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ownloads\"/>
    </mc:Choice>
  </mc:AlternateContent>
  <bookViews>
    <workbookView xWindow="0" yWindow="0" windowWidth="19200" windowHeight="7095" tabRatio="854" activeTab="1"/>
  </bookViews>
  <sheets>
    <sheet name="Feuil1" sheetId="1" r:id="rId1"/>
    <sheet name="ATTEST" sheetId="19" r:id="rId2"/>
    <sheet name="Feuil6" sheetId="12" state="hidden" r:id="rId3"/>
    <sheet name="GRAPHE" sheetId="10" state="hidden" r:id="rId4"/>
    <sheet name="Feuil4" sheetId="8" state="hidden" r:id="rId5"/>
    <sheet name="tcd" sheetId="9" state="hidden" r:id="rId6"/>
    <sheet name="Feuil2" sheetId="6" state="hidden" r:id="rId7"/>
  </sheets>
  <definedNames>
    <definedName name="_xlnm._FilterDatabase" localSheetId="0" hidden="1">Feuil1!$A$1:$X$40</definedName>
    <definedName name="_xlnm._FilterDatabase" localSheetId="6" hidden="1">Feuil2!$A$4:$F$4</definedName>
    <definedName name="_xlnm._FilterDatabase" localSheetId="4" hidden="1">Feuil4!$A$1:$AO$277</definedName>
    <definedName name="_xlnm._FilterDatabase" localSheetId="3" hidden="1">GRAPHE!$A$1:$C$308</definedName>
  </definedNames>
  <calcPr calcId="162913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8" l="1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" i="8"/>
  <c r="I173" i="8"/>
  <c r="I169" i="8"/>
  <c r="M169" i="8" s="1"/>
  <c r="I168" i="8"/>
  <c r="M168" i="8" s="1"/>
  <c r="I158" i="8"/>
  <c r="M158" i="8" s="1"/>
  <c r="I203" i="8"/>
  <c r="I202" i="8"/>
  <c r="I201" i="8"/>
  <c r="I212" i="8"/>
  <c r="I93" i="8"/>
  <c r="I92" i="8"/>
  <c r="M92" i="8" s="1"/>
  <c r="I91" i="8"/>
  <c r="M91" i="8" s="1"/>
  <c r="I90" i="8"/>
  <c r="M90" i="8" s="1"/>
  <c r="I89" i="8"/>
  <c r="I88" i="8"/>
  <c r="I81" i="8"/>
  <c r="M81" i="8" s="1"/>
  <c r="I80" i="8"/>
  <c r="M80" i="8" s="1"/>
  <c r="I79" i="8"/>
  <c r="M79" i="8" s="1"/>
  <c r="I49" i="8"/>
  <c r="M49" i="8" s="1"/>
  <c r="I13" i="8"/>
  <c r="M13" i="8" s="1"/>
  <c r="I25" i="8"/>
  <c r="M25" i="8" s="1"/>
  <c r="I24" i="8"/>
  <c r="M24" i="8" s="1"/>
  <c r="I6" i="8"/>
  <c r="M6" i="8" s="1"/>
  <c r="I7" i="8"/>
  <c r="M7" i="8" s="1"/>
  <c r="I8" i="8"/>
  <c r="M8" i="8" s="1"/>
  <c r="I9" i="8"/>
  <c r="M9" i="8" s="1"/>
  <c r="I10" i="8"/>
  <c r="M10" i="8" s="1"/>
  <c r="I5" i="8"/>
  <c r="M5" i="8" s="1"/>
  <c r="M4" i="8"/>
  <c r="M26" i="8"/>
  <c r="W3" i="8"/>
  <c r="AI3" i="8"/>
  <c r="W4" i="8"/>
  <c r="AI4" i="8"/>
  <c r="W5" i="8"/>
  <c r="AI5" i="8"/>
  <c r="W6" i="8"/>
  <c r="AI6" i="8"/>
  <c r="W7" i="8"/>
  <c r="AI7" i="8"/>
  <c r="W8" i="8"/>
  <c r="AI8" i="8"/>
  <c r="W9" i="8"/>
  <c r="AI9" i="8"/>
  <c r="W10" i="8"/>
  <c r="AI10" i="8"/>
  <c r="W11" i="8"/>
  <c r="AI11" i="8"/>
  <c r="W12" i="8"/>
  <c r="AI12" i="8"/>
  <c r="W13" i="8"/>
  <c r="AI13" i="8"/>
  <c r="W14" i="8"/>
  <c r="AI14" i="8"/>
  <c r="W15" i="8"/>
  <c r="AI15" i="8"/>
  <c r="W16" i="8"/>
  <c r="AI16" i="8"/>
  <c r="W17" i="8"/>
  <c r="AI17" i="8"/>
  <c r="W18" i="8"/>
  <c r="AI18" i="8"/>
  <c r="W19" i="8"/>
  <c r="AI19" i="8"/>
  <c r="W20" i="8"/>
  <c r="AI20" i="8"/>
  <c r="W21" i="8"/>
  <c r="AI21" i="8"/>
  <c r="W22" i="8"/>
  <c r="AI22" i="8"/>
  <c r="W23" i="8"/>
  <c r="AI23" i="8"/>
  <c r="W24" i="8"/>
  <c r="AI24" i="8"/>
  <c r="W25" i="8"/>
  <c r="AI25" i="8"/>
  <c r="AM26" i="8"/>
  <c r="W26" i="8"/>
  <c r="AI26" i="8"/>
  <c r="W27" i="8"/>
  <c r="AI27" i="8"/>
  <c r="W28" i="8"/>
  <c r="AI28" i="8"/>
  <c r="W29" i="8"/>
  <c r="AI29" i="8"/>
  <c r="W30" i="8"/>
  <c r="AI30" i="8"/>
  <c r="W31" i="8"/>
  <c r="AI31" i="8"/>
  <c r="W32" i="8"/>
  <c r="AI32" i="8"/>
  <c r="W33" i="8"/>
  <c r="AI33" i="8"/>
  <c r="W34" i="8"/>
  <c r="AI34" i="8"/>
  <c r="W35" i="8"/>
  <c r="AI35" i="8"/>
  <c r="W36" i="8"/>
  <c r="AI36" i="8"/>
  <c r="W37" i="8"/>
  <c r="AI37" i="8"/>
  <c r="W38" i="8"/>
  <c r="AI38" i="8"/>
  <c r="W39" i="8"/>
  <c r="AI39" i="8"/>
  <c r="W40" i="8"/>
  <c r="AI40" i="8"/>
  <c r="W41" i="8"/>
  <c r="AI41" i="8"/>
  <c r="W42" i="8"/>
  <c r="AI42" i="8"/>
  <c r="W43" i="8"/>
  <c r="AI43" i="8"/>
  <c r="W44" i="8"/>
  <c r="AI44" i="8"/>
  <c r="W45" i="8"/>
  <c r="AI45" i="8"/>
  <c r="W46" i="8"/>
  <c r="AI46" i="8"/>
  <c r="W47" i="8"/>
  <c r="AI47" i="8"/>
  <c r="AM48" i="8"/>
  <c r="W48" i="8"/>
  <c r="AI48" i="8"/>
  <c r="AM49" i="8"/>
  <c r="W49" i="8"/>
  <c r="AI49" i="8"/>
  <c r="AM50" i="8"/>
  <c r="W50" i="8"/>
  <c r="AI50" i="8"/>
  <c r="AM51" i="8"/>
  <c r="W51" i="8"/>
  <c r="AI51" i="8"/>
  <c r="W52" i="8"/>
  <c r="AI52" i="8"/>
  <c r="AM53" i="8"/>
  <c r="W53" i="8"/>
  <c r="AI53" i="8"/>
  <c r="AM54" i="8"/>
  <c r="W54" i="8"/>
  <c r="AI54" i="8"/>
  <c r="AM55" i="8"/>
  <c r="W55" i="8"/>
  <c r="AI55" i="8"/>
  <c r="AM56" i="8"/>
  <c r="W56" i="8"/>
  <c r="AI56" i="8"/>
  <c r="AM57" i="8"/>
  <c r="W57" i="8"/>
  <c r="AI57" i="8"/>
  <c r="W58" i="8"/>
  <c r="AI58" i="8"/>
  <c r="AM59" i="8"/>
  <c r="W59" i="8"/>
  <c r="AI59" i="8"/>
  <c r="AM60" i="8"/>
  <c r="W60" i="8"/>
  <c r="AI60" i="8"/>
  <c r="AM61" i="8"/>
  <c r="W61" i="8"/>
  <c r="AI61" i="8"/>
  <c r="AM62" i="8"/>
  <c r="W62" i="8"/>
  <c r="AI62" i="8"/>
  <c r="AM63" i="8"/>
  <c r="W63" i="8"/>
  <c r="AI63" i="8"/>
  <c r="AM64" i="8"/>
  <c r="W64" i="8"/>
  <c r="AI64" i="8"/>
  <c r="AM65" i="8"/>
  <c r="W65" i="8"/>
  <c r="AI65" i="8"/>
  <c r="AM66" i="8"/>
  <c r="W66" i="8"/>
  <c r="AI66" i="8"/>
  <c r="AM67" i="8"/>
  <c r="W67" i="8"/>
  <c r="AI67" i="8"/>
  <c r="AM68" i="8"/>
  <c r="W68" i="8"/>
  <c r="AI68" i="8"/>
  <c r="AM69" i="8"/>
  <c r="W69" i="8"/>
  <c r="AI69" i="8"/>
  <c r="AM70" i="8"/>
  <c r="W70" i="8"/>
  <c r="AI70" i="8"/>
  <c r="W71" i="8"/>
  <c r="AI71" i="8"/>
  <c r="AM72" i="8"/>
  <c r="W72" i="8"/>
  <c r="AI72" i="8"/>
  <c r="AM73" i="8"/>
  <c r="W73" i="8"/>
  <c r="AI73" i="8"/>
  <c r="AM74" i="8"/>
  <c r="W74" i="8"/>
  <c r="AI74" i="8"/>
  <c r="AM75" i="8"/>
  <c r="W75" i="8"/>
  <c r="AI75" i="8"/>
  <c r="AM76" i="8"/>
  <c r="W76" i="8"/>
  <c r="AI76" i="8"/>
  <c r="W77" i="8"/>
  <c r="AI77" i="8"/>
  <c r="W78" i="8"/>
  <c r="AI78" i="8"/>
  <c r="AM79" i="8"/>
  <c r="W79" i="8"/>
  <c r="AI79" i="8"/>
  <c r="AM80" i="8"/>
  <c r="W80" i="8"/>
  <c r="AI80" i="8"/>
  <c r="AM81" i="8"/>
  <c r="W81" i="8"/>
  <c r="AI81" i="8"/>
  <c r="W82" i="8"/>
  <c r="AI82" i="8"/>
  <c r="AM83" i="8"/>
  <c r="W83" i="8"/>
  <c r="AI83" i="8"/>
  <c r="W84" i="8"/>
  <c r="AI84" i="8"/>
  <c r="AM85" i="8"/>
  <c r="W85" i="8"/>
  <c r="AI85" i="8"/>
  <c r="W86" i="8"/>
  <c r="AI86" i="8"/>
  <c r="W87" i="8"/>
  <c r="AI87" i="8"/>
  <c r="W88" i="8"/>
  <c r="AI88" i="8"/>
  <c r="W89" i="8"/>
  <c r="AI89" i="8"/>
  <c r="AM90" i="8"/>
  <c r="W90" i="8"/>
  <c r="AI90" i="8"/>
  <c r="AM91" i="8"/>
  <c r="W91" i="8"/>
  <c r="AI91" i="8"/>
  <c r="AM92" i="8"/>
  <c r="W92" i="8"/>
  <c r="AI92" i="8"/>
  <c r="W93" i="8"/>
  <c r="AI93" i="8"/>
  <c r="W94" i="8"/>
  <c r="AI94" i="8"/>
  <c r="AM95" i="8"/>
  <c r="W95" i="8"/>
  <c r="AI95" i="8"/>
  <c r="W96" i="8"/>
  <c r="AI96" i="8"/>
  <c r="AM97" i="8"/>
  <c r="W97" i="8"/>
  <c r="AI97" i="8"/>
  <c r="W98" i="8"/>
  <c r="AI98" i="8"/>
  <c r="W99" i="8"/>
  <c r="AI99" i="8"/>
  <c r="AM100" i="8"/>
  <c r="W100" i="8"/>
  <c r="AI100" i="8"/>
  <c r="AM101" i="8"/>
  <c r="W101" i="8"/>
  <c r="AI101" i="8"/>
  <c r="W102" i="8"/>
  <c r="AI102" i="8"/>
  <c r="W103" i="8"/>
  <c r="AI103" i="8"/>
  <c r="W104" i="8"/>
  <c r="AI104" i="8"/>
  <c r="AM105" i="8"/>
  <c r="W105" i="8"/>
  <c r="AI105" i="8"/>
  <c r="AM106" i="8"/>
  <c r="W106" i="8"/>
  <c r="AI106" i="8"/>
  <c r="AM107" i="8"/>
  <c r="W107" i="8"/>
  <c r="AI107" i="8"/>
  <c r="W108" i="8"/>
  <c r="AI108" i="8"/>
  <c r="AM109" i="8"/>
  <c r="W109" i="8"/>
  <c r="AI109" i="8"/>
  <c r="W110" i="8"/>
  <c r="AI110" i="8"/>
  <c r="AM111" i="8"/>
  <c r="W111" i="8"/>
  <c r="AI111" i="8"/>
  <c r="AM112" i="8"/>
  <c r="W112" i="8"/>
  <c r="AI112" i="8"/>
  <c r="W113" i="8"/>
  <c r="AI113" i="8"/>
  <c r="W114" i="8"/>
  <c r="AI114" i="8"/>
  <c r="W115" i="8"/>
  <c r="AI115" i="8"/>
  <c r="AM116" i="8"/>
  <c r="W116" i="8"/>
  <c r="AI116" i="8"/>
  <c r="W117" i="8"/>
  <c r="AI117" i="8"/>
  <c r="W118" i="8"/>
  <c r="AI118" i="8"/>
  <c r="AM119" i="8"/>
  <c r="W119" i="8"/>
  <c r="AI119" i="8"/>
  <c r="W120" i="8"/>
  <c r="AI120" i="8"/>
  <c r="W121" i="8"/>
  <c r="AI121" i="8"/>
  <c r="AM122" i="8"/>
  <c r="W122" i="8"/>
  <c r="AI122" i="8"/>
  <c r="W123" i="8"/>
  <c r="AI123" i="8"/>
  <c r="AM124" i="8"/>
  <c r="W124" i="8"/>
  <c r="AI124" i="8"/>
  <c r="AM125" i="8"/>
  <c r="W125" i="8"/>
  <c r="AI125" i="8"/>
  <c r="AM126" i="8"/>
  <c r="W126" i="8"/>
  <c r="AI126" i="8"/>
  <c r="AM127" i="8"/>
  <c r="W127" i="8"/>
  <c r="AI127" i="8"/>
  <c r="AM128" i="8"/>
  <c r="W128" i="8"/>
  <c r="AI128" i="8"/>
  <c r="W129" i="8"/>
  <c r="AI129" i="8"/>
  <c r="AM130" i="8"/>
  <c r="W130" i="8"/>
  <c r="AI130" i="8"/>
  <c r="W131" i="8"/>
  <c r="AI131" i="8"/>
  <c r="W132" i="8"/>
  <c r="AI132" i="8"/>
  <c r="AM133" i="8"/>
  <c r="W133" i="8"/>
  <c r="AI133" i="8"/>
  <c r="AM134" i="8"/>
  <c r="W134" i="8"/>
  <c r="AI134" i="8"/>
  <c r="AM135" i="8"/>
  <c r="W135" i="8"/>
  <c r="AI135" i="8"/>
  <c r="W136" i="8"/>
  <c r="AI136" i="8"/>
  <c r="W137" i="8"/>
  <c r="AI137" i="8"/>
  <c r="W138" i="8"/>
  <c r="AI138" i="8"/>
  <c r="AM139" i="8"/>
  <c r="W139" i="8"/>
  <c r="AI139" i="8"/>
  <c r="AM140" i="8"/>
  <c r="W140" i="8"/>
  <c r="AI140" i="8"/>
  <c r="AM141" i="8"/>
  <c r="W141" i="8"/>
  <c r="AI141" i="8"/>
  <c r="AM142" i="8"/>
  <c r="W142" i="8"/>
  <c r="AI142" i="8"/>
  <c r="W143" i="8"/>
  <c r="AI143" i="8"/>
  <c r="AM144" i="8"/>
  <c r="W144" i="8"/>
  <c r="AI144" i="8"/>
  <c r="W145" i="8"/>
  <c r="AI145" i="8"/>
  <c r="AM146" i="8"/>
  <c r="W146" i="8"/>
  <c r="AI146" i="8"/>
  <c r="W147" i="8"/>
  <c r="AI147" i="8"/>
  <c r="W148" i="8"/>
  <c r="AI148" i="8"/>
  <c r="W149" i="8"/>
  <c r="AI149" i="8"/>
  <c r="W150" i="8"/>
  <c r="AI150" i="8"/>
  <c r="AM151" i="8"/>
  <c r="W151" i="8"/>
  <c r="AI151" i="8"/>
  <c r="AM152" i="8"/>
  <c r="W152" i="8"/>
  <c r="AI152" i="8"/>
  <c r="AM153" i="8"/>
  <c r="W153" i="8"/>
  <c r="AI153" i="8"/>
  <c r="AM154" i="8"/>
  <c r="W154" i="8"/>
  <c r="AI154" i="8"/>
  <c r="W155" i="8"/>
  <c r="AI155" i="8"/>
  <c r="W156" i="8"/>
  <c r="AI156" i="8"/>
  <c r="AM157" i="8"/>
  <c r="W157" i="8"/>
  <c r="AI157" i="8"/>
  <c r="W158" i="8"/>
  <c r="AI158" i="8"/>
  <c r="AM159" i="8"/>
  <c r="W159" i="8"/>
  <c r="AI159" i="8"/>
  <c r="W160" i="8"/>
  <c r="AI160" i="8"/>
  <c r="AM161" i="8"/>
  <c r="W161" i="8"/>
  <c r="AI161" i="8"/>
  <c r="AM162" i="8"/>
  <c r="W162" i="8"/>
  <c r="AI162" i="8"/>
  <c r="W163" i="8"/>
  <c r="AI163" i="8"/>
  <c r="W164" i="8"/>
  <c r="AI164" i="8"/>
  <c r="W165" i="8"/>
  <c r="AI165" i="8"/>
  <c r="W166" i="8"/>
  <c r="AI166" i="8"/>
  <c r="W167" i="8"/>
  <c r="AI167" i="8"/>
  <c r="W168" i="8"/>
  <c r="AI168" i="8"/>
  <c r="AM169" i="8"/>
  <c r="W169" i="8"/>
  <c r="AI169" i="8"/>
  <c r="W170" i="8"/>
  <c r="AI170" i="8"/>
  <c r="W171" i="8"/>
  <c r="AI171" i="8"/>
  <c r="W172" i="8"/>
  <c r="AI172" i="8"/>
  <c r="W173" i="8"/>
  <c r="AI173" i="8"/>
  <c r="AM174" i="8"/>
  <c r="W174" i="8"/>
  <c r="AI174" i="8"/>
  <c r="W175" i="8"/>
  <c r="AI175" i="8"/>
  <c r="AM176" i="8"/>
  <c r="W176" i="8"/>
  <c r="AI176" i="8"/>
  <c r="AM177" i="8"/>
  <c r="W177" i="8"/>
  <c r="AI177" i="8"/>
  <c r="W178" i="8"/>
  <c r="AI178" i="8"/>
  <c r="AM179" i="8"/>
  <c r="W179" i="8"/>
  <c r="AI179" i="8"/>
  <c r="W180" i="8"/>
  <c r="AI180" i="8"/>
  <c r="W181" i="8"/>
  <c r="AI181" i="8"/>
  <c r="AM182" i="8"/>
  <c r="W182" i="8"/>
  <c r="AI182" i="8"/>
  <c r="W183" i="8"/>
  <c r="AI183" i="8"/>
  <c r="AM184" i="8"/>
  <c r="W184" i="8"/>
  <c r="AI184" i="8"/>
  <c r="W185" i="8"/>
  <c r="AI185" i="8"/>
  <c r="AM186" i="8"/>
  <c r="W186" i="8"/>
  <c r="AI186" i="8"/>
  <c r="AM187" i="8"/>
  <c r="W187" i="8"/>
  <c r="AI187" i="8"/>
  <c r="W188" i="8"/>
  <c r="AI188" i="8"/>
  <c r="W189" i="8"/>
  <c r="AI189" i="8"/>
  <c r="AM190" i="8"/>
  <c r="W190" i="8"/>
  <c r="AI190" i="8"/>
  <c r="W191" i="8"/>
  <c r="AI191" i="8"/>
  <c r="AM192" i="8"/>
  <c r="W192" i="8"/>
  <c r="AI192" i="8"/>
  <c r="W193" i="8"/>
  <c r="AI193" i="8"/>
  <c r="AM194" i="8"/>
  <c r="W194" i="8"/>
  <c r="AI194" i="8"/>
  <c r="AM195" i="8"/>
  <c r="W195" i="8"/>
  <c r="AI195" i="8"/>
  <c r="AM196" i="8"/>
  <c r="W196" i="8"/>
  <c r="AI196" i="8"/>
  <c r="W197" i="8"/>
  <c r="AI197" i="8"/>
  <c r="W198" i="8"/>
  <c r="AI198" i="8"/>
  <c r="W199" i="8"/>
  <c r="AI199" i="8"/>
  <c r="AM200" i="8"/>
  <c r="W200" i="8"/>
  <c r="AI200" i="8"/>
  <c r="W201" i="8"/>
  <c r="AI201" i="8"/>
  <c r="W202" i="8"/>
  <c r="AI202" i="8"/>
  <c r="W203" i="8"/>
  <c r="AI203" i="8"/>
  <c r="AM204" i="8"/>
  <c r="W204" i="8"/>
  <c r="AI204" i="8"/>
  <c r="W205" i="8"/>
  <c r="AI205" i="8"/>
  <c r="W206" i="8"/>
  <c r="AI206" i="8"/>
  <c r="AM207" i="8"/>
  <c r="W207" i="8"/>
  <c r="AI207" i="8"/>
  <c r="AM208" i="8"/>
  <c r="W208" i="8"/>
  <c r="AI208" i="8"/>
  <c r="W209" i="8"/>
  <c r="AI209" i="8"/>
  <c r="W210" i="8"/>
  <c r="AI210" i="8"/>
  <c r="AM211" i="8"/>
  <c r="W211" i="8"/>
  <c r="AI211" i="8"/>
  <c r="AM212" i="8"/>
  <c r="W212" i="8"/>
  <c r="AI212" i="8"/>
  <c r="W213" i="8"/>
  <c r="AI213" i="8"/>
  <c r="W214" i="8"/>
  <c r="AI214" i="8"/>
  <c r="AM215" i="8"/>
  <c r="W215" i="8"/>
  <c r="AI215" i="8"/>
  <c r="AM216" i="8"/>
  <c r="W216" i="8"/>
  <c r="AI216" i="8"/>
  <c r="W217" i="8"/>
  <c r="AI217" i="8"/>
  <c r="AM218" i="8"/>
  <c r="W218" i="8"/>
  <c r="AI218" i="8"/>
  <c r="AM219" i="8"/>
  <c r="W219" i="8"/>
  <c r="AI219" i="8"/>
  <c r="AM220" i="8"/>
  <c r="W220" i="8"/>
  <c r="AI220" i="8"/>
  <c r="AM221" i="8"/>
  <c r="W221" i="8"/>
  <c r="AI221" i="8"/>
  <c r="AM222" i="8"/>
  <c r="W222" i="8"/>
  <c r="AI222" i="8"/>
  <c r="AM223" i="8"/>
  <c r="W223" i="8"/>
  <c r="AI223" i="8"/>
  <c r="AM224" i="8"/>
  <c r="W224" i="8"/>
  <c r="AI224" i="8"/>
  <c r="AM225" i="8"/>
  <c r="W225" i="8"/>
  <c r="AI225" i="8"/>
  <c r="AM226" i="8"/>
  <c r="W226" i="8"/>
  <c r="AI226" i="8"/>
  <c r="AM227" i="8"/>
  <c r="W227" i="8"/>
  <c r="AI227" i="8"/>
  <c r="AM228" i="8"/>
  <c r="W228" i="8"/>
  <c r="AI228" i="8"/>
  <c r="AM229" i="8"/>
  <c r="W229" i="8"/>
  <c r="AI229" i="8"/>
  <c r="AM230" i="8"/>
  <c r="W230" i="8"/>
  <c r="AI230" i="8"/>
  <c r="AM231" i="8"/>
  <c r="W231" i="8"/>
  <c r="AI231" i="8"/>
  <c r="AM232" i="8"/>
  <c r="W232" i="8"/>
  <c r="AI232" i="8"/>
  <c r="AM233" i="8"/>
  <c r="W233" i="8"/>
  <c r="AI233" i="8"/>
  <c r="AM234" i="8"/>
  <c r="W234" i="8"/>
  <c r="AI234" i="8"/>
  <c r="AM235" i="8"/>
  <c r="W235" i="8"/>
  <c r="AI235" i="8"/>
  <c r="AM236" i="8"/>
  <c r="W236" i="8"/>
  <c r="AI236" i="8"/>
  <c r="AM237" i="8"/>
  <c r="W237" i="8"/>
  <c r="AI237" i="8"/>
  <c r="AM238" i="8"/>
  <c r="W238" i="8"/>
  <c r="AI238" i="8"/>
  <c r="AM239" i="8"/>
  <c r="W239" i="8"/>
  <c r="AI239" i="8"/>
  <c r="AM240" i="8"/>
  <c r="W240" i="8"/>
  <c r="AI240" i="8"/>
  <c r="AM241" i="8"/>
  <c r="W241" i="8"/>
  <c r="AI241" i="8"/>
  <c r="AM242" i="8"/>
  <c r="W242" i="8"/>
  <c r="AI242" i="8"/>
  <c r="AM243" i="8"/>
  <c r="W243" i="8"/>
  <c r="AI243" i="8"/>
  <c r="AM244" i="8"/>
  <c r="W244" i="8"/>
  <c r="AI244" i="8"/>
  <c r="AM245" i="8"/>
  <c r="W245" i="8"/>
  <c r="AI245" i="8"/>
  <c r="AM246" i="8"/>
  <c r="W246" i="8"/>
  <c r="AI246" i="8"/>
  <c r="AM247" i="8"/>
  <c r="W247" i="8"/>
  <c r="AI247" i="8"/>
  <c r="AM248" i="8"/>
  <c r="W248" i="8"/>
  <c r="AI248" i="8"/>
  <c r="AM249" i="8"/>
  <c r="W249" i="8"/>
  <c r="AI249" i="8"/>
  <c r="AM250" i="8"/>
  <c r="W250" i="8"/>
  <c r="AI250" i="8"/>
  <c r="AM251" i="8"/>
  <c r="W251" i="8"/>
  <c r="AI251" i="8"/>
  <c r="AM252" i="8"/>
  <c r="W252" i="8"/>
  <c r="AI252" i="8"/>
  <c r="AM253" i="8"/>
  <c r="W253" i="8"/>
  <c r="AI253" i="8"/>
  <c r="AM254" i="8"/>
  <c r="W254" i="8"/>
  <c r="AI254" i="8"/>
  <c r="W255" i="8"/>
  <c r="AI255" i="8"/>
  <c r="AM256" i="8"/>
  <c r="W256" i="8"/>
  <c r="AI256" i="8"/>
  <c r="AM257" i="8"/>
  <c r="W257" i="8"/>
  <c r="AI257" i="8"/>
  <c r="AM258" i="8"/>
  <c r="W258" i="8"/>
  <c r="AI258" i="8"/>
  <c r="AM259" i="8"/>
  <c r="W259" i="8"/>
  <c r="AI259" i="8"/>
  <c r="AM260" i="8"/>
  <c r="W260" i="8"/>
  <c r="AI260" i="8"/>
  <c r="AM261" i="8"/>
  <c r="W261" i="8"/>
  <c r="AI261" i="8"/>
  <c r="AM262" i="8"/>
  <c r="W262" i="8"/>
  <c r="AI262" i="8"/>
  <c r="W263" i="8"/>
  <c r="AI263" i="8"/>
  <c r="AM264" i="8"/>
  <c r="W264" i="8"/>
  <c r="AI264" i="8"/>
  <c r="AM265" i="8"/>
  <c r="W265" i="8"/>
  <c r="AI265" i="8"/>
  <c r="AM266" i="8"/>
  <c r="W266" i="8"/>
  <c r="AI266" i="8"/>
  <c r="AM267" i="8"/>
  <c r="W267" i="8"/>
  <c r="AI267" i="8"/>
  <c r="AM268" i="8"/>
  <c r="W268" i="8"/>
  <c r="AI268" i="8"/>
  <c r="AM269" i="8"/>
  <c r="W269" i="8"/>
  <c r="AI269" i="8"/>
  <c r="AM270" i="8"/>
  <c r="W270" i="8"/>
  <c r="AI270" i="8"/>
  <c r="AM271" i="8"/>
  <c r="W271" i="8"/>
  <c r="AI271" i="8"/>
  <c r="AM272" i="8"/>
  <c r="W272" i="8"/>
  <c r="AI272" i="8"/>
  <c r="W273" i="8"/>
  <c r="AI273" i="8"/>
  <c r="AM274" i="8"/>
  <c r="W274" i="8"/>
  <c r="AI274" i="8"/>
  <c r="W275" i="8"/>
  <c r="AI275" i="8"/>
  <c r="AM276" i="8"/>
  <c r="W276" i="8"/>
  <c r="AI276" i="8"/>
  <c r="AM277" i="8"/>
  <c r="W277" i="8"/>
  <c r="AI277" i="8"/>
  <c r="AI2" i="8"/>
  <c r="W2" i="8"/>
  <c r="AM2" i="8"/>
  <c r="F277" i="8"/>
  <c r="E277" i="8"/>
  <c r="F276" i="8"/>
  <c r="E276" i="8"/>
  <c r="F275" i="8"/>
  <c r="E275" i="8"/>
  <c r="F274" i="8"/>
  <c r="E274" i="8"/>
  <c r="F273" i="8"/>
  <c r="E273" i="8"/>
  <c r="F272" i="8"/>
  <c r="E272" i="8"/>
  <c r="F271" i="8"/>
  <c r="E271" i="8"/>
  <c r="F270" i="8"/>
  <c r="E270" i="8"/>
  <c r="F269" i="8"/>
  <c r="E269" i="8"/>
  <c r="F268" i="8"/>
  <c r="E268" i="8"/>
  <c r="F267" i="8"/>
  <c r="E267" i="8"/>
  <c r="F266" i="8"/>
  <c r="E266" i="8"/>
  <c r="F265" i="8"/>
  <c r="E265" i="8"/>
  <c r="F264" i="8"/>
  <c r="E264" i="8"/>
  <c r="F263" i="8"/>
  <c r="E263" i="8"/>
  <c r="F262" i="8"/>
  <c r="E262" i="8"/>
  <c r="F261" i="8"/>
  <c r="E261" i="8"/>
  <c r="F260" i="8"/>
  <c r="E260" i="8"/>
  <c r="F259" i="8"/>
  <c r="E259" i="8"/>
  <c r="F258" i="8"/>
  <c r="E258" i="8"/>
  <c r="F257" i="8"/>
  <c r="E257" i="8"/>
  <c r="F256" i="8"/>
  <c r="E256" i="8"/>
  <c r="F255" i="8"/>
  <c r="E255" i="8"/>
  <c r="F254" i="8"/>
  <c r="E254" i="8"/>
  <c r="F253" i="8"/>
  <c r="E253" i="8"/>
  <c r="F252" i="8"/>
  <c r="E252" i="8"/>
  <c r="F251" i="8"/>
  <c r="E251" i="8"/>
  <c r="F250" i="8"/>
  <c r="E250" i="8"/>
  <c r="F249" i="8"/>
  <c r="E249" i="8"/>
  <c r="F248" i="8"/>
  <c r="E248" i="8"/>
  <c r="F247" i="8"/>
  <c r="E247" i="8"/>
  <c r="F246" i="8"/>
  <c r="E246" i="8"/>
  <c r="F245" i="8"/>
  <c r="E245" i="8"/>
  <c r="F244" i="8"/>
  <c r="E244" i="8"/>
  <c r="F243" i="8"/>
  <c r="E243" i="8"/>
  <c r="F242" i="8"/>
  <c r="E242" i="8"/>
  <c r="F241" i="8"/>
  <c r="E241" i="8"/>
  <c r="F240" i="8"/>
  <c r="E240" i="8"/>
  <c r="F239" i="8"/>
  <c r="E239" i="8"/>
  <c r="F238" i="8"/>
  <c r="E238" i="8"/>
  <c r="F237" i="8"/>
  <c r="E237" i="8"/>
  <c r="F236" i="8"/>
  <c r="E236" i="8"/>
  <c r="F235" i="8"/>
  <c r="E235" i="8"/>
  <c r="F234" i="8"/>
  <c r="E234" i="8"/>
  <c r="F233" i="8"/>
  <c r="E233" i="8"/>
  <c r="F232" i="8"/>
  <c r="E232" i="8"/>
  <c r="F231" i="8"/>
  <c r="E231" i="8"/>
  <c r="F230" i="8"/>
  <c r="E230" i="8"/>
  <c r="F229" i="8"/>
  <c r="E229" i="8"/>
  <c r="F228" i="8"/>
  <c r="E228" i="8"/>
  <c r="F227" i="8"/>
  <c r="E227" i="8"/>
  <c r="F226" i="8"/>
  <c r="E226" i="8"/>
  <c r="F225" i="8"/>
  <c r="E225" i="8"/>
  <c r="F224" i="8"/>
  <c r="E224" i="8"/>
  <c r="F223" i="8"/>
  <c r="E223" i="8"/>
  <c r="F222" i="8"/>
  <c r="E222" i="8"/>
  <c r="F221" i="8"/>
  <c r="E221" i="8"/>
  <c r="F220" i="8"/>
  <c r="E220" i="8"/>
  <c r="F219" i="8"/>
  <c r="E219" i="8"/>
  <c r="F218" i="8"/>
  <c r="E218" i="8"/>
  <c r="F217" i="8"/>
  <c r="E217" i="8"/>
  <c r="F216" i="8"/>
  <c r="E216" i="8"/>
  <c r="F215" i="8"/>
  <c r="E215" i="8"/>
  <c r="F214" i="8"/>
  <c r="E214" i="8"/>
  <c r="F213" i="8"/>
  <c r="E213" i="8"/>
  <c r="F211" i="8"/>
  <c r="E211" i="8"/>
  <c r="F210" i="8"/>
  <c r="E210" i="8"/>
  <c r="F209" i="8"/>
  <c r="E209" i="8"/>
  <c r="F208" i="8"/>
  <c r="E208" i="8"/>
  <c r="F207" i="8"/>
  <c r="E207" i="8"/>
  <c r="F206" i="8"/>
  <c r="E206" i="8"/>
  <c r="F205" i="8"/>
  <c r="E205" i="8"/>
  <c r="F204" i="8"/>
  <c r="E204" i="8"/>
  <c r="F200" i="8"/>
  <c r="E200" i="8"/>
  <c r="F199" i="8"/>
  <c r="E199" i="8"/>
  <c r="F198" i="8"/>
  <c r="E198" i="8"/>
  <c r="F197" i="8"/>
  <c r="E197" i="8"/>
  <c r="F196" i="8"/>
  <c r="E196" i="8"/>
  <c r="F195" i="8"/>
  <c r="E195" i="8"/>
  <c r="F194" i="8"/>
  <c r="E194" i="8"/>
  <c r="F193" i="8"/>
  <c r="E193" i="8"/>
  <c r="F192" i="8"/>
  <c r="E192" i="8"/>
  <c r="F191" i="8"/>
  <c r="E191" i="8"/>
  <c r="F190" i="8"/>
  <c r="E190" i="8"/>
  <c r="F189" i="8"/>
  <c r="E189" i="8"/>
  <c r="F188" i="8"/>
  <c r="E188" i="8"/>
  <c r="F187" i="8"/>
  <c r="E187" i="8"/>
  <c r="F186" i="8"/>
  <c r="E186" i="8"/>
  <c r="F185" i="8"/>
  <c r="E185" i="8"/>
  <c r="F184" i="8"/>
  <c r="E184" i="8"/>
  <c r="F183" i="8"/>
  <c r="E183" i="8"/>
  <c r="F182" i="8"/>
  <c r="E182" i="8"/>
  <c r="F181" i="8"/>
  <c r="E181" i="8"/>
  <c r="F180" i="8"/>
  <c r="E180" i="8"/>
  <c r="F179" i="8"/>
  <c r="E179" i="8"/>
  <c r="F178" i="8"/>
  <c r="E178" i="8"/>
  <c r="F177" i="8"/>
  <c r="E177" i="8"/>
  <c r="F176" i="8"/>
  <c r="E176" i="8"/>
  <c r="F175" i="8"/>
  <c r="E175" i="8"/>
  <c r="F174" i="8"/>
  <c r="E174" i="8"/>
  <c r="F172" i="8"/>
  <c r="E172" i="8"/>
  <c r="F171" i="8"/>
  <c r="E171" i="8"/>
  <c r="F170" i="8"/>
  <c r="E170" i="8"/>
  <c r="F167" i="8"/>
  <c r="E167" i="8"/>
  <c r="F166" i="8"/>
  <c r="E166" i="8"/>
  <c r="F165" i="8"/>
  <c r="E165" i="8"/>
  <c r="F164" i="8"/>
  <c r="E164" i="8"/>
  <c r="F163" i="8"/>
  <c r="E163" i="8"/>
  <c r="F162" i="8"/>
  <c r="E162" i="8"/>
  <c r="F161" i="8"/>
  <c r="E161" i="8"/>
  <c r="F160" i="8"/>
  <c r="E160" i="8"/>
  <c r="F159" i="8"/>
  <c r="E159" i="8"/>
  <c r="F156" i="8"/>
  <c r="E156" i="8"/>
  <c r="F155" i="8"/>
  <c r="E155" i="8"/>
  <c r="F154" i="8"/>
  <c r="E154" i="8"/>
  <c r="F153" i="8"/>
  <c r="E153" i="8"/>
  <c r="F152" i="8"/>
  <c r="E152" i="8"/>
  <c r="F149" i="8"/>
  <c r="E149" i="8"/>
  <c r="F148" i="8"/>
  <c r="E148" i="8"/>
  <c r="F147" i="8"/>
  <c r="E147" i="8"/>
  <c r="F146" i="8"/>
  <c r="E146" i="8"/>
  <c r="F144" i="8"/>
  <c r="E144" i="8"/>
  <c r="F143" i="8"/>
  <c r="E143" i="8"/>
  <c r="F129" i="8"/>
  <c r="E129" i="8"/>
  <c r="F128" i="8"/>
  <c r="E128" i="8"/>
  <c r="F124" i="8"/>
  <c r="E124" i="8"/>
  <c r="F123" i="8"/>
  <c r="E123" i="8"/>
  <c r="F122" i="8"/>
  <c r="E122" i="8"/>
  <c r="F121" i="8"/>
  <c r="E121" i="8"/>
  <c r="F120" i="8"/>
  <c r="E120" i="8"/>
  <c r="F119" i="8"/>
  <c r="E119" i="8"/>
  <c r="F118" i="8"/>
  <c r="E118" i="8"/>
  <c r="F117" i="8"/>
  <c r="E117" i="8"/>
  <c r="F116" i="8"/>
  <c r="E116" i="8"/>
  <c r="F113" i="8"/>
  <c r="E113" i="8"/>
  <c r="F112" i="8"/>
  <c r="E112" i="8"/>
  <c r="F111" i="8"/>
  <c r="E111" i="8"/>
  <c r="F110" i="8"/>
  <c r="E110" i="8"/>
  <c r="F109" i="8"/>
  <c r="E109" i="8"/>
  <c r="F108" i="8"/>
  <c r="E108" i="8"/>
  <c r="F107" i="8"/>
  <c r="E107" i="8"/>
  <c r="F106" i="8"/>
  <c r="E106" i="8"/>
  <c r="F105" i="8"/>
  <c r="E105" i="8"/>
  <c r="G2" i="8"/>
  <c r="H2" i="8"/>
  <c r="I2" i="8"/>
  <c r="M2" i="8" s="1"/>
  <c r="G3" i="8"/>
  <c r="H3" i="8"/>
  <c r="I3" i="8"/>
  <c r="M3" i="8" s="1"/>
  <c r="G4" i="8"/>
  <c r="H4" i="8"/>
  <c r="G5" i="8"/>
  <c r="H5" i="8"/>
  <c r="G6" i="8"/>
  <c r="H6" i="8"/>
  <c r="G7" i="8"/>
  <c r="H7" i="8"/>
  <c r="G8" i="8"/>
  <c r="H8" i="8"/>
  <c r="G9" i="8"/>
  <c r="H9" i="8"/>
  <c r="G10" i="8"/>
  <c r="H10" i="8"/>
  <c r="G11" i="8"/>
  <c r="H11" i="8"/>
  <c r="I11" i="8"/>
  <c r="M11" i="8" s="1"/>
  <c r="G12" i="8"/>
  <c r="H12" i="8"/>
  <c r="I12" i="8"/>
  <c r="M12" i="8" s="1"/>
  <c r="G13" i="8"/>
  <c r="H13" i="8"/>
  <c r="G14" i="8"/>
  <c r="H14" i="8"/>
  <c r="I14" i="8"/>
  <c r="M14" i="8" s="1"/>
  <c r="G15" i="8"/>
  <c r="H15" i="8"/>
  <c r="I15" i="8"/>
  <c r="M15" i="8" s="1"/>
  <c r="G16" i="8"/>
  <c r="H16" i="8"/>
  <c r="I16" i="8"/>
  <c r="M16" i="8" s="1"/>
  <c r="G17" i="8"/>
  <c r="H17" i="8"/>
  <c r="I17" i="8"/>
  <c r="M17" i="8" s="1"/>
  <c r="G18" i="8"/>
  <c r="H18" i="8"/>
  <c r="I18" i="8"/>
  <c r="M18" i="8" s="1"/>
  <c r="G19" i="8"/>
  <c r="H19" i="8"/>
  <c r="I19" i="8"/>
  <c r="M19" i="8" s="1"/>
  <c r="G20" i="8"/>
  <c r="H20" i="8"/>
  <c r="I20" i="8"/>
  <c r="M20" i="8" s="1"/>
  <c r="G21" i="8"/>
  <c r="H21" i="8"/>
  <c r="I21" i="8"/>
  <c r="M21" i="8" s="1"/>
  <c r="G22" i="8"/>
  <c r="H22" i="8"/>
  <c r="I22" i="8"/>
  <c r="M22" i="8" s="1"/>
  <c r="G23" i="8"/>
  <c r="H23" i="8"/>
  <c r="I23" i="8"/>
  <c r="M23" i="8" s="1"/>
  <c r="G24" i="8"/>
  <c r="H24" i="8"/>
  <c r="G25" i="8"/>
  <c r="H25" i="8"/>
  <c r="G26" i="8"/>
  <c r="H26" i="8"/>
  <c r="G27" i="8"/>
  <c r="H27" i="8"/>
  <c r="I27" i="8"/>
  <c r="M27" i="8" s="1"/>
  <c r="G28" i="8"/>
  <c r="H28" i="8"/>
  <c r="I28" i="8"/>
  <c r="M28" i="8" s="1"/>
  <c r="G29" i="8"/>
  <c r="H29" i="8"/>
  <c r="I29" i="8"/>
  <c r="M29" i="8" s="1"/>
  <c r="G30" i="8"/>
  <c r="H30" i="8"/>
  <c r="I30" i="8"/>
  <c r="M30" i="8" s="1"/>
  <c r="G31" i="8"/>
  <c r="H31" i="8"/>
  <c r="I31" i="8"/>
  <c r="M31" i="8" s="1"/>
  <c r="G32" i="8"/>
  <c r="H32" i="8"/>
  <c r="I32" i="8"/>
  <c r="M32" i="8" s="1"/>
  <c r="G33" i="8"/>
  <c r="H33" i="8"/>
  <c r="I33" i="8"/>
  <c r="M33" i="8" s="1"/>
  <c r="G34" i="8"/>
  <c r="H34" i="8"/>
  <c r="I34" i="8"/>
  <c r="M34" i="8" s="1"/>
  <c r="G35" i="8"/>
  <c r="H35" i="8"/>
  <c r="I35" i="8"/>
  <c r="M35" i="8" s="1"/>
  <c r="G36" i="8"/>
  <c r="H36" i="8"/>
  <c r="I36" i="8"/>
  <c r="M36" i="8" s="1"/>
  <c r="G37" i="8"/>
  <c r="H37" i="8"/>
  <c r="I37" i="8"/>
  <c r="M37" i="8" s="1"/>
  <c r="G38" i="8"/>
  <c r="H38" i="8"/>
  <c r="I38" i="8"/>
  <c r="M38" i="8" s="1"/>
  <c r="G39" i="8"/>
  <c r="H39" i="8"/>
  <c r="I39" i="8"/>
  <c r="M39" i="8" s="1"/>
  <c r="G40" i="8"/>
  <c r="H40" i="8"/>
  <c r="I40" i="8"/>
  <c r="M40" i="8" s="1"/>
  <c r="G41" i="8"/>
  <c r="H41" i="8"/>
  <c r="I41" i="8"/>
  <c r="M41" i="8" s="1"/>
  <c r="G42" i="8"/>
  <c r="H42" i="8"/>
  <c r="I42" i="8"/>
  <c r="M42" i="8" s="1"/>
  <c r="G43" i="8"/>
  <c r="H43" i="8"/>
  <c r="I43" i="8"/>
  <c r="M43" i="8" s="1"/>
  <c r="G44" i="8"/>
  <c r="H44" i="8"/>
  <c r="I44" i="8"/>
  <c r="M44" i="8" s="1"/>
  <c r="G45" i="8"/>
  <c r="H45" i="8"/>
  <c r="I45" i="8"/>
  <c r="M45" i="8" s="1"/>
  <c r="G46" i="8"/>
  <c r="H46" i="8"/>
  <c r="I46" i="8"/>
  <c r="M46" i="8" s="1"/>
  <c r="G47" i="8"/>
  <c r="H47" i="8"/>
  <c r="I47" i="8"/>
  <c r="M47" i="8" s="1"/>
  <c r="G48" i="8"/>
  <c r="H48" i="8"/>
  <c r="I48" i="8"/>
  <c r="M48" i="8" s="1"/>
  <c r="G49" i="8"/>
  <c r="H49" i="8"/>
  <c r="G50" i="8"/>
  <c r="H50" i="8"/>
  <c r="I50" i="8"/>
  <c r="M50" i="8" s="1"/>
  <c r="G51" i="8"/>
  <c r="H51" i="8"/>
  <c r="I51" i="8"/>
  <c r="M51" i="8" s="1"/>
  <c r="G52" i="8"/>
  <c r="H52" i="8"/>
  <c r="I52" i="8"/>
  <c r="M52" i="8" s="1"/>
  <c r="AA52" i="8" s="1"/>
  <c r="G53" i="8"/>
  <c r="H53" i="8"/>
  <c r="I53" i="8"/>
  <c r="M53" i="8" s="1"/>
  <c r="G54" i="8"/>
  <c r="H54" i="8"/>
  <c r="I54" i="8"/>
  <c r="M54" i="8" s="1"/>
  <c r="G55" i="8"/>
  <c r="H55" i="8"/>
  <c r="I55" i="8"/>
  <c r="M55" i="8" s="1"/>
  <c r="AA55" i="8" s="1"/>
  <c r="G56" i="8"/>
  <c r="H56" i="8"/>
  <c r="I56" i="8"/>
  <c r="M56" i="8" s="1"/>
  <c r="AA56" i="8" s="1"/>
  <c r="G57" i="8"/>
  <c r="H57" i="8"/>
  <c r="I57" i="8"/>
  <c r="M57" i="8" s="1"/>
  <c r="G58" i="8"/>
  <c r="H58" i="8"/>
  <c r="I58" i="8"/>
  <c r="M58" i="8" s="1"/>
  <c r="G59" i="8"/>
  <c r="H59" i="8"/>
  <c r="I59" i="8"/>
  <c r="M59" i="8" s="1"/>
  <c r="G60" i="8"/>
  <c r="H60" i="8"/>
  <c r="I60" i="8"/>
  <c r="M60" i="8" s="1"/>
  <c r="G61" i="8"/>
  <c r="H61" i="8"/>
  <c r="I61" i="8"/>
  <c r="M61" i="8" s="1"/>
  <c r="G62" i="8"/>
  <c r="H62" i="8"/>
  <c r="I62" i="8"/>
  <c r="M62" i="8" s="1"/>
  <c r="AA62" i="8" s="1"/>
  <c r="G63" i="8"/>
  <c r="H63" i="8"/>
  <c r="I63" i="8"/>
  <c r="M63" i="8" s="1"/>
  <c r="G64" i="8"/>
  <c r="H64" i="8"/>
  <c r="I64" i="8"/>
  <c r="M64" i="8" s="1"/>
  <c r="G65" i="8"/>
  <c r="H65" i="8"/>
  <c r="I65" i="8"/>
  <c r="M65" i="8" s="1"/>
  <c r="G66" i="8"/>
  <c r="H66" i="8"/>
  <c r="I66" i="8"/>
  <c r="M66" i="8" s="1"/>
  <c r="G67" i="8"/>
  <c r="H67" i="8"/>
  <c r="I67" i="8"/>
  <c r="M67" i="8" s="1"/>
  <c r="G68" i="8"/>
  <c r="H68" i="8"/>
  <c r="I68" i="8"/>
  <c r="M68" i="8" s="1"/>
  <c r="G69" i="8"/>
  <c r="H69" i="8"/>
  <c r="I69" i="8"/>
  <c r="M69" i="8" s="1"/>
  <c r="G70" i="8"/>
  <c r="H70" i="8"/>
  <c r="I70" i="8"/>
  <c r="M70" i="8" s="1"/>
  <c r="G71" i="8"/>
  <c r="H71" i="8"/>
  <c r="I71" i="8"/>
  <c r="M71" i="8" s="1"/>
  <c r="G72" i="8"/>
  <c r="H72" i="8"/>
  <c r="I72" i="8"/>
  <c r="M72" i="8" s="1"/>
  <c r="G73" i="8"/>
  <c r="H73" i="8"/>
  <c r="I73" i="8"/>
  <c r="M73" i="8" s="1"/>
  <c r="G74" i="8"/>
  <c r="H74" i="8"/>
  <c r="I74" i="8"/>
  <c r="M74" i="8" s="1"/>
  <c r="G75" i="8"/>
  <c r="H75" i="8"/>
  <c r="I75" i="8"/>
  <c r="M75" i="8" s="1"/>
  <c r="G76" i="8"/>
  <c r="H76" i="8"/>
  <c r="I76" i="8"/>
  <c r="M76" i="8" s="1"/>
  <c r="G77" i="8"/>
  <c r="H77" i="8"/>
  <c r="I77" i="8"/>
  <c r="M77" i="8" s="1"/>
  <c r="G78" i="8"/>
  <c r="H78" i="8"/>
  <c r="I78" i="8"/>
  <c r="M78" i="8" s="1"/>
  <c r="G79" i="8"/>
  <c r="H79" i="8"/>
  <c r="G80" i="8"/>
  <c r="H80" i="8"/>
  <c r="G81" i="8"/>
  <c r="H81" i="8"/>
  <c r="G82" i="8"/>
  <c r="H82" i="8"/>
  <c r="I82" i="8"/>
  <c r="M82" i="8" s="1"/>
  <c r="G83" i="8"/>
  <c r="H83" i="8"/>
  <c r="I83" i="8"/>
  <c r="M83" i="8" s="1"/>
  <c r="G84" i="8"/>
  <c r="H84" i="8"/>
  <c r="I84" i="8"/>
  <c r="M84" i="8" s="1"/>
  <c r="G85" i="8"/>
  <c r="H85" i="8"/>
  <c r="I85" i="8"/>
  <c r="M85" i="8" s="1"/>
  <c r="G86" i="8"/>
  <c r="H86" i="8"/>
  <c r="I86" i="8"/>
  <c r="M86" i="8" s="1"/>
  <c r="G87" i="8"/>
  <c r="H87" i="8"/>
  <c r="I87" i="8"/>
  <c r="M87" i="8" s="1"/>
  <c r="G88" i="8"/>
  <c r="H88" i="8"/>
  <c r="M88" i="8"/>
  <c r="G89" i="8"/>
  <c r="H89" i="8"/>
  <c r="M89" i="8"/>
  <c r="G90" i="8"/>
  <c r="H90" i="8"/>
  <c r="G91" i="8"/>
  <c r="H91" i="8"/>
  <c r="G92" i="8"/>
  <c r="H92" i="8"/>
  <c r="G93" i="8"/>
  <c r="H93" i="8"/>
  <c r="M93" i="8"/>
  <c r="G94" i="8"/>
  <c r="H94" i="8"/>
  <c r="I94" i="8"/>
  <c r="M94" i="8" s="1"/>
  <c r="G95" i="8"/>
  <c r="H95" i="8"/>
  <c r="I95" i="8"/>
  <c r="M95" i="8" s="1"/>
  <c r="G96" i="8"/>
  <c r="H96" i="8"/>
  <c r="I96" i="8"/>
  <c r="M96" i="8" s="1"/>
  <c r="G97" i="8"/>
  <c r="H97" i="8"/>
  <c r="I97" i="8"/>
  <c r="M97" i="8" s="1"/>
  <c r="G98" i="8"/>
  <c r="H98" i="8"/>
  <c r="I98" i="8"/>
  <c r="M98" i="8" s="1"/>
  <c r="G99" i="8"/>
  <c r="H99" i="8"/>
  <c r="I99" i="8"/>
  <c r="M99" i="8" s="1"/>
  <c r="G100" i="8"/>
  <c r="H100" i="8"/>
  <c r="I100" i="8"/>
  <c r="M100" i="8" s="1"/>
  <c r="G101" i="8"/>
  <c r="H101" i="8"/>
  <c r="I101" i="8"/>
  <c r="M101" i="8" s="1"/>
  <c r="G102" i="8"/>
  <c r="H102" i="8"/>
  <c r="I102" i="8"/>
  <c r="M102" i="8" s="1"/>
  <c r="G103" i="8"/>
  <c r="H103" i="8"/>
  <c r="I103" i="8"/>
  <c r="M103" i="8" s="1"/>
  <c r="G104" i="8"/>
  <c r="H104" i="8"/>
  <c r="I104" i="8"/>
  <c r="M104" i="8" s="1"/>
  <c r="G105" i="8"/>
  <c r="H105" i="8"/>
  <c r="I105" i="8"/>
  <c r="M105" i="8" s="1"/>
  <c r="G106" i="8"/>
  <c r="H106" i="8"/>
  <c r="I106" i="8"/>
  <c r="M106" i="8" s="1"/>
  <c r="G107" i="8"/>
  <c r="H107" i="8"/>
  <c r="I107" i="8"/>
  <c r="M107" i="8" s="1"/>
  <c r="G108" i="8"/>
  <c r="H108" i="8"/>
  <c r="I108" i="8"/>
  <c r="M108" i="8" s="1"/>
  <c r="G109" i="8"/>
  <c r="H109" i="8"/>
  <c r="I109" i="8"/>
  <c r="M109" i="8" s="1"/>
  <c r="G110" i="8"/>
  <c r="H110" i="8"/>
  <c r="I110" i="8"/>
  <c r="M110" i="8" s="1"/>
  <c r="G111" i="8"/>
  <c r="H111" i="8"/>
  <c r="I111" i="8"/>
  <c r="M111" i="8" s="1"/>
  <c r="G112" i="8"/>
  <c r="H112" i="8"/>
  <c r="I112" i="8"/>
  <c r="M112" i="8" s="1"/>
  <c r="G113" i="8"/>
  <c r="H113" i="8"/>
  <c r="I113" i="8"/>
  <c r="M113" i="8" s="1"/>
  <c r="G114" i="8"/>
  <c r="H114" i="8"/>
  <c r="I114" i="8"/>
  <c r="M114" i="8" s="1"/>
  <c r="G115" i="8"/>
  <c r="H115" i="8"/>
  <c r="I115" i="8"/>
  <c r="M115" i="8" s="1"/>
  <c r="G116" i="8"/>
  <c r="H116" i="8"/>
  <c r="I116" i="8"/>
  <c r="M116" i="8" s="1"/>
  <c r="G117" i="8"/>
  <c r="H117" i="8"/>
  <c r="I117" i="8"/>
  <c r="M117" i="8" s="1"/>
  <c r="G118" i="8"/>
  <c r="H118" i="8"/>
  <c r="I118" i="8"/>
  <c r="M118" i="8" s="1"/>
  <c r="G119" i="8"/>
  <c r="H119" i="8"/>
  <c r="I119" i="8"/>
  <c r="M119" i="8" s="1"/>
  <c r="G120" i="8"/>
  <c r="H120" i="8"/>
  <c r="I120" i="8"/>
  <c r="M120" i="8" s="1"/>
  <c r="G121" i="8"/>
  <c r="H121" i="8"/>
  <c r="I121" i="8"/>
  <c r="M121" i="8" s="1"/>
  <c r="G122" i="8"/>
  <c r="H122" i="8"/>
  <c r="I122" i="8"/>
  <c r="M122" i="8" s="1"/>
  <c r="G123" i="8"/>
  <c r="H123" i="8"/>
  <c r="I123" i="8"/>
  <c r="M123" i="8" s="1"/>
  <c r="G124" i="8"/>
  <c r="H124" i="8"/>
  <c r="I124" i="8"/>
  <c r="M124" i="8" s="1"/>
  <c r="G125" i="8"/>
  <c r="H125" i="8"/>
  <c r="I125" i="8"/>
  <c r="M125" i="8" s="1"/>
  <c r="G126" i="8"/>
  <c r="H126" i="8"/>
  <c r="I126" i="8"/>
  <c r="M126" i="8" s="1"/>
  <c r="G127" i="8"/>
  <c r="H127" i="8"/>
  <c r="I127" i="8"/>
  <c r="M127" i="8" s="1"/>
  <c r="G128" i="8"/>
  <c r="H128" i="8"/>
  <c r="I128" i="8"/>
  <c r="M128" i="8" s="1"/>
  <c r="G129" i="8"/>
  <c r="H129" i="8"/>
  <c r="I129" i="8"/>
  <c r="M129" i="8" s="1"/>
  <c r="G130" i="8"/>
  <c r="H130" i="8"/>
  <c r="I130" i="8"/>
  <c r="M130" i="8" s="1"/>
  <c r="G131" i="8"/>
  <c r="H131" i="8"/>
  <c r="I131" i="8"/>
  <c r="M131" i="8" s="1"/>
  <c r="G132" i="8"/>
  <c r="H132" i="8"/>
  <c r="I132" i="8"/>
  <c r="M132" i="8" s="1"/>
  <c r="G133" i="8"/>
  <c r="H133" i="8"/>
  <c r="I133" i="8"/>
  <c r="M133" i="8" s="1"/>
  <c r="G134" i="8"/>
  <c r="H134" i="8"/>
  <c r="I134" i="8"/>
  <c r="M134" i="8" s="1"/>
  <c r="G135" i="8"/>
  <c r="H135" i="8"/>
  <c r="I135" i="8"/>
  <c r="M135" i="8" s="1"/>
  <c r="G136" i="8"/>
  <c r="H136" i="8"/>
  <c r="I136" i="8"/>
  <c r="M136" i="8" s="1"/>
  <c r="G137" i="8"/>
  <c r="H137" i="8"/>
  <c r="I137" i="8"/>
  <c r="M137" i="8" s="1"/>
  <c r="G138" i="8"/>
  <c r="H138" i="8"/>
  <c r="I138" i="8"/>
  <c r="M138" i="8" s="1"/>
  <c r="G139" i="8"/>
  <c r="H139" i="8"/>
  <c r="I139" i="8"/>
  <c r="M139" i="8" s="1"/>
  <c r="G140" i="8"/>
  <c r="H140" i="8"/>
  <c r="I140" i="8"/>
  <c r="M140" i="8" s="1"/>
  <c r="G141" i="8"/>
  <c r="H141" i="8"/>
  <c r="I141" i="8"/>
  <c r="M141" i="8" s="1"/>
  <c r="G142" i="8"/>
  <c r="H142" i="8"/>
  <c r="I142" i="8"/>
  <c r="M142" i="8" s="1"/>
  <c r="G143" i="8"/>
  <c r="H143" i="8"/>
  <c r="I143" i="8"/>
  <c r="M143" i="8" s="1"/>
  <c r="G144" i="8"/>
  <c r="H144" i="8"/>
  <c r="I144" i="8"/>
  <c r="M144" i="8" s="1"/>
  <c r="G145" i="8"/>
  <c r="H145" i="8"/>
  <c r="I145" i="8"/>
  <c r="M145" i="8" s="1"/>
  <c r="G146" i="8"/>
  <c r="H146" i="8"/>
  <c r="I146" i="8"/>
  <c r="M146" i="8" s="1"/>
  <c r="G147" i="8"/>
  <c r="H147" i="8"/>
  <c r="I147" i="8"/>
  <c r="M147" i="8" s="1"/>
  <c r="G148" i="8"/>
  <c r="H148" i="8"/>
  <c r="I148" i="8"/>
  <c r="M148" i="8" s="1"/>
  <c r="G149" i="8"/>
  <c r="H149" i="8"/>
  <c r="I149" i="8"/>
  <c r="M149" i="8" s="1"/>
  <c r="G150" i="8"/>
  <c r="H150" i="8"/>
  <c r="I150" i="8"/>
  <c r="M150" i="8" s="1"/>
  <c r="G151" i="8"/>
  <c r="H151" i="8"/>
  <c r="I151" i="8"/>
  <c r="M151" i="8" s="1"/>
  <c r="G152" i="8"/>
  <c r="H152" i="8"/>
  <c r="I152" i="8"/>
  <c r="M152" i="8" s="1"/>
  <c r="G153" i="8"/>
  <c r="H153" i="8"/>
  <c r="I153" i="8"/>
  <c r="M153" i="8" s="1"/>
  <c r="G154" i="8"/>
  <c r="H154" i="8"/>
  <c r="I154" i="8"/>
  <c r="M154" i="8" s="1"/>
  <c r="G155" i="8"/>
  <c r="H155" i="8"/>
  <c r="I155" i="8"/>
  <c r="M155" i="8" s="1"/>
  <c r="G156" i="8"/>
  <c r="H156" i="8"/>
  <c r="I156" i="8"/>
  <c r="M156" i="8" s="1"/>
  <c r="G157" i="8"/>
  <c r="H157" i="8"/>
  <c r="I157" i="8"/>
  <c r="M157" i="8" s="1"/>
  <c r="G158" i="8"/>
  <c r="H158" i="8"/>
  <c r="G159" i="8"/>
  <c r="H159" i="8"/>
  <c r="I159" i="8"/>
  <c r="M159" i="8" s="1"/>
  <c r="G160" i="8"/>
  <c r="H160" i="8"/>
  <c r="I160" i="8"/>
  <c r="M160" i="8" s="1"/>
  <c r="G161" i="8"/>
  <c r="H161" i="8"/>
  <c r="I161" i="8"/>
  <c r="M161" i="8" s="1"/>
  <c r="G162" i="8"/>
  <c r="H162" i="8"/>
  <c r="I162" i="8"/>
  <c r="M162" i="8" s="1"/>
  <c r="G163" i="8"/>
  <c r="H163" i="8"/>
  <c r="I163" i="8"/>
  <c r="M163" i="8" s="1"/>
  <c r="G164" i="8"/>
  <c r="H164" i="8"/>
  <c r="I164" i="8"/>
  <c r="M164" i="8" s="1"/>
  <c r="G165" i="8"/>
  <c r="H165" i="8"/>
  <c r="I165" i="8"/>
  <c r="M165" i="8" s="1"/>
  <c r="G166" i="8"/>
  <c r="H166" i="8"/>
  <c r="I166" i="8"/>
  <c r="M166" i="8" s="1"/>
  <c r="G167" i="8"/>
  <c r="H167" i="8"/>
  <c r="I167" i="8"/>
  <c r="M167" i="8" s="1"/>
  <c r="G168" i="8"/>
  <c r="H168" i="8"/>
  <c r="G169" i="8"/>
  <c r="H169" i="8"/>
  <c r="G170" i="8"/>
  <c r="H170" i="8"/>
  <c r="I170" i="8"/>
  <c r="M170" i="8" s="1"/>
  <c r="G171" i="8"/>
  <c r="H171" i="8"/>
  <c r="I171" i="8"/>
  <c r="M171" i="8" s="1"/>
  <c r="G172" i="8"/>
  <c r="H172" i="8"/>
  <c r="I172" i="8"/>
  <c r="M172" i="8" s="1"/>
  <c r="G173" i="8"/>
  <c r="H173" i="8"/>
  <c r="M173" i="8"/>
  <c r="G174" i="8"/>
  <c r="H174" i="8"/>
  <c r="I174" i="8"/>
  <c r="M174" i="8" s="1"/>
  <c r="G175" i="8"/>
  <c r="H175" i="8"/>
  <c r="I175" i="8"/>
  <c r="M175" i="8" s="1"/>
  <c r="G176" i="8"/>
  <c r="H176" i="8"/>
  <c r="I176" i="8"/>
  <c r="M176" i="8" s="1"/>
  <c r="G177" i="8"/>
  <c r="H177" i="8"/>
  <c r="I177" i="8"/>
  <c r="M177" i="8" s="1"/>
  <c r="G178" i="8"/>
  <c r="H178" i="8"/>
  <c r="I178" i="8"/>
  <c r="M178" i="8" s="1"/>
  <c r="G179" i="8"/>
  <c r="H179" i="8"/>
  <c r="I179" i="8"/>
  <c r="M179" i="8" s="1"/>
  <c r="G180" i="8"/>
  <c r="H180" i="8"/>
  <c r="I180" i="8"/>
  <c r="M180" i="8" s="1"/>
  <c r="G181" i="8"/>
  <c r="H181" i="8"/>
  <c r="I181" i="8"/>
  <c r="M181" i="8" s="1"/>
  <c r="G182" i="8"/>
  <c r="H182" i="8"/>
  <c r="I182" i="8"/>
  <c r="M182" i="8" s="1"/>
  <c r="G183" i="8"/>
  <c r="H183" i="8"/>
  <c r="I183" i="8"/>
  <c r="M183" i="8" s="1"/>
  <c r="G184" i="8"/>
  <c r="H184" i="8"/>
  <c r="I184" i="8"/>
  <c r="M184" i="8" s="1"/>
  <c r="G185" i="8"/>
  <c r="H185" i="8"/>
  <c r="I185" i="8"/>
  <c r="M185" i="8" s="1"/>
  <c r="G186" i="8"/>
  <c r="H186" i="8"/>
  <c r="I186" i="8"/>
  <c r="M186" i="8" s="1"/>
  <c r="G187" i="8"/>
  <c r="H187" i="8"/>
  <c r="I187" i="8"/>
  <c r="M187" i="8" s="1"/>
  <c r="G188" i="8"/>
  <c r="H188" i="8"/>
  <c r="I188" i="8"/>
  <c r="M188" i="8" s="1"/>
  <c r="G189" i="8"/>
  <c r="H189" i="8"/>
  <c r="I189" i="8"/>
  <c r="M189" i="8" s="1"/>
  <c r="G190" i="8"/>
  <c r="H190" i="8"/>
  <c r="I190" i="8"/>
  <c r="M190" i="8" s="1"/>
  <c r="G191" i="8"/>
  <c r="H191" i="8"/>
  <c r="I191" i="8"/>
  <c r="M191" i="8" s="1"/>
  <c r="G192" i="8"/>
  <c r="H192" i="8"/>
  <c r="I192" i="8"/>
  <c r="M192" i="8" s="1"/>
  <c r="G193" i="8"/>
  <c r="H193" i="8"/>
  <c r="I193" i="8"/>
  <c r="M193" i="8" s="1"/>
  <c r="G194" i="8"/>
  <c r="H194" i="8"/>
  <c r="I194" i="8"/>
  <c r="M194" i="8" s="1"/>
  <c r="G195" i="8"/>
  <c r="H195" i="8"/>
  <c r="I195" i="8"/>
  <c r="M195" i="8" s="1"/>
  <c r="G196" i="8"/>
  <c r="H196" i="8"/>
  <c r="I196" i="8"/>
  <c r="M196" i="8" s="1"/>
  <c r="G197" i="8"/>
  <c r="H197" i="8"/>
  <c r="I197" i="8"/>
  <c r="M197" i="8" s="1"/>
  <c r="G198" i="8"/>
  <c r="H198" i="8"/>
  <c r="I198" i="8"/>
  <c r="M198" i="8" s="1"/>
  <c r="G199" i="8"/>
  <c r="H199" i="8"/>
  <c r="I199" i="8"/>
  <c r="M199" i="8" s="1"/>
  <c r="G200" i="8"/>
  <c r="H200" i="8"/>
  <c r="I200" i="8"/>
  <c r="M200" i="8" s="1"/>
  <c r="G201" i="8"/>
  <c r="H201" i="8"/>
  <c r="M201" i="8"/>
  <c r="G202" i="8"/>
  <c r="H202" i="8"/>
  <c r="M202" i="8"/>
  <c r="G203" i="8"/>
  <c r="H203" i="8"/>
  <c r="M203" i="8"/>
  <c r="G204" i="8"/>
  <c r="H204" i="8"/>
  <c r="I204" i="8"/>
  <c r="M204" i="8" s="1"/>
  <c r="G205" i="8"/>
  <c r="H205" i="8"/>
  <c r="I205" i="8"/>
  <c r="M205" i="8" s="1"/>
  <c r="G206" i="8"/>
  <c r="H206" i="8"/>
  <c r="I206" i="8"/>
  <c r="M206" i="8" s="1"/>
  <c r="G207" i="8"/>
  <c r="H207" i="8"/>
  <c r="I207" i="8"/>
  <c r="M207" i="8" s="1"/>
  <c r="G208" i="8"/>
  <c r="H208" i="8"/>
  <c r="I208" i="8"/>
  <c r="M208" i="8" s="1"/>
  <c r="G209" i="8"/>
  <c r="H209" i="8"/>
  <c r="I209" i="8"/>
  <c r="M209" i="8" s="1"/>
  <c r="G210" i="8"/>
  <c r="H210" i="8"/>
  <c r="I210" i="8"/>
  <c r="M210" i="8" s="1"/>
  <c r="G211" i="8"/>
  <c r="H211" i="8"/>
  <c r="I211" i="8"/>
  <c r="M211" i="8" s="1"/>
  <c r="G212" i="8"/>
  <c r="H212" i="8"/>
  <c r="M212" i="8"/>
  <c r="G213" i="8"/>
  <c r="H213" i="8"/>
  <c r="I213" i="8"/>
  <c r="M213" i="8" s="1"/>
  <c r="G214" i="8"/>
  <c r="H214" i="8"/>
  <c r="I214" i="8"/>
  <c r="M214" i="8" s="1"/>
  <c r="G215" i="8"/>
  <c r="H215" i="8"/>
  <c r="I215" i="8"/>
  <c r="M215" i="8" s="1"/>
  <c r="G216" i="8"/>
  <c r="H216" i="8"/>
  <c r="I216" i="8"/>
  <c r="M216" i="8" s="1"/>
  <c r="G217" i="8"/>
  <c r="H217" i="8"/>
  <c r="I217" i="8"/>
  <c r="M217" i="8" s="1"/>
  <c r="G218" i="8"/>
  <c r="H218" i="8"/>
  <c r="I218" i="8"/>
  <c r="M218" i="8" s="1"/>
  <c r="G219" i="8"/>
  <c r="H219" i="8"/>
  <c r="I219" i="8"/>
  <c r="M219" i="8" s="1"/>
  <c r="G220" i="8"/>
  <c r="H220" i="8"/>
  <c r="I220" i="8"/>
  <c r="M220" i="8" s="1"/>
  <c r="G221" i="8"/>
  <c r="H221" i="8"/>
  <c r="I221" i="8"/>
  <c r="M221" i="8" s="1"/>
  <c r="G222" i="8"/>
  <c r="H222" i="8"/>
  <c r="I222" i="8"/>
  <c r="M222" i="8" s="1"/>
  <c r="G223" i="8"/>
  <c r="H223" i="8"/>
  <c r="I223" i="8"/>
  <c r="M223" i="8" s="1"/>
  <c r="G224" i="8"/>
  <c r="H224" i="8"/>
  <c r="I224" i="8"/>
  <c r="M224" i="8" s="1"/>
  <c r="G225" i="8"/>
  <c r="H225" i="8"/>
  <c r="I225" i="8"/>
  <c r="M225" i="8" s="1"/>
  <c r="G226" i="8"/>
  <c r="H226" i="8"/>
  <c r="I226" i="8"/>
  <c r="M226" i="8" s="1"/>
  <c r="G227" i="8"/>
  <c r="H227" i="8"/>
  <c r="I227" i="8"/>
  <c r="M227" i="8" s="1"/>
  <c r="G228" i="8"/>
  <c r="H228" i="8"/>
  <c r="I228" i="8"/>
  <c r="M228" i="8" s="1"/>
  <c r="G229" i="8"/>
  <c r="H229" i="8"/>
  <c r="I229" i="8"/>
  <c r="M229" i="8" s="1"/>
  <c r="G230" i="8"/>
  <c r="H230" i="8"/>
  <c r="I230" i="8"/>
  <c r="M230" i="8" s="1"/>
  <c r="G231" i="8"/>
  <c r="H231" i="8"/>
  <c r="I231" i="8"/>
  <c r="M231" i="8" s="1"/>
  <c r="G232" i="8"/>
  <c r="H232" i="8"/>
  <c r="I232" i="8"/>
  <c r="M232" i="8" s="1"/>
  <c r="G233" i="8"/>
  <c r="H233" i="8"/>
  <c r="I233" i="8"/>
  <c r="M233" i="8" s="1"/>
  <c r="G234" i="8"/>
  <c r="H234" i="8"/>
  <c r="I234" i="8"/>
  <c r="M234" i="8" s="1"/>
  <c r="G235" i="8"/>
  <c r="H235" i="8"/>
  <c r="I235" i="8"/>
  <c r="M235" i="8" s="1"/>
  <c r="G236" i="8"/>
  <c r="H236" i="8"/>
  <c r="I236" i="8"/>
  <c r="M236" i="8" s="1"/>
  <c r="G237" i="8"/>
  <c r="H237" i="8"/>
  <c r="I237" i="8"/>
  <c r="M237" i="8" s="1"/>
  <c r="G238" i="8"/>
  <c r="H238" i="8"/>
  <c r="I238" i="8"/>
  <c r="M238" i="8" s="1"/>
  <c r="G239" i="8"/>
  <c r="H239" i="8"/>
  <c r="I239" i="8"/>
  <c r="M239" i="8" s="1"/>
  <c r="G240" i="8"/>
  <c r="H240" i="8"/>
  <c r="I240" i="8"/>
  <c r="M240" i="8" s="1"/>
  <c r="G241" i="8"/>
  <c r="H241" i="8"/>
  <c r="I241" i="8"/>
  <c r="M241" i="8" s="1"/>
  <c r="G242" i="8"/>
  <c r="H242" i="8"/>
  <c r="I242" i="8"/>
  <c r="M242" i="8" s="1"/>
  <c r="G243" i="8"/>
  <c r="H243" i="8"/>
  <c r="I243" i="8"/>
  <c r="M243" i="8" s="1"/>
  <c r="G244" i="8"/>
  <c r="H244" i="8"/>
  <c r="I244" i="8"/>
  <c r="M244" i="8" s="1"/>
  <c r="G245" i="8"/>
  <c r="H245" i="8"/>
  <c r="I245" i="8"/>
  <c r="M245" i="8" s="1"/>
  <c r="G246" i="8"/>
  <c r="H246" i="8"/>
  <c r="I246" i="8"/>
  <c r="M246" i="8" s="1"/>
  <c r="G247" i="8"/>
  <c r="H247" i="8"/>
  <c r="I247" i="8"/>
  <c r="M247" i="8" s="1"/>
  <c r="G248" i="8"/>
  <c r="H248" i="8"/>
  <c r="I248" i="8"/>
  <c r="M248" i="8" s="1"/>
  <c r="G249" i="8"/>
  <c r="H249" i="8"/>
  <c r="I249" i="8"/>
  <c r="M249" i="8" s="1"/>
  <c r="G250" i="8"/>
  <c r="H250" i="8"/>
  <c r="I250" i="8"/>
  <c r="M250" i="8" s="1"/>
  <c r="G251" i="8"/>
  <c r="H251" i="8"/>
  <c r="I251" i="8"/>
  <c r="M251" i="8" s="1"/>
  <c r="G252" i="8"/>
  <c r="H252" i="8"/>
  <c r="I252" i="8"/>
  <c r="M252" i="8" s="1"/>
  <c r="G253" i="8"/>
  <c r="H253" i="8"/>
  <c r="I253" i="8"/>
  <c r="M253" i="8" s="1"/>
  <c r="G254" i="8"/>
  <c r="H254" i="8"/>
  <c r="I254" i="8"/>
  <c r="M254" i="8" s="1"/>
  <c r="G255" i="8"/>
  <c r="H255" i="8"/>
  <c r="I255" i="8"/>
  <c r="M255" i="8" s="1"/>
  <c r="G256" i="8"/>
  <c r="H256" i="8"/>
  <c r="I256" i="8"/>
  <c r="M256" i="8" s="1"/>
  <c r="G257" i="8"/>
  <c r="H257" i="8"/>
  <c r="I257" i="8"/>
  <c r="M257" i="8" s="1"/>
  <c r="G258" i="8"/>
  <c r="H258" i="8"/>
  <c r="I258" i="8"/>
  <c r="M258" i="8" s="1"/>
  <c r="G259" i="8"/>
  <c r="H259" i="8"/>
  <c r="I259" i="8"/>
  <c r="M259" i="8" s="1"/>
  <c r="G260" i="8"/>
  <c r="H260" i="8"/>
  <c r="I260" i="8"/>
  <c r="M260" i="8" s="1"/>
  <c r="G261" i="8"/>
  <c r="H261" i="8"/>
  <c r="I261" i="8"/>
  <c r="M261" i="8" s="1"/>
  <c r="G262" i="8"/>
  <c r="H262" i="8"/>
  <c r="I262" i="8"/>
  <c r="M262" i="8" s="1"/>
  <c r="G263" i="8"/>
  <c r="H263" i="8"/>
  <c r="I263" i="8"/>
  <c r="M263" i="8" s="1"/>
  <c r="G264" i="8"/>
  <c r="H264" i="8"/>
  <c r="I264" i="8"/>
  <c r="M264" i="8" s="1"/>
  <c r="G265" i="8"/>
  <c r="H265" i="8"/>
  <c r="I265" i="8"/>
  <c r="M265" i="8" s="1"/>
  <c r="G266" i="8"/>
  <c r="H266" i="8"/>
  <c r="I266" i="8"/>
  <c r="M266" i="8" s="1"/>
  <c r="G267" i="8"/>
  <c r="H267" i="8"/>
  <c r="I267" i="8"/>
  <c r="M267" i="8" s="1"/>
  <c r="G268" i="8"/>
  <c r="H268" i="8"/>
  <c r="I268" i="8"/>
  <c r="M268" i="8" s="1"/>
  <c r="G269" i="8"/>
  <c r="H269" i="8"/>
  <c r="I269" i="8"/>
  <c r="M269" i="8" s="1"/>
  <c r="G270" i="8"/>
  <c r="H270" i="8"/>
  <c r="I270" i="8"/>
  <c r="M270" i="8" s="1"/>
  <c r="G271" i="8"/>
  <c r="H271" i="8"/>
  <c r="I271" i="8"/>
  <c r="M271" i="8" s="1"/>
  <c r="G272" i="8"/>
  <c r="H272" i="8"/>
  <c r="I272" i="8"/>
  <c r="M272" i="8" s="1"/>
  <c r="G273" i="8"/>
  <c r="H273" i="8"/>
  <c r="I273" i="8"/>
  <c r="M273" i="8" s="1"/>
  <c r="G274" i="8"/>
  <c r="H274" i="8"/>
  <c r="I274" i="8"/>
  <c r="M274" i="8" s="1"/>
  <c r="G275" i="8"/>
  <c r="H275" i="8"/>
  <c r="I275" i="8"/>
  <c r="M275" i="8" s="1"/>
  <c r="G276" i="8"/>
  <c r="H276" i="8"/>
  <c r="I276" i="8"/>
  <c r="M276" i="8" s="1"/>
  <c r="G277" i="8"/>
  <c r="H277" i="8"/>
  <c r="I277" i="8"/>
  <c r="M277" i="8" s="1"/>
  <c r="O192" i="8"/>
  <c r="O123" i="8"/>
  <c r="O205" i="8"/>
  <c r="O82" i="8"/>
  <c r="O184" i="8"/>
  <c r="O96" i="8"/>
  <c r="O113" i="8"/>
  <c r="O210" i="8"/>
  <c r="O55" i="8"/>
  <c r="O133" i="8"/>
  <c r="O112" i="8"/>
  <c r="O95" i="8"/>
  <c r="O222" i="8"/>
  <c r="O216" i="8"/>
  <c r="O70" i="8"/>
  <c r="O163" i="8"/>
  <c r="O254" i="8"/>
  <c r="O206" i="8"/>
  <c r="O75" i="8"/>
  <c r="O156" i="8"/>
  <c r="O262" i="8"/>
  <c r="O232" i="8"/>
  <c r="O269" i="8"/>
  <c r="O179" i="8"/>
  <c r="O59" i="8"/>
  <c r="O250" i="8"/>
  <c r="O51" i="8"/>
  <c r="O225" i="8"/>
  <c r="O108" i="8"/>
  <c r="O242" i="8"/>
  <c r="O237" i="8"/>
  <c r="O218" i="8"/>
  <c r="O176" i="8"/>
  <c r="O219" i="8"/>
  <c r="O149" i="8"/>
  <c r="O101" i="8"/>
  <c r="O102" i="8"/>
  <c r="O45" i="8"/>
  <c r="O3" i="8"/>
  <c r="O178" i="8"/>
  <c r="O183" i="8"/>
  <c r="O61" i="8"/>
  <c r="O93" i="8"/>
  <c r="O100" i="8"/>
  <c r="O38" i="8"/>
  <c r="O227" i="8"/>
  <c r="O11" i="8"/>
  <c r="O18" i="8"/>
  <c r="O121" i="8"/>
  <c r="O10" i="8"/>
  <c r="O172" i="8"/>
  <c r="O274" i="8"/>
  <c r="O220" i="8"/>
  <c r="O267" i="8"/>
  <c r="O165" i="8"/>
  <c r="O164" i="8"/>
  <c r="O33" i="8"/>
  <c r="O193" i="8"/>
  <c r="O213" i="8"/>
  <c r="O32" i="8"/>
  <c r="O9" i="8"/>
  <c r="O8" i="8"/>
  <c r="O261" i="8"/>
  <c r="O171" i="8"/>
  <c r="O162" i="8"/>
  <c r="O170" i="8"/>
  <c r="O7" i="8"/>
  <c r="O249" i="8"/>
  <c r="O151" i="8"/>
  <c r="O217" i="8"/>
  <c r="O85" i="8"/>
  <c r="O90" i="8"/>
  <c r="O34" i="8"/>
  <c r="O106" i="8"/>
  <c r="O139" i="8"/>
  <c r="O201" i="8"/>
  <c r="O52" i="8"/>
  <c r="O159" i="8"/>
  <c r="O58" i="8"/>
  <c r="O28" i="8"/>
  <c r="O224" i="8"/>
  <c r="O43" i="8"/>
  <c r="O60" i="8"/>
  <c r="O64" i="8"/>
  <c r="O49" i="8"/>
  <c r="O65" i="8"/>
  <c r="O116" i="8"/>
  <c r="O53" i="8"/>
  <c r="O20" i="8"/>
  <c r="O68" i="8"/>
  <c r="O191" i="8"/>
  <c r="O86" i="8"/>
  <c r="O130" i="8"/>
  <c r="O24" i="8"/>
  <c r="O175" i="8"/>
  <c r="O26" i="8"/>
  <c r="O150" i="8"/>
  <c r="O141" i="8"/>
  <c r="O48" i="8"/>
  <c r="O79" i="8"/>
  <c r="O234" i="8"/>
  <c r="O117" i="8"/>
  <c r="O226" i="8"/>
  <c r="O263" i="8"/>
  <c r="O66" i="8"/>
  <c r="O72" i="8"/>
  <c r="O273" i="8"/>
  <c r="O118" i="8"/>
  <c r="O140" i="8"/>
  <c r="O188" i="8"/>
  <c r="O203" i="8"/>
  <c r="O87" i="8"/>
  <c r="O47" i="8"/>
  <c r="O196" i="8"/>
  <c r="O155" i="8"/>
  <c r="O157" i="8"/>
  <c r="O54" i="8"/>
  <c r="O74" i="8"/>
  <c r="O80" i="8"/>
  <c r="O42" i="8"/>
  <c r="O25" i="8"/>
  <c r="O152" i="8"/>
  <c r="O180" i="8"/>
  <c r="O228" i="8"/>
  <c r="O186" i="8"/>
  <c r="O244" i="8"/>
  <c r="O264" i="8"/>
  <c r="O119" i="8"/>
  <c r="O245" i="8"/>
  <c r="O37" i="8"/>
  <c r="O158" i="8"/>
  <c r="O89" i="8"/>
  <c r="O29" i="8"/>
  <c r="O105" i="8"/>
  <c r="O207" i="8"/>
  <c r="O209" i="8"/>
  <c r="O258" i="8"/>
  <c r="O36" i="8"/>
  <c r="O236" i="8"/>
  <c r="O187" i="8"/>
  <c r="O76" i="8"/>
  <c r="O239" i="8"/>
  <c r="O211" i="8"/>
  <c r="O197" i="8"/>
  <c r="O190" i="8"/>
  <c r="O161" i="8"/>
  <c r="O44" i="8"/>
  <c r="O235" i="8"/>
  <c r="O22" i="8"/>
  <c r="O148" i="8"/>
  <c r="O189" i="8"/>
  <c r="O194" i="8"/>
  <c r="O77" i="8"/>
  <c r="O81" i="8"/>
  <c r="O40" i="8"/>
  <c r="O202" i="8"/>
  <c r="O138" i="8"/>
  <c r="O128" i="8"/>
  <c r="O136" i="8"/>
  <c r="O241" i="8"/>
  <c r="O31" i="8"/>
  <c r="O135" i="8"/>
  <c r="O252" i="8"/>
  <c r="O166" i="8"/>
  <c r="O260" i="8"/>
  <c r="O243" i="8"/>
  <c r="O142" i="8"/>
  <c r="O23" i="8"/>
  <c r="O111" i="8"/>
  <c r="O214" i="8"/>
  <c r="O147" i="8"/>
  <c r="O91" i="8"/>
  <c r="O277" i="8"/>
  <c r="O5" i="8"/>
  <c r="O255" i="8"/>
  <c r="O115" i="8"/>
  <c r="O154" i="8"/>
  <c r="O251" i="8"/>
  <c r="O88" i="8"/>
  <c r="O268" i="8"/>
  <c r="O204" i="8"/>
  <c r="O131" i="8"/>
  <c r="O275" i="8"/>
  <c r="O248" i="8"/>
  <c r="O199" i="8"/>
  <c r="O104" i="8"/>
  <c r="O259" i="8"/>
  <c r="O41" i="8"/>
  <c r="O103" i="8"/>
  <c r="O6" i="8"/>
  <c r="O257" i="8"/>
  <c r="O98" i="8"/>
  <c r="O46" i="8"/>
  <c r="O62" i="8"/>
  <c r="O195" i="8"/>
  <c r="O109" i="8"/>
  <c r="O114" i="8"/>
  <c r="O120" i="8"/>
  <c r="O107" i="8"/>
  <c r="O125" i="8"/>
  <c r="O144" i="8"/>
  <c r="O92" i="8"/>
  <c r="O122" i="8"/>
  <c r="O56" i="8"/>
  <c r="O134" i="8"/>
  <c r="O126" i="8"/>
  <c r="O233" i="8"/>
  <c r="O110" i="8"/>
  <c r="O181" i="8"/>
  <c r="O30" i="8"/>
  <c r="O143" i="8"/>
  <c r="O215" i="8"/>
  <c r="O270" i="8"/>
  <c r="O78" i="8"/>
  <c r="O146" i="8"/>
  <c r="O185" i="8"/>
  <c r="O15" i="8"/>
  <c r="O4" i="8"/>
  <c r="O272" i="8"/>
  <c r="O247" i="8"/>
  <c r="O229" i="8"/>
  <c r="O271" i="8"/>
  <c r="O256" i="8"/>
  <c r="O198" i="8"/>
  <c r="O221" i="8"/>
  <c r="O276" i="8"/>
  <c r="O200" i="8"/>
  <c r="O173" i="8"/>
  <c r="O182" i="8"/>
  <c r="O265" i="8"/>
  <c r="O153" i="8"/>
  <c r="O19" i="8"/>
  <c r="O238" i="8"/>
  <c r="O73" i="8"/>
  <c r="O127" i="8"/>
  <c r="O132" i="8"/>
  <c r="O21" i="8"/>
  <c r="O129" i="8"/>
  <c r="O84" i="8"/>
  <c r="O208" i="8"/>
  <c r="O67" i="8"/>
  <c r="O253" i="8"/>
  <c r="O97" i="8"/>
  <c r="O57" i="8"/>
  <c r="O99" i="8"/>
  <c r="O177" i="8"/>
  <c r="O94" i="8"/>
  <c r="O167" i="8"/>
  <c r="O12" i="8"/>
  <c r="O39" i="8"/>
  <c r="O230" i="8"/>
  <c r="O145" i="8"/>
  <c r="O223" i="8"/>
  <c r="O174" i="8"/>
  <c r="O50" i="8"/>
  <c r="O13" i="8"/>
  <c r="O137" i="8"/>
  <c r="O69" i="8"/>
  <c r="O16" i="8"/>
  <c r="O71" i="8"/>
  <c r="O160" i="8"/>
  <c r="O27" i="8"/>
  <c r="O168" i="8"/>
  <c r="O246" i="8"/>
  <c r="O14" i="8"/>
  <c r="O17" i="8"/>
  <c r="O169" i="8"/>
  <c r="O83" i="8"/>
  <c r="O35" i="8"/>
  <c r="O231" i="8"/>
  <c r="O240" i="8"/>
  <c r="O266" i="8"/>
  <c r="O63" i="8"/>
  <c r="O124" i="8"/>
  <c r="O212" i="8"/>
  <c r="AM164" i="8" l="1"/>
  <c r="AM160" i="8"/>
  <c r="AM166" i="8"/>
  <c r="AM147" i="8"/>
  <c r="AM118" i="8"/>
  <c r="AM188" i="8"/>
  <c r="AM181" i="8"/>
  <c r="AM217" i="8"/>
  <c r="AM120" i="8"/>
  <c r="AM163" i="8"/>
  <c r="AM149" i="8"/>
  <c r="AM132" i="8"/>
  <c r="AM185" i="8"/>
  <c r="AM193" i="8"/>
  <c r="AM168" i="8"/>
  <c r="AM155" i="8"/>
  <c r="AM136" i="8"/>
  <c r="X277" i="8"/>
  <c r="X269" i="8"/>
  <c r="X261" i="8"/>
  <c r="X253" i="8"/>
  <c r="X245" i="8"/>
  <c r="X237" i="8"/>
  <c r="X229" i="8"/>
  <c r="X221" i="8"/>
  <c r="X213" i="8"/>
  <c r="X205" i="8"/>
  <c r="X197" i="8"/>
  <c r="X189" i="8"/>
  <c r="X181" i="8"/>
  <c r="X173" i="8"/>
  <c r="X165" i="8"/>
  <c r="X158" i="8"/>
  <c r="AA158" i="8" s="1"/>
  <c r="AB158" i="8" s="1"/>
  <c r="AF158" i="8" s="1"/>
  <c r="X150" i="8"/>
  <c r="AA150" i="8" s="1"/>
  <c r="AB150" i="8" s="1"/>
  <c r="AF150" i="8" s="1"/>
  <c r="X143" i="8"/>
  <c r="AA143" i="8" s="1"/>
  <c r="AB143" i="8" s="1"/>
  <c r="AF143" i="8" s="1"/>
  <c r="X137" i="8"/>
  <c r="AA137" i="8" s="1"/>
  <c r="AB137" i="8" s="1"/>
  <c r="AF137" i="8" s="1"/>
  <c r="X129" i="8"/>
  <c r="X121" i="8"/>
  <c r="AA121" i="8" s="1"/>
  <c r="AB121" i="8" s="1"/>
  <c r="AF121" i="8" s="1"/>
  <c r="X113" i="8"/>
  <c r="AB113" i="8" s="1"/>
  <c r="AF113" i="8" s="1"/>
  <c r="X105" i="8"/>
  <c r="AB105" i="8" s="1"/>
  <c r="AF105" i="8" s="1"/>
  <c r="X97" i="8"/>
  <c r="AA97" i="8" s="1"/>
  <c r="AB97" i="8" s="1"/>
  <c r="AF97" i="8" s="1"/>
  <c r="X89" i="8"/>
  <c r="AA89" i="8" s="1"/>
  <c r="AB89" i="8" s="1"/>
  <c r="AF89" i="8" s="1"/>
  <c r="AO89" i="8" s="1"/>
  <c r="X81" i="8"/>
  <c r="X74" i="8"/>
  <c r="X66" i="8"/>
  <c r="AA66" i="8" s="1"/>
  <c r="AB66" i="8" s="1"/>
  <c r="AF66" i="8" s="1"/>
  <c r="X58" i="8"/>
  <c r="AA58" i="8" s="1"/>
  <c r="AB58" i="8" s="1"/>
  <c r="AF58" i="8" s="1"/>
  <c r="AO58" i="8" s="1"/>
  <c r="X50" i="8"/>
  <c r="X42" i="8"/>
  <c r="X34" i="8"/>
  <c r="X26" i="8"/>
  <c r="X18" i="8"/>
  <c r="X10" i="8"/>
  <c r="X268" i="8"/>
  <c r="X212" i="8"/>
  <c r="X172" i="8"/>
  <c r="X136" i="8"/>
  <c r="X96" i="8"/>
  <c r="X49" i="8"/>
  <c r="AA49" i="8" s="1"/>
  <c r="AB49" i="8" s="1"/>
  <c r="AF49" i="8" s="1"/>
  <c r="AG49" i="8" s="1"/>
  <c r="X275" i="8"/>
  <c r="X267" i="8"/>
  <c r="X259" i="8"/>
  <c r="X251" i="8"/>
  <c r="X243" i="8"/>
  <c r="X235" i="8"/>
  <c r="X227" i="8"/>
  <c r="X219" i="8"/>
  <c r="X211" i="8"/>
  <c r="X203" i="8"/>
  <c r="X195" i="8"/>
  <c r="X187" i="8"/>
  <c r="X179" i="8"/>
  <c r="X171" i="8"/>
  <c r="AA171" i="8" s="1"/>
  <c r="AB171" i="8" s="1"/>
  <c r="AF171" i="8" s="1"/>
  <c r="X163" i="8"/>
  <c r="X156" i="8"/>
  <c r="X148" i="8"/>
  <c r="X142" i="8"/>
  <c r="X135" i="8"/>
  <c r="X127" i="8"/>
  <c r="X119" i="8"/>
  <c r="X111" i="8"/>
  <c r="AA111" i="8" s="1"/>
  <c r="AB111" i="8" s="1"/>
  <c r="AF111" i="8" s="1"/>
  <c r="AG111" i="8" s="1"/>
  <c r="X103" i="8"/>
  <c r="X95" i="8"/>
  <c r="X87" i="8"/>
  <c r="X79" i="8"/>
  <c r="AA79" i="8" s="1"/>
  <c r="AB79" i="8" s="1"/>
  <c r="AF79" i="8" s="1"/>
  <c r="AO79" i="8" s="1"/>
  <c r="X72" i="8"/>
  <c r="X64" i="8"/>
  <c r="AA64" i="8" s="1"/>
  <c r="AB64" i="8" s="1"/>
  <c r="AF64" i="8" s="1"/>
  <c r="X56" i="8"/>
  <c r="X48" i="8"/>
  <c r="AA48" i="8" s="1"/>
  <c r="AB48" i="8" s="1"/>
  <c r="AF48" i="8" s="1"/>
  <c r="X40" i="8"/>
  <c r="X32" i="8"/>
  <c r="X24" i="8"/>
  <c r="X16" i="8"/>
  <c r="X8" i="8"/>
  <c r="X252" i="8"/>
  <c r="X204" i="8"/>
  <c r="X164" i="8"/>
  <c r="X112" i="8"/>
  <c r="X73" i="8"/>
  <c r="X25" i="8"/>
  <c r="X274" i="8"/>
  <c r="X266" i="8"/>
  <c r="X258" i="8"/>
  <c r="X250" i="8"/>
  <c r="X242" i="8"/>
  <c r="X234" i="8"/>
  <c r="X226" i="8"/>
  <c r="X218" i="8"/>
  <c r="X210" i="8"/>
  <c r="X202" i="8"/>
  <c r="X194" i="8"/>
  <c r="X186" i="8"/>
  <c r="AA186" i="8" s="1"/>
  <c r="AB186" i="8" s="1"/>
  <c r="AF186" i="8" s="1"/>
  <c r="X178" i="8"/>
  <c r="X170" i="8"/>
  <c r="AA170" i="8" s="1"/>
  <c r="AB170" i="8" s="1"/>
  <c r="AF170" i="8" s="1"/>
  <c r="AO170" i="8" s="1"/>
  <c r="X162" i="8"/>
  <c r="AA162" i="8" s="1"/>
  <c r="AB162" i="8" s="1"/>
  <c r="AF162" i="8" s="1"/>
  <c r="X155" i="8"/>
  <c r="X147" i="8"/>
  <c r="X141" i="8"/>
  <c r="AA141" i="8" s="1"/>
  <c r="AB141" i="8" s="1"/>
  <c r="AF141" i="8" s="1"/>
  <c r="AO141" i="8" s="1"/>
  <c r="X134" i="8"/>
  <c r="AA134" i="8" s="1"/>
  <c r="AB134" i="8" s="1"/>
  <c r="AF134" i="8" s="1"/>
  <c r="X126" i="8"/>
  <c r="AA126" i="8" s="1"/>
  <c r="AB126" i="8" s="1"/>
  <c r="AF126" i="8" s="1"/>
  <c r="X118" i="8"/>
  <c r="AA118" i="8" s="1"/>
  <c r="AB118" i="8" s="1"/>
  <c r="AF118" i="8" s="1"/>
  <c r="AG118" i="8" s="1"/>
  <c r="X110" i="8"/>
  <c r="X102" i="8"/>
  <c r="X94" i="8"/>
  <c r="AA94" i="8" s="1"/>
  <c r="AB94" i="8" s="1"/>
  <c r="AF94" i="8" s="1"/>
  <c r="X86" i="8"/>
  <c r="AA86" i="8" s="1"/>
  <c r="AB86" i="8" s="1"/>
  <c r="AF86" i="8" s="1"/>
  <c r="AG86" i="8" s="1"/>
  <c r="X71" i="8"/>
  <c r="X63" i="8"/>
  <c r="X55" i="8"/>
  <c r="X47" i="8"/>
  <c r="X39" i="8"/>
  <c r="X31" i="8"/>
  <c r="X23" i="8"/>
  <c r="X15" i="8"/>
  <c r="X7" i="8"/>
  <c r="X236" i="8"/>
  <c r="X41" i="8"/>
  <c r="X273" i="8"/>
  <c r="X265" i="8"/>
  <c r="X257" i="8"/>
  <c r="X249" i="8"/>
  <c r="X241" i="8"/>
  <c r="X233" i="8"/>
  <c r="X225" i="8"/>
  <c r="X217" i="8"/>
  <c r="X209" i="8"/>
  <c r="X201" i="8"/>
  <c r="X193" i="8"/>
  <c r="X185" i="8"/>
  <c r="X177" i="8"/>
  <c r="X169" i="8"/>
  <c r="X161" i="8"/>
  <c r="X154" i="8"/>
  <c r="X146" i="8"/>
  <c r="X140" i="8"/>
  <c r="X133" i="8"/>
  <c r="X125" i="8"/>
  <c r="X117" i="8"/>
  <c r="AA117" i="8" s="1"/>
  <c r="AB117" i="8" s="1"/>
  <c r="AF117" i="8" s="1"/>
  <c r="AG117" i="8" s="1"/>
  <c r="X109" i="8"/>
  <c r="X101" i="8"/>
  <c r="X93" i="8"/>
  <c r="X85" i="8"/>
  <c r="X78" i="8"/>
  <c r="X70" i="8"/>
  <c r="X62" i="8"/>
  <c r="X54" i="8"/>
  <c r="X46" i="8"/>
  <c r="X38" i="8"/>
  <c r="X30" i="8"/>
  <c r="X22" i="8"/>
  <c r="X14" i="8"/>
  <c r="X6" i="8"/>
  <c r="X260" i="8"/>
  <c r="X220" i="8"/>
  <c r="X180" i="8"/>
  <c r="X157" i="8"/>
  <c r="X128" i="8"/>
  <c r="X88" i="8"/>
  <c r="X57" i="8"/>
  <c r="X33" i="8"/>
  <c r="X272" i="8"/>
  <c r="X264" i="8"/>
  <c r="X256" i="8"/>
  <c r="X248" i="8"/>
  <c r="X240" i="8"/>
  <c r="X232" i="8"/>
  <c r="X224" i="8"/>
  <c r="X216" i="8"/>
  <c r="X208" i="8"/>
  <c r="X200" i="8"/>
  <c r="X192" i="8"/>
  <c r="X184" i="8"/>
  <c r="AA184" i="8" s="1"/>
  <c r="AB184" i="8" s="1"/>
  <c r="AF184" i="8" s="1"/>
  <c r="AG184" i="8" s="1"/>
  <c r="X176" i="8"/>
  <c r="AA176" i="8" s="1"/>
  <c r="AB176" i="8" s="1"/>
  <c r="AF176" i="8" s="1"/>
  <c r="X168" i="8"/>
  <c r="AA168" i="8" s="1"/>
  <c r="AB168" i="8" s="1"/>
  <c r="AF168" i="8" s="1"/>
  <c r="X160" i="8"/>
  <c r="X153" i="8"/>
  <c r="X139" i="8"/>
  <c r="X132" i="8"/>
  <c r="X124" i="8"/>
  <c r="X116" i="8"/>
  <c r="AA116" i="8" s="1"/>
  <c r="AB116" i="8" s="1"/>
  <c r="AF116" i="8" s="1"/>
  <c r="X108" i="8"/>
  <c r="X100" i="8"/>
  <c r="X92" i="8"/>
  <c r="X84" i="8"/>
  <c r="X77" i="8"/>
  <c r="X69" i="8"/>
  <c r="X61" i="8"/>
  <c r="X53" i="8"/>
  <c r="X45" i="8"/>
  <c r="X37" i="8"/>
  <c r="X29" i="8"/>
  <c r="X21" i="8"/>
  <c r="X13" i="8"/>
  <c r="X5" i="8"/>
  <c r="X276" i="8"/>
  <c r="X228" i="8"/>
  <c r="X188" i="8"/>
  <c r="X104" i="8"/>
  <c r="X65" i="8"/>
  <c r="X17" i="8"/>
  <c r="X271" i="8"/>
  <c r="X263" i="8"/>
  <c r="X255" i="8"/>
  <c r="X247" i="8"/>
  <c r="X239" i="8"/>
  <c r="X231" i="8"/>
  <c r="X223" i="8"/>
  <c r="X215" i="8"/>
  <c r="X207" i="8"/>
  <c r="X199" i="8"/>
  <c r="X191" i="8"/>
  <c r="AA191" i="8" s="1"/>
  <c r="AB191" i="8" s="1"/>
  <c r="AF191" i="8" s="1"/>
  <c r="AG191" i="8" s="1"/>
  <c r="X183" i="8"/>
  <c r="AA183" i="8" s="1"/>
  <c r="AB183" i="8" s="1"/>
  <c r="AF183" i="8" s="1"/>
  <c r="X175" i="8"/>
  <c r="AA175" i="8" s="1"/>
  <c r="AB175" i="8" s="1"/>
  <c r="AF175" i="8" s="1"/>
  <c r="X167" i="8"/>
  <c r="X159" i="8"/>
  <c r="X152" i="8"/>
  <c r="X145" i="8"/>
  <c r="X138" i="8"/>
  <c r="X131" i="8"/>
  <c r="X123" i="8"/>
  <c r="X115" i="8"/>
  <c r="X107" i="8"/>
  <c r="AA107" i="8" s="1"/>
  <c r="AB107" i="8" s="1"/>
  <c r="AF107" i="8" s="1"/>
  <c r="X99" i="8"/>
  <c r="X91" i="8"/>
  <c r="AA91" i="8" s="1"/>
  <c r="AB91" i="8" s="1"/>
  <c r="AF91" i="8" s="1"/>
  <c r="AO91" i="8" s="1"/>
  <c r="X83" i="8"/>
  <c r="X76" i="8"/>
  <c r="X68" i="8"/>
  <c r="X60" i="8"/>
  <c r="X52" i="8"/>
  <c r="X44" i="8"/>
  <c r="X36" i="8"/>
  <c r="X28" i="8"/>
  <c r="X20" i="8"/>
  <c r="X12" i="8"/>
  <c r="X4" i="8"/>
  <c r="X244" i="8"/>
  <c r="X196" i="8"/>
  <c r="X149" i="8"/>
  <c r="X120" i="8"/>
  <c r="X80" i="8"/>
  <c r="X9" i="8"/>
  <c r="X270" i="8"/>
  <c r="X262" i="8"/>
  <c r="X254" i="8"/>
  <c r="X246" i="8"/>
  <c r="X238" i="8"/>
  <c r="X230" i="8"/>
  <c r="X222" i="8"/>
  <c r="X214" i="8"/>
  <c r="X206" i="8"/>
  <c r="X198" i="8"/>
  <c r="AA198" i="8" s="1"/>
  <c r="AB198" i="8" s="1"/>
  <c r="AF198" i="8" s="1"/>
  <c r="X190" i="8"/>
  <c r="X182" i="8"/>
  <c r="X174" i="8"/>
  <c r="X166" i="8"/>
  <c r="X151" i="8"/>
  <c r="X144" i="8"/>
  <c r="X130" i="8"/>
  <c r="AA130" i="8" s="1"/>
  <c r="AB130" i="8" s="1"/>
  <c r="AF130" i="8" s="1"/>
  <c r="AO130" i="8" s="1"/>
  <c r="X122" i="8"/>
  <c r="X114" i="8"/>
  <c r="AA114" i="8" s="1"/>
  <c r="AB114" i="8" s="1"/>
  <c r="AF114" i="8" s="1"/>
  <c r="X106" i="8"/>
  <c r="X98" i="8"/>
  <c r="X90" i="8"/>
  <c r="X82" i="8"/>
  <c r="X75" i="8"/>
  <c r="X67" i="8"/>
  <c r="X59" i="8"/>
  <c r="X51" i="8"/>
  <c r="AA51" i="8" s="1"/>
  <c r="AB51" i="8" s="1"/>
  <c r="AF51" i="8" s="1"/>
  <c r="X43" i="8"/>
  <c r="X35" i="8"/>
  <c r="X27" i="8"/>
  <c r="X19" i="8"/>
  <c r="X11" i="8"/>
  <c r="X3" i="8"/>
  <c r="AA129" i="8"/>
  <c r="AB129" i="8" s="1"/>
  <c r="AF129" i="8" s="1"/>
  <c r="AG129" i="8" s="1"/>
  <c r="AM275" i="8"/>
  <c r="AB155" i="8"/>
  <c r="AF155" i="8" s="1"/>
  <c r="AG155" i="8" s="1"/>
  <c r="AB147" i="8"/>
  <c r="AF147" i="8" s="1"/>
  <c r="AG147" i="8" s="1"/>
  <c r="AM273" i="8"/>
  <c r="AB52" i="8"/>
  <c r="AF52" i="8" s="1"/>
  <c r="AG52" i="8" s="1"/>
  <c r="AB62" i="8"/>
  <c r="AF62" i="8" s="1"/>
  <c r="AO62" i="8" s="1"/>
  <c r="AM263" i="8"/>
  <c r="AM255" i="8"/>
  <c r="AM78" i="8"/>
  <c r="AM199" i="8"/>
  <c r="AM93" i="8"/>
  <c r="AM89" i="8"/>
  <c r="AM82" i="8"/>
  <c r="AM58" i="8"/>
  <c r="AM113" i="8"/>
  <c r="AM87" i="8"/>
  <c r="AM103" i="8"/>
  <c r="AM178" i="8"/>
  <c r="AM117" i="8"/>
  <c r="AM203" i="8"/>
  <c r="AM172" i="8"/>
  <c r="AM171" i="8"/>
  <c r="AM180" i="8"/>
  <c r="AM173" i="8"/>
  <c r="AM52" i="8"/>
  <c r="AM47" i="8"/>
  <c r="AB56" i="8"/>
  <c r="AF56" i="8" s="1"/>
  <c r="AG56" i="8" s="1"/>
  <c r="AB55" i="8"/>
  <c r="AF55" i="8" s="1"/>
  <c r="AG55" i="8" s="1"/>
  <c r="AM213" i="8"/>
  <c r="AM209" i="8"/>
  <c r="AM205" i="8"/>
  <c r="AM201" i="8"/>
  <c r="AM197" i="8"/>
  <c r="AM214" i="8"/>
  <c r="AM210" i="8"/>
  <c r="AM206" i="8"/>
  <c r="AM202" i="8"/>
  <c r="AM198" i="8"/>
  <c r="AM189" i="8"/>
  <c r="AA160" i="8"/>
  <c r="AB160" i="8" s="1"/>
  <c r="AF160" i="8" s="1"/>
  <c r="AO160" i="8" s="1"/>
  <c r="AM165" i="8"/>
  <c r="AM191" i="8"/>
  <c r="AM183" i="8"/>
  <c r="AM170" i="8"/>
  <c r="AM158" i="8"/>
  <c r="AM150" i="8"/>
  <c r="AM145" i="8"/>
  <c r="AM175" i="8"/>
  <c r="AM167" i="8"/>
  <c r="AM148" i="8"/>
  <c r="AA165" i="8"/>
  <c r="AB165" i="8" s="1"/>
  <c r="AF165" i="8" s="1"/>
  <c r="AM156" i="8"/>
  <c r="AA151" i="8"/>
  <c r="AB151" i="8" s="1"/>
  <c r="AF151" i="8" s="1"/>
  <c r="AA144" i="8"/>
  <c r="AB144" i="8" s="1"/>
  <c r="AF144" i="8" s="1"/>
  <c r="AO144" i="8" s="1"/>
  <c r="AM143" i="8"/>
  <c r="AM137" i="8"/>
  <c r="AM129" i="8"/>
  <c r="AM121" i="8"/>
  <c r="AA102" i="8"/>
  <c r="AB102" i="8" s="1"/>
  <c r="AF102" i="8" s="1"/>
  <c r="AA99" i="8"/>
  <c r="AB99" i="8" s="1"/>
  <c r="AF99" i="8" s="1"/>
  <c r="AO99" i="8" s="1"/>
  <c r="AM114" i="8"/>
  <c r="AM138" i="8"/>
  <c r="AM131" i="8"/>
  <c r="AM123" i="8"/>
  <c r="AM99" i="8"/>
  <c r="AM88" i="8"/>
  <c r="AM102" i="8"/>
  <c r="AM98" i="8"/>
  <c r="AM115" i="8"/>
  <c r="AA92" i="8"/>
  <c r="AB92" i="8" s="1"/>
  <c r="AF92" i="8" s="1"/>
  <c r="AA81" i="8"/>
  <c r="AB81" i="8" s="1"/>
  <c r="AF81" i="8" s="1"/>
  <c r="AO81" i="8" s="1"/>
  <c r="AM108" i="8"/>
  <c r="AA100" i="8"/>
  <c r="AB100" i="8" s="1"/>
  <c r="AF100" i="8" s="1"/>
  <c r="AB95" i="8"/>
  <c r="AF95" i="8" s="1"/>
  <c r="AM84" i="8"/>
  <c r="AM86" i="8"/>
  <c r="AM96" i="8"/>
  <c r="AM110" i="8"/>
  <c r="AM94" i="8"/>
  <c r="AM71" i="8"/>
  <c r="AM104" i="8"/>
  <c r="AA87" i="8"/>
  <c r="AB87" i="8" s="1"/>
  <c r="AF87" i="8" s="1"/>
  <c r="AO87" i="8" s="1"/>
  <c r="AM77" i="8"/>
  <c r="AA47" i="8"/>
  <c r="AB47" i="8" s="1"/>
  <c r="AF47" i="8" s="1"/>
  <c r="AO47" i="8" s="1"/>
  <c r="AM43" i="8"/>
  <c r="AM42" i="8"/>
  <c r="AM35" i="8"/>
  <c r="AM34" i="8"/>
  <c r="AM27" i="8"/>
  <c r="AM16" i="8"/>
  <c r="AM24" i="8"/>
  <c r="AM41" i="8"/>
  <c r="AM40" i="8"/>
  <c r="AM33" i="8"/>
  <c r="AM32" i="8"/>
  <c r="AM46" i="8"/>
  <c r="AM39" i="8"/>
  <c r="AM38" i="8"/>
  <c r="AM31" i="8"/>
  <c r="AM30" i="8"/>
  <c r="AM45" i="8"/>
  <c r="AM44" i="8"/>
  <c r="AM37" i="8"/>
  <c r="AM36" i="8"/>
  <c r="AM29" i="8"/>
  <c r="AM28" i="8"/>
  <c r="AM8" i="8"/>
  <c r="AM7" i="8"/>
  <c r="AM23" i="8"/>
  <c r="AM15" i="8"/>
  <c r="AM22" i="8"/>
  <c r="AM14" i="8"/>
  <c r="AM21" i="8"/>
  <c r="AM13" i="8"/>
  <c r="AM20" i="8"/>
  <c r="AM12" i="8"/>
  <c r="AM19" i="8"/>
  <c r="AM11" i="8"/>
  <c r="AM25" i="8"/>
  <c r="AM18" i="8"/>
  <c r="AM10" i="8"/>
  <c r="AM17" i="8"/>
  <c r="AM9" i="8"/>
  <c r="AM6" i="8"/>
  <c r="AM5" i="8"/>
  <c r="AM4" i="8"/>
  <c r="AM3" i="8"/>
  <c r="O2" i="8"/>
  <c r="AA72" i="8" l="1"/>
  <c r="AB72" i="8" s="1"/>
  <c r="AF72" i="8" s="1"/>
  <c r="AO72" i="8" s="1"/>
  <c r="AA109" i="8"/>
  <c r="AB109" i="8" s="1"/>
  <c r="AF109" i="8" s="1"/>
  <c r="AO109" i="8" s="1"/>
  <c r="AA161" i="8"/>
  <c r="AB161" i="8" s="1"/>
  <c r="AF161" i="8" s="1"/>
  <c r="AG161" i="8" s="1"/>
  <c r="AO111" i="8"/>
  <c r="AO52" i="8"/>
  <c r="AO55" i="8"/>
  <c r="AO137" i="8"/>
  <c r="AG137" i="8"/>
  <c r="AG143" i="8"/>
  <c r="AO143" i="8"/>
  <c r="AO56" i="8"/>
  <c r="AO117" i="8"/>
  <c r="AG97" i="8"/>
  <c r="AO97" i="8"/>
  <c r="AO155" i="8"/>
  <c r="AO147" i="8"/>
  <c r="AO134" i="8"/>
  <c r="AG134" i="8"/>
  <c r="AG170" i="8"/>
  <c r="AO158" i="8"/>
  <c r="AG158" i="8"/>
  <c r="AO168" i="8"/>
  <c r="AG168" i="8"/>
  <c r="AG160" i="8"/>
  <c r="AO121" i="8"/>
  <c r="AG121" i="8"/>
  <c r="AO49" i="8"/>
  <c r="AO162" i="8"/>
  <c r="AG162" i="8"/>
  <c r="AG150" i="8"/>
  <c r="AO150" i="8"/>
  <c r="AO107" i="8"/>
  <c r="AG107" i="8"/>
  <c r="AG94" i="8"/>
  <c r="AO94" i="8"/>
  <c r="AG51" i="8"/>
  <c r="AO51" i="8"/>
  <c r="AG141" i="8"/>
  <c r="AG114" i="8"/>
  <c r="AO114" i="8"/>
  <c r="AG175" i="8"/>
  <c r="AO175" i="8"/>
  <c r="AO116" i="8"/>
  <c r="AG116" i="8"/>
  <c r="AO183" i="8"/>
  <c r="AG183" i="8"/>
  <c r="AO126" i="8"/>
  <c r="AG126" i="8"/>
  <c r="AO186" i="8"/>
  <c r="AG186" i="8"/>
  <c r="AO113" i="8"/>
  <c r="AG113" i="8"/>
  <c r="AG62" i="8"/>
  <c r="AG130" i="8"/>
  <c r="AO129" i="8"/>
  <c r="AA179" i="8"/>
  <c r="AB179" i="8" s="1"/>
  <c r="AF179" i="8" s="1"/>
  <c r="AG179" i="8" s="1"/>
  <c r="AA154" i="8"/>
  <c r="AB154" i="8" s="1"/>
  <c r="AF154" i="8" s="1"/>
  <c r="AG154" i="8" s="1"/>
  <c r="AG58" i="8"/>
  <c r="AG91" i="8"/>
  <c r="X2" i="8"/>
  <c r="AO176" i="8"/>
  <c r="AG176" i="8"/>
  <c r="AO66" i="8"/>
  <c r="AG66" i="8"/>
  <c r="AG165" i="8"/>
  <c r="AO165" i="8"/>
  <c r="AG48" i="8"/>
  <c r="AO48" i="8"/>
  <c r="AO171" i="8"/>
  <c r="AG171" i="8"/>
  <c r="AO105" i="8"/>
  <c r="AG105" i="8"/>
  <c r="AO191" i="8"/>
  <c r="AG87" i="8"/>
  <c r="AG144" i="8"/>
  <c r="AG79" i="8"/>
  <c r="AG47" i="8"/>
  <c r="AG81" i="8"/>
  <c r="AO64" i="8"/>
  <c r="AG64" i="8"/>
  <c r="AG95" i="8"/>
  <c r="AO95" i="8"/>
  <c r="AO151" i="8"/>
  <c r="AG151" i="8"/>
  <c r="AO184" i="8"/>
  <c r="AA59" i="8"/>
  <c r="AB59" i="8" s="1"/>
  <c r="AF59" i="8" s="1"/>
  <c r="AB122" i="8"/>
  <c r="AF122" i="8" s="1"/>
  <c r="AA182" i="8"/>
  <c r="AB182" i="8" s="1"/>
  <c r="AF182" i="8" s="1"/>
  <c r="AA246" i="8"/>
  <c r="AB246" i="8" s="1"/>
  <c r="AF246" i="8" s="1"/>
  <c r="AA196" i="8"/>
  <c r="AB196" i="8" s="1"/>
  <c r="AF196" i="8" s="1"/>
  <c r="AA115" i="8"/>
  <c r="AB115" i="8" s="1"/>
  <c r="AF115" i="8" s="1"/>
  <c r="AA239" i="8"/>
  <c r="AB239" i="8" s="1"/>
  <c r="AF239" i="8" s="1"/>
  <c r="AB37" i="8"/>
  <c r="AF37" i="8" s="1"/>
  <c r="AA224" i="8"/>
  <c r="AB224" i="8" s="1"/>
  <c r="AF224" i="8" s="1"/>
  <c r="AA57" i="8"/>
  <c r="AB57" i="8" s="1"/>
  <c r="AF57" i="8" s="1"/>
  <c r="AA14" i="8"/>
  <c r="AB14" i="8" s="1"/>
  <c r="AF14" i="8" s="1"/>
  <c r="AA78" i="8"/>
  <c r="AB78" i="8" s="1"/>
  <c r="AF78" i="8" s="1"/>
  <c r="AA140" i="8"/>
  <c r="AB140" i="8" s="1"/>
  <c r="AF140" i="8" s="1"/>
  <c r="AA201" i="8"/>
  <c r="AB201" i="8" s="1"/>
  <c r="AF201" i="8" s="1"/>
  <c r="AO201" i="8" s="1"/>
  <c r="AA265" i="8"/>
  <c r="AB265" i="8" s="1"/>
  <c r="AF265" i="8" s="1"/>
  <c r="AA39" i="8"/>
  <c r="AB39" i="8" s="1"/>
  <c r="AF39" i="8" s="1"/>
  <c r="AB110" i="8"/>
  <c r="AF110" i="8" s="1"/>
  <c r="AA234" i="8"/>
  <c r="AB234" i="8" s="1"/>
  <c r="AF234" i="8" s="1"/>
  <c r="AA112" i="8"/>
  <c r="AB112" i="8" s="1"/>
  <c r="AF112" i="8" s="1"/>
  <c r="AA40" i="8"/>
  <c r="AB40" i="8" s="1"/>
  <c r="AF40" i="8" s="1"/>
  <c r="AA103" i="8"/>
  <c r="AB103" i="8" s="1"/>
  <c r="AF103" i="8" s="1"/>
  <c r="AA163" i="8"/>
  <c r="AB163" i="8" s="1"/>
  <c r="AF163" i="8" s="1"/>
  <c r="AA227" i="8"/>
  <c r="AB227" i="8" s="1"/>
  <c r="AF227" i="8" s="1"/>
  <c r="AA96" i="8"/>
  <c r="AB96" i="8" s="1"/>
  <c r="AF96" i="8" s="1"/>
  <c r="AB34" i="8"/>
  <c r="AF34" i="8" s="1"/>
  <c r="AA221" i="8"/>
  <c r="AB221" i="8" s="1"/>
  <c r="AF221" i="8" s="1"/>
  <c r="AA3" i="8"/>
  <c r="AB3" i="8" s="1"/>
  <c r="AF3" i="8" s="1"/>
  <c r="AA67" i="8"/>
  <c r="AB67" i="8" s="1"/>
  <c r="AF67" i="8" s="1"/>
  <c r="AA190" i="8"/>
  <c r="AB190" i="8" s="1"/>
  <c r="AF190" i="8" s="1"/>
  <c r="AA254" i="8"/>
  <c r="AB254" i="8" s="1"/>
  <c r="AF254" i="8" s="1"/>
  <c r="AA244" i="8"/>
  <c r="AB244" i="8" s="1"/>
  <c r="AF244" i="8" s="1"/>
  <c r="AA60" i="8"/>
  <c r="AB60" i="8" s="1"/>
  <c r="AF60" i="8" s="1"/>
  <c r="AA123" i="8"/>
  <c r="AB123" i="8" s="1"/>
  <c r="AF123" i="8" s="1"/>
  <c r="AA247" i="8"/>
  <c r="AB247" i="8" s="1"/>
  <c r="AF247" i="8" s="1"/>
  <c r="AA188" i="8"/>
  <c r="AB188" i="8" s="1"/>
  <c r="AF188" i="8" s="1"/>
  <c r="AA45" i="8"/>
  <c r="AB45" i="8" s="1"/>
  <c r="AF45" i="8" s="1"/>
  <c r="AB108" i="8"/>
  <c r="AF108" i="8" s="1"/>
  <c r="AG108" i="8" s="1"/>
  <c r="AA232" i="8"/>
  <c r="AB232" i="8" s="1"/>
  <c r="AF232" i="8" s="1"/>
  <c r="AA88" i="8"/>
  <c r="AB88" i="8" s="1"/>
  <c r="AF88" i="8" s="1"/>
  <c r="AO88" i="8" s="1"/>
  <c r="AA22" i="8"/>
  <c r="AB22" i="8" s="1"/>
  <c r="AF22" i="8" s="1"/>
  <c r="AA85" i="8"/>
  <c r="AB85" i="8" s="1"/>
  <c r="AF85" i="8" s="1"/>
  <c r="AB146" i="8"/>
  <c r="AF146" i="8" s="1"/>
  <c r="AA209" i="8"/>
  <c r="AB209" i="8" s="1"/>
  <c r="AF209" i="8" s="1"/>
  <c r="AO209" i="8" s="1"/>
  <c r="AA273" i="8"/>
  <c r="AB273" i="8" s="1"/>
  <c r="AF273" i="8" s="1"/>
  <c r="AA178" i="8"/>
  <c r="AB178" i="8" s="1"/>
  <c r="AF178" i="8" s="1"/>
  <c r="AA242" i="8"/>
  <c r="AB242" i="8" s="1"/>
  <c r="AF242" i="8" s="1"/>
  <c r="AA164" i="8"/>
  <c r="AB164" i="8" s="1"/>
  <c r="AF164" i="8" s="1"/>
  <c r="AA235" i="8"/>
  <c r="AB235" i="8" s="1"/>
  <c r="AF235" i="8" s="1"/>
  <c r="AA136" i="8"/>
  <c r="AB136" i="8" s="1"/>
  <c r="AF136" i="8" s="1"/>
  <c r="AB42" i="8"/>
  <c r="AF42" i="8" s="1"/>
  <c r="AA229" i="8"/>
  <c r="AB229" i="8" s="1"/>
  <c r="AF229" i="8" s="1"/>
  <c r="AA11" i="8"/>
  <c r="AB11" i="8" s="1"/>
  <c r="AF11" i="8" s="1"/>
  <c r="AA75" i="8"/>
  <c r="AB75" i="8" s="1"/>
  <c r="AF75" i="8" s="1"/>
  <c r="AA262" i="8"/>
  <c r="AB262" i="8" s="1"/>
  <c r="AF262" i="8" s="1"/>
  <c r="AA4" i="8"/>
  <c r="AB4" i="8" s="1"/>
  <c r="AF4" i="8" s="1"/>
  <c r="AA68" i="8"/>
  <c r="AB68" i="8" s="1"/>
  <c r="AF68" i="8" s="1"/>
  <c r="AA131" i="8"/>
  <c r="AB131" i="8" s="1"/>
  <c r="AF131" i="8" s="1"/>
  <c r="AA255" i="8"/>
  <c r="AB255" i="8" s="1"/>
  <c r="AF255" i="8" s="1"/>
  <c r="AA228" i="8"/>
  <c r="AB228" i="8" s="1"/>
  <c r="AF228" i="8" s="1"/>
  <c r="AA53" i="8"/>
  <c r="AB53" i="8" s="1"/>
  <c r="AF53" i="8" s="1"/>
  <c r="AA240" i="8"/>
  <c r="AB240" i="8" s="1"/>
  <c r="AF240" i="8" s="1"/>
  <c r="AA128" i="8"/>
  <c r="AB128" i="8" s="1"/>
  <c r="AF128" i="8" s="1"/>
  <c r="AA30" i="8"/>
  <c r="AB30" i="8" s="1"/>
  <c r="AF30" i="8" s="1"/>
  <c r="AA93" i="8"/>
  <c r="AB93" i="8" s="1"/>
  <c r="AF93" i="8" s="1"/>
  <c r="AA217" i="8"/>
  <c r="AB217" i="8" s="1"/>
  <c r="AF217" i="8" s="1"/>
  <c r="AB41" i="8"/>
  <c r="AF41" i="8" s="1"/>
  <c r="AA250" i="8"/>
  <c r="AB250" i="8" s="1"/>
  <c r="AF250" i="8" s="1"/>
  <c r="AA204" i="8"/>
  <c r="AB204" i="8" s="1"/>
  <c r="AF204" i="8" s="1"/>
  <c r="AB119" i="8"/>
  <c r="AF119" i="8" s="1"/>
  <c r="AA243" i="8"/>
  <c r="AB243" i="8" s="1"/>
  <c r="AF243" i="8" s="1"/>
  <c r="AA172" i="8"/>
  <c r="AB172" i="8" s="1"/>
  <c r="AF172" i="8" s="1"/>
  <c r="AA50" i="8"/>
  <c r="AB50" i="8" s="1"/>
  <c r="AF50" i="8" s="1"/>
  <c r="AG50" i="8" s="1"/>
  <c r="AA173" i="8"/>
  <c r="AB173" i="8" s="1"/>
  <c r="AF173" i="8" s="1"/>
  <c r="AG173" i="8" s="1"/>
  <c r="AA237" i="8"/>
  <c r="AB237" i="8" s="1"/>
  <c r="AF237" i="8" s="1"/>
  <c r="AG89" i="8"/>
  <c r="AA19" i="8"/>
  <c r="AB19" i="8" s="1"/>
  <c r="AF19" i="8" s="1"/>
  <c r="AA82" i="8"/>
  <c r="AB82" i="8" s="1"/>
  <c r="AF82" i="8" s="1"/>
  <c r="AG82" i="8" s="1"/>
  <c r="AA206" i="8"/>
  <c r="AB206" i="8" s="1"/>
  <c r="AF206" i="8" s="1"/>
  <c r="AO206" i="8" s="1"/>
  <c r="AA270" i="8"/>
  <c r="AB270" i="8" s="1"/>
  <c r="AF270" i="8" s="1"/>
  <c r="AA12" i="8"/>
  <c r="AB12" i="8" s="1"/>
  <c r="AF12" i="8" s="1"/>
  <c r="AA76" i="8"/>
  <c r="AB76" i="8" s="1"/>
  <c r="AF76" i="8" s="1"/>
  <c r="AA138" i="8"/>
  <c r="AB138" i="8" s="1"/>
  <c r="AF138" i="8" s="1"/>
  <c r="AA199" i="8"/>
  <c r="AB199" i="8" s="1"/>
  <c r="AF199" i="8" s="1"/>
  <c r="AO199" i="8" s="1"/>
  <c r="AA263" i="8"/>
  <c r="AB263" i="8" s="1"/>
  <c r="AF263" i="8" s="1"/>
  <c r="AA276" i="8"/>
  <c r="AB276" i="8" s="1"/>
  <c r="AF276" i="8" s="1"/>
  <c r="AA61" i="8"/>
  <c r="AB61" i="8" s="1"/>
  <c r="AF61" i="8" s="1"/>
  <c r="AA124" i="8"/>
  <c r="AB124" i="8" s="1"/>
  <c r="AF124" i="8" s="1"/>
  <c r="AA248" i="8"/>
  <c r="AB248" i="8" s="1"/>
  <c r="AF248" i="8" s="1"/>
  <c r="AB157" i="8"/>
  <c r="AF157" i="8" s="1"/>
  <c r="AA38" i="8"/>
  <c r="AB38" i="8" s="1"/>
  <c r="AF38" i="8" s="1"/>
  <c r="AA101" i="8"/>
  <c r="AB101" i="8" s="1"/>
  <c r="AF101" i="8" s="1"/>
  <c r="AA225" i="8"/>
  <c r="AB225" i="8" s="1"/>
  <c r="AF225" i="8" s="1"/>
  <c r="AA236" i="8"/>
  <c r="AB236" i="8" s="1"/>
  <c r="AF236" i="8" s="1"/>
  <c r="AA63" i="8"/>
  <c r="AB63" i="8" s="1"/>
  <c r="AF63" i="8" s="1"/>
  <c r="AA194" i="8"/>
  <c r="AB194" i="8" s="1"/>
  <c r="AF194" i="8" s="1"/>
  <c r="AA258" i="8"/>
  <c r="AB258" i="8" s="1"/>
  <c r="AF258" i="8" s="1"/>
  <c r="AA252" i="8"/>
  <c r="AB252" i="8" s="1"/>
  <c r="AF252" i="8" s="1"/>
  <c r="AA127" i="8"/>
  <c r="AB127" i="8" s="1"/>
  <c r="AF127" i="8" s="1"/>
  <c r="AA187" i="8"/>
  <c r="AB187" i="8" s="1"/>
  <c r="AF187" i="8" s="1"/>
  <c r="AA251" i="8"/>
  <c r="AB251" i="8" s="1"/>
  <c r="AF251" i="8" s="1"/>
  <c r="AA212" i="8"/>
  <c r="AB212" i="8" s="1"/>
  <c r="AF212" i="8" s="1"/>
  <c r="AG212" i="8" s="1"/>
  <c r="AA181" i="8"/>
  <c r="AB181" i="8" s="1"/>
  <c r="AF181" i="8" s="1"/>
  <c r="AA245" i="8"/>
  <c r="AB245" i="8" s="1"/>
  <c r="AF245" i="8" s="1"/>
  <c r="AA27" i="8"/>
  <c r="AB27" i="8" s="1"/>
  <c r="AF27" i="8" s="1"/>
  <c r="AA90" i="8"/>
  <c r="AB90" i="8" s="1"/>
  <c r="AF90" i="8" s="1"/>
  <c r="AA214" i="8"/>
  <c r="AB214" i="8" s="1"/>
  <c r="AF214" i="8" s="1"/>
  <c r="AO214" i="8" s="1"/>
  <c r="AA9" i="8"/>
  <c r="AB9" i="8" s="1"/>
  <c r="AF9" i="8" s="1"/>
  <c r="AA20" i="8"/>
  <c r="AB20" i="8" s="1"/>
  <c r="AF20" i="8" s="1"/>
  <c r="AA83" i="8"/>
  <c r="AB83" i="8" s="1"/>
  <c r="AF83" i="8" s="1"/>
  <c r="AA145" i="8"/>
  <c r="AB145" i="8" s="1"/>
  <c r="AF145" i="8" s="1"/>
  <c r="AA207" i="8"/>
  <c r="AB207" i="8" s="1"/>
  <c r="AF207" i="8" s="1"/>
  <c r="AO207" i="8" s="1"/>
  <c r="AA271" i="8"/>
  <c r="AB271" i="8" s="1"/>
  <c r="AF271" i="8" s="1"/>
  <c r="AA5" i="8"/>
  <c r="AB5" i="8" s="1"/>
  <c r="AF5" i="8" s="1"/>
  <c r="AA69" i="8"/>
  <c r="AB69" i="8" s="1"/>
  <c r="AF69" i="8" s="1"/>
  <c r="AA132" i="8"/>
  <c r="AB132" i="8" s="1"/>
  <c r="AF132" i="8" s="1"/>
  <c r="AA192" i="8"/>
  <c r="AB192" i="8" s="1"/>
  <c r="AF192" i="8" s="1"/>
  <c r="AA256" i="8"/>
  <c r="AB256" i="8" s="1"/>
  <c r="AF256" i="8" s="1"/>
  <c r="AA180" i="8"/>
  <c r="AB180" i="8" s="1"/>
  <c r="AF180" i="8" s="1"/>
  <c r="AA46" i="8"/>
  <c r="AB46" i="8" s="1"/>
  <c r="AF46" i="8" s="1"/>
  <c r="AA169" i="8"/>
  <c r="AB169" i="8" s="1"/>
  <c r="AF169" i="8" s="1"/>
  <c r="AA233" i="8"/>
  <c r="AB233" i="8" s="1"/>
  <c r="AF233" i="8" s="1"/>
  <c r="AA7" i="8"/>
  <c r="AB7" i="8" s="1"/>
  <c r="AF7" i="8" s="1"/>
  <c r="AA71" i="8"/>
  <c r="AB71" i="8" s="1"/>
  <c r="AF71" i="8" s="1"/>
  <c r="AA202" i="8"/>
  <c r="AB202" i="8" s="1"/>
  <c r="AF202" i="8" s="1"/>
  <c r="AO202" i="8" s="1"/>
  <c r="AA266" i="8"/>
  <c r="AB266" i="8" s="1"/>
  <c r="AF266" i="8" s="1"/>
  <c r="AA8" i="8"/>
  <c r="AB8" i="8" s="1"/>
  <c r="AF8" i="8" s="1"/>
  <c r="AA135" i="8"/>
  <c r="AB135" i="8" s="1"/>
  <c r="AF135" i="8" s="1"/>
  <c r="AA195" i="8"/>
  <c r="AB195" i="8" s="1"/>
  <c r="AF195" i="8" s="1"/>
  <c r="AA259" i="8"/>
  <c r="AB259" i="8" s="1"/>
  <c r="AF259" i="8" s="1"/>
  <c r="AA268" i="8"/>
  <c r="AB268" i="8" s="1"/>
  <c r="AF268" i="8" s="1"/>
  <c r="AA189" i="8"/>
  <c r="AB189" i="8" s="1"/>
  <c r="AF189" i="8" s="1"/>
  <c r="AA253" i="8"/>
  <c r="AB253" i="8" s="1"/>
  <c r="AF253" i="8" s="1"/>
  <c r="AA35" i="8"/>
  <c r="AB35" i="8" s="1"/>
  <c r="AF35" i="8" s="1"/>
  <c r="AA98" i="8"/>
  <c r="AB98" i="8" s="1"/>
  <c r="AF98" i="8" s="1"/>
  <c r="AA222" i="8"/>
  <c r="AB222" i="8" s="1"/>
  <c r="AF222" i="8" s="1"/>
  <c r="AA80" i="8"/>
  <c r="AB80" i="8" s="1"/>
  <c r="AF80" i="8" s="1"/>
  <c r="AA28" i="8"/>
  <c r="AB28" i="8" s="1"/>
  <c r="AF28" i="8" s="1"/>
  <c r="AA152" i="8"/>
  <c r="AB152" i="8" s="1"/>
  <c r="AF152" i="8" s="1"/>
  <c r="AA215" i="8"/>
  <c r="AB215" i="8" s="1"/>
  <c r="AF215" i="8" s="1"/>
  <c r="AO215" i="8" s="1"/>
  <c r="AA17" i="8"/>
  <c r="AB17" i="8" s="1"/>
  <c r="AF17" i="8" s="1"/>
  <c r="AA13" i="8"/>
  <c r="AB13" i="8" s="1"/>
  <c r="AF13" i="8" s="1"/>
  <c r="AA77" i="8"/>
  <c r="AB77" i="8" s="1"/>
  <c r="AF77" i="8" s="1"/>
  <c r="AG77" i="8" s="1"/>
  <c r="AB139" i="8"/>
  <c r="AF139" i="8" s="1"/>
  <c r="AA200" i="8"/>
  <c r="AB200" i="8" s="1"/>
  <c r="AF200" i="8" s="1"/>
  <c r="AA264" i="8"/>
  <c r="AB264" i="8" s="1"/>
  <c r="AF264" i="8" s="1"/>
  <c r="AA220" i="8"/>
  <c r="AB220" i="8" s="1"/>
  <c r="AF220" i="8" s="1"/>
  <c r="AA54" i="8"/>
  <c r="AB54" i="8" s="1"/>
  <c r="AF54" i="8" s="1"/>
  <c r="AA177" i="8"/>
  <c r="AB177" i="8" s="1"/>
  <c r="AF177" i="8" s="1"/>
  <c r="AA241" i="8"/>
  <c r="AB241" i="8" s="1"/>
  <c r="AF241" i="8" s="1"/>
  <c r="AA15" i="8"/>
  <c r="AB15" i="8" s="1"/>
  <c r="AF15" i="8" s="1"/>
  <c r="AA210" i="8"/>
  <c r="AB210" i="8" s="1"/>
  <c r="AF210" i="8" s="1"/>
  <c r="AO210" i="8" s="1"/>
  <c r="AA274" i="8"/>
  <c r="AB274" i="8" s="1"/>
  <c r="AF274" i="8" s="1"/>
  <c r="AA16" i="8"/>
  <c r="AB16" i="8" s="1"/>
  <c r="AF16" i="8" s="1"/>
  <c r="AA142" i="8"/>
  <c r="AB142" i="8" s="1"/>
  <c r="AF142" i="8" s="1"/>
  <c r="AA203" i="8"/>
  <c r="AB203" i="8" s="1"/>
  <c r="AF203" i="8" s="1"/>
  <c r="AO203" i="8" s="1"/>
  <c r="AA267" i="8"/>
  <c r="AB267" i="8" s="1"/>
  <c r="AF267" i="8" s="1"/>
  <c r="AA10" i="8"/>
  <c r="AB10" i="8" s="1"/>
  <c r="AF10" i="8" s="1"/>
  <c r="AA74" i="8"/>
  <c r="AB74" i="8" s="1"/>
  <c r="AF74" i="8" s="1"/>
  <c r="AA197" i="8"/>
  <c r="AB197" i="8" s="1"/>
  <c r="AF197" i="8" s="1"/>
  <c r="AG197" i="8" s="1"/>
  <c r="AA261" i="8"/>
  <c r="AB261" i="8" s="1"/>
  <c r="AF261" i="8" s="1"/>
  <c r="AA43" i="8"/>
  <c r="AB43" i="8" s="1"/>
  <c r="AF43" i="8" s="1"/>
  <c r="AA106" i="8"/>
  <c r="AB106" i="8" s="1"/>
  <c r="AF106" i="8" s="1"/>
  <c r="AA166" i="8"/>
  <c r="AB166" i="8" s="1"/>
  <c r="AF166" i="8" s="1"/>
  <c r="AA230" i="8"/>
  <c r="AB230" i="8" s="1"/>
  <c r="AF230" i="8" s="1"/>
  <c r="AB120" i="8"/>
  <c r="AF120" i="8" s="1"/>
  <c r="AB36" i="8"/>
  <c r="AF36" i="8" s="1"/>
  <c r="AB159" i="8"/>
  <c r="AF159" i="8" s="1"/>
  <c r="AA223" i="8"/>
  <c r="AB223" i="8" s="1"/>
  <c r="AF223" i="8" s="1"/>
  <c r="AA65" i="8"/>
  <c r="AB65" i="8" s="1"/>
  <c r="AF65" i="8" s="1"/>
  <c r="AA21" i="8"/>
  <c r="AB21" i="8" s="1"/>
  <c r="AF21" i="8" s="1"/>
  <c r="AA84" i="8"/>
  <c r="AB84" i="8" s="1"/>
  <c r="AF84" i="8" s="1"/>
  <c r="AA208" i="8"/>
  <c r="AB208" i="8" s="1"/>
  <c r="AF208" i="8" s="1"/>
  <c r="AA272" i="8"/>
  <c r="AB272" i="8" s="1"/>
  <c r="AF272" i="8" s="1"/>
  <c r="AA260" i="8"/>
  <c r="AB260" i="8" s="1"/>
  <c r="AF260" i="8" s="1"/>
  <c r="AA125" i="8"/>
  <c r="AB125" i="8" s="1"/>
  <c r="AF125" i="8" s="1"/>
  <c r="AA185" i="8"/>
  <c r="AB185" i="8" s="1"/>
  <c r="AF185" i="8" s="1"/>
  <c r="AA249" i="8"/>
  <c r="AB249" i="8" s="1"/>
  <c r="AF249" i="8" s="1"/>
  <c r="AA23" i="8"/>
  <c r="AB23" i="8" s="1"/>
  <c r="AF23" i="8" s="1"/>
  <c r="AA218" i="8"/>
  <c r="AB218" i="8" s="1"/>
  <c r="AF218" i="8" s="1"/>
  <c r="AA25" i="8"/>
  <c r="AB25" i="8" s="1"/>
  <c r="AF25" i="8" s="1"/>
  <c r="AA24" i="8"/>
  <c r="AB24" i="8" s="1"/>
  <c r="AF24" i="8" s="1"/>
  <c r="AA148" i="8"/>
  <c r="AB148" i="8" s="1"/>
  <c r="AF148" i="8" s="1"/>
  <c r="AA211" i="8"/>
  <c r="AB211" i="8" s="1"/>
  <c r="AF211" i="8" s="1"/>
  <c r="AA275" i="8"/>
  <c r="AB275" i="8" s="1"/>
  <c r="AF275" i="8" s="1"/>
  <c r="AA18" i="8"/>
  <c r="AB18" i="8" s="1"/>
  <c r="AF18" i="8" s="1"/>
  <c r="AA205" i="8"/>
  <c r="AB205" i="8" s="1"/>
  <c r="AF205" i="8" s="1"/>
  <c r="AO205" i="8" s="1"/>
  <c r="AA269" i="8"/>
  <c r="AB269" i="8" s="1"/>
  <c r="AF269" i="8" s="1"/>
  <c r="AA174" i="8"/>
  <c r="AB174" i="8" s="1"/>
  <c r="AF174" i="8" s="1"/>
  <c r="AA238" i="8"/>
  <c r="AB238" i="8" s="1"/>
  <c r="AF238" i="8" s="1"/>
  <c r="AA149" i="8"/>
  <c r="AB149" i="8" s="1"/>
  <c r="AF149" i="8" s="1"/>
  <c r="AB44" i="8"/>
  <c r="AF44" i="8" s="1"/>
  <c r="AA167" i="8"/>
  <c r="AB167" i="8" s="1"/>
  <c r="AF167" i="8" s="1"/>
  <c r="AA231" i="8"/>
  <c r="AB231" i="8" s="1"/>
  <c r="AF231" i="8" s="1"/>
  <c r="AA104" i="8"/>
  <c r="AB104" i="8" s="1"/>
  <c r="AF104" i="8" s="1"/>
  <c r="AA29" i="8"/>
  <c r="AB29" i="8" s="1"/>
  <c r="AF29" i="8" s="1"/>
  <c r="AA153" i="8"/>
  <c r="AB153" i="8" s="1"/>
  <c r="AF153" i="8" s="1"/>
  <c r="AA216" i="8"/>
  <c r="AB216" i="8" s="1"/>
  <c r="AF216" i="8" s="1"/>
  <c r="AB33" i="8"/>
  <c r="AF33" i="8" s="1"/>
  <c r="AA6" i="8"/>
  <c r="AB6" i="8" s="1"/>
  <c r="AF6" i="8" s="1"/>
  <c r="AB70" i="8"/>
  <c r="AF70" i="8" s="1"/>
  <c r="AA133" i="8"/>
  <c r="AB133" i="8" s="1"/>
  <c r="AF133" i="8" s="1"/>
  <c r="AA193" i="8"/>
  <c r="AB193" i="8" s="1"/>
  <c r="AF193" i="8" s="1"/>
  <c r="AA257" i="8"/>
  <c r="AB257" i="8" s="1"/>
  <c r="AF257" i="8" s="1"/>
  <c r="AA31" i="8"/>
  <c r="AB31" i="8" s="1"/>
  <c r="AF31" i="8" s="1"/>
  <c r="AA226" i="8"/>
  <c r="AB226" i="8" s="1"/>
  <c r="AF226" i="8" s="1"/>
  <c r="AA73" i="8"/>
  <c r="AB73" i="8" s="1"/>
  <c r="AF73" i="8" s="1"/>
  <c r="AB32" i="8"/>
  <c r="AF32" i="8" s="1"/>
  <c r="AA156" i="8"/>
  <c r="AB156" i="8" s="1"/>
  <c r="AF156" i="8" s="1"/>
  <c r="AA219" i="8"/>
  <c r="AB219" i="8" s="1"/>
  <c r="AF219" i="8" s="1"/>
  <c r="AA26" i="8"/>
  <c r="AB26" i="8" s="1"/>
  <c r="AF26" i="8" s="1"/>
  <c r="AA213" i="8"/>
  <c r="AB213" i="8" s="1"/>
  <c r="AF213" i="8" s="1"/>
  <c r="AG213" i="8" s="1"/>
  <c r="AA277" i="8"/>
  <c r="AB277" i="8" s="1"/>
  <c r="AF277" i="8" s="1"/>
  <c r="AO118" i="8"/>
  <c r="AO86" i="8"/>
  <c r="AO92" i="8"/>
  <c r="AG92" i="8"/>
  <c r="AG99" i="8"/>
  <c r="AG102" i="8"/>
  <c r="AO102" i="8"/>
  <c r="AO100" i="8"/>
  <c r="AG100" i="8"/>
  <c r="AO198" i="8"/>
  <c r="AG198" i="8"/>
  <c r="AG72" i="8" l="1"/>
  <c r="AG109" i="8"/>
  <c r="AO161" i="8"/>
  <c r="AG199" i="8"/>
  <c r="AG209" i="8"/>
  <c r="AG201" i="8"/>
  <c r="AO82" i="8"/>
  <c r="AG203" i="8"/>
  <c r="AG202" i="8"/>
  <c r="AG207" i="8"/>
  <c r="AG215" i="8"/>
  <c r="AO50" i="8"/>
  <c r="AG88" i="8"/>
  <c r="AO197" i="8"/>
  <c r="AG214" i="8"/>
  <c r="AG206" i="8"/>
  <c r="AO108" i="8"/>
  <c r="AO179" i="8"/>
  <c r="AG210" i="8"/>
  <c r="AO212" i="8"/>
  <c r="AO169" i="8"/>
  <c r="AG169" i="8"/>
  <c r="AO173" i="8"/>
  <c r="AG205" i="8"/>
  <c r="AO154" i="8"/>
  <c r="AG90" i="8"/>
  <c r="AO90" i="8"/>
  <c r="AG93" i="8"/>
  <c r="AO93" i="8"/>
  <c r="AO77" i="8"/>
  <c r="AO70" i="8"/>
  <c r="AG70" i="8"/>
  <c r="AO133" i="8"/>
  <c r="AG133" i="8"/>
  <c r="AG106" i="8"/>
  <c r="AO106" i="8"/>
  <c r="AG98" i="8"/>
  <c r="AO98" i="8"/>
  <c r="AG69" i="8"/>
  <c r="AO69" i="8"/>
  <c r="AO61" i="8"/>
  <c r="AG61" i="8"/>
  <c r="AG138" i="8"/>
  <c r="AO138" i="8"/>
  <c r="AO237" i="8"/>
  <c r="AG237" i="8"/>
  <c r="AO243" i="8"/>
  <c r="AG243" i="8"/>
  <c r="AO30" i="8"/>
  <c r="AG30" i="8"/>
  <c r="AO228" i="8"/>
  <c r="AG228" i="8"/>
  <c r="AG4" i="8"/>
  <c r="AO4" i="8"/>
  <c r="AO229" i="8"/>
  <c r="AG229" i="8"/>
  <c r="AG164" i="8"/>
  <c r="AO164" i="8"/>
  <c r="AO188" i="8"/>
  <c r="AG188" i="8"/>
  <c r="AG244" i="8"/>
  <c r="AO244" i="8"/>
  <c r="AG3" i="8"/>
  <c r="AO3" i="8"/>
  <c r="AG227" i="8"/>
  <c r="AO227" i="8"/>
  <c r="AO112" i="8"/>
  <c r="AG112" i="8"/>
  <c r="AO265" i="8"/>
  <c r="AG265" i="8"/>
  <c r="AG14" i="8"/>
  <c r="AO14" i="8"/>
  <c r="AO246" i="8"/>
  <c r="AG246" i="8"/>
  <c r="AO277" i="8"/>
  <c r="AG277" i="8"/>
  <c r="AO213" i="8"/>
  <c r="AO226" i="8"/>
  <c r="AG226" i="8"/>
  <c r="AG231" i="8"/>
  <c r="AO231" i="8"/>
  <c r="AO18" i="8"/>
  <c r="AG18" i="8"/>
  <c r="AO249" i="8"/>
  <c r="AG249" i="8"/>
  <c r="AG260" i="8"/>
  <c r="AO260" i="8"/>
  <c r="AG21" i="8"/>
  <c r="AO21" i="8"/>
  <c r="AO36" i="8"/>
  <c r="AG36" i="8"/>
  <c r="AO74" i="8"/>
  <c r="AG74" i="8"/>
  <c r="AO142" i="8"/>
  <c r="AG142" i="8"/>
  <c r="AG15" i="8"/>
  <c r="AO15" i="8"/>
  <c r="AG220" i="8"/>
  <c r="AO220" i="8"/>
  <c r="AO152" i="8"/>
  <c r="AG152" i="8"/>
  <c r="AO268" i="8"/>
  <c r="AG268" i="8"/>
  <c r="AG8" i="8"/>
  <c r="AO8" i="8"/>
  <c r="AG7" i="8"/>
  <c r="AO7" i="8"/>
  <c r="AO180" i="8"/>
  <c r="AG180" i="8"/>
  <c r="AG145" i="8"/>
  <c r="AO145" i="8"/>
  <c r="AO181" i="8"/>
  <c r="AG181" i="8"/>
  <c r="AO127" i="8"/>
  <c r="AG127" i="8"/>
  <c r="AO63" i="8"/>
  <c r="AG63" i="8"/>
  <c r="AO38" i="8"/>
  <c r="AG38" i="8"/>
  <c r="AG146" i="8"/>
  <c r="AO146" i="8"/>
  <c r="AG57" i="8"/>
  <c r="AO57" i="8"/>
  <c r="AO31" i="8"/>
  <c r="AG31" i="8"/>
  <c r="AO219" i="8"/>
  <c r="AG219" i="8"/>
  <c r="AO216" i="8"/>
  <c r="AG216" i="8"/>
  <c r="AO238" i="8"/>
  <c r="AG238" i="8"/>
  <c r="AG24" i="8"/>
  <c r="AO24" i="8"/>
  <c r="AO119" i="8"/>
  <c r="AG119" i="8"/>
  <c r="AG41" i="8"/>
  <c r="AO41" i="8"/>
  <c r="AG128" i="8"/>
  <c r="AO128" i="8"/>
  <c r="AO255" i="8"/>
  <c r="AG255" i="8"/>
  <c r="AO262" i="8"/>
  <c r="AG262" i="8"/>
  <c r="AG42" i="8"/>
  <c r="AO42" i="8"/>
  <c r="AO242" i="8"/>
  <c r="AG242" i="8"/>
  <c r="AG232" i="8"/>
  <c r="AO232" i="8"/>
  <c r="AO247" i="8"/>
  <c r="AG247" i="8"/>
  <c r="AO254" i="8"/>
  <c r="AG254" i="8"/>
  <c r="AO221" i="8"/>
  <c r="AG221" i="8"/>
  <c r="AG163" i="8"/>
  <c r="AO163" i="8"/>
  <c r="AO234" i="8"/>
  <c r="AG234" i="8"/>
  <c r="AO239" i="8"/>
  <c r="AG239" i="8"/>
  <c r="AG182" i="8"/>
  <c r="AO182" i="8"/>
  <c r="AG167" i="8"/>
  <c r="AO167" i="8"/>
  <c r="AO275" i="8"/>
  <c r="AG275" i="8"/>
  <c r="AO185" i="8"/>
  <c r="AG185" i="8"/>
  <c r="AG65" i="8"/>
  <c r="AO65" i="8"/>
  <c r="AO43" i="8"/>
  <c r="AG43" i="8"/>
  <c r="AG10" i="8"/>
  <c r="AO10" i="8"/>
  <c r="AO241" i="8"/>
  <c r="AG241" i="8"/>
  <c r="AO264" i="8"/>
  <c r="AG264" i="8"/>
  <c r="AO13" i="8"/>
  <c r="AG13" i="8"/>
  <c r="AO28" i="8"/>
  <c r="AG28" i="8"/>
  <c r="AO35" i="8"/>
  <c r="AG35" i="8"/>
  <c r="AO259" i="8"/>
  <c r="AG259" i="8"/>
  <c r="AO266" i="8"/>
  <c r="AG266" i="8"/>
  <c r="AO233" i="8"/>
  <c r="AG233" i="8"/>
  <c r="AO256" i="8"/>
  <c r="AG256" i="8"/>
  <c r="AG5" i="8"/>
  <c r="AO5" i="8"/>
  <c r="AO83" i="8"/>
  <c r="AG83" i="8"/>
  <c r="AO252" i="8"/>
  <c r="AG252" i="8"/>
  <c r="AO236" i="8"/>
  <c r="AG236" i="8"/>
  <c r="AG157" i="8"/>
  <c r="AO157" i="8"/>
  <c r="AG276" i="8"/>
  <c r="AO276" i="8"/>
  <c r="AO76" i="8"/>
  <c r="AG76" i="8"/>
  <c r="AG204" i="8"/>
  <c r="AO204" i="8"/>
  <c r="AG75" i="8"/>
  <c r="AO75" i="8"/>
  <c r="AO85" i="8"/>
  <c r="AG85" i="8"/>
  <c r="AG103" i="8"/>
  <c r="AO103" i="8"/>
  <c r="AG110" i="8"/>
  <c r="AO110" i="8"/>
  <c r="AG140" i="8"/>
  <c r="AO140" i="8"/>
  <c r="AG122" i="8"/>
  <c r="AO122" i="8"/>
  <c r="AO153" i="8"/>
  <c r="AG153" i="8"/>
  <c r="AG174" i="8"/>
  <c r="AO174" i="8"/>
  <c r="AO25" i="8"/>
  <c r="AG25" i="8"/>
  <c r="AG272" i="8"/>
  <c r="AO272" i="8"/>
  <c r="AO120" i="8"/>
  <c r="AG120" i="8"/>
  <c r="AG16" i="8"/>
  <c r="AO16" i="8"/>
  <c r="AO125" i="8"/>
  <c r="AG125" i="8"/>
  <c r="AO208" i="8"/>
  <c r="AG208" i="8"/>
  <c r="AG177" i="8"/>
  <c r="AO177" i="8"/>
  <c r="AO200" i="8"/>
  <c r="AG200" i="8"/>
  <c r="AG80" i="8"/>
  <c r="AO80" i="8"/>
  <c r="AO195" i="8"/>
  <c r="AG195" i="8"/>
  <c r="AG192" i="8"/>
  <c r="AO192" i="8"/>
  <c r="AO217" i="8"/>
  <c r="AG217" i="8"/>
  <c r="AO240" i="8"/>
  <c r="AG240" i="8"/>
  <c r="AG131" i="8"/>
  <c r="AO131" i="8"/>
  <c r="AO136" i="8"/>
  <c r="AG136" i="8"/>
  <c r="AO178" i="8"/>
  <c r="AG178" i="8"/>
  <c r="AG123" i="8"/>
  <c r="AO123" i="8"/>
  <c r="AO190" i="8"/>
  <c r="AG190" i="8"/>
  <c r="AO34" i="8"/>
  <c r="AG34" i="8"/>
  <c r="AG224" i="8"/>
  <c r="AO224" i="8"/>
  <c r="AG115" i="8"/>
  <c r="AO115" i="8"/>
  <c r="AO32" i="8"/>
  <c r="AG32" i="8"/>
  <c r="AO6" i="8"/>
  <c r="AG6" i="8"/>
  <c r="AO44" i="8"/>
  <c r="AG44" i="8"/>
  <c r="AO269" i="8"/>
  <c r="AG269" i="8"/>
  <c r="AG211" i="8"/>
  <c r="AO211" i="8"/>
  <c r="AO218" i="8"/>
  <c r="AG218" i="8"/>
  <c r="AO223" i="8"/>
  <c r="AG223" i="8"/>
  <c r="AO230" i="8"/>
  <c r="AG230" i="8"/>
  <c r="AO261" i="8"/>
  <c r="AG261" i="8"/>
  <c r="AO267" i="8"/>
  <c r="AG267" i="8"/>
  <c r="AO274" i="8"/>
  <c r="AG274" i="8"/>
  <c r="AO17" i="8"/>
  <c r="AG17" i="8"/>
  <c r="AO253" i="8"/>
  <c r="AG253" i="8"/>
  <c r="AO271" i="8"/>
  <c r="AG271" i="8"/>
  <c r="AG20" i="8"/>
  <c r="AO20" i="8"/>
  <c r="AO27" i="8"/>
  <c r="AG27" i="8"/>
  <c r="AO251" i="8"/>
  <c r="AG251" i="8"/>
  <c r="AG258" i="8"/>
  <c r="AO258" i="8"/>
  <c r="AO225" i="8"/>
  <c r="AG225" i="8"/>
  <c r="AG248" i="8"/>
  <c r="AO248" i="8"/>
  <c r="AO263" i="8"/>
  <c r="AG263" i="8"/>
  <c r="AG12" i="8"/>
  <c r="AO12" i="8"/>
  <c r="AG19" i="8"/>
  <c r="AO19" i="8"/>
  <c r="AO67" i="8"/>
  <c r="AG67" i="8"/>
  <c r="AO196" i="8"/>
  <c r="AG196" i="8"/>
  <c r="AO59" i="8"/>
  <c r="AG59" i="8"/>
  <c r="AO257" i="8"/>
  <c r="AG257" i="8"/>
  <c r="AO29" i="8"/>
  <c r="AG29" i="8"/>
  <c r="AO73" i="8"/>
  <c r="AG73" i="8"/>
  <c r="AG84" i="8"/>
  <c r="AO84" i="8"/>
  <c r="AO54" i="8"/>
  <c r="AG54" i="8"/>
  <c r="AG187" i="8"/>
  <c r="AO187" i="8"/>
  <c r="AO172" i="8"/>
  <c r="AG172" i="8"/>
  <c r="AO250" i="8"/>
  <c r="AG250" i="8"/>
  <c r="AG53" i="8"/>
  <c r="AO53" i="8"/>
  <c r="AO68" i="8"/>
  <c r="AG68" i="8"/>
  <c r="AO11" i="8"/>
  <c r="AG11" i="8"/>
  <c r="AO235" i="8"/>
  <c r="AG235" i="8"/>
  <c r="AO273" i="8"/>
  <c r="AG273" i="8"/>
  <c r="AG22" i="8"/>
  <c r="AO22" i="8"/>
  <c r="AO45" i="8"/>
  <c r="AG45" i="8"/>
  <c r="AO60" i="8"/>
  <c r="AG60" i="8"/>
  <c r="AG96" i="8"/>
  <c r="AO96" i="8"/>
  <c r="AO40" i="8"/>
  <c r="AG40" i="8"/>
  <c r="AG39" i="8"/>
  <c r="AO39" i="8"/>
  <c r="AO78" i="8"/>
  <c r="AG78" i="8"/>
  <c r="AO37" i="8"/>
  <c r="AG37" i="8"/>
  <c r="AG156" i="8"/>
  <c r="AO156" i="8"/>
  <c r="AG26" i="8"/>
  <c r="AO26" i="8"/>
  <c r="AO193" i="8"/>
  <c r="AG193" i="8"/>
  <c r="AO33" i="8"/>
  <c r="AG33" i="8"/>
  <c r="AG104" i="8"/>
  <c r="AO104" i="8"/>
  <c r="AO149" i="8"/>
  <c r="AG149" i="8"/>
  <c r="AO148" i="8"/>
  <c r="AG148" i="8"/>
  <c r="AG23" i="8"/>
  <c r="AO23" i="8"/>
  <c r="AO159" i="8"/>
  <c r="AG159" i="8"/>
  <c r="AO166" i="8"/>
  <c r="AG166" i="8"/>
  <c r="AO139" i="8"/>
  <c r="AG139" i="8"/>
  <c r="AO222" i="8"/>
  <c r="AG222" i="8"/>
  <c r="AO189" i="8"/>
  <c r="AG189" i="8"/>
  <c r="AO135" i="8"/>
  <c r="AG135" i="8"/>
  <c r="AG71" i="8"/>
  <c r="AO71" i="8"/>
  <c r="AG46" i="8"/>
  <c r="AO46" i="8"/>
  <c r="AG132" i="8"/>
  <c r="AO132" i="8"/>
  <c r="AG9" i="8"/>
  <c r="AO9" i="8"/>
  <c r="AO245" i="8"/>
  <c r="AG245" i="8"/>
  <c r="AO194" i="8"/>
  <c r="AG194" i="8"/>
  <c r="AO101" i="8"/>
  <c r="AG101" i="8"/>
  <c r="AG124" i="8"/>
  <c r="AO124" i="8"/>
  <c r="AO270" i="8"/>
  <c r="AG270" i="8"/>
  <c r="AA2" i="8"/>
  <c r="AB2" i="8" s="1"/>
  <c r="AF2" i="8" s="1"/>
  <c r="AG2" i="8" l="1"/>
  <c r="AO2" i="8"/>
  <c r="AH114" i="8"/>
  <c r="AH52" i="8"/>
  <c r="AH146" i="8"/>
  <c r="AH172" i="8"/>
  <c r="AH57" i="8"/>
  <c r="AH75" i="8"/>
  <c r="AH228" i="8"/>
  <c r="AH266" i="8"/>
  <c r="AH259" i="8"/>
  <c r="AH226" i="8"/>
  <c r="AH64" i="8"/>
  <c r="AH242" i="8"/>
  <c r="AH212" i="8"/>
  <c r="AH131" i="8"/>
  <c r="AH8" i="8"/>
  <c r="AH77" i="8"/>
  <c r="AH191" i="8"/>
  <c r="AH150" i="8"/>
  <c r="AH13" i="8"/>
  <c r="AH219" i="8"/>
  <c r="AH7" i="8"/>
  <c r="AH63" i="8"/>
  <c r="AH157" i="8"/>
  <c r="AH252" i="8"/>
  <c r="AH153" i="8"/>
  <c r="AH199" i="8"/>
  <c r="AH59" i="8"/>
  <c r="AH128" i="8"/>
  <c r="AH3" i="8"/>
  <c r="AH230" i="8"/>
  <c r="AH70" i="8"/>
  <c r="AH152" i="8"/>
  <c r="AH98" i="8"/>
  <c r="AH179" i="8"/>
  <c r="AH213" i="8"/>
  <c r="AH67" i="8"/>
  <c r="AH81" i="8"/>
  <c r="AH126" i="8"/>
  <c r="AH50" i="8"/>
  <c r="AH162" i="8"/>
  <c r="AH216" i="8"/>
  <c r="AH87" i="8"/>
  <c r="AH23" i="8"/>
  <c r="AH182" i="8"/>
  <c r="AH175" i="8"/>
  <c r="AH164" i="8"/>
  <c r="AH29" i="8"/>
  <c r="AH269" i="8"/>
  <c r="AH169" i="8"/>
  <c r="AH116" i="8"/>
  <c r="AH265" i="8"/>
  <c r="AH159" i="8"/>
  <c r="AH73" i="8"/>
  <c r="AH137" i="8"/>
  <c r="AH272" i="8"/>
  <c r="AH248" i="8"/>
  <c r="AH11" i="8"/>
  <c r="AH86" i="8"/>
  <c r="AH158" i="8"/>
  <c r="AH237" i="8"/>
  <c r="AH165" i="8"/>
  <c r="AH133" i="8"/>
  <c r="AH268" i="8"/>
  <c r="AH125" i="8"/>
  <c r="AH49" i="8"/>
  <c r="AH238" i="8"/>
  <c r="AH214" i="8"/>
  <c r="AH92" i="8"/>
  <c r="AH186" i="8"/>
  <c r="AH211" i="8"/>
  <c r="AH189" i="8"/>
  <c r="AH173" i="8"/>
  <c r="AH108" i="8"/>
  <c r="AH227" i="8"/>
  <c r="AH54" i="8"/>
  <c r="AH44" i="8"/>
  <c r="AH104" i="8"/>
  <c r="AH113" i="8"/>
  <c r="AH68" i="8"/>
  <c r="AH145" i="8"/>
  <c r="AH99" i="8"/>
  <c r="AH43" i="8"/>
  <c r="AH123" i="8"/>
  <c r="AH147" i="8"/>
  <c r="AH34" i="8"/>
  <c r="AH17" i="8"/>
  <c r="AH224" i="8"/>
  <c r="AH31" i="8"/>
  <c r="AH14" i="8"/>
  <c r="AH66" i="8"/>
  <c r="AH166" i="8"/>
  <c r="AH255" i="8"/>
  <c r="AH167" i="8"/>
  <c r="AH10" i="8"/>
  <c r="AH118" i="8"/>
  <c r="AH28" i="8"/>
  <c r="AH220" i="8"/>
  <c r="AH93" i="8"/>
  <c r="AH222" i="8"/>
  <c r="AH258" i="8"/>
  <c r="AH127" i="8"/>
  <c r="AH251" i="8"/>
  <c r="AH229" i="8"/>
  <c r="AH140" i="8"/>
  <c r="AH188" i="8"/>
  <c r="AH138" i="8"/>
  <c r="AH110" i="8"/>
  <c r="AH95" i="8"/>
  <c r="AH134" i="8"/>
  <c r="AH129" i="8"/>
  <c r="AH16" i="8"/>
  <c r="AH84" i="8"/>
  <c r="AH124" i="8"/>
  <c r="AH91" i="8"/>
  <c r="AH101" i="8"/>
  <c r="AH236" i="8"/>
  <c r="AH241" i="8"/>
  <c r="AH48" i="8"/>
  <c r="AH218" i="8"/>
  <c r="AH27" i="8"/>
  <c r="AH270" i="8"/>
  <c r="AH76" i="8"/>
  <c r="AH112" i="8"/>
  <c r="AH257" i="8"/>
  <c r="AH46" i="8"/>
  <c r="AH254" i="8"/>
  <c r="AH53" i="8"/>
  <c r="AH18" i="8"/>
  <c r="AH58" i="8"/>
  <c r="AH78" i="8"/>
  <c r="AH19" i="8"/>
  <c r="AH176" i="8"/>
  <c r="AH206" i="8"/>
  <c r="AH277" i="8"/>
  <c r="AH168" i="8"/>
  <c r="AH208" i="8"/>
  <c r="AH148" i="8"/>
  <c r="AH196" i="8"/>
  <c r="AH217" i="8"/>
  <c r="AH85" i="8"/>
  <c r="AH193" i="8"/>
  <c r="AH231" i="8"/>
  <c r="AH105" i="8"/>
  <c r="AH233" i="8"/>
  <c r="AH71" i="8"/>
  <c r="AH149" i="8"/>
  <c r="AH79" i="8"/>
  <c r="AH170" i="8"/>
  <c r="AH223" i="8"/>
  <c r="AH201" i="8"/>
  <c r="AH62" i="8"/>
  <c r="AH234" i="8"/>
  <c r="AH156" i="8"/>
  <c r="AH183" i="8"/>
  <c r="AH136" i="8"/>
  <c r="AH247" i="8"/>
  <c r="AH106" i="8"/>
  <c r="AH36" i="8"/>
  <c r="AH12" i="8"/>
  <c r="AH100" i="8"/>
  <c r="AH178" i="8"/>
  <c r="AH96" i="8"/>
  <c r="AH40" i="8"/>
  <c r="AH139" i="8"/>
  <c r="AH88" i="8"/>
  <c r="AH210" i="8"/>
  <c r="AH243" i="8"/>
  <c r="AH271" i="8"/>
  <c r="AH38" i="8"/>
  <c r="AH240" i="8"/>
  <c r="AH249" i="8"/>
  <c r="AH274" i="8"/>
  <c r="AH60" i="8"/>
  <c r="AH197" i="8"/>
  <c r="AH90" i="8"/>
  <c r="AH74" i="8"/>
  <c r="AH15" i="8"/>
  <c r="AH51" i="8"/>
  <c r="AH97" i="8"/>
  <c r="AH115" i="8"/>
  <c r="AH246" i="8"/>
  <c r="AH174" i="8"/>
  <c r="AH20" i="8"/>
  <c r="AH103" i="8"/>
  <c r="AH203" i="8"/>
  <c r="AH256" i="8"/>
  <c r="AH33" i="8"/>
  <c r="AH135" i="8"/>
  <c r="AH264" i="8"/>
  <c r="AH250" i="8"/>
  <c r="AH194" i="8"/>
  <c r="AH273" i="8"/>
  <c r="AH35" i="8"/>
  <c r="AH163" i="8"/>
  <c r="AH143" i="8"/>
  <c r="AH122" i="8"/>
  <c r="AH239" i="8"/>
  <c r="AH22" i="8"/>
  <c r="AH117" i="8"/>
  <c r="AH120" i="8"/>
  <c r="AH132" i="8"/>
  <c r="AH2" i="8"/>
  <c r="AH192" i="8"/>
  <c r="AH111" i="8"/>
  <c r="AH253" i="8"/>
  <c r="AH107" i="8"/>
  <c r="AH39" i="8"/>
  <c r="AH37" i="8"/>
  <c r="AH262" i="8"/>
  <c r="AH26" i="8"/>
  <c r="AH235" i="8"/>
  <c r="AH261" i="8"/>
  <c r="AH6" i="8"/>
  <c r="AH184" i="8"/>
  <c r="AH171" i="8"/>
  <c r="AH61" i="8"/>
  <c r="AH121" i="8"/>
  <c r="AH204" i="8"/>
  <c r="AH276" i="8"/>
  <c r="AH198" i="8"/>
  <c r="AH32" i="8"/>
  <c r="AH21" i="8"/>
  <c r="AH142" i="8"/>
  <c r="AH263" i="8"/>
  <c r="AH65" i="8"/>
  <c r="AH187" i="8"/>
  <c r="AH221" i="8"/>
  <c r="AH225" i="8"/>
  <c r="AH160" i="8"/>
  <c r="AH200" i="8"/>
  <c r="AH195" i="8"/>
  <c r="AH181" i="8"/>
  <c r="AH267" i="8"/>
  <c r="AH155" i="8"/>
  <c r="AH190" i="8"/>
  <c r="AH89" i="8"/>
  <c r="AH260" i="8"/>
  <c r="AH141" i="8"/>
  <c r="AH209" i="8"/>
  <c r="AH205" i="8"/>
  <c r="AH177" i="8"/>
  <c r="AH161" i="8"/>
  <c r="AH275" i="8"/>
  <c r="AH5" i="8"/>
  <c r="AH82" i="8"/>
  <c r="AH83" i="8"/>
  <c r="AH185" i="8"/>
  <c r="AH42" i="8"/>
  <c r="AH202" i="8"/>
  <c r="AH25" i="8"/>
  <c r="AH245" i="8"/>
  <c r="AH94" i="8"/>
  <c r="AH102" i="8"/>
  <c r="AH56" i="8"/>
  <c r="AH151" i="8"/>
  <c r="AH144" i="8"/>
  <c r="AH47" i="8"/>
  <c r="AH215" i="8"/>
  <c r="AH154" i="8"/>
  <c r="AH45" i="8"/>
  <c r="AH180" i="8"/>
  <c r="AH244" i="8"/>
  <c r="AH41" i="8"/>
  <c r="AH24" i="8"/>
  <c r="AH80" i="8"/>
  <c r="AH207" i="8"/>
  <c r="AH232" i="8"/>
  <c r="AH30" i="8"/>
  <c r="AH69" i="8"/>
  <c r="AH109" i="8"/>
  <c r="AH4" i="8"/>
  <c r="AH130" i="8"/>
  <c r="AH72" i="8"/>
  <c r="AH119" i="8"/>
  <c r="AH9" i="8"/>
  <c r="AH55" i="8"/>
  <c r="B2" i="6" l="1"/>
  <c r="B3" i="6"/>
  <c r="B4" i="6"/>
  <c r="B5" i="6"/>
  <c r="B6" i="6"/>
  <c r="B7" i="6"/>
  <c r="B8" i="6"/>
  <c r="B1" i="6"/>
  <c r="AJ135" i="8"/>
  <c r="AJ48" i="8"/>
  <c r="AJ188" i="8"/>
  <c r="AJ118" i="8"/>
  <c r="AJ250" i="8"/>
  <c r="AJ193" i="8"/>
  <c r="AJ131" i="8"/>
  <c r="AJ228" i="8"/>
  <c r="AJ129" i="8"/>
  <c r="AJ151" i="8"/>
  <c r="AJ274" i="8"/>
  <c r="AJ248" i="8"/>
  <c r="AJ43" i="8"/>
  <c r="AJ158" i="8"/>
  <c r="AJ96" i="8"/>
  <c r="AJ165" i="8"/>
  <c r="AJ92" i="8"/>
  <c r="AJ273" i="8"/>
  <c r="AJ230" i="8"/>
  <c r="AJ177" i="8"/>
  <c r="AJ27" i="8"/>
  <c r="AJ35" i="8"/>
  <c r="AJ130" i="8"/>
  <c r="AJ187" i="8"/>
  <c r="AJ201" i="8"/>
  <c r="AJ236" i="8"/>
  <c r="AJ23" i="8"/>
  <c r="AJ162" i="8"/>
  <c r="AJ239" i="8"/>
  <c r="AJ93" i="8"/>
  <c r="AJ72" i="8"/>
  <c r="AJ186" i="8"/>
  <c r="AJ233" i="8"/>
  <c r="AJ119" i="8"/>
  <c r="AJ33" i="8"/>
  <c r="AJ112" i="8"/>
  <c r="AJ106" i="8"/>
  <c r="AJ17" i="8"/>
  <c r="AJ231" i="8"/>
  <c r="AJ6" i="8"/>
  <c r="AJ46" i="8"/>
  <c r="AJ277" i="8"/>
  <c r="AJ86" i="8"/>
  <c r="AJ185" i="8"/>
  <c r="AJ156" i="8"/>
  <c r="AJ271" i="8"/>
  <c r="AJ220" i="8"/>
  <c r="AJ257" i="8"/>
  <c r="AJ175" i="8"/>
  <c r="AJ160" i="8"/>
  <c r="AJ259" i="8"/>
  <c r="AJ52" i="8"/>
  <c r="AJ265" i="8"/>
  <c r="AJ214" i="8"/>
  <c r="AJ107" i="8"/>
  <c r="AJ209" i="8"/>
  <c r="AJ134" i="8"/>
  <c r="AJ127" i="8"/>
  <c r="AJ39" i="8"/>
  <c r="AJ47" i="8"/>
  <c r="AJ126" i="8"/>
  <c r="AJ110" i="8"/>
  <c r="AJ168" i="8"/>
  <c r="AJ202" i="8"/>
  <c r="AJ212" i="8"/>
  <c r="AJ103" i="8"/>
  <c r="AJ235" i="8"/>
  <c r="AJ51" i="8"/>
  <c r="AJ164" i="8"/>
  <c r="AJ84" i="8"/>
  <c r="AJ44" i="8"/>
  <c r="AJ98" i="8"/>
  <c r="AJ8" i="8"/>
  <c r="AJ81" i="8"/>
  <c r="AJ30" i="8"/>
  <c r="AJ111" i="8"/>
  <c r="AJ133" i="8"/>
  <c r="AJ60" i="8"/>
  <c r="AJ206" i="8"/>
  <c r="AJ194" i="8"/>
  <c r="AJ54" i="8"/>
  <c r="AJ251" i="8"/>
  <c r="AJ216" i="8"/>
  <c r="AJ166" i="8"/>
  <c r="AJ169" i="8"/>
  <c r="AJ227" i="8"/>
  <c r="AJ83" i="8"/>
  <c r="AJ191" i="8"/>
  <c r="AJ146" i="8"/>
  <c r="AJ243" i="8"/>
  <c r="AJ10" i="8"/>
  <c r="AJ211" i="8"/>
  <c r="AJ12" i="8"/>
  <c r="AJ149" i="8"/>
  <c r="AJ167" i="8"/>
  <c r="AJ102" i="8"/>
  <c r="AJ124" i="8"/>
  <c r="AJ120" i="8"/>
  <c r="AJ266" i="8"/>
  <c r="AJ150" i="8"/>
  <c r="AJ192" i="8"/>
  <c r="AJ242" i="8"/>
  <c r="AJ171" i="8"/>
  <c r="AJ67" i="8"/>
  <c r="AJ137" i="8"/>
  <c r="AJ261" i="8"/>
  <c r="AJ232" i="8"/>
  <c r="AJ142" i="8"/>
  <c r="AJ56" i="8"/>
  <c r="AJ57" i="8"/>
  <c r="AJ66" i="8"/>
  <c r="AJ176" i="8"/>
  <c r="AJ19" i="8"/>
  <c r="AJ38" i="8"/>
  <c r="AJ219" i="8"/>
  <c r="AJ49" i="8"/>
  <c r="AJ207" i="8"/>
  <c r="AJ68" i="8"/>
  <c r="AJ21" i="8"/>
  <c r="AJ180" i="8"/>
  <c r="AJ75" i="8"/>
  <c r="AJ163" i="8"/>
  <c r="AJ4" i="8"/>
  <c r="AJ5" i="8"/>
  <c r="AJ63" i="8"/>
  <c r="AJ155" i="8"/>
  <c r="AJ88" i="8"/>
  <c r="AJ104" i="8"/>
  <c r="AJ108" i="8"/>
  <c r="AJ85" i="8"/>
  <c r="AJ62" i="8"/>
  <c r="AJ73" i="8"/>
  <c r="AJ78" i="8"/>
  <c r="AJ80" i="8"/>
  <c r="AJ172" i="8"/>
  <c r="AJ65" i="8"/>
  <c r="AJ41" i="8"/>
  <c r="AJ13" i="8"/>
  <c r="AJ215" i="8"/>
  <c r="AJ262" i="8"/>
  <c r="AJ147" i="8"/>
  <c r="AJ241" i="8"/>
  <c r="AJ244" i="8"/>
  <c r="AJ76" i="8"/>
  <c r="AJ18" i="8"/>
  <c r="AJ15" i="8"/>
  <c r="AJ199" i="8"/>
  <c r="AJ34" i="8"/>
  <c r="AJ79" i="8"/>
  <c r="AJ139" i="8"/>
  <c r="AJ270" i="8"/>
  <c r="AJ229" i="8"/>
  <c r="AJ64" i="8"/>
  <c r="AJ3" i="8"/>
  <c r="AJ223" i="8"/>
  <c r="AJ32" i="8"/>
  <c r="AJ14" i="8"/>
  <c r="AJ70" i="8"/>
  <c r="AJ263" i="8"/>
  <c r="AJ140" i="8"/>
  <c r="AJ152" i="8"/>
  <c r="AJ2" i="8"/>
  <c r="AJ100" i="8"/>
  <c r="AJ174" i="8"/>
  <c r="AJ22" i="8"/>
  <c r="AJ159" i="8"/>
  <c r="AJ269" i="8"/>
  <c r="AJ115" i="8"/>
  <c r="AJ99" i="8"/>
  <c r="AJ116" i="8"/>
  <c r="AJ42" i="8"/>
  <c r="AJ210" i="8"/>
  <c r="AJ53" i="8"/>
  <c r="AJ253" i="8"/>
  <c r="AJ122" i="8"/>
  <c r="AJ61" i="8"/>
  <c r="AJ276" i="8"/>
  <c r="AJ256" i="8"/>
  <c r="AJ59" i="8"/>
  <c r="AJ254" i="8"/>
  <c r="AJ197" i="8"/>
  <c r="AJ58" i="8"/>
  <c r="AJ218" i="8"/>
  <c r="AJ240" i="8"/>
  <c r="AJ234" i="8"/>
  <c r="AJ204" i="8"/>
  <c r="AJ7" i="8"/>
  <c r="AJ205" i="8"/>
  <c r="AJ128" i="8"/>
  <c r="AJ101" i="8"/>
  <c r="AJ267" i="8"/>
  <c r="AJ16" i="8"/>
  <c r="AJ178" i="8"/>
  <c r="AJ125" i="8"/>
  <c r="AJ238" i="8"/>
  <c r="AJ50" i="8"/>
  <c r="AJ123" i="8"/>
  <c r="AJ114" i="8"/>
  <c r="AJ71" i="8"/>
  <c r="AJ181" i="8"/>
  <c r="AJ272" i="8"/>
  <c r="AJ90" i="8"/>
  <c r="AJ9" i="8"/>
  <c r="AJ24" i="8"/>
  <c r="AJ20" i="8"/>
  <c r="AJ105" i="8"/>
  <c r="AJ208" i="8"/>
  <c r="AJ26" i="8"/>
  <c r="AJ97" i="8"/>
  <c r="AJ77" i="8"/>
  <c r="AJ184" i="8"/>
  <c r="AJ153" i="8"/>
  <c r="AJ252" i="8"/>
  <c r="AJ117" i="8"/>
  <c r="AJ55" i="8"/>
  <c r="AJ170" i="8"/>
  <c r="AJ157" i="8"/>
  <c r="AJ247" i="8"/>
  <c r="AJ113" i="8"/>
  <c r="AJ226" i="8"/>
  <c r="AJ148" i="8"/>
  <c r="AJ25" i="8"/>
  <c r="AJ89" i="8"/>
  <c r="AJ224" i="8"/>
  <c r="AJ200" i="8"/>
  <c r="AJ225" i="8"/>
  <c r="AJ264" i="8"/>
  <c r="AJ203" i="8"/>
  <c r="AJ268" i="8"/>
  <c r="AJ144" i="8"/>
  <c r="AJ87" i="8"/>
  <c r="AJ182" i="8"/>
  <c r="AJ121" i="8"/>
  <c r="AJ69" i="8"/>
  <c r="AJ31" i="8"/>
  <c r="AJ28" i="8"/>
  <c r="AJ190" i="8"/>
  <c r="AJ143" i="8"/>
  <c r="AJ154" i="8"/>
  <c r="AJ258" i="8"/>
  <c r="AJ109" i="8"/>
  <c r="AJ213" i="8"/>
  <c r="AJ94" i="8"/>
  <c r="AJ82" i="8"/>
  <c r="AJ249" i="8"/>
  <c r="AJ145" i="8"/>
  <c r="AJ255" i="8"/>
  <c r="AJ260" i="8"/>
  <c r="AJ132" i="8"/>
  <c r="AJ195" i="8"/>
  <c r="AJ11" i="8"/>
  <c r="AJ29" i="8"/>
  <c r="AJ95" i="8"/>
  <c r="AJ37" i="8"/>
  <c r="AJ196" i="8"/>
  <c r="AJ40" i="8"/>
  <c r="AJ222" i="8"/>
  <c r="AJ217" i="8"/>
  <c r="AJ141" i="8"/>
  <c r="AJ179" i="8"/>
  <c r="AJ74" i="8"/>
  <c r="AJ45" i="8"/>
  <c r="AJ245" i="8"/>
  <c r="AJ136" i="8"/>
  <c r="AJ237" i="8"/>
  <c r="AJ198" i="8"/>
  <c r="AJ183" i="8"/>
  <c r="AJ138" i="8"/>
  <c r="AJ36" i="8"/>
  <c r="AJ91" i="8"/>
  <c r="AJ221" i="8"/>
  <c r="AJ173" i="8"/>
  <c r="AJ161" i="8"/>
  <c r="AJ189" i="8"/>
  <c r="AJ275" i="8"/>
  <c r="AJ246" i="8"/>
  <c r="AK90" i="8" l="1"/>
  <c r="AK125" i="8"/>
  <c r="AK46" i="8"/>
  <c r="AK92" i="8"/>
  <c r="AK260" i="8"/>
  <c r="AK96" i="8"/>
  <c r="AK23" i="8"/>
  <c r="AK137" i="8"/>
  <c r="AK263" i="8"/>
  <c r="AK173" i="8"/>
  <c r="AK57" i="8"/>
  <c r="AK264" i="8"/>
  <c r="AK59" i="8"/>
  <c r="AK27" i="8"/>
  <c r="AK118" i="8"/>
  <c r="AK72" i="8"/>
  <c r="AK267" i="8"/>
  <c r="AK44" i="8"/>
  <c r="AK52" i="8"/>
  <c r="AK145" i="8"/>
  <c r="AK60" i="8"/>
  <c r="AK187" i="8"/>
  <c r="AK97" i="8"/>
  <c r="AK101" i="8"/>
  <c r="AK153" i="8"/>
  <c r="AK143" i="8"/>
  <c r="AK146" i="8"/>
  <c r="AK111" i="8"/>
  <c r="AK29" i="8"/>
  <c r="AK257" i="8"/>
  <c r="AK104" i="8"/>
  <c r="AK69" i="8"/>
  <c r="AK112" i="8"/>
  <c r="AK6" i="8"/>
  <c r="AK179" i="8"/>
  <c r="AK258" i="8"/>
  <c r="AK176" i="8"/>
  <c r="AK208" i="8"/>
  <c r="AK224" i="8"/>
  <c r="AK158" i="8"/>
  <c r="AK84" i="8"/>
  <c r="AK226" i="8"/>
  <c r="AK85" i="8"/>
  <c r="AK47" i="8"/>
  <c r="AK196" i="8"/>
  <c r="AK276" i="8"/>
  <c r="AK38" i="8"/>
  <c r="AK2" i="8"/>
  <c r="AK243" i="8"/>
  <c r="AK54" i="8"/>
  <c r="AK221" i="8"/>
  <c r="AK8" i="8"/>
  <c r="AK91" i="8"/>
  <c r="AK61" i="8"/>
  <c r="AK42" i="8"/>
  <c r="AK199" i="8"/>
  <c r="AK113" i="8"/>
  <c r="AK9" i="8"/>
  <c r="AK175" i="8"/>
  <c r="AK160" i="8"/>
  <c r="AK15" i="8"/>
  <c r="AK70" i="8"/>
  <c r="AK107" i="8"/>
  <c r="AK191" i="8"/>
  <c r="AK30" i="8"/>
  <c r="AK212" i="8"/>
  <c r="AK188" i="8"/>
  <c r="AK19" i="8"/>
  <c r="AK12" i="8"/>
  <c r="AK231" i="8"/>
  <c r="AK144" i="8"/>
  <c r="AK25" i="8"/>
  <c r="AK229" i="8"/>
  <c r="AK216" i="8"/>
  <c r="AK51" i="8"/>
  <c r="AK99" i="8"/>
  <c r="AK232" i="8"/>
  <c r="AK87" i="8"/>
  <c r="AK261" i="8"/>
  <c r="AK230" i="8"/>
  <c r="AK20" i="8"/>
  <c r="AK88" i="8"/>
  <c r="AK34" i="8"/>
  <c r="AK227" i="8"/>
  <c r="AK172" i="8"/>
  <c r="AK192" i="8"/>
  <c r="AK211" i="8"/>
  <c r="AK135" i="8"/>
  <c r="AK73" i="8"/>
  <c r="AK180" i="8"/>
  <c r="AK155" i="8"/>
  <c r="AK194" i="8"/>
  <c r="AK4" i="8"/>
  <c r="AK233" i="8"/>
  <c r="AK209" i="8"/>
  <c r="AK48" i="8"/>
  <c r="AK105" i="8"/>
  <c r="AK109" i="8"/>
  <c r="AK138" i="8"/>
  <c r="AK204" i="8"/>
  <c r="AK43" i="8"/>
  <c r="AK21" i="8"/>
  <c r="AK262" i="8"/>
  <c r="AK50" i="8"/>
  <c r="AK235" i="8"/>
  <c r="AK13" i="8"/>
  <c r="AK131" i="8"/>
  <c r="AK102" i="8"/>
  <c r="AK11" i="8"/>
  <c r="AK17" i="8"/>
  <c r="AK240" i="8"/>
  <c r="AK171" i="8"/>
  <c r="AK277" i="8"/>
  <c r="AK164" i="8"/>
  <c r="AK149" i="8"/>
  <c r="AK5" i="8"/>
  <c r="AK170" i="8"/>
  <c r="AK234" i="8"/>
  <c r="AK116" i="8"/>
  <c r="AK36" i="8"/>
  <c r="AK39" i="8"/>
  <c r="AK228" i="8"/>
  <c r="AK214" i="8"/>
  <c r="AK203" i="8"/>
  <c r="AK206" i="8"/>
  <c r="AK18" i="8"/>
  <c r="AK64" i="8"/>
  <c r="AK237" i="8"/>
  <c r="AK128" i="8"/>
  <c r="AK245" i="8"/>
  <c r="AK16" i="8"/>
  <c r="AK117" i="8"/>
  <c r="AK220" i="8"/>
  <c r="AK56" i="8"/>
  <c r="AK193" i="8"/>
  <c r="AK222" i="8"/>
  <c r="AK31" i="8"/>
  <c r="AK62" i="8"/>
  <c r="AK273" i="8"/>
  <c r="AK71" i="8"/>
  <c r="AK152" i="8"/>
  <c r="AK82" i="8"/>
  <c r="AK76" i="8"/>
  <c r="AK26" i="8"/>
  <c r="AK272" i="8"/>
  <c r="AK103" i="8"/>
  <c r="AK142" i="8"/>
  <c r="AK120" i="8"/>
  <c r="AK53" i="8"/>
  <c r="AK217" i="8"/>
  <c r="AK33" i="8"/>
  <c r="AK114" i="8"/>
  <c r="AK197" i="8"/>
  <c r="AK177" i="8"/>
  <c r="AK249" i="8"/>
  <c r="AK83" i="8"/>
  <c r="AK95" i="8"/>
  <c r="AK250" i="8"/>
  <c r="AK79" i="8"/>
  <c r="AK210" i="8"/>
  <c r="AK181" i="8"/>
  <c r="AK130" i="8"/>
  <c r="AK186" i="8"/>
  <c r="AK223" i="8"/>
  <c r="AK58" i="8"/>
  <c r="AK68" i="8"/>
  <c r="AK166" i="8"/>
  <c r="AK183" i="8"/>
  <c r="AK124" i="8"/>
  <c r="AK123" i="8"/>
  <c r="AK40" i="8"/>
  <c r="AK189" i="8"/>
  <c r="AK37" i="8"/>
  <c r="AK161" i="8"/>
  <c r="AK115" i="8"/>
  <c r="AK215" i="8"/>
  <c r="AK93" i="8"/>
  <c r="AK78" i="8"/>
  <c r="AK63" i="8"/>
  <c r="AK108" i="8"/>
  <c r="AK256" i="8"/>
  <c r="AK248" i="8"/>
  <c r="AK49" i="8"/>
  <c r="AK98" i="8"/>
  <c r="AK254" i="8"/>
  <c r="AK81" i="8"/>
  <c r="AK140" i="8"/>
  <c r="AK32" i="8"/>
  <c r="AK247" i="8"/>
  <c r="AK126" i="8"/>
  <c r="AK80" i="8"/>
  <c r="AK41" i="8"/>
  <c r="AK255" i="8"/>
  <c r="AK185" i="8"/>
  <c r="AK269" i="8"/>
  <c r="AK198" i="8"/>
  <c r="AK86" i="8"/>
  <c r="AK162" i="8"/>
  <c r="AK202" i="8"/>
  <c r="AK236" i="8"/>
  <c r="AK200" i="8"/>
  <c r="AK45" i="8"/>
  <c r="AK133" i="8"/>
  <c r="AK67" i="8"/>
  <c r="AK184" i="8"/>
  <c r="AK219" i="8"/>
  <c r="AK94" i="8"/>
  <c r="AK275" i="8"/>
  <c r="AK205" i="8"/>
  <c r="AK148" i="8"/>
  <c r="AK121" i="8"/>
  <c r="AK174" i="8"/>
  <c r="AK241" i="8"/>
  <c r="AK201" i="8"/>
  <c r="AK134" i="8"/>
  <c r="AK266" i="8"/>
  <c r="AK35" i="8"/>
  <c r="AK252" i="8"/>
  <c r="AK24" i="8"/>
  <c r="AK253" i="8"/>
  <c r="AK274" i="8"/>
  <c r="AK106" i="8"/>
  <c r="AK150" i="8"/>
  <c r="AK28" i="8"/>
  <c r="AK151" i="8"/>
  <c r="AK178" i="8"/>
  <c r="AK77" i="8"/>
  <c r="AK213" i="8"/>
  <c r="AK268" i="8"/>
  <c r="AK66" i="8"/>
  <c r="AK239" i="8"/>
  <c r="AK132" i="8"/>
  <c r="AK75" i="8"/>
  <c r="AK163" i="8"/>
  <c r="AK65" i="8"/>
  <c r="AK141" i="8"/>
  <c r="AK195" i="8"/>
  <c r="AK119" i="8"/>
  <c r="AK265" i="8"/>
  <c r="AK259" i="8"/>
  <c r="AK127" i="8"/>
  <c r="AK159" i="8"/>
  <c r="AK207" i="8"/>
  <c r="AK89" i="8"/>
  <c r="AK270" i="8"/>
  <c r="AK136" i="8"/>
  <c r="AK156" i="8"/>
  <c r="AK7" i="8"/>
  <c r="AK165" i="8"/>
  <c r="AK238" i="8"/>
  <c r="AK100" i="8"/>
  <c r="AK129" i="8"/>
  <c r="AK157" i="8"/>
  <c r="AK22" i="8"/>
  <c r="AK110" i="8"/>
  <c r="AK182" i="8"/>
  <c r="AK122" i="8"/>
  <c r="AK168" i="8"/>
  <c r="AK242" i="8"/>
  <c r="AK14" i="8"/>
  <c r="AK74" i="8"/>
  <c r="AK3" i="8"/>
  <c r="AK154" i="8"/>
  <c r="AK251" i="8"/>
  <c r="AK10" i="8"/>
  <c r="AK169" i="8"/>
  <c r="AK271" i="8"/>
  <c r="AK147" i="8"/>
  <c r="AK139" i="8"/>
  <c r="AK55" i="8"/>
  <c r="AK246" i="8"/>
  <c r="AK167" i="8"/>
  <c r="AK225" i="8"/>
  <c r="AK190" i="8"/>
  <c r="AK244" i="8"/>
  <c r="AK218" i="8"/>
</calcChain>
</file>

<file path=xl/comments1.xml><?xml version="1.0" encoding="utf-8"?>
<comments xmlns="http://schemas.openxmlformats.org/spreadsheetml/2006/main">
  <authors>
    <author>Auteur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000008 !!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000010 !!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Auteur:
A REMPLIR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UNIQUMENT PREMIER VERSEMENT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DATE D'ARRETE DU COMPTE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A RENSEIGNER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000008 !!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A17" authorId="0" shapeId="0">
      <text>
        <r>
          <rPr>
            <b/>
            <sz val="11"/>
            <color indexed="81"/>
            <rFont val="Tahoma"/>
            <family val="2"/>
          </rPr>
          <t>Auteur:</t>
        </r>
        <r>
          <rPr>
            <sz val="11"/>
            <color indexed="81"/>
            <rFont val="Tahoma"/>
            <family val="2"/>
          </rPr>
          <t xml:space="preserve">
NET</t>
        </r>
      </text>
    </comment>
  </commentList>
</comments>
</file>

<file path=xl/sharedStrings.xml><?xml version="1.0" encoding="utf-8"?>
<sst xmlns="http://schemas.openxmlformats.org/spreadsheetml/2006/main" count="3413" uniqueCount="1115">
  <si>
    <t>NUMERO_POLICE</t>
  </si>
  <si>
    <t>RAISON_SOCIALE</t>
  </si>
  <si>
    <t>NUMERO_ADHESION</t>
  </si>
  <si>
    <t>NOM_ADHERENT</t>
  </si>
  <si>
    <t>PRENOM_ADHERENT</t>
  </si>
  <si>
    <t>FRAIS_ACQUISITION</t>
  </si>
  <si>
    <t>FRAIS_GESTION</t>
  </si>
  <si>
    <t>MONTANT_ENCAISSEMENT</t>
  </si>
  <si>
    <t>PRIME_DECES_NATUREL</t>
  </si>
  <si>
    <t>PRIME_DECES_ACCIDENTEL</t>
  </si>
  <si>
    <t>MONTANT_INVESTI</t>
  </si>
  <si>
    <t>EST_BRUT</t>
  </si>
  <si>
    <t>ADI-000013/LI-0000002</t>
  </si>
  <si>
    <t>Guennouni</t>
  </si>
  <si>
    <t xml:space="preserve">Fouad </t>
  </si>
  <si>
    <t>OUI</t>
  </si>
  <si>
    <t>ADI-000012 /LI-000001</t>
  </si>
  <si>
    <t>Bakkal</t>
  </si>
  <si>
    <t>Aziza</t>
  </si>
  <si>
    <t>TAQA MAROC</t>
  </si>
  <si>
    <t>ADI-000017</t>
  </si>
  <si>
    <t>ADI-000039</t>
  </si>
  <si>
    <t>ADI-000040</t>
  </si>
  <si>
    <t>ADI-000041</t>
  </si>
  <si>
    <t xml:space="preserve">FAROURI </t>
  </si>
  <si>
    <t>ZAKARIA</t>
  </si>
  <si>
    <t>ADI-000020</t>
  </si>
  <si>
    <t>ADI-000021</t>
  </si>
  <si>
    <t>ADI-000022</t>
  </si>
  <si>
    <t>BENIDER</t>
  </si>
  <si>
    <t>SALAH EDDINE</t>
  </si>
  <si>
    <t>COMICOM</t>
  </si>
  <si>
    <t>BABI</t>
  </si>
  <si>
    <t>RACHID</t>
  </si>
  <si>
    <t>BENDOUMA</t>
  </si>
  <si>
    <t>MERIEM</t>
  </si>
  <si>
    <t>ANINI</t>
  </si>
  <si>
    <t>ELARBI</t>
  </si>
  <si>
    <t>ESSADI</t>
  </si>
  <si>
    <t>KHALID</t>
  </si>
  <si>
    <t>EL OUAZZANI</t>
  </si>
  <si>
    <t>RABII</t>
  </si>
  <si>
    <t>ETTREIKI</t>
  </si>
  <si>
    <t>YACINE</t>
  </si>
  <si>
    <t>YAMANI</t>
  </si>
  <si>
    <t>NOUREDDINE</t>
  </si>
  <si>
    <t>AL ISMAIL</t>
  </si>
  <si>
    <t>LOUBNA</t>
  </si>
  <si>
    <t>EL MOUDNI</t>
  </si>
  <si>
    <t>SAMIR</t>
  </si>
  <si>
    <t>LAANI</t>
  </si>
  <si>
    <t>MAZGOUR</t>
  </si>
  <si>
    <t>OMAR</t>
  </si>
  <si>
    <t>BOUKHATEM</t>
  </si>
  <si>
    <t>NOUR-DINE</t>
  </si>
  <si>
    <t>EL YAACOUBI</t>
  </si>
  <si>
    <t>MOHAMED</t>
  </si>
  <si>
    <t>GHADDOU</t>
  </si>
  <si>
    <t>KHETTABI</t>
  </si>
  <si>
    <t>MOHAMED AMINE</t>
  </si>
  <si>
    <t>EL KHAOUDY</t>
  </si>
  <si>
    <t>YOUSSEF</t>
  </si>
  <si>
    <t>MASSIKI</t>
  </si>
  <si>
    <t>ABBAD EL ANDALOUSSI</t>
  </si>
  <si>
    <t xml:space="preserve">REDA </t>
  </si>
  <si>
    <t>BENNANI</t>
  </si>
  <si>
    <t>DIMATEQ</t>
  </si>
  <si>
    <t>ADI-000062</t>
  </si>
  <si>
    <t>ADI-000063</t>
  </si>
  <si>
    <t>ADI-000064</t>
  </si>
  <si>
    <t>ADI-000065</t>
  </si>
  <si>
    <t>ADI-000066</t>
  </si>
  <si>
    <t>ADI-000067</t>
  </si>
  <si>
    <t>ADI-000068</t>
  </si>
  <si>
    <t>ADI-000069</t>
  </si>
  <si>
    <t>ADI-000070</t>
  </si>
  <si>
    <t>ADI-000071</t>
  </si>
  <si>
    <t>ADI-000072</t>
  </si>
  <si>
    <t>ADI-000073</t>
  </si>
  <si>
    <t>ADI-000074</t>
  </si>
  <si>
    <t>ADI-000075</t>
  </si>
  <si>
    <t>ADI-000076</t>
  </si>
  <si>
    <t>ADI-000077</t>
  </si>
  <si>
    <t>ADI-000078</t>
  </si>
  <si>
    <t>ADI-000079</t>
  </si>
  <si>
    <t>ADI-000080</t>
  </si>
  <si>
    <t>ADI-000081</t>
  </si>
  <si>
    <t>ADI-000082</t>
  </si>
  <si>
    <t>ADI-000084</t>
  </si>
  <si>
    <t>ADI-000094</t>
  </si>
  <si>
    <t>ADI-000097</t>
  </si>
  <si>
    <t>ADI-000099</t>
  </si>
  <si>
    <t>ADI-000100</t>
  </si>
  <si>
    <t>CHAD</t>
  </si>
  <si>
    <t>HICHAM</t>
  </si>
  <si>
    <t>ADI-000035</t>
  </si>
  <si>
    <t>ADI-000036</t>
  </si>
  <si>
    <t>ADI-000037</t>
  </si>
  <si>
    <t>ADI-000038</t>
  </si>
  <si>
    <t xml:space="preserve">EL MAJDOUBI </t>
  </si>
  <si>
    <t>IMANE</t>
  </si>
  <si>
    <t>ADI-000093</t>
  </si>
  <si>
    <t>SNOP</t>
  </si>
  <si>
    <t>LF-2018-000008</t>
  </si>
  <si>
    <t xml:space="preserve">BENNIS </t>
  </si>
  <si>
    <t>TAJEDDINE</t>
  </si>
  <si>
    <t>Centre GDE Ceinture</t>
  </si>
  <si>
    <t>LF-2018-000005</t>
  </si>
  <si>
    <t>aziza</t>
  </si>
  <si>
    <t>REG-000004</t>
  </si>
  <si>
    <t>Centre Radiologie ADDOHA</t>
  </si>
  <si>
    <t>LF-2018-000007</t>
  </si>
  <si>
    <t>La maison des reins</t>
  </si>
  <si>
    <t>LF-2018-000002</t>
  </si>
  <si>
    <t xml:space="preserve">Horizon Assurances </t>
  </si>
  <si>
    <t>LF-2018-000013</t>
  </si>
  <si>
    <t>STE Faouzi Carrosserie</t>
  </si>
  <si>
    <t>LF-2018-000011</t>
  </si>
  <si>
    <t>CAPAREC</t>
  </si>
  <si>
    <t>LF-2019-000021</t>
  </si>
  <si>
    <t>AGECAP</t>
  </si>
  <si>
    <t>LF-2018-000004</t>
  </si>
  <si>
    <t>KENZ'ASSUR</t>
  </si>
  <si>
    <t>LF-2019-000022</t>
  </si>
  <si>
    <t xml:space="preserve">CHAFAI </t>
  </si>
  <si>
    <t>AMINE</t>
  </si>
  <si>
    <t>ADI-000098</t>
  </si>
  <si>
    <t>MICROSOFT</t>
  </si>
  <si>
    <t>YOUNESS</t>
  </si>
  <si>
    <t>ADI-000112</t>
  </si>
  <si>
    <t>EL MAACH</t>
  </si>
  <si>
    <t xml:space="preserve"> MUSTAPHA</t>
  </si>
  <si>
    <t>ADI-000106</t>
  </si>
  <si>
    <t>ADI-000107</t>
  </si>
  <si>
    <t>EL YACOUBI</t>
  </si>
  <si>
    <t>EL WAFI</t>
  </si>
  <si>
    <t>ADI-000104</t>
  </si>
  <si>
    <t>ADI-000105</t>
  </si>
  <si>
    <t>ABBASSI</t>
  </si>
  <si>
    <t>ADI-000102</t>
  </si>
  <si>
    <t>ADI-000103</t>
  </si>
  <si>
    <t>Centre Nephrologie hemodialyse Oulad Hriz</t>
  </si>
  <si>
    <t>LF-2019-000017</t>
  </si>
  <si>
    <t>ADI-000033</t>
  </si>
  <si>
    <t>KETTANI</t>
  </si>
  <si>
    <t>JAAFAR</t>
  </si>
  <si>
    <t>MISBAHI</t>
  </si>
  <si>
    <t>ABDALLAH</t>
  </si>
  <si>
    <t>ADI-000024</t>
  </si>
  <si>
    <t>ADI-000025</t>
  </si>
  <si>
    <t>REG-000307</t>
  </si>
  <si>
    <t>REG-000309</t>
  </si>
  <si>
    <t>BENBOUJIDA</t>
  </si>
  <si>
    <t>MOHAMMED FOUAD</t>
  </si>
  <si>
    <t>EL FIZAZI</t>
  </si>
  <si>
    <t>NABILA</t>
  </si>
  <si>
    <t>REG-000308</t>
  </si>
  <si>
    <t>BELAASSEL</t>
  </si>
  <si>
    <t>YOUNES</t>
  </si>
  <si>
    <t>WAAZIZ</t>
  </si>
  <si>
    <t>SALTANA</t>
  </si>
  <si>
    <t>CHARIH</t>
  </si>
  <si>
    <t>MOHAMMED</t>
  </si>
  <si>
    <t>SADKI</t>
  </si>
  <si>
    <t>SMAIL AMIN</t>
  </si>
  <si>
    <t>CHEHAIBOU</t>
  </si>
  <si>
    <t>MITALE</t>
  </si>
  <si>
    <t>ZARRAD</t>
  </si>
  <si>
    <t>AL HASSANE</t>
  </si>
  <si>
    <t>TAHA</t>
  </si>
  <si>
    <t>NABIL</t>
  </si>
  <si>
    <t>ADNAN</t>
  </si>
  <si>
    <t>BENCHAKROUN</t>
  </si>
  <si>
    <t>HNYA</t>
  </si>
  <si>
    <t>MEFTOUH</t>
  </si>
  <si>
    <t>WIAM</t>
  </si>
  <si>
    <t>MOUSTATIA</t>
  </si>
  <si>
    <t>SAIL</t>
  </si>
  <si>
    <t>ARRAS</t>
  </si>
  <si>
    <t>FATIHA</t>
  </si>
  <si>
    <t>ADI-000026</t>
  </si>
  <si>
    <t>ADI-000027</t>
  </si>
  <si>
    <t>ADI-000028</t>
  </si>
  <si>
    <t>ADI-000029</t>
  </si>
  <si>
    <t>ADI-000030</t>
  </si>
  <si>
    <t>ADI-000031</t>
  </si>
  <si>
    <t>ADI-000032</t>
  </si>
  <si>
    <t>ADI-000115</t>
  </si>
  <si>
    <t>ADI-000116</t>
  </si>
  <si>
    <t>ADI-000117</t>
  </si>
  <si>
    <t>ADI-000118</t>
  </si>
  <si>
    <t>ADI-000119</t>
  </si>
  <si>
    <t>ADI-000120</t>
  </si>
  <si>
    <t>ADI-000121</t>
  </si>
  <si>
    <t>ADI-000122</t>
  </si>
  <si>
    <t>NEMOTEK</t>
  </si>
  <si>
    <t xml:space="preserve">Allianz Maroc </t>
  </si>
  <si>
    <t>LF-2018-000001</t>
  </si>
  <si>
    <t>PRIME OBSEQUE</t>
  </si>
  <si>
    <t>Pharmacie le printemps</t>
  </si>
  <si>
    <t>ACAPS</t>
  </si>
  <si>
    <t>BERGADI</t>
  </si>
  <si>
    <t>LAMMAT</t>
  </si>
  <si>
    <t xml:space="preserve">Radi </t>
  </si>
  <si>
    <t xml:space="preserve">Mohammed Said </t>
  </si>
  <si>
    <t>ADI-000009</t>
  </si>
  <si>
    <t>ADI-000011</t>
  </si>
  <si>
    <t>CFAO</t>
  </si>
  <si>
    <t>AYAD</t>
  </si>
  <si>
    <t>AMAL</t>
  </si>
  <si>
    <t>RABBOUH</t>
  </si>
  <si>
    <t>MOURAD</t>
  </si>
  <si>
    <t>CHOUFFAI</t>
  </si>
  <si>
    <t>NORA</t>
  </si>
  <si>
    <t>AMSEGGUINE</t>
  </si>
  <si>
    <t>ADI-000052</t>
  </si>
  <si>
    <t>ADI-000053</t>
  </si>
  <si>
    <t>LF-2018-000010</t>
  </si>
  <si>
    <t>HASNA ASSURANCES</t>
  </si>
  <si>
    <t>KABOUSS</t>
  </si>
  <si>
    <t>ADI-000123</t>
  </si>
  <si>
    <t>HOUNAIDA</t>
  </si>
  <si>
    <t>BOUKHARI</t>
  </si>
  <si>
    <t>ADI-000124</t>
  </si>
  <si>
    <t>ADIL</t>
  </si>
  <si>
    <t>CHBANI</t>
  </si>
  <si>
    <t>ADI-000126</t>
  </si>
  <si>
    <t>LA MAROCAINE VIE</t>
  </si>
  <si>
    <t>HIND</t>
  </si>
  <si>
    <t>HAMMOUMI</t>
  </si>
  <si>
    <t>ADI-000060</t>
  </si>
  <si>
    <t>SAHAM ASSURANCE</t>
  </si>
  <si>
    <t>MACHMOUM</t>
  </si>
  <si>
    <t>ADI-000056</t>
  </si>
  <si>
    <t>CEDRIC EMMANUEL</t>
  </si>
  <si>
    <t>BATOSSI</t>
  </si>
  <si>
    <t>ADI-000047</t>
  </si>
  <si>
    <t>SOUNDOUS</t>
  </si>
  <si>
    <t>MAHER</t>
  </si>
  <si>
    <t>ADI-000058</t>
  </si>
  <si>
    <t>HASSAN</t>
  </si>
  <si>
    <t>LAGROUBI</t>
  </si>
  <si>
    <t>ADI-000096</t>
  </si>
  <si>
    <t>ADI-000261</t>
  </si>
  <si>
    <t>ADI-000259</t>
  </si>
  <si>
    <t>ADI-000256</t>
  </si>
  <si>
    <t>ADI-000257</t>
  </si>
  <si>
    <t>ADI-000241</t>
  </si>
  <si>
    <t>ADI-000242</t>
  </si>
  <si>
    <t>ADI-000275</t>
  </si>
  <si>
    <t>ADI-000276</t>
  </si>
  <si>
    <t>ADI-000277</t>
  </si>
  <si>
    <t>ADI-000274</t>
  </si>
  <si>
    <t>ADI-000263</t>
  </si>
  <si>
    <t>ADI-000264</t>
  </si>
  <si>
    <t>SG</t>
  </si>
  <si>
    <t>LAFARGE HOLCIM</t>
  </si>
  <si>
    <t>ALTHEA</t>
  </si>
  <si>
    <t>CAC</t>
  </si>
  <si>
    <t>MAROC SERVICE INTERMEDIATION</t>
  </si>
  <si>
    <t>VOLVO</t>
  </si>
  <si>
    <t xml:space="preserve">CENTRE DE PATHOLOGIE IBNO ZOHR </t>
  </si>
  <si>
    <t>ADI-000240</t>
  </si>
  <si>
    <t>ALATAWNA</t>
  </si>
  <si>
    <t>ADI-000108</t>
  </si>
  <si>
    <t xml:space="preserve">BASSITE </t>
  </si>
  <si>
    <t>HAMZA</t>
  </si>
  <si>
    <t>ADI-000109</t>
  </si>
  <si>
    <t xml:space="preserve">FARAH </t>
  </si>
  <si>
    <t>NADIA</t>
  </si>
  <si>
    <t>BASCO</t>
  </si>
  <si>
    <t>SAFRAN</t>
  </si>
  <si>
    <t>ADI-000278</t>
  </si>
  <si>
    <t>ARROUT</t>
  </si>
  <si>
    <t>SIHAM</t>
  </si>
  <si>
    <t>ZNAIDI</t>
  </si>
  <si>
    <t>ADI-000006</t>
  </si>
  <si>
    <t>ADI-000224</t>
  </si>
  <si>
    <t>EL MIR</t>
  </si>
  <si>
    <t>BAT</t>
  </si>
  <si>
    <t>ADI-000279</t>
  </si>
  <si>
    <t>ADI-000280</t>
  </si>
  <si>
    <t>ADI-000281</t>
  </si>
  <si>
    <t>ADI-000139</t>
  </si>
  <si>
    <t>BOUHACHOUCHE</t>
  </si>
  <si>
    <t>ISMAIL</t>
  </si>
  <si>
    <t>ADI-000130</t>
  </si>
  <si>
    <t>MACHKOUR</t>
  </si>
  <si>
    <t>JAWAD</t>
  </si>
  <si>
    <t>ADI-000132</t>
  </si>
  <si>
    <t>JAOUAB</t>
  </si>
  <si>
    <t>NARJISS</t>
  </si>
  <si>
    <t>ADI-000125</t>
  </si>
  <si>
    <t>OUAZA</t>
  </si>
  <si>
    <t>ILYASS</t>
  </si>
  <si>
    <t>SCHNEIDER ELECTRIC</t>
  </si>
  <si>
    <t>ADI-000244</t>
  </si>
  <si>
    <t>EL JAOUHARI</t>
  </si>
  <si>
    <t>ADI-000245</t>
  </si>
  <si>
    <t>ADI-000246</t>
  </si>
  <si>
    <t>PEPSI VARUN</t>
  </si>
  <si>
    <t>ADI-000284</t>
  </si>
  <si>
    <t>ADI-000249</t>
  </si>
  <si>
    <t>ADI-000250</t>
  </si>
  <si>
    <t>ADI-000209</t>
  </si>
  <si>
    <t>ADI-000210</t>
  </si>
  <si>
    <t>ADI-000213</t>
  </si>
  <si>
    <t>AERIEN</t>
  </si>
  <si>
    <t>ADI-000296</t>
  </si>
  <si>
    <t>ADI-000295</t>
  </si>
  <si>
    <t>ADI-000188</t>
  </si>
  <si>
    <t>ADI-000187</t>
  </si>
  <si>
    <t>ADI-000095</t>
  </si>
  <si>
    <t>ADI-000189</t>
  </si>
  <si>
    <t>ADI-000190</t>
  </si>
  <si>
    <t>ADI-000059</t>
  </si>
  <si>
    <t>ADI-000262</t>
  </si>
  <si>
    <t>AMUNDI INVEST</t>
  </si>
  <si>
    <t>DATE all</t>
  </si>
  <si>
    <t>LMV</t>
  </si>
  <si>
    <t>JONES LANG LASALLE</t>
  </si>
  <si>
    <t>ADI-000331</t>
  </si>
  <si>
    <t>ADI-000332</t>
  </si>
  <si>
    <t>ADI-000333</t>
  </si>
  <si>
    <t>ADI-000334</t>
  </si>
  <si>
    <t>ADI-000335</t>
  </si>
  <si>
    <t>ADI-000336</t>
  </si>
  <si>
    <t>ADI-000337</t>
  </si>
  <si>
    <t>ADI-000338</t>
  </si>
  <si>
    <t>ADI-000339</t>
  </si>
  <si>
    <t>ADI-000340</t>
  </si>
  <si>
    <t>ADI-000341</t>
  </si>
  <si>
    <t>ADI-000342</t>
  </si>
  <si>
    <t>ADI-000343</t>
  </si>
  <si>
    <t>ADI-000344</t>
  </si>
  <si>
    <t>ADI-000345</t>
  </si>
  <si>
    <t>ADI-000346</t>
  </si>
  <si>
    <t>ADI-000347</t>
  </si>
  <si>
    <t>ADI-000348</t>
  </si>
  <si>
    <t>ADI-000323</t>
  </si>
  <si>
    <t>ADI-000324</t>
  </si>
  <si>
    <t>ADI-000325</t>
  </si>
  <si>
    <t>ADI-000326</t>
  </si>
  <si>
    <t>ADI-000327</t>
  </si>
  <si>
    <t>ADI-000328</t>
  </si>
  <si>
    <t>ADI-000329</t>
  </si>
  <si>
    <t>ADI-000330</t>
  </si>
  <si>
    <t>TETRIS AMENAGEMENT</t>
  </si>
  <si>
    <t>ADI-000265</t>
  </si>
  <si>
    <t>ADI-000266</t>
  </si>
  <si>
    <t>ADI-000267</t>
  </si>
  <si>
    <t>ADI-000268</t>
  </si>
  <si>
    <t>ADI-000269</t>
  </si>
  <si>
    <t>ADI-000270</t>
  </si>
  <si>
    <t>ADI-000201</t>
  </si>
  <si>
    <t>ADI-000202</t>
  </si>
  <si>
    <t>LAFARGE CALCINOR</t>
  </si>
  <si>
    <t>NEXANS</t>
  </si>
  <si>
    <t>ADI-000282</t>
  </si>
  <si>
    <t>ADI-000302</t>
  </si>
  <si>
    <t>ADI-000301</t>
  </si>
  <si>
    <t>ADI-000352</t>
  </si>
  <si>
    <t>ADI-000353</t>
  </si>
  <si>
    <t>ADI-000369</t>
  </si>
  <si>
    <t>ADI-000294</t>
  </si>
  <si>
    <t>ADI-000360</t>
  </si>
  <si>
    <t>CARLSON WAGONIT</t>
  </si>
  <si>
    <t>SANOFI</t>
  </si>
  <si>
    <t>LF-2019-000025</t>
  </si>
  <si>
    <t>REG-000326</t>
  </si>
  <si>
    <t>BENABDERRAZIK</t>
  </si>
  <si>
    <t>ADI-000373</t>
  </si>
  <si>
    <t>ADI-000374</t>
  </si>
  <si>
    <t>ADI-000375</t>
  </si>
  <si>
    <t>ADI-000376</t>
  </si>
  <si>
    <t>ADI-000377</t>
  </si>
  <si>
    <t>ADI-000378</t>
  </si>
  <si>
    <t>ADI-000379</t>
  </si>
  <si>
    <t>ADI-000380</t>
  </si>
  <si>
    <t>ADI-000381</t>
  </si>
  <si>
    <t>ADI-000382</t>
  </si>
  <si>
    <t>ADI-000383</t>
  </si>
  <si>
    <t>ADI-000384</t>
  </si>
  <si>
    <t>ADI-000385</t>
  </si>
  <si>
    <t>BRINKS</t>
  </si>
  <si>
    <t>LF-2019-000024</t>
  </si>
  <si>
    <t>REG-000322</t>
  </si>
  <si>
    <t>GB MARK</t>
  </si>
  <si>
    <t>BEKKALI</t>
  </si>
  <si>
    <t>GHIZLANE</t>
  </si>
  <si>
    <t>ADI-000283</t>
  </si>
  <si>
    <t>ADI-000362</t>
  </si>
  <si>
    <t>ADI-000359</t>
  </si>
  <si>
    <t>ORACLE</t>
  </si>
  <si>
    <t>ADI-000363</t>
  </si>
  <si>
    <t>ADI-000426</t>
  </si>
  <si>
    <t>ADI-000427</t>
  </si>
  <si>
    <t>PRAMEX</t>
  </si>
  <si>
    <t>ADI-000422</t>
  </si>
  <si>
    <t>ADI-000423</t>
  </si>
  <si>
    <t>ADI-000420</t>
  </si>
  <si>
    <t>ADI-000421</t>
  </si>
  <si>
    <t>ADI-000355</t>
  </si>
  <si>
    <t>ADI-000219</t>
  </si>
  <si>
    <t>ADI-000238</t>
  </si>
  <si>
    <t>ADI-000220</t>
  </si>
  <si>
    <t>ADI-000225</t>
  </si>
  <si>
    <t>ADI-000354</t>
  </si>
  <si>
    <t>ADI-000218</t>
  </si>
  <si>
    <t>ADI-000255</t>
  </si>
  <si>
    <t>ADI-000358</t>
  </si>
  <si>
    <t>DLOU ASSURANCES</t>
  </si>
  <si>
    <t>AMINAS TEMARA</t>
  </si>
  <si>
    <t>ASSURANCE L'HORIZON</t>
  </si>
  <si>
    <t>ADI-000390</t>
  </si>
  <si>
    <t>ADI-000428</t>
  </si>
  <si>
    <t>ADI-000429</t>
  </si>
  <si>
    <t>ADI-000430</t>
  </si>
  <si>
    <t>ADI-000368</t>
  </si>
  <si>
    <t>TAQA</t>
  </si>
  <si>
    <t>ADI-000364</t>
  </si>
  <si>
    <t>ADI-000365</t>
  </si>
  <si>
    <t>ADI-000366</t>
  </si>
  <si>
    <t>RENAULT MAROC</t>
  </si>
  <si>
    <t>ADI-000273</t>
  </si>
  <si>
    <t>TLS CONTACT</t>
  </si>
  <si>
    <t>ADI-000236</t>
  </si>
  <si>
    <t>CENTRE PATHOLOGIE IBNO ZOHR</t>
  </si>
  <si>
    <t>MAERSK</t>
  </si>
  <si>
    <t>ADI-000367</t>
  </si>
  <si>
    <t>COMIMCOM</t>
  </si>
  <si>
    <t>Medecin</t>
  </si>
  <si>
    <t>ADI-000434</t>
  </si>
  <si>
    <t>PFIZER</t>
  </si>
  <si>
    <t>ADI-000436</t>
  </si>
  <si>
    <t>ADI-000439</t>
  </si>
  <si>
    <t>ADI-000424</t>
  </si>
  <si>
    <t>ADI-000432</t>
  </si>
  <si>
    <t>JHONSON &amp;JHONSON</t>
  </si>
  <si>
    <t>ADI-000287</t>
  </si>
  <si>
    <t>MEDECIN</t>
  </si>
  <si>
    <t>AON ACORE</t>
  </si>
  <si>
    <t>AON ACCORE</t>
  </si>
  <si>
    <t>ADI-000425</t>
  </si>
  <si>
    <t>PARTIEL</t>
  </si>
  <si>
    <t>S-0000013</t>
  </si>
  <si>
    <t>Q-0000013</t>
  </si>
  <si>
    <t>CIN</t>
  </si>
  <si>
    <t>DATE DE NAISSANCE</t>
  </si>
  <si>
    <t>DATE_PRIME</t>
  </si>
  <si>
    <t>DATE_DEBUT_CAPITALISATION</t>
  </si>
  <si>
    <t>PRIME_OBSEQUES</t>
  </si>
  <si>
    <t>déjà racheté</t>
  </si>
  <si>
    <t>est total</t>
  </si>
  <si>
    <t>DATE_CALCUL_RACHAT</t>
  </si>
  <si>
    <t>First</t>
  </si>
  <si>
    <t>Annee1</t>
  </si>
  <si>
    <t>Annee2</t>
  </si>
  <si>
    <t>TMGA</t>
  </si>
  <si>
    <t>TAUX_DE_RENDEMENT</t>
  </si>
  <si>
    <t>PRIME_CREDITE</t>
  </si>
  <si>
    <t>nette des FG</t>
  </si>
  <si>
    <t>PENALITESP</t>
  </si>
  <si>
    <t>PENALITEST</t>
  </si>
  <si>
    <t>type de rachat</t>
  </si>
  <si>
    <t>montant rachat</t>
  </si>
  <si>
    <t>APRES PENALITE</t>
  </si>
  <si>
    <t>age</t>
  </si>
  <si>
    <t>anciennete</t>
  </si>
  <si>
    <t>IR</t>
  </si>
  <si>
    <t>NET</t>
  </si>
  <si>
    <t>NUMERO_SINISTRE</t>
  </si>
  <si>
    <t>NUMERO_RACHAT</t>
  </si>
  <si>
    <t>NUMERO_QUITTANCE</t>
  </si>
  <si>
    <t>est valide</t>
  </si>
  <si>
    <t>S-0000014</t>
  </si>
  <si>
    <t>Q-0000014</t>
  </si>
  <si>
    <t>S-0000015</t>
  </si>
  <si>
    <t>Q-0000015</t>
  </si>
  <si>
    <t>S-0000016</t>
  </si>
  <si>
    <t>Q-0000016</t>
  </si>
  <si>
    <t>S-0000017</t>
  </si>
  <si>
    <t>Q-0000017</t>
  </si>
  <si>
    <t>S-0000018</t>
  </si>
  <si>
    <t>Q-0000018</t>
  </si>
  <si>
    <t>S-0000019</t>
  </si>
  <si>
    <t>Q-0000019</t>
  </si>
  <si>
    <t>S-0000020</t>
  </si>
  <si>
    <t>Q-0000020</t>
  </si>
  <si>
    <t>S-0000021</t>
  </si>
  <si>
    <t>Q-0000021</t>
  </si>
  <si>
    <t>S-0000022</t>
  </si>
  <si>
    <t>Q-0000022</t>
  </si>
  <si>
    <t>S-0000023</t>
  </si>
  <si>
    <t>Q-0000023</t>
  </si>
  <si>
    <t>S-0000024</t>
  </si>
  <si>
    <t>Q-0000024</t>
  </si>
  <si>
    <t>S-0000025</t>
  </si>
  <si>
    <t>Q-0000025</t>
  </si>
  <si>
    <t>S-0000026</t>
  </si>
  <si>
    <t>Q-0000026</t>
  </si>
  <si>
    <t>S-0000027</t>
  </si>
  <si>
    <t>Q-0000027</t>
  </si>
  <si>
    <t>S-0000028</t>
  </si>
  <si>
    <t>Q-0000028</t>
  </si>
  <si>
    <t>S-0000029</t>
  </si>
  <si>
    <t>Q-0000029</t>
  </si>
  <si>
    <t>S-0000030</t>
  </si>
  <si>
    <t>Q-0000030</t>
  </si>
  <si>
    <t>S-0000031</t>
  </si>
  <si>
    <t>Q-0000031</t>
  </si>
  <si>
    <t>S-0000032</t>
  </si>
  <si>
    <t>Q-0000032</t>
  </si>
  <si>
    <t>S-0000033</t>
  </si>
  <si>
    <t>Q-0000033</t>
  </si>
  <si>
    <t>S-0000034</t>
  </si>
  <si>
    <t>Q-0000034</t>
  </si>
  <si>
    <t>S-0000035</t>
  </si>
  <si>
    <t>Q-0000035</t>
  </si>
  <si>
    <t>S-0000036</t>
  </si>
  <si>
    <t>Q-0000036</t>
  </si>
  <si>
    <t>S-0000037</t>
  </si>
  <si>
    <t>Q-0000037</t>
  </si>
  <si>
    <t>S-0000038</t>
  </si>
  <si>
    <t>Q-0000038</t>
  </si>
  <si>
    <t>S-0000039</t>
  </si>
  <si>
    <t>Q-0000039</t>
  </si>
  <si>
    <t>S-0000040</t>
  </si>
  <si>
    <t>Q-0000040</t>
  </si>
  <si>
    <t>S-0000041</t>
  </si>
  <si>
    <t>Q-0000041</t>
  </si>
  <si>
    <t>S-0000042</t>
  </si>
  <si>
    <t>Q-0000042</t>
  </si>
  <si>
    <t>S-0000043</t>
  </si>
  <si>
    <t>Q-0000043</t>
  </si>
  <si>
    <t>S-0000044</t>
  </si>
  <si>
    <t>Q-0000044</t>
  </si>
  <si>
    <t>S-0000045</t>
  </si>
  <si>
    <t>Q-0000045</t>
  </si>
  <si>
    <t>S-0000046</t>
  </si>
  <si>
    <t>Q-0000046</t>
  </si>
  <si>
    <t>S-0000047</t>
  </si>
  <si>
    <t>Q-0000047</t>
  </si>
  <si>
    <t>S-0000048</t>
  </si>
  <si>
    <t>Q-0000048</t>
  </si>
  <si>
    <t>S-0000049</t>
  </si>
  <si>
    <t>Q-0000049</t>
  </si>
  <si>
    <t>S-0000050</t>
  </si>
  <si>
    <t>Q-0000050</t>
  </si>
  <si>
    <t>S-0000051</t>
  </si>
  <si>
    <t>Q-0000051</t>
  </si>
  <si>
    <t>S-0000052</t>
  </si>
  <si>
    <t>Q-0000052</t>
  </si>
  <si>
    <t>S-0000053</t>
  </si>
  <si>
    <t>Q-0000053</t>
  </si>
  <si>
    <t>S-0000054</t>
  </si>
  <si>
    <t>Q-0000054</t>
  </si>
  <si>
    <t>S-0000055</t>
  </si>
  <si>
    <t>Q-0000055</t>
  </si>
  <si>
    <t>S-0000056</t>
  </si>
  <si>
    <t>Q-0000056</t>
  </si>
  <si>
    <t>S-0000057</t>
  </si>
  <si>
    <t>Q-0000057</t>
  </si>
  <si>
    <t>S-0000058</t>
  </si>
  <si>
    <t>Q-0000058</t>
  </si>
  <si>
    <t>S-0000059</t>
  </si>
  <si>
    <t>Q-0000059</t>
  </si>
  <si>
    <t>S-0000060</t>
  </si>
  <si>
    <t>Q-0000060</t>
  </si>
  <si>
    <t>S-0000061</t>
  </si>
  <si>
    <t>Q-0000061</t>
  </si>
  <si>
    <t>S-0000062</t>
  </si>
  <si>
    <t>Q-0000062</t>
  </si>
  <si>
    <t>S-0000063</t>
  </si>
  <si>
    <t>Q-0000063</t>
  </si>
  <si>
    <t>S-0000064</t>
  </si>
  <si>
    <t>Q-0000064</t>
  </si>
  <si>
    <t>S-0000065</t>
  </si>
  <si>
    <t>Q-0000065</t>
  </si>
  <si>
    <t>S-0000066</t>
  </si>
  <si>
    <t>Q-0000066</t>
  </si>
  <si>
    <t>S-0000067</t>
  </si>
  <si>
    <t>Q-0000067</t>
  </si>
  <si>
    <t>S-0000068</t>
  </si>
  <si>
    <t>Q-0000068</t>
  </si>
  <si>
    <t>S-0000069</t>
  </si>
  <si>
    <t>Q-0000069</t>
  </si>
  <si>
    <t>S-0000070</t>
  </si>
  <si>
    <t>Q-0000070</t>
  </si>
  <si>
    <t>S-0000071</t>
  </si>
  <si>
    <t>Q-0000071</t>
  </si>
  <si>
    <t>S-0000072</t>
  </si>
  <si>
    <t>Q-0000072</t>
  </si>
  <si>
    <t>S-0000073</t>
  </si>
  <si>
    <t>Q-0000073</t>
  </si>
  <si>
    <t>S-0000074</t>
  </si>
  <si>
    <t>Q-0000074</t>
  </si>
  <si>
    <t>S-0000075</t>
  </si>
  <si>
    <t>Q-0000075</t>
  </si>
  <si>
    <t>S-0000076</t>
  </si>
  <si>
    <t>Q-0000076</t>
  </si>
  <si>
    <t>S-0000077</t>
  </si>
  <si>
    <t>Q-0000077</t>
  </si>
  <si>
    <t>S-0000078</t>
  </si>
  <si>
    <t>Q-0000078</t>
  </si>
  <si>
    <t>S-0000079</t>
  </si>
  <si>
    <t>Q-0000079</t>
  </si>
  <si>
    <t>S-0000080</t>
  </si>
  <si>
    <t>Q-0000080</t>
  </si>
  <si>
    <t>S-0000081</t>
  </si>
  <si>
    <t>Q-0000081</t>
  </si>
  <si>
    <t>S-0000082</t>
  </si>
  <si>
    <t>Q-0000082</t>
  </si>
  <si>
    <t>S-0000083</t>
  </si>
  <si>
    <t>Q-0000083</t>
  </si>
  <si>
    <t>S-0000084</t>
  </si>
  <si>
    <t>Q-0000084</t>
  </si>
  <si>
    <t>S-0000085</t>
  </si>
  <si>
    <t>Q-0000085</t>
  </si>
  <si>
    <t>S-0000086</t>
  </si>
  <si>
    <t>Q-0000086</t>
  </si>
  <si>
    <t>S-0000087</t>
  </si>
  <si>
    <t>Q-0000087</t>
  </si>
  <si>
    <t>S-0000088</t>
  </si>
  <si>
    <t>Q-0000088</t>
  </si>
  <si>
    <t>S-0000089</t>
  </si>
  <si>
    <t>Q-0000089</t>
  </si>
  <si>
    <t>S-0000091</t>
  </si>
  <si>
    <t>Q-0000091</t>
  </si>
  <si>
    <t>S-0000092</t>
  </si>
  <si>
    <t>Q-0000092</t>
  </si>
  <si>
    <t>S-0000093</t>
  </si>
  <si>
    <t>Q-0000093</t>
  </si>
  <si>
    <t>S-0000094</t>
  </si>
  <si>
    <t>Q-0000094</t>
  </si>
  <si>
    <t>S-0000095</t>
  </si>
  <si>
    <t>Q-0000095</t>
  </si>
  <si>
    <t>S-0000096</t>
  </si>
  <si>
    <t>Q-0000096</t>
  </si>
  <si>
    <t>S-0000097</t>
  </si>
  <si>
    <t>Q-0000097</t>
  </si>
  <si>
    <t>S-0000098</t>
  </si>
  <si>
    <t>Q-0000098</t>
  </si>
  <si>
    <t>S-0000099</t>
  </si>
  <si>
    <t>Q-0000099</t>
  </si>
  <si>
    <t>S-0000100</t>
  </si>
  <si>
    <t>Q-0000100</t>
  </si>
  <si>
    <t>S-0000101</t>
  </si>
  <si>
    <t>Q-0000101</t>
  </si>
  <si>
    <t>S-0000102</t>
  </si>
  <si>
    <t>Q-0000102</t>
  </si>
  <si>
    <t>S-0000103</t>
  </si>
  <si>
    <t>Q-0000103</t>
  </si>
  <si>
    <t>S-0000104</t>
  </si>
  <si>
    <t>Q-0000104</t>
  </si>
  <si>
    <t>S-0000105</t>
  </si>
  <si>
    <t>Q-0000105</t>
  </si>
  <si>
    <t>S-0000106</t>
  </si>
  <si>
    <t>Q-0000106</t>
  </si>
  <si>
    <t>S-0000107</t>
  </si>
  <si>
    <t>Q-0000107</t>
  </si>
  <si>
    <t>S-0000108</t>
  </si>
  <si>
    <t>Q-0000108</t>
  </si>
  <si>
    <t>S-0000109</t>
  </si>
  <si>
    <t>Q-0000109</t>
  </si>
  <si>
    <t>S-0000110</t>
  </si>
  <si>
    <t>Q-0000110</t>
  </si>
  <si>
    <t>S-0000111</t>
  </si>
  <si>
    <t>Q-0000111</t>
  </si>
  <si>
    <t>S-0000112</t>
  </si>
  <si>
    <t>Q-0000112</t>
  </si>
  <si>
    <t>S-0000113</t>
  </si>
  <si>
    <t>Q-0000113</t>
  </si>
  <si>
    <t>S-0000114</t>
  </si>
  <si>
    <t>Q-0000114</t>
  </si>
  <si>
    <t>S-0000115</t>
  </si>
  <si>
    <t>Q-0000115</t>
  </si>
  <si>
    <t>S-0000116</t>
  </si>
  <si>
    <t>Q-0000116</t>
  </si>
  <si>
    <t>S-0000117</t>
  </si>
  <si>
    <t>Q-0000117</t>
  </si>
  <si>
    <t>S-0000118</t>
  </si>
  <si>
    <t>Q-0000118</t>
  </si>
  <si>
    <t>S-0000119</t>
  </si>
  <si>
    <t>Q-0000119</t>
  </si>
  <si>
    <t>S-0000120</t>
  </si>
  <si>
    <t>Q-0000120</t>
  </si>
  <si>
    <t>S-0000121</t>
  </si>
  <si>
    <t>Q-0000121</t>
  </si>
  <si>
    <t>S-0000122</t>
  </si>
  <si>
    <t>Q-0000122</t>
  </si>
  <si>
    <t>S-0000123</t>
  </si>
  <si>
    <t>Q-0000123</t>
  </si>
  <si>
    <t>S-0000124</t>
  </si>
  <si>
    <t>Q-0000124</t>
  </si>
  <si>
    <t>S-0000125</t>
  </si>
  <si>
    <t>Q-0000125</t>
  </si>
  <si>
    <t>S-0000126</t>
  </si>
  <si>
    <t>Q-0000126</t>
  </si>
  <si>
    <t>S-0000127</t>
  </si>
  <si>
    <t>Q-0000127</t>
  </si>
  <si>
    <t>S-0000128</t>
  </si>
  <si>
    <t>Q-0000128</t>
  </si>
  <si>
    <t>S-0000129</t>
  </si>
  <si>
    <t>Q-0000129</t>
  </si>
  <si>
    <t>S-0000130</t>
  </si>
  <si>
    <t>Q-0000130</t>
  </si>
  <si>
    <t>S-0000131</t>
  </si>
  <si>
    <t>Q-0000131</t>
  </si>
  <si>
    <t>S-0000132</t>
  </si>
  <si>
    <t>Q-0000132</t>
  </si>
  <si>
    <t>S-0000133</t>
  </si>
  <si>
    <t>Q-0000133</t>
  </si>
  <si>
    <t>S-0000134</t>
  </si>
  <si>
    <t>Q-0000134</t>
  </si>
  <si>
    <t>S-0000135</t>
  </si>
  <si>
    <t>Q-0000135</t>
  </si>
  <si>
    <t>S-0000136</t>
  </si>
  <si>
    <t>Q-0000136</t>
  </si>
  <si>
    <t>S-0000137</t>
  </si>
  <si>
    <t>Q-0000137</t>
  </si>
  <si>
    <t>S-0000138</t>
  </si>
  <si>
    <t>Q-0000138</t>
  </si>
  <si>
    <t>S-0000139</t>
  </si>
  <si>
    <t>Q-0000139</t>
  </si>
  <si>
    <t>S-0000140</t>
  </si>
  <si>
    <t>Q-0000140</t>
  </si>
  <si>
    <t>S-0000141</t>
  </si>
  <si>
    <t>Q-0000141</t>
  </si>
  <si>
    <t>S-0000142</t>
  </si>
  <si>
    <t>Q-0000142</t>
  </si>
  <si>
    <t>S-0000143</t>
  </si>
  <si>
    <t>Q-0000143</t>
  </si>
  <si>
    <t>S-0000144</t>
  </si>
  <si>
    <t>Q-0000144</t>
  </si>
  <si>
    <t>S-0000145</t>
  </si>
  <si>
    <t>Q-0000145</t>
  </si>
  <si>
    <t>S-0000146</t>
  </si>
  <si>
    <t>Q-0000146</t>
  </si>
  <si>
    <t>S-0000147</t>
  </si>
  <si>
    <t>Q-0000147</t>
  </si>
  <si>
    <t>S-0000148</t>
  </si>
  <si>
    <t>Q-0000148</t>
  </si>
  <si>
    <t>S-0000149</t>
  </si>
  <si>
    <t>Q-0000149</t>
  </si>
  <si>
    <t>S-0000151</t>
  </si>
  <si>
    <t>Q-0000151</t>
  </si>
  <si>
    <t>S-0000152</t>
  </si>
  <si>
    <t>Q-0000152</t>
  </si>
  <si>
    <t>S-0000153</t>
  </si>
  <si>
    <t>Q-0000153</t>
  </si>
  <si>
    <t>S-0000154</t>
  </si>
  <si>
    <t>Q-0000154</t>
  </si>
  <si>
    <t>S-0000155</t>
  </si>
  <si>
    <t>Q-0000155</t>
  </si>
  <si>
    <t>S-0000157</t>
  </si>
  <si>
    <t>Q-0000157</t>
  </si>
  <si>
    <t>S-0000158</t>
  </si>
  <si>
    <t>Q-0000158</t>
  </si>
  <si>
    <t>S-0000159</t>
  </si>
  <si>
    <t>Q-0000159</t>
  </si>
  <si>
    <t>S-0000161</t>
  </si>
  <si>
    <t>Q-0000161</t>
  </si>
  <si>
    <t>S-0000162</t>
  </si>
  <si>
    <t>Q-0000162</t>
  </si>
  <si>
    <t>S-0000163</t>
  </si>
  <si>
    <t>Q-0000163</t>
  </si>
  <si>
    <t>S-0000164</t>
  </si>
  <si>
    <t>Q-0000164</t>
  </si>
  <si>
    <t>S-0000165</t>
  </si>
  <si>
    <t>Q-0000165</t>
  </si>
  <si>
    <t>S-0000166</t>
  </si>
  <si>
    <t>Q-0000166</t>
  </si>
  <si>
    <t>S-0000167</t>
  </si>
  <si>
    <t>Q-0000167</t>
  </si>
  <si>
    <t>S-0000168</t>
  </si>
  <si>
    <t>Q-0000168</t>
  </si>
  <si>
    <t>S-0000169</t>
  </si>
  <si>
    <t>Q-0000169</t>
  </si>
  <si>
    <t>S-0000170</t>
  </si>
  <si>
    <t>Q-0000170</t>
  </si>
  <si>
    <t>S-0000171</t>
  </si>
  <si>
    <t>Q-0000171</t>
  </si>
  <si>
    <t>S-0000172</t>
  </si>
  <si>
    <t>Q-0000172</t>
  </si>
  <si>
    <t>S-0000173</t>
  </si>
  <si>
    <t>Q-0000173</t>
  </si>
  <si>
    <t>S-0000175</t>
  </si>
  <si>
    <t>Q-0000175</t>
  </si>
  <si>
    <t>S-0000176</t>
  </si>
  <si>
    <t>Q-0000176</t>
  </si>
  <si>
    <t>S-0000177</t>
  </si>
  <si>
    <t>Q-0000177</t>
  </si>
  <si>
    <t>S-0000178</t>
  </si>
  <si>
    <t>Q-0000178</t>
  </si>
  <si>
    <t>S-0000179</t>
  </si>
  <si>
    <t>Q-0000179</t>
  </si>
  <si>
    <t>S-0000180</t>
  </si>
  <si>
    <t>Q-0000180</t>
  </si>
  <si>
    <t>S-0000181</t>
  </si>
  <si>
    <t>Q-0000181</t>
  </si>
  <si>
    <t>S-0000182</t>
  </si>
  <si>
    <t>Q-0000182</t>
  </si>
  <si>
    <t>S-0000183</t>
  </si>
  <si>
    <t>Q-0000183</t>
  </si>
  <si>
    <t>S-0000184</t>
  </si>
  <si>
    <t>Q-0000184</t>
  </si>
  <si>
    <t>S-0000185</t>
  </si>
  <si>
    <t>Q-0000185</t>
  </si>
  <si>
    <t>S-0000186</t>
  </si>
  <si>
    <t>Q-0000186</t>
  </si>
  <si>
    <t>S-0000187</t>
  </si>
  <si>
    <t>Q-0000187</t>
  </si>
  <si>
    <t>S-0000188</t>
  </si>
  <si>
    <t>Q-0000188</t>
  </si>
  <si>
    <t>S-0000189</t>
  </si>
  <si>
    <t>Q-0000189</t>
  </si>
  <si>
    <t>S-0000190</t>
  </si>
  <si>
    <t>Q-0000190</t>
  </si>
  <si>
    <t>S-0000191</t>
  </si>
  <si>
    <t>Q-0000191</t>
  </si>
  <si>
    <t>S-0000192</t>
  </si>
  <si>
    <t>Q-0000192</t>
  </si>
  <si>
    <t>S-0000193</t>
  </si>
  <si>
    <t>Q-0000193</t>
  </si>
  <si>
    <t>S-0000194</t>
  </si>
  <si>
    <t>Q-0000194</t>
  </si>
  <si>
    <t>S-0000195</t>
  </si>
  <si>
    <t>Q-0000195</t>
  </si>
  <si>
    <t>S-0000196</t>
  </si>
  <si>
    <t>Q-0000196</t>
  </si>
  <si>
    <t>S-0000197</t>
  </si>
  <si>
    <t>Q-0000197</t>
  </si>
  <si>
    <t>S-0000198</t>
  </si>
  <si>
    <t>Q-0000198</t>
  </si>
  <si>
    <t>S-0000199</t>
  </si>
  <si>
    <t>Q-0000199</t>
  </si>
  <si>
    <t>S-0000200</t>
  </si>
  <si>
    <t>Q-0000200</t>
  </si>
  <si>
    <t>S-0000201</t>
  </si>
  <si>
    <t>Q-0000201</t>
  </si>
  <si>
    <t>S-0000202</t>
  </si>
  <si>
    <t>Q-0000202</t>
  </si>
  <si>
    <t>S-0000203</t>
  </si>
  <si>
    <t>Q-0000203</t>
  </si>
  <si>
    <t>S-0000204</t>
  </si>
  <si>
    <t>Q-0000204</t>
  </si>
  <si>
    <t>S-0000205</t>
  </si>
  <si>
    <t>Q-0000205</t>
  </si>
  <si>
    <t>S-0000206</t>
  </si>
  <si>
    <t>Q-0000206</t>
  </si>
  <si>
    <t>S-0000207</t>
  </si>
  <si>
    <t>Q-0000207</t>
  </si>
  <si>
    <t>S-0000208</t>
  </si>
  <si>
    <t>Q-0000208</t>
  </si>
  <si>
    <t>S-0000209</t>
  </si>
  <si>
    <t>Q-0000209</t>
  </si>
  <si>
    <t>S-0000210</t>
  </si>
  <si>
    <t>Q-0000210</t>
  </si>
  <si>
    <t>S-0000211</t>
  </si>
  <si>
    <t>Q-0000211</t>
  </si>
  <si>
    <t>S-0000212</t>
  </si>
  <si>
    <t>Q-0000212</t>
  </si>
  <si>
    <t>S-0000213</t>
  </si>
  <si>
    <t>Q-0000213</t>
  </si>
  <si>
    <t>S-0000214</t>
  </si>
  <si>
    <t>Q-0000214</t>
  </si>
  <si>
    <t>S-0000215</t>
  </si>
  <si>
    <t>Q-0000215</t>
  </si>
  <si>
    <t>S-0000216</t>
  </si>
  <si>
    <t>Q-0000216</t>
  </si>
  <si>
    <t>S-0000217</t>
  </si>
  <si>
    <t>Q-0000217</t>
  </si>
  <si>
    <t>S-0000218</t>
  </si>
  <si>
    <t>Q-0000218</t>
  </si>
  <si>
    <t>S-0000219</t>
  </si>
  <si>
    <t>Q-0000219</t>
  </si>
  <si>
    <t>S-0000220</t>
  </si>
  <si>
    <t>Q-0000220</t>
  </si>
  <si>
    <t>S-0000221</t>
  </si>
  <si>
    <t>Q-0000221</t>
  </si>
  <si>
    <t>S-0000222</t>
  </si>
  <si>
    <t>Q-0000222</t>
  </si>
  <si>
    <t>S-0000223</t>
  </si>
  <si>
    <t>Q-0000223</t>
  </si>
  <si>
    <t>S-0000224</t>
  </si>
  <si>
    <t>Q-0000224</t>
  </si>
  <si>
    <t>S-0000225</t>
  </si>
  <si>
    <t>Q-0000225</t>
  </si>
  <si>
    <t>S-0000226</t>
  </si>
  <si>
    <t>Q-0000226</t>
  </si>
  <si>
    <t>S-0000227</t>
  </si>
  <si>
    <t>Q-0000227</t>
  </si>
  <si>
    <t>S-0000228</t>
  </si>
  <si>
    <t>Q-0000228</t>
  </si>
  <si>
    <t>S-0000229</t>
  </si>
  <si>
    <t>Q-0000229</t>
  </si>
  <si>
    <t>S-0000230</t>
  </si>
  <si>
    <t>Q-0000230</t>
  </si>
  <si>
    <t>S-0000231</t>
  </si>
  <si>
    <t>Q-0000231</t>
  </si>
  <si>
    <t>S-0000232</t>
  </si>
  <si>
    <t>Q-0000232</t>
  </si>
  <si>
    <t>S-0000233</t>
  </si>
  <si>
    <t>Q-0000233</t>
  </si>
  <si>
    <t>S-0000234</t>
  </si>
  <si>
    <t>Q-0000234</t>
  </si>
  <si>
    <t>S-0000235</t>
  </si>
  <si>
    <t>Q-0000235</t>
  </si>
  <si>
    <t>S-0000236</t>
  </si>
  <si>
    <t>Q-0000236</t>
  </si>
  <si>
    <t>S-0000237</t>
  </si>
  <si>
    <t>Q-0000237</t>
  </si>
  <si>
    <t>S-0000238</t>
  </si>
  <si>
    <t>Q-0000238</t>
  </si>
  <si>
    <t>S-0000239</t>
  </si>
  <si>
    <t>Q-0000239</t>
  </si>
  <si>
    <t>S-0000240</t>
  </si>
  <si>
    <t>Q-0000240</t>
  </si>
  <si>
    <t>S-0000241</t>
  </si>
  <si>
    <t>Q-0000241</t>
  </si>
  <si>
    <t>S-0000242</t>
  </si>
  <si>
    <t>Q-0000242</t>
  </si>
  <si>
    <t>S-0000243</t>
  </si>
  <si>
    <t>Q-0000243</t>
  </si>
  <si>
    <t>S-0000244</t>
  </si>
  <si>
    <t>Q-0000244</t>
  </si>
  <si>
    <t>S-0000245</t>
  </si>
  <si>
    <t>Q-0000245</t>
  </si>
  <si>
    <t>S-0000246</t>
  </si>
  <si>
    <t>Q-0000246</t>
  </si>
  <si>
    <t>S-0000247</t>
  </si>
  <si>
    <t>Q-0000247</t>
  </si>
  <si>
    <t>S-0000248</t>
  </si>
  <si>
    <t>Q-0000248</t>
  </si>
  <si>
    <t>S-0000249</t>
  </si>
  <si>
    <t>Q-0000249</t>
  </si>
  <si>
    <t>S-0000250</t>
  </si>
  <si>
    <t>Q-0000250</t>
  </si>
  <si>
    <t>S-0000251</t>
  </si>
  <si>
    <t>Q-0000251</t>
  </si>
  <si>
    <t>S-0000252</t>
  </si>
  <si>
    <t>Q-0000252</t>
  </si>
  <si>
    <t>S-0000253</t>
  </si>
  <si>
    <t>Q-0000253</t>
  </si>
  <si>
    <t>S-0000254</t>
  </si>
  <si>
    <t>Q-0000254</t>
  </si>
  <si>
    <t>S-0000255</t>
  </si>
  <si>
    <t>Q-0000255</t>
  </si>
  <si>
    <t>S-0000256</t>
  </si>
  <si>
    <t>Q-0000256</t>
  </si>
  <si>
    <t>S-0000257</t>
  </si>
  <si>
    <t>Q-0000257</t>
  </si>
  <si>
    <t>S-0000258</t>
  </si>
  <si>
    <t>Q-0000258</t>
  </si>
  <si>
    <t>S-0000259</t>
  </si>
  <si>
    <t>Q-0000259</t>
  </si>
  <si>
    <t>S-0000260</t>
  </si>
  <si>
    <t>Q-0000260</t>
  </si>
  <si>
    <t>S-0000261</t>
  </si>
  <si>
    <t>Q-0000261</t>
  </si>
  <si>
    <t>S-0000262</t>
  </si>
  <si>
    <t>Q-0000262</t>
  </si>
  <si>
    <t>S-0000263</t>
  </si>
  <si>
    <t>Q-0000263</t>
  </si>
  <si>
    <t>S-0000264</t>
  </si>
  <si>
    <t>Q-0000264</t>
  </si>
  <si>
    <t>S-0000265</t>
  </si>
  <si>
    <t>Q-0000265</t>
  </si>
  <si>
    <t>S-0000266</t>
  </si>
  <si>
    <t>Q-0000266</t>
  </si>
  <si>
    <t>S-0000267</t>
  </si>
  <si>
    <t>Q-0000267</t>
  </si>
  <si>
    <t>S-0000268</t>
  </si>
  <si>
    <t>Q-0000268</t>
  </si>
  <si>
    <t>S-0000269</t>
  </si>
  <si>
    <t>Q-0000269</t>
  </si>
  <si>
    <t>S-0000270</t>
  </si>
  <si>
    <t>Q-0000270</t>
  </si>
  <si>
    <t>S-0000271</t>
  </si>
  <si>
    <t>Q-0000271</t>
  </si>
  <si>
    <t>S-0000272</t>
  </si>
  <si>
    <t>Q-0000272</t>
  </si>
  <si>
    <t>S-0000273</t>
  </si>
  <si>
    <t>Q-0000273</t>
  </si>
  <si>
    <t>S-0000274</t>
  </si>
  <si>
    <t>Q-0000274</t>
  </si>
  <si>
    <t>S-0000275</t>
  </si>
  <si>
    <t>Q-0000275</t>
  </si>
  <si>
    <t>S-0000276</t>
  </si>
  <si>
    <t>Q-0000276</t>
  </si>
  <si>
    <t>S-0000277</t>
  </si>
  <si>
    <t>Q-0000277</t>
  </si>
  <si>
    <t>S-0000278</t>
  </si>
  <si>
    <t>Q-0000278</t>
  </si>
  <si>
    <t>S-0000279</t>
  </si>
  <si>
    <t>Q-0000279</t>
  </si>
  <si>
    <t>S-0000280</t>
  </si>
  <si>
    <t>Q-0000280</t>
  </si>
  <si>
    <t>S-0000281</t>
  </si>
  <si>
    <t>Q-0000281</t>
  </si>
  <si>
    <t>S-0000282</t>
  </si>
  <si>
    <t>Q-0000282</t>
  </si>
  <si>
    <t>S-0000283</t>
  </si>
  <si>
    <t>Q-0000283</t>
  </si>
  <si>
    <t>S-0000284</t>
  </si>
  <si>
    <t>Q-0000284</t>
  </si>
  <si>
    <t>S-0000285</t>
  </si>
  <si>
    <t>Q-0000285</t>
  </si>
  <si>
    <t>S-0000286</t>
  </si>
  <si>
    <t>Q-0000286</t>
  </si>
  <si>
    <t>S-0000287</t>
  </si>
  <si>
    <t>Q-0000287</t>
  </si>
  <si>
    <t>S-0000288</t>
  </si>
  <si>
    <t>Q-0000288</t>
  </si>
  <si>
    <t>S-0000289</t>
  </si>
  <si>
    <t>Q-0000289</t>
  </si>
  <si>
    <t>S-0000290</t>
  </si>
  <si>
    <t>Q-0000290</t>
  </si>
  <si>
    <t>S-0000291</t>
  </si>
  <si>
    <t>Q-0000291</t>
  </si>
  <si>
    <t>S-0000292</t>
  </si>
  <si>
    <t>Q-0000292</t>
  </si>
  <si>
    <t>S-0000293</t>
  </si>
  <si>
    <t>Q-0000293</t>
  </si>
  <si>
    <t>ALL</t>
  </si>
  <si>
    <t>Étiquettes de lignes</t>
  </si>
  <si>
    <t>Total général</t>
  </si>
  <si>
    <t>Somme de PRIME_CREDITE</t>
  </si>
  <si>
    <t>(vide)</t>
  </si>
  <si>
    <t>INDIVIDUEL</t>
  </si>
  <si>
    <t>ENTREPRISE</t>
  </si>
  <si>
    <t>TYPE DE CONTRAT</t>
  </si>
  <si>
    <t>CANAL</t>
  </si>
  <si>
    <t>Direct</t>
  </si>
  <si>
    <t>DIRECT</t>
  </si>
  <si>
    <t>LF-2018-000003</t>
  </si>
  <si>
    <t>Brokerage</t>
  </si>
  <si>
    <t>DIRECT*</t>
  </si>
  <si>
    <t>LF-2018-000006</t>
  </si>
  <si>
    <t>LF-2018-000009</t>
  </si>
  <si>
    <t>LF-2018-000014</t>
  </si>
  <si>
    <t>Brokerage*</t>
  </si>
  <si>
    <t>LF-2018-000015</t>
  </si>
  <si>
    <t>LF-2018-000016</t>
  </si>
  <si>
    <t xml:space="preserve">Brokerage </t>
  </si>
  <si>
    <t>LF-2019-000005</t>
  </si>
  <si>
    <t>LF-2019-000018</t>
  </si>
  <si>
    <t>LF-2019-000019</t>
  </si>
  <si>
    <t>LF-2019-000020</t>
  </si>
  <si>
    <t>LF-2019-000023</t>
  </si>
  <si>
    <t>BROKERAE</t>
  </si>
  <si>
    <t>BROKERAGE</t>
  </si>
  <si>
    <t>cle</t>
  </si>
  <si>
    <t>REG-000011</t>
  </si>
  <si>
    <t>DATE_VIREMENT</t>
  </si>
  <si>
    <t>DATE_CHEQUE</t>
  </si>
  <si>
    <t>INTERMDIAIRE</t>
  </si>
  <si>
    <t>AZM</t>
  </si>
  <si>
    <t xml:space="preserve">BROKERAGE </t>
  </si>
  <si>
    <t/>
  </si>
  <si>
    <t>REG-000004/43462/9000</t>
  </si>
  <si>
    <t>REG-000011/43465/100000</t>
  </si>
  <si>
    <t>Ait Bella</t>
  </si>
  <si>
    <t>Saida</t>
  </si>
  <si>
    <t>REG-000004/43517/50000</t>
  </si>
  <si>
    <t>ADI-000108/43539/4999,99</t>
  </si>
  <si>
    <t>ADI-000240/43553/7000</t>
  </si>
  <si>
    <t>ADI-000006/43557/15000</t>
  </si>
  <si>
    <t xml:space="preserve">Znaidi </t>
  </si>
  <si>
    <t xml:space="preserve">Reda </t>
  </si>
  <si>
    <t>REG-000004/43579/546000</t>
  </si>
  <si>
    <t>REG-000004/43579/43000</t>
  </si>
  <si>
    <t>ADI-000273/43581/15000</t>
  </si>
  <si>
    <t>BERRADA</t>
  </si>
  <si>
    <t>MOHAMED MOUHCINE</t>
  </si>
  <si>
    <t>ADI-000273/43585/42392,48</t>
  </si>
  <si>
    <t>ADI-000240/43585/7000</t>
  </si>
  <si>
    <t>ADI-000006/43588/15000</t>
  </si>
  <si>
    <t>ADI-000273/43609/15000</t>
  </si>
  <si>
    <t>REG-000011/43609/100000</t>
  </si>
  <si>
    <t>ADI-000108/43613/4999,99</t>
  </si>
  <si>
    <t>ADI-000240/43614/7000</t>
  </si>
  <si>
    <t>ADI-000108/43620/4999,99</t>
  </si>
  <si>
    <t>ADI-000006/43620/15000</t>
  </si>
  <si>
    <t>ADI-000273/43640/15000</t>
  </si>
  <si>
    <t>ADI-000240/43647/7000</t>
  </si>
  <si>
    <t>ADI-000006/43648/15000</t>
  </si>
  <si>
    <t>ADI-000108/43650/4999,99</t>
  </si>
  <si>
    <t>ADI-000273/43670/15000</t>
  </si>
  <si>
    <t>ADI-000240/43677/7000</t>
  </si>
  <si>
    <t>ADI-000006/43679/15000</t>
  </si>
  <si>
    <t>ADI-000108/43682/4999,99</t>
  </si>
  <si>
    <t>REG-000011/43684/35000</t>
  </si>
  <si>
    <t>ADI-000273/43706/15000</t>
  </si>
  <si>
    <t>ADI-000240/43706/7000</t>
  </si>
  <si>
    <t>ADI-000108/43707/4999,99</t>
  </si>
  <si>
    <t>ADI-000006/43711/15000</t>
  </si>
  <si>
    <t>REG-000011/43719/35000</t>
  </si>
  <si>
    <t>ADI-000240/43724/14000</t>
  </si>
  <si>
    <t>ADI-000273/43731/15000</t>
  </si>
  <si>
    <t>ADI-000240/43739/7000</t>
  </si>
  <si>
    <t>ADI-000108/43739/4999,99</t>
  </si>
  <si>
    <t>ADI-000006/43740/15000</t>
  </si>
  <si>
    <t>FA</t>
  </si>
  <si>
    <t>FG</t>
  </si>
  <si>
    <t>CODE</t>
  </si>
  <si>
    <t>COMMISSION</t>
  </si>
  <si>
    <t>INTERMEDIARE</t>
  </si>
  <si>
    <t>DATE_ALL</t>
  </si>
  <si>
    <t>TOTAL</t>
  </si>
  <si>
    <t>NON RACHETE</t>
  </si>
  <si>
    <t>NOM</t>
  </si>
  <si>
    <t>PRENOM</t>
  </si>
  <si>
    <t>POLICE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</si>
</sst>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9"/>
      <name val="Calibri"/>
      <family val="2"/>
    </font>
    <font>
      <b/>
      <sz val="11"/>
      <color rgb="FFFF0000"/>
      <name val="Calibri"/>
      <family val="2"/>
      <scheme val="minor"/>
    </font>
    <font>
      <sz val="11"/>
      <color indexed="81"/>
      <name val="Tahoma"/>
      <family val="2"/>
    </font>
    <font>
      <sz val="11"/>
      <name val="Calibri"/>
      <family val="2"/>
      <scheme val="minor"/>
    </font>
    <font>
      <b/>
      <sz val="11"/>
      <color indexed="81"/>
      <name val="Tahoma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</cellStyleXfs>
  <cellXfs count="1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  <xf numFmtId="0" fontId="6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43" fontId="0" fillId="0" borderId="0" xfId="0" applyNumberFormat="1" applyAlignment="1">
      <alignment horizontal="center" vertical="center"/>
    </xf>
    <xf numFmtId="43" fontId="6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/>
    <xf numFmtId="43" fontId="7" fillId="0" borderId="0" xfId="1" applyFont="1" applyAlignment="1">
      <alignment horizontal="center" vertical="center"/>
    </xf>
    <xf numFmtId="0" fontId="6" fillId="2" borderId="0" xfId="0" applyFont="1" applyFill="1"/>
    <xf numFmtId="0" fontId="7" fillId="0" borderId="0" xfId="0" applyFont="1"/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3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3" fontId="7" fillId="0" borderId="0" xfId="1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43" fontId="6" fillId="0" borderId="0" xfId="1" applyFont="1" applyFill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0" xfId="0" applyFont="1"/>
    <xf numFmtId="43" fontId="11" fillId="0" borderId="0" xfId="1" applyFont="1" applyFill="1" applyAlignment="1">
      <alignment horizontal="center" vertical="center"/>
    </xf>
    <xf numFmtId="14" fontId="9" fillId="3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0" xfId="0" applyFill="1"/>
    <xf numFmtId="14" fontId="0" fillId="0" borderId="0" xfId="0" applyNumberFormat="1" applyFill="1" applyAlignment="1">
      <alignment horizontal="right" vertical="center"/>
    </xf>
    <xf numFmtId="10" fontId="0" fillId="0" borderId="0" xfId="0" applyNumberFormat="1" applyFill="1" applyAlignment="1">
      <alignment horizontal="center" vertical="center"/>
    </xf>
    <xf numFmtId="3" fontId="0" fillId="0" borderId="0" xfId="0" applyNumberFormat="1"/>
    <xf numFmtId="3" fontId="0" fillId="0" borderId="0" xfId="0" applyNumberFormat="1" applyFill="1"/>
    <xf numFmtId="14" fontId="9" fillId="0" borderId="0" xfId="0" applyNumberFormat="1" applyFont="1" applyFill="1"/>
    <xf numFmtId="14" fontId="0" fillId="0" borderId="0" xfId="0" applyNumberFormat="1" applyFill="1"/>
    <xf numFmtId="0" fontId="6" fillId="0" borderId="0" xfId="0" applyFont="1" applyFill="1"/>
    <xf numFmtId="1" fontId="9" fillId="0" borderId="0" xfId="0" applyNumberFormat="1" applyFont="1" applyFill="1"/>
    <xf numFmtId="0" fontId="0" fillId="0" borderId="0" xfId="0" applyFill="1" applyAlignment="1">
      <alignment horizontal="right"/>
    </xf>
    <xf numFmtId="10" fontId="0" fillId="0" borderId="0" xfId="2" applyNumberFormat="1" applyFont="1" applyFill="1"/>
    <xf numFmtId="164" fontId="0" fillId="0" borderId="0" xfId="1" applyNumberFormat="1" applyFont="1" applyFill="1"/>
    <xf numFmtId="0" fontId="9" fillId="0" borderId="0" xfId="0" applyFont="1" applyFill="1"/>
    <xf numFmtId="3" fontId="9" fillId="0" borderId="0" xfId="0" applyNumberFormat="1" applyFont="1" applyFill="1"/>
    <xf numFmtId="0" fontId="13" fillId="0" borderId="0" xfId="3" applyFill="1" applyAlignment="1" applyProtection="1">
      <alignment horizontal="center" vertical="center"/>
    </xf>
    <xf numFmtId="3" fontId="14" fillId="0" borderId="0" xfId="3" applyNumberFormat="1" applyFont="1" applyFill="1" applyAlignment="1" applyProtection="1">
      <alignment horizontal="center" vertical="center"/>
    </xf>
    <xf numFmtId="1" fontId="0" fillId="0" borderId="0" xfId="0" applyNumberFormat="1" applyFill="1"/>
    <xf numFmtId="49" fontId="0" fillId="0" borderId="0" xfId="0" applyNumberFormat="1" applyFill="1"/>
    <xf numFmtId="0" fontId="1" fillId="0" borderId="1" xfId="0" applyFont="1" applyFill="1" applyBorder="1"/>
    <xf numFmtId="0" fontId="1" fillId="0" borderId="2" xfId="0" applyFont="1" applyBorder="1"/>
    <xf numFmtId="0" fontId="1" fillId="0" borderId="2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0" borderId="1" xfId="0" applyFont="1" applyBorder="1"/>
    <xf numFmtId="43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4" fontId="7" fillId="0" borderId="0" xfId="1" applyNumberFormat="1" applyFont="1" applyFill="1" applyAlignment="1">
      <alignment horizontal="right" vertical="center"/>
    </xf>
    <xf numFmtId="4" fontId="7" fillId="0" borderId="0" xfId="0" applyNumberFormat="1" applyFont="1" applyAlignment="1">
      <alignment horizontal="right" vertic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left" vertical="center"/>
    </xf>
    <xf numFmtId="0" fontId="18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4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14" fontId="16" fillId="0" borderId="0" xfId="0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0" fontId="11" fillId="0" borderId="0" xfId="2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10" fontId="1" fillId="0" borderId="0" xfId="2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14" fontId="11" fillId="0" borderId="0" xfId="0" applyNumberFormat="1" applyFont="1" applyFill="1" applyBorder="1" applyAlignment="1">
      <alignment horizontal="center" vertical="center"/>
    </xf>
    <xf numFmtId="4" fontId="11" fillId="0" borderId="0" xfId="1" applyNumberFormat="1" applyFont="1" applyFill="1" applyBorder="1" applyAlignment="1">
      <alignment vertical="center"/>
    </xf>
    <xf numFmtId="4" fontId="11" fillId="0" borderId="0" xfId="0" applyNumberFormat="1" applyFont="1" applyFill="1" applyBorder="1"/>
    <xf numFmtId="0" fontId="1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3" fontId="7" fillId="0" borderId="0" xfId="1" applyFont="1" applyFill="1" applyBorder="1" applyAlignment="1">
      <alignment vertical="center"/>
    </xf>
    <xf numFmtId="14" fontId="0" fillId="0" borderId="0" xfId="0" applyNumberFormat="1" applyFill="1" applyBorder="1" applyAlignment="1">
      <alignment horizontal="right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vertical="center"/>
    </xf>
    <xf numFmtId="14" fontId="11" fillId="0" borderId="0" xfId="1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10" fontId="0" fillId="0" borderId="0" xfId="2" applyNumberFormat="1" applyFont="1" applyFill="1" applyBorder="1" applyAlignment="1">
      <alignment horizontal="right" vertical="center"/>
    </xf>
    <xf numFmtId="4" fontId="0" fillId="0" borderId="0" xfId="0" applyNumberFormat="1" applyFill="1" applyBorder="1" applyAlignment="1">
      <alignment horizontal="left"/>
    </xf>
    <xf numFmtId="4" fontId="0" fillId="0" borderId="0" xfId="0" applyNumberFormat="1" applyFill="1" applyBorder="1" applyAlignment="1">
      <alignment horizontal="center" vertical="center"/>
    </xf>
    <xf numFmtId="4" fontId="13" fillId="0" borderId="0" xfId="0" applyNumberFormat="1" applyFont="1" applyFill="1" applyBorder="1"/>
    <xf numFmtId="1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" fontId="16" fillId="0" borderId="0" xfId="0" applyNumberFormat="1" applyFont="1" applyFill="1" applyBorder="1" applyAlignment="1">
      <alignment vertical="center"/>
    </xf>
    <xf numFmtId="0" fontId="18" fillId="2" borderId="0" xfId="0" applyFont="1" applyFill="1" applyBorder="1"/>
    <xf numFmtId="1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/>
  </cellXfs>
  <cellStyles count="8">
    <cellStyle name="Milliers" xfId="1" builtinId="3"/>
    <cellStyle name="Milliers 2" xfId="4"/>
    <cellStyle name="Monétaire [0] 2" xfId="4"/>
    <cellStyle name="Monétaire 2" xfId="4"/>
    <cellStyle name="Normal" xfId="0" builtinId="0"/>
    <cellStyle name="Normal 2" xfId="3"/>
    <cellStyle name="Pourcentage" xfId="2" builtinId="5"/>
    <cellStyle name="Pourcentage 2" xfId="4"/>
  </cellStyles>
  <dxfs count="0"/>
  <tableStyles count="0" defaultTableStyle="TableStyleMedium2" defaultPivotStyle="PivotStyleLight16"/>
  <colors>
    <mruColors>
      <color rgb="FFFF33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657225</xdr:colOff>
          <xdr:row>2</xdr:row>
          <xdr:rowOff>57150</xdr:rowOff>
        </xdr:from>
        <xdr:to>
          <xdr:col>2</xdr:col>
          <xdr:colOff>1143000</xdr:colOff>
          <xdr:row>4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NCAISSEMENTS_RAPPROCHES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ouad Guennouni" refreshedDate="43790.671159953701" createdVersion="6" refreshedVersion="5" minRefreshableVersion="3" recordCount="277">
  <cacheSource type="worksheet">
    <worksheetSource ref="A1:AA1048576" sheet="Feuil4" r:id="rId2"/>
  </cacheSource>
  <cacheFields count="27">
    <cacheField name="NUMERO_ADHESION" numFmtId="0">
      <sharedItems containsBlank="1"/>
    </cacheField>
    <cacheField name="ALL" numFmtId="0">
      <sharedItems containsBlank="1" count="229">
        <s v="ADI-000013/LI-0000002"/>
        <s v="ADI-000012 /LI-000001"/>
        <s v="LF-2018-000005"/>
        <s v="LF-2018-000004"/>
        <s v="LF-2018-000007"/>
        <s v="LF-2018-000002"/>
        <s v="LF-2018-000013"/>
        <s v="LF-2018-000010"/>
        <s v="LF-2018-000011"/>
        <s v="ADI-000009"/>
        <s v="ADI-000011"/>
        <s v="LF-2018-000008"/>
        <s v="ADI-000024"/>
        <s v="ADI-000025"/>
        <s v="ADI-000033"/>
        <s v="ADI-000020"/>
        <s v="ADI-000021"/>
        <s v="ADI-000022"/>
        <s v="ADI-000017"/>
        <s v="ADI-000039"/>
        <s v="ADI-000040"/>
        <s v="ADI-000041"/>
        <s v="LF-2018-000001"/>
        <s v="LF-2019-000017"/>
        <s v="REG-000004"/>
        <s v="ADI-000035"/>
        <s v="ADI-000036"/>
        <s v="ADI-000037"/>
        <s v="ADI-000038"/>
        <s v="ADI-000026"/>
        <s v="ADI-000027"/>
        <s v="ADI-000028"/>
        <s v="ADI-000029"/>
        <s v="ADI-000030"/>
        <s v="ADI-000031"/>
        <s v="ADI-000032"/>
        <s v="ADI-000115"/>
        <s v="ADI-000116"/>
        <s v="ADI-000117"/>
        <s v="ADI-000118"/>
        <s v="ADI-000119"/>
        <s v="ADI-000120"/>
        <s v="ADI-000121"/>
        <s v="ADI-000122"/>
        <s v="ADI-000093"/>
        <s v="ADI-000052"/>
        <s v="ADI-000053"/>
        <s v="LF-2019-000021"/>
        <s v="ADI-000062"/>
        <s v="ADI-000063"/>
        <s v="ADI-000064"/>
        <s v="ADI-000065"/>
        <s v="ADI-000066"/>
        <s v="ADI-000067"/>
        <s v="ADI-000068"/>
        <s v="ADI-000069"/>
        <s v="ADI-000070"/>
        <s v="ADI-000071"/>
        <s v="ADI-000072"/>
        <s v="ADI-000073"/>
        <s v="ADI-000074"/>
        <s v="ADI-000075"/>
        <s v="ADI-000076"/>
        <s v="ADI-000077"/>
        <s v="ADI-000078"/>
        <s v="ADI-000079"/>
        <s v="ADI-000080"/>
        <s v="ADI-000081"/>
        <s v="ADI-000082"/>
        <s v="ADI-000084"/>
        <s v="ADI-000094"/>
        <s v="ADI-000097"/>
        <s v="ADI-000099"/>
        <s v="ADI-000100"/>
        <s v="ADI-000098"/>
        <s v="ADI-000106"/>
        <s v="ADI-000107"/>
        <s v="REG-000308"/>
        <s v="REG-000307"/>
        <s v="REG-000309"/>
        <s v="ADI-000112"/>
        <s v="ADI-000104"/>
        <s v="ADI-000105"/>
        <s v="ADI-000102"/>
        <s v="ADI-000103"/>
        <s v="ADI-000126"/>
        <s v="ADI-000124"/>
        <s v="ADI-000096"/>
        <s v="ADI-000058"/>
        <s v="ADI-000047"/>
        <s v="ADI-000056"/>
        <s v="ADI-000060"/>
        <s v="ADI-000123"/>
        <s v="ADI-000108"/>
        <s v="ADI-000109"/>
        <s v="ADI-000189"/>
        <s v="ADI-000190"/>
        <s v="ADI-000188"/>
        <s v="ADI-000187"/>
        <s v="ADI-000095"/>
        <s v="ADI-000284"/>
        <s v="ADI-000209"/>
        <s v="ADI-000210"/>
        <s v="ADI-000261"/>
        <s v="ADI-000259"/>
        <s v="ADI-000256"/>
        <s v="ADI-000257"/>
        <s v="ADI-000241"/>
        <s v="ADI-000242"/>
        <s v="ADI-000213"/>
        <s v="ADI-000249"/>
        <s v="ADI-000250"/>
        <s v="ADI-000130"/>
        <s v="ADI-000132"/>
        <s v="ADI-000125"/>
        <s v="ADI-000244"/>
        <s v="ADI-000245"/>
        <s v="ADI-000246"/>
        <s v="ADI-000224"/>
        <s v="ADI-000279"/>
        <s v="ADI-000280"/>
        <s v="ADI-000281"/>
        <s v="ADI-000139"/>
        <s v="ADI-000263"/>
        <s v="ADI-000264"/>
        <s v="ADI-000240"/>
        <s v="ADI-000274"/>
        <s v="ADI-000275"/>
        <s v="ADI-000276"/>
        <s v="ADI-000277"/>
        <s v="ADI-000006"/>
        <s v="ADI-000296"/>
        <s v="ADI-000295"/>
        <s v="ADI-000278"/>
        <s v="ADI-000262"/>
        <s v="ADI-000059"/>
        <s v="ADI-000265"/>
        <s v="ADI-000266"/>
        <s v="ADI-000267"/>
        <s v="ADI-000268"/>
        <s v="ADI-000269"/>
        <s v="ADI-000270"/>
        <s v="ADI-000282"/>
        <s v="REG-000322"/>
        <s v="ADI-000201"/>
        <s v="ADI-000202"/>
        <s v="ADI-000331"/>
        <s v="ADI-000333"/>
        <s v="ADI-000334"/>
        <s v="ADI-000335"/>
        <s v="ADI-000336"/>
        <s v="ADI-000337"/>
        <s v="ADI-000338"/>
        <s v="ADI-000339"/>
        <s v="ADI-000340"/>
        <s v="ADI-000341"/>
        <s v="ADI-000343"/>
        <s v="ADI-000345"/>
        <s v="ADI-000346"/>
        <s v="ADI-000347"/>
        <s v="ADI-000348"/>
        <s v="ADI-000302"/>
        <s v="ADI-000323"/>
        <s v="ADI-000324"/>
        <s v="ADI-000325"/>
        <s v="ADI-000326"/>
        <s v="ADI-000327"/>
        <s v="ADI-000328"/>
        <s v="ADI-000329"/>
        <s v="ADI-000330"/>
        <s v="ADI-000301"/>
        <s v="ADI-000352"/>
        <s v="ADI-000332"/>
        <s v="ADI-000342"/>
        <s v="ADI-000344"/>
        <s v="ADI-000369"/>
        <s v="ADI-000294"/>
        <s v="ADI-000360"/>
        <s v="REG-000326"/>
        <s v="ADI-000353"/>
        <s v="ADI-000283"/>
        <s v="ADI-000373"/>
        <s v="ADI-000374"/>
        <s v="ADI-000375"/>
        <s v="ADI-000376"/>
        <s v="ADI-000377"/>
        <s v="ADI-000378"/>
        <s v="ADI-000379"/>
        <s v="ADI-000380"/>
        <s v="ADI-000381"/>
        <s v="ADI-000382"/>
        <s v="ADI-000383"/>
        <s v="ADI-000384"/>
        <s v="ADI-000385"/>
        <s v="ADI-000362"/>
        <s v="ADI-000359"/>
        <s v="ADI-000363"/>
        <s v="ADI-000426"/>
        <s v="ADI-000427"/>
        <s v="ADI-000422"/>
        <s v="ADI-000423"/>
        <s v="ADI-000368"/>
        <s v="ADI-000364"/>
        <s v="ADI-000365"/>
        <s v="ADI-000366"/>
        <s v="ADI-000273"/>
        <s v="ADI-000236"/>
        <s v="ADI-000367"/>
        <s v="ADI-000390"/>
        <s v="ADI-000424"/>
        <s v="ADI-000434"/>
        <s v="ADI-000436"/>
        <s v="ADI-000287"/>
        <s v="ADI-000420"/>
        <s v="ADI-000421"/>
        <s v="ADI-000355"/>
        <s v="ADI-000219"/>
        <s v="ADI-000238"/>
        <s v="ADI-000220"/>
        <s v="ADI-000225"/>
        <s v="ADI-000354"/>
        <s v="ADI-000218"/>
        <s v="ADI-000432"/>
        <s v="ADI-000430"/>
        <s v="ADI-000428"/>
        <s v="ADI-000429"/>
        <s v="ADI-000439"/>
        <s v="ADI-000425"/>
        <m/>
      </sharedItems>
    </cacheField>
    <cacheField name="NUMERO_POLICE" numFmtId="0">
      <sharedItems containsBlank="1"/>
    </cacheField>
    <cacheField name="RAISON_SOCIALE" numFmtId="0">
      <sharedItems containsBlank="1"/>
    </cacheField>
    <cacheField name="NOM_ADHERENT" numFmtId="0">
      <sharedItems containsBlank="1"/>
    </cacheField>
    <cacheField name="PRENOM_ADHERENT" numFmtId="0">
      <sharedItems containsBlank="1"/>
    </cacheField>
    <cacheField name="CIN" numFmtId="0">
      <sharedItems containsBlank="1"/>
    </cacheField>
    <cacheField name="DATE DE NAISSANCE" numFmtId="0">
      <sharedItems containsBlank="1"/>
    </cacheField>
    <cacheField name="FRAIS_ACQUISITION" numFmtId="0">
      <sharedItems containsBlank="1" containsMixedTypes="1" containsNumber="1" minValue="0.01" maxValue="0.01"/>
    </cacheField>
    <cacheField name="FRAIS_GESTION" numFmtId="0">
      <sharedItems containsString="0" containsBlank="1" containsNumber="1" minValue="5.4999999999999997E-3" maxValue="5.4999999999999997E-3"/>
    </cacheField>
    <cacheField name="EST_BRUT" numFmtId="0">
      <sharedItems containsBlank="1"/>
    </cacheField>
    <cacheField name="MONTANT_ENCAISSEMENT" numFmtId="0">
      <sharedItems containsString="0" containsBlank="1" containsNumber="1" minValue="0" maxValue="2579950"/>
    </cacheField>
    <cacheField name="MONTANT_INVESTI" numFmtId="0">
      <sharedItems containsBlank="1" containsMixedTypes="1" containsNumber="1" containsInteger="1" minValue="8910" maxValue="49500"/>
    </cacheField>
    <cacheField name="DATE_PRIME" numFmtId="0">
      <sharedItems containsNonDate="0" containsDate="1" containsString="0" containsBlank="1" minDate="2018-12-28T00:00:00" maxDate="2019-05-10T00:00:00"/>
    </cacheField>
    <cacheField name="DATE_DEBUT_CAPITALISATION" numFmtId="0">
      <sharedItems containsNonDate="0" containsDate="1" containsString="0" containsBlank="1" minDate="2019-01-01T00:00:00" maxDate="2019-05-17T00:00:00"/>
    </cacheField>
    <cacheField name="PRIME_DECES_NATUREL" numFmtId="0">
      <sharedItems containsString="0" containsBlank="1" containsNumber="1" containsInteger="1" minValue="0" maxValue="0"/>
    </cacheField>
    <cacheField name="PRIME_DECES_ACCIDENTEL" numFmtId="0">
      <sharedItems containsString="0" containsBlank="1" containsNumber="1" containsInteger="1" minValue="0" maxValue="0"/>
    </cacheField>
    <cacheField name="PRIME_OBSEQUES" numFmtId="0">
      <sharedItems containsString="0" containsBlank="1" containsNumber="1" containsInteger="1" minValue="100" maxValue="380"/>
    </cacheField>
    <cacheField name="déjà racheté" numFmtId="0">
      <sharedItems containsBlank="1"/>
    </cacheField>
    <cacheField name="est total" numFmtId="0">
      <sharedItems containsBlank="1"/>
    </cacheField>
    <cacheField name="DATE_CALCUL_RACHAT" numFmtId="0">
      <sharedItems containsNonDate="0" containsDate="1" containsString="0" containsBlank="1" minDate="2019-04-29T00:00:00" maxDate="2020-02-04T00:00:00"/>
    </cacheField>
    <cacheField name="First" numFmtId="0">
      <sharedItems containsNonDate="0" containsString="0" containsBlank="1"/>
    </cacheField>
    <cacheField name="Annee1" numFmtId="0">
      <sharedItems containsString="0" containsBlank="1" containsNumber="1" containsInteger="1" minValue="2018" maxValue="2019"/>
    </cacheField>
    <cacheField name="Annee2" numFmtId="0">
      <sharedItems containsString="0" containsBlank="1" containsNumber="1" containsInteger="1" minValue="2019" maxValue="2019"/>
    </cacheField>
    <cacheField name="TMGA" numFmtId="0">
      <sharedItems containsString="0" containsBlank="1" containsNumber="1" minValue="2.2499999999999999E-2" maxValue="2.2499999999999999E-2"/>
    </cacheField>
    <cacheField name="TAUX_DE_RENDEMENT" numFmtId="0">
      <sharedItems containsString="0" containsBlank="1" containsNumber="1" minValue="5.0500000000000003E-2" maxValue="5.0500000000000003E-2"/>
    </cacheField>
    <cacheField name="PRIME_CREDITE" numFmtId="0">
      <sharedItems containsBlank="1" containsMixedTypes="1" containsNumber="1" minValue="0" maxValue="49629.4875562710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7">
  <r>
    <s v="ADI-000013/LI-0000002"/>
    <x v="0"/>
    <m/>
    <m/>
    <s v="Guennouni"/>
    <s v="Fouad "/>
    <e v="#REF!"/>
    <e v="#REF!"/>
    <e v="#REF!"/>
    <n v="5.4999999999999997E-3"/>
    <s v="OUI"/>
    <n v="5000"/>
    <e v="#REF!"/>
    <d v="2018-12-28T00:00:00"/>
    <d v="2019-01-01T00:00:00"/>
    <n v="0"/>
    <n v="0"/>
    <n v="100"/>
    <b v="0"/>
    <s v="NON RACHETE"/>
    <d v="2019-04-29T00:00:00"/>
    <m/>
    <n v="2018"/>
    <n v="2019"/>
    <n v="2.2499999999999999E-2"/>
    <n v="5.0500000000000003E-2"/>
    <e v="#REF!"/>
  </r>
  <r>
    <s v="ADI-000012 /LI-000001"/>
    <x v="1"/>
    <m/>
    <m/>
    <s v="Bakkal"/>
    <s v="Aziza"/>
    <e v="#REF!"/>
    <e v="#REF!"/>
    <e v="#REF!"/>
    <n v="5.4999999999999997E-3"/>
    <s v="OUI"/>
    <n v="10000"/>
    <e v="#REF!"/>
    <d v="2018-12-28T00:00:00"/>
    <d v="2019-01-01T00:00:00"/>
    <n v="0"/>
    <n v="0"/>
    <n v="101"/>
    <b v="0"/>
    <s v="NON RACHETE"/>
    <d v="2019-04-30T00:00:00"/>
    <m/>
    <n v="2018"/>
    <n v="2019"/>
    <n v="2.2499999999999999E-2"/>
    <n v="5.0500000000000003E-2"/>
    <e v="#REF!"/>
  </r>
  <r>
    <m/>
    <x v="2"/>
    <s v="LF-2018-000005"/>
    <s v="Centre GDE Ceinture"/>
    <m/>
    <m/>
    <e v="#REF!"/>
    <e v="#REF!"/>
    <n v="0.01"/>
    <n v="5.4999999999999997E-3"/>
    <s v="OUI"/>
    <n v="9000"/>
    <n v="8910"/>
    <d v="2018-12-28T00:00:00"/>
    <d v="2019-01-01T00:00:00"/>
    <n v="0"/>
    <n v="0"/>
    <n v="102"/>
    <b v="1"/>
    <s v="PARTIEL"/>
    <d v="2019-05-01T00:00:00"/>
    <m/>
    <n v="2018"/>
    <n v="2019"/>
    <n v="2.2499999999999999E-2"/>
    <n v="5.0500000000000003E-2"/>
    <n v="8873.2100337648699"/>
  </r>
  <r>
    <m/>
    <x v="3"/>
    <s v="LF-2018-000004"/>
    <s v="AGECAP"/>
    <m/>
    <m/>
    <e v="#REF!"/>
    <e v="#REF!"/>
    <e v="#REF!"/>
    <n v="5.4999999999999997E-3"/>
    <s v="OUI"/>
    <n v="1000"/>
    <e v="#REF!"/>
    <d v="2018-12-28T00:00:00"/>
    <d v="2019-01-01T00:00:00"/>
    <n v="0"/>
    <n v="0"/>
    <n v="103"/>
    <b v="1"/>
    <s v="PARTIEL"/>
    <d v="2019-05-02T00:00:00"/>
    <m/>
    <n v="2018"/>
    <n v="2019"/>
    <n v="2.2499999999999999E-2"/>
    <n v="5.0500000000000003E-2"/>
    <e v="#REF!"/>
  </r>
  <r>
    <m/>
    <x v="4"/>
    <s v="LF-2018-000007"/>
    <s v="Centre Radiologie ADDOHA"/>
    <s v="BERGADI"/>
    <s v="MOHAMMED"/>
    <e v="#REF!"/>
    <e v="#REF!"/>
    <e v="#REF!"/>
    <n v="5.4999999999999997E-3"/>
    <s v="OUI"/>
    <n v="100000"/>
    <e v="#REF!"/>
    <d v="2018-12-31T00:00:00"/>
    <d v="2019-01-01T00:00:00"/>
    <n v="0"/>
    <n v="0"/>
    <n v="104"/>
    <b v="1"/>
    <s v="PARTIEL"/>
    <d v="2019-05-03T00:00:00"/>
    <m/>
    <n v="2018"/>
    <n v="2019"/>
    <n v="2.2499999999999999E-2"/>
    <n v="5.0500000000000003E-2"/>
    <e v="#REF!"/>
  </r>
  <r>
    <m/>
    <x v="5"/>
    <s v="LF-2018-000002"/>
    <s v="La maison des reins"/>
    <m/>
    <m/>
    <e v="#REF!"/>
    <e v="#REF!"/>
    <e v="#REF!"/>
    <n v="5.4999999999999997E-3"/>
    <s v="OUI"/>
    <n v="120000"/>
    <e v="#REF!"/>
    <d v="2019-01-03T00:00:00"/>
    <d v="2019-01-16T00:00:00"/>
    <n v="0"/>
    <n v="0"/>
    <n v="105"/>
    <b v="1"/>
    <s v="PARTIEL"/>
    <d v="2019-05-04T00:00:00"/>
    <m/>
    <n v="2019"/>
    <n v="2019"/>
    <n v="2.2499999999999999E-2"/>
    <n v="5.0500000000000003E-2"/>
    <e v="#REF!"/>
  </r>
  <r>
    <m/>
    <x v="6"/>
    <s v="LF-2018-000013"/>
    <s v="Horizon Assurances "/>
    <m/>
    <m/>
    <e v="#REF!"/>
    <e v="#REF!"/>
    <e v="#REF!"/>
    <n v="5.4999999999999997E-3"/>
    <s v="OUI"/>
    <n v="7000"/>
    <e v="#REF!"/>
    <d v="2019-01-16T00:00:00"/>
    <d v="2019-02-01T00:00:00"/>
    <n v="0"/>
    <n v="0"/>
    <n v="106"/>
    <b v="1"/>
    <s v="PARTIEL"/>
    <d v="2019-05-05T00:00:00"/>
    <m/>
    <n v="2019"/>
    <n v="2019"/>
    <n v="2.2499999999999999E-2"/>
    <n v="5.0500000000000003E-2"/>
    <e v="#REF!"/>
  </r>
  <r>
    <m/>
    <x v="7"/>
    <s v="LF-2018-000010"/>
    <s v="Pharmacie le printemps"/>
    <m/>
    <m/>
    <e v="#REF!"/>
    <e v="#REF!"/>
    <e v="#REF!"/>
    <n v="5.4999999999999997E-3"/>
    <s v="OUI"/>
    <n v="500"/>
    <e v="#REF!"/>
    <d v="2019-01-16T00:00:00"/>
    <d v="2019-02-01T00:00:00"/>
    <n v="0"/>
    <n v="0"/>
    <n v="107"/>
    <b v="1"/>
    <s v="PARTIEL"/>
    <d v="2019-05-06T00:00:00"/>
    <m/>
    <n v="2019"/>
    <n v="2019"/>
    <n v="2.2499999999999999E-2"/>
    <n v="5.0500000000000003E-2"/>
    <e v="#REF!"/>
  </r>
  <r>
    <m/>
    <x v="8"/>
    <s v="LF-2018-000011"/>
    <s v="STE Faouzi Carrosserie"/>
    <m/>
    <m/>
    <e v="#REF!"/>
    <e v="#REF!"/>
    <e v="#REF!"/>
    <n v="5.4999999999999997E-3"/>
    <s v="OUI"/>
    <n v="2000"/>
    <e v="#REF!"/>
    <d v="2019-01-24T00:00:00"/>
    <d v="2019-02-01T00:00:00"/>
    <n v="0"/>
    <n v="0"/>
    <n v="108"/>
    <b v="1"/>
    <s v="PARTIEL"/>
    <d v="2019-05-07T00:00:00"/>
    <m/>
    <n v="2019"/>
    <n v="2019"/>
    <n v="2.2499999999999999E-2"/>
    <n v="5.0500000000000003E-2"/>
    <e v="#REF!"/>
  </r>
  <r>
    <s v="ADI-000009"/>
    <x v="9"/>
    <m/>
    <s v="ACAPS"/>
    <s v="LAMMAT"/>
    <s v="YOUNES"/>
    <e v="#REF!"/>
    <e v="#REF!"/>
    <e v="#REF!"/>
    <n v="5.4999999999999997E-3"/>
    <s v="OUI"/>
    <n v="175876.11"/>
    <e v="#REF!"/>
    <d v="2019-02-01T00:00:00"/>
    <d v="2019-02-16T00:00:00"/>
    <n v="0"/>
    <n v="0"/>
    <n v="109"/>
    <b v="0"/>
    <s v="NON RACHETE"/>
    <d v="2019-05-08T00:00:00"/>
    <m/>
    <n v="2019"/>
    <n v="2019"/>
    <n v="2.2499999999999999E-2"/>
    <n v="5.0500000000000003E-2"/>
    <e v="#REF!"/>
  </r>
  <r>
    <s v="ADI-000011"/>
    <x v="10"/>
    <m/>
    <s v="ACAPS"/>
    <s v="Radi "/>
    <s v="Mohammed Said "/>
    <e v="#REF!"/>
    <e v="#REF!"/>
    <e v="#REF!"/>
    <n v="5.4999999999999997E-3"/>
    <s v="OUI"/>
    <n v="126136.29"/>
    <e v="#REF!"/>
    <d v="2019-02-01T00:00:00"/>
    <d v="2019-02-16T00:00:00"/>
    <n v="0"/>
    <n v="0"/>
    <n v="110"/>
    <b v="0"/>
    <s v="NON RACHETE"/>
    <d v="2019-05-09T00:00:00"/>
    <m/>
    <n v="2019"/>
    <n v="2019"/>
    <n v="2.2499999999999999E-2"/>
    <n v="5.0500000000000003E-2"/>
    <e v="#REF!"/>
  </r>
  <r>
    <m/>
    <x v="11"/>
    <s v="LF-2018-000008"/>
    <s v="SNOP"/>
    <s v="BENNIS "/>
    <s v="TAJEDDINE"/>
    <e v="#REF!"/>
    <e v="#REF!"/>
    <e v="#REF!"/>
    <n v="5.4999999999999997E-3"/>
    <s v="OUI"/>
    <n v="40000"/>
    <e v="#REF!"/>
    <d v="2019-02-04T00:00:00"/>
    <d v="2019-02-16T00:00:00"/>
    <n v="0"/>
    <n v="0"/>
    <n v="111"/>
    <b v="1"/>
    <s v="PARTIEL"/>
    <d v="2019-05-10T00:00:00"/>
    <m/>
    <n v="2019"/>
    <n v="2019"/>
    <n v="2.2499999999999999E-2"/>
    <n v="5.0500000000000003E-2"/>
    <e v="#REF!"/>
  </r>
  <r>
    <s v="ADI-000024"/>
    <x v="12"/>
    <m/>
    <m/>
    <s v="MISBAHI"/>
    <s v="ABDALLAH"/>
    <e v="#REF!"/>
    <e v="#REF!"/>
    <e v="#REF!"/>
    <n v="5.4999999999999997E-3"/>
    <s v="OUI"/>
    <n v="1000"/>
    <e v="#REF!"/>
    <d v="2019-02-05T00:00:00"/>
    <d v="2019-02-16T00:00:00"/>
    <n v="0"/>
    <n v="0"/>
    <n v="112"/>
    <b v="0"/>
    <s v="NON RACHETE"/>
    <d v="2019-05-11T00:00:00"/>
    <m/>
    <n v="2019"/>
    <n v="2019"/>
    <n v="2.2499999999999999E-2"/>
    <n v="5.0500000000000003E-2"/>
    <e v="#REF!"/>
  </r>
  <r>
    <s v="ADI-000025"/>
    <x v="13"/>
    <m/>
    <m/>
    <s v="MISBAHI"/>
    <s v="ABDALLAH"/>
    <e v="#REF!"/>
    <e v="#REF!"/>
    <e v="#REF!"/>
    <n v="5.4999999999999997E-3"/>
    <s v="OUI"/>
    <n v="1000"/>
    <e v="#REF!"/>
    <d v="2019-02-05T00:00:00"/>
    <d v="2019-02-16T00:00:00"/>
    <n v="0"/>
    <n v="0"/>
    <n v="113"/>
    <b v="0"/>
    <s v="NON RACHETE"/>
    <d v="2019-05-12T00:00:00"/>
    <m/>
    <n v="2019"/>
    <n v="2019"/>
    <n v="2.2499999999999999E-2"/>
    <n v="5.0500000000000003E-2"/>
    <e v="#REF!"/>
  </r>
  <r>
    <s v="ADI-000033"/>
    <x v="14"/>
    <m/>
    <m/>
    <s v="KETTANI"/>
    <s v="JAAFAR"/>
    <e v="#REF!"/>
    <e v="#REF!"/>
    <e v="#REF!"/>
    <n v="5.4999999999999997E-3"/>
    <s v="OUI"/>
    <n v="35000"/>
    <e v="#REF!"/>
    <d v="2019-02-06T00:00:00"/>
    <d v="2019-02-16T00:00:00"/>
    <n v="0"/>
    <n v="0"/>
    <n v="114"/>
    <b v="1"/>
    <s v="PARTIEL"/>
    <d v="2019-05-13T00:00:00"/>
    <m/>
    <n v="2019"/>
    <n v="2019"/>
    <n v="2.2499999999999999E-2"/>
    <n v="5.0500000000000003E-2"/>
    <e v="#REF!"/>
  </r>
  <r>
    <s v="ADI-000020"/>
    <x v="15"/>
    <m/>
    <s v="TAQA MAROC"/>
    <s v="BENIDER"/>
    <s v="SALAH EDDINE"/>
    <e v="#REF!"/>
    <e v="#REF!"/>
    <e v="#REF!"/>
    <n v="5.4999999999999997E-3"/>
    <s v="OUI"/>
    <n v="1000"/>
    <e v="#REF!"/>
    <d v="2019-02-13T00:00:00"/>
    <d v="2019-02-16T00:00:00"/>
    <n v="0"/>
    <n v="0"/>
    <n v="115"/>
    <b v="0"/>
    <s v="NON RACHETE"/>
    <d v="2019-05-14T00:00:00"/>
    <m/>
    <n v="2019"/>
    <n v="2019"/>
    <n v="2.2499999999999999E-2"/>
    <n v="5.0500000000000003E-2"/>
    <e v="#REF!"/>
  </r>
  <r>
    <s v="ADI-000021"/>
    <x v="16"/>
    <m/>
    <s v="TAQA MAROC"/>
    <s v="BENIDER"/>
    <s v="SALAH EDDINE"/>
    <e v="#REF!"/>
    <e v="#REF!"/>
    <e v="#REF!"/>
    <n v="5.4999999999999997E-3"/>
    <s v="OUI"/>
    <n v="1000"/>
    <e v="#REF!"/>
    <d v="2019-02-13T00:00:00"/>
    <d v="2019-02-16T00:00:00"/>
    <n v="0"/>
    <n v="0"/>
    <n v="116"/>
    <b v="0"/>
    <s v="NON RACHETE"/>
    <d v="2019-05-15T00:00:00"/>
    <m/>
    <n v="2019"/>
    <n v="2019"/>
    <n v="2.2499999999999999E-2"/>
    <n v="5.0500000000000003E-2"/>
    <e v="#REF!"/>
  </r>
  <r>
    <s v="ADI-000022"/>
    <x v="17"/>
    <m/>
    <s v="TAQA MAROC"/>
    <s v="BENIDER"/>
    <s v="SALAH EDDINE"/>
    <e v="#REF!"/>
    <e v="#REF!"/>
    <e v="#REF!"/>
    <n v="5.4999999999999997E-3"/>
    <s v="OUI"/>
    <n v="1000"/>
    <e v="#REF!"/>
    <d v="2019-02-13T00:00:00"/>
    <d v="2019-02-16T00:00:00"/>
    <n v="0"/>
    <n v="0"/>
    <n v="117"/>
    <b v="0"/>
    <s v="NON RACHETE"/>
    <d v="2019-05-16T00:00:00"/>
    <m/>
    <n v="2019"/>
    <n v="2019"/>
    <n v="2.2499999999999999E-2"/>
    <n v="5.0500000000000003E-2"/>
    <e v="#REF!"/>
  </r>
  <r>
    <s v="ADI-000017"/>
    <x v="18"/>
    <m/>
    <s v="TAQA MAROC"/>
    <s v="FAROURI "/>
    <s v="ZAKARIA"/>
    <e v="#REF!"/>
    <e v="#REF!"/>
    <e v="#REF!"/>
    <n v="5.4999999999999997E-3"/>
    <s v="OUI"/>
    <n v="69057.38"/>
    <e v="#REF!"/>
    <d v="2019-02-13T00:00:00"/>
    <d v="2019-02-16T00:00:00"/>
    <n v="0"/>
    <n v="0"/>
    <n v="118"/>
    <b v="0"/>
    <s v="NON RACHETE"/>
    <d v="2019-05-17T00:00:00"/>
    <m/>
    <n v="2019"/>
    <n v="2019"/>
    <n v="2.2499999999999999E-2"/>
    <n v="5.0500000000000003E-2"/>
    <e v="#REF!"/>
  </r>
  <r>
    <s v="ADI-000039"/>
    <x v="19"/>
    <m/>
    <s v="TAQA MAROC"/>
    <s v="FAROURI "/>
    <s v="ZAKARIA"/>
    <e v="#REF!"/>
    <e v="#REF!"/>
    <e v="#REF!"/>
    <n v="5.4999999999999997E-3"/>
    <s v="OUI"/>
    <n v="69057.38"/>
    <e v="#REF!"/>
    <d v="2019-02-13T00:00:00"/>
    <d v="2019-02-16T00:00:00"/>
    <n v="0"/>
    <n v="0"/>
    <n v="119"/>
    <b v="0"/>
    <s v="NON RACHETE"/>
    <d v="2019-05-18T00:00:00"/>
    <m/>
    <n v="2019"/>
    <n v="2019"/>
    <n v="2.2499999999999999E-2"/>
    <n v="5.0500000000000003E-2"/>
    <e v="#REF!"/>
  </r>
  <r>
    <s v="ADI-000040"/>
    <x v="20"/>
    <m/>
    <s v="TAQA MAROC"/>
    <s v="FAROURI "/>
    <s v="ZAKARIA"/>
    <e v="#REF!"/>
    <e v="#REF!"/>
    <e v="#REF!"/>
    <n v="5.4999999999999997E-3"/>
    <s v="OUI"/>
    <n v="69057.38"/>
    <e v="#REF!"/>
    <d v="2019-02-13T00:00:00"/>
    <d v="2019-02-16T00:00:00"/>
    <n v="0"/>
    <n v="0"/>
    <n v="120"/>
    <b v="0"/>
    <s v="NON RACHETE"/>
    <d v="2019-05-19T00:00:00"/>
    <m/>
    <n v="2019"/>
    <n v="2019"/>
    <n v="2.2499999999999999E-2"/>
    <n v="5.0500000000000003E-2"/>
    <e v="#REF!"/>
  </r>
  <r>
    <s v="ADI-000041"/>
    <x v="21"/>
    <m/>
    <s v="TAQA MAROC"/>
    <s v="FAROURI "/>
    <s v="ZAKARIA"/>
    <e v="#REF!"/>
    <e v="#REF!"/>
    <e v="#REF!"/>
    <n v="5.4999999999999997E-3"/>
    <s v="OUI"/>
    <n v="69057.38"/>
    <e v="#REF!"/>
    <d v="2019-02-13T00:00:00"/>
    <d v="2019-02-16T00:00:00"/>
    <n v="0"/>
    <n v="0"/>
    <n v="121"/>
    <b v="0"/>
    <s v="NON RACHETE"/>
    <d v="2019-05-20T00:00:00"/>
    <m/>
    <n v="2019"/>
    <n v="2019"/>
    <n v="2.2499999999999999E-2"/>
    <n v="5.0500000000000003E-2"/>
    <e v="#REF!"/>
  </r>
  <r>
    <m/>
    <x v="22"/>
    <s v="LF-2018-000001"/>
    <s v="Allianz Maroc "/>
    <m/>
    <m/>
    <e v="#REF!"/>
    <e v="#REF!"/>
    <e v="#REF!"/>
    <n v="5.4999999999999997E-3"/>
    <s v="OUI"/>
    <n v="497826.86"/>
    <e v="#REF!"/>
    <d v="2019-02-14T00:00:00"/>
    <d v="2019-02-16T00:00:00"/>
    <n v="0"/>
    <n v="0"/>
    <n v="122"/>
    <b v="1"/>
    <s v="PARTIEL"/>
    <d v="2019-05-21T00:00:00"/>
    <m/>
    <n v="2019"/>
    <n v="2019"/>
    <n v="2.2499999999999999E-2"/>
    <n v="5.0500000000000003E-2"/>
    <e v="#REF!"/>
  </r>
  <r>
    <m/>
    <x v="23"/>
    <s v="LF-2019-000017"/>
    <s v="Centre Nephrologie hemodialyse Oulad Hriz"/>
    <s v="AYAD"/>
    <s v="AMAL"/>
    <e v="#REF!"/>
    <e v="#REF!"/>
    <e v="#REF!"/>
    <n v="5.4999999999999997E-3"/>
    <s v="OUI"/>
    <n v="20000"/>
    <e v="#REF!"/>
    <d v="2019-02-19T00:00:00"/>
    <d v="2019-03-01T00:00:00"/>
    <n v="0"/>
    <n v="0"/>
    <n v="123"/>
    <b v="1"/>
    <s v="PARTIEL"/>
    <d v="2019-05-22T00:00:00"/>
    <m/>
    <n v="2019"/>
    <n v="2019"/>
    <n v="2.2499999999999999E-2"/>
    <n v="5.0500000000000003E-2"/>
    <e v="#REF!"/>
  </r>
  <r>
    <s v="REG-000004"/>
    <x v="24"/>
    <s v="LF-2018-000005"/>
    <s v="Centre GDE Ceinture"/>
    <s v="Bakkal"/>
    <s v="Aziza"/>
    <e v="#REF!"/>
    <e v="#REF!"/>
    <n v="0.01"/>
    <n v="5.4999999999999997E-3"/>
    <s v="OUI"/>
    <n v="50000"/>
    <n v="49500"/>
    <d v="2019-02-21T00:00:00"/>
    <d v="2019-03-01T00:00:00"/>
    <n v="0"/>
    <n v="0"/>
    <n v="124"/>
    <b v="0"/>
    <s v="NON RACHETE"/>
    <d v="2019-05-23T00:00:00"/>
    <m/>
    <n v="2019"/>
    <n v="2019"/>
    <n v="2.2499999999999999E-2"/>
    <n v="5.0500000000000003E-2"/>
    <n v="49629.487556271044"/>
  </r>
  <r>
    <s v="ADI-000035"/>
    <x v="25"/>
    <m/>
    <s v="TAQA MAROC"/>
    <s v="CHAD"/>
    <s v="HICHAM"/>
    <e v="#REF!"/>
    <e v="#REF!"/>
    <e v="#REF!"/>
    <n v="5.4999999999999997E-3"/>
    <s v="OUI"/>
    <n v="50000"/>
    <e v="#REF!"/>
    <d v="2019-02-22T00:00:00"/>
    <d v="2019-03-01T00:00:00"/>
    <n v="0"/>
    <n v="0"/>
    <n v="125"/>
    <b v="0"/>
    <s v="NON RACHETE"/>
    <d v="2019-05-24T00:00:00"/>
    <m/>
    <n v="2019"/>
    <n v="2019"/>
    <n v="2.2499999999999999E-2"/>
    <n v="5.0500000000000003E-2"/>
    <e v="#REF!"/>
  </r>
  <r>
    <s v="ADI-000036"/>
    <x v="26"/>
    <m/>
    <s v="TAQA MAROC"/>
    <s v="CHAD"/>
    <s v="HICHAM"/>
    <e v="#REF!"/>
    <e v="#REF!"/>
    <e v="#REF!"/>
    <n v="5.4999999999999997E-3"/>
    <s v="OUI"/>
    <n v="50000"/>
    <e v="#REF!"/>
    <d v="2019-02-22T00:00:00"/>
    <d v="2019-03-01T00:00:00"/>
    <n v="0"/>
    <n v="0"/>
    <n v="126"/>
    <b v="0"/>
    <s v="NON RACHETE"/>
    <d v="2019-05-25T00:00:00"/>
    <m/>
    <n v="2019"/>
    <n v="2019"/>
    <n v="2.2499999999999999E-2"/>
    <n v="5.0500000000000003E-2"/>
    <e v="#REF!"/>
  </r>
  <r>
    <s v="ADI-000037"/>
    <x v="27"/>
    <m/>
    <s v="TAQA MAROC"/>
    <s v="CHAD"/>
    <s v="HICHAM"/>
    <e v="#REF!"/>
    <e v="#REF!"/>
    <e v="#REF!"/>
    <n v="5.4999999999999997E-3"/>
    <s v="OUI"/>
    <n v="50000"/>
    <e v="#REF!"/>
    <d v="2019-02-22T00:00:00"/>
    <d v="2019-03-01T00:00:00"/>
    <n v="0"/>
    <n v="0"/>
    <n v="127"/>
    <b v="0"/>
    <s v="NON RACHETE"/>
    <d v="2019-05-26T00:00:00"/>
    <m/>
    <n v="2019"/>
    <n v="2019"/>
    <n v="2.2499999999999999E-2"/>
    <n v="5.0500000000000003E-2"/>
    <e v="#REF!"/>
  </r>
  <r>
    <s v="ADI-000038"/>
    <x v="28"/>
    <m/>
    <s v="TAQA MAROC"/>
    <s v="CHAD"/>
    <s v="HICHAM"/>
    <e v="#REF!"/>
    <e v="#REF!"/>
    <e v="#REF!"/>
    <n v="5.4999999999999997E-3"/>
    <s v="OUI"/>
    <n v="50000"/>
    <e v="#REF!"/>
    <d v="2019-02-22T00:00:00"/>
    <d v="2019-03-01T00:00:00"/>
    <n v="0"/>
    <n v="0"/>
    <n v="128"/>
    <b v="0"/>
    <s v="NON RACHETE"/>
    <d v="2019-05-27T00:00:00"/>
    <m/>
    <n v="2019"/>
    <n v="2019"/>
    <n v="2.2499999999999999E-2"/>
    <n v="5.0500000000000003E-2"/>
    <e v="#REF!"/>
  </r>
  <r>
    <s v="ADI-000026"/>
    <x v="29"/>
    <m/>
    <s v="NEMOTEK"/>
    <s v="BELAASSEL"/>
    <s v="YOUNES"/>
    <e v="#REF!"/>
    <e v="#REF!"/>
    <e v="#REF!"/>
    <n v="5.4999999999999997E-3"/>
    <s v="OUI"/>
    <n v="30000"/>
    <e v="#REF!"/>
    <d v="2019-02-22T00:00:00"/>
    <d v="2019-03-01T00:00:00"/>
    <n v="0"/>
    <n v="0"/>
    <n v="129"/>
    <b v="1"/>
    <s v="PARTIEL"/>
    <d v="2019-05-28T00:00:00"/>
    <m/>
    <n v="2019"/>
    <n v="2019"/>
    <n v="2.2499999999999999E-2"/>
    <n v="5.0500000000000003E-2"/>
    <e v="#REF!"/>
  </r>
  <r>
    <s v="ADI-000027"/>
    <x v="30"/>
    <m/>
    <s v="NEMOTEK"/>
    <s v="WAAZIZ"/>
    <s v="SALTANA"/>
    <e v="#REF!"/>
    <e v="#REF!"/>
    <e v="#REF!"/>
    <n v="5.4999999999999997E-3"/>
    <s v="OUI"/>
    <n v="22757"/>
    <e v="#REF!"/>
    <d v="2019-02-22T00:00:00"/>
    <d v="2019-03-01T00:00:00"/>
    <n v="0"/>
    <n v="0"/>
    <n v="130"/>
    <b v="1"/>
    <s v="TOTAL"/>
    <d v="2019-05-29T00:00:00"/>
    <m/>
    <n v="2019"/>
    <n v="2019"/>
    <n v="2.2499999999999999E-2"/>
    <n v="5.0500000000000003E-2"/>
    <n v="0"/>
  </r>
  <r>
    <s v="ADI-000028"/>
    <x v="31"/>
    <m/>
    <s v="NEMOTEK"/>
    <s v="CHARIH"/>
    <s v="MOHAMMED"/>
    <e v="#REF!"/>
    <e v="#REF!"/>
    <e v="#REF!"/>
    <n v="5.4999999999999997E-3"/>
    <s v="OUI"/>
    <n v="16876"/>
    <e v="#REF!"/>
    <d v="2019-02-22T00:00:00"/>
    <d v="2019-03-01T00:00:00"/>
    <n v="0"/>
    <n v="0"/>
    <n v="131"/>
    <b v="1"/>
    <s v="TOTAL"/>
    <d v="2019-05-30T00:00:00"/>
    <m/>
    <n v="2019"/>
    <n v="2019"/>
    <n v="2.2499999999999999E-2"/>
    <n v="5.0500000000000003E-2"/>
    <n v="0"/>
  </r>
  <r>
    <s v="ADI-000029"/>
    <x v="32"/>
    <m/>
    <s v="NEMOTEK"/>
    <s v="SADKI"/>
    <s v="SMAIL AMIN"/>
    <e v="#REF!"/>
    <e v="#REF!"/>
    <e v="#REF!"/>
    <n v="5.4999999999999997E-3"/>
    <s v="OUI"/>
    <n v="23483"/>
    <e v="#REF!"/>
    <d v="2019-02-22T00:00:00"/>
    <d v="2019-03-01T00:00:00"/>
    <n v="0"/>
    <n v="0"/>
    <n v="132"/>
    <b v="1"/>
    <s v="TOTAL"/>
    <d v="2019-05-31T00:00:00"/>
    <m/>
    <n v="2019"/>
    <n v="2019"/>
    <n v="2.2499999999999999E-2"/>
    <n v="5.0500000000000003E-2"/>
    <n v="0"/>
  </r>
  <r>
    <s v="ADI-000030"/>
    <x v="33"/>
    <m/>
    <s v="NEMOTEK"/>
    <s v="CHEHAIBOU"/>
    <s v="MITALE"/>
    <e v="#REF!"/>
    <e v="#REF!"/>
    <e v="#REF!"/>
    <n v="5.4999999999999997E-3"/>
    <s v="OUI"/>
    <n v="56000"/>
    <e v="#REF!"/>
    <d v="2019-02-22T00:00:00"/>
    <d v="2019-03-01T00:00:00"/>
    <n v="0"/>
    <n v="0"/>
    <n v="133"/>
    <b v="1"/>
    <s v="PARTIEL"/>
    <d v="2019-06-01T00:00:00"/>
    <m/>
    <n v="2019"/>
    <n v="2019"/>
    <n v="2.2499999999999999E-2"/>
    <n v="5.0500000000000003E-2"/>
    <e v="#REF!"/>
  </r>
  <r>
    <s v="ADI-000031"/>
    <x v="34"/>
    <m/>
    <s v="NEMOTEK"/>
    <s v="ZARRAD"/>
    <s v="AL HASSANE"/>
    <e v="#REF!"/>
    <e v="#REF!"/>
    <e v="#REF!"/>
    <n v="5.4999999999999997E-3"/>
    <s v="OUI"/>
    <n v="23044"/>
    <e v="#REF!"/>
    <d v="2019-02-22T00:00:00"/>
    <d v="2019-03-01T00:00:00"/>
    <n v="0"/>
    <n v="0"/>
    <n v="134"/>
    <b v="1"/>
    <s v="TOTAL"/>
    <d v="2019-06-02T00:00:00"/>
    <m/>
    <n v="2019"/>
    <n v="2019"/>
    <n v="2.2499999999999999E-2"/>
    <n v="5.0500000000000003E-2"/>
    <n v="0"/>
  </r>
  <r>
    <s v="ADI-000032"/>
    <x v="35"/>
    <m/>
    <s v="NEMOTEK"/>
    <s v="TAHA"/>
    <s v="NABIL"/>
    <e v="#REF!"/>
    <e v="#REF!"/>
    <e v="#REF!"/>
    <n v="5.4999999999999997E-3"/>
    <s v="OUI"/>
    <n v="40000"/>
    <e v="#REF!"/>
    <d v="2019-02-22T00:00:00"/>
    <d v="2019-03-01T00:00:00"/>
    <n v="0"/>
    <n v="0"/>
    <n v="135"/>
    <b v="1"/>
    <s v="TOTAL"/>
    <d v="2019-06-03T00:00:00"/>
    <m/>
    <n v="2019"/>
    <n v="2019"/>
    <n v="2.2499999999999999E-2"/>
    <n v="5.0500000000000003E-2"/>
    <n v="0"/>
  </r>
  <r>
    <s v="ADI-000115"/>
    <x v="36"/>
    <m/>
    <s v="NEMOTEK"/>
    <s v="EL MOUDNI"/>
    <s v="ADNAN"/>
    <e v="#REF!"/>
    <e v="#REF!"/>
    <e v="#REF!"/>
    <n v="5.4999999999999997E-3"/>
    <s v="OUI"/>
    <n v="60000"/>
    <e v="#REF!"/>
    <d v="2019-02-22T00:00:00"/>
    <d v="2019-03-01T00:00:00"/>
    <n v="0"/>
    <n v="0"/>
    <n v="136"/>
    <b v="1"/>
    <s v="PARTIEL"/>
    <d v="2019-06-04T00:00:00"/>
    <m/>
    <n v="2019"/>
    <n v="2019"/>
    <n v="2.2499999999999999E-2"/>
    <n v="5.0500000000000003E-2"/>
    <e v="#REF!"/>
  </r>
  <r>
    <s v="ADI-000116"/>
    <x v="37"/>
    <m/>
    <s v="NEMOTEK"/>
    <s v="EL MOUDNI"/>
    <s v="ADNAN"/>
    <e v="#REF!"/>
    <e v="#REF!"/>
    <e v="#REF!"/>
    <n v="5.4999999999999997E-3"/>
    <s v="OUI"/>
    <n v="60000"/>
    <e v="#REF!"/>
    <d v="2019-02-22T00:00:00"/>
    <d v="2019-03-01T00:00:00"/>
    <n v="0"/>
    <n v="0"/>
    <n v="137"/>
    <b v="0"/>
    <s v="NON RACHETE"/>
    <d v="2019-06-05T00:00:00"/>
    <m/>
    <n v="2019"/>
    <n v="2019"/>
    <n v="2.2499999999999999E-2"/>
    <n v="5.0500000000000003E-2"/>
    <e v="#REF!"/>
  </r>
  <r>
    <s v="ADI-000117"/>
    <x v="38"/>
    <m/>
    <s v="NEMOTEK"/>
    <s v="BENCHAKROUN"/>
    <s v="HNYA"/>
    <e v="#REF!"/>
    <e v="#REF!"/>
    <e v="#REF!"/>
    <n v="5.4999999999999997E-3"/>
    <s v="OUI"/>
    <n v="49299.5"/>
    <e v="#REF!"/>
    <d v="2019-02-22T00:00:00"/>
    <d v="2019-03-01T00:00:00"/>
    <n v="0"/>
    <n v="0"/>
    <n v="138"/>
    <b v="1"/>
    <s v="PARTIEL"/>
    <d v="2019-06-06T00:00:00"/>
    <m/>
    <n v="2019"/>
    <n v="2019"/>
    <n v="2.2499999999999999E-2"/>
    <n v="5.0500000000000003E-2"/>
    <e v="#REF!"/>
  </r>
  <r>
    <s v="ADI-000118"/>
    <x v="39"/>
    <m/>
    <s v="NEMOTEK"/>
    <s v="MEFTOUH"/>
    <s v="WIAM"/>
    <e v="#REF!"/>
    <e v="#REF!"/>
    <e v="#REF!"/>
    <n v="5.4999999999999997E-3"/>
    <s v="OUI"/>
    <n v="10800"/>
    <e v="#REF!"/>
    <d v="2019-02-22T00:00:00"/>
    <d v="2019-03-01T00:00:00"/>
    <n v="0"/>
    <n v="0"/>
    <n v="139"/>
    <b v="1"/>
    <s v="TOTAL"/>
    <d v="2019-06-07T00:00:00"/>
    <m/>
    <n v="2019"/>
    <n v="2019"/>
    <n v="2.2499999999999999E-2"/>
    <n v="5.0500000000000003E-2"/>
    <n v="0"/>
  </r>
  <r>
    <s v="ADI-000119"/>
    <x v="40"/>
    <m/>
    <s v="NEMOTEK"/>
    <s v="MOUSTATIA"/>
    <s v="MERIEM"/>
    <e v="#REF!"/>
    <e v="#REF!"/>
    <e v="#REF!"/>
    <n v="5.4999999999999997E-3"/>
    <s v="OUI"/>
    <n v="13900"/>
    <e v="#REF!"/>
    <d v="2019-02-22T00:00:00"/>
    <d v="2019-03-01T00:00:00"/>
    <n v="0"/>
    <n v="0"/>
    <n v="140"/>
    <b v="1"/>
    <s v="TOTAL"/>
    <d v="2019-06-08T00:00:00"/>
    <m/>
    <n v="2019"/>
    <n v="2019"/>
    <n v="2.2499999999999999E-2"/>
    <n v="5.0500000000000003E-2"/>
    <n v="0"/>
  </r>
  <r>
    <s v="ADI-000120"/>
    <x v="41"/>
    <m/>
    <s v="NEMOTEK"/>
    <s v="SAIL"/>
    <s v="YACINE"/>
    <e v="#REF!"/>
    <e v="#REF!"/>
    <e v="#REF!"/>
    <n v="5.4999999999999997E-3"/>
    <s v="OUI"/>
    <n v="50000"/>
    <e v="#REF!"/>
    <d v="2019-02-22T00:00:00"/>
    <d v="2019-03-01T00:00:00"/>
    <n v="0"/>
    <n v="0"/>
    <n v="141"/>
    <b v="0"/>
    <s v="NON RACHETE"/>
    <d v="2019-06-09T00:00:00"/>
    <m/>
    <n v="2019"/>
    <n v="2019"/>
    <n v="2.2499999999999999E-2"/>
    <n v="5.0500000000000003E-2"/>
    <e v="#REF!"/>
  </r>
  <r>
    <s v="ADI-000121"/>
    <x v="42"/>
    <m/>
    <s v="NEMOTEK"/>
    <s v="ARRAS"/>
    <s v="FATIHA"/>
    <e v="#REF!"/>
    <e v="#REF!"/>
    <e v="#REF!"/>
    <n v="5.4999999999999997E-3"/>
    <s v="OUI"/>
    <n v="30000"/>
    <e v="#REF!"/>
    <d v="2019-02-22T00:00:00"/>
    <d v="2019-03-01T00:00:00"/>
    <n v="0"/>
    <n v="0"/>
    <n v="142"/>
    <b v="1"/>
    <s v="TOTAL"/>
    <d v="2019-06-10T00:00:00"/>
    <m/>
    <n v="2019"/>
    <n v="2019"/>
    <n v="2.2499999999999999E-2"/>
    <n v="5.0500000000000003E-2"/>
    <n v="0"/>
  </r>
  <r>
    <s v="ADI-000122"/>
    <x v="43"/>
    <m/>
    <s v="NEMOTEK"/>
    <s v="BENCHAKROUN"/>
    <s v="HNYA"/>
    <e v="#REF!"/>
    <e v="#REF!"/>
    <e v="#REF!"/>
    <n v="5.4999999999999997E-3"/>
    <s v="OUI"/>
    <n v="49299.5"/>
    <e v="#REF!"/>
    <d v="2019-02-22T00:00:00"/>
    <d v="2019-03-01T00:00:00"/>
    <n v="0"/>
    <n v="0"/>
    <n v="143"/>
    <b v="0"/>
    <s v="NON RACHETE"/>
    <d v="2019-06-11T00:00:00"/>
    <m/>
    <n v="2019"/>
    <n v="2019"/>
    <n v="2.2499999999999999E-2"/>
    <n v="5.0500000000000003E-2"/>
    <e v="#REF!"/>
  </r>
  <r>
    <s v="ADI-000093"/>
    <x v="44"/>
    <m/>
    <m/>
    <s v="EL MAJDOUBI "/>
    <s v="IMANE"/>
    <e v="#REF!"/>
    <e v="#REF!"/>
    <e v="#REF!"/>
    <n v="5.4999999999999997E-3"/>
    <s v="OUI"/>
    <n v="200"/>
    <e v="#REF!"/>
    <d v="2019-02-25T00:00:00"/>
    <d v="2019-03-01T00:00:00"/>
    <n v="0"/>
    <n v="0"/>
    <n v="144"/>
    <b v="0"/>
    <s v="NON RACHETE"/>
    <d v="2019-06-12T00:00:00"/>
    <m/>
    <n v="2019"/>
    <n v="2019"/>
    <n v="2.2499999999999999E-2"/>
    <n v="5.0500000000000003E-2"/>
    <e v="#REF!"/>
  </r>
  <r>
    <s v="ADI-000052"/>
    <x v="45"/>
    <m/>
    <s v="CFAO"/>
    <s v="CHOUFFAI"/>
    <s v="NORA"/>
    <e v="#REF!"/>
    <e v="#REF!"/>
    <e v="#REF!"/>
    <n v="5.4999999999999997E-3"/>
    <s v="OUI"/>
    <n v="2000"/>
    <e v="#REF!"/>
    <d v="2019-02-26T00:00:00"/>
    <d v="2019-03-01T00:00:00"/>
    <n v="0"/>
    <n v="0"/>
    <n v="145"/>
    <b v="0"/>
    <s v="NON RACHETE"/>
    <d v="2019-06-13T00:00:00"/>
    <m/>
    <n v="2019"/>
    <n v="2019"/>
    <n v="2.2499999999999999E-2"/>
    <n v="5.0500000000000003E-2"/>
    <e v="#REF!"/>
  </r>
  <r>
    <s v="ADI-000053"/>
    <x v="46"/>
    <m/>
    <s v="CFAO"/>
    <s v="AMSEGGUINE"/>
    <s v="KHALID"/>
    <e v="#REF!"/>
    <e v="#REF!"/>
    <e v="#REF!"/>
    <n v="5.4999999999999997E-3"/>
    <s v="OUI"/>
    <n v="9760"/>
    <e v="#REF!"/>
    <d v="2019-02-26T00:00:00"/>
    <d v="2019-03-01T00:00:00"/>
    <n v="0"/>
    <n v="0"/>
    <n v="146"/>
    <b v="0"/>
    <s v="NON RACHETE"/>
    <d v="2019-06-14T00:00:00"/>
    <m/>
    <n v="2019"/>
    <n v="2019"/>
    <n v="2.2499999999999999E-2"/>
    <n v="5.0500000000000003E-2"/>
    <e v="#REF!"/>
  </r>
  <r>
    <m/>
    <x v="47"/>
    <s v="LF-2019-000021"/>
    <s v="CAPAREC"/>
    <s v="RABBOUH"/>
    <s v="MOURAD"/>
    <e v="#REF!"/>
    <e v="#REF!"/>
    <e v="#REF!"/>
    <n v="5.4999999999999997E-3"/>
    <s v="OUI"/>
    <n v="2000"/>
    <e v="#REF!"/>
    <d v="2019-02-27T00:00:00"/>
    <d v="2019-03-01T00:00:00"/>
    <n v="0"/>
    <n v="0"/>
    <n v="147"/>
    <b v="1"/>
    <s v="PARTIEL"/>
    <d v="2019-06-15T00:00:00"/>
    <m/>
    <n v="2019"/>
    <n v="2019"/>
    <n v="2.2499999999999999E-2"/>
    <n v="5.0500000000000003E-2"/>
    <e v="#REF!"/>
  </r>
  <r>
    <s v="ADI-000062"/>
    <x v="48"/>
    <m/>
    <s v="COMICOM"/>
    <s v="BABI"/>
    <s v="RACHID"/>
    <e v="#REF!"/>
    <e v="#REF!"/>
    <e v="#REF!"/>
    <n v="5.4999999999999997E-3"/>
    <s v="OUI"/>
    <n v="20000"/>
    <e v="#REF!"/>
    <d v="2019-02-27T00:00:00"/>
    <d v="2019-03-01T00:00:00"/>
    <n v="0"/>
    <n v="0"/>
    <n v="148"/>
    <b v="1"/>
    <s v="PARTIEL"/>
    <d v="2019-06-16T00:00:00"/>
    <m/>
    <n v="2019"/>
    <n v="2019"/>
    <n v="2.2499999999999999E-2"/>
    <n v="5.0500000000000003E-2"/>
    <e v="#REF!"/>
  </r>
  <r>
    <s v="ADI-000063"/>
    <x v="49"/>
    <m/>
    <s v="COMICOM"/>
    <s v="BENDOUMA"/>
    <s v="MERIEM"/>
    <e v="#REF!"/>
    <e v="#REF!"/>
    <e v="#REF!"/>
    <n v="5.4999999999999997E-3"/>
    <s v="OUI"/>
    <n v="30000"/>
    <e v="#REF!"/>
    <d v="2019-02-27T00:00:00"/>
    <d v="2019-03-01T00:00:00"/>
    <n v="0"/>
    <n v="0"/>
    <n v="149"/>
    <b v="0"/>
    <s v="NON RACHETE"/>
    <d v="2019-06-17T00:00:00"/>
    <m/>
    <n v="2019"/>
    <n v="2019"/>
    <n v="2.2499999999999999E-2"/>
    <n v="5.0500000000000003E-2"/>
    <e v="#REF!"/>
  </r>
  <r>
    <s v="ADI-000064"/>
    <x v="50"/>
    <m/>
    <s v="COMICOM"/>
    <s v="ANINI"/>
    <s v="ELARBI"/>
    <e v="#REF!"/>
    <e v="#REF!"/>
    <e v="#REF!"/>
    <n v="5.4999999999999997E-3"/>
    <s v="OUI"/>
    <n v="0"/>
    <e v="#REF!"/>
    <d v="2019-02-27T00:00:00"/>
    <d v="2019-03-01T00:00:00"/>
    <n v="0"/>
    <n v="0"/>
    <n v="150"/>
    <b v="0"/>
    <s v="NON RACHETE"/>
    <d v="2019-06-18T00:00:00"/>
    <m/>
    <n v="2019"/>
    <n v="2019"/>
    <n v="2.2499999999999999E-2"/>
    <n v="5.0500000000000003E-2"/>
    <e v="#REF!"/>
  </r>
  <r>
    <s v="ADI-000065"/>
    <x v="51"/>
    <m/>
    <s v="COMICOM"/>
    <s v="ANINI"/>
    <s v="ELARBI"/>
    <e v="#REF!"/>
    <e v="#REF!"/>
    <e v="#REF!"/>
    <n v="5.4999999999999997E-3"/>
    <s v="OUI"/>
    <n v="10000"/>
    <e v="#REF!"/>
    <d v="2019-02-27T00:00:00"/>
    <d v="2019-03-01T00:00:00"/>
    <n v="0"/>
    <n v="0"/>
    <n v="151"/>
    <b v="0"/>
    <s v="NON RACHETE"/>
    <d v="2019-06-19T00:00:00"/>
    <m/>
    <n v="2019"/>
    <n v="2019"/>
    <n v="2.2499999999999999E-2"/>
    <n v="5.0500000000000003E-2"/>
    <e v="#REF!"/>
  </r>
  <r>
    <s v="ADI-000066"/>
    <x v="52"/>
    <m/>
    <s v="DIMATEQ"/>
    <s v="ESSADI"/>
    <s v="KHALID"/>
    <e v="#REF!"/>
    <e v="#REF!"/>
    <e v="#REF!"/>
    <n v="5.4999999999999997E-3"/>
    <s v="OUI"/>
    <n v="21000"/>
    <e v="#REF!"/>
    <d v="2019-02-27T00:00:00"/>
    <d v="2019-03-01T00:00:00"/>
    <n v="0"/>
    <n v="0"/>
    <n v="152"/>
    <b v="0"/>
    <s v="NON RACHETE"/>
    <d v="2019-06-20T00:00:00"/>
    <m/>
    <n v="2019"/>
    <n v="2019"/>
    <n v="2.2499999999999999E-2"/>
    <n v="5.0500000000000003E-2"/>
    <e v="#REF!"/>
  </r>
  <r>
    <s v="ADI-000067"/>
    <x v="53"/>
    <m/>
    <s v="COMICOM"/>
    <s v="EL OUAZZANI"/>
    <s v="RABII"/>
    <e v="#REF!"/>
    <e v="#REF!"/>
    <e v="#REF!"/>
    <n v="5.4999999999999997E-3"/>
    <s v="OUI"/>
    <n v="0"/>
    <e v="#REF!"/>
    <d v="2019-02-27T00:00:00"/>
    <d v="2019-03-01T00:00:00"/>
    <n v="0"/>
    <n v="0"/>
    <n v="153"/>
    <b v="0"/>
    <s v="NON RACHETE"/>
    <d v="2019-06-21T00:00:00"/>
    <m/>
    <n v="2019"/>
    <n v="2019"/>
    <n v="2.2499999999999999E-2"/>
    <n v="5.0500000000000003E-2"/>
    <e v="#REF!"/>
  </r>
  <r>
    <s v="ADI-000068"/>
    <x v="54"/>
    <m/>
    <s v="COMICOM"/>
    <s v="ETTREIKI"/>
    <s v="YACINE"/>
    <e v="#REF!"/>
    <e v="#REF!"/>
    <e v="#REF!"/>
    <n v="5.4999999999999997E-3"/>
    <s v="OUI"/>
    <n v="0"/>
    <e v="#REF!"/>
    <d v="2019-02-27T00:00:00"/>
    <d v="2019-03-01T00:00:00"/>
    <n v="0"/>
    <n v="0"/>
    <n v="154"/>
    <b v="0"/>
    <s v="NON RACHETE"/>
    <d v="2019-06-22T00:00:00"/>
    <m/>
    <n v="2019"/>
    <n v="2019"/>
    <n v="2.2499999999999999E-2"/>
    <n v="5.0500000000000003E-2"/>
    <e v="#REF!"/>
  </r>
  <r>
    <s v="ADI-000069"/>
    <x v="55"/>
    <m/>
    <s v="COMICOM"/>
    <s v="ETTREIKI"/>
    <s v="YACINE"/>
    <e v="#REF!"/>
    <e v="#REF!"/>
    <e v="#REF!"/>
    <n v="5.4999999999999997E-3"/>
    <s v="OUI"/>
    <n v="90000"/>
    <e v="#REF!"/>
    <d v="2019-02-27T00:00:00"/>
    <d v="2019-03-01T00:00:00"/>
    <n v="0"/>
    <n v="0"/>
    <n v="155"/>
    <b v="0"/>
    <s v="NON RACHETE"/>
    <d v="2019-06-23T00:00:00"/>
    <m/>
    <n v="2019"/>
    <n v="2019"/>
    <n v="2.2499999999999999E-2"/>
    <n v="5.0500000000000003E-2"/>
    <e v="#REF!"/>
  </r>
  <r>
    <s v="ADI-000070"/>
    <x v="56"/>
    <m/>
    <s v="COMICOM"/>
    <s v="ETTREIKI"/>
    <s v="YACINE"/>
    <e v="#REF!"/>
    <e v="#REF!"/>
    <e v="#REF!"/>
    <n v="5.4999999999999997E-3"/>
    <s v="OUI"/>
    <n v="90000"/>
    <e v="#REF!"/>
    <d v="2019-02-27T00:00:00"/>
    <d v="2019-03-01T00:00:00"/>
    <n v="0"/>
    <n v="0"/>
    <n v="156"/>
    <b v="0"/>
    <s v="NON RACHETE"/>
    <d v="2019-06-24T00:00:00"/>
    <m/>
    <n v="2019"/>
    <n v="2019"/>
    <n v="2.2499999999999999E-2"/>
    <n v="5.0500000000000003E-2"/>
    <e v="#REF!"/>
  </r>
  <r>
    <s v="ADI-000071"/>
    <x v="57"/>
    <m/>
    <s v="COMICOM"/>
    <s v="YAMANI"/>
    <s v="NOUREDDINE"/>
    <e v="#REF!"/>
    <e v="#REF!"/>
    <e v="#REF!"/>
    <n v="5.4999999999999997E-3"/>
    <s v="OUI"/>
    <n v="50000"/>
    <e v="#REF!"/>
    <d v="2019-02-27T00:00:00"/>
    <d v="2019-03-01T00:00:00"/>
    <n v="0"/>
    <n v="0"/>
    <n v="157"/>
    <b v="1"/>
    <s v="TOTAL"/>
    <d v="2019-06-25T00:00:00"/>
    <m/>
    <n v="2019"/>
    <n v="2019"/>
    <n v="2.2499999999999999E-2"/>
    <n v="5.0500000000000003E-2"/>
    <e v="#REF!"/>
  </r>
  <r>
    <s v="ADI-000072"/>
    <x v="58"/>
    <m/>
    <s v="COMICOM"/>
    <s v="AL ISMAIL"/>
    <s v="LOUBNA"/>
    <e v="#REF!"/>
    <e v="#REF!"/>
    <e v="#REF!"/>
    <n v="5.4999999999999997E-3"/>
    <s v="OUI"/>
    <n v="110000"/>
    <e v="#REF!"/>
    <d v="2019-02-27T00:00:00"/>
    <d v="2019-03-01T00:00:00"/>
    <n v="0"/>
    <n v="0"/>
    <n v="158"/>
    <b v="0"/>
    <s v="NON RACHETE"/>
    <d v="2019-06-26T00:00:00"/>
    <m/>
    <n v="2019"/>
    <n v="2019"/>
    <n v="2.2499999999999999E-2"/>
    <n v="5.0500000000000003E-2"/>
    <e v="#REF!"/>
  </r>
  <r>
    <s v="ADI-000073"/>
    <x v="59"/>
    <m/>
    <s v="COMICOM"/>
    <s v="EL MOUDNI"/>
    <s v="SAMIR"/>
    <e v="#REF!"/>
    <e v="#REF!"/>
    <e v="#REF!"/>
    <n v="5.4999999999999997E-3"/>
    <s v="OUI"/>
    <n v="95000"/>
    <e v="#REF!"/>
    <d v="2019-02-27T00:00:00"/>
    <d v="2019-03-01T00:00:00"/>
    <n v="0"/>
    <n v="0"/>
    <n v="159"/>
    <b v="1"/>
    <s v="TOTAL"/>
    <d v="2019-06-27T00:00:00"/>
    <m/>
    <n v="2019"/>
    <n v="2019"/>
    <n v="2.2499999999999999E-2"/>
    <n v="5.0500000000000003E-2"/>
    <e v="#REF!"/>
  </r>
  <r>
    <s v="ADI-000074"/>
    <x v="60"/>
    <m/>
    <s v="COMICOM"/>
    <s v="LAANI"/>
    <s v="KHALID"/>
    <e v="#REF!"/>
    <e v="#REF!"/>
    <e v="#REF!"/>
    <n v="5.4999999999999997E-3"/>
    <s v="OUI"/>
    <n v="0"/>
    <e v="#REF!"/>
    <d v="2019-02-27T00:00:00"/>
    <d v="2019-03-01T00:00:00"/>
    <n v="0"/>
    <n v="0"/>
    <n v="160"/>
    <b v="0"/>
    <s v="NON RACHETE"/>
    <d v="2019-06-28T00:00:00"/>
    <m/>
    <n v="2019"/>
    <n v="2019"/>
    <n v="2.2499999999999999E-2"/>
    <n v="5.0500000000000003E-2"/>
    <e v="#REF!"/>
  </r>
  <r>
    <s v="ADI-000075"/>
    <x v="61"/>
    <m/>
    <s v="COMICOM"/>
    <s v="LAANI"/>
    <s v="KHALID"/>
    <e v="#REF!"/>
    <e v="#REF!"/>
    <e v="#REF!"/>
    <n v="5.4999999999999997E-3"/>
    <s v="OUI"/>
    <n v="30000"/>
    <e v="#REF!"/>
    <d v="2019-02-27T00:00:00"/>
    <d v="2019-03-01T00:00:00"/>
    <n v="0"/>
    <n v="0"/>
    <n v="161"/>
    <b v="0"/>
    <s v="NON RACHETE"/>
    <d v="2019-06-29T00:00:00"/>
    <m/>
    <n v="2019"/>
    <n v="2019"/>
    <n v="2.2499999999999999E-2"/>
    <n v="5.0500000000000003E-2"/>
    <e v="#REF!"/>
  </r>
  <r>
    <s v="ADI-000076"/>
    <x v="62"/>
    <m/>
    <s v="COMICOM"/>
    <s v="MAZGOUR"/>
    <s v="OMAR"/>
    <e v="#REF!"/>
    <e v="#REF!"/>
    <e v="#REF!"/>
    <n v="5.4999999999999997E-3"/>
    <s v="OUI"/>
    <n v="60000"/>
    <e v="#REF!"/>
    <d v="2019-02-27T00:00:00"/>
    <d v="2019-03-01T00:00:00"/>
    <n v="0"/>
    <n v="0"/>
    <n v="162"/>
    <b v="1"/>
    <s v="PARTIEL"/>
    <d v="2019-06-30T00:00:00"/>
    <m/>
    <n v="2019"/>
    <n v="2019"/>
    <n v="2.2499999999999999E-2"/>
    <n v="5.0500000000000003E-2"/>
    <e v="#REF!"/>
  </r>
  <r>
    <s v="ADI-000077"/>
    <x v="63"/>
    <m/>
    <s v="COMICOM"/>
    <s v="BOUKHATEM"/>
    <s v="NOUR-DINE"/>
    <e v="#REF!"/>
    <e v="#REF!"/>
    <e v="#REF!"/>
    <n v="5.4999999999999997E-3"/>
    <s v="OUI"/>
    <n v="30000"/>
    <e v="#REF!"/>
    <d v="2019-02-27T00:00:00"/>
    <d v="2019-03-01T00:00:00"/>
    <n v="0"/>
    <n v="0"/>
    <n v="163"/>
    <b v="0"/>
    <s v="NON RACHETE"/>
    <d v="2019-07-01T00:00:00"/>
    <m/>
    <n v="2019"/>
    <n v="2019"/>
    <n v="2.2499999999999999E-2"/>
    <n v="5.0500000000000003E-2"/>
    <e v="#REF!"/>
  </r>
  <r>
    <s v="ADI-000078"/>
    <x v="64"/>
    <m/>
    <s v="COMICOM"/>
    <s v="BOUKHATEM"/>
    <s v="NOUR-DINE"/>
    <e v="#REF!"/>
    <e v="#REF!"/>
    <e v="#REF!"/>
    <n v="5.4999999999999997E-3"/>
    <s v="OUI"/>
    <n v="30000"/>
    <e v="#REF!"/>
    <d v="2019-02-27T00:00:00"/>
    <d v="2019-03-01T00:00:00"/>
    <n v="0"/>
    <n v="0"/>
    <n v="164"/>
    <b v="0"/>
    <s v="NON RACHETE"/>
    <d v="2019-07-02T00:00:00"/>
    <m/>
    <n v="2019"/>
    <n v="2019"/>
    <n v="2.2499999999999999E-2"/>
    <n v="5.0500000000000003E-2"/>
    <e v="#REF!"/>
  </r>
  <r>
    <s v="ADI-000079"/>
    <x v="65"/>
    <m/>
    <s v="COMICOM"/>
    <s v="EL YAACOUBI"/>
    <s v="MOHAMED"/>
    <e v="#REF!"/>
    <e v="#REF!"/>
    <e v="#REF!"/>
    <n v="5.4999999999999997E-3"/>
    <s v="OUI"/>
    <n v="90000"/>
    <e v="#REF!"/>
    <d v="2019-02-27T00:00:00"/>
    <d v="2019-03-01T00:00:00"/>
    <n v="0"/>
    <n v="0"/>
    <n v="165"/>
    <b v="1"/>
    <s v="PARTIEL"/>
    <d v="2019-07-03T00:00:00"/>
    <m/>
    <n v="2019"/>
    <n v="2019"/>
    <n v="2.2499999999999999E-2"/>
    <n v="5.0500000000000003E-2"/>
    <e v="#REF!"/>
  </r>
  <r>
    <s v="ADI-000080"/>
    <x v="66"/>
    <m/>
    <s v="DIMATEQ"/>
    <s v="GHADDOU"/>
    <s v="MOHAMED"/>
    <e v="#REF!"/>
    <e v="#REF!"/>
    <e v="#REF!"/>
    <n v="5.4999999999999997E-3"/>
    <s v="OUI"/>
    <n v="95000"/>
    <e v="#REF!"/>
    <d v="2019-02-27T00:00:00"/>
    <d v="2019-03-01T00:00:00"/>
    <n v="0"/>
    <n v="0"/>
    <n v="166"/>
    <b v="1"/>
    <s v="PARTIEL"/>
    <d v="2019-07-04T00:00:00"/>
    <m/>
    <n v="2019"/>
    <n v="2019"/>
    <n v="2.2499999999999999E-2"/>
    <n v="5.0500000000000003E-2"/>
    <e v="#REF!"/>
  </r>
  <r>
    <s v="ADI-000081"/>
    <x v="67"/>
    <m/>
    <s v="COMICOM"/>
    <s v="KHETTABI"/>
    <s v="MOHAMED AMINE"/>
    <e v="#REF!"/>
    <e v="#REF!"/>
    <e v="#REF!"/>
    <n v="5.4999999999999997E-3"/>
    <s v="OUI"/>
    <n v="30000"/>
    <e v="#REF!"/>
    <d v="2019-02-27T00:00:00"/>
    <d v="2019-03-01T00:00:00"/>
    <n v="0"/>
    <n v="0"/>
    <n v="167"/>
    <b v="0"/>
    <s v="NON RACHETE"/>
    <d v="2019-07-05T00:00:00"/>
    <m/>
    <n v="2019"/>
    <n v="2019"/>
    <n v="2.2499999999999999E-2"/>
    <n v="5.0500000000000003E-2"/>
    <e v="#REF!"/>
  </r>
  <r>
    <s v="ADI-000082"/>
    <x v="68"/>
    <m/>
    <s v="COMICOM"/>
    <s v="KHETTABI"/>
    <s v="MOHAMED AMINE"/>
    <e v="#REF!"/>
    <e v="#REF!"/>
    <e v="#REF!"/>
    <n v="5.4999999999999997E-3"/>
    <s v="OUI"/>
    <n v="30000"/>
    <e v="#REF!"/>
    <d v="2019-02-27T00:00:00"/>
    <d v="2019-03-01T00:00:00"/>
    <n v="0"/>
    <n v="0"/>
    <n v="168"/>
    <b v="1"/>
    <s v="TOTAL"/>
    <d v="2019-07-06T00:00:00"/>
    <m/>
    <n v="2019"/>
    <n v="2019"/>
    <n v="2.2499999999999999E-2"/>
    <n v="5.0500000000000003E-2"/>
    <n v="0"/>
  </r>
  <r>
    <s v="ADI-000084"/>
    <x v="69"/>
    <m/>
    <s v="COMICOM"/>
    <s v="EL KHAOUDY"/>
    <s v="YOUSSEF"/>
    <e v="#REF!"/>
    <e v="#REF!"/>
    <e v="#REF!"/>
    <n v="5.4999999999999997E-3"/>
    <s v="OUI"/>
    <n v="30000"/>
    <e v="#REF!"/>
    <d v="2019-02-27T00:00:00"/>
    <d v="2019-03-01T00:00:00"/>
    <n v="0"/>
    <n v="0"/>
    <n v="169"/>
    <b v="1"/>
    <s v="TOTAL"/>
    <d v="2019-07-07T00:00:00"/>
    <m/>
    <n v="2019"/>
    <n v="2019"/>
    <n v="2.2499999999999999E-2"/>
    <n v="5.0500000000000003E-2"/>
    <e v="#REF!"/>
  </r>
  <r>
    <s v="ADI-000094"/>
    <x v="70"/>
    <m/>
    <s v="COMICOM"/>
    <s v="MASSIKI"/>
    <s v="KHALID"/>
    <e v="#REF!"/>
    <e v="#REF!"/>
    <e v="#REF!"/>
    <n v="5.4999999999999997E-3"/>
    <s v="OUI"/>
    <n v="60000"/>
    <e v="#REF!"/>
    <d v="2019-02-27T00:00:00"/>
    <d v="2019-03-01T00:00:00"/>
    <n v="0"/>
    <n v="0"/>
    <n v="170"/>
    <b v="1"/>
    <s v="PARTIEL"/>
    <d v="2019-07-08T00:00:00"/>
    <m/>
    <n v="2019"/>
    <n v="2019"/>
    <n v="2.2499999999999999E-2"/>
    <n v="5.0500000000000003E-2"/>
    <e v="#REF!"/>
  </r>
  <r>
    <s v="ADI-000097"/>
    <x v="71"/>
    <m/>
    <s v="COMICOM"/>
    <s v="ABBAD EL ANDALOUSSI"/>
    <s v="REDA "/>
    <e v="#REF!"/>
    <e v="#REF!"/>
    <e v="#REF!"/>
    <n v="5.4999999999999997E-3"/>
    <s v="OUI"/>
    <n v="47000"/>
    <e v="#REF!"/>
    <d v="2019-02-27T00:00:00"/>
    <d v="2019-03-01T00:00:00"/>
    <n v="0"/>
    <n v="0"/>
    <n v="171"/>
    <b v="1"/>
    <s v="PARTIEL"/>
    <d v="2019-07-09T00:00:00"/>
    <m/>
    <n v="2019"/>
    <n v="2019"/>
    <n v="2.2499999999999999E-2"/>
    <n v="5.0500000000000003E-2"/>
    <e v="#REF!"/>
  </r>
  <r>
    <s v="ADI-000099"/>
    <x v="72"/>
    <m/>
    <s v="COMICOM"/>
    <s v="BENNANI"/>
    <s v="YOUSSEF"/>
    <e v="#REF!"/>
    <e v="#REF!"/>
    <e v="#REF!"/>
    <n v="5.4999999999999997E-3"/>
    <s v="OUI"/>
    <n v="350000"/>
    <e v="#REF!"/>
    <d v="2019-02-27T00:00:00"/>
    <d v="2019-03-01T00:00:00"/>
    <n v="0"/>
    <n v="0"/>
    <n v="172"/>
    <b v="0"/>
    <s v="NON RACHETE"/>
    <d v="2019-07-10T00:00:00"/>
    <m/>
    <n v="2019"/>
    <n v="2019"/>
    <n v="2.2499999999999999E-2"/>
    <n v="5.0500000000000003E-2"/>
    <e v="#REF!"/>
  </r>
  <r>
    <s v="ADI-000100"/>
    <x v="73"/>
    <m/>
    <s v="COMICOM"/>
    <s v="BENNANI"/>
    <s v="YOUSSEF"/>
    <e v="#REF!"/>
    <e v="#REF!"/>
    <e v="#REF!"/>
    <n v="5.4999999999999997E-3"/>
    <s v="OUI"/>
    <n v="350000"/>
    <e v="#REF!"/>
    <d v="2019-02-27T00:00:00"/>
    <d v="2019-03-01T00:00:00"/>
    <n v="0"/>
    <n v="0"/>
    <n v="173"/>
    <b v="0"/>
    <s v="NON RACHETE"/>
    <d v="2019-07-11T00:00:00"/>
    <m/>
    <n v="2019"/>
    <n v="2019"/>
    <n v="2.2499999999999999E-2"/>
    <n v="5.0500000000000003E-2"/>
    <e v="#REF!"/>
  </r>
  <r>
    <s v="ADI-000098"/>
    <x v="74"/>
    <m/>
    <s v="MICROSOFT"/>
    <s v="CHAFAI "/>
    <s v="AMINE"/>
    <e v="#REF!"/>
    <e v="#REF!"/>
    <e v="#REF!"/>
    <n v="5.4999999999999997E-3"/>
    <s v="OUI"/>
    <n v="60000"/>
    <e v="#REF!"/>
    <d v="2019-03-04T00:00:00"/>
    <d v="2019-03-16T00:00:00"/>
    <n v="0"/>
    <n v="0"/>
    <n v="174"/>
    <b v="1"/>
    <s v="PARTIEL"/>
    <d v="2019-07-12T00:00:00"/>
    <m/>
    <n v="2019"/>
    <n v="2019"/>
    <n v="2.2499999999999999E-2"/>
    <n v="5.0500000000000003E-2"/>
    <e v="#REF!"/>
  </r>
  <r>
    <s v="ADI-000106"/>
    <x v="75"/>
    <m/>
    <m/>
    <s v="EL MAACH"/>
    <s v=" MUSTAPHA"/>
    <e v="#REF!"/>
    <e v="#REF!"/>
    <e v="#REF!"/>
    <n v="5.4999999999999997E-3"/>
    <s v="OUI"/>
    <n v="200"/>
    <e v="#REF!"/>
    <d v="2019-03-04T00:00:00"/>
    <d v="2019-03-16T00:00:00"/>
    <n v="0"/>
    <n v="0"/>
    <n v="175"/>
    <b v="0"/>
    <s v="NON RACHETE"/>
    <d v="2019-07-13T00:00:00"/>
    <m/>
    <n v="2019"/>
    <n v="2019"/>
    <n v="2.2499999999999999E-2"/>
    <n v="5.0500000000000003E-2"/>
    <e v="#REF!"/>
  </r>
  <r>
    <s v="ADI-000107"/>
    <x v="76"/>
    <m/>
    <m/>
    <s v="EL MAACH"/>
    <s v=" MUSTAPHA"/>
    <e v="#REF!"/>
    <e v="#REF!"/>
    <e v="#REF!"/>
    <n v="5.4999999999999997E-3"/>
    <s v="OUI"/>
    <n v="200"/>
    <e v="#REF!"/>
    <d v="2019-03-04T00:00:00"/>
    <d v="2019-03-16T00:00:00"/>
    <n v="0"/>
    <n v="0"/>
    <n v="176"/>
    <b v="0"/>
    <s v="NON RACHETE"/>
    <d v="2019-07-14T00:00:00"/>
    <m/>
    <n v="2019"/>
    <n v="2019"/>
    <n v="2.2499999999999999E-2"/>
    <n v="5.0500000000000003E-2"/>
    <e v="#REF!"/>
  </r>
  <r>
    <s v="REG-000308"/>
    <x v="77"/>
    <s v="LF-2019-000022"/>
    <s v="KENZ'ASSUR"/>
    <s v="EL FIZAZI"/>
    <s v="NABILA"/>
    <e v="#REF!"/>
    <e v="#REF!"/>
    <e v="#REF!"/>
    <n v="5.4999999999999997E-3"/>
    <s v="OUI"/>
    <n v="15000"/>
    <e v="#REF!"/>
    <d v="2019-03-05T00:00:00"/>
    <d v="2019-03-16T00:00:00"/>
    <n v="0"/>
    <n v="0"/>
    <n v="178"/>
    <b v="0"/>
    <s v="NON RACHETE"/>
    <d v="2019-07-16T00:00:00"/>
    <m/>
    <n v="2019"/>
    <n v="2019"/>
    <n v="2.2499999999999999E-2"/>
    <n v="5.0500000000000003E-2"/>
    <e v="#REF!"/>
  </r>
  <r>
    <s v="REG-000307"/>
    <x v="78"/>
    <s v="LF-2019-000022"/>
    <s v="KENZ'ASSUR"/>
    <s v="BENBOUJIDA"/>
    <s v="MOHAMMED FOUAD"/>
    <e v="#REF!"/>
    <e v="#REF!"/>
    <e v="#REF!"/>
    <n v="5.4999999999999997E-3"/>
    <s v="OUI"/>
    <n v="15000"/>
    <e v="#REF!"/>
    <d v="2019-03-05T00:00:00"/>
    <d v="2019-03-16T00:00:00"/>
    <n v="0"/>
    <n v="0"/>
    <n v="179"/>
    <b v="0"/>
    <s v="NON RACHETE"/>
    <d v="2019-07-17T00:00:00"/>
    <m/>
    <n v="2019"/>
    <n v="2019"/>
    <n v="2.2499999999999999E-2"/>
    <n v="5.0500000000000003E-2"/>
    <e v="#REF!"/>
  </r>
  <r>
    <s v="REG-000309"/>
    <x v="79"/>
    <s v="LF-2019-000022"/>
    <s v="KENZ'ASSUR"/>
    <s v="BENBOUJIDA"/>
    <s v="MOHAMMED FOUAD"/>
    <e v="#REF!"/>
    <e v="#REF!"/>
    <e v="#REF!"/>
    <n v="5.4999999999999997E-3"/>
    <s v="OUI"/>
    <n v="15000"/>
    <e v="#REF!"/>
    <d v="2019-03-05T00:00:00"/>
    <d v="2019-03-16T00:00:00"/>
    <n v="0"/>
    <n v="0"/>
    <n v="180"/>
    <b v="0"/>
    <s v="NON RACHETE"/>
    <d v="2019-07-18T00:00:00"/>
    <m/>
    <n v="2019"/>
    <n v="2019"/>
    <n v="2.2499999999999999E-2"/>
    <n v="5.0500000000000003E-2"/>
    <e v="#REF!"/>
  </r>
  <r>
    <s v="ADI-000112"/>
    <x v="80"/>
    <m/>
    <m/>
    <s v="EL MAJDOUBI "/>
    <s v="YOUNESS"/>
    <e v="#REF!"/>
    <e v="#REF!"/>
    <e v="#REF!"/>
    <n v="5.4999999999999997E-3"/>
    <s v="OUI"/>
    <n v="2000"/>
    <e v="#REF!"/>
    <d v="2019-03-05T00:00:00"/>
    <d v="2019-03-16T00:00:00"/>
    <n v="0"/>
    <n v="0"/>
    <n v="181"/>
    <b v="0"/>
    <s v="NON RACHETE"/>
    <d v="2019-07-19T00:00:00"/>
    <m/>
    <n v="2019"/>
    <n v="2019"/>
    <n v="2.2499999999999999E-2"/>
    <n v="5.0500000000000003E-2"/>
    <e v="#REF!"/>
  </r>
  <r>
    <s v="ADI-000112"/>
    <x v="80"/>
    <m/>
    <m/>
    <s v="EL MAJDOUBI "/>
    <s v="YOUNESS"/>
    <e v="#REF!"/>
    <e v="#REF!"/>
    <e v="#REF!"/>
    <n v="5.4999999999999997E-3"/>
    <s v="OUI"/>
    <n v="30000"/>
    <e v="#REF!"/>
    <d v="2019-03-05T00:00:00"/>
    <d v="2019-03-16T00:00:00"/>
    <n v="0"/>
    <n v="0"/>
    <n v="182"/>
    <b v="0"/>
    <s v="NON RACHETE"/>
    <d v="2019-07-20T00:00:00"/>
    <m/>
    <n v="2019"/>
    <n v="2019"/>
    <n v="2.2499999999999999E-2"/>
    <n v="5.0500000000000003E-2"/>
    <e v="#REF!"/>
  </r>
  <r>
    <s v="ADI-000104"/>
    <x v="81"/>
    <m/>
    <m/>
    <s v="EL YACOUBI"/>
    <s v="EL WAFI"/>
    <e v="#REF!"/>
    <e v="#REF!"/>
    <e v="#REF!"/>
    <n v="5.4999999999999997E-3"/>
    <s v="OUI"/>
    <n v="200"/>
    <e v="#REF!"/>
    <d v="2019-03-05T00:00:00"/>
    <d v="2019-03-16T00:00:00"/>
    <n v="0"/>
    <n v="0"/>
    <n v="183"/>
    <b v="0"/>
    <s v="NON RACHETE"/>
    <d v="2019-07-21T00:00:00"/>
    <m/>
    <n v="2019"/>
    <n v="2019"/>
    <n v="2.2499999999999999E-2"/>
    <n v="5.0500000000000003E-2"/>
    <e v="#REF!"/>
  </r>
  <r>
    <s v="ADI-000105"/>
    <x v="82"/>
    <m/>
    <m/>
    <s v="EL YACOUBI"/>
    <s v="EL WAFI"/>
    <e v="#REF!"/>
    <e v="#REF!"/>
    <e v="#REF!"/>
    <n v="5.4999999999999997E-3"/>
    <s v="OUI"/>
    <n v="200"/>
    <e v="#REF!"/>
    <d v="2019-03-05T00:00:00"/>
    <d v="2019-03-16T00:00:00"/>
    <n v="0"/>
    <n v="0"/>
    <n v="184"/>
    <b v="0"/>
    <s v="NON RACHETE"/>
    <d v="2019-07-22T00:00:00"/>
    <m/>
    <n v="2019"/>
    <n v="2019"/>
    <n v="2.2499999999999999E-2"/>
    <n v="5.0500000000000003E-2"/>
    <e v="#REF!"/>
  </r>
  <r>
    <s v="ADI-000102"/>
    <x v="83"/>
    <m/>
    <m/>
    <s v="ABBASSI"/>
    <s v="AMINE"/>
    <e v="#REF!"/>
    <e v="#REF!"/>
    <e v="#REF!"/>
    <n v="5.4999999999999997E-3"/>
    <s v="OUI"/>
    <n v="200"/>
    <e v="#REF!"/>
    <d v="2019-03-05T00:00:00"/>
    <d v="2019-03-16T00:00:00"/>
    <n v="0"/>
    <n v="0"/>
    <n v="185"/>
    <b v="0"/>
    <s v="NON RACHETE"/>
    <d v="2019-07-23T00:00:00"/>
    <m/>
    <n v="2019"/>
    <n v="2019"/>
    <n v="2.2499999999999999E-2"/>
    <n v="5.0500000000000003E-2"/>
    <e v="#REF!"/>
  </r>
  <r>
    <s v="ADI-000103"/>
    <x v="84"/>
    <m/>
    <m/>
    <s v="ABBASSI"/>
    <s v="AMINE"/>
    <e v="#REF!"/>
    <e v="#REF!"/>
    <e v="#REF!"/>
    <n v="5.4999999999999997E-3"/>
    <s v="OUI"/>
    <n v="200"/>
    <e v="#REF!"/>
    <d v="2019-03-05T00:00:00"/>
    <d v="2019-03-16T00:00:00"/>
    <n v="0"/>
    <n v="0"/>
    <n v="186"/>
    <b v="0"/>
    <s v="NON RACHETE"/>
    <d v="2019-07-24T00:00:00"/>
    <m/>
    <n v="2019"/>
    <n v="2019"/>
    <n v="2.2499999999999999E-2"/>
    <n v="5.0500000000000003E-2"/>
    <e v="#REF!"/>
  </r>
  <r>
    <m/>
    <x v="6"/>
    <s v="LF-2018-000013"/>
    <s v="Horizon Assurances "/>
    <m/>
    <m/>
    <e v="#REF!"/>
    <e v="#REF!"/>
    <e v="#REF!"/>
    <n v="5.4999999999999997E-3"/>
    <s v="OUI"/>
    <n v="7000"/>
    <e v="#REF!"/>
    <d v="2019-03-05T00:00:00"/>
    <d v="2019-03-16T00:00:00"/>
    <n v="0"/>
    <n v="0"/>
    <n v="187"/>
    <b v="1"/>
    <s v="PARTIEL"/>
    <d v="2019-07-25T00:00:00"/>
    <m/>
    <n v="2019"/>
    <n v="2019"/>
    <n v="2.2499999999999999E-2"/>
    <n v="5.0500000000000003E-2"/>
    <e v="#REF!"/>
  </r>
  <r>
    <m/>
    <x v="8"/>
    <s v="LF-2018-000011"/>
    <s v="STE Faouzi Carrosserie"/>
    <m/>
    <m/>
    <e v="#REF!"/>
    <e v="#REF!"/>
    <e v="#REF!"/>
    <n v="5.4999999999999997E-3"/>
    <s v="OUI"/>
    <n v="2000"/>
    <e v="#REF!"/>
    <d v="2019-03-05T00:00:00"/>
    <d v="2019-03-16T00:00:00"/>
    <n v="0"/>
    <n v="0"/>
    <n v="188"/>
    <b v="1"/>
    <s v="PARTIEL"/>
    <d v="2019-07-26T00:00:00"/>
    <m/>
    <n v="2019"/>
    <n v="2019"/>
    <n v="2.2499999999999999E-2"/>
    <n v="5.0500000000000003E-2"/>
    <e v="#REF!"/>
  </r>
  <r>
    <s v="REG-000307"/>
    <x v="78"/>
    <s v="LF-2019-000022"/>
    <s v="KENZ'ASSUR"/>
    <s v="BENBOUJIDA"/>
    <s v="MOHAMMED FOUAD"/>
    <e v="#REF!"/>
    <e v="#REF!"/>
    <e v="#REF!"/>
    <n v="5.4999999999999997E-3"/>
    <s v="OUI"/>
    <n v="80000"/>
    <e v="#REF!"/>
    <d v="2019-03-05T00:00:00"/>
    <d v="2019-03-16T00:00:00"/>
    <n v="0"/>
    <n v="0"/>
    <n v="189"/>
    <b v="0"/>
    <s v="NON RACHETE"/>
    <d v="2019-07-27T00:00:00"/>
    <m/>
    <n v="2019"/>
    <n v="2019"/>
    <n v="2.2499999999999999E-2"/>
    <n v="5.0500000000000003E-2"/>
    <e v="#REF!"/>
  </r>
  <r>
    <s v="REG-000309"/>
    <x v="79"/>
    <s v="LF-2019-000022"/>
    <s v="KENZ'ASSUR"/>
    <s v="BENBOUJIDA"/>
    <s v="MOHAMMED FOUAD"/>
    <e v="#REF!"/>
    <e v="#REF!"/>
    <e v="#REF!"/>
    <n v="5.4999999999999997E-3"/>
    <s v="OUI"/>
    <n v="80000"/>
    <e v="#REF!"/>
    <d v="2019-03-05T00:00:00"/>
    <d v="2019-03-16T00:00:00"/>
    <n v="0"/>
    <n v="0"/>
    <n v="190"/>
    <b v="0"/>
    <s v="NON RACHETE"/>
    <d v="2019-07-28T00:00:00"/>
    <m/>
    <n v="2019"/>
    <n v="2019"/>
    <n v="2.2499999999999999E-2"/>
    <n v="5.0500000000000003E-2"/>
    <e v="#REF!"/>
  </r>
  <r>
    <m/>
    <x v="23"/>
    <s v="LF-2019-000017"/>
    <s v="Centre Nephrologie hemodialyse Oulad Hriz"/>
    <s v="AYAD"/>
    <s v="AMAL"/>
    <e v="#REF!"/>
    <e v="#REF!"/>
    <e v="#REF!"/>
    <n v="5.4999999999999997E-3"/>
    <s v="OUI"/>
    <n v="40000"/>
    <e v="#REF!"/>
    <d v="2019-03-06T00:00:00"/>
    <d v="2019-03-16T00:00:00"/>
    <n v="0"/>
    <n v="0"/>
    <n v="191"/>
    <b v="1"/>
    <s v="PARTIEL"/>
    <d v="2019-07-29T00:00:00"/>
    <m/>
    <n v="2019"/>
    <n v="2019"/>
    <n v="2.2499999999999999E-2"/>
    <n v="5.0500000000000003E-2"/>
    <e v="#REF!"/>
  </r>
  <r>
    <m/>
    <x v="22"/>
    <s v="LF-2018-000001"/>
    <s v="Allianz Maroc "/>
    <m/>
    <m/>
    <e v="#REF!"/>
    <e v="#REF!"/>
    <e v="#REF!"/>
    <n v="5.4999999999999997E-3"/>
    <s v="OUI"/>
    <n v="441508.57999999984"/>
    <e v="#REF!"/>
    <d v="2019-03-08T00:00:00"/>
    <d v="2019-03-16T00:00:00"/>
    <n v="0"/>
    <n v="0"/>
    <n v="192"/>
    <b v="1"/>
    <s v="PARTIEL"/>
    <d v="2019-07-30T00:00:00"/>
    <m/>
    <n v="2019"/>
    <n v="2019"/>
    <n v="2.2499999999999999E-2"/>
    <n v="5.0500000000000003E-2"/>
    <e v="#REF!"/>
  </r>
  <r>
    <s v="ADI-000126"/>
    <x v="85"/>
    <m/>
    <s v="LA MAROCAINE VIE"/>
    <s v="CHBANI"/>
    <s v="ADIL"/>
    <e v="#REF!"/>
    <e v="#REF!"/>
    <e v="#REF!"/>
    <n v="5.4999999999999997E-3"/>
    <s v="OUI"/>
    <n v="30000"/>
    <e v="#REF!"/>
    <d v="2019-03-11T00:00:00"/>
    <d v="2019-03-16T00:00:00"/>
    <n v="0"/>
    <n v="0"/>
    <n v="193"/>
    <b v="1"/>
    <s v="PARTIEL"/>
    <d v="2019-07-31T00:00:00"/>
    <m/>
    <n v="2019"/>
    <n v="2019"/>
    <n v="2.2499999999999999E-2"/>
    <n v="5.0500000000000003E-2"/>
    <e v="#REF!"/>
  </r>
  <r>
    <s v="ADI-000124"/>
    <x v="86"/>
    <m/>
    <s v="SG"/>
    <s v="BOUKHARI"/>
    <s v="HOUNAIDA"/>
    <e v="#REF!"/>
    <e v="#REF!"/>
    <e v="#REF!"/>
    <n v="5.4999999999999997E-3"/>
    <s v="OUI"/>
    <n v="30000"/>
    <e v="#REF!"/>
    <d v="2019-03-12T00:00:00"/>
    <d v="2019-03-16T00:00:00"/>
    <n v="0"/>
    <n v="0"/>
    <n v="194"/>
    <b v="1"/>
    <s v="TOTAL"/>
    <d v="2019-08-01T00:00:00"/>
    <m/>
    <n v="2019"/>
    <n v="2019"/>
    <n v="2.2499999999999999E-2"/>
    <n v="5.0500000000000003E-2"/>
    <n v="0"/>
  </r>
  <r>
    <s v="ADI-000009"/>
    <x v="9"/>
    <m/>
    <s v="ACAPS"/>
    <s v="LAMMAT"/>
    <s v="YOUNES"/>
    <e v="#REF!"/>
    <e v="#REF!"/>
    <e v="#REF!"/>
    <n v="5.4999999999999997E-3"/>
    <s v="OUI"/>
    <n v="200"/>
    <e v="#REF!"/>
    <d v="2019-03-12T00:00:00"/>
    <d v="2019-03-16T00:00:00"/>
    <n v="0"/>
    <n v="0"/>
    <n v="195"/>
    <b v="0"/>
    <s v="NON RACHETE"/>
    <d v="2019-08-02T00:00:00"/>
    <m/>
    <n v="2019"/>
    <n v="2019"/>
    <n v="2.2499999999999999E-2"/>
    <n v="5.0500000000000003E-2"/>
    <e v="#REF!"/>
  </r>
  <r>
    <s v="ADI-000096"/>
    <x v="87"/>
    <m/>
    <s v="SAHAM ASSURANCE"/>
    <s v="LAGROUBI"/>
    <s v="HASSAN"/>
    <e v="#REF!"/>
    <e v="#REF!"/>
    <e v="#REF!"/>
    <n v="5.4999999999999997E-3"/>
    <s v="OUI"/>
    <n v="200"/>
    <e v="#REF!"/>
    <d v="2019-03-13T00:00:00"/>
    <d v="2019-03-16T00:00:00"/>
    <n v="0"/>
    <n v="0"/>
    <n v="196"/>
    <b v="0"/>
    <s v="NON RACHETE"/>
    <d v="2019-08-03T00:00:00"/>
    <m/>
    <n v="2019"/>
    <n v="2019"/>
    <n v="2.2499999999999999E-2"/>
    <n v="5.0500000000000003E-2"/>
    <e v="#REF!"/>
  </r>
  <r>
    <s v="ADI-000058"/>
    <x v="88"/>
    <m/>
    <s v="SAHAM ASSURANCE"/>
    <s v="MAHER"/>
    <s v="SOUNDOUS"/>
    <e v="#REF!"/>
    <e v="#REF!"/>
    <e v="#REF!"/>
    <n v="5.4999999999999997E-3"/>
    <s v="OUI"/>
    <n v="39300"/>
    <e v="#REF!"/>
    <d v="2019-03-13T00:00:00"/>
    <d v="2019-03-16T00:00:00"/>
    <n v="0"/>
    <n v="0"/>
    <n v="197"/>
    <b v="0"/>
    <s v="NON RACHETE"/>
    <d v="2019-08-04T00:00:00"/>
    <m/>
    <n v="2019"/>
    <n v="2019"/>
    <n v="2.2499999999999999E-2"/>
    <n v="5.0500000000000003E-2"/>
    <e v="#REF!"/>
  </r>
  <r>
    <s v="ADI-000047"/>
    <x v="89"/>
    <m/>
    <s v="SAHAM ASSURANCE"/>
    <s v="BATOSSI"/>
    <s v="CEDRIC EMMANUEL"/>
    <e v="#REF!"/>
    <e v="#REF!"/>
    <e v="#REF!"/>
    <n v="5.4999999999999997E-3"/>
    <s v="OUI"/>
    <n v="30500"/>
    <e v="#REF!"/>
    <d v="2019-03-13T00:00:00"/>
    <d v="2019-03-16T00:00:00"/>
    <n v="0"/>
    <n v="0"/>
    <n v="198"/>
    <b v="1"/>
    <s v="TOTAL"/>
    <d v="2019-08-05T00:00:00"/>
    <m/>
    <n v="2019"/>
    <n v="2019"/>
    <n v="2.2499999999999999E-2"/>
    <n v="5.0500000000000003E-2"/>
    <e v="#REF!"/>
  </r>
  <r>
    <s v="ADI-000056"/>
    <x v="90"/>
    <m/>
    <s v="SAHAM ASSURANCE"/>
    <s v="MACHMOUM"/>
    <s v="ADIL"/>
    <e v="#REF!"/>
    <e v="#REF!"/>
    <e v="#REF!"/>
    <n v="5.4999999999999997E-3"/>
    <s v="OUI"/>
    <n v="37700"/>
    <e v="#REF!"/>
    <d v="2019-03-13T00:00:00"/>
    <d v="2019-03-16T00:00:00"/>
    <n v="0"/>
    <n v="0"/>
    <n v="199"/>
    <b v="0"/>
    <s v="NON RACHETE"/>
    <d v="2019-08-06T00:00:00"/>
    <m/>
    <n v="2019"/>
    <n v="2019"/>
    <n v="2.2499999999999999E-2"/>
    <n v="5.0500000000000003E-2"/>
    <e v="#REF!"/>
  </r>
  <r>
    <s v="ADI-000060"/>
    <x v="91"/>
    <m/>
    <s v="SAHAM ASSURANCE"/>
    <s v="HAMMOUMI"/>
    <s v="HIND"/>
    <e v="#REF!"/>
    <e v="#REF!"/>
    <e v="#REF!"/>
    <n v="5.4999999999999997E-3"/>
    <s v="OUI"/>
    <n v="40000"/>
    <e v="#REF!"/>
    <d v="2019-03-13T00:00:00"/>
    <d v="2019-03-16T00:00:00"/>
    <n v="0"/>
    <n v="0"/>
    <n v="200"/>
    <b v="0"/>
    <s v="NON RACHETE"/>
    <d v="2019-08-07T00:00:00"/>
    <m/>
    <n v="2019"/>
    <n v="2019"/>
    <n v="2.2499999999999999E-2"/>
    <n v="5.0500000000000003E-2"/>
    <e v="#REF!"/>
  </r>
  <r>
    <s v="ADI-000123"/>
    <x v="92"/>
    <m/>
    <s v="LAFARGE HOLCIM"/>
    <s v="KABOUSS"/>
    <s v="SAMIR"/>
    <e v="#REF!"/>
    <e v="#REF!"/>
    <e v="#REF!"/>
    <n v="5.4999999999999997E-3"/>
    <s v="OUI"/>
    <n v="15000"/>
    <e v="#REF!"/>
    <d v="2019-03-13T00:00:00"/>
    <d v="2019-03-16T00:00:00"/>
    <n v="0"/>
    <n v="0"/>
    <n v="201"/>
    <b v="1"/>
    <s v="PARTIEL"/>
    <d v="2019-08-08T00:00:00"/>
    <m/>
    <n v="2019"/>
    <n v="2019"/>
    <n v="2.2499999999999999E-2"/>
    <n v="5.0500000000000003E-2"/>
    <e v="#REF!"/>
  </r>
  <r>
    <s v="ADI-000108"/>
    <x v="93"/>
    <m/>
    <s v="BASCO"/>
    <s v="BASSITE "/>
    <s v="HAMZA"/>
    <e v="#REF!"/>
    <e v="#REF!"/>
    <e v="#REF!"/>
    <n v="5.4999999999999997E-3"/>
    <s v="OUI"/>
    <n v="4999.99"/>
    <e v="#REF!"/>
    <d v="2019-03-15T00:00:00"/>
    <d v="2019-03-16T00:00:00"/>
    <n v="0"/>
    <n v="0"/>
    <n v="202"/>
    <b v="0"/>
    <s v="NON RACHETE"/>
    <d v="2019-08-09T00:00:00"/>
    <m/>
    <n v="2019"/>
    <n v="2019"/>
    <n v="2.2499999999999999E-2"/>
    <n v="5.0500000000000003E-2"/>
    <e v="#REF!"/>
  </r>
  <r>
    <s v="ADI-000109"/>
    <x v="94"/>
    <m/>
    <s v="BASCO"/>
    <s v="FARAH "/>
    <s v="NADIA"/>
    <e v="#REF!"/>
    <e v="#REF!"/>
    <e v="#REF!"/>
    <n v="5.4999999999999997E-3"/>
    <s v="OUI"/>
    <n v="1999.99"/>
    <e v="#REF!"/>
    <d v="2019-03-18T00:00:00"/>
    <d v="2019-04-01T00:00:00"/>
    <n v="0"/>
    <n v="0"/>
    <n v="203"/>
    <b v="0"/>
    <s v="NON RACHETE"/>
    <d v="2019-08-10T00:00:00"/>
    <m/>
    <n v="2019"/>
    <n v="2019"/>
    <n v="2.2499999999999999E-2"/>
    <n v="5.0500000000000003E-2"/>
    <e v="#REF!"/>
  </r>
  <r>
    <s v="ADI-000189"/>
    <x v="95"/>
    <m/>
    <s v="AERIEN"/>
    <e v="#REF!"/>
    <e v="#REF!"/>
    <e v="#REF!"/>
    <e v="#REF!"/>
    <e v="#REF!"/>
    <n v="5.4999999999999997E-3"/>
    <s v="OUI"/>
    <n v="14000"/>
    <e v="#REF!"/>
    <d v="2019-03-18T00:00:00"/>
    <d v="2019-04-01T00:00:00"/>
    <n v="0"/>
    <n v="0"/>
    <n v="204"/>
    <b v="1"/>
    <s v="TOTAL"/>
    <d v="2019-08-11T00:00:00"/>
    <m/>
    <n v="2019"/>
    <n v="2019"/>
    <n v="2.2499999999999999E-2"/>
    <n v="5.0500000000000003E-2"/>
    <n v="0"/>
  </r>
  <r>
    <s v="ADI-000190"/>
    <x v="96"/>
    <m/>
    <s v="AERIEN"/>
    <e v="#REF!"/>
    <e v="#REF!"/>
    <e v="#REF!"/>
    <e v="#REF!"/>
    <e v="#REF!"/>
    <n v="5.4999999999999997E-3"/>
    <s v="OUI"/>
    <n v="5700"/>
    <e v="#REF!"/>
    <d v="2019-03-18T00:00:00"/>
    <d v="2019-04-01T00:00:00"/>
    <n v="0"/>
    <n v="0"/>
    <n v="205"/>
    <b v="0"/>
    <s v="NON RACHETE"/>
    <d v="2019-08-12T00:00:00"/>
    <m/>
    <n v="2019"/>
    <n v="2019"/>
    <n v="2.2499999999999999E-2"/>
    <n v="5.0500000000000003E-2"/>
    <e v="#REF!"/>
  </r>
  <r>
    <s v="ADI-000188"/>
    <x v="97"/>
    <m/>
    <s v="AERIEN"/>
    <e v="#REF!"/>
    <e v="#REF!"/>
    <e v="#REF!"/>
    <e v="#REF!"/>
    <e v="#REF!"/>
    <n v="5.4999999999999997E-3"/>
    <s v="OUI"/>
    <n v="7000"/>
    <e v="#REF!"/>
    <d v="2019-03-18T00:00:00"/>
    <d v="2019-04-01T00:00:00"/>
    <n v="0"/>
    <n v="0"/>
    <n v="206"/>
    <b v="0"/>
    <s v="NON RACHETE"/>
    <d v="2019-08-13T00:00:00"/>
    <m/>
    <n v="2019"/>
    <n v="2019"/>
    <n v="2.2499999999999999E-2"/>
    <n v="5.0500000000000003E-2"/>
    <e v="#REF!"/>
  </r>
  <r>
    <s v="ADI-000187"/>
    <x v="98"/>
    <m/>
    <s v="AERIEN"/>
    <e v="#REF!"/>
    <e v="#REF!"/>
    <e v="#REF!"/>
    <e v="#REF!"/>
    <e v="#REF!"/>
    <n v="5.4999999999999997E-3"/>
    <s v="OUI"/>
    <n v="7000"/>
    <e v="#REF!"/>
    <d v="2019-03-18T00:00:00"/>
    <d v="2019-04-01T00:00:00"/>
    <n v="0"/>
    <n v="0"/>
    <n v="207"/>
    <b v="1"/>
    <s v="TOTAL"/>
    <d v="2019-08-14T00:00:00"/>
    <m/>
    <n v="2019"/>
    <n v="2019"/>
    <n v="2.2499999999999999E-2"/>
    <n v="5.0500000000000003E-2"/>
    <n v="0"/>
  </r>
  <r>
    <s v="ADI-000095"/>
    <x v="99"/>
    <m/>
    <s v="AERIEN"/>
    <e v="#REF!"/>
    <e v="#REF!"/>
    <e v="#REF!"/>
    <e v="#REF!"/>
    <e v="#REF!"/>
    <n v="5.4999999999999997E-3"/>
    <s v="OUI"/>
    <n v="17300"/>
    <e v="#REF!"/>
    <d v="2019-03-18T00:00:00"/>
    <d v="2019-04-01T00:00:00"/>
    <n v="0"/>
    <n v="0"/>
    <n v="208"/>
    <b v="1"/>
    <s v="TOTAL"/>
    <d v="2019-08-15T00:00:00"/>
    <m/>
    <n v="2019"/>
    <n v="2019"/>
    <n v="2.2499999999999999E-2"/>
    <n v="5.0500000000000003E-2"/>
    <e v="#REF!"/>
  </r>
  <r>
    <s v="ADI-000189"/>
    <x v="95"/>
    <m/>
    <s v="AERIEN"/>
    <e v="#REF!"/>
    <e v="#REF!"/>
    <e v="#REF!"/>
    <e v="#REF!"/>
    <e v="#REF!"/>
    <n v="5.4999999999999997E-3"/>
    <s v="OUI"/>
    <n v="16000"/>
    <e v="#REF!"/>
    <d v="2019-03-18T00:00:00"/>
    <d v="2019-04-01T00:00:00"/>
    <n v="0"/>
    <n v="0"/>
    <n v="209"/>
    <b v="1"/>
    <s v="TOTAL"/>
    <d v="2019-08-16T00:00:00"/>
    <m/>
    <n v="2019"/>
    <n v="2019"/>
    <n v="2.2499999999999999E-2"/>
    <n v="5.0500000000000003E-2"/>
    <n v="0"/>
  </r>
  <r>
    <s v="ADI-000190"/>
    <x v="96"/>
    <m/>
    <s v="AERIEN"/>
    <e v="#REF!"/>
    <e v="#REF!"/>
    <e v="#REF!"/>
    <e v="#REF!"/>
    <e v="#REF!"/>
    <n v="5.4999999999999997E-3"/>
    <s v="OUI"/>
    <n v="3700"/>
    <e v="#REF!"/>
    <d v="2019-03-18T00:00:00"/>
    <d v="2019-04-01T00:00:00"/>
    <n v="0"/>
    <n v="0"/>
    <n v="210"/>
    <b v="0"/>
    <s v="NON RACHETE"/>
    <d v="2019-08-17T00:00:00"/>
    <m/>
    <n v="2019"/>
    <n v="2019"/>
    <n v="2.2499999999999999E-2"/>
    <n v="5.0500000000000003E-2"/>
    <e v="#REF!"/>
  </r>
  <r>
    <s v="ADI-000188"/>
    <x v="97"/>
    <m/>
    <s v="AERIEN"/>
    <e v="#REF!"/>
    <e v="#REF!"/>
    <e v="#REF!"/>
    <e v="#REF!"/>
    <e v="#REF!"/>
    <n v="5.4999999999999997E-3"/>
    <s v="OUI"/>
    <n v="7000"/>
    <e v="#REF!"/>
    <d v="2019-03-18T00:00:00"/>
    <d v="2019-04-01T00:00:00"/>
    <n v="0"/>
    <n v="0"/>
    <n v="211"/>
    <b v="0"/>
    <s v="NON RACHETE"/>
    <d v="2019-08-18T00:00:00"/>
    <m/>
    <n v="2019"/>
    <n v="2019"/>
    <n v="2.2499999999999999E-2"/>
    <n v="5.0500000000000003E-2"/>
    <e v="#REF!"/>
  </r>
  <r>
    <s v="ADI-000187"/>
    <x v="98"/>
    <m/>
    <s v="AERIEN"/>
    <e v="#REF!"/>
    <e v="#REF!"/>
    <e v="#REF!"/>
    <e v="#REF!"/>
    <e v="#REF!"/>
    <n v="5.4999999999999997E-3"/>
    <s v="OUI"/>
    <n v="7000"/>
    <e v="#REF!"/>
    <d v="2019-03-18T00:00:00"/>
    <d v="2019-04-01T00:00:00"/>
    <n v="0"/>
    <n v="0"/>
    <n v="212"/>
    <b v="1"/>
    <s v="TOTAL"/>
    <d v="2019-08-19T00:00:00"/>
    <m/>
    <n v="2019"/>
    <n v="2019"/>
    <n v="2.2499999999999999E-2"/>
    <n v="5.0500000000000003E-2"/>
    <n v="0"/>
  </r>
  <r>
    <s v="ADI-000284"/>
    <x v="100"/>
    <m/>
    <s v="NEMOTEK"/>
    <s v="ZARRAD"/>
    <s v="AL HASSANE"/>
    <e v="#REF!"/>
    <e v="#REF!"/>
    <e v="#REF!"/>
    <n v="5.4999999999999997E-3"/>
    <s v="OUI"/>
    <n v="6500"/>
    <e v="#REF!"/>
    <d v="2019-03-21T00:00:00"/>
    <d v="2019-04-01T00:00:00"/>
    <n v="0"/>
    <n v="0"/>
    <n v="213"/>
    <b v="1"/>
    <s v="TOTAL"/>
    <d v="2019-08-20T00:00:00"/>
    <m/>
    <n v="2019"/>
    <n v="2019"/>
    <n v="2.2499999999999999E-2"/>
    <n v="5.0500000000000003E-2"/>
    <e v="#REF!"/>
  </r>
  <r>
    <s v="ADI-000120"/>
    <x v="41"/>
    <m/>
    <s v="NEMOTEK"/>
    <s v="SAIL"/>
    <s v="YACINE"/>
    <e v="#REF!"/>
    <e v="#REF!"/>
    <e v="#REF!"/>
    <n v="5.4999999999999997E-3"/>
    <s v="OUI"/>
    <n v="23000"/>
    <e v="#REF!"/>
    <d v="2019-03-21T00:00:00"/>
    <d v="2019-04-01T00:00:00"/>
    <n v="0"/>
    <n v="0"/>
    <n v="214"/>
    <b v="0"/>
    <s v="NON RACHETE"/>
    <d v="2019-08-21T00:00:00"/>
    <m/>
    <n v="2019"/>
    <n v="2019"/>
    <n v="2.2499999999999999E-2"/>
    <n v="5.0500000000000003E-2"/>
    <e v="#REF!"/>
  </r>
  <r>
    <s v="ADI-000209"/>
    <x v="101"/>
    <m/>
    <m/>
    <e v="#REF!"/>
    <e v="#REF!"/>
    <e v="#REF!"/>
    <e v="#REF!"/>
    <e v="#REF!"/>
    <n v="5.4999999999999997E-3"/>
    <s v="OUI"/>
    <n v="500"/>
    <e v="#REF!"/>
    <d v="2019-03-25T00:00:00"/>
    <d v="2019-04-01T00:00:00"/>
    <n v="0"/>
    <n v="0"/>
    <n v="215"/>
    <b v="0"/>
    <s v="NON RACHETE"/>
    <d v="2019-08-22T00:00:00"/>
    <m/>
    <n v="2019"/>
    <n v="2019"/>
    <n v="2.2499999999999999E-2"/>
    <n v="5.0500000000000003E-2"/>
    <e v="#REF!"/>
  </r>
  <r>
    <s v="ADI-000210"/>
    <x v="102"/>
    <m/>
    <m/>
    <e v="#REF!"/>
    <e v="#REF!"/>
    <e v="#REF!"/>
    <e v="#REF!"/>
    <e v="#REF!"/>
    <n v="5.4999999999999997E-3"/>
    <s v="OUI"/>
    <n v="500"/>
    <e v="#REF!"/>
    <d v="2019-03-25T00:00:00"/>
    <d v="2019-04-01T00:00:00"/>
    <n v="0"/>
    <n v="0"/>
    <n v="216"/>
    <b v="0"/>
    <s v="NON RACHETE"/>
    <d v="2019-08-23T00:00:00"/>
    <m/>
    <n v="2019"/>
    <n v="2019"/>
    <n v="2.2499999999999999E-2"/>
    <n v="5.0500000000000003E-2"/>
    <e v="#REF!"/>
  </r>
  <r>
    <s v="ADI-000261"/>
    <x v="103"/>
    <m/>
    <s v="ALTHEA"/>
    <e v="#REF!"/>
    <e v="#REF!"/>
    <e v="#REF!"/>
    <e v="#REF!"/>
    <e v="#REF!"/>
    <n v="5.4999999999999997E-3"/>
    <s v="OUI"/>
    <n v="16000"/>
    <e v="#REF!"/>
    <d v="2019-03-25T00:00:00"/>
    <d v="2019-04-01T00:00:00"/>
    <n v="0"/>
    <n v="0"/>
    <n v="217"/>
    <b v="0"/>
    <s v="NON RACHETE"/>
    <d v="2019-08-24T00:00:00"/>
    <m/>
    <n v="2019"/>
    <n v="2019"/>
    <n v="2.2499999999999999E-2"/>
    <n v="5.0500000000000003E-2"/>
    <e v="#REF!"/>
  </r>
  <r>
    <s v="ADI-000259"/>
    <x v="104"/>
    <m/>
    <s v="ALTHEA"/>
    <e v="#REF!"/>
    <e v="#REF!"/>
    <e v="#REF!"/>
    <e v="#REF!"/>
    <e v="#REF!"/>
    <n v="5.4999999999999997E-3"/>
    <s v="OUI"/>
    <n v="50000"/>
    <e v="#REF!"/>
    <d v="2019-03-25T00:00:00"/>
    <d v="2019-04-01T00:00:00"/>
    <n v="0"/>
    <n v="0"/>
    <n v="218"/>
    <b v="1"/>
    <s v="TOTAL"/>
    <d v="2019-08-25T00:00:00"/>
    <m/>
    <n v="2019"/>
    <n v="2019"/>
    <n v="2.2499999999999999E-2"/>
    <n v="5.0500000000000003E-2"/>
    <n v="0"/>
  </r>
  <r>
    <s v="ADI-000256"/>
    <x v="105"/>
    <m/>
    <s v="ALTHEA"/>
    <e v="#REF!"/>
    <e v="#REF!"/>
    <e v="#REF!"/>
    <e v="#REF!"/>
    <e v="#REF!"/>
    <n v="5.4999999999999997E-3"/>
    <s v="OUI"/>
    <n v="30000"/>
    <e v="#REF!"/>
    <d v="2019-03-25T00:00:00"/>
    <d v="2019-04-01T00:00:00"/>
    <n v="0"/>
    <n v="0"/>
    <n v="219"/>
    <b v="1"/>
    <s v="TOTAL"/>
    <d v="2019-08-26T00:00:00"/>
    <m/>
    <n v="2019"/>
    <n v="2019"/>
    <n v="2.2499999999999999E-2"/>
    <n v="5.0500000000000003E-2"/>
    <n v="0"/>
  </r>
  <r>
    <s v="ADI-000257"/>
    <x v="106"/>
    <m/>
    <s v="ALTHEA"/>
    <e v="#REF!"/>
    <e v="#REF!"/>
    <e v="#REF!"/>
    <e v="#REF!"/>
    <e v="#REF!"/>
    <n v="5.4999999999999997E-3"/>
    <s v="OUI"/>
    <n v="60000"/>
    <e v="#REF!"/>
    <d v="2019-03-25T00:00:00"/>
    <d v="2019-04-01T00:00:00"/>
    <n v="0"/>
    <n v="0"/>
    <n v="220"/>
    <b v="1"/>
    <s v="PARTIEL"/>
    <d v="2019-08-27T00:00:00"/>
    <m/>
    <n v="2019"/>
    <n v="2019"/>
    <n v="2.2499999999999999E-2"/>
    <n v="5.0500000000000003E-2"/>
    <e v="#REF!"/>
  </r>
  <r>
    <s v="ADI-000241"/>
    <x v="107"/>
    <m/>
    <s v="CAC"/>
    <e v="#REF!"/>
    <e v="#REF!"/>
    <e v="#REF!"/>
    <e v="#REF!"/>
    <e v="#REF!"/>
    <n v="5.4999999999999997E-3"/>
    <s v="OUI"/>
    <n v="30000"/>
    <e v="#REF!"/>
    <d v="2019-03-26T00:00:00"/>
    <d v="2019-04-01T00:00:00"/>
    <n v="0"/>
    <n v="0"/>
    <n v="221"/>
    <b v="1"/>
    <s v="TOTAL"/>
    <d v="2019-08-28T00:00:00"/>
    <m/>
    <n v="2019"/>
    <n v="2019"/>
    <n v="2.2499999999999999E-2"/>
    <n v="5.0500000000000003E-2"/>
    <n v="0"/>
  </r>
  <r>
    <s v="ADI-000242"/>
    <x v="108"/>
    <m/>
    <s v="CAC"/>
    <e v="#REF!"/>
    <e v="#REF!"/>
    <e v="#REF!"/>
    <e v="#REF!"/>
    <e v="#REF!"/>
    <n v="5.4999999999999997E-3"/>
    <s v="OUI"/>
    <n v="500"/>
    <e v="#REF!"/>
    <d v="2019-03-26T00:00:00"/>
    <d v="2019-04-01T00:00:00"/>
    <n v="0"/>
    <n v="0"/>
    <n v="222"/>
    <b v="0"/>
    <s v="NON RACHETE"/>
    <d v="2019-08-29T00:00:00"/>
    <m/>
    <n v="2019"/>
    <n v="2019"/>
    <n v="2.2499999999999999E-2"/>
    <n v="5.0500000000000003E-2"/>
    <e v="#REF!"/>
  </r>
  <r>
    <s v="ADI-000213"/>
    <x v="109"/>
    <m/>
    <m/>
    <e v="#REF!"/>
    <e v="#REF!"/>
    <e v="#REF!"/>
    <e v="#REF!"/>
    <e v="#REF!"/>
    <n v="5.4999999999999997E-3"/>
    <s v="OUI"/>
    <n v="110000"/>
    <e v="#REF!"/>
    <d v="2019-03-26T00:00:00"/>
    <d v="2019-04-01T00:00:00"/>
    <n v="0"/>
    <n v="0"/>
    <n v="223"/>
    <b v="1"/>
    <s v="PARTIEL"/>
    <d v="2019-08-30T00:00:00"/>
    <m/>
    <n v="2019"/>
    <n v="2019"/>
    <n v="2.2499999999999999E-2"/>
    <n v="5.0500000000000003E-2"/>
    <e v="#REF!"/>
  </r>
  <r>
    <s v="ADI-000066"/>
    <x v="52"/>
    <m/>
    <s v="DIMATEQ"/>
    <s v="ESSADI"/>
    <s v="KHALID"/>
    <e v="#REF!"/>
    <e v="#REF!"/>
    <e v="#REF!"/>
    <n v="5.4999999999999997E-3"/>
    <s v="OUI"/>
    <n v="5000"/>
    <e v="#REF!"/>
    <d v="2019-03-26T00:00:00"/>
    <d v="2019-04-01T00:00:00"/>
    <n v="0"/>
    <n v="0"/>
    <n v="224"/>
    <b v="0"/>
    <s v="NON RACHETE"/>
    <d v="2019-08-31T00:00:00"/>
    <m/>
    <n v="2019"/>
    <n v="2019"/>
    <n v="2.2499999999999999E-2"/>
    <n v="5.0500000000000003E-2"/>
    <e v="#REF!"/>
  </r>
  <r>
    <s v="ADI-000062"/>
    <x v="48"/>
    <m/>
    <s v="COMICOM"/>
    <s v="BABI"/>
    <s v="RACHID"/>
    <e v="#REF!"/>
    <e v="#REF!"/>
    <e v="#REF!"/>
    <n v="5.4999999999999997E-3"/>
    <s v="OUI"/>
    <n v="5000"/>
    <e v="#REF!"/>
    <d v="2019-03-26T00:00:00"/>
    <d v="2019-04-01T00:00:00"/>
    <n v="0"/>
    <n v="0"/>
    <n v="225"/>
    <b v="1"/>
    <s v="PARTIEL"/>
    <d v="2019-09-01T00:00:00"/>
    <m/>
    <n v="2019"/>
    <n v="2019"/>
    <n v="2.2499999999999999E-2"/>
    <n v="5.0500000000000003E-2"/>
    <e v="#REF!"/>
  </r>
  <r>
    <s v="ADI-000073"/>
    <x v="59"/>
    <m/>
    <s v="COMICOM"/>
    <s v="EL MOUDNI"/>
    <s v="SAMIR"/>
    <e v="#REF!"/>
    <e v="#REF!"/>
    <e v="#REF!"/>
    <n v="5.4999999999999997E-3"/>
    <s v="OUI"/>
    <n v="10000"/>
    <e v="#REF!"/>
    <d v="2019-03-26T00:00:00"/>
    <d v="2019-04-01T00:00:00"/>
    <n v="0"/>
    <n v="0"/>
    <n v="226"/>
    <b v="1"/>
    <s v="TOTAL"/>
    <d v="2019-09-02T00:00:00"/>
    <m/>
    <n v="2019"/>
    <n v="2019"/>
    <n v="2.2499999999999999E-2"/>
    <n v="5.0500000000000003E-2"/>
    <e v="#REF!"/>
  </r>
  <r>
    <s v="ADI-000249"/>
    <x v="110"/>
    <m/>
    <m/>
    <e v="#REF!"/>
    <e v="#REF!"/>
    <e v="#REF!"/>
    <e v="#REF!"/>
    <e v="#REF!"/>
    <n v="5.4999999999999997E-3"/>
    <s v="OUI"/>
    <n v="200"/>
    <e v="#REF!"/>
    <d v="2019-03-27T00:00:00"/>
    <d v="2019-04-01T00:00:00"/>
    <n v="0"/>
    <n v="0"/>
    <n v="227"/>
    <b v="0"/>
    <s v="NON RACHETE"/>
    <d v="2019-09-03T00:00:00"/>
    <m/>
    <n v="2019"/>
    <n v="2019"/>
    <n v="2.2499999999999999E-2"/>
    <n v="5.0500000000000003E-2"/>
    <e v="#REF!"/>
  </r>
  <r>
    <s v="ADI-000250"/>
    <x v="111"/>
    <m/>
    <m/>
    <e v="#REF!"/>
    <e v="#REF!"/>
    <e v="#REF!"/>
    <e v="#REF!"/>
    <e v="#REF!"/>
    <n v="5.4999999999999997E-3"/>
    <s v="OUI"/>
    <n v="200"/>
    <e v="#REF!"/>
    <d v="2019-03-27T00:00:00"/>
    <d v="2019-04-01T00:00:00"/>
    <n v="0"/>
    <n v="0"/>
    <n v="228"/>
    <b v="0"/>
    <s v="NON RACHETE"/>
    <d v="2019-09-04T00:00:00"/>
    <m/>
    <n v="2019"/>
    <n v="2019"/>
    <n v="2.2499999999999999E-2"/>
    <n v="5.0500000000000003E-2"/>
    <e v="#REF!"/>
  </r>
  <r>
    <s v="ADI-000052"/>
    <x v="45"/>
    <m/>
    <s v="CFAO"/>
    <s v="CHOUFFAI"/>
    <s v="NORA"/>
    <e v="#REF!"/>
    <e v="#REF!"/>
    <e v="#REF!"/>
    <n v="5.4999999999999997E-3"/>
    <s v="OUI"/>
    <n v="5800"/>
    <e v="#REF!"/>
    <d v="2019-03-27T00:00:00"/>
    <d v="2019-04-01T00:00:00"/>
    <n v="0"/>
    <n v="0"/>
    <n v="229"/>
    <b v="0"/>
    <s v="NON RACHETE"/>
    <d v="2019-09-05T00:00:00"/>
    <m/>
    <n v="2019"/>
    <n v="2019"/>
    <n v="2.2499999999999999E-2"/>
    <n v="5.0500000000000003E-2"/>
    <e v="#REF!"/>
  </r>
  <r>
    <s v="ADI-000053"/>
    <x v="46"/>
    <m/>
    <s v="CFAO"/>
    <s v="AMSEGGUINE"/>
    <s v="KHALID"/>
    <e v="#REF!"/>
    <e v="#REF!"/>
    <e v="#REF!"/>
    <n v="5.4999999999999997E-3"/>
    <s v="OUI"/>
    <n v="7600"/>
    <e v="#REF!"/>
    <d v="2019-03-27T00:00:00"/>
    <d v="2019-04-01T00:00:00"/>
    <n v="0"/>
    <n v="0"/>
    <n v="230"/>
    <b v="0"/>
    <s v="NON RACHETE"/>
    <d v="2019-09-06T00:00:00"/>
    <m/>
    <n v="2019"/>
    <n v="2019"/>
    <n v="2.2499999999999999E-2"/>
    <n v="5.0500000000000003E-2"/>
    <e v="#REF!"/>
  </r>
  <r>
    <s v="ADI-000130"/>
    <x v="112"/>
    <m/>
    <s v="SCHNEIDER ELECTRIC"/>
    <s v="MACHKOUR"/>
    <s v="JAWAD"/>
    <e v="#REF!"/>
    <e v="#REF!"/>
    <e v="#REF!"/>
    <n v="5.4999999999999997E-3"/>
    <s v="OUI"/>
    <n v="104500"/>
    <e v="#REF!"/>
    <d v="2019-03-27T00:00:00"/>
    <d v="2019-04-01T00:00:00"/>
    <n v="0"/>
    <n v="0"/>
    <n v="231"/>
    <b v="1"/>
    <s v="PARTIEL"/>
    <d v="2019-09-07T00:00:00"/>
    <m/>
    <n v="2019"/>
    <n v="2019"/>
    <n v="2.2499999999999999E-2"/>
    <n v="5.0500000000000003E-2"/>
    <e v="#REF!"/>
  </r>
  <r>
    <s v="ADI-000132"/>
    <x v="113"/>
    <m/>
    <s v="SCHNEIDER ELECTRIC"/>
    <s v="JAOUAB"/>
    <s v="NARJISS"/>
    <e v="#REF!"/>
    <e v="#REF!"/>
    <e v="#REF!"/>
    <n v="5.4999999999999997E-3"/>
    <s v="OUI"/>
    <n v="179500"/>
    <e v="#REF!"/>
    <d v="2019-03-27T00:00:00"/>
    <d v="2019-04-01T00:00:00"/>
    <n v="0"/>
    <n v="0"/>
    <n v="232"/>
    <b v="0"/>
    <s v="NON RACHETE"/>
    <d v="2019-09-08T00:00:00"/>
    <m/>
    <n v="2019"/>
    <n v="2019"/>
    <n v="2.2499999999999999E-2"/>
    <n v="5.0500000000000003E-2"/>
    <e v="#REF!"/>
  </r>
  <r>
    <s v="ADI-000125"/>
    <x v="114"/>
    <m/>
    <s v="SCHNEIDER ELECTRIC"/>
    <s v="OUAZA"/>
    <s v="ILYASS"/>
    <e v="#REF!"/>
    <e v="#REF!"/>
    <e v="#REF!"/>
    <n v="5.4999999999999997E-3"/>
    <s v="OUI"/>
    <n v="60000"/>
    <e v="#REF!"/>
    <d v="2019-03-27T00:00:00"/>
    <d v="2019-04-01T00:00:00"/>
    <n v="0"/>
    <n v="0"/>
    <n v="233"/>
    <b v="1"/>
    <s v="PARTIEL"/>
    <d v="2019-09-09T00:00:00"/>
    <m/>
    <n v="2019"/>
    <n v="2019"/>
    <n v="2.2499999999999999E-2"/>
    <n v="5.0500000000000003E-2"/>
    <e v="#REF!"/>
  </r>
  <r>
    <s v="ADI-000244"/>
    <x v="115"/>
    <m/>
    <s v="PEPSI VARUN"/>
    <s v="EL JAOUHARI"/>
    <s v="AMINE"/>
    <e v="#REF!"/>
    <e v="#REF!"/>
    <e v="#REF!"/>
    <n v="5.4999999999999997E-3"/>
    <s v="OUI"/>
    <n v="3000"/>
    <e v="#REF!"/>
    <d v="2019-03-27T00:00:00"/>
    <d v="2019-04-01T00:00:00"/>
    <n v="0"/>
    <n v="0"/>
    <n v="234"/>
    <b v="0"/>
    <s v="NON RACHETE"/>
    <d v="2019-09-10T00:00:00"/>
    <m/>
    <n v="2019"/>
    <n v="2019"/>
    <n v="2.2499999999999999E-2"/>
    <n v="5.0500000000000003E-2"/>
    <e v="#REF!"/>
  </r>
  <r>
    <s v="ADI-000245"/>
    <x v="116"/>
    <m/>
    <s v="PEPSI VARUN"/>
    <s v="EL JAOUHARI"/>
    <s v="AMINE"/>
    <e v="#REF!"/>
    <e v="#REF!"/>
    <e v="#REF!"/>
    <n v="5.4999999999999997E-3"/>
    <s v="OUI"/>
    <n v="3000"/>
    <e v="#REF!"/>
    <d v="2019-03-27T00:00:00"/>
    <d v="2019-04-01T00:00:00"/>
    <n v="0"/>
    <n v="0"/>
    <n v="235"/>
    <b v="0"/>
    <s v="NON RACHETE"/>
    <d v="2019-09-11T00:00:00"/>
    <m/>
    <n v="2019"/>
    <n v="2019"/>
    <n v="2.2499999999999999E-2"/>
    <n v="5.0500000000000003E-2"/>
    <e v="#REF!"/>
  </r>
  <r>
    <s v="ADI-000246"/>
    <x v="117"/>
    <m/>
    <s v="PEPSI VARUN"/>
    <s v="EL JAOUHARI"/>
    <s v="AMINE"/>
    <e v="#REF!"/>
    <e v="#REF!"/>
    <e v="#REF!"/>
    <n v="5.4999999999999997E-3"/>
    <s v="OUI"/>
    <n v="4000"/>
    <e v="#REF!"/>
    <d v="2019-03-27T00:00:00"/>
    <d v="2019-04-01T00:00:00"/>
    <n v="0"/>
    <n v="0"/>
    <n v="236"/>
    <b v="1"/>
    <s v="TOTAL"/>
    <d v="2019-09-12T00:00:00"/>
    <m/>
    <n v="2019"/>
    <n v="2019"/>
    <n v="2.2499999999999999E-2"/>
    <n v="5.0500000000000003E-2"/>
    <e v="#REF!"/>
  </r>
  <r>
    <s v="ADI-000224"/>
    <x v="118"/>
    <m/>
    <s v="BAT"/>
    <s v="EL MIR"/>
    <s v="OMAR"/>
    <e v="#REF!"/>
    <e v="#REF!"/>
    <e v="#REF!"/>
    <n v="5.4999999999999997E-3"/>
    <s v="OUI"/>
    <n v="45491"/>
    <e v="#REF!"/>
    <d v="2019-03-28T00:00:00"/>
    <d v="2019-04-01T00:00:00"/>
    <n v="0"/>
    <n v="0"/>
    <n v="238"/>
    <b v="1"/>
    <s v="TOTAL"/>
    <d v="2019-09-14T00:00:00"/>
    <m/>
    <n v="2019"/>
    <n v="2019"/>
    <n v="2.2499999999999999E-2"/>
    <n v="5.0500000000000003E-2"/>
    <e v="#REF!"/>
  </r>
  <r>
    <s v="ADI-000279"/>
    <x v="119"/>
    <m/>
    <s v="NEMOTEK"/>
    <s v="TAHA"/>
    <s v="NABIL"/>
    <e v="#REF!"/>
    <e v="#REF!"/>
    <e v="#REF!"/>
    <n v="5.4999999999999997E-3"/>
    <s v="OUI"/>
    <n v="50000"/>
    <e v="#REF!"/>
    <d v="2019-03-28T00:00:00"/>
    <d v="2019-04-01T00:00:00"/>
    <n v="0"/>
    <n v="0"/>
    <n v="239"/>
    <b v="1"/>
    <s v="TOTAL"/>
    <d v="2019-09-15T00:00:00"/>
    <m/>
    <n v="2019"/>
    <n v="2019"/>
    <n v="2.2499999999999999E-2"/>
    <n v="5.0500000000000003E-2"/>
    <n v="0"/>
  </r>
  <r>
    <s v="ADI-000280"/>
    <x v="120"/>
    <m/>
    <s v="NEMOTEK"/>
    <s v="SADKI"/>
    <s v="SMAIL AMIN"/>
    <e v="#REF!"/>
    <e v="#REF!"/>
    <e v="#REF!"/>
    <n v="5.4999999999999997E-3"/>
    <s v="OUI"/>
    <n v="5000"/>
    <e v="#REF!"/>
    <d v="2019-03-28T00:00:00"/>
    <d v="2019-04-01T00:00:00"/>
    <n v="0"/>
    <n v="0"/>
    <n v="240"/>
    <b v="1"/>
    <s v="TOTAL"/>
    <d v="2019-09-16T00:00:00"/>
    <m/>
    <n v="2019"/>
    <n v="2019"/>
    <n v="2.2499999999999999E-2"/>
    <n v="5.0500000000000003E-2"/>
    <e v="#REF!"/>
  </r>
  <r>
    <s v="ADI-000281"/>
    <x v="121"/>
    <m/>
    <s v="NEMOTEK"/>
    <s v="SAIL"/>
    <s v="YACINE"/>
    <e v="#REF!"/>
    <e v="#REF!"/>
    <e v="#REF!"/>
    <n v="5.4999999999999997E-3"/>
    <s v="OUI"/>
    <n v="3000"/>
    <e v="#REF!"/>
    <d v="2019-03-28T00:00:00"/>
    <d v="2019-04-01T00:00:00"/>
    <n v="0"/>
    <n v="0"/>
    <n v="241"/>
    <b v="0"/>
    <s v="NON RACHETE"/>
    <d v="2019-09-17T00:00:00"/>
    <m/>
    <n v="2019"/>
    <n v="2019"/>
    <n v="2.2499999999999999E-2"/>
    <n v="5.0500000000000003E-2"/>
    <e v="#REF!"/>
  </r>
  <r>
    <s v="ADI-000139"/>
    <x v="122"/>
    <m/>
    <s v="COMICOM"/>
    <s v="BOUHACHOUCHE"/>
    <s v="ISMAIL"/>
    <e v="#REF!"/>
    <e v="#REF!"/>
    <e v="#REF!"/>
    <n v="5.4999999999999997E-3"/>
    <s v="OUI"/>
    <n v="6500"/>
    <e v="#REF!"/>
    <d v="2019-03-28T00:00:00"/>
    <d v="2019-04-01T00:00:00"/>
    <n v="0"/>
    <n v="0"/>
    <n v="242"/>
    <b v="0"/>
    <s v="NON RACHETE"/>
    <d v="2019-09-18T00:00:00"/>
    <m/>
    <n v="2019"/>
    <n v="2019"/>
    <n v="2.2499999999999999E-2"/>
    <n v="5.0500000000000003E-2"/>
    <e v="#REF!"/>
  </r>
  <r>
    <s v="ADI-000263"/>
    <x v="123"/>
    <m/>
    <s v="VOLVO"/>
    <e v="#REF!"/>
    <e v="#REF!"/>
    <e v="#REF!"/>
    <e v="#REF!"/>
    <e v="#REF!"/>
    <n v="5.4999999999999997E-3"/>
    <s v="OUI"/>
    <n v="30000"/>
    <e v="#REF!"/>
    <d v="2019-03-29T00:00:00"/>
    <d v="2019-04-01T00:00:00"/>
    <n v="0"/>
    <n v="0"/>
    <n v="244"/>
    <b v="0"/>
    <s v="NON RACHETE"/>
    <d v="2019-09-20T00:00:00"/>
    <m/>
    <n v="2019"/>
    <n v="2019"/>
    <n v="2.2499999999999999E-2"/>
    <n v="5.0500000000000003E-2"/>
    <e v="#REF!"/>
  </r>
  <r>
    <s v="ADI-000264"/>
    <x v="124"/>
    <m/>
    <s v="VOLVO"/>
    <e v="#REF!"/>
    <e v="#REF!"/>
    <e v="#REF!"/>
    <e v="#REF!"/>
    <e v="#REF!"/>
    <n v="5.4999999999999997E-3"/>
    <s v="OUI"/>
    <n v="30000"/>
    <e v="#REF!"/>
    <d v="2019-03-29T00:00:00"/>
    <d v="2019-04-01T00:00:00"/>
    <n v="0"/>
    <n v="0"/>
    <n v="245"/>
    <b v="0"/>
    <s v="NON RACHETE"/>
    <d v="2019-09-21T00:00:00"/>
    <m/>
    <n v="2019"/>
    <n v="2019"/>
    <n v="2.2499999999999999E-2"/>
    <n v="5.0500000000000003E-2"/>
    <e v="#REF!"/>
  </r>
  <r>
    <s v="ADI-000240"/>
    <x v="125"/>
    <m/>
    <s v="CENTRE DE PATHOLOGIE IBNO ZOHR "/>
    <s v="ALATAWNA"/>
    <s v="HIND"/>
    <e v="#REF!"/>
    <e v="#REF!"/>
    <e v="#REF!"/>
    <n v="5.4999999999999997E-3"/>
    <s v="OUI"/>
    <n v="7000"/>
    <e v="#REF!"/>
    <d v="2019-03-29T00:00:00"/>
    <d v="2019-04-01T00:00:00"/>
    <n v="0"/>
    <n v="0"/>
    <n v="246"/>
    <b v="0"/>
    <s v="NON RACHETE"/>
    <d v="2019-09-22T00:00:00"/>
    <m/>
    <n v="2019"/>
    <n v="2019"/>
    <n v="2.2499999999999999E-2"/>
    <n v="5.0500000000000003E-2"/>
    <e v="#REF!"/>
  </r>
  <r>
    <s v="ADI-000274"/>
    <x v="126"/>
    <m/>
    <s v="MAROC SERVICE INTERMEDIATION"/>
    <e v="#REF!"/>
    <e v="#REF!"/>
    <e v="#REF!"/>
    <e v="#REF!"/>
    <e v="#REF!"/>
    <n v="5.4999999999999997E-3"/>
    <s v="OUI"/>
    <n v="30000"/>
    <e v="#REF!"/>
    <d v="2019-04-02T00:00:00"/>
    <d v="2019-04-16T00:00:00"/>
    <n v="0"/>
    <n v="0"/>
    <n v="248"/>
    <b v="1"/>
    <s v="TOTAL"/>
    <d v="2019-09-24T00:00:00"/>
    <m/>
    <n v="2019"/>
    <n v="2019"/>
    <n v="2.2499999999999999E-2"/>
    <n v="5.0500000000000003E-2"/>
    <n v="0"/>
  </r>
  <r>
    <s v="ADI-000275"/>
    <x v="127"/>
    <m/>
    <s v="MAROC SERVICE INTERMEDIATION"/>
    <e v="#REF!"/>
    <e v="#REF!"/>
    <e v="#REF!"/>
    <e v="#REF!"/>
    <e v="#REF!"/>
    <n v="5.4999999999999997E-3"/>
    <s v="OUI"/>
    <n v="30000"/>
    <e v="#REF!"/>
    <d v="2019-04-02T00:00:00"/>
    <d v="2019-04-16T00:00:00"/>
    <n v="0"/>
    <n v="0"/>
    <n v="249"/>
    <b v="1"/>
    <s v="TOTAL"/>
    <d v="2019-09-25T00:00:00"/>
    <m/>
    <n v="2019"/>
    <n v="2019"/>
    <n v="2.2499999999999999E-2"/>
    <n v="5.0500000000000003E-2"/>
    <n v="0"/>
  </r>
  <r>
    <s v="ADI-000276"/>
    <x v="128"/>
    <m/>
    <s v="MAROC SERVICE INTERMEDIATION"/>
    <e v="#REF!"/>
    <e v="#REF!"/>
    <e v="#REF!"/>
    <e v="#REF!"/>
    <e v="#REF!"/>
    <n v="5.4999999999999997E-3"/>
    <s v="OUI"/>
    <n v="1500"/>
    <e v="#REF!"/>
    <d v="2019-04-02T00:00:00"/>
    <d v="2019-04-16T00:00:00"/>
    <n v="0"/>
    <n v="0"/>
    <n v="250"/>
    <b v="0"/>
    <s v="NON RACHETE"/>
    <d v="2019-09-26T00:00:00"/>
    <m/>
    <n v="2019"/>
    <n v="2019"/>
    <n v="2.2499999999999999E-2"/>
    <n v="5.0500000000000003E-2"/>
    <e v="#REF!"/>
  </r>
  <r>
    <s v="ADI-000277"/>
    <x v="129"/>
    <m/>
    <s v="MAROC SERVICE INTERMEDIATION"/>
    <e v="#REF!"/>
    <e v="#REF!"/>
    <e v="#REF!"/>
    <e v="#REF!"/>
    <e v="#REF!"/>
    <n v="5.4999999999999997E-3"/>
    <s v="OUI"/>
    <n v="11337.54"/>
    <e v="#REF!"/>
    <d v="2019-04-02T00:00:00"/>
    <d v="2019-04-16T00:00:00"/>
    <n v="0"/>
    <n v="0"/>
    <n v="251"/>
    <b v="1"/>
    <s v="TOTAL"/>
    <d v="2019-09-27T00:00:00"/>
    <m/>
    <n v="2019"/>
    <n v="2019"/>
    <n v="2.2499999999999999E-2"/>
    <n v="5.0500000000000003E-2"/>
    <e v="#REF!"/>
  </r>
  <r>
    <s v="ADI-000123"/>
    <x v="92"/>
    <m/>
    <s v="LAFARGE HOLCIM"/>
    <s v="KABOUSS"/>
    <s v="SAMIR"/>
    <e v="#REF!"/>
    <e v="#REF!"/>
    <e v="#REF!"/>
    <n v="5.4999999999999997E-3"/>
    <s v="OUI"/>
    <n v="15000"/>
    <e v="#REF!"/>
    <d v="2019-04-02T00:00:00"/>
    <d v="2019-04-16T00:00:00"/>
    <n v="0"/>
    <n v="0"/>
    <n v="252"/>
    <b v="1"/>
    <s v="PARTIEL"/>
    <d v="2019-09-28T00:00:00"/>
    <m/>
    <n v="2019"/>
    <n v="2019"/>
    <n v="2.2499999999999999E-2"/>
    <n v="5.0500000000000003E-2"/>
    <e v="#REF!"/>
  </r>
  <r>
    <s v="ADI-000006"/>
    <x v="130"/>
    <m/>
    <m/>
    <s v="ZNAIDI"/>
    <s v="REDA "/>
    <e v="#REF!"/>
    <e v="#REF!"/>
    <e v="#REF!"/>
    <n v="5.4999999999999997E-3"/>
    <s v="OUI"/>
    <n v="15000"/>
    <e v="#REF!"/>
    <d v="2019-04-02T00:00:00"/>
    <d v="2019-04-16T00:00:00"/>
    <n v="0"/>
    <n v="0"/>
    <n v="253"/>
    <b v="0"/>
    <s v="NON RACHETE"/>
    <d v="2019-09-29T00:00:00"/>
    <m/>
    <n v="2019"/>
    <n v="2019"/>
    <n v="2.2499999999999999E-2"/>
    <n v="5.0500000000000003E-2"/>
    <e v="#REF!"/>
  </r>
  <r>
    <s v="ADI-000296"/>
    <x v="131"/>
    <m/>
    <s v="AERIEN"/>
    <e v="#REF!"/>
    <e v="#REF!"/>
    <e v="#REF!"/>
    <e v="#REF!"/>
    <e v="#REF!"/>
    <n v="5.4999999999999997E-3"/>
    <s v="OUI"/>
    <n v="32000"/>
    <e v="#REF!"/>
    <d v="2019-04-02T00:00:00"/>
    <d v="2019-04-16T00:00:00"/>
    <n v="0"/>
    <n v="0"/>
    <n v="254"/>
    <b v="1"/>
    <s v="TOTAL"/>
    <d v="2019-09-30T00:00:00"/>
    <m/>
    <n v="2019"/>
    <n v="2019"/>
    <n v="2.2499999999999999E-2"/>
    <n v="5.0500000000000003E-2"/>
    <e v="#REF!"/>
  </r>
  <r>
    <s v="ADI-000295"/>
    <x v="132"/>
    <m/>
    <s v="AERIEN"/>
    <e v="#REF!"/>
    <e v="#REF!"/>
    <e v="#REF!"/>
    <e v="#REF!"/>
    <e v="#REF!"/>
    <n v="5.4999999999999997E-3"/>
    <s v="OUI"/>
    <n v="32000"/>
    <e v="#REF!"/>
    <d v="2019-04-02T00:00:00"/>
    <d v="2019-04-16T00:00:00"/>
    <n v="0"/>
    <n v="0"/>
    <n v="255"/>
    <b v="0"/>
    <s v="NON RACHETE"/>
    <d v="2019-10-01T00:00:00"/>
    <m/>
    <n v="2019"/>
    <n v="2019"/>
    <n v="2.2499999999999999E-2"/>
    <n v="5.0500000000000003E-2"/>
    <e v="#REF!"/>
  </r>
  <r>
    <s v="ADI-000188"/>
    <x v="97"/>
    <m/>
    <s v="AERIEN"/>
    <e v="#REF!"/>
    <e v="#REF!"/>
    <e v="#REF!"/>
    <e v="#REF!"/>
    <e v="#REF!"/>
    <n v="5.4999999999999997E-3"/>
    <s v="OUI"/>
    <n v="12000"/>
    <e v="#REF!"/>
    <d v="2019-04-02T00:00:00"/>
    <d v="2019-04-16T00:00:00"/>
    <n v="0"/>
    <n v="0"/>
    <n v="256"/>
    <b v="0"/>
    <s v="NON RACHETE"/>
    <d v="2019-10-02T00:00:00"/>
    <m/>
    <n v="2019"/>
    <n v="2019"/>
    <n v="2.2499999999999999E-2"/>
    <n v="5.0500000000000003E-2"/>
    <e v="#REF!"/>
  </r>
  <r>
    <s v="ADI-000187"/>
    <x v="98"/>
    <m/>
    <s v="AERIEN"/>
    <e v="#REF!"/>
    <e v="#REF!"/>
    <e v="#REF!"/>
    <e v="#REF!"/>
    <e v="#REF!"/>
    <n v="5.4999999999999997E-3"/>
    <s v="OUI"/>
    <n v="12000"/>
    <e v="#REF!"/>
    <d v="2019-04-02T00:00:00"/>
    <d v="2019-04-16T00:00:00"/>
    <n v="0"/>
    <n v="0"/>
    <n v="257"/>
    <b v="1"/>
    <s v="TOTAL"/>
    <d v="2019-10-03T00:00:00"/>
    <m/>
    <n v="2019"/>
    <n v="2019"/>
    <n v="2.2499999999999999E-2"/>
    <n v="5.0500000000000003E-2"/>
    <n v="0"/>
  </r>
  <r>
    <s v="ADI-000095"/>
    <x v="99"/>
    <m/>
    <s v="AERIEN"/>
    <e v="#REF!"/>
    <e v="#REF!"/>
    <e v="#REF!"/>
    <e v="#REF!"/>
    <e v="#REF!"/>
    <n v="5.4999999999999997E-3"/>
    <s v="OUI"/>
    <n v="5200"/>
    <e v="#REF!"/>
    <d v="2019-04-02T00:00:00"/>
    <d v="2019-04-16T00:00:00"/>
    <n v="0"/>
    <n v="0"/>
    <n v="258"/>
    <b v="1"/>
    <s v="TOTAL"/>
    <d v="2019-10-04T00:00:00"/>
    <m/>
    <n v="2019"/>
    <n v="2019"/>
    <n v="2.2499999999999999E-2"/>
    <n v="5.0500000000000003E-2"/>
    <e v="#REF!"/>
  </r>
  <r>
    <s v="ADI-000278"/>
    <x v="133"/>
    <m/>
    <s v="SAFRAN"/>
    <s v="ARROUT"/>
    <s v="SIHAM"/>
    <e v="#REF!"/>
    <e v="#REF!"/>
    <e v="#REF!"/>
    <n v="5.4999999999999997E-3"/>
    <s v="OUI"/>
    <n v="32500"/>
    <e v="#REF!"/>
    <d v="2019-04-03T00:00:00"/>
    <d v="2019-04-16T00:00:00"/>
    <n v="0"/>
    <n v="0"/>
    <n v="259"/>
    <b v="1"/>
    <s v="TOTAL"/>
    <d v="2019-10-05T00:00:00"/>
    <m/>
    <n v="2019"/>
    <n v="2019"/>
    <n v="2.2499999999999999E-2"/>
    <n v="5.0500000000000003E-2"/>
    <n v="0"/>
  </r>
  <r>
    <m/>
    <x v="22"/>
    <s v="LF-2018-000001"/>
    <s v="Allianz Maroc "/>
    <m/>
    <m/>
    <e v="#REF!"/>
    <e v="#REF!"/>
    <e v="#REF!"/>
    <n v="5.4999999999999997E-3"/>
    <s v="OUI"/>
    <n v="2579950"/>
    <e v="#REF!"/>
    <d v="2019-04-03T00:00:00"/>
    <d v="2019-04-16T00:00:00"/>
    <n v="0"/>
    <n v="0"/>
    <n v="260"/>
    <b v="1"/>
    <s v="PARTIEL"/>
    <d v="2019-10-06T00:00:00"/>
    <m/>
    <n v="2019"/>
    <n v="2019"/>
    <n v="2.2499999999999999E-2"/>
    <n v="5.0500000000000003E-2"/>
    <e v="#REF!"/>
  </r>
  <r>
    <s v="ADI-000262"/>
    <x v="134"/>
    <m/>
    <s v="AMUNDI INVEST"/>
    <e v="#REF!"/>
    <e v="#REF!"/>
    <e v="#REF!"/>
    <e v="#REF!"/>
    <e v="#REF!"/>
    <n v="5.4999999999999997E-3"/>
    <s v="OUI"/>
    <n v="153000"/>
    <e v="#REF!"/>
    <d v="2019-04-08T00:00:00"/>
    <d v="2019-04-16T00:00:00"/>
    <n v="0"/>
    <n v="0"/>
    <n v="262"/>
    <b v="1"/>
    <s v="TOTAL"/>
    <d v="2019-10-08T00:00:00"/>
    <m/>
    <n v="2019"/>
    <n v="2019"/>
    <n v="2.2499999999999999E-2"/>
    <n v="5.0500000000000003E-2"/>
    <n v="0"/>
  </r>
  <r>
    <s v="ADI-000059"/>
    <x v="135"/>
    <m/>
    <m/>
    <e v="#REF!"/>
    <e v="#REF!"/>
    <e v="#REF!"/>
    <e v="#REF!"/>
    <e v="#REF!"/>
    <n v="5.4999999999999997E-3"/>
    <s v="OUI"/>
    <n v="5265"/>
    <e v="#REF!"/>
    <d v="2019-04-08T00:00:00"/>
    <d v="2019-04-16T00:00:00"/>
    <n v="0"/>
    <n v="0"/>
    <n v="263"/>
    <b v="0"/>
    <s v="NON RACHETE"/>
    <d v="2019-10-09T00:00:00"/>
    <m/>
    <n v="2019"/>
    <n v="2019"/>
    <n v="2.2499999999999999E-2"/>
    <n v="5.0500000000000003E-2"/>
    <e v="#REF!"/>
  </r>
  <r>
    <s v="ADI-000265"/>
    <x v="136"/>
    <m/>
    <s v="LAFARGE CALCINOR"/>
    <e v="#REF!"/>
    <e v="#REF!"/>
    <e v="#REF!"/>
    <e v="#REF!"/>
    <e v="#REF!"/>
    <n v="5.4999999999999997E-3"/>
    <s v="OUI"/>
    <n v="2000"/>
    <e v="#REF!"/>
    <d v="2019-04-08T00:00:00"/>
    <d v="2019-04-16T00:00:00"/>
    <n v="0"/>
    <n v="0"/>
    <n v="264"/>
    <b v="0"/>
    <s v="NON RACHETE"/>
    <d v="2019-10-10T00:00:00"/>
    <m/>
    <n v="2019"/>
    <n v="2019"/>
    <n v="2.2499999999999999E-2"/>
    <n v="5.0500000000000003E-2"/>
    <e v="#REF!"/>
  </r>
  <r>
    <s v="ADI-000266"/>
    <x v="137"/>
    <m/>
    <s v="LAFARGE CALCINOR"/>
    <e v="#REF!"/>
    <e v="#REF!"/>
    <e v="#REF!"/>
    <e v="#REF!"/>
    <e v="#REF!"/>
    <n v="5.4999999999999997E-3"/>
    <s v="OUI"/>
    <n v="2000"/>
    <e v="#REF!"/>
    <d v="2019-04-08T00:00:00"/>
    <d v="2019-04-16T00:00:00"/>
    <n v="0"/>
    <n v="0"/>
    <n v="265"/>
    <b v="0"/>
    <s v="NON RACHETE"/>
    <d v="2019-10-11T00:00:00"/>
    <m/>
    <n v="2019"/>
    <n v="2019"/>
    <n v="2.2499999999999999E-2"/>
    <n v="5.0500000000000003E-2"/>
    <e v="#REF!"/>
  </r>
  <r>
    <s v="ADI-000267"/>
    <x v="138"/>
    <m/>
    <s v="LAFARGE CALCINOR"/>
    <e v="#REF!"/>
    <e v="#REF!"/>
    <e v="#REF!"/>
    <e v="#REF!"/>
    <e v="#REF!"/>
    <n v="5.4999999999999997E-3"/>
    <s v="OUI"/>
    <n v="4000"/>
    <e v="#REF!"/>
    <d v="2019-04-08T00:00:00"/>
    <d v="2019-04-16T00:00:00"/>
    <n v="0"/>
    <n v="0"/>
    <n v="266"/>
    <b v="1"/>
    <s v="PARTIEL"/>
    <d v="2019-10-12T00:00:00"/>
    <m/>
    <n v="2019"/>
    <n v="2019"/>
    <n v="2.2499999999999999E-2"/>
    <n v="5.0500000000000003E-2"/>
    <e v="#REF!"/>
  </r>
  <r>
    <s v="ADI-000268"/>
    <x v="139"/>
    <m/>
    <s v="LAFARGE CALCINOR"/>
    <e v="#REF!"/>
    <e v="#REF!"/>
    <e v="#REF!"/>
    <e v="#REF!"/>
    <e v="#REF!"/>
    <n v="5.4999999999999997E-3"/>
    <s v="OUI"/>
    <n v="9000"/>
    <e v="#REF!"/>
    <d v="2019-04-08T00:00:00"/>
    <d v="2019-04-16T00:00:00"/>
    <n v="0"/>
    <n v="0"/>
    <n v="267"/>
    <b v="1"/>
    <s v="PARTIEL"/>
    <d v="2019-10-13T00:00:00"/>
    <m/>
    <n v="2019"/>
    <n v="2019"/>
    <n v="2.2499999999999999E-2"/>
    <n v="5.0500000000000003E-2"/>
    <e v="#REF!"/>
  </r>
  <r>
    <s v="ADI-000269"/>
    <x v="140"/>
    <m/>
    <s v="LAFARGE CALCINOR"/>
    <e v="#REF!"/>
    <e v="#REF!"/>
    <e v="#REF!"/>
    <e v="#REF!"/>
    <e v="#REF!"/>
    <n v="5.4999999999999997E-3"/>
    <s v="OUI"/>
    <n v="4000"/>
    <e v="#REF!"/>
    <d v="2019-04-08T00:00:00"/>
    <d v="2019-04-16T00:00:00"/>
    <n v="0"/>
    <n v="0"/>
    <n v="268"/>
    <b v="1"/>
    <s v="PARTIEL"/>
    <d v="2019-10-14T00:00:00"/>
    <m/>
    <n v="2019"/>
    <n v="2019"/>
    <n v="2.2499999999999999E-2"/>
    <n v="5.0500000000000003E-2"/>
    <e v="#REF!"/>
  </r>
  <r>
    <s v="ADI-000270"/>
    <x v="141"/>
    <m/>
    <s v="LAFARGE CALCINOR"/>
    <e v="#REF!"/>
    <e v="#REF!"/>
    <e v="#REF!"/>
    <e v="#REF!"/>
    <e v="#REF!"/>
    <n v="5.4999999999999997E-3"/>
    <s v="OUI"/>
    <n v="3000"/>
    <e v="#REF!"/>
    <d v="2019-04-08T00:00:00"/>
    <d v="2019-04-16T00:00:00"/>
    <n v="0"/>
    <n v="0"/>
    <n v="269"/>
    <b v="1"/>
    <s v="PARTIEL"/>
    <d v="2019-10-15T00:00:00"/>
    <m/>
    <n v="2019"/>
    <n v="2019"/>
    <n v="2.2499999999999999E-2"/>
    <n v="5.0500000000000003E-2"/>
    <e v="#REF!"/>
  </r>
  <r>
    <s v="ADI-000282"/>
    <x v="142"/>
    <m/>
    <m/>
    <e v="#REF!"/>
    <e v="#REF!"/>
    <e v="#REF!"/>
    <e v="#REF!"/>
    <e v="#REF!"/>
    <n v="5.4999999999999997E-3"/>
    <s v="OUI"/>
    <n v="500"/>
    <e v="#REF!"/>
    <d v="2019-04-08T00:00:00"/>
    <d v="2019-04-16T00:00:00"/>
    <n v="0"/>
    <n v="0"/>
    <n v="270"/>
    <b v="1"/>
    <s v="TOTAL"/>
    <d v="2019-10-16T00:00:00"/>
    <m/>
    <n v="2019"/>
    <n v="2019"/>
    <n v="2.2499999999999999E-2"/>
    <n v="5.0500000000000003E-2"/>
    <e v="#REF!"/>
  </r>
  <r>
    <s v="REG-000322"/>
    <x v="143"/>
    <s v="LF-2019-000024"/>
    <s v="GB MARK"/>
    <s v="BEKKALI"/>
    <s v="GHIZLANE"/>
    <e v="#REF!"/>
    <e v="#REF!"/>
    <e v="#REF!"/>
    <n v="5.4999999999999997E-3"/>
    <s v="OUI"/>
    <n v="7500"/>
    <e v="#REF!"/>
    <d v="2019-04-08T00:00:00"/>
    <d v="2019-04-16T00:00:00"/>
    <n v="0"/>
    <n v="0"/>
    <n v="271"/>
    <b v="0"/>
    <s v="NON RACHETE"/>
    <d v="2019-10-17T00:00:00"/>
    <m/>
    <n v="2019"/>
    <n v="2019"/>
    <n v="2.2499999999999999E-2"/>
    <n v="5.0500000000000003E-2"/>
    <e v="#REF!"/>
  </r>
  <r>
    <s v="REG-000322"/>
    <x v="143"/>
    <s v="LF-2019-000024"/>
    <s v="GB MARK"/>
    <s v="BEKKALI"/>
    <s v="GHIZLANE"/>
    <e v="#REF!"/>
    <e v="#REF!"/>
    <e v="#REF!"/>
    <n v="5.4999999999999997E-3"/>
    <s v="OUI"/>
    <n v="7500"/>
    <e v="#REF!"/>
    <d v="2019-04-08T00:00:00"/>
    <d v="2019-04-16T00:00:00"/>
    <n v="0"/>
    <n v="0"/>
    <n v="272"/>
    <b v="0"/>
    <s v="NON RACHETE"/>
    <d v="2019-10-18T00:00:00"/>
    <m/>
    <n v="2019"/>
    <n v="2019"/>
    <n v="2.2499999999999999E-2"/>
    <n v="5.0500000000000003E-2"/>
    <e v="#REF!"/>
  </r>
  <r>
    <s v="ADI-000201"/>
    <x v="144"/>
    <m/>
    <s v="NEXANS"/>
    <e v="#REF!"/>
    <e v="#REF!"/>
    <e v="#REF!"/>
    <e v="#REF!"/>
    <e v="#REF!"/>
    <n v="5.4999999999999997E-3"/>
    <s v="OUI"/>
    <n v="50000"/>
    <e v="#REF!"/>
    <d v="2019-04-09T00:00:00"/>
    <d v="2019-04-16T00:00:00"/>
    <n v="0"/>
    <n v="0"/>
    <n v="273"/>
    <b v="0"/>
    <s v="NON RACHETE"/>
    <d v="2019-10-19T00:00:00"/>
    <m/>
    <n v="2019"/>
    <n v="2019"/>
    <n v="2.2499999999999999E-2"/>
    <n v="5.0500000000000003E-2"/>
    <e v="#REF!"/>
  </r>
  <r>
    <s v="ADI-000202"/>
    <x v="145"/>
    <m/>
    <s v="NEXANS"/>
    <e v="#REF!"/>
    <e v="#REF!"/>
    <e v="#REF!"/>
    <e v="#REF!"/>
    <e v="#REF!"/>
    <n v="5.4999999999999997E-3"/>
    <s v="OUI"/>
    <n v="50000"/>
    <e v="#REF!"/>
    <d v="2019-04-09T00:00:00"/>
    <d v="2019-04-16T00:00:00"/>
    <n v="0"/>
    <n v="0"/>
    <n v="274"/>
    <b v="1"/>
    <s v="PARTIEL"/>
    <d v="2019-10-20T00:00:00"/>
    <m/>
    <n v="2019"/>
    <n v="2019"/>
    <n v="2.2499999999999999E-2"/>
    <n v="5.0500000000000003E-2"/>
    <e v="#REF!"/>
  </r>
  <r>
    <s v="ADI-000139"/>
    <x v="122"/>
    <m/>
    <s v="COMICOM"/>
    <e v="#REF!"/>
    <e v="#REF!"/>
    <e v="#REF!"/>
    <e v="#REF!"/>
    <e v="#REF!"/>
    <n v="5.4999999999999997E-3"/>
    <s v="OUI"/>
    <n v="33900"/>
    <e v="#REF!"/>
    <d v="2019-04-09T00:00:00"/>
    <d v="2019-04-16T00:00:00"/>
    <n v="0"/>
    <n v="0"/>
    <n v="275"/>
    <b v="0"/>
    <s v="NON RACHETE"/>
    <d v="2019-10-21T00:00:00"/>
    <m/>
    <n v="2019"/>
    <n v="2019"/>
    <n v="2.2499999999999999E-2"/>
    <n v="5.0500000000000003E-2"/>
    <e v="#REF!"/>
  </r>
  <r>
    <m/>
    <x v="23"/>
    <s v="LF-2019-000017"/>
    <s v="Centre Nephrologie hemodialyse Oulad Hriz"/>
    <m/>
    <m/>
    <e v="#REF!"/>
    <e v="#REF!"/>
    <e v="#REF!"/>
    <n v="5.4999999999999997E-3"/>
    <s v="OUI"/>
    <n v="20000"/>
    <e v="#REF!"/>
    <d v="2019-04-10T00:00:00"/>
    <d v="2019-04-16T00:00:00"/>
    <n v="0"/>
    <n v="0"/>
    <n v="276"/>
    <b v="1"/>
    <s v="PARTIEL"/>
    <d v="2019-10-22T00:00:00"/>
    <m/>
    <n v="2019"/>
    <n v="2019"/>
    <n v="2.2499999999999999E-2"/>
    <n v="5.0500000000000003E-2"/>
    <e v="#REF!"/>
  </r>
  <r>
    <s v="ADI-000126"/>
    <x v="85"/>
    <m/>
    <s v="LMV"/>
    <e v="#REF!"/>
    <e v="#REF!"/>
    <e v="#REF!"/>
    <e v="#REF!"/>
    <e v="#REF!"/>
    <n v="5.4999999999999997E-3"/>
    <s v="OUI"/>
    <n v="50000"/>
    <e v="#REF!"/>
    <d v="2019-04-10T00:00:00"/>
    <d v="2019-04-16T00:00:00"/>
    <n v="0"/>
    <n v="0"/>
    <n v="277"/>
    <b v="1"/>
    <s v="PARTIEL"/>
    <d v="2019-10-23T00:00:00"/>
    <m/>
    <n v="2019"/>
    <n v="2019"/>
    <n v="2.2499999999999999E-2"/>
    <n v="5.0500000000000003E-2"/>
    <e v="#REF!"/>
  </r>
  <r>
    <s v="ADI-000331"/>
    <x v="146"/>
    <m/>
    <s v="JONES LANG LASALLE"/>
    <e v="#REF!"/>
    <e v="#REF!"/>
    <e v="#REF!"/>
    <e v="#REF!"/>
    <e v="#REF!"/>
    <n v="5.4999999999999997E-3"/>
    <s v="OUI"/>
    <n v="28139.59"/>
    <e v="#REF!"/>
    <d v="2019-04-10T00:00:00"/>
    <d v="2019-04-16T00:00:00"/>
    <n v="0"/>
    <n v="0"/>
    <n v="278"/>
    <b v="1"/>
    <s v="TOTAL"/>
    <d v="2019-10-24T00:00:00"/>
    <m/>
    <n v="2019"/>
    <n v="2019"/>
    <n v="2.2499999999999999E-2"/>
    <n v="5.0500000000000003E-2"/>
    <e v="#REF!"/>
  </r>
  <r>
    <s v="ADI-000333"/>
    <x v="147"/>
    <m/>
    <s v="JONES LANG LASALLE"/>
    <e v="#REF!"/>
    <e v="#REF!"/>
    <e v="#REF!"/>
    <e v="#REF!"/>
    <e v="#REF!"/>
    <n v="5.4999999999999997E-3"/>
    <s v="OUI"/>
    <n v="500"/>
    <e v="#REF!"/>
    <d v="2019-04-10T00:00:00"/>
    <d v="2019-04-16T00:00:00"/>
    <n v="0"/>
    <n v="0"/>
    <n v="279"/>
    <b v="0"/>
    <s v="NON RACHETE"/>
    <d v="2019-10-25T00:00:00"/>
    <m/>
    <n v="2019"/>
    <n v="2019"/>
    <n v="2.2499999999999999E-2"/>
    <n v="5.0500000000000003E-2"/>
    <e v="#REF!"/>
  </r>
  <r>
    <s v="ADI-000334"/>
    <x v="148"/>
    <m/>
    <s v="JONES LANG LASALLE"/>
    <e v="#REF!"/>
    <e v="#REF!"/>
    <e v="#REF!"/>
    <e v="#REF!"/>
    <e v="#REF!"/>
    <n v="5.4999999999999997E-3"/>
    <s v="OUI"/>
    <n v="500"/>
    <e v="#REF!"/>
    <d v="2019-04-10T00:00:00"/>
    <d v="2019-04-16T00:00:00"/>
    <n v="0"/>
    <n v="0"/>
    <n v="280"/>
    <b v="0"/>
    <s v="NON RACHETE"/>
    <d v="2019-10-26T00:00:00"/>
    <m/>
    <n v="2019"/>
    <n v="2019"/>
    <n v="2.2499999999999999E-2"/>
    <n v="5.0500000000000003E-2"/>
    <e v="#REF!"/>
  </r>
  <r>
    <s v="ADI-000335"/>
    <x v="149"/>
    <m/>
    <s v="JONES LANG LASALLE"/>
    <e v="#REF!"/>
    <e v="#REF!"/>
    <e v="#REF!"/>
    <e v="#REF!"/>
    <e v="#REF!"/>
    <n v="5.4999999999999997E-3"/>
    <s v="OUI"/>
    <n v="80000"/>
    <e v="#REF!"/>
    <d v="2019-04-10T00:00:00"/>
    <d v="2019-04-16T00:00:00"/>
    <n v="0"/>
    <n v="0"/>
    <n v="281"/>
    <b v="1"/>
    <s v="TOTAL"/>
    <d v="2019-10-27T00:00:00"/>
    <m/>
    <n v="2019"/>
    <n v="2019"/>
    <n v="2.2499999999999999E-2"/>
    <n v="5.0500000000000003E-2"/>
    <e v="#REF!"/>
  </r>
  <r>
    <s v="ADI-000336"/>
    <x v="150"/>
    <m/>
    <s v="JONES LANG LASALLE"/>
    <e v="#REF!"/>
    <e v="#REF!"/>
    <e v="#REF!"/>
    <e v="#REF!"/>
    <e v="#REF!"/>
    <n v="5.4999999999999997E-3"/>
    <s v="OUI"/>
    <n v="45000"/>
    <e v="#REF!"/>
    <d v="2019-04-10T00:00:00"/>
    <d v="2019-04-16T00:00:00"/>
    <n v="0"/>
    <n v="0"/>
    <n v="282"/>
    <b v="0"/>
    <s v="NON RACHETE"/>
    <d v="2019-10-28T00:00:00"/>
    <m/>
    <n v="2019"/>
    <n v="2019"/>
    <n v="2.2499999999999999E-2"/>
    <n v="5.0500000000000003E-2"/>
    <e v="#REF!"/>
  </r>
  <r>
    <s v="ADI-000337"/>
    <x v="151"/>
    <m/>
    <s v="JONES LANG LASALLE"/>
    <e v="#REF!"/>
    <e v="#REF!"/>
    <e v="#REF!"/>
    <e v="#REF!"/>
    <e v="#REF!"/>
    <n v="5.4999999999999997E-3"/>
    <s v="OUI"/>
    <n v="45000"/>
    <e v="#REF!"/>
    <d v="2019-04-10T00:00:00"/>
    <d v="2019-04-16T00:00:00"/>
    <n v="0"/>
    <n v="0"/>
    <n v="283"/>
    <b v="0"/>
    <s v="NON RACHETE"/>
    <d v="2019-10-29T00:00:00"/>
    <m/>
    <n v="2019"/>
    <n v="2019"/>
    <n v="2.2499999999999999E-2"/>
    <n v="5.0500000000000003E-2"/>
    <e v="#REF!"/>
  </r>
  <r>
    <s v="ADI-000338"/>
    <x v="152"/>
    <m/>
    <s v="JONES LANG LASALLE"/>
    <e v="#REF!"/>
    <e v="#REF!"/>
    <e v="#REF!"/>
    <e v="#REF!"/>
    <e v="#REF!"/>
    <n v="5.4999999999999997E-3"/>
    <s v="OUI"/>
    <n v="30000"/>
    <e v="#REF!"/>
    <d v="2019-04-10T00:00:00"/>
    <d v="2019-04-16T00:00:00"/>
    <n v="0"/>
    <n v="0"/>
    <n v="284"/>
    <b v="1"/>
    <s v="PARTIEL"/>
    <d v="2019-10-30T00:00:00"/>
    <m/>
    <n v="2019"/>
    <n v="2019"/>
    <n v="2.2499999999999999E-2"/>
    <n v="5.0500000000000003E-2"/>
    <e v="#REF!"/>
  </r>
  <r>
    <s v="ADI-000339"/>
    <x v="153"/>
    <m/>
    <s v="JONES LANG LASALLE"/>
    <e v="#REF!"/>
    <e v="#REF!"/>
    <e v="#REF!"/>
    <e v="#REF!"/>
    <e v="#REF!"/>
    <n v="5.4999999999999997E-3"/>
    <s v="OUI"/>
    <n v="10363.39"/>
    <e v="#REF!"/>
    <d v="2019-04-10T00:00:00"/>
    <d v="2019-04-16T00:00:00"/>
    <n v="0"/>
    <n v="0"/>
    <n v="285"/>
    <b v="0"/>
    <s v="NON RACHETE"/>
    <d v="2019-10-31T00:00:00"/>
    <m/>
    <n v="2019"/>
    <n v="2019"/>
    <n v="2.2499999999999999E-2"/>
    <n v="5.0500000000000003E-2"/>
    <e v="#REF!"/>
  </r>
  <r>
    <s v="ADI-000340"/>
    <x v="154"/>
    <m/>
    <s v="JONES LANG LASALLE"/>
    <e v="#REF!"/>
    <e v="#REF!"/>
    <e v="#REF!"/>
    <e v="#REF!"/>
    <e v="#REF!"/>
    <n v="5.4999999999999997E-3"/>
    <s v="OUI"/>
    <n v="89908.56"/>
    <e v="#REF!"/>
    <d v="2019-04-10T00:00:00"/>
    <d v="2019-04-16T00:00:00"/>
    <n v="0"/>
    <n v="0"/>
    <n v="286"/>
    <b v="1"/>
    <s v="PARTIEL"/>
    <d v="2019-11-01T00:00:00"/>
    <m/>
    <n v="2019"/>
    <n v="2019"/>
    <n v="2.2499999999999999E-2"/>
    <n v="5.0500000000000003E-2"/>
    <e v="#REF!"/>
  </r>
  <r>
    <s v="ADI-000341"/>
    <x v="155"/>
    <m/>
    <s v="JONES LANG LASALLE"/>
    <e v="#REF!"/>
    <e v="#REF!"/>
    <e v="#REF!"/>
    <e v="#REF!"/>
    <e v="#REF!"/>
    <n v="5.4999999999999997E-3"/>
    <s v="OUI"/>
    <n v="40108.699999999997"/>
    <e v="#REF!"/>
    <d v="2019-04-10T00:00:00"/>
    <d v="2019-04-16T00:00:00"/>
    <n v="0"/>
    <n v="0"/>
    <n v="287"/>
    <b v="1"/>
    <s v="TOTAL"/>
    <d v="2019-11-02T00:00:00"/>
    <m/>
    <n v="2019"/>
    <n v="2019"/>
    <n v="2.2499999999999999E-2"/>
    <n v="5.0500000000000003E-2"/>
    <e v="#REF!"/>
  </r>
  <r>
    <s v="ADI-000343"/>
    <x v="156"/>
    <m/>
    <s v="JONES LANG LASALLE"/>
    <e v="#REF!"/>
    <e v="#REF!"/>
    <e v="#REF!"/>
    <e v="#REF!"/>
    <e v="#REF!"/>
    <n v="5.4999999999999997E-3"/>
    <s v="OUI"/>
    <n v="47131"/>
    <e v="#REF!"/>
    <d v="2019-04-10T00:00:00"/>
    <d v="2019-04-16T00:00:00"/>
    <n v="0"/>
    <n v="0"/>
    <n v="288"/>
    <b v="1"/>
    <s v="TOTAL"/>
    <d v="2019-11-03T00:00:00"/>
    <m/>
    <n v="2019"/>
    <n v="2019"/>
    <n v="2.2499999999999999E-2"/>
    <n v="5.0500000000000003E-2"/>
    <e v="#REF!"/>
  </r>
  <r>
    <s v="ADI-000345"/>
    <x v="157"/>
    <m/>
    <s v="JONES LANG LASALLE"/>
    <e v="#REF!"/>
    <e v="#REF!"/>
    <e v="#REF!"/>
    <e v="#REF!"/>
    <e v="#REF!"/>
    <n v="5.4999999999999997E-3"/>
    <s v="OUI"/>
    <n v="811.63"/>
    <e v="#REF!"/>
    <d v="2019-04-10T00:00:00"/>
    <d v="2019-04-16T00:00:00"/>
    <n v="0"/>
    <n v="0"/>
    <n v="289"/>
    <b v="0"/>
    <s v="NON RACHETE"/>
    <d v="2019-11-04T00:00:00"/>
    <m/>
    <n v="2019"/>
    <n v="2019"/>
    <n v="2.2499999999999999E-2"/>
    <n v="5.0500000000000003E-2"/>
    <e v="#REF!"/>
  </r>
  <r>
    <s v="ADI-000346"/>
    <x v="158"/>
    <m/>
    <s v="JONES LANG LASALLE"/>
    <e v="#REF!"/>
    <e v="#REF!"/>
    <e v="#REF!"/>
    <e v="#REF!"/>
    <e v="#REF!"/>
    <n v="5.4999999999999997E-3"/>
    <s v="OUI"/>
    <n v="811.63"/>
    <e v="#REF!"/>
    <d v="2019-04-10T00:00:00"/>
    <d v="2019-04-16T00:00:00"/>
    <n v="0"/>
    <n v="0"/>
    <n v="290"/>
    <b v="0"/>
    <s v="NON RACHETE"/>
    <d v="2019-11-05T00:00:00"/>
    <m/>
    <n v="2019"/>
    <n v="2019"/>
    <n v="2.2499999999999999E-2"/>
    <n v="5.0500000000000003E-2"/>
    <e v="#REF!"/>
  </r>
  <r>
    <s v="ADI-000347"/>
    <x v="159"/>
    <m/>
    <s v="JONES LANG LASALLE"/>
    <e v="#REF!"/>
    <e v="#REF!"/>
    <e v="#REF!"/>
    <e v="#REF!"/>
    <e v="#REF!"/>
    <n v="5.4999999999999997E-3"/>
    <s v="OUI"/>
    <n v="19485.310000000001"/>
    <e v="#REF!"/>
    <d v="2019-04-10T00:00:00"/>
    <d v="2019-04-16T00:00:00"/>
    <n v="0"/>
    <n v="0"/>
    <n v="291"/>
    <b v="1"/>
    <s v="TOTAL"/>
    <d v="2019-11-06T00:00:00"/>
    <m/>
    <n v="2019"/>
    <n v="2019"/>
    <n v="2.2499999999999999E-2"/>
    <n v="5.0500000000000003E-2"/>
    <e v="#REF!"/>
  </r>
  <r>
    <s v="ADI-000348"/>
    <x v="160"/>
    <m/>
    <s v="JONES LANG LASALLE"/>
    <e v="#REF!"/>
    <e v="#REF!"/>
    <e v="#REF!"/>
    <e v="#REF!"/>
    <e v="#REF!"/>
    <n v="5.4999999999999997E-3"/>
    <s v="OUI"/>
    <n v="84713"/>
    <e v="#REF!"/>
    <d v="2019-04-10T00:00:00"/>
    <d v="2019-04-16T00:00:00"/>
    <n v="0"/>
    <n v="0"/>
    <n v="292"/>
    <b v="0"/>
    <s v="NON RACHETE"/>
    <d v="2019-11-07T00:00:00"/>
    <m/>
    <n v="2019"/>
    <n v="2019"/>
    <n v="2.2499999999999999E-2"/>
    <n v="5.0500000000000003E-2"/>
    <e v="#REF!"/>
  </r>
  <r>
    <s v="ADI-000009"/>
    <x v="9"/>
    <m/>
    <s v="ACAPS"/>
    <e v="#REF!"/>
    <e v="#REF!"/>
    <e v="#REF!"/>
    <e v="#REF!"/>
    <e v="#REF!"/>
    <n v="5.4999999999999997E-3"/>
    <s v="OUI"/>
    <n v="200"/>
    <e v="#REF!"/>
    <d v="2019-04-10T00:00:00"/>
    <d v="2019-04-16T00:00:00"/>
    <n v="0"/>
    <n v="0"/>
    <n v="293"/>
    <b v="0"/>
    <s v="NON RACHETE"/>
    <d v="2019-11-08T00:00:00"/>
    <m/>
    <n v="2019"/>
    <n v="2019"/>
    <n v="2.2499999999999999E-2"/>
    <n v="5.0500000000000003E-2"/>
    <e v="#REF!"/>
  </r>
  <r>
    <s v="ADI-000302"/>
    <x v="161"/>
    <m/>
    <s v="LMV"/>
    <e v="#REF!"/>
    <e v="#REF!"/>
    <e v="#REF!"/>
    <e v="#REF!"/>
    <e v="#REF!"/>
    <n v="5.4999999999999997E-3"/>
    <s v="OUI"/>
    <n v="70000"/>
    <e v="#REF!"/>
    <d v="2019-04-10T00:00:00"/>
    <d v="2019-04-16T00:00:00"/>
    <n v="0"/>
    <n v="0"/>
    <n v="294"/>
    <b v="1"/>
    <s v="PARTIEL"/>
    <d v="2019-11-09T00:00:00"/>
    <m/>
    <n v="2019"/>
    <n v="2019"/>
    <n v="2.2499999999999999E-2"/>
    <n v="5.0500000000000003E-2"/>
    <e v="#REF!"/>
  </r>
  <r>
    <s v="ADI-000323"/>
    <x v="162"/>
    <m/>
    <s v="TETRIS AMENAGEMENT"/>
    <e v="#REF!"/>
    <e v="#REF!"/>
    <e v="#REF!"/>
    <e v="#REF!"/>
    <e v="#REF!"/>
    <n v="5.4999999999999997E-3"/>
    <s v="OUI"/>
    <n v="50000"/>
    <e v="#REF!"/>
    <d v="2019-04-11T00:00:00"/>
    <d v="2019-04-16T00:00:00"/>
    <n v="0"/>
    <n v="0"/>
    <n v="295"/>
    <b v="1"/>
    <s v="TOTAL"/>
    <d v="2019-11-10T00:00:00"/>
    <m/>
    <n v="2019"/>
    <n v="2019"/>
    <n v="2.2499999999999999E-2"/>
    <n v="5.0500000000000003E-2"/>
    <e v="#REF!"/>
  </r>
  <r>
    <s v="ADI-000324"/>
    <x v="163"/>
    <m/>
    <s v="TETRIS AMENAGEMENT"/>
    <e v="#REF!"/>
    <e v="#REF!"/>
    <e v="#REF!"/>
    <e v="#REF!"/>
    <e v="#REF!"/>
    <n v="5.4999999999999997E-3"/>
    <s v="OUI"/>
    <n v="30000"/>
    <e v="#REF!"/>
    <d v="2019-04-11T00:00:00"/>
    <d v="2019-04-16T00:00:00"/>
    <n v="0"/>
    <n v="0"/>
    <n v="296"/>
    <b v="1"/>
    <s v="TOTAL"/>
    <d v="2019-11-11T00:00:00"/>
    <m/>
    <n v="2019"/>
    <n v="2019"/>
    <n v="2.2499999999999999E-2"/>
    <n v="5.0500000000000003E-2"/>
    <e v="#REF!"/>
  </r>
  <r>
    <s v="ADI-000325"/>
    <x v="164"/>
    <m/>
    <s v="TETRIS AMENAGEMENT"/>
    <e v="#REF!"/>
    <e v="#REF!"/>
    <e v="#REF!"/>
    <e v="#REF!"/>
    <e v="#REF!"/>
    <n v="5.4999999999999997E-3"/>
    <s v="OUI"/>
    <n v="30000"/>
    <e v="#REF!"/>
    <d v="2019-04-11T00:00:00"/>
    <d v="2019-04-16T00:00:00"/>
    <n v="0"/>
    <n v="0"/>
    <n v="297"/>
    <b v="1"/>
    <s v="TOTAL"/>
    <d v="2019-11-12T00:00:00"/>
    <m/>
    <n v="2019"/>
    <n v="2019"/>
    <n v="2.2499999999999999E-2"/>
    <n v="5.0500000000000003E-2"/>
    <e v="#REF!"/>
  </r>
  <r>
    <s v="ADI-000326"/>
    <x v="165"/>
    <m/>
    <s v="TETRIS AMENAGEMENT"/>
    <e v="#REF!"/>
    <e v="#REF!"/>
    <e v="#REF!"/>
    <e v="#REF!"/>
    <e v="#REF!"/>
    <n v="5.4999999999999997E-3"/>
    <s v="OUI"/>
    <n v="3859"/>
    <e v="#REF!"/>
    <d v="2019-04-11T00:00:00"/>
    <d v="2019-04-16T00:00:00"/>
    <n v="0"/>
    <n v="0"/>
    <n v="298"/>
    <b v="0"/>
    <s v="NON RACHETE"/>
    <d v="2019-11-13T00:00:00"/>
    <m/>
    <n v="2019"/>
    <n v="2019"/>
    <n v="2.2499999999999999E-2"/>
    <n v="5.0500000000000003E-2"/>
    <e v="#REF!"/>
  </r>
  <r>
    <s v="ADI-000327"/>
    <x v="166"/>
    <m/>
    <s v="TETRIS AMENAGEMENT"/>
    <e v="#REF!"/>
    <e v="#REF!"/>
    <e v="#REF!"/>
    <e v="#REF!"/>
    <e v="#REF!"/>
    <n v="5.4999999999999997E-3"/>
    <s v="OUI"/>
    <n v="50000"/>
    <e v="#REF!"/>
    <d v="2019-04-11T00:00:00"/>
    <d v="2019-04-16T00:00:00"/>
    <n v="0"/>
    <n v="0"/>
    <n v="299"/>
    <b v="1"/>
    <s v="TOTAL"/>
    <d v="2019-11-14T00:00:00"/>
    <m/>
    <n v="2019"/>
    <n v="2019"/>
    <n v="2.2499999999999999E-2"/>
    <n v="5.0500000000000003E-2"/>
    <e v="#REF!"/>
  </r>
  <r>
    <s v="ADI-000328"/>
    <x v="167"/>
    <m/>
    <s v="TETRIS AMENAGEMENT"/>
    <e v="#REF!"/>
    <e v="#REF!"/>
    <e v="#REF!"/>
    <e v="#REF!"/>
    <e v="#REF!"/>
    <n v="5.4999999999999997E-3"/>
    <s v="OUI"/>
    <n v="30575.23"/>
    <e v="#REF!"/>
    <d v="2019-04-11T00:00:00"/>
    <d v="2019-04-16T00:00:00"/>
    <n v="0"/>
    <n v="0"/>
    <n v="300"/>
    <b v="1"/>
    <s v="TOTAL"/>
    <d v="2019-11-15T00:00:00"/>
    <m/>
    <n v="2019"/>
    <n v="2019"/>
    <n v="2.2499999999999999E-2"/>
    <n v="5.0500000000000003E-2"/>
    <e v="#REF!"/>
  </r>
  <r>
    <s v="ADI-000329"/>
    <x v="168"/>
    <m/>
    <s v="TETRIS AMENAGEMENT"/>
    <e v="#REF!"/>
    <e v="#REF!"/>
    <e v="#REF!"/>
    <e v="#REF!"/>
    <e v="#REF!"/>
    <n v="5.4999999999999997E-3"/>
    <s v="OUI"/>
    <n v="31000"/>
    <e v="#REF!"/>
    <d v="2019-04-11T00:00:00"/>
    <d v="2019-04-16T00:00:00"/>
    <n v="0"/>
    <n v="0"/>
    <n v="301"/>
    <b v="1"/>
    <s v="PARTIEL"/>
    <d v="2019-11-16T00:00:00"/>
    <m/>
    <n v="2019"/>
    <n v="2019"/>
    <n v="2.2499999999999999E-2"/>
    <n v="5.0500000000000003E-2"/>
    <e v="#REF!"/>
  </r>
  <r>
    <s v="ADI-000330"/>
    <x v="169"/>
    <m/>
    <s v="TETRIS AMENAGEMENT"/>
    <e v="#REF!"/>
    <e v="#REF!"/>
    <e v="#REF!"/>
    <e v="#REF!"/>
    <e v="#REF!"/>
    <n v="5.4999999999999997E-3"/>
    <s v="OUI"/>
    <n v="29945.919999999998"/>
    <e v="#REF!"/>
    <d v="2019-04-11T00:00:00"/>
    <d v="2019-04-16T00:00:00"/>
    <n v="0"/>
    <n v="0"/>
    <n v="302"/>
    <b v="1"/>
    <s v="TOTAL"/>
    <d v="2019-11-17T00:00:00"/>
    <m/>
    <n v="2019"/>
    <n v="2019"/>
    <n v="2.2499999999999999E-2"/>
    <n v="5.0500000000000003E-2"/>
    <e v="#REF!"/>
  </r>
  <r>
    <s v="ADI-000301"/>
    <x v="170"/>
    <m/>
    <s v="CAC"/>
    <e v="#REF!"/>
    <e v="#REF!"/>
    <e v="#REF!"/>
    <e v="#REF!"/>
    <e v="#REF!"/>
    <n v="5.4999999999999997E-3"/>
    <s v="OUI"/>
    <n v="10000"/>
    <e v="#REF!"/>
    <d v="2019-04-12T00:00:00"/>
    <d v="2019-04-16T00:00:00"/>
    <n v="0"/>
    <n v="0"/>
    <n v="303"/>
    <b v="0"/>
    <s v="NON RACHETE"/>
    <d v="2019-11-18T00:00:00"/>
    <m/>
    <n v="2019"/>
    <n v="2019"/>
    <n v="2.2499999999999999E-2"/>
    <n v="5.0500000000000003E-2"/>
    <e v="#REF!"/>
  </r>
  <r>
    <s v="REG-000308"/>
    <x v="77"/>
    <s v="LF-2019-000022"/>
    <s v="KENZ'ASSUR"/>
    <s v="EL FIZAZI"/>
    <s v="NABILA"/>
    <e v="#REF!"/>
    <e v="#REF!"/>
    <e v="#REF!"/>
    <n v="5.4999999999999997E-3"/>
    <s v="OUI"/>
    <n v="15000"/>
    <e v="#REF!"/>
    <d v="2019-04-12T00:00:00"/>
    <d v="2019-04-16T00:00:00"/>
    <n v="0"/>
    <n v="0"/>
    <n v="304"/>
    <b v="0"/>
    <s v="NON RACHETE"/>
    <d v="2019-11-19T00:00:00"/>
    <m/>
    <n v="2019"/>
    <n v="2019"/>
    <n v="2.2499999999999999E-2"/>
    <n v="5.0500000000000003E-2"/>
    <e v="#REF!"/>
  </r>
  <r>
    <s v="REG-000307"/>
    <x v="78"/>
    <s v="LF-2019-000022"/>
    <s v="KENZ'ASSUR"/>
    <s v="BENBOUJIDA"/>
    <s v="MOHAMMED FOUAD"/>
    <e v="#REF!"/>
    <e v="#REF!"/>
    <e v="#REF!"/>
    <n v="5.4999999999999997E-3"/>
    <s v="OUI"/>
    <n v="15000"/>
    <e v="#REF!"/>
    <d v="2019-04-12T00:00:00"/>
    <d v="2019-04-16T00:00:00"/>
    <n v="0"/>
    <n v="0"/>
    <n v="305"/>
    <b v="0"/>
    <s v="NON RACHETE"/>
    <d v="2019-11-20T00:00:00"/>
    <m/>
    <n v="2019"/>
    <n v="2019"/>
    <n v="2.2499999999999999E-2"/>
    <n v="5.0500000000000003E-2"/>
    <e v="#REF!"/>
  </r>
  <r>
    <s v="REG-000309"/>
    <x v="79"/>
    <s v="LF-2019-000022"/>
    <s v="KENZ'ASSUR"/>
    <s v="BENBOUJIDA"/>
    <s v="MOHAMMED FOUAD"/>
    <e v="#REF!"/>
    <e v="#REF!"/>
    <e v="#REF!"/>
    <n v="5.4999999999999997E-3"/>
    <s v="OUI"/>
    <n v="15000"/>
    <e v="#REF!"/>
    <d v="2019-04-12T00:00:00"/>
    <d v="2019-04-16T00:00:00"/>
    <n v="0"/>
    <n v="0"/>
    <n v="306"/>
    <b v="0"/>
    <s v="NON RACHETE"/>
    <d v="2019-11-21T00:00:00"/>
    <m/>
    <n v="2019"/>
    <n v="2019"/>
    <n v="2.2499999999999999E-2"/>
    <n v="5.0500000000000003E-2"/>
    <e v="#REF!"/>
  </r>
  <r>
    <s v="ADI-000033"/>
    <x v="14"/>
    <m/>
    <s v="CAC"/>
    <e v="#REF!"/>
    <e v="#REF!"/>
    <e v="#REF!"/>
    <e v="#REF!"/>
    <e v="#REF!"/>
    <n v="5.4999999999999997E-3"/>
    <s v="OUI"/>
    <n v="15000"/>
    <e v="#REF!"/>
    <d v="2019-04-12T00:00:00"/>
    <d v="2019-04-16T00:00:00"/>
    <n v="0"/>
    <n v="0"/>
    <n v="307"/>
    <b v="1"/>
    <s v="PARTIEL"/>
    <d v="2019-11-22T00:00:00"/>
    <m/>
    <n v="2019"/>
    <n v="2019"/>
    <n v="2.2499999999999999E-2"/>
    <n v="5.0500000000000003E-2"/>
    <e v="#REF!"/>
  </r>
  <r>
    <s v="ADI-000352"/>
    <x v="171"/>
    <m/>
    <s v="SANOFI"/>
    <e v="#REF!"/>
    <e v="#REF!"/>
    <e v="#REF!"/>
    <e v="#REF!"/>
    <e v="#REF!"/>
    <n v="5.4999999999999997E-3"/>
    <s v="OUI"/>
    <n v="55580"/>
    <e v="#REF!"/>
    <d v="2019-04-15T00:00:00"/>
    <d v="2019-04-16T00:00:00"/>
    <n v="0"/>
    <n v="0"/>
    <n v="308"/>
    <b v="0"/>
    <s v="NON RACHETE"/>
    <d v="2019-11-23T00:00:00"/>
    <m/>
    <n v="2019"/>
    <n v="2019"/>
    <n v="2.2499999999999999E-2"/>
    <n v="5.0500000000000003E-2"/>
    <e v="#REF!"/>
  </r>
  <r>
    <s v="ADI-000332"/>
    <x v="172"/>
    <m/>
    <s v="JONES LANG LASALLE"/>
    <e v="#REF!"/>
    <e v="#REF!"/>
    <e v="#REF!"/>
    <e v="#REF!"/>
    <e v="#REF!"/>
    <n v="5.4999999999999997E-3"/>
    <s v="OUI"/>
    <n v="179398.58"/>
    <e v="#REF!"/>
    <d v="2019-04-17T00:00:00"/>
    <d v="2019-05-01T00:00:00"/>
    <n v="0"/>
    <n v="0"/>
    <n v="309"/>
    <b v="0"/>
    <s v="NON RACHETE"/>
    <d v="2019-11-24T00:00:00"/>
    <m/>
    <n v="2019"/>
    <n v="2019"/>
    <n v="2.2499999999999999E-2"/>
    <n v="5.0500000000000003E-2"/>
    <e v="#REF!"/>
  </r>
  <r>
    <s v="ADI-000342"/>
    <x v="173"/>
    <m/>
    <s v="JONES LANG LASALLE"/>
    <e v="#REF!"/>
    <e v="#REF!"/>
    <e v="#REF!"/>
    <e v="#REF!"/>
    <e v="#REF!"/>
    <n v="5.4999999999999997E-3"/>
    <s v="OUI"/>
    <n v="101910"/>
    <e v="#REF!"/>
    <d v="2019-04-17T00:00:00"/>
    <d v="2019-05-01T00:00:00"/>
    <n v="0"/>
    <n v="0"/>
    <n v="310"/>
    <b v="0"/>
    <s v="NON RACHETE"/>
    <d v="2019-11-25T00:00:00"/>
    <m/>
    <n v="2019"/>
    <n v="2019"/>
    <n v="2.2499999999999999E-2"/>
    <n v="5.0500000000000003E-2"/>
    <e v="#REF!"/>
  </r>
  <r>
    <s v="ADI-000344"/>
    <x v="174"/>
    <m/>
    <s v="JONES LANG LASALLE"/>
    <e v="#REF!"/>
    <e v="#REF!"/>
    <e v="#REF!"/>
    <e v="#REF!"/>
    <e v="#REF!"/>
    <n v="5.4999999999999997E-3"/>
    <s v="OUI"/>
    <n v="220000"/>
    <e v="#REF!"/>
    <d v="2019-04-17T00:00:00"/>
    <d v="2019-05-01T00:00:00"/>
    <n v="0"/>
    <n v="0"/>
    <n v="311"/>
    <b v="1"/>
    <s v="PARTIEL"/>
    <d v="2019-11-26T00:00:00"/>
    <m/>
    <n v="2019"/>
    <n v="2019"/>
    <n v="2.2499999999999999E-2"/>
    <n v="5.0500000000000003E-2"/>
    <e v="#REF!"/>
  </r>
  <r>
    <s v="ADI-000369"/>
    <x v="175"/>
    <m/>
    <s v="CARLSON WAGONIT"/>
    <e v="#REF!"/>
    <e v="#REF!"/>
    <e v="#REF!"/>
    <e v="#REF!"/>
    <e v="#REF!"/>
    <n v="5.4999999999999997E-3"/>
    <s v="OUI"/>
    <n v="55833.36"/>
    <e v="#REF!"/>
    <d v="2019-04-17T00:00:00"/>
    <d v="2019-05-01T00:00:00"/>
    <n v="0"/>
    <n v="0"/>
    <n v="312"/>
    <b v="1"/>
    <s v="TOTAL"/>
    <d v="2019-11-27T00:00:00"/>
    <m/>
    <n v="2019"/>
    <n v="2019"/>
    <n v="2.2499999999999999E-2"/>
    <n v="5.0500000000000003E-2"/>
    <e v="#REF!"/>
  </r>
  <r>
    <s v="ADI-000294"/>
    <x v="176"/>
    <m/>
    <s v="CARLSON WAGONIT"/>
    <e v="#REF!"/>
    <e v="#REF!"/>
    <e v="#REF!"/>
    <e v="#REF!"/>
    <e v="#REF!"/>
    <n v="5.4999999999999997E-3"/>
    <s v="OUI"/>
    <n v="30000"/>
    <e v="#REF!"/>
    <d v="2019-04-17T00:00:00"/>
    <d v="2019-05-01T00:00:00"/>
    <n v="0"/>
    <n v="0"/>
    <n v="313"/>
    <b v="1"/>
    <s v="TOTAL"/>
    <d v="2019-11-28T00:00:00"/>
    <m/>
    <n v="2019"/>
    <n v="2019"/>
    <n v="2.2499999999999999E-2"/>
    <n v="5.0500000000000003E-2"/>
    <e v="#REF!"/>
  </r>
  <r>
    <s v="ADI-000360"/>
    <x v="177"/>
    <m/>
    <s v="LMV"/>
    <e v="#REF!"/>
    <e v="#REF!"/>
    <e v="#REF!"/>
    <e v="#REF!"/>
    <e v="#REF!"/>
    <n v="5.4999999999999997E-3"/>
    <s v="OUI"/>
    <n v="29000"/>
    <e v="#REF!"/>
    <d v="2019-04-17T00:00:00"/>
    <d v="2019-05-01T00:00:00"/>
    <n v="0"/>
    <n v="0"/>
    <n v="314"/>
    <b v="1"/>
    <s v="TOTAL"/>
    <d v="2019-11-29T00:00:00"/>
    <m/>
    <n v="2019"/>
    <n v="2019"/>
    <n v="2.2499999999999999E-2"/>
    <n v="5.0500000000000003E-2"/>
    <e v="#REF!"/>
  </r>
  <r>
    <s v="REG-000326"/>
    <x v="178"/>
    <s v="LF-2019-000025"/>
    <s v="SANOFI"/>
    <s v="BENABDERRAZIK"/>
    <s v="AMINE"/>
    <e v="#REF!"/>
    <e v="#REF!"/>
    <e v="#REF!"/>
    <n v="5.4999999999999997E-3"/>
    <s v="OUI"/>
    <n v="100000"/>
    <e v="#REF!"/>
    <d v="2019-04-18T00:00:00"/>
    <d v="2019-05-01T00:00:00"/>
    <n v="0"/>
    <n v="0"/>
    <n v="315"/>
    <b v="0"/>
    <s v="NON RACHETE"/>
    <d v="2019-11-30T00:00:00"/>
    <m/>
    <n v="2019"/>
    <n v="2019"/>
    <n v="2.2499999999999999E-2"/>
    <n v="5.0500000000000003E-2"/>
    <e v="#REF!"/>
  </r>
  <r>
    <s v="ADI-000353"/>
    <x v="179"/>
    <m/>
    <s v="SANOFI"/>
    <e v="#REF!"/>
    <e v="#REF!"/>
    <e v="#REF!"/>
    <e v="#REF!"/>
    <e v="#REF!"/>
    <n v="5.4999999999999997E-3"/>
    <s v="OUI"/>
    <n v="100000"/>
    <e v="#REF!"/>
    <d v="2019-04-18T00:00:00"/>
    <d v="2019-05-01T00:00:00"/>
    <n v="0"/>
    <n v="0"/>
    <n v="316"/>
    <b v="0"/>
    <s v="NON RACHETE"/>
    <d v="2019-12-01T00:00:00"/>
    <m/>
    <n v="2019"/>
    <n v="2019"/>
    <n v="2.2499999999999999E-2"/>
    <n v="5.0500000000000003E-2"/>
    <e v="#REF!"/>
  </r>
  <r>
    <s v="ADI-000283"/>
    <x v="180"/>
    <m/>
    <m/>
    <e v="#REF!"/>
    <e v="#REF!"/>
    <e v="#REF!"/>
    <e v="#REF!"/>
    <e v="#REF!"/>
    <n v="5.4999999999999997E-3"/>
    <s v="OUI"/>
    <n v="500"/>
    <e v="#REF!"/>
    <d v="2019-04-18T00:00:00"/>
    <d v="2019-05-01T00:00:00"/>
    <n v="0"/>
    <n v="0"/>
    <n v="317"/>
    <b v="1"/>
    <s v="TOTAL"/>
    <d v="2019-12-02T00:00:00"/>
    <m/>
    <n v="2019"/>
    <n v="2019"/>
    <n v="2.2499999999999999E-2"/>
    <n v="5.0500000000000003E-2"/>
    <e v="#REF!"/>
  </r>
  <r>
    <s v="ADI-000373"/>
    <x v="181"/>
    <m/>
    <s v="BRINKS"/>
    <e v="#REF!"/>
    <e v="#REF!"/>
    <e v="#REF!"/>
    <e v="#REF!"/>
    <e v="#REF!"/>
    <n v="5.4999999999999997E-3"/>
    <s v="OUI"/>
    <n v="24000"/>
    <e v="#REF!"/>
    <d v="2019-04-19T00:00:00"/>
    <d v="2019-05-01T00:00:00"/>
    <n v="0"/>
    <n v="0"/>
    <n v="318"/>
    <b v="1"/>
    <s v="TOTAL"/>
    <d v="2019-12-03T00:00:00"/>
    <m/>
    <n v="2019"/>
    <n v="2019"/>
    <n v="2.2499999999999999E-2"/>
    <n v="5.0500000000000003E-2"/>
    <e v="#REF!"/>
  </r>
  <r>
    <s v="ADI-000374"/>
    <x v="182"/>
    <m/>
    <s v="BRINKS"/>
    <e v="#REF!"/>
    <e v="#REF!"/>
    <e v="#REF!"/>
    <e v="#REF!"/>
    <e v="#REF!"/>
    <n v="5.4999999999999997E-3"/>
    <s v="OUI"/>
    <n v="50000"/>
    <e v="#REF!"/>
    <d v="2019-04-19T00:00:00"/>
    <d v="2019-05-01T00:00:00"/>
    <n v="0"/>
    <n v="0"/>
    <n v="319"/>
    <b v="1"/>
    <s v="TOTAL"/>
    <d v="2019-12-04T00:00:00"/>
    <m/>
    <n v="2019"/>
    <n v="2019"/>
    <n v="2.2499999999999999E-2"/>
    <n v="5.0500000000000003E-2"/>
    <e v="#REF!"/>
  </r>
  <r>
    <s v="ADI-000375"/>
    <x v="183"/>
    <m/>
    <s v="BRINKS"/>
    <e v="#REF!"/>
    <e v="#REF!"/>
    <e v="#REF!"/>
    <e v="#REF!"/>
    <e v="#REF!"/>
    <n v="5.4999999999999997E-3"/>
    <s v="OUI"/>
    <n v="10000"/>
    <e v="#REF!"/>
    <d v="2019-04-19T00:00:00"/>
    <d v="2019-05-01T00:00:00"/>
    <n v="0"/>
    <n v="0"/>
    <n v="320"/>
    <b v="1"/>
    <s v="TOTAL"/>
    <d v="2019-12-05T00:00:00"/>
    <m/>
    <n v="2019"/>
    <n v="2019"/>
    <n v="2.2499999999999999E-2"/>
    <n v="5.0500000000000003E-2"/>
    <e v="#REF!"/>
  </r>
  <r>
    <s v="ADI-000376"/>
    <x v="184"/>
    <m/>
    <s v="BRINKS"/>
    <e v="#REF!"/>
    <e v="#REF!"/>
    <e v="#REF!"/>
    <e v="#REF!"/>
    <e v="#REF!"/>
    <n v="5.4999999999999997E-3"/>
    <s v="OUI"/>
    <n v="12000"/>
    <e v="#REF!"/>
    <d v="2019-04-19T00:00:00"/>
    <d v="2019-05-01T00:00:00"/>
    <n v="0"/>
    <n v="0"/>
    <n v="321"/>
    <b v="1"/>
    <s v="TOTAL"/>
    <d v="2019-12-06T00:00:00"/>
    <m/>
    <n v="2019"/>
    <n v="2019"/>
    <n v="2.2499999999999999E-2"/>
    <n v="5.0500000000000003E-2"/>
    <e v="#REF!"/>
  </r>
  <r>
    <s v="ADI-000377"/>
    <x v="185"/>
    <m/>
    <s v="BRINKS"/>
    <e v="#REF!"/>
    <e v="#REF!"/>
    <e v="#REF!"/>
    <e v="#REF!"/>
    <e v="#REF!"/>
    <n v="5.4999999999999997E-3"/>
    <s v="OUI"/>
    <n v="24000"/>
    <e v="#REF!"/>
    <d v="2019-04-19T00:00:00"/>
    <d v="2019-05-01T00:00:00"/>
    <n v="0"/>
    <n v="0"/>
    <n v="322"/>
    <b v="1"/>
    <s v="TOTAL"/>
    <d v="2019-12-07T00:00:00"/>
    <m/>
    <n v="2019"/>
    <n v="2019"/>
    <n v="2.2499999999999999E-2"/>
    <n v="5.0500000000000003E-2"/>
    <e v="#REF!"/>
  </r>
  <r>
    <s v="ADI-000378"/>
    <x v="186"/>
    <m/>
    <s v="BRINKS"/>
    <e v="#REF!"/>
    <e v="#REF!"/>
    <e v="#REF!"/>
    <e v="#REF!"/>
    <e v="#REF!"/>
    <n v="5.4999999999999997E-3"/>
    <s v="OUI"/>
    <n v="50000"/>
    <e v="#REF!"/>
    <d v="2019-04-19T00:00:00"/>
    <d v="2019-05-01T00:00:00"/>
    <n v="0"/>
    <n v="0"/>
    <n v="323"/>
    <b v="1"/>
    <s v="TOTAL"/>
    <d v="2019-12-08T00:00:00"/>
    <m/>
    <n v="2019"/>
    <n v="2019"/>
    <n v="2.2499999999999999E-2"/>
    <n v="5.0500000000000003E-2"/>
    <e v="#REF!"/>
  </r>
  <r>
    <s v="ADI-000379"/>
    <x v="187"/>
    <m/>
    <s v="BRINKS"/>
    <e v="#REF!"/>
    <e v="#REF!"/>
    <e v="#REF!"/>
    <e v="#REF!"/>
    <e v="#REF!"/>
    <n v="5.4999999999999997E-3"/>
    <s v="OUI"/>
    <n v="8000"/>
    <e v="#REF!"/>
    <d v="2019-04-19T00:00:00"/>
    <d v="2019-05-01T00:00:00"/>
    <n v="0"/>
    <n v="0"/>
    <n v="324"/>
    <b v="1"/>
    <s v="TOTAL"/>
    <d v="2019-12-09T00:00:00"/>
    <m/>
    <n v="2019"/>
    <n v="2019"/>
    <n v="2.2499999999999999E-2"/>
    <n v="5.0500000000000003E-2"/>
    <e v="#REF!"/>
  </r>
  <r>
    <s v="ADI-000380"/>
    <x v="188"/>
    <m/>
    <s v="BRINKS"/>
    <e v="#REF!"/>
    <e v="#REF!"/>
    <e v="#REF!"/>
    <e v="#REF!"/>
    <e v="#REF!"/>
    <n v="5.4999999999999997E-3"/>
    <s v="OUI"/>
    <n v="30000"/>
    <e v="#REF!"/>
    <d v="2019-04-19T00:00:00"/>
    <d v="2019-05-01T00:00:00"/>
    <n v="0"/>
    <n v="0"/>
    <n v="325"/>
    <b v="1"/>
    <s v="TOTAL"/>
    <d v="2019-12-10T00:00:00"/>
    <m/>
    <n v="2019"/>
    <n v="2019"/>
    <n v="2.2499999999999999E-2"/>
    <n v="5.0500000000000003E-2"/>
    <e v="#REF!"/>
  </r>
  <r>
    <s v="ADI-000381"/>
    <x v="189"/>
    <m/>
    <s v="BRINKS"/>
    <e v="#REF!"/>
    <e v="#REF!"/>
    <e v="#REF!"/>
    <e v="#REF!"/>
    <e v="#REF!"/>
    <n v="5.4999999999999997E-3"/>
    <s v="OUI"/>
    <n v="50000"/>
    <e v="#REF!"/>
    <d v="2019-04-19T00:00:00"/>
    <d v="2019-05-01T00:00:00"/>
    <n v="0"/>
    <n v="0"/>
    <n v="326"/>
    <b v="1"/>
    <s v="TOTAL"/>
    <d v="2019-12-11T00:00:00"/>
    <m/>
    <n v="2019"/>
    <n v="2019"/>
    <n v="2.2499999999999999E-2"/>
    <n v="5.0500000000000003E-2"/>
    <e v="#REF!"/>
  </r>
  <r>
    <s v="ADI-000382"/>
    <x v="190"/>
    <m/>
    <s v="BRINKS"/>
    <e v="#REF!"/>
    <e v="#REF!"/>
    <e v="#REF!"/>
    <e v="#REF!"/>
    <e v="#REF!"/>
    <n v="5.4999999999999997E-3"/>
    <s v="OUI"/>
    <n v="30000"/>
    <e v="#REF!"/>
    <d v="2019-04-19T00:00:00"/>
    <d v="2019-05-01T00:00:00"/>
    <n v="0"/>
    <n v="0"/>
    <n v="327"/>
    <b v="1"/>
    <s v="TOTAL"/>
    <d v="2019-12-12T00:00:00"/>
    <m/>
    <n v="2019"/>
    <n v="2019"/>
    <n v="2.2499999999999999E-2"/>
    <n v="5.0500000000000003E-2"/>
    <e v="#REF!"/>
  </r>
  <r>
    <s v="ADI-000383"/>
    <x v="191"/>
    <m/>
    <s v="BRINKS"/>
    <e v="#REF!"/>
    <e v="#REF!"/>
    <e v="#REF!"/>
    <e v="#REF!"/>
    <e v="#REF!"/>
    <n v="5.4999999999999997E-3"/>
    <s v="OUI"/>
    <n v="29000"/>
    <e v="#REF!"/>
    <d v="2019-04-19T00:00:00"/>
    <d v="2019-05-01T00:00:00"/>
    <n v="0"/>
    <n v="0"/>
    <n v="328"/>
    <b v="1"/>
    <s v="TOTAL"/>
    <d v="2019-12-13T00:00:00"/>
    <m/>
    <n v="2019"/>
    <n v="2019"/>
    <n v="2.2499999999999999E-2"/>
    <n v="5.0500000000000003E-2"/>
    <e v="#REF!"/>
  </r>
  <r>
    <s v="ADI-000384"/>
    <x v="192"/>
    <m/>
    <s v="BRINKS"/>
    <e v="#REF!"/>
    <e v="#REF!"/>
    <e v="#REF!"/>
    <e v="#REF!"/>
    <e v="#REF!"/>
    <n v="5.4999999999999997E-3"/>
    <s v="OUI"/>
    <n v="30000"/>
    <e v="#REF!"/>
    <d v="2019-04-19T00:00:00"/>
    <d v="2019-05-01T00:00:00"/>
    <n v="0"/>
    <n v="0"/>
    <n v="329"/>
    <b v="1"/>
    <s v="TOTAL"/>
    <d v="2019-12-14T00:00:00"/>
    <m/>
    <n v="2019"/>
    <n v="2019"/>
    <n v="2.2499999999999999E-2"/>
    <n v="5.0500000000000003E-2"/>
    <e v="#REF!"/>
  </r>
  <r>
    <s v="ADI-000385"/>
    <x v="193"/>
    <m/>
    <s v="BRINKS"/>
    <e v="#REF!"/>
    <e v="#REF!"/>
    <e v="#REF!"/>
    <e v="#REF!"/>
    <e v="#REF!"/>
    <n v="5.4999999999999997E-3"/>
    <s v="OUI"/>
    <n v="14000"/>
    <e v="#REF!"/>
    <d v="2019-04-19T00:00:00"/>
    <d v="2019-05-01T00:00:00"/>
    <n v="0"/>
    <n v="0"/>
    <n v="330"/>
    <b v="1"/>
    <s v="TOTAL"/>
    <d v="2019-12-15T00:00:00"/>
    <m/>
    <n v="2019"/>
    <n v="2019"/>
    <n v="2.2499999999999999E-2"/>
    <n v="5.0500000000000003E-2"/>
    <e v="#REF!"/>
  </r>
  <r>
    <s v="ADI-000242"/>
    <x v="108"/>
    <m/>
    <s v="CAC"/>
    <e v="#REF!"/>
    <e v="#REF!"/>
    <e v="#REF!"/>
    <e v="#REF!"/>
    <e v="#REF!"/>
    <n v="5.4999999999999997E-3"/>
    <s v="OUI"/>
    <n v="10000"/>
    <e v="#REF!"/>
    <d v="2019-04-19T00:00:00"/>
    <d v="2019-05-01T00:00:00"/>
    <n v="0"/>
    <n v="0"/>
    <n v="331"/>
    <b v="0"/>
    <s v="NON RACHETE"/>
    <d v="2019-12-16T00:00:00"/>
    <m/>
    <n v="2019"/>
    <n v="2019"/>
    <n v="2.2499999999999999E-2"/>
    <n v="5.0500000000000003E-2"/>
    <e v="#REF!"/>
  </r>
  <r>
    <s v="ADI-000362"/>
    <x v="194"/>
    <m/>
    <s v="CAC"/>
    <e v="#REF!"/>
    <e v="#REF!"/>
    <e v="#REF!"/>
    <e v="#REF!"/>
    <e v="#REF!"/>
    <n v="5.4999999999999997E-3"/>
    <s v="OUI"/>
    <n v="5000"/>
    <e v="#REF!"/>
    <d v="2019-04-19T00:00:00"/>
    <d v="2019-05-01T00:00:00"/>
    <n v="0"/>
    <n v="0"/>
    <n v="332"/>
    <b v="1"/>
    <s v="TOTAL"/>
    <d v="2019-12-17T00:00:00"/>
    <m/>
    <n v="2019"/>
    <n v="2019"/>
    <n v="2.2499999999999999E-2"/>
    <n v="5.0500000000000003E-2"/>
    <e v="#REF!"/>
  </r>
  <r>
    <s v="ADI-000359"/>
    <x v="195"/>
    <m/>
    <s v="ORACLE"/>
    <e v="#REF!"/>
    <e v="#REF!"/>
    <e v="#REF!"/>
    <e v="#REF!"/>
    <e v="#REF!"/>
    <n v="5.4999999999999997E-3"/>
    <s v="OUI"/>
    <n v="46000"/>
    <e v="#REF!"/>
    <d v="2019-04-19T00:00:00"/>
    <d v="2019-05-01T00:00:00"/>
    <n v="0"/>
    <n v="0"/>
    <n v="333"/>
    <b v="0"/>
    <s v="NON RACHETE"/>
    <d v="2019-12-18T00:00:00"/>
    <m/>
    <n v="2019"/>
    <n v="2019"/>
    <n v="2.2499999999999999E-2"/>
    <n v="5.0500000000000003E-2"/>
    <e v="#REF!"/>
  </r>
  <r>
    <s v="ADI-000363"/>
    <x v="196"/>
    <m/>
    <m/>
    <e v="#REF!"/>
    <e v="#REF!"/>
    <e v="#REF!"/>
    <e v="#REF!"/>
    <e v="#REF!"/>
    <n v="5.4999999999999997E-3"/>
    <s v="OUI"/>
    <n v="60000"/>
    <e v="#REF!"/>
    <d v="2019-04-19T00:00:00"/>
    <d v="2019-05-01T00:00:00"/>
    <n v="0"/>
    <n v="0"/>
    <n v="334"/>
    <b v="0"/>
    <s v="NON RACHETE"/>
    <d v="2019-12-19T00:00:00"/>
    <m/>
    <n v="2019"/>
    <n v="2019"/>
    <n v="2.2499999999999999E-2"/>
    <n v="5.0500000000000003E-2"/>
    <e v="#REF!"/>
  </r>
  <r>
    <s v="ADI-000426"/>
    <x v="197"/>
    <m/>
    <s v="PRAMEX"/>
    <e v="#REF!"/>
    <e v="#REF!"/>
    <e v="#REF!"/>
    <e v="#REF!"/>
    <e v="#REF!"/>
    <n v="5.4999999999999997E-3"/>
    <s v="OUI"/>
    <n v="30000"/>
    <e v="#REF!"/>
    <d v="2019-04-22T00:00:00"/>
    <d v="2019-05-01T00:00:00"/>
    <n v="0"/>
    <n v="0"/>
    <n v="335"/>
    <b v="1"/>
    <s v="TOTAL"/>
    <d v="2019-12-20T00:00:00"/>
    <m/>
    <n v="2019"/>
    <n v="2019"/>
    <n v="2.2499999999999999E-2"/>
    <n v="5.0500000000000003E-2"/>
    <e v="#REF!"/>
  </r>
  <r>
    <s v="ADI-000427"/>
    <x v="198"/>
    <m/>
    <s v="PRAMEX"/>
    <e v="#REF!"/>
    <e v="#REF!"/>
    <e v="#REF!"/>
    <e v="#REF!"/>
    <e v="#REF!"/>
    <n v="5.4999999999999997E-3"/>
    <s v="OUI"/>
    <n v="50000"/>
    <e v="#REF!"/>
    <d v="2019-04-22T00:00:00"/>
    <d v="2019-05-01T00:00:00"/>
    <n v="0"/>
    <n v="0"/>
    <n v="336"/>
    <b v="1"/>
    <s v="TOTAL"/>
    <d v="2019-12-21T00:00:00"/>
    <m/>
    <n v="2019"/>
    <n v="2019"/>
    <n v="2.2499999999999999E-2"/>
    <n v="5.0500000000000003E-2"/>
    <e v="#REF!"/>
  </r>
  <r>
    <s v="ADI-000139"/>
    <x v="122"/>
    <m/>
    <s v="COMICOM"/>
    <e v="#REF!"/>
    <e v="#REF!"/>
    <e v="#REF!"/>
    <e v="#REF!"/>
    <e v="#REF!"/>
    <n v="5.4999999999999997E-3"/>
    <s v="OUI"/>
    <n v="6500"/>
    <e v="#REF!"/>
    <d v="2019-04-22T00:00:00"/>
    <d v="2019-05-01T00:00:00"/>
    <n v="0"/>
    <n v="0"/>
    <n v="337"/>
    <b v="0"/>
    <s v="NON RACHETE"/>
    <d v="2019-12-22T00:00:00"/>
    <m/>
    <n v="2019"/>
    <n v="2019"/>
    <n v="2.2499999999999999E-2"/>
    <n v="5.0500000000000003E-2"/>
    <e v="#REF!"/>
  </r>
  <r>
    <s v="ADI-000422"/>
    <x v="199"/>
    <m/>
    <s v="TETRIS AMENAGEMENT"/>
    <e v="#REF!"/>
    <e v="#REF!"/>
    <e v="#REF!"/>
    <e v="#REF!"/>
    <e v="#REF!"/>
    <n v="5.4999999999999997E-3"/>
    <s v="OUI"/>
    <n v="170000"/>
    <e v="#REF!"/>
    <d v="2019-04-23T00:00:00"/>
    <d v="2019-05-01T00:00:00"/>
    <n v="0"/>
    <n v="0"/>
    <n v="338"/>
    <b v="0"/>
    <s v="NON RACHETE"/>
    <d v="2019-12-23T00:00:00"/>
    <m/>
    <n v="2019"/>
    <n v="2019"/>
    <n v="2.2499999999999999E-2"/>
    <n v="5.0500000000000003E-2"/>
    <e v="#REF!"/>
  </r>
  <r>
    <s v="ADI-000423"/>
    <x v="200"/>
    <m/>
    <s v="TETRIS AMENAGEMENT"/>
    <e v="#REF!"/>
    <e v="#REF!"/>
    <e v="#REF!"/>
    <e v="#REF!"/>
    <e v="#REF!"/>
    <n v="5.4999999999999997E-3"/>
    <s v="OUI"/>
    <n v="170000"/>
    <e v="#REF!"/>
    <d v="2019-04-23T00:00:00"/>
    <d v="2019-05-01T00:00:00"/>
    <n v="0"/>
    <n v="0"/>
    <n v="339"/>
    <b v="0"/>
    <s v="NON RACHETE"/>
    <d v="2019-12-24T00:00:00"/>
    <m/>
    <n v="2019"/>
    <n v="2019"/>
    <n v="2.2499999999999999E-2"/>
    <n v="5.0500000000000003E-2"/>
    <e v="#REF!"/>
  </r>
  <r>
    <s v="ADI-000257"/>
    <x v="106"/>
    <m/>
    <s v="ALTHEA"/>
    <e v="#REF!"/>
    <e v="#REF!"/>
    <e v="#REF!"/>
    <e v="#REF!"/>
    <e v="#REF!"/>
    <n v="5.4999999999999997E-3"/>
    <s v="OUI"/>
    <n v="10000"/>
    <e v="#REF!"/>
    <d v="2019-04-23T00:00:00"/>
    <d v="2019-05-01T00:00:00"/>
    <n v="0"/>
    <n v="0"/>
    <n v="340"/>
    <b v="1"/>
    <s v="PARTIEL"/>
    <d v="2019-12-25T00:00:00"/>
    <m/>
    <n v="2019"/>
    <n v="2019"/>
    <n v="2.2499999999999999E-2"/>
    <n v="5.0500000000000003E-2"/>
    <e v="#REF!"/>
  </r>
  <r>
    <s v="ADI-000261"/>
    <x v="103"/>
    <m/>
    <s v="ALTHEA"/>
    <e v="#REF!"/>
    <e v="#REF!"/>
    <e v="#REF!"/>
    <e v="#REF!"/>
    <e v="#REF!"/>
    <n v="5.4999999999999997E-3"/>
    <s v="OUI"/>
    <n v="16000"/>
    <e v="#REF!"/>
    <d v="2019-04-23T00:00:00"/>
    <d v="2019-05-01T00:00:00"/>
    <n v="0"/>
    <n v="0"/>
    <n v="341"/>
    <b v="0"/>
    <s v="NON RACHETE"/>
    <d v="2019-12-26T00:00:00"/>
    <m/>
    <n v="2019"/>
    <n v="2019"/>
    <n v="2.2499999999999999E-2"/>
    <n v="5.0500000000000003E-2"/>
    <e v="#REF!"/>
  </r>
  <r>
    <s v="ADI-000244"/>
    <x v="115"/>
    <m/>
    <s v="PEPSI VARUN"/>
    <e v="#REF!"/>
    <e v="#REF!"/>
    <e v="#REF!"/>
    <e v="#REF!"/>
    <e v="#REF!"/>
    <n v="5.4999999999999997E-3"/>
    <s v="OUI"/>
    <n v="5000"/>
    <e v="#REF!"/>
    <d v="2019-04-24T00:00:00"/>
    <d v="2019-05-01T00:00:00"/>
    <n v="0"/>
    <n v="0"/>
    <n v="342"/>
    <b v="0"/>
    <s v="NON RACHETE"/>
    <d v="2019-12-27T00:00:00"/>
    <m/>
    <n v="2019"/>
    <n v="2019"/>
    <n v="2.2499999999999999E-2"/>
    <n v="5.0500000000000003E-2"/>
    <e v="#REF!"/>
  </r>
  <r>
    <s v="ADI-000245"/>
    <x v="116"/>
    <m/>
    <s v="PEPSI VARUN"/>
    <e v="#REF!"/>
    <e v="#REF!"/>
    <e v="#REF!"/>
    <e v="#REF!"/>
    <e v="#REF!"/>
    <n v="5.4999999999999997E-3"/>
    <s v="OUI"/>
    <n v="5000"/>
    <e v="#REF!"/>
    <d v="2019-04-24T00:00:00"/>
    <d v="2019-05-01T00:00:00"/>
    <n v="0"/>
    <n v="0"/>
    <n v="343"/>
    <b v="0"/>
    <s v="NON RACHETE"/>
    <d v="2019-12-28T00:00:00"/>
    <m/>
    <n v="2019"/>
    <n v="2019"/>
    <n v="2.2499999999999999E-2"/>
    <n v="5.0500000000000003E-2"/>
    <e v="#REF!"/>
  </r>
  <r>
    <s v="ADI-000246"/>
    <x v="117"/>
    <m/>
    <s v="PEPSI VARUN"/>
    <e v="#REF!"/>
    <e v="#REF!"/>
    <e v="#REF!"/>
    <e v="#REF!"/>
    <e v="#REF!"/>
    <n v="5.4999999999999997E-3"/>
    <s v="OUI"/>
    <n v="6000"/>
    <e v="#REF!"/>
    <d v="2019-04-24T00:00:00"/>
    <d v="2019-05-01T00:00:00"/>
    <n v="0"/>
    <n v="0"/>
    <n v="344"/>
    <b v="1"/>
    <s v="TOTAL"/>
    <d v="2019-12-29T00:00:00"/>
    <m/>
    <n v="2019"/>
    <n v="2019"/>
    <n v="2.2499999999999999E-2"/>
    <n v="5.0500000000000003E-2"/>
    <e v="#REF!"/>
  </r>
  <r>
    <s v="ADI-000368"/>
    <x v="201"/>
    <m/>
    <m/>
    <e v="#REF!"/>
    <e v="#REF!"/>
    <e v="#REF!"/>
    <e v="#REF!"/>
    <e v="#REF!"/>
    <n v="5.4999999999999997E-3"/>
    <s v="OUI"/>
    <n v="120000"/>
    <e v="#REF!"/>
    <d v="2019-04-24T00:00:00"/>
    <d v="2019-05-01T00:00:00"/>
    <n v="0"/>
    <n v="0"/>
    <n v="345"/>
    <b v="0"/>
    <s v="NON RACHETE"/>
    <d v="2019-12-30T00:00:00"/>
    <m/>
    <n v="2019"/>
    <n v="2019"/>
    <n v="2.2499999999999999E-2"/>
    <n v="5.0500000000000003E-2"/>
    <e v="#REF!"/>
  </r>
  <r>
    <s v="ADI-000364"/>
    <x v="202"/>
    <m/>
    <s v="TAQA"/>
    <e v="#REF!"/>
    <e v="#REF!"/>
    <e v="#REF!"/>
    <e v="#REF!"/>
    <e v="#REF!"/>
    <n v="5.4999999999999997E-3"/>
    <s v="OUI"/>
    <n v="50000"/>
    <e v="#REF!"/>
    <d v="2019-04-24T00:00:00"/>
    <d v="2019-05-01T00:00:00"/>
    <n v="0"/>
    <n v="0"/>
    <n v="346"/>
    <b v="0"/>
    <s v="NON RACHETE"/>
    <d v="2019-12-31T00:00:00"/>
    <m/>
    <n v="2019"/>
    <n v="2019"/>
    <n v="2.2499999999999999E-2"/>
    <n v="5.0500000000000003E-2"/>
    <e v="#REF!"/>
  </r>
  <r>
    <s v="ADI-000365"/>
    <x v="203"/>
    <m/>
    <s v="TAQA"/>
    <e v="#REF!"/>
    <e v="#REF!"/>
    <e v="#REF!"/>
    <e v="#REF!"/>
    <e v="#REF!"/>
    <n v="5.4999999999999997E-3"/>
    <s v="OUI"/>
    <n v="146744"/>
    <e v="#REF!"/>
    <d v="2019-04-24T00:00:00"/>
    <d v="2019-05-01T00:00:00"/>
    <n v="0"/>
    <n v="0"/>
    <n v="347"/>
    <b v="0"/>
    <s v="NON RACHETE"/>
    <d v="2020-01-01T00:00:00"/>
    <m/>
    <n v="2019"/>
    <n v="2019"/>
    <n v="2.2499999999999999E-2"/>
    <n v="5.0500000000000003E-2"/>
    <e v="#REF!"/>
  </r>
  <r>
    <s v="ADI-000366"/>
    <x v="204"/>
    <m/>
    <s v="TAQA"/>
    <e v="#REF!"/>
    <e v="#REF!"/>
    <e v="#REF!"/>
    <e v="#REF!"/>
    <e v="#REF!"/>
    <n v="5.4999999999999997E-3"/>
    <s v="OUI"/>
    <n v="146744"/>
    <e v="#REF!"/>
    <d v="2019-04-24T00:00:00"/>
    <d v="2019-05-01T00:00:00"/>
    <n v="0"/>
    <n v="0"/>
    <n v="348"/>
    <b v="0"/>
    <s v="NON RACHETE"/>
    <d v="2020-01-02T00:00:00"/>
    <m/>
    <n v="2019"/>
    <n v="2019"/>
    <n v="2.2499999999999999E-2"/>
    <n v="5.0500000000000003E-2"/>
    <e v="#REF!"/>
  </r>
  <r>
    <s v="ADI-000273"/>
    <x v="205"/>
    <m/>
    <s v="RENAULT MAROC"/>
    <e v="#REF!"/>
    <e v="#REF!"/>
    <e v="#REF!"/>
    <e v="#REF!"/>
    <e v="#REF!"/>
    <n v="5.4999999999999997E-3"/>
    <s v="OUI"/>
    <n v="15000"/>
    <e v="#REF!"/>
    <d v="2019-04-26T00:00:00"/>
    <d v="2019-05-01T00:00:00"/>
    <n v="0"/>
    <n v="0"/>
    <n v="349"/>
    <b v="0"/>
    <s v="NON RACHETE"/>
    <d v="2020-01-03T00:00:00"/>
    <m/>
    <n v="2019"/>
    <n v="2019"/>
    <n v="2.2499999999999999E-2"/>
    <n v="5.0500000000000003E-2"/>
    <e v="#REF!"/>
  </r>
  <r>
    <s v="ADI-000080"/>
    <x v="66"/>
    <m/>
    <s v="COMICOM"/>
    <e v="#REF!"/>
    <e v="#REF!"/>
    <e v="#REF!"/>
    <e v="#REF!"/>
    <e v="#REF!"/>
    <n v="5.4999999999999997E-3"/>
    <s v="OUI"/>
    <n v="15000"/>
    <e v="#REF!"/>
    <d v="2019-04-26T00:00:00"/>
    <d v="2019-05-01T00:00:00"/>
    <n v="0"/>
    <n v="0"/>
    <n v="350"/>
    <b v="1"/>
    <s v="PARTIEL"/>
    <d v="2020-01-04T00:00:00"/>
    <m/>
    <n v="2019"/>
    <n v="2019"/>
    <n v="2.2499999999999999E-2"/>
    <n v="5.0500000000000003E-2"/>
    <e v="#REF!"/>
  </r>
  <r>
    <s v="ADI-000066"/>
    <x v="52"/>
    <m/>
    <s v="COMICOM"/>
    <e v="#REF!"/>
    <e v="#REF!"/>
    <e v="#REF!"/>
    <e v="#REF!"/>
    <e v="#REF!"/>
    <n v="5.4999999999999997E-3"/>
    <s v="OUI"/>
    <n v="5000"/>
    <e v="#REF!"/>
    <d v="2019-04-26T00:00:00"/>
    <d v="2019-05-01T00:00:00"/>
    <n v="0"/>
    <n v="0"/>
    <n v="351"/>
    <b v="0"/>
    <s v="NON RACHETE"/>
    <d v="2020-01-05T00:00:00"/>
    <m/>
    <n v="2019"/>
    <n v="2019"/>
    <n v="2.2499999999999999E-2"/>
    <n v="5.0500000000000003E-2"/>
    <e v="#REF!"/>
  </r>
  <r>
    <s v="ADI-000079"/>
    <x v="65"/>
    <m/>
    <s v="COMICOM"/>
    <e v="#REF!"/>
    <e v="#REF!"/>
    <e v="#REF!"/>
    <e v="#REF!"/>
    <e v="#REF!"/>
    <n v="5.4999999999999997E-3"/>
    <s v="OUI"/>
    <n v="10000"/>
    <e v="#REF!"/>
    <d v="2019-04-26T00:00:00"/>
    <d v="2019-05-01T00:00:00"/>
    <n v="0"/>
    <n v="0"/>
    <n v="352"/>
    <b v="1"/>
    <s v="PARTIEL"/>
    <d v="2020-01-06T00:00:00"/>
    <m/>
    <n v="2019"/>
    <n v="2019"/>
    <n v="2.2499999999999999E-2"/>
    <n v="5.0500000000000003E-2"/>
    <e v="#REF!"/>
  </r>
  <r>
    <s v="ADI-000076"/>
    <x v="62"/>
    <m/>
    <s v="COMICOM"/>
    <e v="#REF!"/>
    <e v="#REF!"/>
    <e v="#REF!"/>
    <e v="#REF!"/>
    <e v="#REF!"/>
    <n v="5.4999999999999997E-3"/>
    <s v="OUI"/>
    <n v="9000"/>
    <e v="#REF!"/>
    <d v="2019-04-26T00:00:00"/>
    <d v="2019-05-01T00:00:00"/>
    <n v="0"/>
    <n v="0"/>
    <n v="353"/>
    <b v="1"/>
    <s v="PARTIEL"/>
    <d v="2020-01-07T00:00:00"/>
    <m/>
    <n v="2019"/>
    <n v="2019"/>
    <n v="2.2499999999999999E-2"/>
    <n v="5.0500000000000003E-2"/>
    <e v="#REF!"/>
  </r>
  <r>
    <s v="ADI-000052"/>
    <x v="45"/>
    <m/>
    <s v="CFAO"/>
    <e v="#REF!"/>
    <e v="#REF!"/>
    <e v="#REF!"/>
    <e v="#REF!"/>
    <e v="#REF!"/>
    <n v="5.4999999999999997E-3"/>
    <s v="OUI"/>
    <n v="3700"/>
    <e v="#REF!"/>
    <d v="2019-04-26T00:00:00"/>
    <d v="2019-05-01T00:00:00"/>
    <n v="0"/>
    <n v="0"/>
    <n v="354"/>
    <b v="0"/>
    <s v="NON RACHETE"/>
    <d v="2020-01-08T00:00:00"/>
    <m/>
    <n v="2019"/>
    <n v="2019"/>
    <n v="2.2499999999999999E-2"/>
    <n v="5.0500000000000003E-2"/>
    <e v="#REF!"/>
  </r>
  <r>
    <s v="ADI-000053"/>
    <x v="46"/>
    <m/>
    <s v="CFAO"/>
    <e v="#REF!"/>
    <e v="#REF!"/>
    <e v="#REF!"/>
    <e v="#REF!"/>
    <e v="#REF!"/>
    <n v="5.4999999999999997E-3"/>
    <s v="OUI"/>
    <n v="3000"/>
    <e v="#REF!"/>
    <d v="2019-04-26T00:00:00"/>
    <d v="2019-05-01T00:00:00"/>
    <n v="0"/>
    <n v="0"/>
    <n v="355"/>
    <b v="0"/>
    <s v="NON RACHETE"/>
    <d v="2020-01-09T00:00:00"/>
    <m/>
    <n v="2019"/>
    <n v="2019"/>
    <n v="2.2499999999999999E-2"/>
    <n v="5.0500000000000003E-2"/>
    <e v="#REF!"/>
  </r>
  <r>
    <s v="ADI-000236"/>
    <x v="206"/>
    <m/>
    <s v="TLS CONTACT"/>
    <e v="#REF!"/>
    <e v="#REF!"/>
    <e v="#REF!"/>
    <e v="#REF!"/>
    <e v="#REF!"/>
    <n v="5.4999999999999997E-3"/>
    <s v="OUI"/>
    <n v="4000"/>
    <e v="#REF!"/>
    <d v="2019-04-29T00:00:00"/>
    <d v="2019-05-01T00:00:00"/>
    <n v="0"/>
    <n v="0"/>
    <n v="356"/>
    <b v="0"/>
    <s v="NON RACHETE"/>
    <d v="2020-01-10T00:00:00"/>
    <m/>
    <n v="2019"/>
    <n v="2019"/>
    <n v="2.2499999999999999E-2"/>
    <n v="5.0500000000000003E-2"/>
    <e v="#REF!"/>
  </r>
  <r>
    <s v="ADI-000240"/>
    <x v="125"/>
    <m/>
    <s v="CENTRE PATHOLOGIE IBNO ZOHR"/>
    <e v="#REF!"/>
    <e v="#REF!"/>
    <e v="#REF!"/>
    <e v="#REF!"/>
    <e v="#REF!"/>
    <n v="5.4999999999999997E-3"/>
    <s v="OUI"/>
    <n v="7000"/>
    <e v="#REF!"/>
    <d v="2019-04-30T00:00:00"/>
    <d v="2019-05-01T00:00:00"/>
    <n v="0"/>
    <n v="0"/>
    <n v="357"/>
    <b v="0"/>
    <s v="NON RACHETE"/>
    <d v="2020-01-11T00:00:00"/>
    <m/>
    <n v="2019"/>
    <n v="2019"/>
    <n v="2.2499999999999999E-2"/>
    <n v="5.0500000000000003E-2"/>
    <e v="#REF!"/>
  </r>
  <r>
    <s v="ADI-000367"/>
    <x v="207"/>
    <m/>
    <s v="MAERSK"/>
    <e v="#REF!"/>
    <e v="#REF!"/>
    <e v="#REF!"/>
    <e v="#REF!"/>
    <e v="#REF!"/>
    <n v="5.4999999999999997E-3"/>
    <s v="OUI"/>
    <n v="126723.77"/>
    <e v="#REF!"/>
    <d v="2019-04-30T00:00:00"/>
    <d v="2019-05-01T00:00:00"/>
    <n v="0"/>
    <n v="0"/>
    <n v="358"/>
    <b v="1"/>
    <s v="PARTIEL"/>
    <d v="2020-01-12T00:00:00"/>
    <m/>
    <n v="2019"/>
    <n v="2019"/>
    <n v="2.2499999999999999E-2"/>
    <n v="5.0500000000000003E-2"/>
    <e v="#REF!"/>
  </r>
  <r>
    <s v="ADI-000139"/>
    <x v="122"/>
    <m/>
    <s v="COMIMCOM"/>
    <e v="#REF!"/>
    <e v="#REF!"/>
    <e v="#REF!"/>
    <e v="#REF!"/>
    <e v="#REF!"/>
    <n v="5.4999999999999997E-3"/>
    <s v="OUI"/>
    <n v="8700"/>
    <e v="#REF!"/>
    <d v="2019-04-30T00:00:00"/>
    <d v="2019-05-01T00:00:00"/>
    <n v="0"/>
    <n v="0"/>
    <n v="359"/>
    <b v="0"/>
    <s v="NON RACHETE"/>
    <d v="2020-01-13T00:00:00"/>
    <m/>
    <n v="2019"/>
    <n v="2019"/>
    <n v="2.2499999999999999E-2"/>
    <n v="5.0500000000000003E-2"/>
    <e v="#REF!"/>
  </r>
  <r>
    <s v="ADI-000390"/>
    <x v="208"/>
    <m/>
    <s v="Medecin"/>
    <e v="#REF!"/>
    <e v="#REF!"/>
    <e v="#REF!"/>
    <e v="#REF!"/>
    <e v="#REF!"/>
    <n v="5.4999999999999997E-3"/>
    <s v="OUI"/>
    <n v="24000"/>
    <e v="#REF!"/>
    <d v="2019-04-30T00:00:00"/>
    <d v="2019-05-01T00:00:00"/>
    <n v="0"/>
    <n v="0"/>
    <n v="360"/>
    <b v="0"/>
    <s v="NON RACHETE"/>
    <d v="2020-01-14T00:00:00"/>
    <m/>
    <n v="2019"/>
    <n v="2019"/>
    <n v="2.2499999999999999E-2"/>
    <n v="5.0500000000000003E-2"/>
    <e v="#REF!"/>
  </r>
  <r>
    <s v="ADI-000273"/>
    <x v="205"/>
    <m/>
    <s v="RENAULT MAROC"/>
    <e v="#REF!"/>
    <e v="#REF!"/>
    <e v="#REF!"/>
    <e v="#REF!"/>
    <e v="#REF!"/>
    <n v="5.4999999999999997E-3"/>
    <s v="OUI"/>
    <n v="42392.480000000003"/>
    <e v="#REF!"/>
    <d v="2019-04-30T00:00:00"/>
    <d v="2019-05-01T00:00:00"/>
    <n v="0"/>
    <n v="0"/>
    <n v="361"/>
    <b v="0"/>
    <s v="NON RACHETE"/>
    <d v="2020-01-15T00:00:00"/>
    <m/>
    <n v="2019"/>
    <n v="2019"/>
    <n v="2.2499999999999999E-2"/>
    <n v="5.0500000000000003E-2"/>
    <e v="#REF!"/>
  </r>
  <r>
    <s v="ADI-000424"/>
    <x v="209"/>
    <m/>
    <s v="CAPAREC"/>
    <e v="#REF!"/>
    <e v="#REF!"/>
    <e v="#REF!"/>
    <e v="#REF!"/>
    <e v="#REF!"/>
    <n v="5.4999999999999997E-3"/>
    <s v="OUI"/>
    <n v="100000"/>
    <e v="#REF!"/>
    <d v="2019-04-30T00:00:00"/>
    <d v="2019-05-01T00:00:00"/>
    <n v="0"/>
    <n v="0"/>
    <n v="362"/>
    <b v="0"/>
    <s v="NON RACHETE"/>
    <d v="2020-01-16T00:00:00"/>
    <m/>
    <n v="2019"/>
    <n v="2019"/>
    <n v="2.2499999999999999E-2"/>
    <n v="5.0500000000000003E-2"/>
    <e v="#REF!"/>
  </r>
  <r>
    <s v="ADI-000434"/>
    <x v="210"/>
    <m/>
    <s v="SG"/>
    <e v="#REF!"/>
    <e v="#REF!"/>
    <e v="#REF!"/>
    <e v="#REF!"/>
    <e v="#REF!"/>
    <n v="5.4999999999999997E-3"/>
    <s v="OUI"/>
    <n v="15000"/>
    <e v="#REF!"/>
    <d v="2019-05-02T00:00:00"/>
    <d v="2019-05-16T00:00:00"/>
    <n v="0"/>
    <n v="0"/>
    <n v="363"/>
    <b v="1"/>
    <s v="TOTAL"/>
    <d v="2020-01-17T00:00:00"/>
    <m/>
    <n v="2019"/>
    <n v="2019"/>
    <n v="2.2499999999999999E-2"/>
    <n v="5.0500000000000003E-2"/>
    <e v="#REF!"/>
  </r>
  <r>
    <s v="ADI-000436"/>
    <x v="211"/>
    <m/>
    <s v="PFIZER"/>
    <e v="#REF!"/>
    <e v="#REF!"/>
    <e v="#REF!"/>
    <e v="#REF!"/>
    <e v="#REF!"/>
    <n v="5.4999999999999997E-3"/>
    <s v="OUI"/>
    <n v="49269"/>
    <e v="#REF!"/>
    <d v="2019-05-02T00:00:00"/>
    <d v="2019-05-16T00:00:00"/>
    <n v="0"/>
    <n v="0"/>
    <n v="364"/>
    <b v="1"/>
    <s v="PARTIEL"/>
    <d v="2020-01-18T00:00:00"/>
    <m/>
    <n v="2019"/>
    <n v="2019"/>
    <n v="2.2499999999999999E-2"/>
    <n v="5.0500000000000003E-2"/>
    <e v="#REF!"/>
  </r>
  <r>
    <s v="ADI-000287"/>
    <x v="212"/>
    <m/>
    <s v="JHONSON &amp;JHONSON"/>
    <e v="#REF!"/>
    <e v="#REF!"/>
    <e v="#REF!"/>
    <e v="#REF!"/>
    <e v="#REF!"/>
    <n v="5.4999999999999997E-3"/>
    <s v="OUI"/>
    <n v="1000"/>
    <e v="#REF!"/>
    <d v="2019-05-02T00:00:00"/>
    <d v="2019-05-16T00:00:00"/>
    <n v="0"/>
    <n v="0"/>
    <n v="365"/>
    <b v="0"/>
    <s v="NON RACHETE"/>
    <d v="2020-01-19T00:00:00"/>
    <m/>
    <n v="2019"/>
    <n v="2019"/>
    <n v="2.2499999999999999E-2"/>
    <n v="5.0500000000000003E-2"/>
    <e v="#REF!"/>
  </r>
  <r>
    <s v="ADI-000420"/>
    <x v="213"/>
    <m/>
    <s v="AON ACORE"/>
    <e v="#REF!"/>
    <e v="#REF!"/>
    <e v="#REF!"/>
    <e v="#REF!"/>
    <e v="#REF!"/>
    <n v="5.4999999999999997E-3"/>
    <s v="OUI"/>
    <n v="15000"/>
    <e v="#REF!"/>
    <d v="2019-05-02T00:00:00"/>
    <d v="2019-05-16T00:00:00"/>
    <n v="0"/>
    <n v="0"/>
    <n v="366"/>
    <b v="1"/>
    <s v="TOTAL"/>
    <d v="2020-01-20T00:00:00"/>
    <m/>
    <n v="2019"/>
    <n v="2019"/>
    <n v="2.2499999999999999E-2"/>
    <n v="5.0500000000000003E-2"/>
    <e v="#REF!"/>
  </r>
  <r>
    <s v="ADI-000421"/>
    <x v="214"/>
    <m/>
    <s v="AON ACORE"/>
    <e v="#REF!"/>
    <e v="#REF!"/>
    <e v="#REF!"/>
    <e v="#REF!"/>
    <e v="#REF!"/>
    <n v="5.4999999999999997E-3"/>
    <s v="OUI"/>
    <n v="45000"/>
    <e v="#REF!"/>
    <d v="2019-05-02T00:00:00"/>
    <d v="2019-05-16T00:00:00"/>
    <n v="0"/>
    <n v="0"/>
    <n v="367"/>
    <b v="0"/>
    <s v="NON RACHETE"/>
    <d v="2020-01-21T00:00:00"/>
    <m/>
    <n v="2019"/>
    <n v="2019"/>
    <n v="2.2499999999999999E-2"/>
    <n v="5.0500000000000003E-2"/>
    <e v="#REF!"/>
  </r>
  <r>
    <s v="ADI-000355"/>
    <x v="215"/>
    <m/>
    <s v="AON ACORE"/>
    <e v="#REF!"/>
    <e v="#REF!"/>
    <e v="#REF!"/>
    <e v="#REF!"/>
    <e v="#REF!"/>
    <n v="5.4999999999999997E-3"/>
    <s v="OUI"/>
    <n v="10000"/>
    <e v="#REF!"/>
    <d v="2019-05-02T00:00:00"/>
    <d v="2019-05-16T00:00:00"/>
    <n v="0"/>
    <n v="0"/>
    <n v="368"/>
    <b v="1"/>
    <s v="TOTAL"/>
    <d v="2020-01-22T00:00:00"/>
    <m/>
    <n v="2019"/>
    <n v="2019"/>
    <n v="2.2499999999999999E-2"/>
    <n v="5.0500000000000003E-2"/>
    <e v="#REF!"/>
  </r>
  <r>
    <s v="ADI-000219"/>
    <x v="216"/>
    <m/>
    <s v="AON ACCORE"/>
    <e v="#REF!"/>
    <e v="#REF!"/>
    <e v="#REF!"/>
    <e v="#REF!"/>
    <e v="#REF!"/>
    <n v="5.4999999999999997E-3"/>
    <s v="OUI"/>
    <n v="14000"/>
    <e v="#REF!"/>
    <d v="2019-05-02T00:00:00"/>
    <d v="2019-05-16T00:00:00"/>
    <n v="0"/>
    <n v="0"/>
    <n v="369"/>
    <b v="1"/>
    <s v="TOTAL"/>
    <d v="2020-01-23T00:00:00"/>
    <m/>
    <n v="2019"/>
    <n v="2019"/>
    <n v="2.2499999999999999E-2"/>
    <n v="5.0500000000000003E-2"/>
    <e v="#REF!"/>
  </r>
  <r>
    <s v="ADI-000238"/>
    <x v="217"/>
    <m/>
    <s v="AON ACCORE"/>
    <e v="#REF!"/>
    <e v="#REF!"/>
    <e v="#REF!"/>
    <e v="#REF!"/>
    <e v="#REF!"/>
    <n v="5.4999999999999997E-3"/>
    <s v="OUI"/>
    <n v="10500"/>
    <e v="#REF!"/>
    <d v="2019-05-02T00:00:00"/>
    <d v="2019-05-16T00:00:00"/>
    <n v="0"/>
    <n v="0"/>
    <n v="370"/>
    <b v="1"/>
    <s v="TOTAL"/>
    <d v="2020-01-24T00:00:00"/>
    <m/>
    <n v="2019"/>
    <n v="2019"/>
    <n v="2.2499999999999999E-2"/>
    <n v="5.0500000000000003E-2"/>
    <e v="#REF!"/>
  </r>
  <r>
    <s v="ADI-000220"/>
    <x v="218"/>
    <m/>
    <s v="AON ACCORE"/>
    <e v="#REF!"/>
    <e v="#REF!"/>
    <e v="#REF!"/>
    <e v="#REF!"/>
    <e v="#REF!"/>
    <n v="5.4999999999999997E-3"/>
    <s v="OUI"/>
    <n v="14000"/>
    <e v="#REF!"/>
    <d v="2019-05-02T00:00:00"/>
    <d v="2019-05-16T00:00:00"/>
    <n v="0"/>
    <n v="0"/>
    <n v="371"/>
    <b v="1"/>
    <s v="TOTAL"/>
    <d v="2020-01-25T00:00:00"/>
    <m/>
    <n v="2019"/>
    <n v="2019"/>
    <n v="2.2499999999999999E-2"/>
    <n v="5.0500000000000003E-2"/>
    <e v="#REF!"/>
  </r>
  <r>
    <s v="ADI-000225"/>
    <x v="219"/>
    <m/>
    <s v="AON ACCORE"/>
    <e v="#REF!"/>
    <e v="#REF!"/>
    <e v="#REF!"/>
    <e v="#REF!"/>
    <e v="#REF!"/>
    <n v="5.4999999999999997E-3"/>
    <s v="OUI"/>
    <n v="500"/>
    <e v="#REF!"/>
    <d v="2019-05-02T00:00:00"/>
    <d v="2019-05-16T00:00:00"/>
    <n v="0"/>
    <n v="0"/>
    <n v="372"/>
    <b v="0"/>
    <s v="NON RACHETE"/>
    <d v="2020-01-26T00:00:00"/>
    <m/>
    <n v="2019"/>
    <n v="2019"/>
    <n v="2.2499999999999999E-2"/>
    <n v="5.0500000000000003E-2"/>
    <e v="#REF!"/>
  </r>
  <r>
    <s v="ADI-000354"/>
    <x v="220"/>
    <m/>
    <s v="AON ACORE"/>
    <e v="#REF!"/>
    <e v="#REF!"/>
    <e v="#REF!"/>
    <e v="#REF!"/>
    <e v="#REF!"/>
    <n v="5.4999999999999997E-3"/>
    <s v="OUI"/>
    <n v="8000"/>
    <e v="#REF!"/>
    <d v="2019-05-02T00:00:00"/>
    <d v="2019-05-16T00:00:00"/>
    <n v="0"/>
    <n v="0"/>
    <n v="373"/>
    <b v="0"/>
    <s v="NON RACHETE"/>
    <d v="2020-01-27T00:00:00"/>
    <m/>
    <n v="2019"/>
    <n v="2019"/>
    <n v="2.2499999999999999E-2"/>
    <n v="5.0500000000000003E-2"/>
    <e v="#REF!"/>
  </r>
  <r>
    <s v="ADI-000218"/>
    <x v="221"/>
    <m/>
    <s v="AON ACCORE"/>
    <e v="#REF!"/>
    <e v="#REF!"/>
    <e v="#REF!"/>
    <e v="#REF!"/>
    <e v="#REF!"/>
    <n v="5.4999999999999997E-3"/>
    <s v="OUI"/>
    <n v="30000"/>
    <e v="#REF!"/>
    <d v="2019-05-02T00:00:00"/>
    <d v="2019-05-16T00:00:00"/>
    <n v="0"/>
    <n v="0"/>
    <n v="374"/>
    <b v="1"/>
    <s v="TOTAL"/>
    <d v="2020-01-28T00:00:00"/>
    <m/>
    <n v="2019"/>
    <n v="2019"/>
    <n v="2.2499999999999999E-2"/>
    <n v="5.0500000000000003E-2"/>
    <e v="#REF!"/>
  </r>
  <r>
    <s v="ADI-000432"/>
    <x v="222"/>
    <m/>
    <s v="SG"/>
    <e v="#REF!"/>
    <e v="#REF!"/>
    <e v="#REF!"/>
    <e v="#REF!"/>
    <e v="#REF!"/>
    <n v="5.4999999999999997E-3"/>
    <s v="OUI"/>
    <n v="40000"/>
    <e v="#REF!"/>
    <d v="2019-05-03T00:00:00"/>
    <d v="2019-05-16T00:00:00"/>
    <n v="0"/>
    <n v="0"/>
    <n v="375"/>
    <b v="0"/>
    <s v="NON RACHETE"/>
    <d v="2020-01-29T00:00:00"/>
    <m/>
    <n v="2019"/>
    <n v="2019"/>
    <n v="2.2499999999999999E-2"/>
    <n v="5.0500000000000003E-2"/>
    <e v="#REF!"/>
  </r>
  <r>
    <s v="ADI-000430"/>
    <x v="223"/>
    <m/>
    <s v="MEDECIN"/>
    <e v="#REF!"/>
    <e v="#REF!"/>
    <e v="#REF!"/>
    <e v="#REF!"/>
    <e v="#REF!"/>
    <n v="5.4999999999999997E-3"/>
    <s v="OUI"/>
    <n v="80000"/>
    <e v="#REF!"/>
    <d v="2019-05-03T00:00:00"/>
    <d v="2019-05-16T00:00:00"/>
    <n v="0"/>
    <n v="0"/>
    <n v="376"/>
    <b v="0"/>
    <s v="NON RACHETE"/>
    <d v="2020-01-30T00:00:00"/>
    <m/>
    <n v="2019"/>
    <n v="2019"/>
    <n v="2.2499999999999999E-2"/>
    <n v="5.0500000000000003E-2"/>
    <e v="#REF!"/>
  </r>
  <r>
    <s v="ADI-000428"/>
    <x v="224"/>
    <m/>
    <s v="MEDECIN"/>
    <e v="#REF!"/>
    <e v="#REF!"/>
    <e v="#REF!"/>
    <e v="#REF!"/>
    <e v="#REF!"/>
    <n v="5.4999999999999997E-3"/>
    <s v="OUI"/>
    <n v="60000"/>
    <e v="#REF!"/>
    <d v="2019-05-03T00:00:00"/>
    <d v="2019-05-16T00:00:00"/>
    <n v="0"/>
    <n v="0"/>
    <n v="377"/>
    <b v="0"/>
    <s v="NON RACHETE"/>
    <d v="2020-01-31T00:00:00"/>
    <m/>
    <n v="2019"/>
    <n v="2019"/>
    <n v="2.2499999999999999E-2"/>
    <n v="5.0500000000000003E-2"/>
    <e v="#REF!"/>
  </r>
  <r>
    <s v="ADI-000429"/>
    <x v="225"/>
    <m/>
    <s v="MEDECIN"/>
    <e v="#REF!"/>
    <e v="#REF!"/>
    <e v="#REF!"/>
    <e v="#REF!"/>
    <e v="#REF!"/>
    <n v="5.4999999999999997E-3"/>
    <s v="OUI"/>
    <n v="60000"/>
    <e v="#REF!"/>
    <d v="2019-05-03T00:00:00"/>
    <d v="2019-05-16T00:00:00"/>
    <n v="0"/>
    <n v="0"/>
    <n v="378"/>
    <b v="0"/>
    <s v="NON RACHETE"/>
    <d v="2020-02-01T00:00:00"/>
    <m/>
    <n v="2019"/>
    <n v="2019"/>
    <n v="2.2499999999999999E-2"/>
    <n v="5.0500000000000003E-2"/>
    <e v="#REF!"/>
  </r>
  <r>
    <s v="ADI-000439"/>
    <x v="226"/>
    <m/>
    <s v="SG"/>
    <e v="#REF!"/>
    <e v="#REF!"/>
    <e v="#REF!"/>
    <e v="#REF!"/>
    <e v="#REF!"/>
    <n v="5.4999999999999997E-3"/>
    <s v="OUI"/>
    <n v="30000"/>
    <e v="#REF!"/>
    <d v="2019-05-06T00:00:00"/>
    <d v="2019-05-16T00:00:00"/>
    <n v="0"/>
    <n v="0"/>
    <n v="379"/>
    <b v="1"/>
    <s v="TOTAL"/>
    <d v="2020-02-02T00:00:00"/>
    <m/>
    <n v="2019"/>
    <n v="2019"/>
    <n v="2.2499999999999999E-2"/>
    <n v="5.0500000000000003E-2"/>
    <e v="#REF!"/>
  </r>
  <r>
    <s v="ADI-000425"/>
    <x v="227"/>
    <m/>
    <s v="AON ACCORE"/>
    <e v="#REF!"/>
    <e v="#REF!"/>
    <e v="#REF!"/>
    <e v="#REF!"/>
    <e v="#REF!"/>
    <n v="5.4999999999999997E-3"/>
    <s v="OUI"/>
    <n v="22000"/>
    <e v="#REF!"/>
    <d v="2019-05-09T00:00:00"/>
    <d v="2019-05-16T00:00:00"/>
    <n v="0"/>
    <n v="0"/>
    <n v="380"/>
    <b v="1"/>
    <s v="TOTAL"/>
    <d v="2020-02-03T00:00:00"/>
    <m/>
    <n v="2019"/>
    <n v="2019"/>
    <n v="2.2499999999999999E-2"/>
    <n v="5.0500000000000003E-2"/>
    <e v="#REF!"/>
  </r>
  <r>
    <m/>
    <x v="228"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B233" firstHeaderRow="1" firstDataRow="1" firstDataCol="1"/>
  <pivotFields count="27">
    <pivotField showAll="0"/>
    <pivotField axis="axisRow" showAll="0">
      <items count="230">
        <item x="130"/>
        <item x="9"/>
        <item x="10"/>
        <item x="1"/>
        <item x="0"/>
        <item x="18"/>
        <item x="15"/>
        <item x="16"/>
        <item x="17"/>
        <item x="12"/>
        <item x="13"/>
        <item x="29"/>
        <item x="30"/>
        <item x="31"/>
        <item x="32"/>
        <item x="33"/>
        <item x="34"/>
        <item x="35"/>
        <item x="14"/>
        <item x="25"/>
        <item x="26"/>
        <item x="27"/>
        <item x="28"/>
        <item x="19"/>
        <item x="20"/>
        <item x="21"/>
        <item x="89"/>
        <item x="45"/>
        <item x="46"/>
        <item x="90"/>
        <item x="88"/>
        <item x="135"/>
        <item x="91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44"/>
        <item x="70"/>
        <item x="99"/>
        <item x="87"/>
        <item x="71"/>
        <item x="74"/>
        <item x="72"/>
        <item x="73"/>
        <item x="83"/>
        <item x="84"/>
        <item x="81"/>
        <item x="82"/>
        <item x="75"/>
        <item x="76"/>
        <item x="93"/>
        <item x="94"/>
        <item x="80"/>
        <item x="36"/>
        <item x="37"/>
        <item x="38"/>
        <item x="39"/>
        <item x="40"/>
        <item x="41"/>
        <item x="42"/>
        <item x="43"/>
        <item x="92"/>
        <item x="86"/>
        <item x="114"/>
        <item x="85"/>
        <item x="112"/>
        <item x="113"/>
        <item x="122"/>
        <item x="98"/>
        <item x="97"/>
        <item x="95"/>
        <item x="96"/>
        <item x="144"/>
        <item x="145"/>
        <item x="101"/>
        <item x="102"/>
        <item x="109"/>
        <item x="221"/>
        <item x="216"/>
        <item x="218"/>
        <item x="118"/>
        <item x="219"/>
        <item x="206"/>
        <item x="217"/>
        <item x="125"/>
        <item x="107"/>
        <item x="108"/>
        <item x="115"/>
        <item x="116"/>
        <item x="117"/>
        <item x="110"/>
        <item x="111"/>
        <item x="105"/>
        <item x="106"/>
        <item x="104"/>
        <item x="103"/>
        <item x="134"/>
        <item x="123"/>
        <item x="124"/>
        <item x="136"/>
        <item x="137"/>
        <item x="138"/>
        <item x="139"/>
        <item x="140"/>
        <item x="141"/>
        <item x="205"/>
        <item x="126"/>
        <item x="127"/>
        <item x="128"/>
        <item x="129"/>
        <item x="133"/>
        <item x="119"/>
        <item x="120"/>
        <item x="121"/>
        <item x="142"/>
        <item x="180"/>
        <item x="100"/>
        <item x="212"/>
        <item x="176"/>
        <item x="132"/>
        <item x="131"/>
        <item x="170"/>
        <item x="161"/>
        <item x="162"/>
        <item x="163"/>
        <item x="164"/>
        <item x="165"/>
        <item x="166"/>
        <item x="167"/>
        <item x="168"/>
        <item x="169"/>
        <item x="146"/>
        <item x="172"/>
        <item x="147"/>
        <item x="148"/>
        <item x="149"/>
        <item x="150"/>
        <item x="151"/>
        <item x="152"/>
        <item x="153"/>
        <item x="154"/>
        <item x="155"/>
        <item x="173"/>
        <item x="156"/>
        <item x="174"/>
        <item x="157"/>
        <item x="158"/>
        <item x="159"/>
        <item x="160"/>
        <item x="171"/>
        <item x="179"/>
        <item x="220"/>
        <item x="215"/>
        <item x="195"/>
        <item x="177"/>
        <item x="194"/>
        <item x="196"/>
        <item x="202"/>
        <item x="203"/>
        <item x="204"/>
        <item x="207"/>
        <item x="201"/>
        <item x="175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208"/>
        <item x="213"/>
        <item x="214"/>
        <item x="199"/>
        <item x="200"/>
        <item x="209"/>
        <item x="227"/>
        <item x="197"/>
        <item x="198"/>
        <item x="224"/>
        <item x="225"/>
        <item x="223"/>
        <item x="222"/>
        <item x="210"/>
        <item x="211"/>
        <item x="226"/>
        <item x="22"/>
        <item x="5"/>
        <item x="3"/>
        <item x="2"/>
        <item x="4"/>
        <item x="11"/>
        <item x="7"/>
        <item x="8"/>
        <item x="6"/>
        <item x="23"/>
        <item x="47"/>
        <item x="24"/>
        <item x="78"/>
        <item x="77"/>
        <item x="79"/>
        <item x="143"/>
        <item x="178"/>
        <item x="22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2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 t="grand">
      <x/>
    </i>
  </rowItems>
  <colItems count="1">
    <i/>
  </colItems>
  <dataFields count="1">
    <dataField name="Somme de PRIME_CREDITE" fld="26" baseField="1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EM40"/>
  <sheetViews>
    <sheetView showGridLines="0" zoomScale="84" zoomScaleNormal="70" workbookViewId="0">
      <pane ySplit="1" topLeftCell="A2" activePane="bottomLeft" state="frozen"/>
      <selection pane="bottomLeft" activeCell="E38" sqref="A38:XFD38"/>
    </sheetView>
  </sheetViews>
  <sheetFormatPr baseColWidth="10" defaultColWidth="8.7109375" defaultRowHeight="15" x14ac:dyDescent="0.25"/>
  <cols>
    <col min="1" max="1" width="27" style="74" customWidth="1"/>
    <col min="2" max="2" width="11.5703125" style="69" bestFit="1" customWidth="1"/>
    <col min="3" max="3" width="15.140625" style="67" customWidth="1"/>
    <col min="4" max="4" width="14.5703125" style="67" customWidth="1"/>
    <col min="5" max="5" width="16.42578125" style="71" customWidth="1"/>
    <col min="6" max="6" width="17.7109375" style="68" customWidth="1"/>
    <col min="7" max="7" width="19" style="68" customWidth="1"/>
    <col min="8" max="9" width="6.28515625" style="104" bestFit="1" customWidth="1"/>
    <col min="10" max="10" width="20.5703125" style="73" bestFit="1" customWidth="1"/>
    <col min="11" max="11" width="5.85546875" style="73" bestFit="1" customWidth="1"/>
    <col min="12" max="12" width="36" style="73" customWidth="1"/>
    <col min="13" max="13" width="18.140625" style="106" bestFit="1" customWidth="1"/>
    <col min="14" max="14" width="10.5703125" style="106" bestFit="1" customWidth="1"/>
    <col min="15" max="15" width="19.7109375" style="75" bestFit="1" customWidth="1"/>
    <col min="16" max="16" width="17" style="70" customWidth="1"/>
    <col min="17" max="17" width="17.140625" style="101" customWidth="1"/>
    <col min="18" max="18" width="9" style="73" customWidth="1"/>
    <col min="19" max="19" width="5.7109375" style="73" customWidth="1"/>
    <col min="20" max="20" width="8.28515625" style="73" customWidth="1"/>
    <col min="21" max="21" width="12.28515625" style="73" customWidth="1"/>
    <col min="22" max="22" width="21.28515625" style="76" bestFit="1" customWidth="1"/>
    <col min="23" max="23" width="19.42578125" style="76" bestFit="1" customWidth="1"/>
    <col min="24" max="24" width="13.7109375" style="78" bestFit="1" customWidth="1"/>
    <col min="25" max="16384" width="8.7109375" style="74"/>
  </cols>
  <sheetData>
    <row r="1" spans="1:16367" s="73" customFormat="1" x14ac:dyDescent="0.25">
      <c r="A1" s="73" t="s">
        <v>1053</v>
      </c>
      <c r="B1" s="83" t="s">
        <v>1025</v>
      </c>
      <c r="C1" s="84" t="s">
        <v>0</v>
      </c>
      <c r="D1" s="84" t="s">
        <v>1</v>
      </c>
      <c r="E1" s="85" t="s">
        <v>2</v>
      </c>
      <c r="F1" s="85" t="s">
        <v>3</v>
      </c>
      <c r="G1" s="85" t="s">
        <v>4</v>
      </c>
      <c r="H1" s="86" t="s">
        <v>1104</v>
      </c>
      <c r="I1" s="86" t="s">
        <v>1105</v>
      </c>
      <c r="J1" s="87" t="s">
        <v>1033</v>
      </c>
      <c r="K1" s="87" t="s">
        <v>1106</v>
      </c>
      <c r="L1" s="87" t="s">
        <v>1057</v>
      </c>
      <c r="M1" s="88" t="s">
        <v>1107</v>
      </c>
      <c r="N1" s="88" t="s">
        <v>1058</v>
      </c>
      <c r="O1" s="88" t="s">
        <v>1108</v>
      </c>
      <c r="P1" s="84" t="s">
        <v>11</v>
      </c>
      <c r="Q1" s="116" t="s">
        <v>7</v>
      </c>
      <c r="R1" s="87" t="s">
        <v>8</v>
      </c>
      <c r="S1" s="87" t="s">
        <v>9</v>
      </c>
      <c r="T1" s="87" t="s">
        <v>198</v>
      </c>
      <c r="U1" s="87" t="s">
        <v>10</v>
      </c>
      <c r="V1" s="89" t="s">
        <v>1055</v>
      </c>
      <c r="W1" s="89" t="s">
        <v>1056</v>
      </c>
      <c r="X1" s="78" t="s">
        <v>318</v>
      </c>
    </row>
    <row r="2" spans="1:16367" ht="15" customHeight="1" x14ac:dyDescent="0.25">
      <c r="A2" s="90" t="s">
        <v>1061</v>
      </c>
      <c r="B2" s="117" t="s">
        <v>109</v>
      </c>
      <c r="C2" s="67" t="s">
        <v>107</v>
      </c>
      <c r="E2" s="67" t="s">
        <v>109</v>
      </c>
      <c r="F2" s="68" t="s">
        <v>17</v>
      </c>
      <c r="G2" s="68" t="s">
        <v>108</v>
      </c>
      <c r="H2" s="81">
        <v>0.01</v>
      </c>
      <c r="I2" s="81">
        <v>5.4999999999999997E-3</v>
      </c>
      <c r="J2" s="70" t="s">
        <v>1034</v>
      </c>
      <c r="K2" s="70">
        <v>0</v>
      </c>
      <c r="L2" s="70" t="s">
        <v>1060</v>
      </c>
      <c r="M2" s="79">
        <v>90</v>
      </c>
      <c r="N2" s="75"/>
      <c r="P2" s="70" t="s">
        <v>15</v>
      </c>
      <c r="Q2" s="92">
        <v>9000</v>
      </c>
      <c r="R2" s="70">
        <v>0</v>
      </c>
      <c r="S2" s="70">
        <v>0</v>
      </c>
      <c r="T2" s="70">
        <v>100</v>
      </c>
      <c r="U2" s="70"/>
      <c r="V2" s="91">
        <v>43462</v>
      </c>
      <c r="W2" s="91"/>
      <c r="X2" s="78">
        <v>43462</v>
      </c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0"/>
      <c r="BX2" s="90"/>
      <c r="BY2" s="90"/>
      <c r="BZ2" s="90"/>
      <c r="CA2" s="90"/>
      <c r="CB2" s="90"/>
      <c r="CC2" s="90"/>
      <c r="CD2" s="90"/>
      <c r="CE2" s="90"/>
      <c r="CF2" s="90"/>
      <c r="CG2" s="90"/>
      <c r="CH2" s="90"/>
      <c r="CI2" s="90"/>
      <c r="CJ2" s="90"/>
      <c r="CK2" s="90"/>
      <c r="CL2" s="90"/>
      <c r="CM2" s="90"/>
      <c r="CN2" s="90"/>
      <c r="CO2" s="90"/>
      <c r="CP2" s="90"/>
      <c r="CQ2" s="90"/>
      <c r="CR2" s="90"/>
      <c r="CS2" s="90"/>
      <c r="CT2" s="90"/>
      <c r="CU2" s="90"/>
      <c r="CV2" s="90"/>
      <c r="CW2" s="90"/>
      <c r="CX2" s="90"/>
      <c r="CY2" s="90"/>
      <c r="CZ2" s="90"/>
      <c r="DA2" s="90"/>
      <c r="DB2" s="90"/>
      <c r="DC2" s="90"/>
      <c r="DD2" s="90"/>
      <c r="DE2" s="90"/>
      <c r="DF2" s="90"/>
      <c r="DG2" s="90"/>
      <c r="DH2" s="90"/>
      <c r="DI2" s="90"/>
      <c r="DJ2" s="90"/>
      <c r="DK2" s="90"/>
      <c r="DL2" s="90"/>
      <c r="DM2" s="90"/>
      <c r="DN2" s="90"/>
      <c r="DO2" s="90"/>
      <c r="DP2" s="90"/>
      <c r="DQ2" s="90"/>
      <c r="DR2" s="90"/>
      <c r="DS2" s="90"/>
      <c r="DT2" s="90"/>
      <c r="DU2" s="90"/>
      <c r="DV2" s="90"/>
      <c r="DW2" s="90"/>
      <c r="DX2" s="90"/>
      <c r="DY2" s="90"/>
      <c r="DZ2" s="90"/>
      <c r="EA2" s="90"/>
      <c r="EB2" s="90"/>
      <c r="EC2" s="90"/>
      <c r="ED2" s="90"/>
      <c r="EE2" s="90"/>
      <c r="EF2" s="90"/>
      <c r="EG2" s="90"/>
      <c r="EH2" s="90"/>
      <c r="EI2" s="90"/>
      <c r="EJ2" s="90"/>
      <c r="EK2" s="90"/>
      <c r="EL2" s="90"/>
      <c r="EM2" s="90"/>
      <c r="EN2" s="90"/>
      <c r="EO2" s="90"/>
      <c r="EP2" s="90"/>
      <c r="EQ2" s="90"/>
      <c r="ER2" s="90"/>
      <c r="ES2" s="90"/>
      <c r="ET2" s="90"/>
      <c r="EU2" s="90"/>
      <c r="EV2" s="90"/>
      <c r="EW2" s="90"/>
      <c r="EX2" s="90"/>
      <c r="EY2" s="90"/>
      <c r="EZ2" s="90"/>
      <c r="FA2" s="90"/>
      <c r="FB2" s="90"/>
      <c r="FC2" s="90"/>
      <c r="FD2" s="90"/>
      <c r="FE2" s="90"/>
      <c r="FF2" s="90"/>
      <c r="FG2" s="90"/>
      <c r="FH2" s="90"/>
      <c r="FI2" s="90"/>
      <c r="FJ2" s="90"/>
      <c r="FK2" s="90"/>
      <c r="FL2" s="90"/>
      <c r="FM2" s="90"/>
      <c r="FN2" s="90"/>
      <c r="FO2" s="90"/>
      <c r="FP2" s="90"/>
      <c r="FQ2" s="90"/>
      <c r="FR2" s="90"/>
      <c r="FS2" s="90"/>
      <c r="FT2" s="90"/>
      <c r="FU2" s="90"/>
      <c r="FV2" s="90"/>
      <c r="FW2" s="90"/>
      <c r="FX2" s="90"/>
      <c r="FY2" s="90"/>
      <c r="FZ2" s="90"/>
      <c r="GA2" s="90"/>
      <c r="GB2" s="90"/>
      <c r="GC2" s="90"/>
      <c r="GD2" s="90"/>
      <c r="GE2" s="90"/>
      <c r="GF2" s="90"/>
      <c r="GG2" s="90"/>
      <c r="GH2" s="90"/>
      <c r="GI2" s="90"/>
      <c r="GJ2" s="90"/>
      <c r="GK2" s="90"/>
      <c r="GL2" s="90"/>
      <c r="GM2" s="90"/>
      <c r="GN2" s="90"/>
      <c r="GO2" s="90"/>
      <c r="GP2" s="90"/>
      <c r="GQ2" s="90"/>
      <c r="GR2" s="90"/>
      <c r="GS2" s="90"/>
      <c r="GT2" s="90"/>
      <c r="GU2" s="90"/>
      <c r="GV2" s="90"/>
      <c r="GW2" s="90"/>
      <c r="GX2" s="90"/>
      <c r="GY2" s="90"/>
      <c r="GZ2" s="90"/>
      <c r="HA2" s="90"/>
      <c r="HB2" s="90"/>
      <c r="HC2" s="90"/>
      <c r="HD2" s="90"/>
      <c r="HE2" s="90"/>
      <c r="HF2" s="90"/>
      <c r="HG2" s="90"/>
      <c r="HH2" s="90"/>
      <c r="HI2" s="90"/>
      <c r="HJ2" s="90"/>
      <c r="HK2" s="90"/>
      <c r="HL2" s="90"/>
      <c r="HM2" s="90"/>
      <c r="HN2" s="90"/>
      <c r="HO2" s="90"/>
      <c r="HP2" s="90"/>
      <c r="HQ2" s="90"/>
      <c r="HR2" s="90"/>
      <c r="HS2" s="90"/>
      <c r="HT2" s="90"/>
      <c r="HU2" s="90"/>
      <c r="HV2" s="90"/>
      <c r="HW2" s="90"/>
      <c r="HX2" s="90"/>
      <c r="HY2" s="90"/>
      <c r="HZ2" s="90"/>
      <c r="IA2" s="90"/>
      <c r="IB2" s="90"/>
      <c r="IC2" s="90"/>
      <c r="ID2" s="90"/>
      <c r="IE2" s="90"/>
      <c r="IF2" s="90"/>
      <c r="IG2" s="90"/>
      <c r="IH2" s="90"/>
      <c r="II2" s="90"/>
      <c r="IJ2" s="90"/>
      <c r="IK2" s="90"/>
      <c r="IL2" s="90"/>
      <c r="IM2" s="90"/>
      <c r="IN2" s="90"/>
      <c r="IO2" s="90"/>
      <c r="IP2" s="90"/>
      <c r="IQ2" s="90"/>
      <c r="IR2" s="90"/>
      <c r="IS2" s="90"/>
      <c r="IT2" s="90"/>
      <c r="IU2" s="90"/>
      <c r="IV2" s="90"/>
      <c r="IW2" s="90"/>
      <c r="IX2" s="90"/>
      <c r="IY2" s="90"/>
      <c r="IZ2" s="90"/>
      <c r="JA2" s="90"/>
      <c r="JB2" s="90"/>
      <c r="JC2" s="90"/>
      <c r="JD2" s="90"/>
      <c r="JE2" s="90"/>
      <c r="JF2" s="90"/>
      <c r="JG2" s="90"/>
      <c r="JH2" s="90"/>
      <c r="JI2" s="90"/>
      <c r="JJ2" s="90"/>
      <c r="JK2" s="90"/>
      <c r="JL2" s="90"/>
      <c r="JM2" s="90"/>
      <c r="JN2" s="90"/>
      <c r="JO2" s="90"/>
      <c r="JP2" s="90"/>
      <c r="JQ2" s="90"/>
      <c r="JR2" s="90"/>
      <c r="JS2" s="90"/>
      <c r="JT2" s="90"/>
      <c r="JU2" s="90"/>
      <c r="JV2" s="90"/>
      <c r="JW2" s="90"/>
      <c r="JX2" s="90"/>
      <c r="JY2" s="90"/>
      <c r="JZ2" s="90"/>
      <c r="KA2" s="90"/>
      <c r="KB2" s="90"/>
      <c r="KC2" s="90"/>
      <c r="KD2" s="90"/>
      <c r="KE2" s="90"/>
      <c r="KF2" s="90"/>
      <c r="KG2" s="90"/>
      <c r="KH2" s="90"/>
      <c r="KI2" s="90"/>
      <c r="KJ2" s="90"/>
      <c r="KK2" s="90"/>
      <c r="KL2" s="90"/>
      <c r="KM2" s="90"/>
      <c r="KN2" s="90"/>
      <c r="KO2" s="90"/>
      <c r="KP2" s="90"/>
      <c r="KQ2" s="90"/>
      <c r="KR2" s="90"/>
      <c r="KS2" s="90"/>
      <c r="KT2" s="90"/>
      <c r="KU2" s="90"/>
      <c r="KV2" s="90"/>
      <c r="KW2" s="90"/>
      <c r="KX2" s="90"/>
      <c r="KY2" s="90"/>
      <c r="KZ2" s="90"/>
      <c r="LA2" s="90"/>
      <c r="LB2" s="90"/>
      <c r="LC2" s="90"/>
      <c r="LD2" s="90"/>
      <c r="LE2" s="90"/>
      <c r="LF2" s="90"/>
      <c r="LG2" s="90"/>
      <c r="LH2" s="90"/>
      <c r="LI2" s="90"/>
      <c r="LJ2" s="90"/>
      <c r="LK2" s="90"/>
      <c r="LL2" s="90"/>
      <c r="LM2" s="90"/>
      <c r="LN2" s="90"/>
      <c r="LO2" s="90"/>
      <c r="LP2" s="90"/>
      <c r="LQ2" s="90"/>
      <c r="LR2" s="90"/>
      <c r="LS2" s="90"/>
      <c r="LT2" s="90"/>
      <c r="LU2" s="90"/>
      <c r="LV2" s="90"/>
      <c r="LW2" s="90"/>
      <c r="LX2" s="90"/>
      <c r="LY2" s="90"/>
      <c r="LZ2" s="90"/>
      <c r="MA2" s="90"/>
      <c r="MB2" s="90"/>
      <c r="MC2" s="90"/>
      <c r="MD2" s="90"/>
      <c r="ME2" s="90"/>
      <c r="MF2" s="90"/>
      <c r="MG2" s="90"/>
      <c r="MH2" s="90"/>
      <c r="MI2" s="90"/>
      <c r="MJ2" s="90"/>
      <c r="MK2" s="90"/>
      <c r="ML2" s="90"/>
      <c r="MM2" s="90"/>
      <c r="MN2" s="90"/>
      <c r="MO2" s="90"/>
      <c r="MP2" s="90"/>
      <c r="MQ2" s="90"/>
      <c r="MR2" s="90"/>
      <c r="MS2" s="90"/>
      <c r="MT2" s="90"/>
      <c r="MU2" s="90"/>
      <c r="MV2" s="90"/>
      <c r="MW2" s="90"/>
      <c r="MX2" s="90"/>
      <c r="MY2" s="90"/>
      <c r="MZ2" s="90"/>
      <c r="NA2" s="90"/>
      <c r="NB2" s="90"/>
      <c r="NC2" s="90"/>
      <c r="ND2" s="90"/>
      <c r="NE2" s="90"/>
      <c r="NF2" s="90"/>
      <c r="NG2" s="90"/>
      <c r="NH2" s="90"/>
      <c r="NI2" s="90"/>
      <c r="NJ2" s="90"/>
      <c r="NK2" s="90"/>
      <c r="NL2" s="90"/>
      <c r="NM2" s="90"/>
      <c r="NN2" s="90"/>
      <c r="NO2" s="90"/>
      <c r="NP2" s="90"/>
      <c r="NQ2" s="90"/>
      <c r="NR2" s="90"/>
      <c r="NS2" s="90"/>
      <c r="NT2" s="90"/>
      <c r="NU2" s="90"/>
      <c r="NV2" s="90"/>
      <c r="NW2" s="90"/>
      <c r="NX2" s="90"/>
      <c r="NY2" s="90"/>
      <c r="NZ2" s="90"/>
      <c r="OA2" s="90"/>
      <c r="OB2" s="90"/>
      <c r="OC2" s="90"/>
      <c r="OD2" s="90"/>
      <c r="OE2" s="90"/>
      <c r="OF2" s="90"/>
      <c r="OG2" s="90"/>
      <c r="OH2" s="90"/>
      <c r="OI2" s="90"/>
      <c r="OJ2" s="90"/>
      <c r="OK2" s="90"/>
      <c r="OL2" s="90"/>
      <c r="OM2" s="90"/>
      <c r="ON2" s="90"/>
      <c r="OO2" s="90"/>
      <c r="OP2" s="90"/>
      <c r="OQ2" s="90"/>
      <c r="OR2" s="90"/>
      <c r="OS2" s="90"/>
      <c r="OT2" s="90"/>
      <c r="OU2" s="90"/>
      <c r="OV2" s="90"/>
      <c r="OW2" s="90"/>
      <c r="OX2" s="90"/>
      <c r="OY2" s="90"/>
      <c r="OZ2" s="90"/>
      <c r="PA2" s="90"/>
      <c r="PB2" s="90"/>
      <c r="PC2" s="90"/>
      <c r="PD2" s="90"/>
      <c r="PE2" s="90"/>
      <c r="PF2" s="90"/>
      <c r="PG2" s="90"/>
      <c r="PH2" s="90"/>
      <c r="PI2" s="90"/>
      <c r="PJ2" s="90"/>
      <c r="PK2" s="90"/>
      <c r="PL2" s="90"/>
      <c r="PM2" s="90"/>
      <c r="PN2" s="90"/>
      <c r="PO2" s="90"/>
      <c r="PP2" s="90"/>
      <c r="PQ2" s="90"/>
      <c r="PR2" s="90"/>
      <c r="PS2" s="90"/>
      <c r="PT2" s="90"/>
      <c r="PU2" s="90"/>
      <c r="PV2" s="90"/>
      <c r="PW2" s="90"/>
      <c r="PX2" s="90"/>
      <c r="PY2" s="90"/>
      <c r="PZ2" s="90"/>
      <c r="QA2" s="90"/>
      <c r="QB2" s="90"/>
      <c r="QC2" s="90"/>
      <c r="QD2" s="90"/>
      <c r="QE2" s="90"/>
      <c r="QF2" s="90"/>
      <c r="QG2" s="90"/>
      <c r="QH2" s="90"/>
      <c r="QI2" s="90"/>
      <c r="QJ2" s="90"/>
      <c r="QK2" s="90"/>
      <c r="QL2" s="90"/>
      <c r="QM2" s="90"/>
      <c r="QN2" s="90"/>
      <c r="QO2" s="90"/>
      <c r="QP2" s="90"/>
      <c r="QQ2" s="90"/>
      <c r="QR2" s="90"/>
      <c r="QS2" s="90"/>
      <c r="QT2" s="90"/>
      <c r="QU2" s="90"/>
      <c r="QV2" s="90"/>
      <c r="QW2" s="90"/>
      <c r="QX2" s="90"/>
      <c r="QY2" s="90"/>
      <c r="QZ2" s="90"/>
      <c r="RA2" s="90"/>
      <c r="RB2" s="90"/>
      <c r="RC2" s="90"/>
      <c r="RD2" s="90"/>
      <c r="RE2" s="90"/>
      <c r="RF2" s="90"/>
      <c r="RG2" s="90"/>
      <c r="RH2" s="90"/>
      <c r="RI2" s="90"/>
      <c r="RJ2" s="90"/>
      <c r="RK2" s="90"/>
      <c r="RL2" s="90"/>
      <c r="RM2" s="90"/>
      <c r="RN2" s="90"/>
      <c r="RO2" s="90"/>
      <c r="RP2" s="90"/>
      <c r="RQ2" s="90"/>
      <c r="RR2" s="90"/>
      <c r="RS2" s="90"/>
      <c r="RT2" s="90"/>
      <c r="RU2" s="90"/>
      <c r="RV2" s="90"/>
      <c r="RW2" s="90"/>
      <c r="RX2" s="90"/>
      <c r="RY2" s="90"/>
      <c r="RZ2" s="90"/>
      <c r="SA2" s="90"/>
      <c r="SB2" s="90"/>
      <c r="SC2" s="90"/>
      <c r="SD2" s="90"/>
      <c r="SE2" s="90"/>
      <c r="SF2" s="90"/>
      <c r="SG2" s="90"/>
      <c r="SH2" s="90"/>
      <c r="SI2" s="90"/>
      <c r="SJ2" s="90"/>
      <c r="SK2" s="90"/>
      <c r="SL2" s="90"/>
      <c r="SM2" s="90"/>
      <c r="SN2" s="90"/>
      <c r="SO2" s="90"/>
      <c r="SP2" s="90"/>
      <c r="SQ2" s="90"/>
      <c r="SR2" s="90"/>
      <c r="SS2" s="90"/>
      <c r="ST2" s="90"/>
      <c r="SU2" s="90"/>
      <c r="SV2" s="90"/>
      <c r="SW2" s="90"/>
      <c r="SX2" s="90"/>
      <c r="SY2" s="90"/>
      <c r="SZ2" s="90"/>
      <c r="TA2" s="90"/>
      <c r="TB2" s="90"/>
      <c r="TC2" s="90"/>
      <c r="TD2" s="90"/>
      <c r="TE2" s="90"/>
      <c r="TF2" s="90"/>
      <c r="TG2" s="90"/>
      <c r="TH2" s="90"/>
      <c r="TI2" s="90"/>
      <c r="TJ2" s="90"/>
      <c r="TK2" s="90"/>
      <c r="TL2" s="90"/>
      <c r="TM2" s="90"/>
      <c r="TN2" s="90"/>
      <c r="TO2" s="90"/>
      <c r="TP2" s="90"/>
      <c r="TQ2" s="90"/>
      <c r="TR2" s="90"/>
      <c r="TS2" s="90"/>
      <c r="TT2" s="90"/>
      <c r="TU2" s="90"/>
      <c r="TV2" s="90"/>
      <c r="TW2" s="90"/>
      <c r="TX2" s="90"/>
      <c r="TY2" s="90"/>
      <c r="TZ2" s="90"/>
      <c r="UA2" s="90"/>
      <c r="UB2" s="90"/>
      <c r="UC2" s="90"/>
      <c r="UD2" s="90"/>
      <c r="UE2" s="90"/>
      <c r="UF2" s="90"/>
      <c r="UG2" s="90"/>
      <c r="UH2" s="90"/>
      <c r="UI2" s="90"/>
      <c r="UJ2" s="90"/>
      <c r="UK2" s="90"/>
      <c r="UL2" s="90"/>
      <c r="UM2" s="90"/>
      <c r="UN2" s="90"/>
      <c r="UO2" s="90"/>
      <c r="UP2" s="90"/>
      <c r="UQ2" s="90"/>
      <c r="UR2" s="90"/>
      <c r="US2" s="90"/>
      <c r="UT2" s="90"/>
      <c r="UU2" s="90"/>
      <c r="UV2" s="90"/>
      <c r="UW2" s="90"/>
      <c r="UX2" s="90"/>
      <c r="UY2" s="90"/>
      <c r="UZ2" s="90"/>
      <c r="VA2" s="90"/>
      <c r="VB2" s="90"/>
      <c r="VC2" s="90"/>
      <c r="VD2" s="90"/>
      <c r="VE2" s="90"/>
      <c r="VF2" s="90"/>
      <c r="VG2" s="90"/>
      <c r="VH2" s="90"/>
      <c r="VI2" s="90"/>
      <c r="VJ2" s="90"/>
      <c r="VK2" s="90"/>
      <c r="VL2" s="90"/>
      <c r="VM2" s="90"/>
      <c r="VN2" s="90"/>
      <c r="VO2" s="90"/>
      <c r="VP2" s="90"/>
      <c r="VQ2" s="90"/>
      <c r="VR2" s="90"/>
      <c r="VS2" s="90"/>
      <c r="VT2" s="90"/>
      <c r="VU2" s="90"/>
      <c r="VV2" s="90"/>
      <c r="VW2" s="90"/>
      <c r="VX2" s="90"/>
      <c r="VY2" s="90"/>
      <c r="VZ2" s="90"/>
      <c r="WA2" s="90"/>
      <c r="WB2" s="90"/>
      <c r="WC2" s="90"/>
      <c r="WD2" s="90"/>
      <c r="WE2" s="90"/>
      <c r="WF2" s="90"/>
      <c r="WG2" s="90"/>
      <c r="WH2" s="90"/>
      <c r="WI2" s="90"/>
      <c r="WJ2" s="90"/>
      <c r="WK2" s="90"/>
      <c r="WL2" s="90"/>
      <c r="WM2" s="90"/>
      <c r="WN2" s="90"/>
      <c r="WO2" s="90"/>
      <c r="WP2" s="90"/>
      <c r="WQ2" s="90"/>
      <c r="WR2" s="90"/>
      <c r="WS2" s="90"/>
      <c r="WT2" s="90"/>
      <c r="WU2" s="90"/>
      <c r="WV2" s="90"/>
      <c r="WW2" s="90"/>
      <c r="WX2" s="90"/>
      <c r="WY2" s="90"/>
      <c r="WZ2" s="90"/>
      <c r="XA2" s="90"/>
      <c r="XB2" s="90"/>
      <c r="XC2" s="90"/>
      <c r="XD2" s="90"/>
      <c r="XE2" s="90"/>
      <c r="XF2" s="90"/>
      <c r="XG2" s="90"/>
      <c r="XH2" s="90"/>
      <c r="XI2" s="90"/>
      <c r="XJ2" s="90"/>
      <c r="XK2" s="90"/>
      <c r="XL2" s="90"/>
      <c r="XM2" s="90"/>
      <c r="XN2" s="90"/>
      <c r="XO2" s="90"/>
      <c r="XP2" s="90"/>
      <c r="XQ2" s="90"/>
      <c r="XR2" s="90"/>
      <c r="XS2" s="90"/>
      <c r="XT2" s="90"/>
      <c r="XU2" s="90"/>
      <c r="XV2" s="90"/>
      <c r="XW2" s="90"/>
      <c r="XX2" s="90"/>
      <c r="XY2" s="90"/>
      <c r="XZ2" s="90"/>
      <c r="YA2" s="90"/>
      <c r="YB2" s="90"/>
      <c r="YC2" s="90"/>
      <c r="YD2" s="90"/>
      <c r="YE2" s="90"/>
      <c r="YF2" s="90"/>
      <c r="YG2" s="90"/>
      <c r="YH2" s="90"/>
      <c r="YI2" s="90"/>
      <c r="YJ2" s="90"/>
      <c r="YK2" s="90"/>
      <c r="YL2" s="90"/>
      <c r="YM2" s="90"/>
      <c r="YN2" s="90"/>
      <c r="YO2" s="90"/>
      <c r="YP2" s="90"/>
      <c r="YQ2" s="90"/>
      <c r="YR2" s="90"/>
      <c r="YS2" s="90"/>
      <c r="YT2" s="90"/>
      <c r="YU2" s="90"/>
      <c r="YV2" s="90"/>
      <c r="YW2" s="90"/>
      <c r="YX2" s="90"/>
      <c r="YY2" s="90"/>
      <c r="YZ2" s="90"/>
      <c r="ZA2" s="90"/>
      <c r="ZB2" s="90"/>
      <c r="ZC2" s="90"/>
      <c r="ZD2" s="90"/>
      <c r="ZE2" s="90"/>
      <c r="ZF2" s="90"/>
      <c r="ZG2" s="90"/>
      <c r="ZH2" s="90"/>
      <c r="ZI2" s="90"/>
      <c r="ZJ2" s="90"/>
      <c r="ZK2" s="90"/>
      <c r="ZL2" s="90"/>
      <c r="ZM2" s="90"/>
      <c r="ZN2" s="90"/>
      <c r="ZO2" s="90"/>
      <c r="ZP2" s="90"/>
      <c r="ZQ2" s="90"/>
      <c r="ZR2" s="90"/>
      <c r="ZS2" s="90"/>
      <c r="ZT2" s="90"/>
      <c r="ZU2" s="90"/>
      <c r="ZV2" s="90"/>
      <c r="ZW2" s="90"/>
      <c r="ZX2" s="90"/>
      <c r="ZY2" s="90"/>
      <c r="ZZ2" s="90"/>
      <c r="AAA2" s="90"/>
      <c r="AAB2" s="90"/>
      <c r="AAC2" s="90"/>
      <c r="AAD2" s="90"/>
      <c r="AAE2" s="90"/>
      <c r="AAF2" s="90"/>
      <c r="AAG2" s="90"/>
      <c r="AAH2" s="90"/>
      <c r="AAI2" s="90"/>
      <c r="AAJ2" s="90"/>
      <c r="AAK2" s="90"/>
      <c r="AAL2" s="90"/>
      <c r="AAM2" s="90"/>
      <c r="AAN2" s="90"/>
      <c r="AAO2" s="90"/>
      <c r="AAP2" s="90"/>
      <c r="AAQ2" s="90"/>
      <c r="AAR2" s="90"/>
      <c r="AAS2" s="90"/>
      <c r="AAT2" s="90"/>
      <c r="AAU2" s="90"/>
      <c r="AAV2" s="90"/>
      <c r="AAW2" s="90"/>
      <c r="AAX2" s="90"/>
      <c r="AAY2" s="90"/>
      <c r="AAZ2" s="90"/>
      <c r="ABA2" s="90"/>
      <c r="ABB2" s="90"/>
      <c r="ABC2" s="90"/>
      <c r="ABD2" s="90"/>
      <c r="ABE2" s="90"/>
      <c r="ABF2" s="90"/>
      <c r="ABG2" s="90"/>
      <c r="ABH2" s="90"/>
      <c r="ABI2" s="90"/>
      <c r="ABJ2" s="90"/>
      <c r="ABK2" s="90"/>
      <c r="ABL2" s="90"/>
      <c r="ABM2" s="90"/>
      <c r="ABN2" s="90"/>
      <c r="ABO2" s="90"/>
      <c r="ABP2" s="90"/>
      <c r="ABQ2" s="90"/>
      <c r="ABR2" s="90"/>
      <c r="ABS2" s="90"/>
      <c r="ABT2" s="90"/>
      <c r="ABU2" s="90"/>
      <c r="ABV2" s="90"/>
      <c r="ABW2" s="90"/>
      <c r="ABX2" s="90"/>
      <c r="ABY2" s="90"/>
      <c r="ABZ2" s="90"/>
      <c r="ACA2" s="90"/>
      <c r="ACB2" s="90"/>
      <c r="ACC2" s="90"/>
      <c r="ACD2" s="90"/>
      <c r="ACE2" s="90"/>
      <c r="ACF2" s="90"/>
      <c r="ACG2" s="90"/>
      <c r="ACH2" s="90"/>
      <c r="ACI2" s="90"/>
      <c r="ACJ2" s="90"/>
      <c r="ACK2" s="90"/>
      <c r="ACL2" s="90"/>
      <c r="ACM2" s="90"/>
      <c r="ACN2" s="90"/>
      <c r="ACO2" s="90"/>
      <c r="ACP2" s="90"/>
      <c r="ACQ2" s="90"/>
      <c r="ACR2" s="90"/>
      <c r="ACS2" s="90"/>
      <c r="ACT2" s="90"/>
      <c r="ACU2" s="90"/>
      <c r="ACV2" s="90"/>
      <c r="ACW2" s="90"/>
      <c r="ACX2" s="90"/>
      <c r="ACY2" s="90"/>
      <c r="ACZ2" s="90"/>
      <c r="ADA2" s="90"/>
      <c r="ADB2" s="90"/>
      <c r="ADC2" s="90"/>
      <c r="ADD2" s="90"/>
      <c r="ADE2" s="90"/>
      <c r="ADF2" s="90"/>
      <c r="ADG2" s="90"/>
      <c r="ADH2" s="90"/>
      <c r="ADI2" s="90"/>
      <c r="ADJ2" s="90"/>
      <c r="ADK2" s="90"/>
      <c r="ADL2" s="90"/>
      <c r="ADM2" s="90"/>
      <c r="ADN2" s="90"/>
      <c r="ADO2" s="90"/>
      <c r="ADP2" s="90"/>
      <c r="ADQ2" s="90"/>
      <c r="ADR2" s="90"/>
      <c r="ADS2" s="90"/>
      <c r="ADT2" s="90"/>
      <c r="ADU2" s="90"/>
      <c r="ADV2" s="90"/>
      <c r="ADW2" s="90"/>
      <c r="ADX2" s="90"/>
      <c r="ADY2" s="90"/>
      <c r="ADZ2" s="90"/>
      <c r="AEA2" s="90"/>
      <c r="AEB2" s="90"/>
      <c r="AEC2" s="90"/>
      <c r="AED2" s="90"/>
      <c r="AEE2" s="90"/>
      <c r="AEF2" s="90"/>
      <c r="AEG2" s="90"/>
      <c r="AEH2" s="90"/>
      <c r="AEI2" s="90"/>
      <c r="AEJ2" s="90"/>
      <c r="AEK2" s="90"/>
      <c r="AEL2" s="90"/>
      <c r="AEM2" s="90"/>
      <c r="AEN2" s="90"/>
      <c r="AEO2" s="90"/>
      <c r="AEP2" s="90"/>
      <c r="AEQ2" s="90"/>
      <c r="AER2" s="90"/>
      <c r="AES2" s="90"/>
      <c r="AET2" s="90"/>
      <c r="AEU2" s="90"/>
      <c r="AEV2" s="90"/>
      <c r="AEW2" s="90"/>
      <c r="AEX2" s="90"/>
      <c r="AEY2" s="90"/>
      <c r="AEZ2" s="90"/>
      <c r="AFA2" s="90"/>
      <c r="AFB2" s="90"/>
      <c r="AFC2" s="90"/>
      <c r="AFD2" s="90"/>
      <c r="AFE2" s="90"/>
      <c r="AFF2" s="90"/>
      <c r="AFG2" s="90"/>
      <c r="AFH2" s="90"/>
      <c r="AFI2" s="90"/>
      <c r="AFJ2" s="90"/>
      <c r="AFK2" s="90"/>
      <c r="AFL2" s="90"/>
      <c r="AFM2" s="90"/>
      <c r="AFN2" s="90"/>
      <c r="AFO2" s="90"/>
      <c r="AFP2" s="90"/>
      <c r="AFQ2" s="90"/>
      <c r="AFR2" s="90"/>
      <c r="AFS2" s="90"/>
      <c r="AFT2" s="90"/>
      <c r="AFU2" s="90"/>
      <c r="AFV2" s="90"/>
      <c r="AFW2" s="90"/>
      <c r="AFX2" s="90"/>
      <c r="AFY2" s="90"/>
      <c r="AFZ2" s="90"/>
      <c r="AGA2" s="90"/>
      <c r="AGB2" s="90"/>
      <c r="AGC2" s="90"/>
      <c r="AGD2" s="90"/>
      <c r="AGE2" s="90"/>
      <c r="AGF2" s="90"/>
      <c r="AGG2" s="90"/>
      <c r="AGH2" s="90"/>
      <c r="AGI2" s="90"/>
      <c r="AGJ2" s="90"/>
      <c r="AGK2" s="90"/>
      <c r="AGL2" s="90"/>
      <c r="AGM2" s="90"/>
      <c r="AGN2" s="90"/>
      <c r="AGO2" s="90"/>
      <c r="AGP2" s="90"/>
      <c r="AGQ2" s="90"/>
      <c r="AGR2" s="90"/>
      <c r="AGS2" s="90"/>
      <c r="AGT2" s="90"/>
      <c r="AGU2" s="90"/>
      <c r="AGV2" s="90"/>
      <c r="AGW2" s="90"/>
      <c r="AGX2" s="90"/>
      <c r="AGY2" s="90"/>
      <c r="AGZ2" s="90"/>
      <c r="AHA2" s="90"/>
      <c r="AHB2" s="90"/>
      <c r="AHC2" s="90"/>
      <c r="AHD2" s="90"/>
      <c r="AHE2" s="90"/>
      <c r="AHF2" s="90"/>
      <c r="AHG2" s="90"/>
      <c r="AHH2" s="90"/>
      <c r="AHI2" s="90"/>
      <c r="AHJ2" s="90"/>
      <c r="AHK2" s="90"/>
      <c r="AHL2" s="90"/>
      <c r="AHM2" s="90"/>
      <c r="AHN2" s="90"/>
      <c r="AHO2" s="90"/>
      <c r="AHP2" s="90"/>
      <c r="AHQ2" s="90"/>
      <c r="AHR2" s="90"/>
      <c r="AHS2" s="90"/>
      <c r="AHT2" s="90"/>
      <c r="AHU2" s="90"/>
      <c r="AHV2" s="90"/>
      <c r="AHW2" s="90"/>
      <c r="AHX2" s="90"/>
      <c r="AHY2" s="90"/>
      <c r="AHZ2" s="90"/>
      <c r="AIA2" s="90"/>
      <c r="AIB2" s="90"/>
      <c r="AIC2" s="90"/>
      <c r="AID2" s="90"/>
      <c r="AIE2" s="90"/>
      <c r="AIF2" s="90"/>
      <c r="AIG2" s="90"/>
      <c r="AIH2" s="90"/>
      <c r="AII2" s="90"/>
      <c r="AIJ2" s="90"/>
      <c r="AIK2" s="90"/>
      <c r="AIL2" s="90"/>
      <c r="AIM2" s="90"/>
      <c r="AIN2" s="90"/>
      <c r="AIO2" s="90"/>
      <c r="AIP2" s="90"/>
      <c r="AIQ2" s="90"/>
      <c r="AIR2" s="90"/>
      <c r="AIS2" s="90"/>
      <c r="AIT2" s="90"/>
      <c r="AIU2" s="90"/>
      <c r="AIV2" s="90"/>
      <c r="AIW2" s="90"/>
      <c r="AIX2" s="90"/>
      <c r="AIY2" s="90"/>
      <c r="AIZ2" s="90"/>
      <c r="AJA2" s="90"/>
      <c r="AJB2" s="90"/>
      <c r="AJC2" s="90"/>
      <c r="AJD2" s="90"/>
      <c r="AJE2" s="90"/>
      <c r="AJF2" s="90"/>
      <c r="AJG2" s="90"/>
      <c r="AJH2" s="90"/>
      <c r="AJI2" s="90"/>
      <c r="AJJ2" s="90"/>
      <c r="AJK2" s="90"/>
      <c r="AJL2" s="90"/>
      <c r="AJM2" s="90"/>
      <c r="AJN2" s="90"/>
      <c r="AJO2" s="90"/>
      <c r="AJP2" s="90"/>
      <c r="AJQ2" s="90"/>
      <c r="AJR2" s="90"/>
      <c r="AJS2" s="90"/>
      <c r="AJT2" s="90"/>
      <c r="AJU2" s="90"/>
      <c r="AJV2" s="90"/>
      <c r="AJW2" s="90"/>
      <c r="AJX2" s="90"/>
      <c r="AJY2" s="90"/>
      <c r="AJZ2" s="90"/>
      <c r="AKA2" s="90"/>
      <c r="AKB2" s="90"/>
      <c r="AKC2" s="90"/>
      <c r="AKD2" s="90"/>
      <c r="AKE2" s="90"/>
      <c r="AKF2" s="90"/>
      <c r="AKG2" s="90"/>
      <c r="AKH2" s="90"/>
      <c r="AKI2" s="90"/>
      <c r="AKJ2" s="90"/>
      <c r="AKK2" s="90"/>
      <c r="AKL2" s="90"/>
      <c r="AKM2" s="90"/>
      <c r="AKN2" s="90"/>
      <c r="AKO2" s="90"/>
      <c r="AKP2" s="90"/>
      <c r="AKQ2" s="90"/>
      <c r="AKR2" s="90"/>
      <c r="AKS2" s="90"/>
      <c r="AKT2" s="90"/>
      <c r="AKU2" s="90"/>
      <c r="AKV2" s="90"/>
      <c r="AKW2" s="90"/>
      <c r="AKX2" s="90"/>
      <c r="AKY2" s="90"/>
      <c r="AKZ2" s="90"/>
      <c r="ALA2" s="90"/>
      <c r="ALB2" s="90"/>
      <c r="ALC2" s="90"/>
      <c r="ALD2" s="90"/>
      <c r="ALE2" s="90"/>
      <c r="ALF2" s="90"/>
      <c r="ALG2" s="90"/>
      <c r="ALH2" s="90"/>
      <c r="ALI2" s="90"/>
      <c r="ALJ2" s="90"/>
      <c r="ALK2" s="90"/>
      <c r="ALL2" s="90"/>
      <c r="ALM2" s="90"/>
      <c r="ALN2" s="90"/>
      <c r="ALO2" s="90"/>
      <c r="ALP2" s="90"/>
      <c r="ALQ2" s="90"/>
      <c r="ALR2" s="90"/>
      <c r="ALS2" s="90"/>
      <c r="ALT2" s="90"/>
      <c r="ALU2" s="90"/>
      <c r="ALV2" s="90"/>
      <c r="ALW2" s="90"/>
      <c r="ALX2" s="90"/>
      <c r="ALY2" s="90"/>
      <c r="ALZ2" s="90"/>
      <c r="AMA2" s="90"/>
      <c r="AMB2" s="90"/>
      <c r="AMC2" s="90"/>
      <c r="AMD2" s="90"/>
      <c r="AME2" s="90"/>
      <c r="AMF2" s="90"/>
      <c r="AMG2" s="90"/>
      <c r="AMH2" s="90"/>
      <c r="AMI2" s="90"/>
      <c r="AMJ2" s="90"/>
      <c r="AMK2" s="90"/>
      <c r="AML2" s="90"/>
      <c r="AMM2" s="90"/>
      <c r="AMN2" s="90"/>
      <c r="AMO2" s="90"/>
      <c r="AMP2" s="90"/>
      <c r="AMQ2" s="90"/>
      <c r="AMR2" s="90"/>
      <c r="AMS2" s="90"/>
      <c r="AMT2" s="90"/>
      <c r="AMU2" s="90"/>
      <c r="AMV2" s="90"/>
      <c r="AMW2" s="90"/>
      <c r="AMX2" s="90"/>
      <c r="AMY2" s="90"/>
      <c r="AMZ2" s="90"/>
      <c r="ANA2" s="90"/>
      <c r="ANB2" s="90"/>
      <c r="ANC2" s="90"/>
      <c r="AND2" s="90"/>
      <c r="ANE2" s="90"/>
      <c r="ANF2" s="90"/>
      <c r="ANG2" s="90"/>
      <c r="ANH2" s="90"/>
      <c r="ANI2" s="90"/>
      <c r="ANJ2" s="90"/>
      <c r="ANK2" s="90"/>
      <c r="ANL2" s="90"/>
      <c r="ANM2" s="90"/>
      <c r="ANN2" s="90"/>
      <c r="ANO2" s="90"/>
      <c r="ANP2" s="90"/>
      <c r="ANQ2" s="90"/>
      <c r="ANR2" s="90"/>
      <c r="ANS2" s="90"/>
      <c r="ANT2" s="90"/>
      <c r="ANU2" s="90"/>
      <c r="ANV2" s="90"/>
      <c r="ANW2" s="90"/>
      <c r="ANX2" s="90"/>
      <c r="ANY2" s="90"/>
      <c r="ANZ2" s="90"/>
      <c r="AOA2" s="90"/>
      <c r="AOB2" s="90"/>
      <c r="AOC2" s="90"/>
      <c r="AOD2" s="90"/>
      <c r="AOE2" s="90"/>
      <c r="AOF2" s="90"/>
      <c r="AOG2" s="90"/>
      <c r="AOH2" s="90"/>
      <c r="AOI2" s="90"/>
      <c r="AOJ2" s="90"/>
      <c r="AOK2" s="90"/>
      <c r="AOL2" s="90"/>
      <c r="AOM2" s="90"/>
      <c r="AON2" s="90"/>
      <c r="AOO2" s="90"/>
      <c r="AOP2" s="90"/>
      <c r="AOQ2" s="90"/>
      <c r="AOR2" s="90"/>
      <c r="AOS2" s="90"/>
      <c r="AOT2" s="90"/>
      <c r="AOU2" s="90"/>
      <c r="AOV2" s="90"/>
      <c r="AOW2" s="90"/>
      <c r="AOX2" s="90"/>
      <c r="AOY2" s="90"/>
      <c r="AOZ2" s="90"/>
      <c r="APA2" s="90"/>
      <c r="APB2" s="90"/>
      <c r="APC2" s="90"/>
      <c r="APD2" s="90"/>
      <c r="APE2" s="90"/>
      <c r="APF2" s="90"/>
      <c r="APG2" s="90"/>
      <c r="APH2" s="90"/>
      <c r="API2" s="90"/>
      <c r="APJ2" s="90"/>
      <c r="APK2" s="90"/>
      <c r="APL2" s="90"/>
      <c r="APM2" s="90"/>
      <c r="APN2" s="90"/>
      <c r="APO2" s="90"/>
      <c r="APP2" s="90"/>
      <c r="APQ2" s="90"/>
      <c r="APR2" s="90"/>
      <c r="APS2" s="90"/>
      <c r="APT2" s="90"/>
      <c r="APU2" s="90"/>
      <c r="APV2" s="90"/>
      <c r="APW2" s="90"/>
      <c r="APX2" s="90"/>
      <c r="APY2" s="90"/>
      <c r="APZ2" s="90"/>
      <c r="AQA2" s="90"/>
      <c r="AQB2" s="90"/>
      <c r="AQC2" s="90"/>
      <c r="AQD2" s="90"/>
      <c r="AQE2" s="90"/>
      <c r="AQF2" s="90"/>
      <c r="AQG2" s="90"/>
      <c r="AQH2" s="90"/>
      <c r="AQI2" s="90"/>
      <c r="AQJ2" s="90"/>
      <c r="AQK2" s="90"/>
      <c r="AQL2" s="90"/>
      <c r="AQM2" s="90"/>
      <c r="AQN2" s="90"/>
      <c r="AQO2" s="90"/>
      <c r="AQP2" s="90"/>
      <c r="AQQ2" s="90"/>
      <c r="AQR2" s="90"/>
      <c r="AQS2" s="90"/>
      <c r="AQT2" s="90"/>
      <c r="AQU2" s="90"/>
      <c r="AQV2" s="90"/>
      <c r="AQW2" s="90"/>
      <c r="AQX2" s="90"/>
      <c r="AQY2" s="90"/>
      <c r="AQZ2" s="90"/>
      <c r="ARA2" s="90"/>
      <c r="ARB2" s="90"/>
      <c r="ARC2" s="90"/>
      <c r="ARD2" s="90"/>
      <c r="ARE2" s="90"/>
      <c r="ARF2" s="90"/>
      <c r="ARG2" s="90"/>
      <c r="ARH2" s="90"/>
      <c r="ARI2" s="90"/>
      <c r="ARJ2" s="90"/>
      <c r="ARK2" s="90"/>
      <c r="ARL2" s="90"/>
      <c r="ARM2" s="90"/>
      <c r="ARN2" s="90"/>
      <c r="ARO2" s="90"/>
      <c r="ARP2" s="90"/>
      <c r="ARQ2" s="90"/>
      <c r="ARR2" s="90"/>
      <c r="ARS2" s="90"/>
      <c r="ART2" s="90"/>
      <c r="ARU2" s="90"/>
      <c r="ARV2" s="90"/>
      <c r="ARW2" s="90"/>
      <c r="ARX2" s="90"/>
      <c r="ARY2" s="90"/>
      <c r="ARZ2" s="90"/>
      <c r="ASA2" s="90"/>
      <c r="ASB2" s="90"/>
      <c r="ASC2" s="90"/>
      <c r="ASD2" s="90"/>
      <c r="ASE2" s="90"/>
      <c r="ASF2" s="90"/>
      <c r="ASG2" s="90"/>
      <c r="ASH2" s="90"/>
      <c r="ASI2" s="90"/>
      <c r="ASJ2" s="90"/>
      <c r="ASK2" s="90"/>
      <c r="ASL2" s="90"/>
      <c r="ASM2" s="90"/>
      <c r="ASN2" s="90"/>
      <c r="ASO2" s="90"/>
      <c r="ASP2" s="90"/>
      <c r="ASQ2" s="90"/>
      <c r="ASR2" s="90"/>
      <c r="ASS2" s="90"/>
      <c r="AST2" s="90"/>
      <c r="ASU2" s="90"/>
      <c r="ASV2" s="90"/>
      <c r="ASW2" s="90"/>
      <c r="ASX2" s="90"/>
      <c r="ASY2" s="90"/>
      <c r="ASZ2" s="90"/>
      <c r="ATA2" s="90"/>
      <c r="ATB2" s="90"/>
      <c r="ATC2" s="90"/>
      <c r="ATD2" s="90"/>
      <c r="ATE2" s="90"/>
      <c r="ATF2" s="90"/>
      <c r="ATG2" s="90"/>
      <c r="ATH2" s="90"/>
      <c r="ATI2" s="90"/>
      <c r="ATJ2" s="90"/>
      <c r="ATK2" s="90"/>
      <c r="ATL2" s="90"/>
      <c r="ATM2" s="90"/>
      <c r="ATN2" s="90"/>
      <c r="ATO2" s="90"/>
      <c r="ATP2" s="90"/>
      <c r="ATQ2" s="90"/>
      <c r="ATR2" s="90"/>
      <c r="ATS2" s="90"/>
      <c r="ATT2" s="90"/>
      <c r="ATU2" s="90"/>
      <c r="ATV2" s="90"/>
      <c r="ATW2" s="90"/>
      <c r="ATX2" s="90"/>
      <c r="ATY2" s="90"/>
      <c r="ATZ2" s="90"/>
      <c r="AUA2" s="90"/>
      <c r="AUB2" s="90"/>
      <c r="AUC2" s="90"/>
      <c r="AUD2" s="90"/>
      <c r="AUE2" s="90"/>
      <c r="AUF2" s="90"/>
      <c r="AUG2" s="90"/>
      <c r="AUH2" s="90"/>
      <c r="AUI2" s="90"/>
      <c r="AUJ2" s="90"/>
      <c r="AUK2" s="90"/>
      <c r="AUL2" s="90"/>
      <c r="AUM2" s="90"/>
      <c r="AUN2" s="90"/>
      <c r="AUO2" s="90"/>
      <c r="AUP2" s="90"/>
      <c r="AUQ2" s="90"/>
      <c r="AUR2" s="90"/>
      <c r="AUS2" s="90"/>
      <c r="AUT2" s="90"/>
      <c r="AUU2" s="90"/>
      <c r="AUV2" s="90"/>
      <c r="AUW2" s="90"/>
      <c r="AUX2" s="90"/>
      <c r="AUY2" s="90"/>
      <c r="AUZ2" s="90"/>
      <c r="AVA2" s="90"/>
      <c r="AVB2" s="90"/>
      <c r="AVC2" s="90"/>
      <c r="AVD2" s="90"/>
      <c r="AVE2" s="90"/>
      <c r="AVF2" s="90"/>
      <c r="AVG2" s="90"/>
      <c r="AVH2" s="90"/>
      <c r="AVI2" s="90"/>
      <c r="AVJ2" s="90"/>
      <c r="AVK2" s="90"/>
      <c r="AVL2" s="90"/>
      <c r="AVM2" s="90"/>
      <c r="AVN2" s="90"/>
      <c r="AVO2" s="90"/>
      <c r="AVP2" s="90"/>
      <c r="AVQ2" s="90"/>
      <c r="AVR2" s="90"/>
      <c r="AVS2" s="90"/>
      <c r="AVT2" s="90"/>
      <c r="AVU2" s="90"/>
      <c r="AVV2" s="90"/>
      <c r="AVW2" s="90"/>
      <c r="AVX2" s="90"/>
      <c r="AVY2" s="90"/>
      <c r="AVZ2" s="90"/>
      <c r="AWA2" s="90"/>
      <c r="AWB2" s="90"/>
      <c r="AWC2" s="90"/>
      <c r="AWD2" s="90"/>
      <c r="AWE2" s="90"/>
      <c r="AWF2" s="90"/>
      <c r="AWG2" s="90"/>
      <c r="AWH2" s="90"/>
      <c r="AWI2" s="90"/>
      <c r="AWJ2" s="90"/>
      <c r="AWK2" s="90"/>
      <c r="AWL2" s="90"/>
      <c r="AWM2" s="90"/>
      <c r="AWN2" s="90"/>
      <c r="AWO2" s="90"/>
      <c r="AWP2" s="90"/>
      <c r="AWQ2" s="90"/>
      <c r="AWR2" s="90"/>
      <c r="AWS2" s="90"/>
      <c r="AWT2" s="90"/>
      <c r="AWU2" s="90"/>
      <c r="AWV2" s="90"/>
      <c r="AWW2" s="90"/>
      <c r="AWX2" s="90"/>
      <c r="AWY2" s="90"/>
      <c r="AWZ2" s="90"/>
      <c r="AXA2" s="90"/>
      <c r="AXB2" s="90"/>
      <c r="AXC2" s="90"/>
      <c r="AXD2" s="90"/>
      <c r="AXE2" s="90"/>
      <c r="AXF2" s="90"/>
      <c r="AXG2" s="90"/>
      <c r="AXH2" s="90"/>
      <c r="AXI2" s="90"/>
      <c r="AXJ2" s="90"/>
      <c r="AXK2" s="90"/>
      <c r="AXL2" s="90"/>
      <c r="AXM2" s="90"/>
      <c r="AXN2" s="90"/>
      <c r="AXO2" s="90"/>
      <c r="AXP2" s="90"/>
      <c r="AXQ2" s="90"/>
      <c r="AXR2" s="90"/>
      <c r="AXS2" s="90"/>
      <c r="AXT2" s="90"/>
      <c r="AXU2" s="90"/>
      <c r="AXV2" s="90"/>
      <c r="AXW2" s="90"/>
      <c r="AXX2" s="90"/>
      <c r="AXY2" s="90"/>
      <c r="AXZ2" s="90"/>
      <c r="AYA2" s="90"/>
      <c r="AYB2" s="90"/>
      <c r="AYC2" s="90"/>
      <c r="AYD2" s="90"/>
      <c r="AYE2" s="90"/>
      <c r="AYF2" s="90"/>
      <c r="AYG2" s="90"/>
      <c r="AYH2" s="90"/>
      <c r="AYI2" s="90"/>
      <c r="AYJ2" s="90"/>
      <c r="AYK2" s="90"/>
      <c r="AYL2" s="90"/>
      <c r="AYM2" s="90"/>
      <c r="AYN2" s="90"/>
      <c r="AYO2" s="90"/>
      <c r="AYP2" s="90"/>
      <c r="AYQ2" s="90"/>
      <c r="AYR2" s="90"/>
      <c r="AYS2" s="90"/>
      <c r="AYT2" s="90"/>
      <c r="AYU2" s="90"/>
      <c r="AYV2" s="90"/>
      <c r="AYW2" s="90"/>
      <c r="AYX2" s="90"/>
      <c r="AYY2" s="90"/>
      <c r="AYZ2" s="90"/>
      <c r="AZA2" s="90"/>
      <c r="AZB2" s="90"/>
      <c r="AZC2" s="90"/>
      <c r="AZD2" s="90"/>
      <c r="AZE2" s="90"/>
      <c r="AZF2" s="90"/>
      <c r="AZG2" s="90"/>
      <c r="AZH2" s="90"/>
      <c r="AZI2" s="90"/>
      <c r="AZJ2" s="90"/>
      <c r="AZK2" s="90"/>
      <c r="AZL2" s="90"/>
      <c r="AZM2" s="90"/>
      <c r="AZN2" s="90"/>
      <c r="AZO2" s="90"/>
      <c r="AZP2" s="90"/>
      <c r="AZQ2" s="90"/>
      <c r="AZR2" s="90"/>
      <c r="AZS2" s="90"/>
      <c r="AZT2" s="90"/>
      <c r="AZU2" s="90"/>
      <c r="AZV2" s="90"/>
      <c r="AZW2" s="90"/>
      <c r="AZX2" s="90"/>
      <c r="AZY2" s="90"/>
      <c r="AZZ2" s="90"/>
      <c r="BAA2" s="90"/>
      <c r="BAB2" s="90"/>
      <c r="BAC2" s="90"/>
      <c r="BAD2" s="90"/>
      <c r="BAE2" s="90"/>
      <c r="BAF2" s="90"/>
      <c r="BAG2" s="90"/>
      <c r="BAH2" s="90"/>
      <c r="BAI2" s="90"/>
      <c r="BAJ2" s="90"/>
      <c r="BAK2" s="90"/>
      <c r="BAL2" s="90"/>
      <c r="BAM2" s="90"/>
      <c r="BAN2" s="90"/>
      <c r="BAO2" s="90"/>
      <c r="BAP2" s="90"/>
      <c r="BAQ2" s="90"/>
      <c r="BAR2" s="90"/>
      <c r="BAS2" s="90"/>
      <c r="BAT2" s="90"/>
      <c r="BAU2" s="90"/>
      <c r="BAV2" s="90"/>
      <c r="BAW2" s="90"/>
      <c r="BAX2" s="90"/>
      <c r="BAY2" s="90"/>
      <c r="BAZ2" s="90"/>
      <c r="BBA2" s="90"/>
      <c r="BBB2" s="90"/>
      <c r="BBC2" s="90"/>
      <c r="BBD2" s="90"/>
      <c r="BBE2" s="90"/>
      <c r="BBF2" s="90"/>
      <c r="BBG2" s="90"/>
      <c r="BBH2" s="90"/>
      <c r="BBI2" s="90"/>
      <c r="BBJ2" s="90"/>
      <c r="BBK2" s="90"/>
      <c r="BBL2" s="90"/>
      <c r="BBM2" s="90"/>
      <c r="BBN2" s="90"/>
      <c r="BBO2" s="90"/>
      <c r="BBP2" s="90"/>
      <c r="BBQ2" s="90"/>
      <c r="BBR2" s="90"/>
      <c r="BBS2" s="90"/>
      <c r="BBT2" s="90"/>
      <c r="BBU2" s="90"/>
      <c r="BBV2" s="90"/>
      <c r="BBW2" s="90"/>
      <c r="BBX2" s="90"/>
      <c r="BBY2" s="90"/>
      <c r="BBZ2" s="90"/>
      <c r="BCA2" s="90"/>
      <c r="BCB2" s="90"/>
      <c r="BCC2" s="90"/>
      <c r="BCD2" s="90"/>
      <c r="BCE2" s="90"/>
      <c r="BCF2" s="90"/>
      <c r="BCG2" s="90"/>
      <c r="BCH2" s="90"/>
      <c r="BCI2" s="90"/>
      <c r="BCJ2" s="90"/>
      <c r="BCK2" s="90"/>
      <c r="BCL2" s="90"/>
      <c r="BCM2" s="90"/>
      <c r="BCN2" s="90"/>
      <c r="BCO2" s="90"/>
      <c r="BCP2" s="90"/>
      <c r="BCQ2" s="90"/>
      <c r="BCR2" s="90"/>
      <c r="BCS2" s="90"/>
      <c r="BCT2" s="90"/>
      <c r="BCU2" s="90"/>
      <c r="BCV2" s="90"/>
      <c r="BCW2" s="90"/>
      <c r="BCX2" s="90"/>
      <c r="BCY2" s="90"/>
      <c r="BCZ2" s="90"/>
      <c r="BDA2" s="90"/>
      <c r="BDB2" s="90"/>
      <c r="BDC2" s="90"/>
      <c r="BDD2" s="90"/>
      <c r="BDE2" s="90"/>
      <c r="BDF2" s="90"/>
      <c r="BDG2" s="90"/>
      <c r="BDH2" s="90"/>
      <c r="BDI2" s="90"/>
      <c r="BDJ2" s="90"/>
      <c r="BDK2" s="90"/>
      <c r="BDL2" s="90"/>
      <c r="BDM2" s="90"/>
      <c r="BDN2" s="90"/>
      <c r="BDO2" s="90"/>
      <c r="BDP2" s="90"/>
      <c r="BDQ2" s="90"/>
      <c r="BDR2" s="90"/>
      <c r="BDS2" s="90"/>
      <c r="BDT2" s="90"/>
      <c r="BDU2" s="90"/>
      <c r="BDV2" s="90"/>
      <c r="BDW2" s="90"/>
      <c r="BDX2" s="90"/>
      <c r="BDY2" s="90"/>
      <c r="BDZ2" s="90"/>
      <c r="BEA2" s="90"/>
      <c r="BEB2" s="90"/>
      <c r="BEC2" s="90"/>
      <c r="BED2" s="90"/>
      <c r="BEE2" s="90"/>
      <c r="BEF2" s="90"/>
      <c r="BEG2" s="90"/>
      <c r="BEH2" s="90"/>
      <c r="BEI2" s="90"/>
      <c r="BEJ2" s="90"/>
      <c r="BEK2" s="90"/>
      <c r="BEL2" s="90"/>
      <c r="BEM2" s="90"/>
      <c r="BEN2" s="90"/>
      <c r="BEO2" s="90"/>
      <c r="BEP2" s="90"/>
      <c r="BEQ2" s="90"/>
      <c r="BER2" s="90"/>
      <c r="BES2" s="90"/>
      <c r="BET2" s="90"/>
      <c r="BEU2" s="90"/>
      <c r="BEV2" s="90"/>
      <c r="BEW2" s="90"/>
      <c r="BEX2" s="90"/>
      <c r="BEY2" s="90"/>
      <c r="BEZ2" s="90"/>
      <c r="BFA2" s="90"/>
      <c r="BFB2" s="90"/>
      <c r="BFC2" s="90"/>
      <c r="BFD2" s="90"/>
      <c r="BFE2" s="90"/>
      <c r="BFF2" s="90"/>
      <c r="BFG2" s="90"/>
      <c r="BFH2" s="90"/>
      <c r="BFI2" s="90"/>
      <c r="BFJ2" s="90"/>
      <c r="BFK2" s="90"/>
      <c r="BFL2" s="90"/>
      <c r="BFM2" s="90"/>
      <c r="BFN2" s="90"/>
      <c r="BFO2" s="90"/>
      <c r="BFP2" s="90"/>
      <c r="BFQ2" s="90"/>
      <c r="BFR2" s="90"/>
      <c r="BFS2" s="90"/>
      <c r="BFT2" s="90"/>
      <c r="BFU2" s="90"/>
      <c r="BFV2" s="90"/>
      <c r="BFW2" s="90"/>
      <c r="BFX2" s="90"/>
      <c r="BFY2" s="90"/>
      <c r="BFZ2" s="90"/>
      <c r="BGA2" s="90"/>
      <c r="BGB2" s="90"/>
      <c r="BGC2" s="90"/>
      <c r="BGD2" s="90"/>
      <c r="BGE2" s="90"/>
      <c r="BGF2" s="90"/>
      <c r="BGG2" s="90"/>
      <c r="BGH2" s="90"/>
      <c r="BGI2" s="90"/>
      <c r="BGJ2" s="90"/>
      <c r="BGK2" s="90"/>
      <c r="BGL2" s="90"/>
      <c r="BGM2" s="90"/>
      <c r="BGN2" s="90"/>
      <c r="BGO2" s="90"/>
      <c r="BGP2" s="90"/>
      <c r="BGQ2" s="90"/>
      <c r="BGR2" s="90"/>
      <c r="BGS2" s="90"/>
      <c r="BGT2" s="90"/>
      <c r="BGU2" s="90"/>
      <c r="BGV2" s="90"/>
      <c r="BGW2" s="90"/>
      <c r="BGX2" s="90"/>
      <c r="BGY2" s="90"/>
      <c r="BGZ2" s="90"/>
      <c r="BHA2" s="90"/>
      <c r="BHB2" s="90"/>
      <c r="BHC2" s="90"/>
      <c r="BHD2" s="90"/>
      <c r="BHE2" s="90"/>
      <c r="BHF2" s="90"/>
      <c r="BHG2" s="90"/>
      <c r="BHH2" s="90"/>
      <c r="BHI2" s="90"/>
      <c r="BHJ2" s="90"/>
      <c r="BHK2" s="90"/>
      <c r="BHL2" s="90"/>
      <c r="BHM2" s="90"/>
      <c r="BHN2" s="90"/>
      <c r="BHO2" s="90"/>
      <c r="BHP2" s="90"/>
      <c r="BHQ2" s="90"/>
      <c r="BHR2" s="90"/>
      <c r="BHS2" s="90"/>
      <c r="BHT2" s="90"/>
      <c r="BHU2" s="90"/>
      <c r="BHV2" s="90"/>
      <c r="BHW2" s="90"/>
      <c r="BHX2" s="90"/>
      <c r="BHY2" s="90"/>
      <c r="BHZ2" s="90"/>
      <c r="BIA2" s="90"/>
      <c r="BIB2" s="90"/>
      <c r="BIC2" s="90"/>
      <c r="BID2" s="90"/>
      <c r="BIE2" s="90"/>
      <c r="BIF2" s="90"/>
      <c r="BIG2" s="90"/>
      <c r="BIH2" s="90"/>
      <c r="BII2" s="90"/>
      <c r="BIJ2" s="90"/>
      <c r="BIK2" s="90"/>
      <c r="BIL2" s="90"/>
      <c r="BIM2" s="90"/>
      <c r="BIN2" s="90"/>
      <c r="BIO2" s="90"/>
      <c r="BIP2" s="90"/>
      <c r="BIQ2" s="90"/>
      <c r="BIR2" s="90"/>
      <c r="BIS2" s="90"/>
      <c r="BIT2" s="90"/>
      <c r="BIU2" s="90"/>
      <c r="BIV2" s="90"/>
      <c r="BIW2" s="90"/>
      <c r="BIX2" s="90"/>
      <c r="BIY2" s="90"/>
      <c r="BIZ2" s="90"/>
      <c r="BJA2" s="90"/>
      <c r="BJB2" s="90"/>
      <c r="BJC2" s="90"/>
      <c r="BJD2" s="90"/>
      <c r="BJE2" s="90"/>
      <c r="BJF2" s="90"/>
      <c r="BJG2" s="90"/>
      <c r="BJH2" s="90"/>
      <c r="BJI2" s="90"/>
      <c r="BJJ2" s="90"/>
      <c r="BJK2" s="90"/>
      <c r="BJL2" s="90"/>
      <c r="BJM2" s="90"/>
      <c r="BJN2" s="90"/>
      <c r="BJO2" s="90"/>
      <c r="BJP2" s="90"/>
      <c r="BJQ2" s="90"/>
      <c r="BJR2" s="90"/>
      <c r="BJS2" s="90"/>
      <c r="BJT2" s="90"/>
      <c r="BJU2" s="90"/>
      <c r="BJV2" s="90"/>
      <c r="BJW2" s="90"/>
      <c r="BJX2" s="90"/>
      <c r="BJY2" s="90"/>
      <c r="BJZ2" s="90"/>
      <c r="BKA2" s="90"/>
      <c r="BKB2" s="90"/>
      <c r="BKC2" s="90"/>
      <c r="BKD2" s="90"/>
      <c r="BKE2" s="90"/>
      <c r="BKF2" s="90"/>
      <c r="BKG2" s="90"/>
      <c r="BKH2" s="90"/>
      <c r="BKI2" s="90"/>
      <c r="BKJ2" s="90"/>
      <c r="BKK2" s="90"/>
      <c r="BKL2" s="90"/>
      <c r="BKM2" s="90"/>
      <c r="BKN2" s="90"/>
      <c r="BKO2" s="90"/>
      <c r="BKP2" s="90"/>
      <c r="BKQ2" s="90"/>
      <c r="BKR2" s="90"/>
      <c r="BKS2" s="90"/>
      <c r="BKT2" s="90"/>
      <c r="BKU2" s="90"/>
      <c r="BKV2" s="90"/>
      <c r="BKW2" s="90"/>
      <c r="BKX2" s="90"/>
      <c r="BKY2" s="90"/>
      <c r="BKZ2" s="90"/>
      <c r="BLA2" s="90"/>
      <c r="BLB2" s="90"/>
      <c r="BLC2" s="90"/>
      <c r="BLD2" s="90"/>
      <c r="BLE2" s="90"/>
      <c r="BLF2" s="90"/>
      <c r="BLG2" s="90"/>
      <c r="BLH2" s="90"/>
      <c r="BLI2" s="90"/>
      <c r="BLJ2" s="90"/>
      <c r="BLK2" s="90"/>
      <c r="BLL2" s="90"/>
      <c r="BLM2" s="90"/>
      <c r="BLN2" s="90"/>
      <c r="BLO2" s="90"/>
      <c r="BLP2" s="90"/>
      <c r="BLQ2" s="90"/>
      <c r="BLR2" s="90"/>
      <c r="BLS2" s="90"/>
      <c r="BLT2" s="90"/>
      <c r="BLU2" s="90"/>
      <c r="BLV2" s="90"/>
      <c r="BLW2" s="90"/>
      <c r="BLX2" s="90"/>
      <c r="BLY2" s="90"/>
      <c r="BLZ2" s="90"/>
      <c r="BMA2" s="90"/>
      <c r="BMB2" s="90"/>
      <c r="BMC2" s="90"/>
      <c r="BMD2" s="90"/>
      <c r="BME2" s="90"/>
      <c r="BMF2" s="90"/>
      <c r="BMG2" s="90"/>
      <c r="BMH2" s="90"/>
      <c r="BMI2" s="90"/>
      <c r="BMJ2" s="90"/>
      <c r="BMK2" s="90"/>
      <c r="BML2" s="90"/>
      <c r="BMM2" s="90"/>
      <c r="BMN2" s="90"/>
      <c r="BMO2" s="90"/>
      <c r="BMP2" s="90"/>
      <c r="BMQ2" s="90"/>
      <c r="BMR2" s="90"/>
      <c r="BMS2" s="90"/>
      <c r="BMT2" s="90"/>
      <c r="BMU2" s="90"/>
      <c r="BMV2" s="90"/>
      <c r="BMW2" s="90"/>
      <c r="BMX2" s="90"/>
      <c r="BMY2" s="90"/>
      <c r="BMZ2" s="90"/>
      <c r="BNA2" s="90"/>
      <c r="BNB2" s="90"/>
      <c r="BNC2" s="90"/>
      <c r="BND2" s="90"/>
      <c r="BNE2" s="90"/>
      <c r="BNF2" s="90"/>
      <c r="BNG2" s="90"/>
      <c r="BNH2" s="90"/>
      <c r="BNI2" s="90"/>
      <c r="BNJ2" s="90"/>
      <c r="BNK2" s="90"/>
      <c r="BNL2" s="90"/>
      <c r="BNM2" s="90"/>
      <c r="BNN2" s="90"/>
      <c r="BNO2" s="90"/>
      <c r="BNP2" s="90"/>
      <c r="BNQ2" s="90"/>
      <c r="BNR2" s="90"/>
      <c r="BNS2" s="90"/>
      <c r="BNT2" s="90"/>
      <c r="BNU2" s="90"/>
      <c r="BNV2" s="90"/>
      <c r="BNW2" s="90"/>
      <c r="BNX2" s="90"/>
      <c r="BNY2" s="90"/>
      <c r="BNZ2" s="90"/>
      <c r="BOA2" s="90"/>
      <c r="BOB2" s="90"/>
      <c r="BOC2" s="90"/>
      <c r="BOD2" s="90"/>
      <c r="BOE2" s="90"/>
      <c r="BOF2" s="90"/>
      <c r="BOG2" s="90"/>
      <c r="BOH2" s="90"/>
      <c r="BOI2" s="90"/>
      <c r="BOJ2" s="90"/>
      <c r="BOK2" s="90"/>
      <c r="BOL2" s="90"/>
      <c r="BOM2" s="90"/>
      <c r="BON2" s="90"/>
      <c r="BOO2" s="90"/>
      <c r="BOP2" s="90"/>
      <c r="BOQ2" s="90"/>
      <c r="BOR2" s="90"/>
      <c r="BOS2" s="90"/>
      <c r="BOT2" s="90"/>
      <c r="BOU2" s="90"/>
      <c r="BOV2" s="90"/>
      <c r="BOW2" s="90"/>
      <c r="BOX2" s="90"/>
      <c r="BOY2" s="90"/>
      <c r="BOZ2" s="90"/>
      <c r="BPA2" s="90"/>
      <c r="BPB2" s="90"/>
      <c r="BPC2" s="90"/>
      <c r="BPD2" s="90"/>
      <c r="BPE2" s="90"/>
      <c r="BPF2" s="90"/>
      <c r="BPG2" s="90"/>
      <c r="BPH2" s="90"/>
      <c r="BPI2" s="90"/>
      <c r="BPJ2" s="90"/>
      <c r="BPK2" s="90"/>
      <c r="BPL2" s="90"/>
      <c r="BPM2" s="90"/>
      <c r="BPN2" s="90"/>
      <c r="BPO2" s="90"/>
      <c r="BPP2" s="90"/>
      <c r="BPQ2" s="90"/>
      <c r="BPR2" s="90"/>
      <c r="BPS2" s="90"/>
      <c r="BPT2" s="90"/>
      <c r="BPU2" s="90"/>
      <c r="BPV2" s="90"/>
      <c r="BPW2" s="90"/>
      <c r="BPX2" s="90"/>
      <c r="BPY2" s="90"/>
      <c r="BPZ2" s="90"/>
      <c r="BQA2" s="90"/>
      <c r="BQB2" s="90"/>
      <c r="BQC2" s="90"/>
      <c r="BQD2" s="90"/>
      <c r="BQE2" s="90"/>
      <c r="BQF2" s="90"/>
      <c r="BQG2" s="90"/>
      <c r="BQH2" s="90"/>
      <c r="BQI2" s="90"/>
      <c r="BQJ2" s="90"/>
      <c r="BQK2" s="90"/>
      <c r="BQL2" s="90"/>
      <c r="BQM2" s="90"/>
      <c r="BQN2" s="90"/>
      <c r="BQO2" s="90"/>
      <c r="BQP2" s="90"/>
      <c r="BQQ2" s="90"/>
      <c r="BQR2" s="90"/>
      <c r="BQS2" s="90"/>
      <c r="BQT2" s="90"/>
      <c r="BQU2" s="90"/>
      <c r="BQV2" s="90"/>
      <c r="BQW2" s="90"/>
      <c r="BQX2" s="90"/>
      <c r="BQY2" s="90"/>
      <c r="BQZ2" s="90"/>
      <c r="BRA2" s="90"/>
      <c r="BRB2" s="90"/>
      <c r="BRC2" s="90"/>
      <c r="BRD2" s="90"/>
      <c r="BRE2" s="90"/>
      <c r="BRF2" s="90"/>
      <c r="BRG2" s="90"/>
      <c r="BRH2" s="90"/>
      <c r="BRI2" s="90"/>
      <c r="BRJ2" s="90"/>
      <c r="BRK2" s="90"/>
      <c r="BRL2" s="90"/>
      <c r="BRM2" s="90"/>
      <c r="BRN2" s="90"/>
      <c r="BRO2" s="90"/>
      <c r="BRP2" s="90"/>
      <c r="BRQ2" s="90"/>
      <c r="BRR2" s="90"/>
      <c r="BRS2" s="90"/>
      <c r="BRT2" s="90"/>
      <c r="BRU2" s="90"/>
      <c r="BRV2" s="90"/>
      <c r="BRW2" s="90"/>
      <c r="BRX2" s="90"/>
      <c r="BRY2" s="90"/>
      <c r="BRZ2" s="90"/>
      <c r="BSA2" s="90"/>
      <c r="BSB2" s="90"/>
      <c r="BSC2" s="90"/>
      <c r="BSD2" s="90"/>
      <c r="BSE2" s="90"/>
      <c r="BSF2" s="90"/>
      <c r="BSG2" s="90"/>
      <c r="BSH2" s="90"/>
      <c r="BSI2" s="90"/>
      <c r="BSJ2" s="90"/>
      <c r="BSK2" s="90"/>
      <c r="BSL2" s="90"/>
      <c r="BSM2" s="90"/>
      <c r="BSN2" s="90"/>
      <c r="BSO2" s="90"/>
      <c r="BSP2" s="90"/>
      <c r="BSQ2" s="90"/>
      <c r="BSR2" s="90"/>
      <c r="BSS2" s="90"/>
      <c r="BST2" s="90"/>
      <c r="BSU2" s="90"/>
      <c r="BSV2" s="90"/>
      <c r="BSW2" s="90"/>
      <c r="BSX2" s="90"/>
      <c r="BSY2" s="90"/>
      <c r="BSZ2" s="90"/>
      <c r="BTA2" s="90"/>
      <c r="BTB2" s="90"/>
      <c r="BTC2" s="90"/>
      <c r="BTD2" s="90"/>
      <c r="BTE2" s="90"/>
      <c r="BTF2" s="90"/>
      <c r="BTG2" s="90"/>
      <c r="BTH2" s="90"/>
      <c r="BTI2" s="90"/>
      <c r="BTJ2" s="90"/>
      <c r="BTK2" s="90"/>
      <c r="BTL2" s="90"/>
      <c r="BTM2" s="90"/>
      <c r="BTN2" s="90"/>
      <c r="BTO2" s="90"/>
      <c r="BTP2" s="90"/>
      <c r="BTQ2" s="90"/>
      <c r="BTR2" s="90"/>
      <c r="BTS2" s="90"/>
      <c r="BTT2" s="90"/>
      <c r="BTU2" s="90"/>
      <c r="BTV2" s="90"/>
      <c r="BTW2" s="90"/>
      <c r="BTX2" s="90"/>
      <c r="BTY2" s="90"/>
      <c r="BTZ2" s="90"/>
      <c r="BUA2" s="90"/>
      <c r="BUB2" s="90"/>
      <c r="BUC2" s="90"/>
      <c r="BUD2" s="90"/>
      <c r="BUE2" s="90"/>
      <c r="BUF2" s="90"/>
      <c r="BUG2" s="90"/>
      <c r="BUH2" s="90"/>
      <c r="BUI2" s="90"/>
      <c r="BUJ2" s="90"/>
      <c r="BUK2" s="90"/>
      <c r="BUL2" s="90"/>
      <c r="BUM2" s="90"/>
      <c r="BUN2" s="90"/>
      <c r="BUO2" s="90"/>
      <c r="BUP2" s="90"/>
      <c r="BUQ2" s="90"/>
      <c r="BUR2" s="90"/>
      <c r="BUS2" s="90"/>
      <c r="BUT2" s="90"/>
      <c r="BUU2" s="90"/>
      <c r="BUV2" s="90"/>
      <c r="BUW2" s="90"/>
      <c r="BUX2" s="90"/>
      <c r="BUY2" s="90"/>
      <c r="BUZ2" s="90"/>
      <c r="BVA2" s="90"/>
      <c r="BVB2" s="90"/>
      <c r="BVC2" s="90"/>
      <c r="BVD2" s="90"/>
      <c r="BVE2" s="90"/>
      <c r="BVF2" s="90"/>
      <c r="BVG2" s="90"/>
      <c r="BVH2" s="90"/>
      <c r="BVI2" s="90"/>
      <c r="BVJ2" s="90"/>
      <c r="BVK2" s="90"/>
      <c r="BVL2" s="90"/>
      <c r="BVM2" s="90"/>
      <c r="BVN2" s="90"/>
      <c r="BVO2" s="90"/>
      <c r="BVP2" s="90"/>
      <c r="BVQ2" s="90"/>
      <c r="BVR2" s="90"/>
      <c r="BVS2" s="90"/>
      <c r="BVT2" s="90"/>
      <c r="BVU2" s="90"/>
      <c r="BVV2" s="90"/>
      <c r="BVW2" s="90"/>
      <c r="BVX2" s="90"/>
      <c r="BVY2" s="90"/>
      <c r="BVZ2" s="90"/>
      <c r="BWA2" s="90"/>
      <c r="BWB2" s="90"/>
      <c r="BWC2" s="90"/>
      <c r="BWD2" s="90"/>
      <c r="BWE2" s="90"/>
      <c r="BWF2" s="90"/>
      <c r="BWG2" s="90"/>
      <c r="BWH2" s="90"/>
      <c r="BWI2" s="90"/>
      <c r="BWJ2" s="90"/>
      <c r="BWK2" s="90"/>
      <c r="BWL2" s="90"/>
      <c r="BWM2" s="90"/>
      <c r="BWN2" s="90"/>
      <c r="BWO2" s="90"/>
      <c r="BWP2" s="90"/>
      <c r="BWQ2" s="90"/>
      <c r="BWR2" s="90"/>
      <c r="BWS2" s="90"/>
      <c r="BWT2" s="90"/>
      <c r="BWU2" s="90"/>
      <c r="BWV2" s="90"/>
      <c r="BWW2" s="90"/>
      <c r="BWX2" s="90"/>
      <c r="BWY2" s="90"/>
      <c r="BWZ2" s="90"/>
      <c r="BXA2" s="90"/>
      <c r="BXB2" s="90"/>
      <c r="BXC2" s="90"/>
      <c r="BXD2" s="90"/>
      <c r="BXE2" s="90"/>
      <c r="BXF2" s="90"/>
      <c r="BXG2" s="90"/>
      <c r="BXH2" s="90"/>
      <c r="BXI2" s="90"/>
      <c r="BXJ2" s="90"/>
      <c r="BXK2" s="90"/>
      <c r="BXL2" s="90"/>
      <c r="BXM2" s="90"/>
      <c r="BXN2" s="90"/>
      <c r="BXO2" s="90"/>
      <c r="BXP2" s="90"/>
      <c r="BXQ2" s="90"/>
      <c r="BXR2" s="90"/>
      <c r="BXS2" s="90"/>
      <c r="BXT2" s="90"/>
      <c r="BXU2" s="90"/>
      <c r="BXV2" s="90"/>
      <c r="BXW2" s="90"/>
      <c r="BXX2" s="90"/>
      <c r="BXY2" s="90"/>
      <c r="BXZ2" s="90"/>
      <c r="BYA2" s="90"/>
      <c r="BYB2" s="90"/>
      <c r="BYC2" s="90"/>
      <c r="BYD2" s="90"/>
      <c r="BYE2" s="90"/>
      <c r="BYF2" s="90"/>
      <c r="BYG2" s="90"/>
      <c r="BYH2" s="90"/>
      <c r="BYI2" s="90"/>
      <c r="BYJ2" s="90"/>
      <c r="BYK2" s="90"/>
      <c r="BYL2" s="90"/>
      <c r="BYM2" s="90"/>
      <c r="BYN2" s="90"/>
      <c r="BYO2" s="90"/>
      <c r="BYP2" s="90"/>
      <c r="BYQ2" s="90"/>
      <c r="BYR2" s="90"/>
      <c r="BYS2" s="90"/>
      <c r="BYT2" s="90"/>
      <c r="BYU2" s="90"/>
      <c r="BYV2" s="90"/>
      <c r="BYW2" s="90"/>
      <c r="BYX2" s="90"/>
      <c r="BYY2" s="90"/>
      <c r="BYZ2" s="90"/>
      <c r="BZA2" s="90"/>
      <c r="BZB2" s="90"/>
      <c r="BZC2" s="90"/>
      <c r="BZD2" s="90"/>
      <c r="BZE2" s="90"/>
      <c r="BZF2" s="90"/>
      <c r="BZG2" s="90"/>
      <c r="BZH2" s="90"/>
      <c r="BZI2" s="90"/>
      <c r="BZJ2" s="90"/>
      <c r="BZK2" s="90"/>
      <c r="BZL2" s="90"/>
      <c r="BZM2" s="90"/>
      <c r="BZN2" s="90"/>
      <c r="BZO2" s="90"/>
      <c r="BZP2" s="90"/>
      <c r="BZQ2" s="90"/>
      <c r="BZR2" s="90"/>
      <c r="BZS2" s="90"/>
      <c r="BZT2" s="90"/>
      <c r="BZU2" s="90"/>
      <c r="BZV2" s="90"/>
      <c r="BZW2" s="90"/>
      <c r="BZX2" s="90"/>
      <c r="BZY2" s="90"/>
      <c r="BZZ2" s="90"/>
      <c r="CAA2" s="90"/>
      <c r="CAB2" s="90"/>
      <c r="CAC2" s="90"/>
      <c r="CAD2" s="90"/>
      <c r="CAE2" s="90"/>
      <c r="CAF2" s="90"/>
      <c r="CAG2" s="90"/>
      <c r="CAH2" s="90"/>
      <c r="CAI2" s="90"/>
      <c r="CAJ2" s="90"/>
      <c r="CAK2" s="90"/>
      <c r="CAL2" s="90"/>
      <c r="CAM2" s="90"/>
      <c r="CAN2" s="90"/>
      <c r="CAO2" s="90"/>
      <c r="CAP2" s="90"/>
      <c r="CAQ2" s="90"/>
      <c r="CAR2" s="90"/>
      <c r="CAS2" s="90"/>
      <c r="CAT2" s="90"/>
      <c r="CAU2" s="90"/>
      <c r="CAV2" s="90"/>
      <c r="CAW2" s="90"/>
      <c r="CAX2" s="90"/>
      <c r="CAY2" s="90"/>
      <c r="CAZ2" s="90"/>
      <c r="CBA2" s="90"/>
      <c r="CBB2" s="90"/>
      <c r="CBC2" s="90"/>
      <c r="CBD2" s="90"/>
      <c r="CBE2" s="90"/>
      <c r="CBF2" s="90"/>
      <c r="CBG2" s="90"/>
      <c r="CBH2" s="90"/>
      <c r="CBI2" s="90"/>
      <c r="CBJ2" s="90"/>
      <c r="CBK2" s="90"/>
      <c r="CBL2" s="90"/>
      <c r="CBM2" s="90"/>
      <c r="CBN2" s="90"/>
      <c r="CBO2" s="90"/>
      <c r="CBP2" s="90"/>
      <c r="CBQ2" s="90"/>
      <c r="CBR2" s="90"/>
      <c r="CBS2" s="90"/>
      <c r="CBT2" s="90"/>
      <c r="CBU2" s="90"/>
      <c r="CBV2" s="90"/>
      <c r="CBW2" s="90"/>
      <c r="CBX2" s="90"/>
      <c r="CBY2" s="90"/>
      <c r="CBZ2" s="90"/>
      <c r="CCA2" s="90"/>
      <c r="CCB2" s="90"/>
      <c r="CCC2" s="90"/>
      <c r="CCD2" s="90"/>
      <c r="CCE2" s="90"/>
      <c r="CCF2" s="90"/>
      <c r="CCG2" s="90"/>
      <c r="CCH2" s="90"/>
      <c r="CCI2" s="90"/>
      <c r="CCJ2" s="90"/>
      <c r="CCK2" s="90"/>
      <c r="CCL2" s="90"/>
      <c r="CCM2" s="90"/>
      <c r="CCN2" s="90"/>
      <c r="CCO2" s="90"/>
      <c r="CCP2" s="90"/>
      <c r="CCQ2" s="90"/>
      <c r="CCR2" s="90"/>
      <c r="CCS2" s="90"/>
      <c r="CCT2" s="90"/>
      <c r="CCU2" s="90"/>
      <c r="CCV2" s="90"/>
      <c r="CCW2" s="90"/>
      <c r="CCX2" s="90"/>
      <c r="CCY2" s="90"/>
      <c r="CCZ2" s="90"/>
      <c r="CDA2" s="90"/>
      <c r="CDB2" s="90"/>
      <c r="CDC2" s="90"/>
      <c r="CDD2" s="90"/>
      <c r="CDE2" s="90"/>
      <c r="CDF2" s="90"/>
      <c r="CDG2" s="90"/>
      <c r="CDH2" s="90"/>
      <c r="CDI2" s="90"/>
      <c r="CDJ2" s="90"/>
      <c r="CDK2" s="90"/>
      <c r="CDL2" s="90"/>
      <c r="CDM2" s="90"/>
      <c r="CDN2" s="90"/>
      <c r="CDO2" s="90"/>
      <c r="CDP2" s="90"/>
      <c r="CDQ2" s="90"/>
      <c r="CDR2" s="90"/>
      <c r="CDS2" s="90"/>
      <c r="CDT2" s="90"/>
      <c r="CDU2" s="90"/>
      <c r="CDV2" s="90"/>
      <c r="CDW2" s="90"/>
      <c r="CDX2" s="90"/>
      <c r="CDY2" s="90"/>
      <c r="CDZ2" s="90"/>
      <c r="CEA2" s="90"/>
      <c r="CEB2" s="90"/>
      <c r="CEC2" s="90"/>
      <c r="CED2" s="90"/>
      <c r="CEE2" s="90"/>
      <c r="CEF2" s="90"/>
      <c r="CEG2" s="90"/>
      <c r="CEH2" s="90"/>
      <c r="CEI2" s="90"/>
      <c r="CEJ2" s="90"/>
      <c r="CEK2" s="90"/>
      <c r="CEL2" s="90"/>
      <c r="CEM2" s="90"/>
      <c r="CEN2" s="90"/>
      <c r="CEO2" s="90"/>
      <c r="CEP2" s="90"/>
      <c r="CEQ2" s="90"/>
      <c r="CER2" s="90"/>
      <c r="CES2" s="90"/>
      <c r="CET2" s="90"/>
      <c r="CEU2" s="90"/>
      <c r="CEV2" s="90"/>
      <c r="CEW2" s="90"/>
      <c r="CEX2" s="90"/>
      <c r="CEY2" s="90"/>
      <c r="CEZ2" s="90"/>
      <c r="CFA2" s="90"/>
      <c r="CFB2" s="90"/>
      <c r="CFC2" s="90"/>
      <c r="CFD2" s="90"/>
      <c r="CFE2" s="90"/>
      <c r="CFF2" s="90"/>
      <c r="CFG2" s="90"/>
      <c r="CFH2" s="90"/>
      <c r="CFI2" s="90"/>
      <c r="CFJ2" s="90"/>
      <c r="CFK2" s="90"/>
      <c r="CFL2" s="90"/>
      <c r="CFM2" s="90"/>
      <c r="CFN2" s="90"/>
      <c r="CFO2" s="90"/>
      <c r="CFP2" s="90"/>
      <c r="CFQ2" s="90"/>
      <c r="CFR2" s="90"/>
      <c r="CFS2" s="90"/>
      <c r="CFT2" s="90"/>
      <c r="CFU2" s="90"/>
      <c r="CFV2" s="90"/>
      <c r="CFW2" s="90"/>
      <c r="CFX2" s="90"/>
      <c r="CFY2" s="90"/>
      <c r="CFZ2" s="90"/>
      <c r="CGA2" s="90"/>
      <c r="CGB2" s="90"/>
      <c r="CGC2" s="90"/>
      <c r="CGD2" s="90"/>
      <c r="CGE2" s="90"/>
      <c r="CGF2" s="90"/>
      <c r="CGG2" s="90"/>
      <c r="CGH2" s="90"/>
      <c r="CGI2" s="90"/>
      <c r="CGJ2" s="90"/>
      <c r="CGK2" s="90"/>
      <c r="CGL2" s="90"/>
      <c r="CGM2" s="90"/>
      <c r="CGN2" s="90"/>
      <c r="CGO2" s="90"/>
      <c r="CGP2" s="90"/>
      <c r="CGQ2" s="90"/>
      <c r="CGR2" s="90"/>
      <c r="CGS2" s="90"/>
      <c r="CGT2" s="90"/>
      <c r="CGU2" s="90"/>
      <c r="CGV2" s="90"/>
      <c r="CGW2" s="90"/>
      <c r="CGX2" s="90"/>
      <c r="CGY2" s="90"/>
      <c r="CGZ2" s="90"/>
      <c r="CHA2" s="90"/>
      <c r="CHB2" s="90"/>
      <c r="CHC2" s="90"/>
      <c r="CHD2" s="90"/>
      <c r="CHE2" s="90"/>
      <c r="CHF2" s="90"/>
      <c r="CHG2" s="90"/>
      <c r="CHH2" s="90"/>
      <c r="CHI2" s="90"/>
      <c r="CHJ2" s="90"/>
      <c r="CHK2" s="90"/>
      <c r="CHL2" s="90"/>
      <c r="CHM2" s="90"/>
      <c r="CHN2" s="90"/>
      <c r="CHO2" s="90"/>
      <c r="CHP2" s="90"/>
      <c r="CHQ2" s="90"/>
      <c r="CHR2" s="90"/>
      <c r="CHS2" s="90"/>
      <c r="CHT2" s="90"/>
      <c r="CHU2" s="90"/>
      <c r="CHV2" s="90"/>
      <c r="CHW2" s="90"/>
      <c r="CHX2" s="90"/>
      <c r="CHY2" s="90"/>
      <c r="CHZ2" s="90"/>
      <c r="CIA2" s="90"/>
      <c r="CIB2" s="90"/>
      <c r="CIC2" s="90"/>
      <c r="CID2" s="90"/>
      <c r="CIE2" s="90"/>
      <c r="CIF2" s="90"/>
      <c r="CIG2" s="90"/>
      <c r="CIH2" s="90"/>
      <c r="CII2" s="90"/>
      <c r="CIJ2" s="90"/>
      <c r="CIK2" s="90"/>
      <c r="CIL2" s="90"/>
      <c r="CIM2" s="90"/>
      <c r="CIN2" s="90"/>
      <c r="CIO2" s="90"/>
      <c r="CIP2" s="90"/>
      <c r="CIQ2" s="90"/>
      <c r="CIR2" s="90"/>
      <c r="CIS2" s="90"/>
      <c r="CIT2" s="90"/>
      <c r="CIU2" s="90"/>
      <c r="CIV2" s="90"/>
      <c r="CIW2" s="90"/>
      <c r="CIX2" s="90"/>
      <c r="CIY2" s="90"/>
      <c r="CIZ2" s="90"/>
      <c r="CJA2" s="90"/>
      <c r="CJB2" s="90"/>
      <c r="CJC2" s="90"/>
      <c r="CJD2" s="90"/>
      <c r="CJE2" s="90"/>
      <c r="CJF2" s="90"/>
      <c r="CJG2" s="90"/>
      <c r="CJH2" s="90"/>
      <c r="CJI2" s="90"/>
      <c r="CJJ2" s="90"/>
      <c r="CJK2" s="90"/>
      <c r="CJL2" s="90"/>
      <c r="CJM2" s="90"/>
      <c r="CJN2" s="90"/>
      <c r="CJO2" s="90"/>
      <c r="CJP2" s="90"/>
      <c r="CJQ2" s="90"/>
      <c r="CJR2" s="90"/>
      <c r="CJS2" s="90"/>
      <c r="CJT2" s="90"/>
      <c r="CJU2" s="90"/>
      <c r="CJV2" s="90"/>
      <c r="CJW2" s="90"/>
      <c r="CJX2" s="90"/>
      <c r="CJY2" s="90"/>
      <c r="CJZ2" s="90"/>
      <c r="CKA2" s="90"/>
      <c r="CKB2" s="90"/>
      <c r="CKC2" s="90"/>
      <c r="CKD2" s="90"/>
      <c r="CKE2" s="90"/>
      <c r="CKF2" s="90"/>
      <c r="CKG2" s="90"/>
      <c r="CKH2" s="90"/>
      <c r="CKI2" s="90"/>
      <c r="CKJ2" s="90"/>
      <c r="CKK2" s="90"/>
      <c r="CKL2" s="90"/>
      <c r="CKM2" s="90"/>
      <c r="CKN2" s="90"/>
      <c r="CKO2" s="90"/>
      <c r="CKP2" s="90"/>
      <c r="CKQ2" s="90"/>
      <c r="CKR2" s="90"/>
      <c r="CKS2" s="90"/>
      <c r="CKT2" s="90"/>
      <c r="CKU2" s="90"/>
      <c r="CKV2" s="90"/>
      <c r="CKW2" s="90"/>
      <c r="CKX2" s="90"/>
      <c r="CKY2" s="90"/>
      <c r="CKZ2" s="90"/>
      <c r="CLA2" s="90"/>
      <c r="CLB2" s="90"/>
      <c r="CLC2" s="90"/>
      <c r="CLD2" s="90"/>
      <c r="CLE2" s="90"/>
      <c r="CLF2" s="90"/>
      <c r="CLG2" s="90"/>
      <c r="CLH2" s="90"/>
      <c r="CLI2" s="90"/>
      <c r="CLJ2" s="90"/>
      <c r="CLK2" s="90"/>
      <c r="CLL2" s="90"/>
      <c r="CLM2" s="90"/>
      <c r="CLN2" s="90"/>
      <c r="CLO2" s="90"/>
      <c r="CLP2" s="90"/>
      <c r="CLQ2" s="90"/>
      <c r="CLR2" s="90"/>
      <c r="CLS2" s="90"/>
      <c r="CLT2" s="90"/>
      <c r="CLU2" s="90"/>
      <c r="CLV2" s="90"/>
      <c r="CLW2" s="90"/>
      <c r="CLX2" s="90"/>
      <c r="CLY2" s="90"/>
      <c r="CLZ2" s="90"/>
      <c r="CMA2" s="90"/>
      <c r="CMB2" s="90"/>
      <c r="CMC2" s="90"/>
      <c r="CMD2" s="90"/>
      <c r="CME2" s="90"/>
      <c r="CMF2" s="90"/>
      <c r="CMG2" s="90"/>
      <c r="CMH2" s="90"/>
      <c r="CMI2" s="90"/>
      <c r="CMJ2" s="90"/>
      <c r="CMK2" s="90"/>
      <c r="CML2" s="90"/>
      <c r="CMM2" s="90"/>
      <c r="CMN2" s="90"/>
      <c r="CMO2" s="90"/>
      <c r="CMP2" s="90"/>
      <c r="CMQ2" s="90"/>
      <c r="CMR2" s="90"/>
      <c r="CMS2" s="90"/>
      <c r="CMT2" s="90"/>
      <c r="CMU2" s="90"/>
      <c r="CMV2" s="90"/>
      <c r="CMW2" s="90"/>
      <c r="CMX2" s="90"/>
      <c r="CMY2" s="90"/>
      <c r="CMZ2" s="90"/>
      <c r="CNA2" s="90"/>
      <c r="CNB2" s="90"/>
      <c r="CNC2" s="90"/>
      <c r="CND2" s="90"/>
      <c r="CNE2" s="90"/>
      <c r="CNF2" s="90"/>
      <c r="CNG2" s="90"/>
      <c r="CNH2" s="90"/>
      <c r="CNI2" s="90"/>
      <c r="CNJ2" s="90"/>
      <c r="CNK2" s="90"/>
      <c r="CNL2" s="90"/>
      <c r="CNM2" s="90"/>
      <c r="CNN2" s="90"/>
      <c r="CNO2" s="90"/>
      <c r="CNP2" s="90"/>
      <c r="CNQ2" s="90"/>
      <c r="CNR2" s="90"/>
      <c r="CNS2" s="90"/>
      <c r="CNT2" s="90"/>
      <c r="CNU2" s="90"/>
      <c r="CNV2" s="90"/>
      <c r="CNW2" s="90"/>
      <c r="CNX2" s="90"/>
      <c r="CNY2" s="90"/>
      <c r="CNZ2" s="90"/>
      <c r="COA2" s="90"/>
      <c r="COB2" s="90"/>
      <c r="COC2" s="90"/>
      <c r="COD2" s="90"/>
      <c r="COE2" s="90"/>
      <c r="COF2" s="90"/>
      <c r="COG2" s="90"/>
      <c r="COH2" s="90"/>
      <c r="COI2" s="90"/>
      <c r="COJ2" s="90"/>
      <c r="COK2" s="90"/>
      <c r="COL2" s="90"/>
      <c r="COM2" s="90"/>
      <c r="CON2" s="90"/>
      <c r="COO2" s="90"/>
      <c r="COP2" s="90"/>
      <c r="COQ2" s="90"/>
      <c r="COR2" s="90"/>
      <c r="COS2" s="90"/>
      <c r="COT2" s="90"/>
      <c r="COU2" s="90"/>
      <c r="COV2" s="90"/>
      <c r="COW2" s="90"/>
      <c r="COX2" s="90"/>
      <c r="COY2" s="90"/>
      <c r="COZ2" s="90"/>
      <c r="CPA2" s="90"/>
      <c r="CPB2" s="90"/>
      <c r="CPC2" s="90"/>
      <c r="CPD2" s="90"/>
      <c r="CPE2" s="90"/>
      <c r="CPF2" s="90"/>
      <c r="CPG2" s="90"/>
      <c r="CPH2" s="90"/>
      <c r="CPI2" s="90"/>
      <c r="CPJ2" s="90"/>
      <c r="CPK2" s="90"/>
      <c r="CPL2" s="90"/>
      <c r="CPM2" s="90"/>
      <c r="CPN2" s="90"/>
      <c r="CPO2" s="90"/>
      <c r="CPP2" s="90"/>
      <c r="CPQ2" s="90"/>
      <c r="CPR2" s="90"/>
      <c r="CPS2" s="90"/>
      <c r="CPT2" s="90"/>
      <c r="CPU2" s="90"/>
      <c r="CPV2" s="90"/>
      <c r="CPW2" s="90"/>
      <c r="CPX2" s="90"/>
      <c r="CPY2" s="90"/>
      <c r="CPZ2" s="90"/>
      <c r="CQA2" s="90"/>
      <c r="CQB2" s="90"/>
      <c r="CQC2" s="90"/>
      <c r="CQD2" s="90"/>
      <c r="CQE2" s="90"/>
      <c r="CQF2" s="90"/>
      <c r="CQG2" s="90"/>
      <c r="CQH2" s="90"/>
      <c r="CQI2" s="90"/>
      <c r="CQJ2" s="90"/>
      <c r="CQK2" s="90"/>
      <c r="CQL2" s="90"/>
      <c r="CQM2" s="90"/>
      <c r="CQN2" s="90"/>
      <c r="CQO2" s="90"/>
      <c r="CQP2" s="90"/>
      <c r="CQQ2" s="90"/>
      <c r="CQR2" s="90"/>
      <c r="CQS2" s="90"/>
      <c r="CQT2" s="90"/>
      <c r="CQU2" s="90"/>
      <c r="CQV2" s="90"/>
      <c r="CQW2" s="90"/>
      <c r="CQX2" s="90"/>
      <c r="CQY2" s="90"/>
      <c r="CQZ2" s="90"/>
      <c r="CRA2" s="90"/>
      <c r="CRB2" s="90"/>
      <c r="CRC2" s="90"/>
      <c r="CRD2" s="90"/>
      <c r="CRE2" s="90"/>
      <c r="CRF2" s="90"/>
      <c r="CRG2" s="90"/>
      <c r="CRH2" s="90"/>
      <c r="CRI2" s="90"/>
      <c r="CRJ2" s="90"/>
      <c r="CRK2" s="90"/>
      <c r="CRL2" s="90"/>
      <c r="CRM2" s="90"/>
      <c r="CRN2" s="90"/>
      <c r="CRO2" s="90"/>
      <c r="CRP2" s="90"/>
      <c r="CRQ2" s="90"/>
      <c r="CRR2" s="90"/>
      <c r="CRS2" s="90"/>
      <c r="CRT2" s="90"/>
      <c r="CRU2" s="90"/>
      <c r="CRV2" s="90"/>
      <c r="CRW2" s="90"/>
      <c r="CRX2" s="90"/>
      <c r="CRY2" s="90"/>
      <c r="CRZ2" s="90"/>
      <c r="CSA2" s="90"/>
      <c r="CSB2" s="90"/>
      <c r="CSC2" s="90"/>
      <c r="CSD2" s="90"/>
      <c r="CSE2" s="90"/>
      <c r="CSF2" s="90"/>
      <c r="CSG2" s="90"/>
      <c r="CSH2" s="90"/>
      <c r="CSI2" s="90"/>
      <c r="CSJ2" s="90"/>
      <c r="CSK2" s="90"/>
      <c r="CSL2" s="90"/>
      <c r="CSM2" s="90"/>
      <c r="CSN2" s="90"/>
      <c r="CSO2" s="90"/>
      <c r="CSP2" s="90"/>
      <c r="CSQ2" s="90"/>
      <c r="CSR2" s="90"/>
      <c r="CSS2" s="90"/>
      <c r="CST2" s="90"/>
      <c r="CSU2" s="90"/>
      <c r="CSV2" s="90"/>
      <c r="CSW2" s="90"/>
      <c r="CSX2" s="90"/>
      <c r="CSY2" s="90"/>
      <c r="CSZ2" s="90"/>
      <c r="CTA2" s="90"/>
      <c r="CTB2" s="90"/>
      <c r="CTC2" s="90"/>
      <c r="CTD2" s="90"/>
      <c r="CTE2" s="90"/>
      <c r="CTF2" s="90"/>
      <c r="CTG2" s="90"/>
      <c r="CTH2" s="90"/>
      <c r="CTI2" s="90"/>
      <c r="CTJ2" s="90"/>
      <c r="CTK2" s="90"/>
      <c r="CTL2" s="90"/>
      <c r="CTM2" s="90"/>
      <c r="CTN2" s="90"/>
      <c r="CTO2" s="90"/>
      <c r="CTP2" s="90"/>
      <c r="CTQ2" s="90"/>
      <c r="CTR2" s="90"/>
      <c r="CTS2" s="90"/>
      <c r="CTT2" s="90"/>
      <c r="CTU2" s="90"/>
      <c r="CTV2" s="90"/>
      <c r="CTW2" s="90"/>
      <c r="CTX2" s="90"/>
      <c r="CTY2" s="90"/>
      <c r="CTZ2" s="90"/>
      <c r="CUA2" s="90"/>
      <c r="CUB2" s="90"/>
      <c r="CUC2" s="90"/>
      <c r="CUD2" s="90"/>
      <c r="CUE2" s="90"/>
      <c r="CUF2" s="90"/>
      <c r="CUG2" s="90"/>
      <c r="CUH2" s="90"/>
      <c r="CUI2" s="90"/>
      <c r="CUJ2" s="90"/>
      <c r="CUK2" s="90"/>
      <c r="CUL2" s="90"/>
      <c r="CUM2" s="90"/>
      <c r="CUN2" s="90"/>
      <c r="CUO2" s="90"/>
      <c r="CUP2" s="90"/>
      <c r="CUQ2" s="90"/>
      <c r="CUR2" s="90"/>
      <c r="CUS2" s="90"/>
      <c r="CUT2" s="90"/>
      <c r="CUU2" s="90"/>
      <c r="CUV2" s="90"/>
      <c r="CUW2" s="90"/>
      <c r="CUX2" s="90"/>
      <c r="CUY2" s="90"/>
      <c r="CUZ2" s="90"/>
      <c r="CVA2" s="90"/>
      <c r="CVB2" s="90"/>
      <c r="CVC2" s="90"/>
      <c r="CVD2" s="90"/>
      <c r="CVE2" s="90"/>
      <c r="CVF2" s="90"/>
      <c r="CVG2" s="90"/>
      <c r="CVH2" s="90"/>
      <c r="CVI2" s="90"/>
      <c r="CVJ2" s="90"/>
      <c r="CVK2" s="90"/>
      <c r="CVL2" s="90"/>
      <c r="CVM2" s="90"/>
      <c r="CVN2" s="90"/>
      <c r="CVO2" s="90"/>
      <c r="CVP2" s="90"/>
      <c r="CVQ2" s="90"/>
      <c r="CVR2" s="90"/>
      <c r="CVS2" s="90"/>
      <c r="CVT2" s="90"/>
      <c r="CVU2" s="90"/>
      <c r="CVV2" s="90"/>
      <c r="CVW2" s="90"/>
      <c r="CVX2" s="90"/>
      <c r="CVY2" s="90"/>
      <c r="CVZ2" s="90"/>
      <c r="CWA2" s="90"/>
      <c r="CWB2" s="90"/>
      <c r="CWC2" s="90"/>
      <c r="CWD2" s="90"/>
      <c r="CWE2" s="90"/>
      <c r="CWF2" s="90"/>
      <c r="CWG2" s="90"/>
      <c r="CWH2" s="90"/>
      <c r="CWI2" s="90"/>
      <c r="CWJ2" s="90"/>
      <c r="CWK2" s="90"/>
      <c r="CWL2" s="90"/>
      <c r="CWM2" s="90"/>
      <c r="CWN2" s="90"/>
      <c r="CWO2" s="90"/>
      <c r="CWP2" s="90"/>
      <c r="CWQ2" s="90"/>
      <c r="CWR2" s="90"/>
      <c r="CWS2" s="90"/>
      <c r="CWT2" s="90"/>
      <c r="CWU2" s="90"/>
      <c r="CWV2" s="90"/>
      <c r="CWW2" s="90"/>
      <c r="CWX2" s="90"/>
      <c r="CWY2" s="90"/>
      <c r="CWZ2" s="90"/>
      <c r="CXA2" s="90"/>
      <c r="CXB2" s="90"/>
      <c r="CXC2" s="90"/>
      <c r="CXD2" s="90"/>
      <c r="CXE2" s="90"/>
      <c r="CXF2" s="90"/>
      <c r="CXG2" s="90"/>
      <c r="CXH2" s="90"/>
      <c r="CXI2" s="90"/>
      <c r="CXJ2" s="90"/>
      <c r="CXK2" s="90"/>
      <c r="CXL2" s="90"/>
      <c r="CXM2" s="90"/>
      <c r="CXN2" s="90"/>
      <c r="CXO2" s="90"/>
      <c r="CXP2" s="90"/>
      <c r="CXQ2" s="90"/>
      <c r="CXR2" s="90"/>
      <c r="CXS2" s="90"/>
      <c r="CXT2" s="90"/>
      <c r="CXU2" s="90"/>
      <c r="CXV2" s="90"/>
      <c r="CXW2" s="90"/>
      <c r="CXX2" s="90"/>
      <c r="CXY2" s="90"/>
      <c r="CXZ2" s="90"/>
      <c r="CYA2" s="90"/>
      <c r="CYB2" s="90"/>
      <c r="CYC2" s="90"/>
      <c r="CYD2" s="90"/>
      <c r="CYE2" s="90"/>
      <c r="CYF2" s="90"/>
      <c r="CYG2" s="90"/>
      <c r="CYH2" s="90"/>
      <c r="CYI2" s="90"/>
      <c r="CYJ2" s="90"/>
      <c r="CYK2" s="90"/>
      <c r="CYL2" s="90"/>
      <c r="CYM2" s="90"/>
      <c r="CYN2" s="90"/>
      <c r="CYO2" s="90"/>
      <c r="CYP2" s="90"/>
      <c r="CYQ2" s="90"/>
      <c r="CYR2" s="90"/>
      <c r="CYS2" s="90"/>
      <c r="CYT2" s="90"/>
      <c r="CYU2" s="90"/>
      <c r="CYV2" s="90"/>
      <c r="CYW2" s="90"/>
      <c r="CYX2" s="90"/>
      <c r="CYY2" s="90"/>
      <c r="CYZ2" s="90"/>
      <c r="CZA2" s="90"/>
      <c r="CZB2" s="90"/>
      <c r="CZC2" s="90"/>
      <c r="CZD2" s="90"/>
      <c r="CZE2" s="90"/>
      <c r="CZF2" s="90"/>
      <c r="CZG2" s="90"/>
      <c r="CZH2" s="90"/>
      <c r="CZI2" s="90"/>
      <c r="CZJ2" s="90"/>
      <c r="CZK2" s="90"/>
      <c r="CZL2" s="90"/>
      <c r="CZM2" s="90"/>
      <c r="CZN2" s="90"/>
      <c r="CZO2" s="90"/>
      <c r="CZP2" s="90"/>
      <c r="CZQ2" s="90"/>
      <c r="CZR2" s="90"/>
      <c r="CZS2" s="90"/>
      <c r="CZT2" s="90"/>
      <c r="CZU2" s="90"/>
      <c r="CZV2" s="90"/>
      <c r="CZW2" s="90"/>
      <c r="CZX2" s="90"/>
      <c r="CZY2" s="90"/>
      <c r="CZZ2" s="90"/>
      <c r="DAA2" s="90"/>
      <c r="DAB2" s="90"/>
      <c r="DAC2" s="90"/>
      <c r="DAD2" s="90"/>
      <c r="DAE2" s="90"/>
      <c r="DAF2" s="90"/>
      <c r="DAG2" s="90"/>
      <c r="DAH2" s="90"/>
      <c r="DAI2" s="90"/>
      <c r="DAJ2" s="90"/>
      <c r="DAK2" s="90"/>
      <c r="DAL2" s="90"/>
      <c r="DAM2" s="90"/>
      <c r="DAN2" s="90"/>
      <c r="DAO2" s="90"/>
      <c r="DAP2" s="90"/>
      <c r="DAQ2" s="90"/>
      <c r="DAR2" s="90"/>
      <c r="DAS2" s="90"/>
      <c r="DAT2" s="90"/>
      <c r="DAU2" s="90"/>
      <c r="DAV2" s="90"/>
      <c r="DAW2" s="90"/>
      <c r="DAX2" s="90"/>
      <c r="DAY2" s="90"/>
      <c r="DAZ2" s="90"/>
      <c r="DBA2" s="90"/>
      <c r="DBB2" s="90"/>
      <c r="DBC2" s="90"/>
      <c r="DBD2" s="90"/>
      <c r="DBE2" s="90"/>
      <c r="DBF2" s="90"/>
      <c r="DBG2" s="90"/>
      <c r="DBH2" s="90"/>
      <c r="DBI2" s="90"/>
      <c r="DBJ2" s="90"/>
      <c r="DBK2" s="90"/>
      <c r="DBL2" s="90"/>
      <c r="DBM2" s="90"/>
      <c r="DBN2" s="90"/>
      <c r="DBO2" s="90"/>
      <c r="DBP2" s="90"/>
      <c r="DBQ2" s="90"/>
      <c r="DBR2" s="90"/>
      <c r="DBS2" s="90"/>
      <c r="DBT2" s="90"/>
      <c r="DBU2" s="90"/>
      <c r="DBV2" s="90"/>
      <c r="DBW2" s="90"/>
      <c r="DBX2" s="90"/>
      <c r="DBY2" s="90"/>
      <c r="DBZ2" s="90"/>
      <c r="DCA2" s="90"/>
      <c r="DCB2" s="90"/>
      <c r="DCC2" s="90"/>
      <c r="DCD2" s="90"/>
      <c r="DCE2" s="90"/>
      <c r="DCF2" s="90"/>
      <c r="DCG2" s="90"/>
      <c r="DCH2" s="90"/>
      <c r="DCI2" s="90"/>
      <c r="DCJ2" s="90"/>
      <c r="DCK2" s="90"/>
      <c r="DCL2" s="90"/>
      <c r="DCM2" s="90"/>
      <c r="DCN2" s="90"/>
      <c r="DCO2" s="90"/>
      <c r="DCP2" s="90"/>
      <c r="DCQ2" s="90"/>
      <c r="DCR2" s="90"/>
      <c r="DCS2" s="90"/>
      <c r="DCT2" s="90"/>
      <c r="DCU2" s="90"/>
      <c r="DCV2" s="90"/>
      <c r="DCW2" s="90"/>
      <c r="DCX2" s="90"/>
      <c r="DCY2" s="90"/>
      <c r="DCZ2" s="90"/>
      <c r="DDA2" s="90"/>
      <c r="DDB2" s="90"/>
      <c r="DDC2" s="90"/>
      <c r="DDD2" s="90"/>
      <c r="DDE2" s="90"/>
      <c r="DDF2" s="90"/>
      <c r="DDG2" s="90"/>
      <c r="DDH2" s="90"/>
      <c r="DDI2" s="90"/>
      <c r="DDJ2" s="90"/>
      <c r="DDK2" s="90"/>
      <c r="DDL2" s="90"/>
      <c r="DDM2" s="90"/>
      <c r="DDN2" s="90"/>
      <c r="DDO2" s="90"/>
      <c r="DDP2" s="90"/>
      <c r="DDQ2" s="90"/>
      <c r="DDR2" s="90"/>
      <c r="DDS2" s="90"/>
      <c r="DDT2" s="90"/>
      <c r="DDU2" s="90"/>
      <c r="DDV2" s="90"/>
      <c r="DDW2" s="90"/>
      <c r="DDX2" s="90"/>
      <c r="DDY2" s="90"/>
      <c r="DDZ2" s="90"/>
      <c r="DEA2" s="90"/>
      <c r="DEB2" s="90"/>
      <c r="DEC2" s="90"/>
      <c r="DED2" s="90"/>
      <c r="DEE2" s="90"/>
      <c r="DEF2" s="90"/>
      <c r="DEG2" s="90"/>
      <c r="DEH2" s="90"/>
      <c r="DEI2" s="90"/>
      <c r="DEJ2" s="90"/>
      <c r="DEK2" s="90"/>
      <c r="DEL2" s="90"/>
      <c r="DEM2" s="90"/>
      <c r="DEN2" s="90"/>
      <c r="DEO2" s="90"/>
      <c r="DEP2" s="90"/>
      <c r="DEQ2" s="90"/>
      <c r="DER2" s="90"/>
      <c r="DES2" s="90"/>
      <c r="DET2" s="90"/>
      <c r="DEU2" s="90"/>
      <c r="DEV2" s="90"/>
      <c r="DEW2" s="90"/>
      <c r="DEX2" s="90"/>
      <c r="DEY2" s="90"/>
      <c r="DEZ2" s="90"/>
      <c r="DFA2" s="90"/>
      <c r="DFB2" s="90"/>
      <c r="DFC2" s="90"/>
      <c r="DFD2" s="90"/>
      <c r="DFE2" s="90"/>
      <c r="DFF2" s="90"/>
      <c r="DFG2" s="90"/>
      <c r="DFH2" s="90"/>
      <c r="DFI2" s="90"/>
      <c r="DFJ2" s="90"/>
      <c r="DFK2" s="90"/>
      <c r="DFL2" s="90"/>
      <c r="DFM2" s="90"/>
      <c r="DFN2" s="90"/>
      <c r="DFO2" s="90"/>
      <c r="DFP2" s="90"/>
      <c r="DFQ2" s="90"/>
      <c r="DFR2" s="90"/>
      <c r="DFS2" s="90"/>
      <c r="DFT2" s="90"/>
      <c r="DFU2" s="90"/>
      <c r="DFV2" s="90"/>
      <c r="DFW2" s="90"/>
      <c r="DFX2" s="90"/>
      <c r="DFY2" s="90"/>
      <c r="DFZ2" s="90"/>
      <c r="DGA2" s="90"/>
      <c r="DGB2" s="90"/>
      <c r="DGC2" s="90"/>
      <c r="DGD2" s="90"/>
      <c r="DGE2" s="90"/>
      <c r="DGF2" s="90"/>
      <c r="DGG2" s="90"/>
      <c r="DGH2" s="90"/>
      <c r="DGI2" s="90"/>
      <c r="DGJ2" s="90"/>
      <c r="DGK2" s="90"/>
      <c r="DGL2" s="90"/>
      <c r="DGM2" s="90"/>
      <c r="DGN2" s="90"/>
      <c r="DGO2" s="90"/>
      <c r="DGP2" s="90"/>
      <c r="DGQ2" s="90"/>
      <c r="DGR2" s="90"/>
      <c r="DGS2" s="90"/>
      <c r="DGT2" s="90"/>
      <c r="DGU2" s="90"/>
      <c r="DGV2" s="90"/>
      <c r="DGW2" s="90"/>
      <c r="DGX2" s="90"/>
      <c r="DGY2" s="90"/>
      <c r="DGZ2" s="90"/>
      <c r="DHA2" s="90"/>
      <c r="DHB2" s="90"/>
      <c r="DHC2" s="90"/>
      <c r="DHD2" s="90"/>
      <c r="DHE2" s="90"/>
      <c r="DHF2" s="90"/>
      <c r="DHG2" s="90"/>
      <c r="DHH2" s="90"/>
      <c r="DHI2" s="90"/>
      <c r="DHJ2" s="90"/>
      <c r="DHK2" s="90"/>
      <c r="DHL2" s="90"/>
      <c r="DHM2" s="90"/>
      <c r="DHN2" s="90"/>
      <c r="DHO2" s="90"/>
      <c r="DHP2" s="90"/>
      <c r="DHQ2" s="90"/>
      <c r="DHR2" s="90"/>
      <c r="DHS2" s="90"/>
      <c r="DHT2" s="90"/>
      <c r="DHU2" s="90"/>
      <c r="DHV2" s="90"/>
      <c r="DHW2" s="90"/>
      <c r="DHX2" s="90"/>
      <c r="DHY2" s="90"/>
      <c r="DHZ2" s="90"/>
      <c r="DIA2" s="90"/>
      <c r="DIB2" s="90"/>
      <c r="DIC2" s="90"/>
      <c r="DID2" s="90"/>
      <c r="DIE2" s="90"/>
      <c r="DIF2" s="90"/>
      <c r="DIG2" s="90"/>
      <c r="DIH2" s="90"/>
      <c r="DII2" s="90"/>
      <c r="DIJ2" s="90"/>
      <c r="DIK2" s="90"/>
      <c r="DIL2" s="90"/>
      <c r="DIM2" s="90"/>
      <c r="DIN2" s="90"/>
      <c r="DIO2" s="90"/>
      <c r="DIP2" s="90"/>
      <c r="DIQ2" s="90"/>
      <c r="DIR2" s="90"/>
      <c r="DIS2" s="90"/>
      <c r="DIT2" s="90"/>
      <c r="DIU2" s="90"/>
      <c r="DIV2" s="90"/>
      <c r="DIW2" s="90"/>
      <c r="DIX2" s="90"/>
      <c r="DIY2" s="90"/>
      <c r="DIZ2" s="90"/>
      <c r="DJA2" s="90"/>
      <c r="DJB2" s="90"/>
      <c r="DJC2" s="90"/>
      <c r="DJD2" s="90"/>
      <c r="DJE2" s="90"/>
      <c r="DJF2" s="90"/>
      <c r="DJG2" s="90"/>
      <c r="DJH2" s="90"/>
      <c r="DJI2" s="90"/>
      <c r="DJJ2" s="90"/>
      <c r="DJK2" s="90"/>
      <c r="DJL2" s="90"/>
      <c r="DJM2" s="90"/>
      <c r="DJN2" s="90"/>
      <c r="DJO2" s="90"/>
      <c r="DJP2" s="90"/>
      <c r="DJQ2" s="90"/>
      <c r="DJR2" s="90"/>
      <c r="DJS2" s="90"/>
      <c r="DJT2" s="90"/>
      <c r="DJU2" s="90"/>
      <c r="DJV2" s="90"/>
      <c r="DJW2" s="90"/>
      <c r="DJX2" s="90"/>
      <c r="DJY2" s="90"/>
      <c r="DJZ2" s="90"/>
      <c r="DKA2" s="90"/>
      <c r="DKB2" s="90"/>
      <c r="DKC2" s="90"/>
      <c r="DKD2" s="90"/>
      <c r="DKE2" s="90"/>
      <c r="DKF2" s="90"/>
      <c r="DKG2" s="90"/>
      <c r="DKH2" s="90"/>
      <c r="DKI2" s="90"/>
      <c r="DKJ2" s="90"/>
      <c r="DKK2" s="90"/>
      <c r="DKL2" s="90"/>
      <c r="DKM2" s="90"/>
      <c r="DKN2" s="90"/>
      <c r="DKO2" s="90"/>
      <c r="DKP2" s="90"/>
      <c r="DKQ2" s="90"/>
      <c r="DKR2" s="90"/>
      <c r="DKS2" s="90"/>
      <c r="DKT2" s="90"/>
      <c r="DKU2" s="90"/>
      <c r="DKV2" s="90"/>
      <c r="DKW2" s="90"/>
      <c r="DKX2" s="90"/>
      <c r="DKY2" s="90"/>
      <c r="DKZ2" s="90"/>
      <c r="DLA2" s="90"/>
      <c r="DLB2" s="90"/>
      <c r="DLC2" s="90"/>
      <c r="DLD2" s="90"/>
      <c r="DLE2" s="90"/>
      <c r="DLF2" s="90"/>
      <c r="DLG2" s="90"/>
      <c r="DLH2" s="90"/>
      <c r="DLI2" s="90"/>
      <c r="DLJ2" s="90"/>
      <c r="DLK2" s="90"/>
      <c r="DLL2" s="90"/>
      <c r="DLM2" s="90"/>
      <c r="DLN2" s="90"/>
      <c r="DLO2" s="90"/>
      <c r="DLP2" s="90"/>
      <c r="DLQ2" s="90"/>
      <c r="DLR2" s="90"/>
      <c r="DLS2" s="90"/>
      <c r="DLT2" s="90"/>
      <c r="DLU2" s="90"/>
      <c r="DLV2" s="90"/>
      <c r="DLW2" s="90"/>
      <c r="DLX2" s="90"/>
      <c r="DLY2" s="90"/>
      <c r="DLZ2" s="90"/>
      <c r="DMA2" s="90"/>
      <c r="DMB2" s="90"/>
      <c r="DMC2" s="90"/>
      <c r="DMD2" s="90"/>
      <c r="DME2" s="90"/>
      <c r="DMF2" s="90"/>
      <c r="DMG2" s="90"/>
      <c r="DMH2" s="90"/>
      <c r="DMI2" s="90"/>
      <c r="DMJ2" s="90"/>
      <c r="DMK2" s="90"/>
      <c r="DML2" s="90"/>
      <c r="DMM2" s="90"/>
      <c r="DMN2" s="90"/>
      <c r="DMO2" s="90"/>
      <c r="DMP2" s="90"/>
      <c r="DMQ2" s="90"/>
      <c r="DMR2" s="90"/>
      <c r="DMS2" s="90"/>
      <c r="DMT2" s="90"/>
      <c r="DMU2" s="90"/>
      <c r="DMV2" s="90"/>
      <c r="DMW2" s="90"/>
      <c r="DMX2" s="90"/>
      <c r="DMY2" s="90"/>
      <c r="DMZ2" s="90"/>
      <c r="DNA2" s="90"/>
      <c r="DNB2" s="90"/>
      <c r="DNC2" s="90"/>
      <c r="DND2" s="90"/>
      <c r="DNE2" s="90"/>
      <c r="DNF2" s="90"/>
      <c r="DNG2" s="90"/>
      <c r="DNH2" s="90"/>
      <c r="DNI2" s="90"/>
      <c r="DNJ2" s="90"/>
      <c r="DNK2" s="90"/>
      <c r="DNL2" s="90"/>
      <c r="DNM2" s="90"/>
      <c r="DNN2" s="90"/>
      <c r="DNO2" s="90"/>
      <c r="DNP2" s="90"/>
      <c r="DNQ2" s="90"/>
      <c r="DNR2" s="90"/>
      <c r="DNS2" s="90"/>
      <c r="DNT2" s="90"/>
      <c r="DNU2" s="90"/>
      <c r="DNV2" s="90"/>
      <c r="DNW2" s="90"/>
      <c r="DNX2" s="90"/>
      <c r="DNY2" s="90"/>
      <c r="DNZ2" s="90"/>
      <c r="DOA2" s="90"/>
      <c r="DOB2" s="90"/>
      <c r="DOC2" s="90"/>
      <c r="DOD2" s="90"/>
      <c r="DOE2" s="90"/>
      <c r="DOF2" s="90"/>
      <c r="DOG2" s="90"/>
      <c r="DOH2" s="90"/>
      <c r="DOI2" s="90"/>
      <c r="DOJ2" s="90"/>
      <c r="DOK2" s="90"/>
      <c r="DOL2" s="90"/>
      <c r="DOM2" s="90"/>
      <c r="DON2" s="90"/>
      <c r="DOO2" s="90"/>
      <c r="DOP2" s="90"/>
      <c r="DOQ2" s="90"/>
      <c r="DOR2" s="90"/>
      <c r="DOS2" s="90"/>
      <c r="DOT2" s="90"/>
      <c r="DOU2" s="90"/>
      <c r="DOV2" s="90"/>
      <c r="DOW2" s="90"/>
      <c r="DOX2" s="90"/>
      <c r="DOY2" s="90"/>
      <c r="DOZ2" s="90"/>
      <c r="DPA2" s="90"/>
      <c r="DPB2" s="90"/>
      <c r="DPC2" s="90"/>
      <c r="DPD2" s="90"/>
      <c r="DPE2" s="90"/>
      <c r="DPF2" s="90"/>
      <c r="DPG2" s="90"/>
      <c r="DPH2" s="90"/>
      <c r="DPI2" s="90"/>
      <c r="DPJ2" s="90"/>
      <c r="DPK2" s="90"/>
      <c r="DPL2" s="90"/>
      <c r="DPM2" s="90"/>
      <c r="DPN2" s="90"/>
      <c r="DPO2" s="90"/>
      <c r="DPP2" s="90"/>
      <c r="DPQ2" s="90"/>
      <c r="DPR2" s="90"/>
      <c r="DPS2" s="90"/>
      <c r="DPT2" s="90"/>
      <c r="DPU2" s="90"/>
      <c r="DPV2" s="90"/>
      <c r="DPW2" s="90"/>
      <c r="DPX2" s="90"/>
      <c r="DPY2" s="90"/>
      <c r="DPZ2" s="90"/>
      <c r="DQA2" s="90"/>
      <c r="DQB2" s="90"/>
      <c r="DQC2" s="90"/>
      <c r="DQD2" s="90"/>
      <c r="DQE2" s="90"/>
      <c r="DQF2" s="90"/>
      <c r="DQG2" s="90"/>
      <c r="DQH2" s="90"/>
      <c r="DQI2" s="90"/>
      <c r="DQJ2" s="90"/>
      <c r="DQK2" s="90"/>
      <c r="DQL2" s="90"/>
      <c r="DQM2" s="90"/>
      <c r="DQN2" s="90"/>
      <c r="DQO2" s="90"/>
      <c r="DQP2" s="90"/>
      <c r="DQQ2" s="90"/>
      <c r="DQR2" s="90"/>
      <c r="DQS2" s="90"/>
      <c r="DQT2" s="90"/>
      <c r="DQU2" s="90"/>
      <c r="DQV2" s="90"/>
      <c r="DQW2" s="90"/>
      <c r="DQX2" s="90"/>
      <c r="DQY2" s="90"/>
      <c r="DQZ2" s="90"/>
      <c r="DRA2" s="90"/>
      <c r="DRB2" s="90"/>
      <c r="DRC2" s="90"/>
      <c r="DRD2" s="90"/>
      <c r="DRE2" s="90"/>
      <c r="DRF2" s="90"/>
      <c r="DRG2" s="90"/>
      <c r="DRH2" s="90"/>
      <c r="DRI2" s="90"/>
      <c r="DRJ2" s="90"/>
      <c r="DRK2" s="90"/>
      <c r="DRL2" s="90"/>
      <c r="DRM2" s="90"/>
      <c r="DRN2" s="90"/>
      <c r="DRO2" s="90"/>
      <c r="DRP2" s="90"/>
      <c r="DRQ2" s="90"/>
      <c r="DRR2" s="90"/>
      <c r="DRS2" s="90"/>
      <c r="DRT2" s="90"/>
      <c r="DRU2" s="90"/>
      <c r="DRV2" s="90"/>
      <c r="DRW2" s="90"/>
      <c r="DRX2" s="90"/>
      <c r="DRY2" s="90"/>
      <c r="DRZ2" s="90"/>
      <c r="DSA2" s="90"/>
      <c r="DSB2" s="90"/>
      <c r="DSC2" s="90"/>
      <c r="DSD2" s="90"/>
      <c r="DSE2" s="90"/>
      <c r="DSF2" s="90"/>
      <c r="DSG2" s="90"/>
      <c r="DSH2" s="90"/>
      <c r="DSI2" s="90"/>
      <c r="DSJ2" s="90"/>
      <c r="DSK2" s="90"/>
      <c r="DSL2" s="90"/>
      <c r="DSM2" s="90"/>
      <c r="DSN2" s="90"/>
      <c r="DSO2" s="90"/>
      <c r="DSP2" s="90"/>
      <c r="DSQ2" s="90"/>
      <c r="DSR2" s="90"/>
      <c r="DSS2" s="90"/>
      <c r="DST2" s="90"/>
      <c r="DSU2" s="90"/>
      <c r="DSV2" s="90"/>
      <c r="DSW2" s="90"/>
      <c r="DSX2" s="90"/>
      <c r="DSY2" s="90"/>
      <c r="DSZ2" s="90"/>
      <c r="DTA2" s="90"/>
      <c r="DTB2" s="90"/>
      <c r="DTC2" s="90"/>
      <c r="DTD2" s="90"/>
      <c r="DTE2" s="90"/>
      <c r="DTF2" s="90"/>
      <c r="DTG2" s="90"/>
      <c r="DTH2" s="90"/>
      <c r="DTI2" s="90"/>
      <c r="DTJ2" s="90"/>
      <c r="DTK2" s="90"/>
      <c r="DTL2" s="90"/>
      <c r="DTM2" s="90"/>
      <c r="DTN2" s="90"/>
      <c r="DTO2" s="90"/>
      <c r="DTP2" s="90"/>
      <c r="DTQ2" s="90"/>
      <c r="DTR2" s="90"/>
      <c r="DTS2" s="90"/>
      <c r="DTT2" s="90"/>
      <c r="DTU2" s="90"/>
      <c r="DTV2" s="90"/>
      <c r="DTW2" s="90"/>
      <c r="DTX2" s="90"/>
      <c r="DTY2" s="90"/>
      <c r="DTZ2" s="90"/>
      <c r="DUA2" s="90"/>
      <c r="DUB2" s="90"/>
      <c r="DUC2" s="90"/>
      <c r="DUD2" s="90"/>
      <c r="DUE2" s="90"/>
      <c r="DUF2" s="90"/>
      <c r="DUG2" s="90"/>
      <c r="DUH2" s="90"/>
      <c r="DUI2" s="90"/>
      <c r="DUJ2" s="90"/>
      <c r="DUK2" s="90"/>
      <c r="DUL2" s="90"/>
      <c r="DUM2" s="90"/>
      <c r="DUN2" s="90"/>
      <c r="DUO2" s="90"/>
      <c r="DUP2" s="90"/>
      <c r="DUQ2" s="90"/>
      <c r="DUR2" s="90"/>
      <c r="DUS2" s="90"/>
      <c r="DUT2" s="90"/>
      <c r="DUU2" s="90"/>
      <c r="DUV2" s="90"/>
      <c r="DUW2" s="90"/>
      <c r="DUX2" s="90"/>
      <c r="DUY2" s="90"/>
      <c r="DUZ2" s="90"/>
      <c r="DVA2" s="90"/>
      <c r="DVB2" s="90"/>
      <c r="DVC2" s="90"/>
      <c r="DVD2" s="90"/>
      <c r="DVE2" s="90"/>
      <c r="DVF2" s="90"/>
      <c r="DVG2" s="90"/>
      <c r="DVH2" s="90"/>
      <c r="DVI2" s="90"/>
      <c r="DVJ2" s="90"/>
      <c r="DVK2" s="90"/>
      <c r="DVL2" s="90"/>
      <c r="DVM2" s="90"/>
      <c r="DVN2" s="90"/>
      <c r="DVO2" s="90"/>
      <c r="DVP2" s="90"/>
      <c r="DVQ2" s="90"/>
      <c r="DVR2" s="90"/>
      <c r="DVS2" s="90"/>
      <c r="DVT2" s="90"/>
      <c r="DVU2" s="90"/>
      <c r="DVV2" s="90"/>
      <c r="DVW2" s="90"/>
      <c r="DVX2" s="90"/>
      <c r="DVY2" s="90"/>
      <c r="DVZ2" s="90"/>
      <c r="DWA2" s="90"/>
      <c r="DWB2" s="90"/>
      <c r="DWC2" s="90"/>
      <c r="DWD2" s="90"/>
      <c r="DWE2" s="90"/>
      <c r="DWF2" s="90"/>
      <c r="DWG2" s="90"/>
      <c r="DWH2" s="90"/>
      <c r="DWI2" s="90"/>
      <c r="DWJ2" s="90"/>
      <c r="DWK2" s="90"/>
      <c r="DWL2" s="90"/>
      <c r="DWM2" s="90"/>
      <c r="DWN2" s="90"/>
      <c r="DWO2" s="90"/>
      <c r="DWP2" s="90"/>
      <c r="DWQ2" s="90"/>
      <c r="DWR2" s="90"/>
      <c r="DWS2" s="90"/>
      <c r="DWT2" s="90"/>
      <c r="DWU2" s="90"/>
      <c r="DWV2" s="90"/>
      <c r="DWW2" s="90"/>
      <c r="DWX2" s="90"/>
      <c r="DWY2" s="90"/>
      <c r="DWZ2" s="90"/>
      <c r="DXA2" s="90"/>
      <c r="DXB2" s="90"/>
      <c r="DXC2" s="90"/>
      <c r="DXD2" s="90"/>
      <c r="DXE2" s="90"/>
      <c r="DXF2" s="90"/>
      <c r="DXG2" s="90"/>
      <c r="DXH2" s="90"/>
      <c r="DXI2" s="90"/>
      <c r="DXJ2" s="90"/>
      <c r="DXK2" s="90"/>
      <c r="DXL2" s="90"/>
      <c r="DXM2" s="90"/>
      <c r="DXN2" s="90"/>
      <c r="DXO2" s="90"/>
      <c r="DXP2" s="90"/>
      <c r="DXQ2" s="90"/>
      <c r="DXR2" s="90"/>
      <c r="DXS2" s="90"/>
      <c r="DXT2" s="90"/>
      <c r="DXU2" s="90"/>
      <c r="DXV2" s="90"/>
      <c r="DXW2" s="90"/>
      <c r="DXX2" s="90"/>
      <c r="DXY2" s="90"/>
      <c r="DXZ2" s="90"/>
      <c r="DYA2" s="90"/>
      <c r="DYB2" s="90"/>
      <c r="DYC2" s="90"/>
      <c r="DYD2" s="90"/>
      <c r="DYE2" s="90"/>
      <c r="DYF2" s="90"/>
      <c r="DYG2" s="90"/>
      <c r="DYH2" s="90"/>
      <c r="DYI2" s="90"/>
      <c r="DYJ2" s="90"/>
      <c r="DYK2" s="90"/>
      <c r="DYL2" s="90"/>
      <c r="DYM2" s="90"/>
      <c r="DYN2" s="90"/>
      <c r="DYO2" s="90"/>
      <c r="DYP2" s="90"/>
      <c r="DYQ2" s="90"/>
      <c r="DYR2" s="90"/>
      <c r="DYS2" s="90"/>
      <c r="DYT2" s="90"/>
      <c r="DYU2" s="90"/>
      <c r="DYV2" s="90"/>
      <c r="DYW2" s="90"/>
      <c r="DYX2" s="90"/>
      <c r="DYY2" s="90"/>
      <c r="DYZ2" s="90"/>
      <c r="DZA2" s="90"/>
      <c r="DZB2" s="90"/>
      <c r="DZC2" s="90"/>
      <c r="DZD2" s="90"/>
      <c r="DZE2" s="90"/>
      <c r="DZF2" s="90"/>
      <c r="DZG2" s="90"/>
      <c r="DZH2" s="90"/>
      <c r="DZI2" s="90"/>
      <c r="DZJ2" s="90"/>
      <c r="DZK2" s="90"/>
      <c r="DZL2" s="90"/>
      <c r="DZM2" s="90"/>
      <c r="DZN2" s="90"/>
      <c r="DZO2" s="90"/>
      <c r="DZP2" s="90"/>
      <c r="DZQ2" s="90"/>
      <c r="DZR2" s="90"/>
      <c r="DZS2" s="90"/>
      <c r="DZT2" s="90"/>
      <c r="DZU2" s="90"/>
      <c r="DZV2" s="90"/>
      <c r="DZW2" s="90"/>
      <c r="DZX2" s="90"/>
      <c r="DZY2" s="90"/>
      <c r="DZZ2" s="90"/>
      <c r="EAA2" s="90"/>
      <c r="EAB2" s="90"/>
      <c r="EAC2" s="90"/>
      <c r="EAD2" s="90"/>
      <c r="EAE2" s="90"/>
      <c r="EAF2" s="90"/>
      <c r="EAG2" s="90"/>
      <c r="EAH2" s="90"/>
      <c r="EAI2" s="90"/>
      <c r="EAJ2" s="90"/>
      <c r="EAK2" s="90"/>
      <c r="EAL2" s="90"/>
      <c r="EAM2" s="90"/>
      <c r="EAN2" s="90"/>
      <c r="EAO2" s="90"/>
      <c r="EAP2" s="90"/>
      <c r="EAQ2" s="90"/>
      <c r="EAR2" s="90"/>
      <c r="EAS2" s="90"/>
      <c r="EAT2" s="90"/>
      <c r="EAU2" s="90"/>
      <c r="EAV2" s="90"/>
      <c r="EAW2" s="90"/>
      <c r="EAX2" s="90"/>
      <c r="EAY2" s="90"/>
      <c r="EAZ2" s="90"/>
      <c r="EBA2" s="90"/>
      <c r="EBB2" s="90"/>
      <c r="EBC2" s="90"/>
      <c r="EBD2" s="90"/>
      <c r="EBE2" s="90"/>
      <c r="EBF2" s="90"/>
      <c r="EBG2" s="90"/>
      <c r="EBH2" s="90"/>
      <c r="EBI2" s="90"/>
      <c r="EBJ2" s="90"/>
      <c r="EBK2" s="90"/>
      <c r="EBL2" s="90"/>
      <c r="EBM2" s="90"/>
      <c r="EBN2" s="90"/>
      <c r="EBO2" s="90"/>
      <c r="EBP2" s="90"/>
      <c r="EBQ2" s="90"/>
      <c r="EBR2" s="90"/>
      <c r="EBS2" s="90"/>
      <c r="EBT2" s="90"/>
      <c r="EBU2" s="90"/>
      <c r="EBV2" s="90"/>
      <c r="EBW2" s="90"/>
      <c r="EBX2" s="90"/>
      <c r="EBY2" s="90"/>
      <c r="EBZ2" s="90"/>
      <c r="ECA2" s="90"/>
      <c r="ECB2" s="90"/>
      <c r="ECC2" s="90"/>
      <c r="ECD2" s="90"/>
      <c r="ECE2" s="90"/>
      <c r="ECF2" s="90"/>
      <c r="ECG2" s="90"/>
      <c r="ECH2" s="90"/>
      <c r="ECI2" s="90"/>
      <c r="ECJ2" s="90"/>
      <c r="ECK2" s="90"/>
      <c r="ECL2" s="90"/>
      <c r="ECM2" s="90"/>
      <c r="ECN2" s="90"/>
      <c r="ECO2" s="90"/>
      <c r="ECP2" s="90"/>
      <c r="ECQ2" s="90"/>
      <c r="ECR2" s="90"/>
      <c r="ECS2" s="90"/>
      <c r="ECT2" s="90"/>
      <c r="ECU2" s="90"/>
      <c r="ECV2" s="90"/>
      <c r="ECW2" s="90"/>
      <c r="ECX2" s="90"/>
      <c r="ECY2" s="90"/>
      <c r="ECZ2" s="90"/>
      <c r="EDA2" s="90"/>
      <c r="EDB2" s="90"/>
      <c r="EDC2" s="90"/>
      <c r="EDD2" s="90"/>
      <c r="EDE2" s="90"/>
      <c r="EDF2" s="90"/>
      <c r="EDG2" s="90"/>
      <c r="EDH2" s="90"/>
      <c r="EDI2" s="90"/>
      <c r="EDJ2" s="90"/>
      <c r="EDK2" s="90"/>
      <c r="EDL2" s="90"/>
      <c r="EDM2" s="90"/>
      <c r="EDN2" s="90"/>
      <c r="EDO2" s="90"/>
      <c r="EDP2" s="90"/>
      <c r="EDQ2" s="90"/>
      <c r="EDR2" s="90"/>
      <c r="EDS2" s="90"/>
      <c r="EDT2" s="90"/>
      <c r="EDU2" s="90"/>
      <c r="EDV2" s="90"/>
      <c r="EDW2" s="90"/>
      <c r="EDX2" s="90"/>
      <c r="EDY2" s="90"/>
      <c r="EDZ2" s="90"/>
      <c r="EEA2" s="90"/>
      <c r="EEB2" s="90"/>
      <c r="EEC2" s="90"/>
      <c r="EED2" s="90"/>
      <c r="EEE2" s="90"/>
      <c r="EEF2" s="90"/>
      <c r="EEG2" s="90"/>
      <c r="EEH2" s="90"/>
      <c r="EEI2" s="90"/>
      <c r="EEJ2" s="90"/>
      <c r="EEK2" s="90"/>
      <c r="EEL2" s="90"/>
      <c r="EEM2" s="90"/>
      <c r="EEN2" s="90"/>
      <c r="EEO2" s="90"/>
      <c r="EEP2" s="90"/>
      <c r="EEQ2" s="90"/>
      <c r="EER2" s="90"/>
      <c r="EES2" s="90"/>
      <c r="EET2" s="90"/>
      <c r="EEU2" s="90"/>
      <c r="EEV2" s="90"/>
      <c r="EEW2" s="90"/>
      <c r="EEX2" s="90"/>
      <c r="EEY2" s="90"/>
      <c r="EEZ2" s="90"/>
      <c r="EFA2" s="90"/>
      <c r="EFB2" s="90"/>
      <c r="EFC2" s="90"/>
      <c r="EFD2" s="90"/>
      <c r="EFE2" s="90"/>
      <c r="EFF2" s="90"/>
      <c r="EFG2" s="90"/>
      <c r="EFH2" s="90"/>
      <c r="EFI2" s="90"/>
      <c r="EFJ2" s="90"/>
      <c r="EFK2" s="90"/>
      <c r="EFL2" s="90"/>
      <c r="EFM2" s="90"/>
      <c r="EFN2" s="90"/>
      <c r="EFO2" s="90"/>
      <c r="EFP2" s="90"/>
      <c r="EFQ2" s="90"/>
      <c r="EFR2" s="90"/>
      <c r="EFS2" s="90"/>
      <c r="EFT2" s="90"/>
      <c r="EFU2" s="90"/>
      <c r="EFV2" s="90"/>
      <c r="EFW2" s="90"/>
      <c r="EFX2" s="90"/>
      <c r="EFY2" s="90"/>
      <c r="EFZ2" s="90"/>
      <c r="EGA2" s="90"/>
      <c r="EGB2" s="90"/>
      <c r="EGC2" s="90"/>
      <c r="EGD2" s="90"/>
      <c r="EGE2" s="90"/>
      <c r="EGF2" s="90"/>
      <c r="EGG2" s="90"/>
      <c r="EGH2" s="90"/>
      <c r="EGI2" s="90"/>
      <c r="EGJ2" s="90"/>
      <c r="EGK2" s="90"/>
      <c r="EGL2" s="90"/>
      <c r="EGM2" s="90"/>
      <c r="EGN2" s="90"/>
      <c r="EGO2" s="90"/>
      <c r="EGP2" s="90"/>
      <c r="EGQ2" s="90"/>
      <c r="EGR2" s="90"/>
      <c r="EGS2" s="90"/>
      <c r="EGT2" s="90"/>
      <c r="EGU2" s="90"/>
      <c r="EGV2" s="90"/>
      <c r="EGW2" s="90"/>
      <c r="EGX2" s="90"/>
      <c r="EGY2" s="90"/>
      <c r="EGZ2" s="90"/>
      <c r="EHA2" s="90"/>
      <c r="EHB2" s="90"/>
      <c r="EHC2" s="90"/>
      <c r="EHD2" s="90"/>
      <c r="EHE2" s="90"/>
      <c r="EHF2" s="90"/>
      <c r="EHG2" s="90"/>
      <c r="EHH2" s="90"/>
      <c r="EHI2" s="90"/>
      <c r="EHJ2" s="90"/>
      <c r="EHK2" s="90"/>
      <c r="EHL2" s="90"/>
      <c r="EHM2" s="90"/>
      <c r="EHN2" s="90"/>
      <c r="EHO2" s="90"/>
      <c r="EHP2" s="90"/>
      <c r="EHQ2" s="90"/>
      <c r="EHR2" s="90"/>
      <c r="EHS2" s="90"/>
      <c r="EHT2" s="90"/>
      <c r="EHU2" s="90"/>
      <c r="EHV2" s="90"/>
      <c r="EHW2" s="90"/>
      <c r="EHX2" s="90"/>
      <c r="EHY2" s="90"/>
      <c r="EHZ2" s="90"/>
      <c r="EIA2" s="90"/>
      <c r="EIB2" s="90"/>
      <c r="EIC2" s="90"/>
      <c r="EID2" s="90"/>
      <c r="EIE2" s="90"/>
      <c r="EIF2" s="90"/>
      <c r="EIG2" s="90"/>
      <c r="EIH2" s="90"/>
      <c r="EII2" s="90"/>
      <c r="EIJ2" s="90"/>
      <c r="EIK2" s="90"/>
      <c r="EIL2" s="90"/>
      <c r="EIM2" s="90"/>
      <c r="EIN2" s="90"/>
      <c r="EIO2" s="90"/>
      <c r="EIP2" s="90"/>
      <c r="EIQ2" s="90"/>
      <c r="EIR2" s="90"/>
      <c r="EIS2" s="90"/>
      <c r="EIT2" s="90"/>
      <c r="EIU2" s="90"/>
      <c r="EIV2" s="90"/>
      <c r="EIW2" s="90"/>
      <c r="EIX2" s="90"/>
      <c r="EIY2" s="90"/>
      <c r="EIZ2" s="90"/>
      <c r="EJA2" s="90"/>
      <c r="EJB2" s="90"/>
      <c r="EJC2" s="90"/>
      <c r="EJD2" s="90"/>
      <c r="EJE2" s="90"/>
      <c r="EJF2" s="90"/>
      <c r="EJG2" s="90"/>
      <c r="EJH2" s="90"/>
      <c r="EJI2" s="90"/>
      <c r="EJJ2" s="90"/>
      <c r="EJK2" s="90"/>
      <c r="EJL2" s="90"/>
      <c r="EJM2" s="90"/>
      <c r="EJN2" s="90"/>
      <c r="EJO2" s="90"/>
      <c r="EJP2" s="90"/>
      <c r="EJQ2" s="90"/>
      <c r="EJR2" s="90"/>
      <c r="EJS2" s="90"/>
      <c r="EJT2" s="90"/>
      <c r="EJU2" s="90"/>
      <c r="EJV2" s="90"/>
      <c r="EJW2" s="90"/>
      <c r="EJX2" s="90"/>
      <c r="EJY2" s="90"/>
      <c r="EJZ2" s="90"/>
      <c r="EKA2" s="90"/>
      <c r="EKB2" s="90"/>
      <c r="EKC2" s="90"/>
      <c r="EKD2" s="90"/>
      <c r="EKE2" s="90"/>
      <c r="EKF2" s="90"/>
      <c r="EKG2" s="90"/>
      <c r="EKH2" s="90"/>
      <c r="EKI2" s="90"/>
      <c r="EKJ2" s="90"/>
      <c r="EKK2" s="90"/>
      <c r="EKL2" s="90"/>
      <c r="EKM2" s="90"/>
      <c r="EKN2" s="90"/>
      <c r="EKO2" s="90"/>
      <c r="EKP2" s="90"/>
      <c r="EKQ2" s="90"/>
      <c r="EKR2" s="90"/>
      <c r="EKS2" s="90"/>
      <c r="EKT2" s="90"/>
      <c r="EKU2" s="90"/>
      <c r="EKV2" s="90"/>
      <c r="EKW2" s="90"/>
      <c r="EKX2" s="90"/>
      <c r="EKY2" s="90"/>
      <c r="EKZ2" s="90"/>
      <c r="ELA2" s="90"/>
      <c r="ELB2" s="90"/>
      <c r="ELC2" s="90"/>
      <c r="ELD2" s="90"/>
      <c r="ELE2" s="90"/>
      <c r="ELF2" s="90"/>
      <c r="ELG2" s="90"/>
      <c r="ELH2" s="90"/>
      <c r="ELI2" s="90"/>
      <c r="ELJ2" s="90"/>
      <c r="ELK2" s="90"/>
      <c r="ELL2" s="90"/>
      <c r="ELM2" s="90"/>
      <c r="ELN2" s="90"/>
      <c r="ELO2" s="90"/>
      <c r="ELP2" s="90"/>
      <c r="ELQ2" s="90"/>
      <c r="ELR2" s="90"/>
      <c r="ELS2" s="90"/>
      <c r="ELT2" s="90"/>
      <c r="ELU2" s="90"/>
      <c r="ELV2" s="90"/>
      <c r="ELW2" s="90"/>
      <c r="ELX2" s="90"/>
      <c r="ELY2" s="90"/>
      <c r="ELZ2" s="90"/>
      <c r="EMA2" s="90"/>
      <c r="EMB2" s="90"/>
      <c r="EMC2" s="90"/>
      <c r="EMD2" s="90"/>
      <c r="EME2" s="90"/>
      <c r="EMF2" s="90"/>
      <c r="EMG2" s="90"/>
      <c r="EMH2" s="90"/>
      <c r="EMI2" s="90"/>
      <c r="EMJ2" s="90"/>
      <c r="EMK2" s="90"/>
      <c r="EML2" s="90"/>
      <c r="EMM2" s="90"/>
      <c r="EMN2" s="90"/>
      <c r="EMO2" s="90"/>
      <c r="EMP2" s="90"/>
      <c r="EMQ2" s="90"/>
      <c r="EMR2" s="90"/>
      <c r="EMS2" s="90"/>
      <c r="EMT2" s="90"/>
      <c r="EMU2" s="90"/>
      <c r="EMV2" s="90"/>
      <c r="EMW2" s="90"/>
      <c r="EMX2" s="90"/>
      <c r="EMY2" s="90"/>
      <c r="EMZ2" s="90"/>
      <c r="ENA2" s="90"/>
      <c r="ENB2" s="90"/>
      <c r="ENC2" s="90"/>
      <c r="END2" s="90"/>
      <c r="ENE2" s="90"/>
      <c r="ENF2" s="90"/>
      <c r="ENG2" s="90"/>
      <c r="ENH2" s="90"/>
      <c r="ENI2" s="90"/>
      <c r="ENJ2" s="90"/>
      <c r="ENK2" s="90"/>
      <c r="ENL2" s="90"/>
      <c r="ENM2" s="90"/>
      <c r="ENN2" s="90"/>
      <c r="ENO2" s="90"/>
      <c r="ENP2" s="90"/>
      <c r="ENQ2" s="90"/>
      <c r="ENR2" s="90"/>
      <c r="ENS2" s="90"/>
      <c r="ENT2" s="90"/>
      <c r="ENU2" s="90"/>
      <c r="ENV2" s="90"/>
      <c r="ENW2" s="90"/>
      <c r="ENX2" s="90"/>
      <c r="ENY2" s="90"/>
      <c r="ENZ2" s="90"/>
      <c r="EOA2" s="90"/>
      <c r="EOB2" s="90"/>
      <c r="EOC2" s="90"/>
      <c r="EOD2" s="90"/>
      <c r="EOE2" s="90"/>
      <c r="EOF2" s="90"/>
      <c r="EOG2" s="90"/>
      <c r="EOH2" s="90"/>
      <c r="EOI2" s="90"/>
      <c r="EOJ2" s="90"/>
      <c r="EOK2" s="90"/>
      <c r="EOL2" s="90"/>
      <c r="EOM2" s="90"/>
      <c r="EON2" s="90"/>
      <c r="EOO2" s="90"/>
      <c r="EOP2" s="90"/>
      <c r="EOQ2" s="90"/>
      <c r="EOR2" s="90"/>
      <c r="EOS2" s="90"/>
      <c r="EOT2" s="90"/>
      <c r="EOU2" s="90"/>
      <c r="EOV2" s="90"/>
      <c r="EOW2" s="90"/>
      <c r="EOX2" s="90"/>
      <c r="EOY2" s="90"/>
      <c r="EOZ2" s="90"/>
      <c r="EPA2" s="90"/>
      <c r="EPB2" s="90"/>
      <c r="EPC2" s="90"/>
      <c r="EPD2" s="90"/>
      <c r="EPE2" s="90"/>
      <c r="EPF2" s="90"/>
      <c r="EPG2" s="90"/>
      <c r="EPH2" s="90"/>
      <c r="EPI2" s="90"/>
      <c r="EPJ2" s="90"/>
      <c r="EPK2" s="90"/>
      <c r="EPL2" s="90"/>
      <c r="EPM2" s="90"/>
      <c r="EPN2" s="90"/>
      <c r="EPO2" s="90"/>
      <c r="EPP2" s="90"/>
      <c r="EPQ2" s="90"/>
      <c r="EPR2" s="90"/>
      <c r="EPS2" s="90"/>
      <c r="EPT2" s="90"/>
      <c r="EPU2" s="90"/>
      <c r="EPV2" s="90"/>
      <c r="EPW2" s="90"/>
      <c r="EPX2" s="90"/>
      <c r="EPY2" s="90"/>
      <c r="EPZ2" s="90"/>
      <c r="EQA2" s="90"/>
      <c r="EQB2" s="90"/>
      <c r="EQC2" s="90"/>
      <c r="EQD2" s="90"/>
      <c r="EQE2" s="90"/>
      <c r="EQF2" s="90"/>
      <c r="EQG2" s="90"/>
      <c r="EQH2" s="90"/>
      <c r="EQI2" s="90"/>
      <c r="EQJ2" s="90"/>
      <c r="EQK2" s="90"/>
      <c r="EQL2" s="90"/>
      <c r="EQM2" s="90"/>
      <c r="EQN2" s="90"/>
      <c r="EQO2" s="90"/>
      <c r="EQP2" s="90"/>
      <c r="EQQ2" s="90"/>
      <c r="EQR2" s="90"/>
      <c r="EQS2" s="90"/>
      <c r="EQT2" s="90"/>
      <c r="EQU2" s="90"/>
      <c r="EQV2" s="90"/>
      <c r="EQW2" s="90"/>
      <c r="EQX2" s="90"/>
      <c r="EQY2" s="90"/>
      <c r="EQZ2" s="90"/>
      <c r="ERA2" s="90"/>
      <c r="ERB2" s="90"/>
      <c r="ERC2" s="90"/>
      <c r="ERD2" s="90"/>
      <c r="ERE2" s="90"/>
      <c r="ERF2" s="90"/>
      <c r="ERG2" s="90"/>
      <c r="ERH2" s="90"/>
      <c r="ERI2" s="90"/>
      <c r="ERJ2" s="90"/>
      <c r="ERK2" s="90"/>
      <c r="ERL2" s="90"/>
      <c r="ERM2" s="90"/>
      <c r="ERN2" s="90"/>
      <c r="ERO2" s="90"/>
      <c r="ERP2" s="90"/>
      <c r="ERQ2" s="90"/>
      <c r="ERR2" s="90"/>
      <c r="ERS2" s="90"/>
      <c r="ERT2" s="90"/>
      <c r="ERU2" s="90"/>
      <c r="ERV2" s="90"/>
      <c r="ERW2" s="90"/>
      <c r="ERX2" s="90"/>
      <c r="ERY2" s="90"/>
      <c r="ERZ2" s="90"/>
      <c r="ESA2" s="90"/>
      <c r="ESB2" s="90"/>
      <c r="ESC2" s="90"/>
      <c r="ESD2" s="90"/>
      <c r="ESE2" s="90"/>
      <c r="ESF2" s="90"/>
      <c r="ESG2" s="90"/>
      <c r="ESH2" s="90"/>
      <c r="ESI2" s="90"/>
      <c r="ESJ2" s="90"/>
      <c r="ESK2" s="90"/>
      <c r="ESL2" s="90"/>
      <c r="ESM2" s="90"/>
      <c r="ESN2" s="90"/>
      <c r="ESO2" s="90"/>
      <c r="ESP2" s="90"/>
      <c r="ESQ2" s="90"/>
      <c r="ESR2" s="90"/>
      <c r="ESS2" s="90"/>
      <c r="EST2" s="90"/>
      <c r="ESU2" s="90"/>
      <c r="ESV2" s="90"/>
      <c r="ESW2" s="90"/>
      <c r="ESX2" s="90"/>
      <c r="ESY2" s="90"/>
      <c r="ESZ2" s="90"/>
      <c r="ETA2" s="90"/>
      <c r="ETB2" s="90"/>
      <c r="ETC2" s="90"/>
      <c r="ETD2" s="90"/>
      <c r="ETE2" s="90"/>
      <c r="ETF2" s="90"/>
      <c r="ETG2" s="90"/>
      <c r="ETH2" s="90"/>
      <c r="ETI2" s="90"/>
      <c r="ETJ2" s="90"/>
      <c r="ETK2" s="90"/>
      <c r="ETL2" s="90"/>
      <c r="ETM2" s="90"/>
      <c r="ETN2" s="90"/>
      <c r="ETO2" s="90"/>
      <c r="ETP2" s="90"/>
      <c r="ETQ2" s="90"/>
      <c r="ETR2" s="90"/>
      <c r="ETS2" s="90"/>
      <c r="ETT2" s="90"/>
      <c r="ETU2" s="90"/>
      <c r="ETV2" s="90"/>
      <c r="ETW2" s="90"/>
      <c r="ETX2" s="90"/>
      <c r="ETY2" s="90"/>
      <c r="ETZ2" s="90"/>
      <c r="EUA2" s="90"/>
      <c r="EUB2" s="90"/>
      <c r="EUC2" s="90"/>
      <c r="EUD2" s="90"/>
      <c r="EUE2" s="90"/>
      <c r="EUF2" s="90"/>
      <c r="EUG2" s="90"/>
      <c r="EUH2" s="90"/>
      <c r="EUI2" s="90"/>
      <c r="EUJ2" s="90"/>
      <c r="EUK2" s="90"/>
      <c r="EUL2" s="90"/>
      <c r="EUM2" s="90"/>
      <c r="EUN2" s="90"/>
      <c r="EUO2" s="90"/>
      <c r="EUP2" s="90"/>
      <c r="EUQ2" s="90"/>
      <c r="EUR2" s="90"/>
      <c r="EUS2" s="90"/>
      <c r="EUT2" s="90"/>
      <c r="EUU2" s="90"/>
      <c r="EUV2" s="90"/>
      <c r="EUW2" s="90"/>
      <c r="EUX2" s="90"/>
      <c r="EUY2" s="90"/>
      <c r="EUZ2" s="90"/>
      <c r="EVA2" s="90"/>
      <c r="EVB2" s="90"/>
      <c r="EVC2" s="90"/>
      <c r="EVD2" s="90"/>
      <c r="EVE2" s="90"/>
      <c r="EVF2" s="90"/>
      <c r="EVG2" s="90"/>
      <c r="EVH2" s="90"/>
      <c r="EVI2" s="90"/>
      <c r="EVJ2" s="90"/>
      <c r="EVK2" s="90"/>
      <c r="EVL2" s="90"/>
      <c r="EVM2" s="90"/>
      <c r="EVN2" s="90"/>
      <c r="EVO2" s="90"/>
      <c r="EVP2" s="90"/>
      <c r="EVQ2" s="90"/>
      <c r="EVR2" s="90"/>
      <c r="EVS2" s="90"/>
      <c r="EVT2" s="90"/>
      <c r="EVU2" s="90"/>
      <c r="EVV2" s="90"/>
      <c r="EVW2" s="90"/>
      <c r="EVX2" s="90"/>
      <c r="EVY2" s="90"/>
      <c r="EVZ2" s="90"/>
      <c r="EWA2" s="90"/>
      <c r="EWB2" s="90"/>
      <c r="EWC2" s="90"/>
      <c r="EWD2" s="90"/>
      <c r="EWE2" s="90"/>
      <c r="EWF2" s="90"/>
      <c r="EWG2" s="90"/>
      <c r="EWH2" s="90"/>
      <c r="EWI2" s="90"/>
      <c r="EWJ2" s="90"/>
      <c r="EWK2" s="90"/>
      <c r="EWL2" s="90"/>
      <c r="EWM2" s="90"/>
      <c r="EWN2" s="90"/>
      <c r="EWO2" s="90"/>
      <c r="EWP2" s="90"/>
      <c r="EWQ2" s="90"/>
      <c r="EWR2" s="90"/>
      <c r="EWS2" s="90"/>
      <c r="EWT2" s="90"/>
      <c r="EWU2" s="90"/>
      <c r="EWV2" s="90"/>
      <c r="EWW2" s="90"/>
      <c r="EWX2" s="90"/>
      <c r="EWY2" s="90"/>
      <c r="EWZ2" s="90"/>
      <c r="EXA2" s="90"/>
      <c r="EXB2" s="90"/>
      <c r="EXC2" s="90"/>
      <c r="EXD2" s="90"/>
      <c r="EXE2" s="90"/>
      <c r="EXF2" s="90"/>
      <c r="EXG2" s="90"/>
      <c r="EXH2" s="90"/>
      <c r="EXI2" s="90"/>
      <c r="EXJ2" s="90"/>
      <c r="EXK2" s="90"/>
      <c r="EXL2" s="90"/>
      <c r="EXM2" s="90"/>
      <c r="EXN2" s="90"/>
      <c r="EXO2" s="90"/>
      <c r="EXP2" s="90"/>
      <c r="EXQ2" s="90"/>
      <c r="EXR2" s="90"/>
      <c r="EXS2" s="90"/>
      <c r="EXT2" s="90"/>
      <c r="EXU2" s="90"/>
      <c r="EXV2" s="90"/>
      <c r="EXW2" s="90"/>
      <c r="EXX2" s="90"/>
      <c r="EXY2" s="90"/>
      <c r="EXZ2" s="90"/>
      <c r="EYA2" s="90"/>
      <c r="EYB2" s="90"/>
      <c r="EYC2" s="90"/>
      <c r="EYD2" s="90"/>
      <c r="EYE2" s="90"/>
      <c r="EYF2" s="90"/>
      <c r="EYG2" s="90"/>
      <c r="EYH2" s="90"/>
      <c r="EYI2" s="90"/>
      <c r="EYJ2" s="90"/>
      <c r="EYK2" s="90"/>
      <c r="EYL2" s="90"/>
      <c r="EYM2" s="90"/>
      <c r="EYN2" s="90"/>
      <c r="EYO2" s="90"/>
      <c r="EYP2" s="90"/>
      <c r="EYQ2" s="90"/>
      <c r="EYR2" s="90"/>
      <c r="EYS2" s="90"/>
      <c r="EYT2" s="90"/>
      <c r="EYU2" s="90"/>
      <c r="EYV2" s="90"/>
      <c r="EYW2" s="90"/>
      <c r="EYX2" s="90"/>
      <c r="EYY2" s="90"/>
      <c r="EYZ2" s="90"/>
      <c r="EZA2" s="90"/>
      <c r="EZB2" s="90"/>
      <c r="EZC2" s="90"/>
      <c r="EZD2" s="90"/>
      <c r="EZE2" s="90"/>
      <c r="EZF2" s="90"/>
      <c r="EZG2" s="90"/>
      <c r="EZH2" s="90"/>
      <c r="EZI2" s="90"/>
      <c r="EZJ2" s="90"/>
      <c r="EZK2" s="90"/>
      <c r="EZL2" s="90"/>
      <c r="EZM2" s="90"/>
      <c r="EZN2" s="90"/>
      <c r="EZO2" s="90"/>
      <c r="EZP2" s="90"/>
      <c r="EZQ2" s="90"/>
      <c r="EZR2" s="90"/>
      <c r="EZS2" s="90"/>
      <c r="EZT2" s="90"/>
      <c r="EZU2" s="90"/>
      <c r="EZV2" s="90"/>
      <c r="EZW2" s="90"/>
      <c r="EZX2" s="90"/>
      <c r="EZY2" s="90"/>
      <c r="EZZ2" s="90"/>
      <c r="FAA2" s="90"/>
      <c r="FAB2" s="90"/>
      <c r="FAC2" s="90"/>
      <c r="FAD2" s="90"/>
      <c r="FAE2" s="90"/>
      <c r="FAF2" s="90"/>
      <c r="FAG2" s="90"/>
      <c r="FAH2" s="90"/>
      <c r="FAI2" s="90"/>
      <c r="FAJ2" s="90"/>
      <c r="FAK2" s="90"/>
      <c r="FAL2" s="90"/>
      <c r="FAM2" s="90"/>
      <c r="FAN2" s="90"/>
      <c r="FAO2" s="90"/>
      <c r="FAP2" s="90"/>
      <c r="FAQ2" s="90"/>
      <c r="FAR2" s="90"/>
      <c r="FAS2" s="90"/>
      <c r="FAT2" s="90"/>
      <c r="FAU2" s="90"/>
      <c r="FAV2" s="90"/>
      <c r="FAW2" s="90"/>
      <c r="FAX2" s="90"/>
      <c r="FAY2" s="90"/>
      <c r="FAZ2" s="90"/>
      <c r="FBA2" s="90"/>
      <c r="FBB2" s="90"/>
      <c r="FBC2" s="90"/>
      <c r="FBD2" s="90"/>
      <c r="FBE2" s="90"/>
      <c r="FBF2" s="90"/>
      <c r="FBG2" s="90"/>
      <c r="FBH2" s="90"/>
      <c r="FBI2" s="90"/>
      <c r="FBJ2" s="90"/>
      <c r="FBK2" s="90"/>
      <c r="FBL2" s="90"/>
      <c r="FBM2" s="90"/>
      <c r="FBN2" s="90"/>
      <c r="FBO2" s="90"/>
      <c r="FBP2" s="90"/>
      <c r="FBQ2" s="90"/>
      <c r="FBR2" s="90"/>
      <c r="FBS2" s="90"/>
      <c r="FBT2" s="90"/>
      <c r="FBU2" s="90"/>
      <c r="FBV2" s="90"/>
      <c r="FBW2" s="90"/>
      <c r="FBX2" s="90"/>
      <c r="FBY2" s="90"/>
      <c r="FBZ2" s="90"/>
      <c r="FCA2" s="90"/>
      <c r="FCB2" s="90"/>
      <c r="FCC2" s="90"/>
      <c r="FCD2" s="90"/>
      <c r="FCE2" s="90"/>
      <c r="FCF2" s="90"/>
      <c r="FCG2" s="90"/>
      <c r="FCH2" s="90"/>
      <c r="FCI2" s="90"/>
      <c r="FCJ2" s="90"/>
      <c r="FCK2" s="90"/>
      <c r="FCL2" s="90"/>
      <c r="FCM2" s="90"/>
      <c r="FCN2" s="90"/>
      <c r="FCO2" s="90"/>
      <c r="FCP2" s="90"/>
      <c r="FCQ2" s="90"/>
      <c r="FCR2" s="90"/>
      <c r="FCS2" s="90"/>
      <c r="FCT2" s="90"/>
      <c r="FCU2" s="90"/>
      <c r="FCV2" s="90"/>
      <c r="FCW2" s="90"/>
      <c r="FCX2" s="90"/>
      <c r="FCY2" s="90"/>
      <c r="FCZ2" s="90"/>
      <c r="FDA2" s="90"/>
      <c r="FDB2" s="90"/>
      <c r="FDC2" s="90"/>
      <c r="FDD2" s="90"/>
      <c r="FDE2" s="90"/>
      <c r="FDF2" s="90"/>
      <c r="FDG2" s="90"/>
      <c r="FDH2" s="90"/>
      <c r="FDI2" s="90"/>
      <c r="FDJ2" s="90"/>
      <c r="FDK2" s="90"/>
      <c r="FDL2" s="90"/>
      <c r="FDM2" s="90"/>
      <c r="FDN2" s="90"/>
      <c r="FDO2" s="90"/>
      <c r="FDP2" s="90"/>
      <c r="FDQ2" s="90"/>
      <c r="FDR2" s="90"/>
      <c r="FDS2" s="90"/>
      <c r="FDT2" s="90"/>
      <c r="FDU2" s="90"/>
      <c r="FDV2" s="90"/>
      <c r="FDW2" s="90"/>
      <c r="FDX2" s="90"/>
      <c r="FDY2" s="90"/>
      <c r="FDZ2" s="90"/>
      <c r="FEA2" s="90"/>
      <c r="FEB2" s="90"/>
      <c r="FEC2" s="90"/>
      <c r="FED2" s="90"/>
      <c r="FEE2" s="90"/>
      <c r="FEF2" s="90"/>
      <c r="FEG2" s="90"/>
      <c r="FEH2" s="90"/>
      <c r="FEI2" s="90"/>
      <c r="FEJ2" s="90"/>
      <c r="FEK2" s="90"/>
      <c r="FEL2" s="90"/>
      <c r="FEM2" s="90"/>
      <c r="FEN2" s="90"/>
      <c r="FEO2" s="90"/>
      <c r="FEP2" s="90"/>
      <c r="FEQ2" s="90"/>
      <c r="FER2" s="90"/>
      <c r="FES2" s="90"/>
      <c r="FET2" s="90"/>
      <c r="FEU2" s="90"/>
      <c r="FEV2" s="90"/>
      <c r="FEW2" s="90"/>
      <c r="FEX2" s="90"/>
      <c r="FEY2" s="90"/>
      <c r="FEZ2" s="90"/>
      <c r="FFA2" s="90"/>
      <c r="FFB2" s="90"/>
      <c r="FFC2" s="90"/>
      <c r="FFD2" s="90"/>
      <c r="FFE2" s="90"/>
      <c r="FFF2" s="90"/>
      <c r="FFG2" s="90"/>
      <c r="FFH2" s="90"/>
      <c r="FFI2" s="90"/>
      <c r="FFJ2" s="90"/>
      <c r="FFK2" s="90"/>
      <c r="FFL2" s="90"/>
      <c r="FFM2" s="90"/>
      <c r="FFN2" s="90"/>
      <c r="FFO2" s="90"/>
      <c r="FFP2" s="90"/>
      <c r="FFQ2" s="90"/>
      <c r="FFR2" s="90"/>
      <c r="FFS2" s="90"/>
      <c r="FFT2" s="90"/>
      <c r="FFU2" s="90"/>
      <c r="FFV2" s="90"/>
      <c r="FFW2" s="90"/>
      <c r="FFX2" s="90"/>
      <c r="FFY2" s="90"/>
      <c r="FFZ2" s="90"/>
      <c r="FGA2" s="90"/>
      <c r="FGB2" s="90"/>
      <c r="FGC2" s="90"/>
      <c r="FGD2" s="90"/>
      <c r="FGE2" s="90"/>
      <c r="FGF2" s="90"/>
      <c r="FGG2" s="90"/>
      <c r="FGH2" s="90"/>
      <c r="FGI2" s="90"/>
      <c r="FGJ2" s="90"/>
      <c r="FGK2" s="90"/>
      <c r="FGL2" s="90"/>
      <c r="FGM2" s="90"/>
      <c r="FGN2" s="90"/>
      <c r="FGO2" s="90"/>
      <c r="FGP2" s="90"/>
      <c r="FGQ2" s="90"/>
      <c r="FGR2" s="90"/>
      <c r="FGS2" s="90"/>
      <c r="FGT2" s="90"/>
      <c r="FGU2" s="90"/>
      <c r="FGV2" s="90"/>
      <c r="FGW2" s="90"/>
      <c r="FGX2" s="90"/>
      <c r="FGY2" s="90"/>
      <c r="FGZ2" s="90"/>
      <c r="FHA2" s="90"/>
      <c r="FHB2" s="90"/>
      <c r="FHC2" s="90"/>
      <c r="FHD2" s="90"/>
      <c r="FHE2" s="90"/>
      <c r="FHF2" s="90"/>
      <c r="FHG2" s="90"/>
      <c r="FHH2" s="90"/>
      <c r="FHI2" s="90"/>
      <c r="FHJ2" s="90"/>
      <c r="FHK2" s="90"/>
      <c r="FHL2" s="90"/>
      <c r="FHM2" s="90"/>
      <c r="FHN2" s="90"/>
      <c r="FHO2" s="90"/>
      <c r="FHP2" s="90"/>
      <c r="FHQ2" s="90"/>
      <c r="FHR2" s="90"/>
      <c r="FHS2" s="90"/>
      <c r="FHT2" s="90"/>
      <c r="FHU2" s="90"/>
      <c r="FHV2" s="90"/>
      <c r="FHW2" s="90"/>
      <c r="FHX2" s="90"/>
      <c r="FHY2" s="90"/>
      <c r="FHZ2" s="90"/>
      <c r="FIA2" s="90"/>
      <c r="FIB2" s="90"/>
      <c r="FIC2" s="90"/>
      <c r="FID2" s="90"/>
      <c r="FIE2" s="90"/>
      <c r="FIF2" s="90"/>
      <c r="FIG2" s="90"/>
      <c r="FIH2" s="90"/>
      <c r="FII2" s="90"/>
      <c r="FIJ2" s="90"/>
      <c r="FIK2" s="90"/>
      <c r="FIL2" s="90"/>
      <c r="FIM2" s="90"/>
      <c r="FIN2" s="90"/>
      <c r="FIO2" s="90"/>
      <c r="FIP2" s="90"/>
      <c r="FIQ2" s="90"/>
      <c r="FIR2" s="90"/>
      <c r="FIS2" s="90"/>
      <c r="FIT2" s="90"/>
      <c r="FIU2" s="90"/>
      <c r="FIV2" s="90"/>
      <c r="FIW2" s="90"/>
      <c r="FIX2" s="90"/>
      <c r="FIY2" s="90"/>
      <c r="FIZ2" s="90"/>
      <c r="FJA2" s="90"/>
      <c r="FJB2" s="90"/>
      <c r="FJC2" s="90"/>
      <c r="FJD2" s="90"/>
      <c r="FJE2" s="90"/>
      <c r="FJF2" s="90"/>
      <c r="FJG2" s="90"/>
      <c r="FJH2" s="90"/>
      <c r="FJI2" s="90"/>
      <c r="FJJ2" s="90"/>
      <c r="FJK2" s="90"/>
      <c r="FJL2" s="90"/>
      <c r="FJM2" s="90"/>
      <c r="FJN2" s="90"/>
      <c r="FJO2" s="90"/>
      <c r="FJP2" s="90"/>
      <c r="FJQ2" s="90"/>
      <c r="FJR2" s="90"/>
      <c r="FJS2" s="90"/>
      <c r="FJT2" s="90"/>
      <c r="FJU2" s="90"/>
      <c r="FJV2" s="90"/>
      <c r="FJW2" s="90"/>
      <c r="FJX2" s="90"/>
      <c r="FJY2" s="90"/>
      <c r="FJZ2" s="90"/>
      <c r="FKA2" s="90"/>
      <c r="FKB2" s="90"/>
      <c r="FKC2" s="90"/>
      <c r="FKD2" s="90"/>
      <c r="FKE2" s="90"/>
      <c r="FKF2" s="90"/>
      <c r="FKG2" s="90"/>
      <c r="FKH2" s="90"/>
      <c r="FKI2" s="90"/>
      <c r="FKJ2" s="90"/>
      <c r="FKK2" s="90"/>
      <c r="FKL2" s="90"/>
      <c r="FKM2" s="90"/>
      <c r="FKN2" s="90"/>
      <c r="FKO2" s="90"/>
      <c r="FKP2" s="90"/>
      <c r="FKQ2" s="90"/>
      <c r="FKR2" s="90"/>
      <c r="FKS2" s="90"/>
      <c r="FKT2" s="90"/>
      <c r="FKU2" s="90"/>
      <c r="FKV2" s="90"/>
      <c r="FKW2" s="90"/>
      <c r="FKX2" s="90"/>
      <c r="FKY2" s="90"/>
      <c r="FKZ2" s="90"/>
      <c r="FLA2" s="90"/>
      <c r="FLB2" s="90"/>
      <c r="FLC2" s="90"/>
      <c r="FLD2" s="90"/>
      <c r="FLE2" s="90"/>
      <c r="FLF2" s="90"/>
      <c r="FLG2" s="90"/>
      <c r="FLH2" s="90"/>
      <c r="FLI2" s="90"/>
      <c r="FLJ2" s="90"/>
      <c r="FLK2" s="90"/>
      <c r="FLL2" s="90"/>
      <c r="FLM2" s="90"/>
      <c r="FLN2" s="90"/>
      <c r="FLO2" s="90"/>
      <c r="FLP2" s="90"/>
      <c r="FLQ2" s="90"/>
      <c r="FLR2" s="90"/>
      <c r="FLS2" s="90"/>
      <c r="FLT2" s="90"/>
      <c r="FLU2" s="90"/>
      <c r="FLV2" s="90"/>
      <c r="FLW2" s="90"/>
      <c r="FLX2" s="90"/>
      <c r="FLY2" s="90"/>
      <c r="FLZ2" s="90"/>
      <c r="FMA2" s="90"/>
      <c r="FMB2" s="90"/>
      <c r="FMC2" s="90"/>
      <c r="FMD2" s="90"/>
      <c r="FME2" s="90"/>
      <c r="FMF2" s="90"/>
      <c r="FMG2" s="90"/>
      <c r="FMH2" s="90"/>
      <c r="FMI2" s="90"/>
      <c r="FMJ2" s="90"/>
      <c r="FMK2" s="90"/>
      <c r="FML2" s="90"/>
      <c r="FMM2" s="90"/>
      <c r="FMN2" s="90"/>
      <c r="FMO2" s="90"/>
      <c r="FMP2" s="90"/>
      <c r="FMQ2" s="90"/>
      <c r="FMR2" s="90"/>
      <c r="FMS2" s="90"/>
      <c r="FMT2" s="90"/>
      <c r="FMU2" s="90"/>
      <c r="FMV2" s="90"/>
      <c r="FMW2" s="90"/>
      <c r="FMX2" s="90"/>
      <c r="FMY2" s="90"/>
      <c r="FMZ2" s="90"/>
      <c r="FNA2" s="90"/>
      <c r="FNB2" s="90"/>
      <c r="FNC2" s="90"/>
      <c r="FND2" s="90"/>
      <c r="FNE2" s="90"/>
      <c r="FNF2" s="90"/>
      <c r="FNG2" s="90"/>
      <c r="FNH2" s="90"/>
      <c r="FNI2" s="90"/>
      <c r="FNJ2" s="90"/>
      <c r="FNK2" s="90"/>
      <c r="FNL2" s="90"/>
      <c r="FNM2" s="90"/>
      <c r="FNN2" s="90"/>
      <c r="FNO2" s="90"/>
      <c r="FNP2" s="90"/>
      <c r="FNQ2" s="90"/>
      <c r="FNR2" s="90"/>
      <c r="FNS2" s="90"/>
      <c r="FNT2" s="90"/>
      <c r="FNU2" s="90"/>
      <c r="FNV2" s="90"/>
      <c r="FNW2" s="90"/>
      <c r="FNX2" s="90"/>
      <c r="FNY2" s="90"/>
      <c r="FNZ2" s="90"/>
      <c r="FOA2" s="90"/>
      <c r="FOB2" s="90"/>
      <c r="FOC2" s="90"/>
      <c r="FOD2" s="90"/>
      <c r="FOE2" s="90"/>
      <c r="FOF2" s="90"/>
      <c r="FOG2" s="90"/>
      <c r="FOH2" s="90"/>
      <c r="FOI2" s="90"/>
      <c r="FOJ2" s="90"/>
      <c r="FOK2" s="90"/>
      <c r="FOL2" s="90"/>
      <c r="FOM2" s="90"/>
      <c r="FON2" s="90"/>
      <c r="FOO2" s="90"/>
      <c r="FOP2" s="90"/>
      <c r="FOQ2" s="90"/>
      <c r="FOR2" s="90"/>
      <c r="FOS2" s="90"/>
      <c r="FOT2" s="90"/>
      <c r="FOU2" s="90"/>
      <c r="FOV2" s="90"/>
      <c r="FOW2" s="90"/>
      <c r="FOX2" s="90"/>
      <c r="FOY2" s="90"/>
      <c r="FOZ2" s="90"/>
      <c r="FPA2" s="90"/>
      <c r="FPB2" s="90"/>
      <c r="FPC2" s="90"/>
      <c r="FPD2" s="90"/>
      <c r="FPE2" s="90"/>
      <c r="FPF2" s="90"/>
      <c r="FPG2" s="90"/>
      <c r="FPH2" s="90"/>
      <c r="FPI2" s="90"/>
      <c r="FPJ2" s="90"/>
      <c r="FPK2" s="90"/>
      <c r="FPL2" s="90"/>
      <c r="FPM2" s="90"/>
      <c r="FPN2" s="90"/>
      <c r="FPO2" s="90"/>
      <c r="FPP2" s="90"/>
      <c r="FPQ2" s="90"/>
      <c r="FPR2" s="90"/>
      <c r="FPS2" s="90"/>
      <c r="FPT2" s="90"/>
      <c r="FPU2" s="90"/>
      <c r="FPV2" s="90"/>
      <c r="FPW2" s="90"/>
      <c r="FPX2" s="90"/>
      <c r="FPY2" s="90"/>
      <c r="FPZ2" s="90"/>
      <c r="FQA2" s="90"/>
      <c r="FQB2" s="90"/>
      <c r="FQC2" s="90"/>
      <c r="FQD2" s="90"/>
      <c r="FQE2" s="90"/>
      <c r="FQF2" s="90"/>
      <c r="FQG2" s="90"/>
      <c r="FQH2" s="90"/>
      <c r="FQI2" s="90"/>
      <c r="FQJ2" s="90"/>
      <c r="FQK2" s="90"/>
      <c r="FQL2" s="90"/>
      <c r="FQM2" s="90"/>
      <c r="FQN2" s="90"/>
      <c r="FQO2" s="90"/>
      <c r="FQP2" s="90"/>
      <c r="FQQ2" s="90"/>
      <c r="FQR2" s="90"/>
      <c r="FQS2" s="90"/>
      <c r="FQT2" s="90"/>
      <c r="FQU2" s="90"/>
      <c r="FQV2" s="90"/>
      <c r="FQW2" s="90"/>
      <c r="FQX2" s="90"/>
      <c r="FQY2" s="90"/>
      <c r="FQZ2" s="90"/>
      <c r="FRA2" s="90"/>
      <c r="FRB2" s="90"/>
      <c r="FRC2" s="90"/>
      <c r="FRD2" s="90"/>
      <c r="FRE2" s="90"/>
      <c r="FRF2" s="90"/>
      <c r="FRG2" s="90"/>
      <c r="FRH2" s="90"/>
      <c r="FRI2" s="90"/>
      <c r="FRJ2" s="90"/>
      <c r="FRK2" s="90"/>
      <c r="FRL2" s="90"/>
      <c r="FRM2" s="90"/>
      <c r="FRN2" s="90"/>
      <c r="FRO2" s="90"/>
      <c r="FRP2" s="90"/>
      <c r="FRQ2" s="90"/>
      <c r="FRR2" s="90"/>
      <c r="FRS2" s="90"/>
      <c r="FRT2" s="90"/>
      <c r="FRU2" s="90"/>
      <c r="FRV2" s="90"/>
      <c r="FRW2" s="90"/>
      <c r="FRX2" s="90"/>
      <c r="FRY2" s="90"/>
      <c r="FRZ2" s="90"/>
      <c r="FSA2" s="90"/>
      <c r="FSB2" s="90"/>
      <c r="FSC2" s="90"/>
      <c r="FSD2" s="90"/>
      <c r="FSE2" s="90"/>
      <c r="FSF2" s="90"/>
      <c r="FSG2" s="90"/>
      <c r="FSH2" s="90"/>
      <c r="FSI2" s="90"/>
      <c r="FSJ2" s="90"/>
      <c r="FSK2" s="90"/>
      <c r="FSL2" s="90"/>
      <c r="FSM2" s="90"/>
      <c r="FSN2" s="90"/>
      <c r="FSO2" s="90"/>
      <c r="FSP2" s="90"/>
      <c r="FSQ2" s="90"/>
      <c r="FSR2" s="90"/>
      <c r="FSS2" s="90"/>
      <c r="FST2" s="90"/>
      <c r="FSU2" s="90"/>
      <c r="FSV2" s="90"/>
      <c r="FSW2" s="90"/>
      <c r="FSX2" s="90"/>
      <c r="FSY2" s="90"/>
      <c r="FSZ2" s="90"/>
      <c r="FTA2" s="90"/>
      <c r="FTB2" s="90"/>
      <c r="FTC2" s="90"/>
      <c r="FTD2" s="90"/>
      <c r="FTE2" s="90"/>
      <c r="FTF2" s="90"/>
      <c r="FTG2" s="90"/>
      <c r="FTH2" s="90"/>
      <c r="FTI2" s="90"/>
      <c r="FTJ2" s="90"/>
      <c r="FTK2" s="90"/>
      <c r="FTL2" s="90"/>
      <c r="FTM2" s="90"/>
      <c r="FTN2" s="90"/>
      <c r="FTO2" s="90"/>
      <c r="FTP2" s="90"/>
      <c r="FTQ2" s="90"/>
      <c r="FTR2" s="90"/>
      <c r="FTS2" s="90"/>
      <c r="FTT2" s="90"/>
      <c r="FTU2" s="90"/>
      <c r="FTV2" s="90"/>
      <c r="FTW2" s="90"/>
      <c r="FTX2" s="90"/>
      <c r="FTY2" s="90"/>
      <c r="FTZ2" s="90"/>
      <c r="FUA2" s="90"/>
      <c r="FUB2" s="90"/>
      <c r="FUC2" s="90"/>
      <c r="FUD2" s="90"/>
      <c r="FUE2" s="90"/>
      <c r="FUF2" s="90"/>
      <c r="FUG2" s="90"/>
      <c r="FUH2" s="90"/>
      <c r="FUI2" s="90"/>
      <c r="FUJ2" s="90"/>
      <c r="FUK2" s="90"/>
      <c r="FUL2" s="90"/>
      <c r="FUM2" s="90"/>
      <c r="FUN2" s="90"/>
      <c r="FUO2" s="90"/>
      <c r="FUP2" s="90"/>
      <c r="FUQ2" s="90"/>
      <c r="FUR2" s="90"/>
      <c r="FUS2" s="90"/>
      <c r="FUT2" s="90"/>
      <c r="FUU2" s="90"/>
      <c r="FUV2" s="90"/>
      <c r="FUW2" s="90"/>
      <c r="FUX2" s="90"/>
      <c r="FUY2" s="90"/>
      <c r="FUZ2" s="90"/>
      <c r="FVA2" s="90"/>
      <c r="FVB2" s="90"/>
      <c r="FVC2" s="90"/>
      <c r="FVD2" s="90"/>
      <c r="FVE2" s="90"/>
      <c r="FVF2" s="90"/>
      <c r="FVG2" s="90"/>
      <c r="FVH2" s="90"/>
      <c r="FVI2" s="90"/>
      <c r="FVJ2" s="90"/>
      <c r="FVK2" s="90"/>
      <c r="FVL2" s="90"/>
      <c r="FVM2" s="90"/>
      <c r="FVN2" s="90"/>
      <c r="FVO2" s="90"/>
      <c r="FVP2" s="90"/>
      <c r="FVQ2" s="90"/>
      <c r="FVR2" s="90"/>
      <c r="FVS2" s="90"/>
      <c r="FVT2" s="90"/>
      <c r="FVU2" s="90"/>
      <c r="FVV2" s="90"/>
      <c r="FVW2" s="90"/>
      <c r="FVX2" s="90"/>
      <c r="FVY2" s="90"/>
      <c r="FVZ2" s="90"/>
      <c r="FWA2" s="90"/>
      <c r="FWB2" s="90"/>
      <c r="FWC2" s="90"/>
      <c r="FWD2" s="90"/>
      <c r="FWE2" s="90"/>
      <c r="FWF2" s="90"/>
      <c r="FWG2" s="90"/>
      <c r="FWH2" s="90"/>
      <c r="FWI2" s="90"/>
      <c r="FWJ2" s="90"/>
      <c r="FWK2" s="90"/>
      <c r="FWL2" s="90"/>
      <c r="FWM2" s="90"/>
      <c r="FWN2" s="90"/>
      <c r="FWO2" s="90"/>
      <c r="FWP2" s="90"/>
      <c r="FWQ2" s="90"/>
      <c r="FWR2" s="90"/>
      <c r="FWS2" s="90"/>
      <c r="FWT2" s="90"/>
      <c r="FWU2" s="90"/>
      <c r="FWV2" s="90"/>
      <c r="FWW2" s="90"/>
      <c r="FWX2" s="90"/>
      <c r="FWY2" s="90"/>
      <c r="FWZ2" s="90"/>
      <c r="FXA2" s="90"/>
      <c r="FXB2" s="90"/>
      <c r="FXC2" s="90"/>
      <c r="FXD2" s="90"/>
      <c r="FXE2" s="90"/>
      <c r="FXF2" s="90"/>
      <c r="FXG2" s="90"/>
      <c r="FXH2" s="90"/>
      <c r="FXI2" s="90"/>
      <c r="FXJ2" s="90"/>
      <c r="FXK2" s="90"/>
      <c r="FXL2" s="90"/>
      <c r="FXM2" s="90"/>
      <c r="FXN2" s="90"/>
      <c r="FXO2" s="90"/>
      <c r="FXP2" s="90"/>
      <c r="FXQ2" s="90"/>
      <c r="FXR2" s="90"/>
      <c r="FXS2" s="90"/>
      <c r="FXT2" s="90"/>
      <c r="FXU2" s="90"/>
      <c r="FXV2" s="90"/>
      <c r="FXW2" s="90"/>
      <c r="FXX2" s="90"/>
      <c r="FXY2" s="90"/>
      <c r="FXZ2" s="90"/>
      <c r="FYA2" s="90"/>
      <c r="FYB2" s="90"/>
      <c r="FYC2" s="90"/>
      <c r="FYD2" s="90"/>
      <c r="FYE2" s="90"/>
      <c r="FYF2" s="90"/>
      <c r="FYG2" s="90"/>
      <c r="FYH2" s="90"/>
      <c r="FYI2" s="90"/>
      <c r="FYJ2" s="90"/>
      <c r="FYK2" s="90"/>
      <c r="FYL2" s="90"/>
      <c r="FYM2" s="90"/>
      <c r="FYN2" s="90"/>
      <c r="FYO2" s="90"/>
      <c r="FYP2" s="90"/>
      <c r="FYQ2" s="90"/>
      <c r="FYR2" s="90"/>
      <c r="FYS2" s="90"/>
      <c r="FYT2" s="90"/>
      <c r="FYU2" s="90"/>
      <c r="FYV2" s="90"/>
      <c r="FYW2" s="90"/>
      <c r="FYX2" s="90"/>
      <c r="FYY2" s="90"/>
      <c r="FYZ2" s="90"/>
      <c r="FZA2" s="90"/>
      <c r="FZB2" s="90"/>
      <c r="FZC2" s="90"/>
      <c r="FZD2" s="90"/>
      <c r="FZE2" s="90"/>
      <c r="FZF2" s="90"/>
      <c r="FZG2" s="90"/>
      <c r="FZH2" s="90"/>
      <c r="FZI2" s="90"/>
      <c r="FZJ2" s="90"/>
      <c r="FZK2" s="90"/>
      <c r="FZL2" s="90"/>
      <c r="FZM2" s="90"/>
      <c r="FZN2" s="90"/>
      <c r="FZO2" s="90"/>
      <c r="FZP2" s="90"/>
      <c r="FZQ2" s="90"/>
      <c r="FZR2" s="90"/>
      <c r="FZS2" s="90"/>
      <c r="FZT2" s="90"/>
      <c r="FZU2" s="90"/>
      <c r="FZV2" s="90"/>
      <c r="FZW2" s="90"/>
      <c r="FZX2" s="90"/>
      <c r="FZY2" s="90"/>
      <c r="FZZ2" s="90"/>
      <c r="GAA2" s="90"/>
      <c r="GAB2" s="90"/>
      <c r="GAC2" s="90"/>
      <c r="GAD2" s="90"/>
      <c r="GAE2" s="90"/>
      <c r="GAF2" s="90"/>
      <c r="GAG2" s="90"/>
      <c r="GAH2" s="90"/>
      <c r="GAI2" s="90"/>
      <c r="GAJ2" s="90"/>
      <c r="GAK2" s="90"/>
      <c r="GAL2" s="90"/>
      <c r="GAM2" s="90"/>
      <c r="GAN2" s="90"/>
      <c r="GAO2" s="90"/>
      <c r="GAP2" s="90"/>
      <c r="GAQ2" s="90"/>
      <c r="GAR2" s="90"/>
      <c r="GAS2" s="90"/>
      <c r="GAT2" s="90"/>
      <c r="GAU2" s="90"/>
      <c r="GAV2" s="90"/>
      <c r="GAW2" s="90"/>
      <c r="GAX2" s="90"/>
      <c r="GAY2" s="90"/>
      <c r="GAZ2" s="90"/>
      <c r="GBA2" s="90"/>
      <c r="GBB2" s="90"/>
      <c r="GBC2" s="90"/>
      <c r="GBD2" s="90"/>
      <c r="GBE2" s="90"/>
      <c r="GBF2" s="90"/>
      <c r="GBG2" s="90"/>
      <c r="GBH2" s="90"/>
      <c r="GBI2" s="90"/>
      <c r="GBJ2" s="90"/>
      <c r="GBK2" s="90"/>
      <c r="GBL2" s="90"/>
      <c r="GBM2" s="90"/>
      <c r="GBN2" s="90"/>
      <c r="GBO2" s="90"/>
      <c r="GBP2" s="90"/>
      <c r="GBQ2" s="90"/>
      <c r="GBR2" s="90"/>
      <c r="GBS2" s="90"/>
      <c r="GBT2" s="90"/>
      <c r="GBU2" s="90"/>
      <c r="GBV2" s="90"/>
      <c r="GBW2" s="90"/>
      <c r="GBX2" s="90"/>
      <c r="GBY2" s="90"/>
      <c r="GBZ2" s="90"/>
      <c r="GCA2" s="90"/>
      <c r="GCB2" s="90"/>
      <c r="GCC2" s="90"/>
      <c r="GCD2" s="90"/>
      <c r="GCE2" s="90"/>
      <c r="GCF2" s="90"/>
      <c r="GCG2" s="90"/>
      <c r="GCH2" s="90"/>
      <c r="GCI2" s="90"/>
      <c r="GCJ2" s="90"/>
      <c r="GCK2" s="90"/>
      <c r="GCL2" s="90"/>
      <c r="GCM2" s="90"/>
      <c r="GCN2" s="90"/>
      <c r="GCO2" s="90"/>
      <c r="GCP2" s="90"/>
      <c r="GCQ2" s="90"/>
      <c r="GCR2" s="90"/>
      <c r="GCS2" s="90"/>
      <c r="GCT2" s="90"/>
      <c r="GCU2" s="90"/>
      <c r="GCV2" s="90"/>
      <c r="GCW2" s="90"/>
      <c r="GCX2" s="90"/>
      <c r="GCY2" s="90"/>
      <c r="GCZ2" s="90"/>
      <c r="GDA2" s="90"/>
      <c r="GDB2" s="90"/>
      <c r="GDC2" s="90"/>
      <c r="GDD2" s="90"/>
      <c r="GDE2" s="90"/>
      <c r="GDF2" s="90"/>
      <c r="GDG2" s="90"/>
      <c r="GDH2" s="90"/>
      <c r="GDI2" s="90"/>
      <c r="GDJ2" s="90"/>
      <c r="GDK2" s="90"/>
      <c r="GDL2" s="90"/>
      <c r="GDM2" s="90"/>
      <c r="GDN2" s="90"/>
      <c r="GDO2" s="90"/>
      <c r="GDP2" s="90"/>
      <c r="GDQ2" s="90"/>
      <c r="GDR2" s="90"/>
      <c r="GDS2" s="90"/>
      <c r="GDT2" s="90"/>
      <c r="GDU2" s="90"/>
      <c r="GDV2" s="90"/>
      <c r="GDW2" s="90"/>
      <c r="GDX2" s="90"/>
      <c r="GDY2" s="90"/>
      <c r="GDZ2" s="90"/>
      <c r="GEA2" s="90"/>
      <c r="GEB2" s="90"/>
      <c r="GEC2" s="90"/>
      <c r="GED2" s="90"/>
      <c r="GEE2" s="90"/>
      <c r="GEF2" s="90"/>
      <c r="GEG2" s="90"/>
      <c r="GEH2" s="90"/>
      <c r="GEI2" s="90"/>
      <c r="GEJ2" s="90"/>
      <c r="GEK2" s="90"/>
      <c r="GEL2" s="90"/>
      <c r="GEM2" s="90"/>
      <c r="GEN2" s="90"/>
      <c r="GEO2" s="90"/>
      <c r="GEP2" s="90"/>
      <c r="GEQ2" s="90"/>
      <c r="GER2" s="90"/>
      <c r="GES2" s="90"/>
      <c r="GET2" s="90"/>
      <c r="GEU2" s="90"/>
      <c r="GEV2" s="90"/>
      <c r="GEW2" s="90"/>
      <c r="GEX2" s="90"/>
      <c r="GEY2" s="90"/>
      <c r="GEZ2" s="90"/>
      <c r="GFA2" s="90"/>
      <c r="GFB2" s="90"/>
      <c r="GFC2" s="90"/>
      <c r="GFD2" s="90"/>
      <c r="GFE2" s="90"/>
      <c r="GFF2" s="90"/>
      <c r="GFG2" s="90"/>
      <c r="GFH2" s="90"/>
      <c r="GFI2" s="90"/>
      <c r="GFJ2" s="90"/>
      <c r="GFK2" s="90"/>
      <c r="GFL2" s="90"/>
      <c r="GFM2" s="90"/>
      <c r="GFN2" s="90"/>
      <c r="GFO2" s="90"/>
      <c r="GFP2" s="90"/>
      <c r="GFQ2" s="90"/>
      <c r="GFR2" s="90"/>
      <c r="GFS2" s="90"/>
      <c r="GFT2" s="90"/>
      <c r="GFU2" s="90"/>
      <c r="GFV2" s="90"/>
      <c r="GFW2" s="90"/>
      <c r="GFX2" s="90"/>
      <c r="GFY2" s="90"/>
      <c r="GFZ2" s="90"/>
      <c r="GGA2" s="90"/>
      <c r="GGB2" s="90"/>
      <c r="GGC2" s="90"/>
      <c r="GGD2" s="90"/>
      <c r="GGE2" s="90"/>
      <c r="GGF2" s="90"/>
      <c r="GGG2" s="90"/>
      <c r="GGH2" s="90"/>
      <c r="GGI2" s="90"/>
      <c r="GGJ2" s="90"/>
      <c r="GGK2" s="90"/>
      <c r="GGL2" s="90"/>
      <c r="GGM2" s="90"/>
      <c r="GGN2" s="90"/>
      <c r="GGO2" s="90"/>
      <c r="GGP2" s="90"/>
      <c r="GGQ2" s="90"/>
      <c r="GGR2" s="90"/>
      <c r="GGS2" s="90"/>
      <c r="GGT2" s="90"/>
      <c r="GGU2" s="90"/>
      <c r="GGV2" s="90"/>
      <c r="GGW2" s="90"/>
      <c r="GGX2" s="90"/>
      <c r="GGY2" s="90"/>
      <c r="GGZ2" s="90"/>
      <c r="GHA2" s="90"/>
      <c r="GHB2" s="90"/>
      <c r="GHC2" s="90"/>
      <c r="GHD2" s="90"/>
      <c r="GHE2" s="90"/>
      <c r="GHF2" s="90"/>
      <c r="GHG2" s="90"/>
      <c r="GHH2" s="90"/>
      <c r="GHI2" s="90"/>
      <c r="GHJ2" s="90"/>
      <c r="GHK2" s="90"/>
      <c r="GHL2" s="90"/>
      <c r="GHM2" s="90"/>
      <c r="GHN2" s="90"/>
      <c r="GHO2" s="90"/>
      <c r="GHP2" s="90"/>
      <c r="GHQ2" s="90"/>
      <c r="GHR2" s="90"/>
      <c r="GHS2" s="90"/>
      <c r="GHT2" s="90"/>
      <c r="GHU2" s="90"/>
      <c r="GHV2" s="90"/>
      <c r="GHW2" s="90"/>
      <c r="GHX2" s="90"/>
      <c r="GHY2" s="90"/>
      <c r="GHZ2" s="90"/>
      <c r="GIA2" s="90"/>
      <c r="GIB2" s="90"/>
      <c r="GIC2" s="90"/>
      <c r="GID2" s="90"/>
      <c r="GIE2" s="90"/>
      <c r="GIF2" s="90"/>
      <c r="GIG2" s="90"/>
      <c r="GIH2" s="90"/>
      <c r="GII2" s="90"/>
      <c r="GIJ2" s="90"/>
      <c r="GIK2" s="90"/>
      <c r="GIL2" s="90"/>
      <c r="GIM2" s="90"/>
      <c r="GIN2" s="90"/>
      <c r="GIO2" s="90"/>
      <c r="GIP2" s="90"/>
      <c r="GIQ2" s="90"/>
      <c r="GIR2" s="90"/>
      <c r="GIS2" s="90"/>
      <c r="GIT2" s="90"/>
      <c r="GIU2" s="90"/>
      <c r="GIV2" s="90"/>
      <c r="GIW2" s="90"/>
      <c r="GIX2" s="90"/>
      <c r="GIY2" s="90"/>
      <c r="GIZ2" s="90"/>
      <c r="GJA2" s="90"/>
      <c r="GJB2" s="90"/>
      <c r="GJC2" s="90"/>
      <c r="GJD2" s="90"/>
      <c r="GJE2" s="90"/>
      <c r="GJF2" s="90"/>
      <c r="GJG2" s="90"/>
      <c r="GJH2" s="90"/>
      <c r="GJI2" s="90"/>
      <c r="GJJ2" s="90"/>
      <c r="GJK2" s="90"/>
      <c r="GJL2" s="90"/>
      <c r="GJM2" s="90"/>
      <c r="GJN2" s="90"/>
      <c r="GJO2" s="90"/>
      <c r="GJP2" s="90"/>
      <c r="GJQ2" s="90"/>
      <c r="GJR2" s="90"/>
      <c r="GJS2" s="90"/>
      <c r="GJT2" s="90"/>
      <c r="GJU2" s="90"/>
      <c r="GJV2" s="90"/>
      <c r="GJW2" s="90"/>
      <c r="GJX2" s="90"/>
      <c r="GJY2" s="90"/>
      <c r="GJZ2" s="90"/>
      <c r="GKA2" s="90"/>
      <c r="GKB2" s="90"/>
      <c r="GKC2" s="90"/>
      <c r="GKD2" s="90"/>
      <c r="GKE2" s="90"/>
      <c r="GKF2" s="90"/>
      <c r="GKG2" s="90"/>
      <c r="GKH2" s="90"/>
      <c r="GKI2" s="90"/>
      <c r="GKJ2" s="90"/>
      <c r="GKK2" s="90"/>
      <c r="GKL2" s="90"/>
      <c r="GKM2" s="90"/>
      <c r="GKN2" s="90"/>
      <c r="GKO2" s="90"/>
      <c r="GKP2" s="90"/>
      <c r="GKQ2" s="90"/>
      <c r="GKR2" s="90"/>
      <c r="GKS2" s="90"/>
      <c r="GKT2" s="90"/>
      <c r="GKU2" s="90"/>
      <c r="GKV2" s="90"/>
      <c r="GKW2" s="90"/>
      <c r="GKX2" s="90"/>
      <c r="GKY2" s="90"/>
      <c r="GKZ2" s="90"/>
      <c r="GLA2" s="90"/>
      <c r="GLB2" s="90"/>
      <c r="GLC2" s="90"/>
      <c r="GLD2" s="90"/>
      <c r="GLE2" s="90"/>
      <c r="GLF2" s="90"/>
      <c r="GLG2" s="90"/>
      <c r="GLH2" s="90"/>
      <c r="GLI2" s="90"/>
      <c r="GLJ2" s="90"/>
      <c r="GLK2" s="90"/>
      <c r="GLL2" s="90"/>
      <c r="GLM2" s="90"/>
      <c r="GLN2" s="90"/>
      <c r="GLO2" s="90"/>
      <c r="GLP2" s="90"/>
      <c r="GLQ2" s="90"/>
      <c r="GLR2" s="90"/>
      <c r="GLS2" s="90"/>
      <c r="GLT2" s="90"/>
      <c r="GLU2" s="90"/>
      <c r="GLV2" s="90"/>
      <c r="GLW2" s="90"/>
      <c r="GLX2" s="90"/>
      <c r="GLY2" s="90"/>
      <c r="GLZ2" s="90"/>
      <c r="GMA2" s="90"/>
      <c r="GMB2" s="90"/>
      <c r="GMC2" s="90"/>
      <c r="GMD2" s="90"/>
      <c r="GME2" s="90"/>
      <c r="GMF2" s="90"/>
      <c r="GMG2" s="90"/>
      <c r="GMH2" s="90"/>
      <c r="GMI2" s="90"/>
      <c r="GMJ2" s="90"/>
      <c r="GMK2" s="90"/>
      <c r="GML2" s="90"/>
      <c r="GMM2" s="90"/>
      <c r="GMN2" s="90"/>
      <c r="GMO2" s="90"/>
      <c r="GMP2" s="90"/>
      <c r="GMQ2" s="90"/>
      <c r="GMR2" s="90"/>
      <c r="GMS2" s="90"/>
      <c r="GMT2" s="90"/>
      <c r="GMU2" s="90"/>
      <c r="GMV2" s="90"/>
      <c r="GMW2" s="90"/>
      <c r="GMX2" s="90"/>
      <c r="GMY2" s="90"/>
      <c r="GMZ2" s="90"/>
      <c r="GNA2" s="90"/>
      <c r="GNB2" s="90"/>
      <c r="GNC2" s="90"/>
      <c r="GND2" s="90"/>
      <c r="GNE2" s="90"/>
      <c r="GNF2" s="90"/>
      <c r="GNG2" s="90"/>
      <c r="GNH2" s="90"/>
      <c r="GNI2" s="90"/>
      <c r="GNJ2" s="90"/>
      <c r="GNK2" s="90"/>
      <c r="GNL2" s="90"/>
      <c r="GNM2" s="90"/>
      <c r="GNN2" s="90"/>
      <c r="GNO2" s="90"/>
      <c r="GNP2" s="90"/>
      <c r="GNQ2" s="90"/>
      <c r="GNR2" s="90"/>
      <c r="GNS2" s="90"/>
      <c r="GNT2" s="90"/>
      <c r="GNU2" s="90"/>
      <c r="GNV2" s="90"/>
      <c r="GNW2" s="90"/>
      <c r="GNX2" s="90"/>
      <c r="GNY2" s="90"/>
      <c r="GNZ2" s="90"/>
      <c r="GOA2" s="90"/>
      <c r="GOB2" s="90"/>
      <c r="GOC2" s="90"/>
      <c r="GOD2" s="90"/>
      <c r="GOE2" s="90"/>
      <c r="GOF2" s="90"/>
      <c r="GOG2" s="90"/>
      <c r="GOH2" s="90"/>
      <c r="GOI2" s="90"/>
      <c r="GOJ2" s="90"/>
      <c r="GOK2" s="90"/>
      <c r="GOL2" s="90"/>
      <c r="GOM2" s="90"/>
      <c r="GON2" s="90"/>
      <c r="GOO2" s="90"/>
      <c r="GOP2" s="90"/>
      <c r="GOQ2" s="90"/>
      <c r="GOR2" s="90"/>
      <c r="GOS2" s="90"/>
      <c r="GOT2" s="90"/>
      <c r="GOU2" s="90"/>
      <c r="GOV2" s="90"/>
      <c r="GOW2" s="90"/>
      <c r="GOX2" s="90"/>
      <c r="GOY2" s="90"/>
      <c r="GOZ2" s="90"/>
      <c r="GPA2" s="90"/>
      <c r="GPB2" s="90"/>
      <c r="GPC2" s="90"/>
      <c r="GPD2" s="90"/>
      <c r="GPE2" s="90"/>
      <c r="GPF2" s="90"/>
      <c r="GPG2" s="90"/>
      <c r="GPH2" s="90"/>
      <c r="GPI2" s="90"/>
      <c r="GPJ2" s="90"/>
      <c r="GPK2" s="90"/>
      <c r="GPL2" s="90"/>
      <c r="GPM2" s="90"/>
      <c r="GPN2" s="90"/>
      <c r="GPO2" s="90"/>
      <c r="GPP2" s="90"/>
      <c r="GPQ2" s="90"/>
      <c r="GPR2" s="90"/>
      <c r="GPS2" s="90"/>
      <c r="GPT2" s="90"/>
      <c r="GPU2" s="90"/>
      <c r="GPV2" s="90"/>
      <c r="GPW2" s="90"/>
      <c r="GPX2" s="90"/>
      <c r="GPY2" s="90"/>
      <c r="GPZ2" s="90"/>
      <c r="GQA2" s="90"/>
      <c r="GQB2" s="90"/>
      <c r="GQC2" s="90"/>
      <c r="GQD2" s="90"/>
      <c r="GQE2" s="90"/>
      <c r="GQF2" s="90"/>
      <c r="GQG2" s="90"/>
      <c r="GQH2" s="90"/>
      <c r="GQI2" s="90"/>
      <c r="GQJ2" s="90"/>
      <c r="GQK2" s="90"/>
      <c r="GQL2" s="90"/>
      <c r="GQM2" s="90"/>
      <c r="GQN2" s="90"/>
      <c r="GQO2" s="90"/>
      <c r="GQP2" s="90"/>
      <c r="GQQ2" s="90"/>
      <c r="GQR2" s="90"/>
      <c r="GQS2" s="90"/>
      <c r="GQT2" s="90"/>
      <c r="GQU2" s="90"/>
      <c r="GQV2" s="90"/>
      <c r="GQW2" s="90"/>
      <c r="GQX2" s="90"/>
      <c r="GQY2" s="90"/>
      <c r="GQZ2" s="90"/>
      <c r="GRA2" s="90"/>
      <c r="GRB2" s="90"/>
      <c r="GRC2" s="90"/>
      <c r="GRD2" s="90"/>
      <c r="GRE2" s="90"/>
      <c r="GRF2" s="90"/>
      <c r="GRG2" s="90"/>
      <c r="GRH2" s="90"/>
      <c r="GRI2" s="90"/>
      <c r="GRJ2" s="90"/>
      <c r="GRK2" s="90"/>
      <c r="GRL2" s="90"/>
      <c r="GRM2" s="90"/>
      <c r="GRN2" s="90"/>
      <c r="GRO2" s="90"/>
      <c r="GRP2" s="90"/>
      <c r="GRQ2" s="90"/>
      <c r="GRR2" s="90"/>
      <c r="GRS2" s="90"/>
      <c r="GRT2" s="90"/>
      <c r="GRU2" s="90"/>
      <c r="GRV2" s="90"/>
      <c r="GRW2" s="90"/>
      <c r="GRX2" s="90"/>
      <c r="GRY2" s="90"/>
      <c r="GRZ2" s="90"/>
      <c r="GSA2" s="90"/>
      <c r="GSB2" s="90"/>
      <c r="GSC2" s="90"/>
      <c r="GSD2" s="90"/>
      <c r="GSE2" s="90"/>
      <c r="GSF2" s="90"/>
      <c r="GSG2" s="90"/>
      <c r="GSH2" s="90"/>
      <c r="GSI2" s="90"/>
      <c r="GSJ2" s="90"/>
      <c r="GSK2" s="90"/>
      <c r="GSL2" s="90"/>
      <c r="GSM2" s="90"/>
      <c r="GSN2" s="90"/>
      <c r="GSO2" s="90"/>
      <c r="GSP2" s="90"/>
      <c r="GSQ2" s="90"/>
      <c r="GSR2" s="90"/>
      <c r="GSS2" s="90"/>
      <c r="GST2" s="90"/>
      <c r="GSU2" s="90"/>
      <c r="GSV2" s="90"/>
      <c r="GSW2" s="90"/>
      <c r="GSX2" s="90"/>
      <c r="GSY2" s="90"/>
      <c r="GSZ2" s="90"/>
      <c r="GTA2" s="90"/>
      <c r="GTB2" s="90"/>
      <c r="GTC2" s="90"/>
      <c r="GTD2" s="90"/>
      <c r="GTE2" s="90"/>
      <c r="GTF2" s="90"/>
      <c r="GTG2" s="90"/>
      <c r="GTH2" s="90"/>
      <c r="GTI2" s="90"/>
      <c r="GTJ2" s="90"/>
      <c r="GTK2" s="90"/>
      <c r="GTL2" s="90"/>
      <c r="GTM2" s="90"/>
      <c r="GTN2" s="90"/>
      <c r="GTO2" s="90"/>
      <c r="GTP2" s="90"/>
      <c r="GTQ2" s="90"/>
      <c r="GTR2" s="90"/>
      <c r="GTS2" s="90"/>
      <c r="GTT2" s="90"/>
      <c r="GTU2" s="90"/>
      <c r="GTV2" s="90"/>
      <c r="GTW2" s="90"/>
      <c r="GTX2" s="90"/>
      <c r="GTY2" s="90"/>
      <c r="GTZ2" s="90"/>
      <c r="GUA2" s="90"/>
      <c r="GUB2" s="90"/>
      <c r="GUC2" s="90"/>
      <c r="GUD2" s="90"/>
      <c r="GUE2" s="90"/>
      <c r="GUF2" s="90"/>
      <c r="GUG2" s="90"/>
      <c r="GUH2" s="90"/>
      <c r="GUI2" s="90"/>
      <c r="GUJ2" s="90"/>
      <c r="GUK2" s="90"/>
      <c r="GUL2" s="90"/>
      <c r="GUM2" s="90"/>
      <c r="GUN2" s="90"/>
      <c r="GUO2" s="90"/>
      <c r="GUP2" s="90"/>
      <c r="GUQ2" s="90"/>
      <c r="GUR2" s="90"/>
      <c r="GUS2" s="90"/>
      <c r="GUT2" s="90"/>
      <c r="GUU2" s="90"/>
      <c r="GUV2" s="90"/>
      <c r="GUW2" s="90"/>
      <c r="GUX2" s="90"/>
      <c r="GUY2" s="90"/>
      <c r="GUZ2" s="90"/>
      <c r="GVA2" s="90"/>
      <c r="GVB2" s="90"/>
      <c r="GVC2" s="90"/>
      <c r="GVD2" s="90"/>
      <c r="GVE2" s="90"/>
      <c r="GVF2" s="90"/>
      <c r="GVG2" s="90"/>
      <c r="GVH2" s="90"/>
      <c r="GVI2" s="90"/>
      <c r="GVJ2" s="90"/>
      <c r="GVK2" s="90"/>
      <c r="GVL2" s="90"/>
      <c r="GVM2" s="90"/>
      <c r="GVN2" s="90"/>
      <c r="GVO2" s="90"/>
      <c r="GVP2" s="90"/>
      <c r="GVQ2" s="90"/>
      <c r="GVR2" s="90"/>
      <c r="GVS2" s="90"/>
      <c r="GVT2" s="90"/>
      <c r="GVU2" s="90"/>
      <c r="GVV2" s="90"/>
      <c r="GVW2" s="90"/>
      <c r="GVX2" s="90"/>
      <c r="GVY2" s="90"/>
      <c r="GVZ2" s="90"/>
      <c r="GWA2" s="90"/>
      <c r="GWB2" s="90"/>
      <c r="GWC2" s="90"/>
      <c r="GWD2" s="90"/>
      <c r="GWE2" s="90"/>
      <c r="GWF2" s="90"/>
      <c r="GWG2" s="90"/>
      <c r="GWH2" s="90"/>
      <c r="GWI2" s="90"/>
      <c r="GWJ2" s="90"/>
      <c r="GWK2" s="90"/>
      <c r="GWL2" s="90"/>
      <c r="GWM2" s="90"/>
      <c r="GWN2" s="90"/>
      <c r="GWO2" s="90"/>
      <c r="GWP2" s="90"/>
      <c r="GWQ2" s="90"/>
      <c r="GWR2" s="90"/>
      <c r="GWS2" s="90"/>
      <c r="GWT2" s="90"/>
      <c r="GWU2" s="90"/>
      <c r="GWV2" s="90"/>
      <c r="GWW2" s="90"/>
      <c r="GWX2" s="90"/>
      <c r="GWY2" s="90"/>
      <c r="GWZ2" s="90"/>
      <c r="GXA2" s="90"/>
      <c r="GXB2" s="90"/>
      <c r="GXC2" s="90"/>
      <c r="GXD2" s="90"/>
      <c r="GXE2" s="90"/>
      <c r="GXF2" s="90"/>
      <c r="GXG2" s="90"/>
      <c r="GXH2" s="90"/>
      <c r="GXI2" s="90"/>
      <c r="GXJ2" s="90"/>
      <c r="GXK2" s="90"/>
      <c r="GXL2" s="90"/>
      <c r="GXM2" s="90"/>
      <c r="GXN2" s="90"/>
      <c r="GXO2" s="90"/>
      <c r="GXP2" s="90"/>
      <c r="GXQ2" s="90"/>
      <c r="GXR2" s="90"/>
      <c r="GXS2" s="90"/>
      <c r="GXT2" s="90"/>
      <c r="GXU2" s="90"/>
      <c r="GXV2" s="90"/>
      <c r="GXW2" s="90"/>
      <c r="GXX2" s="90"/>
      <c r="GXY2" s="90"/>
      <c r="GXZ2" s="90"/>
      <c r="GYA2" s="90"/>
      <c r="GYB2" s="90"/>
      <c r="GYC2" s="90"/>
      <c r="GYD2" s="90"/>
      <c r="GYE2" s="90"/>
      <c r="GYF2" s="90"/>
      <c r="GYG2" s="90"/>
      <c r="GYH2" s="90"/>
      <c r="GYI2" s="90"/>
      <c r="GYJ2" s="90"/>
      <c r="GYK2" s="90"/>
      <c r="GYL2" s="90"/>
      <c r="GYM2" s="90"/>
      <c r="GYN2" s="90"/>
      <c r="GYO2" s="90"/>
      <c r="GYP2" s="90"/>
      <c r="GYQ2" s="90"/>
      <c r="GYR2" s="90"/>
      <c r="GYS2" s="90"/>
      <c r="GYT2" s="90"/>
      <c r="GYU2" s="90"/>
      <c r="GYV2" s="90"/>
      <c r="GYW2" s="90"/>
      <c r="GYX2" s="90"/>
      <c r="GYY2" s="90"/>
      <c r="GYZ2" s="90"/>
      <c r="GZA2" s="90"/>
      <c r="GZB2" s="90"/>
      <c r="GZC2" s="90"/>
      <c r="GZD2" s="90"/>
      <c r="GZE2" s="90"/>
      <c r="GZF2" s="90"/>
      <c r="GZG2" s="90"/>
      <c r="GZH2" s="90"/>
      <c r="GZI2" s="90"/>
      <c r="GZJ2" s="90"/>
      <c r="GZK2" s="90"/>
      <c r="GZL2" s="90"/>
      <c r="GZM2" s="90"/>
      <c r="GZN2" s="90"/>
      <c r="GZO2" s="90"/>
      <c r="GZP2" s="90"/>
      <c r="GZQ2" s="90"/>
      <c r="GZR2" s="90"/>
      <c r="GZS2" s="90"/>
      <c r="GZT2" s="90"/>
      <c r="GZU2" s="90"/>
      <c r="GZV2" s="90"/>
      <c r="GZW2" s="90"/>
      <c r="GZX2" s="90"/>
      <c r="GZY2" s="90"/>
      <c r="GZZ2" s="90"/>
      <c r="HAA2" s="90"/>
      <c r="HAB2" s="90"/>
      <c r="HAC2" s="90"/>
      <c r="HAD2" s="90"/>
      <c r="HAE2" s="90"/>
      <c r="HAF2" s="90"/>
      <c r="HAG2" s="90"/>
      <c r="HAH2" s="90"/>
      <c r="HAI2" s="90"/>
      <c r="HAJ2" s="90"/>
      <c r="HAK2" s="90"/>
      <c r="HAL2" s="90"/>
      <c r="HAM2" s="90"/>
      <c r="HAN2" s="90"/>
      <c r="HAO2" s="90"/>
      <c r="HAP2" s="90"/>
      <c r="HAQ2" s="90"/>
      <c r="HAR2" s="90"/>
      <c r="HAS2" s="90"/>
      <c r="HAT2" s="90"/>
      <c r="HAU2" s="90"/>
      <c r="HAV2" s="90"/>
      <c r="HAW2" s="90"/>
      <c r="HAX2" s="90"/>
      <c r="HAY2" s="90"/>
      <c r="HAZ2" s="90"/>
      <c r="HBA2" s="90"/>
      <c r="HBB2" s="90"/>
      <c r="HBC2" s="90"/>
      <c r="HBD2" s="90"/>
      <c r="HBE2" s="90"/>
      <c r="HBF2" s="90"/>
      <c r="HBG2" s="90"/>
      <c r="HBH2" s="90"/>
      <c r="HBI2" s="90"/>
      <c r="HBJ2" s="90"/>
      <c r="HBK2" s="90"/>
      <c r="HBL2" s="90"/>
      <c r="HBM2" s="90"/>
      <c r="HBN2" s="90"/>
      <c r="HBO2" s="90"/>
      <c r="HBP2" s="90"/>
      <c r="HBQ2" s="90"/>
      <c r="HBR2" s="90"/>
      <c r="HBS2" s="90"/>
      <c r="HBT2" s="90"/>
      <c r="HBU2" s="90"/>
      <c r="HBV2" s="90"/>
      <c r="HBW2" s="90"/>
      <c r="HBX2" s="90"/>
      <c r="HBY2" s="90"/>
      <c r="HBZ2" s="90"/>
      <c r="HCA2" s="90"/>
      <c r="HCB2" s="90"/>
      <c r="HCC2" s="90"/>
      <c r="HCD2" s="90"/>
      <c r="HCE2" s="90"/>
      <c r="HCF2" s="90"/>
      <c r="HCG2" s="90"/>
      <c r="HCH2" s="90"/>
      <c r="HCI2" s="90"/>
      <c r="HCJ2" s="90"/>
      <c r="HCK2" s="90"/>
      <c r="HCL2" s="90"/>
      <c r="HCM2" s="90"/>
      <c r="HCN2" s="90"/>
      <c r="HCO2" s="90"/>
      <c r="HCP2" s="90"/>
      <c r="HCQ2" s="90"/>
      <c r="HCR2" s="90"/>
      <c r="HCS2" s="90"/>
      <c r="HCT2" s="90"/>
      <c r="HCU2" s="90"/>
      <c r="HCV2" s="90"/>
      <c r="HCW2" s="90"/>
      <c r="HCX2" s="90"/>
      <c r="HCY2" s="90"/>
      <c r="HCZ2" s="90"/>
      <c r="HDA2" s="90"/>
      <c r="HDB2" s="90"/>
      <c r="HDC2" s="90"/>
      <c r="HDD2" s="90"/>
      <c r="HDE2" s="90"/>
      <c r="HDF2" s="90"/>
      <c r="HDG2" s="90"/>
      <c r="HDH2" s="90"/>
      <c r="HDI2" s="90"/>
      <c r="HDJ2" s="90"/>
      <c r="HDK2" s="90"/>
      <c r="HDL2" s="90"/>
      <c r="HDM2" s="90"/>
      <c r="HDN2" s="90"/>
      <c r="HDO2" s="90"/>
      <c r="HDP2" s="90"/>
      <c r="HDQ2" s="90"/>
      <c r="HDR2" s="90"/>
      <c r="HDS2" s="90"/>
      <c r="HDT2" s="90"/>
      <c r="HDU2" s="90"/>
      <c r="HDV2" s="90"/>
      <c r="HDW2" s="90"/>
      <c r="HDX2" s="90"/>
      <c r="HDY2" s="90"/>
      <c r="HDZ2" s="90"/>
      <c r="HEA2" s="90"/>
      <c r="HEB2" s="90"/>
      <c r="HEC2" s="90"/>
      <c r="HED2" s="90"/>
      <c r="HEE2" s="90"/>
      <c r="HEF2" s="90"/>
      <c r="HEG2" s="90"/>
      <c r="HEH2" s="90"/>
      <c r="HEI2" s="90"/>
      <c r="HEJ2" s="90"/>
      <c r="HEK2" s="90"/>
      <c r="HEL2" s="90"/>
      <c r="HEM2" s="90"/>
      <c r="HEN2" s="90"/>
      <c r="HEO2" s="90"/>
      <c r="HEP2" s="90"/>
      <c r="HEQ2" s="90"/>
      <c r="HER2" s="90"/>
      <c r="HES2" s="90"/>
      <c r="HET2" s="90"/>
      <c r="HEU2" s="90"/>
      <c r="HEV2" s="90"/>
      <c r="HEW2" s="90"/>
      <c r="HEX2" s="90"/>
      <c r="HEY2" s="90"/>
      <c r="HEZ2" s="90"/>
      <c r="HFA2" s="90"/>
      <c r="HFB2" s="90"/>
      <c r="HFC2" s="90"/>
      <c r="HFD2" s="90"/>
      <c r="HFE2" s="90"/>
      <c r="HFF2" s="90"/>
      <c r="HFG2" s="90"/>
      <c r="HFH2" s="90"/>
      <c r="HFI2" s="90"/>
      <c r="HFJ2" s="90"/>
      <c r="HFK2" s="90"/>
      <c r="HFL2" s="90"/>
      <c r="HFM2" s="90"/>
      <c r="HFN2" s="90"/>
      <c r="HFO2" s="90"/>
      <c r="HFP2" s="90"/>
      <c r="HFQ2" s="90"/>
      <c r="HFR2" s="90"/>
      <c r="HFS2" s="90"/>
      <c r="HFT2" s="90"/>
      <c r="HFU2" s="90"/>
      <c r="HFV2" s="90"/>
      <c r="HFW2" s="90"/>
      <c r="HFX2" s="90"/>
      <c r="HFY2" s="90"/>
      <c r="HFZ2" s="90"/>
      <c r="HGA2" s="90"/>
      <c r="HGB2" s="90"/>
      <c r="HGC2" s="90"/>
      <c r="HGD2" s="90"/>
      <c r="HGE2" s="90"/>
      <c r="HGF2" s="90"/>
      <c r="HGG2" s="90"/>
      <c r="HGH2" s="90"/>
      <c r="HGI2" s="90"/>
      <c r="HGJ2" s="90"/>
      <c r="HGK2" s="90"/>
      <c r="HGL2" s="90"/>
      <c r="HGM2" s="90"/>
      <c r="HGN2" s="90"/>
      <c r="HGO2" s="90"/>
      <c r="HGP2" s="90"/>
      <c r="HGQ2" s="90"/>
      <c r="HGR2" s="90"/>
      <c r="HGS2" s="90"/>
      <c r="HGT2" s="90"/>
      <c r="HGU2" s="90"/>
      <c r="HGV2" s="90"/>
      <c r="HGW2" s="90"/>
      <c r="HGX2" s="90"/>
      <c r="HGY2" s="90"/>
      <c r="HGZ2" s="90"/>
      <c r="HHA2" s="90"/>
      <c r="HHB2" s="90"/>
      <c r="HHC2" s="90"/>
      <c r="HHD2" s="90"/>
      <c r="HHE2" s="90"/>
      <c r="HHF2" s="90"/>
      <c r="HHG2" s="90"/>
      <c r="HHH2" s="90"/>
      <c r="HHI2" s="90"/>
      <c r="HHJ2" s="90"/>
      <c r="HHK2" s="90"/>
      <c r="HHL2" s="90"/>
      <c r="HHM2" s="90"/>
      <c r="HHN2" s="90"/>
      <c r="HHO2" s="90"/>
      <c r="HHP2" s="90"/>
      <c r="HHQ2" s="90"/>
      <c r="HHR2" s="90"/>
      <c r="HHS2" s="90"/>
      <c r="HHT2" s="90"/>
      <c r="HHU2" s="90"/>
      <c r="HHV2" s="90"/>
      <c r="HHW2" s="90"/>
      <c r="HHX2" s="90"/>
      <c r="HHY2" s="90"/>
      <c r="HHZ2" s="90"/>
      <c r="HIA2" s="90"/>
      <c r="HIB2" s="90"/>
      <c r="HIC2" s="90"/>
      <c r="HID2" s="90"/>
      <c r="HIE2" s="90"/>
      <c r="HIF2" s="90"/>
      <c r="HIG2" s="90"/>
      <c r="HIH2" s="90"/>
      <c r="HII2" s="90"/>
      <c r="HIJ2" s="90"/>
      <c r="HIK2" s="90"/>
      <c r="HIL2" s="90"/>
      <c r="HIM2" s="90"/>
      <c r="HIN2" s="90"/>
      <c r="HIO2" s="90"/>
      <c r="HIP2" s="90"/>
      <c r="HIQ2" s="90"/>
      <c r="HIR2" s="90"/>
      <c r="HIS2" s="90"/>
      <c r="HIT2" s="90"/>
      <c r="HIU2" s="90"/>
      <c r="HIV2" s="90"/>
      <c r="HIW2" s="90"/>
      <c r="HIX2" s="90"/>
      <c r="HIY2" s="90"/>
      <c r="HIZ2" s="90"/>
      <c r="HJA2" s="90"/>
      <c r="HJB2" s="90"/>
      <c r="HJC2" s="90"/>
      <c r="HJD2" s="90"/>
      <c r="HJE2" s="90"/>
      <c r="HJF2" s="90"/>
      <c r="HJG2" s="90"/>
      <c r="HJH2" s="90"/>
      <c r="HJI2" s="90"/>
      <c r="HJJ2" s="90"/>
      <c r="HJK2" s="90"/>
      <c r="HJL2" s="90"/>
      <c r="HJM2" s="90"/>
      <c r="HJN2" s="90"/>
      <c r="HJO2" s="90"/>
      <c r="HJP2" s="90"/>
      <c r="HJQ2" s="90"/>
      <c r="HJR2" s="90"/>
      <c r="HJS2" s="90"/>
      <c r="HJT2" s="90"/>
      <c r="HJU2" s="90"/>
      <c r="HJV2" s="90"/>
      <c r="HJW2" s="90"/>
      <c r="HJX2" s="90"/>
      <c r="HJY2" s="90"/>
      <c r="HJZ2" s="90"/>
      <c r="HKA2" s="90"/>
      <c r="HKB2" s="90"/>
      <c r="HKC2" s="90"/>
      <c r="HKD2" s="90"/>
      <c r="HKE2" s="90"/>
      <c r="HKF2" s="90"/>
      <c r="HKG2" s="90"/>
      <c r="HKH2" s="90"/>
      <c r="HKI2" s="90"/>
      <c r="HKJ2" s="90"/>
      <c r="HKK2" s="90"/>
      <c r="HKL2" s="90"/>
      <c r="HKM2" s="90"/>
      <c r="HKN2" s="90"/>
      <c r="HKO2" s="90"/>
      <c r="HKP2" s="90"/>
      <c r="HKQ2" s="90"/>
      <c r="HKR2" s="90"/>
      <c r="HKS2" s="90"/>
      <c r="HKT2" s="90"/>
      <c r="HKU2" s="90"/>
      <c r="HKV2" s="90"/>
      <c r="HKW2" s="90"/>
      <c r="HKX2" s="90"/>
      <c r="HKY2" s="90"/>
      <c r="HKZ2" s="90"/>
      <c r="HLA2" s="90"/>
      <c r="HLB2" s="90"/>
      <c r="HLC2" s="90"/>
      <c r="HLD2" s="90"/>
      <c r="HLE2" s="90"/>
      <c r="HLF2" s="90"/>
      <c r="HLG2" s="90"/>
      <c r="HLH2" s="90"/>
      <c r="HLI2" s="90"/>
      <c r="HLJ2" s="90"/>
      <c r="HLK2" s="90"/>
      <c r="HLL2" s="90"/>
      <c r="HLM2" s="90"/>
      <c r="HLN2" s="90"/>
      <c r="HLO2" s="90"/>
      <c r="HLP2" s="90"/>
      <c r="HLQ2" s="90"/>
      <c r="HLR2" s="90"/>
      <c r="HLS2" s="90"/>
      <c r="HLT2" s="90"/>
      <c r="HLU2" s="90"/>
      <c r="HLV2" s="90"/>
      <c r="HLW2" s="90"/>
      <c r="HLX2" s="90"/>
      <c r="HLY2" s="90"/>
      <c r="HLZ2" s="90"/>
      <c r="HMA2" s="90"/>
      <c r="HMB2" s="90"/>
      <c r="HMC2" s="90"/>
      <c r="HMD2" s="90"/>
      <c r="HME2" s="90"/>
      <c r="HMF2" s="90"/>
      <c r="HMG2" s="90"/>
      <c r="HMH2" s="90"/>
      <c r="HMI2" s="90"/>
      <c r="HMJ2" s="90"/>
      <c r="HMK2" s="90"/>
      <c r="HML2" s="90"/>
      <c r="HMM2" s="90"/>
      <c r="HMN2" s="90"/>
      <c r="HMO2" s="90"/>
      <c r="HMP2" s="90"/>
      <c r="HMQ2" s="90"/>
      <c r="HMR2" s="90"/>
      <c r="HMS2" s="90"/>
      <c r="HMT2" s="90"/>
      <c r="HMU2" s="90"/>
      <c r="HMV2" s="90"/>
      <c r="HMW2" s="90"/>
      <c r="HMX2" s="90"/>
      <c r="HMY2" s="90"/>
      <c r="HMZ2" s="90"/>
      <c r="HNA2" s="90"/>
      <c r="HNB2" s="90"/>
      <c r="HNC2" s="90"/>
      <c r="HND2" s="90"/>
      <c r="HNE2" s="90"/>
      <c r="HNF2" s="90"/>
      <c r="HNG2" s="90"/>
      <c r="HNH2" s="90"/>
      <c r="HNI2" s="90"/>
      <c r="HNJ2" s="90"/>
      <c r="HNK2" s="90"/>
      <c r="HNL2" s="90"/>
      <c r="HNM2" s="90"/>
      <c r="HNN2" s="90"/>
      <c r="HNO2" s="90"/>
      <c r="HNP2" s="90"/>
      <c r="HNQ2" s="90"/>
      <c r="HNR2" s="90"/>
      <c r="HNS2" s="90"/>
      <c r="HNT2" s="90"/>
      <c r="HNU2" s="90"/>
      <c r="HNV2" s="90"/>
      <c r="HNW2" s="90"/>
      <c r="HNX2" s="90"/>
      <c r="HNY2" s="90"/>
      <c r="HNZ2" s="90"/>
      <c r="HOA2" s="90"/>
      <c r="HOB2" s="90"/>
      <c r="HOC2" s="90"/>
      <c r="HOD2" s="90"/>
      <c r="HOE2" s="90"/>
      <c r="HOF2" s="90"/>
      <c r="HOG2" s="90"/>
      <c r="HOH2" s="90"/>
      <c r="HOI2" s="90"/>
      <c r="HOJ2" s="90"/>
      <c r="HOK2" s="90"/>
      <c r="HOL2" s="90"/>
      <c r="HOM2" s="90"/>
      <c r="HON2" s="90"/>
      <c r="HOO2" s="90"/>
      <c r="HOP2" s="90"/>
      <c r="HOQ2" s="90"/>
      <c r="HOR2" s="90"/>
      <c r="HOS2" s="90"/>
      <c r="HOT2" s="90"/>
      <c r="HOU2" s="90"/>
      <c r="HOV2" s="90"/>
      <c r="HOW2" s="90"/>
      <c r="HOX2" s="90"/>
      <c r="HOY2" s="90"/>
      <c r="HOZ2" s="90"/>
      <c r="HPA2" s="90"/>
      <c r="HPB2" s="90"/>
      <c r="HPC2" s="90"/>
      <c r="HPD2" s="90"/>
      <c r="HPE2" s="90"/>
      <c r="HPF2" s="90"/>
      <c r="HPG2" s="90"/>
      <c r="HPH2" s="90"/>
      <c r="HPI2" s="90"/>
      <c r="HPJ2" s="90"/>
      <c r="HPK2" s="90"/>
      <c r="HPL2" s="90"/>
      <c r="HPM2" s="90"/>
      <c r="HPN2" s="90"/>
      <c r="HPO2" s="90"/>
      <c r="HPP2" s="90"/>
      <c r="HPQ2" s="90"/>
      <c r="HPR2" s="90"/>
      <c r="HPS2" s="90"/>
      <c r="HPT2" s="90"/>
      <c r="HPU2" s="90"/>
      <c r="HPV2" s="90"/>
      <c r="HPW2" s="90"/>
      <c r="HPX2" s="90"/>
      <c r="HPY2" s="90"/>
      <c r="HPZ2" s="90"/>
      <c r="HQA2" s="90"/>
      <c r="HQB2" s="90"/>
      <c r="HQC2" s="90"/>
      <c r="HQD2" s="90"/>
      <c r="HQE2" s="90"/>
      <c r="HQF2" s="90"/>
      <c r="HQG2" s="90"/>
      <c r="HQH2" s="90"/>
      <c r="HQI2" s="90"/>
      <c r="HQJ2" s="90"/>
      <c r="HQK2" s="90"/>
      <c r="HQL2" s="90"/>
      <c r="HQM2" s="90"/>
      <c r="HQN2" s="90"/>
      <c r="HQO2" s="90"/>
      <c r="HQP2" s="90"/>
      <c r="HQQ2" s="90"/>
      <c r="HQR2" s="90"/>
      <c r="HQS2" s="90"/>
      <c r="HQT2" s="90"/>
      <c r="HQU2" s="90"/>
      <c r="HQV2" s="90"/>
      <c r="HQW2" s="90"/>
      <c r="HQX2" s="90"/>
      <c r="HQY2" s="90"/>
      <c r="HQZ2" s="90"/>
      <c r="HRA2" s="90"/>
      <c r="HRB2" s="90"/>
      <c r="HRC2" s="90"/>
      <c r="HRD2" s="90"/>
      <c r="HRE2" s="90"/>
      <c r="HRF2" s="90"/>
      <c r="HRG2" s="90"/>
      <c r="HRH2" s="90"/>
      <c r="HRI2" s="90"/>
      <c r="HRJ2" s="90"/>
      <c r="HRK2" s="90"/>
      <c r="HRL2" s="90"/>
      <c r="HRM2" s="90"/>
      <c r="HRN2" s="90"/>
      <c r="HRO2" s="90"/>
      <c r="HRP2" s="90"/>
      <c r="HRQ2" s="90"/>
      <c r="HRR2" s="90"/>
      <c r="HRS2" s="90"/>
      <c r="HRT2" s="90"/>
      <c r="HRU2" s="90"/>
      <c r="HRV2" s="90"/>
      <c r="HRW2" s="90"/>
      <c r="HRX2" s="90"/>
      <c r="HRY2" s="90"/>
      <c r="HRZ2" s="90"/>
      <c r="HSA2" s="90"/>
      <c r="HSB2" s="90"/>
      <c r="HSC2" s="90"/>
      <c r="HSD2" s="90"/>
      <c r="HSE2" s="90"/>
      <c r="HSF2" s="90"/>
      <c r="HSG2" s="90"/>
      <c r="HSH2" s="90"/>
      <c r="HSI2" s="90"/>
      <c r="HSJ2" s="90"/>
      <c r="HSK2" s="90"/>
      <c r="HSL2" s="90"/>
      <c r="HSM2" s="90"/>
      <c r="HSN2" s="90"/>
      <c r="HSO2" s="90"/>
      <c r="HSP2" s="90"/>
      <c r="HSQ2" s="90"/>
      <c r="HSR2" s="90"/>
      <c r="HSS2" s="90"/>
      <c r="HST2" s="90"/>
      <c r="HSU2" s="90"/>
      <c r="HSV2" s="90"/>
      <c r="HSW2" s="90"/>
      <c r="HSX2" s="90"/>
      <c r="HSY2" s="90"/>
      <c r="HSZ2" s="90"/>
      <c r="HTA2" s="90"/>
      <c r="HTB2" s="90"/>
      <c r="HTC2" s="90"/>
      <c r="HTD2" s="90"/>
      <c r="HTE2" s="90"/>
      <c r="HTF2" s="90"/>
      <c r="HTG2" s="90"/>
      <c r="HTH2" s="90"/>
      <c r="HTI2" s="90"/>
      <c r="HTJ2" s="90"/>
      <c r="HTK2" s="90"/>
      <c r="HTL2" s="90"/>
      <c r="HTM2" s="90"/>
      <c r="HTN2" s="90"/>
      <c r="HTO2" s="90"/>
      <c r="HTP2" s="90"/>
      <c r="HTQ2" s="90"/>
      <c r="HTR2" s="90"/>
      <c r="HTS2" s="90"/>
      <c r="HTT2" s="90"/>
      <c r="HTU2" s="90"/>
      <c r="HTV2" s="90"/>
      <c r="HTW2" s="90"/>
      <c r="HTX2" s="90"/>
      <c r="HTY2" s="90"/>
      <c r="HTZ2" s="90"/>
      <c r="HUA2" s="90"/>
      <c r="HUB2" s="90"/>
      <c r="HUC2" s="90"/>
      <c r="HUD2" s="90"/>
      <c r="HUE2" s="90"/>
      <c r="HUF2" s="90"/>
      <c r="HUG2" s="90"/>
      <c r="HUH2" s="90"/>
      <c r="HUI2" s="90"/>
      <c r="HUJ2" s="90"/>
      <c r="HUK2" s="90"/>
      <c r="HUL2" s="90"/>
      <c r="HUM2" s="90"/>
      <c r="HUN2" s="90"/>
      <c r="HUO2" s="90"/>
      <c r="HUP2" s="90"/>
      <c r="HUQ2" s="90"/>
      <c r="HUR2" s="90"/>
      <c r="HUS2" s="90"/>
      <c r="HUT2" s="90"/>
      <c r="HUU2" s="90"/>
      <c r="HUV2" s="90"/>
      <c r="HUW2" s="90"/>
      <c r="HUX2" s="90"/>
      <c r="HUY2" s="90"/>
      <c r="HUZ2" s="90"/>
      <c r="HVA2" s="90"/>
      <c r="HVB2" s="90"/>
      <c r="HVC2" s="90"/>
      <c r="HVD2" s="90"/>
      <c r="HVE2" s="90"/>
      <c r="HVF2" s="90"/>
      <c r="HVG2" s="90"/>
      <c r="HVH2" s="90"/>
      <c r="HVI2" s="90"/>
      <c r="HVJ2" s="90"/>
      <c r="HVK2" s="90"/>
      <c r="HVL2" s="90"/>
      <c r="HVM2" s="90"/>
      <c r="HVN2" s="90"/>
      <c r="HVO2" s="90"/>
      <c r="HVP2" s="90"/>
      <c r="HVQ2" s="90"/>
      <c r="HVR2" s="90"/>
      <c r="HVS2" s="90"/>
      <c r="HVT2" s="90"/>
      <c r="HVU2" s="90"/>
      <c r="HVV2" s="90"/>
      <c r="HVW2" s="90"/>
      <c r="HVX2" s="90"/>
      <c r="HVY2" s="90"/>
      <c r="HVZ2" s="90"/>
      <c r="HWA2" s="90"/>
      <c r="HWB2" s="90"/>
      <c r="HWC2" s="90"/>
      <c r="HWD2" s="90"/>
      <c r="HWE2" s="90"/>
      <c r="HWF2" s="90"/>
      <c r="HWG2" s="90"/>
      <c r="HWH2" s="90"/>
      <c r="HWI2" s="90"/>
      <c r="HWJ2" s="90"/>
      <c r="HWK2" s="90"/>
      <c r="HWL2" s="90"/>
      <c r="HWM2" s="90"/>
      <c r="HWN2" s="90"/>
      <c r="HWO2" s="90"/>
      <c r="HWP2" s="90"/>
      <c r="HWQ2" s="90"/>
      <c r="HWR2" s="90"/>
      <c r="HWS2" s="90"/>
      <c r="HWT2" s="90"/>
      <c r="HWU2" s="90"/>
      <c r="HWV2" s="90"/>
      <c r="HWW2" s="90"/>
      <c r="HWX2" s="90"/>
      <c r="HWY2" s="90"/>
      <c r="HWZ2" s="90"/>
      <c r="HXA2" s="90"/>
      <c r="HXB2" s="90"/>
      <c r="HXC2" s="90"/>
      <c r="HXD2" s="90"/>
      <c r="HXE2" s="90"/>
      <c r="HXF2" s="90"/>
      <c r="HXG2" s="90"/>
      <c r="HXH2" s="90"/>
      <c r="HXI2" s="90"/>
      <c r="HXJ2" s="90"/>
      <c r="HXK2" s="90"/>
      <c r="HXL2" s="90"/>
      <c r="HXM2" s="90"/>
      <c r="HXN2" s="90"/>
      <c r="HXO2" s="90"/>
      <c r="HXP2" s="90"/>
      <c r="HXQ2" s="90"/>
      <c r="HXR2" s="90"/>
      <c r="HXS2" s="90"/>
      <c r="HXT2" s="90"/>
      <c r="HXU2" s="90"/>
      <c r="HXV2" s="90"/>
      <c r="HXW2" s="90"/>
      <c r="HXX2" s="90"/>
      <c r="HXY2" s="90"/>
      <c r="HXZ2" s="90"/>
      <c r="HYA2" s="90"/>
      <c r="HYB2" s="90"/>
      <c r="HYC2" s="90"/>
      <c r="HYD2" s="90"/>
      <c r="HYE2" s="90"/>
      <c r="HYF2" s="90"/>
      <c r="HYG2" s="90"/>
      <c r="HYH2" s="90"/>
      <c r="HYI2" s="90"/>
      <c r="HYJ2" s="90"/>
      <c r="HYK2" s="90"/>
      <c r="HYL2" s="90"/>
      <c r="HYM2" s="90"/>
      <c r="HYN2" s="90"/>
      <c r="HYO2" s="90"/>
      <c r="HYP2" s="90"/>
      <c r="HYQ2" s="90"/>
      <c r="HYR2" s="90"/>
      <c r="HYS2" s="90"/>
      <c r="HYT2" s="90"/>
      <c r="HYU2" s="90"/>
      <c r="HYV2" s="90"/>
      <c r="HYW2" s="90"/>
      <c r="HYX2" s="90"/>
      <c r="HYY2" s="90"/>
      <c r="HYZ2" s="90"/>
      <c r="HZA2" s="90"/>
      <c r="HZB2" s="90"/>
      <c r="HZC2" s="90"/>
      <c r="HZD2" s="90"/>
      <c r="HZE2" s="90"/>
      <c r="HZF2" s="90"/>
      <c r="HZG2" s="90"/>
      <c r="HZH2" s="90"/>
      <c r="HZI2" s="90"/>
      <c r="HZJ2" s="90"/>
      <c r="HZK2" s="90"/>
      <c r="HZL2" s="90"/>
      <c r="HZM2" s="90"/>
      <c r="HZN2" s="90"/>
      <c r="HZO2" s="90"/>
      <c r="HZP2" s="90"/>
      <c r="HZQ2" s="90"/>
      <c r="HZR2" s="90"/>
      <c r="HZS2" s="90"/>
      <c r="HZT2" s="90"/>
      <c r="HZU2" s="90"/>
      <c r="HZV2" s="90"/>
      <c r="HZW2" s="90"/>
      <c r="HZX2" s="90"/>
      <c r="HZY2" s="90"/>
      <c r="HZZ2" s="90"/>
      <c r="IAA2" s="90"/>
      <c r="IAB2" s="90"/>
      <c r="IAC2" s="90"/>
      <c r="IAD2" s="90"/>
      <c r="IAE2" s="90"/>
      <c r="IAF2" s="90"/>
      <c r="IAG2" s="90"/>
      <c r="IAH2" s="90"/>
      <c r="IAI2" s="90"/>
      <c r="IAJ2" s="90"/>
      <c r="IAK2" s="90"/>
      <c r="IAL2" s="90"/>
      <c r="IAM2" s="90"/>
      <c r="IAN2" s="90"/>
      <c r="IAO2" s="90"/>
      <c r="IAP2" s="90"/>
      <c r="IAQ2" s="90"/>
      <c r="IAR2" s="90"/>
      <c r="IAS2" s="90"/>
      <c r="IAT2" s="90"/>
      <c r="IAU2" s="90"/>
      <c r="IAV2" s="90"/>
      <c r="IAW2" s="90"/>
      <c r="IAX2" s="90"/>
      <c r="IAY2" s="90"/>
      <c r="IAZ2" s="90"/>
      <c r="IBA2" s="90"/>
      <c r="IBB2" s="90"/>
      <c r="IBC2" s="90"/>
      <c r="IBD2" s="90"/>
      <c r="IBE2" s="90"/>
      <c r="IBF2" s="90"/>
      <c r="IBG2" s="90"/>
      <c r="IBH2" s="90"/>
      <c r="IBI2" s="90"/>
      <c r="IBJ2" s="90"/>
      <c r="IBK2" s="90"/>
      <c r="IBL2" s="90"/>
      <c r="IBM2" s="90"/>
      <c r="IBN2" s="90"/>
      <c r="IBO2" s="90"/>
      <c r="IBP2" s="90"/>
      <c r="IBQ2" s="90"/>
      <c r="IBR2" s="90"/>
      <c r="IBS2" s="90"/>
      <c r="IBT2" s="90"/>
      <c r="IBU2" s="90"/>
      <c r="IBV2" s="90"/>
      <c r="IBW2" s="90"/>
      <c r="IBX2" s="90"/>
      <c r="IBY2" s="90"/>
      <c r="IBZ2" s="90"/>
      <c r="ICA2" s="90"/>
      <c r="ICB2" s="90"/>
      <c r="ICC2" s="90"/>
      <c r="ICD2" s="90"/>
      <c r="ICE2" s="90"/>
      <c r="ICF2" s="90"/>
      <c r="ICG2" s="90"/>
      <c r="ICH2" s="90"/>
      <c r="ICI2" s="90"/>
      <c r="ICJ2" s="90"/>
      <c r="ICK2" s="90"/>
      <c r="ICL2" s="90"/>
      <c r="ICM2" s="90"/>
      <c r="ICN2" s="90"/>
      <c r="ICO2" s="90"/>
      <c r="ICP2" s="90"/>
      <c r="ICQ2" s="90"/>
      <c r="ICR2" s="90"/>
      <c r="ICS2" s="90"/>
      <c r="ICT2" s="90"/>
      <c r="ICU2" s="90"/>
      <c r="ICV2" s="90"/>
      <c r="ICW2" s="90"/>
      <c r="ICX2" s="90"/>
      <c r="ICY2" s="90"/>
      <c r="ICZ2" s="90"/>
      <c r="IDA2" s="90"/>
      <c r="IDB2" s="90"/>
      <c r="IDC2" s="90"/>
      <c r="IDD2" s="90"/>
      <c r="IDE2" s="90"/>
      <c r="IDF2" s="90"/>
      <c r="IDG2" s="90"/>
      <c r="IDH2" s="90"/>
      <c r="IDI2" s="90"/>
      <c r="IDJ2" s="90"/>
      <c r="IDK2" s="90"/>
      <c r="IDL2" s="90"/>
      <c r="IDM2" s="90"/>
      <c r="IDN2" s="90"/>
      <c r="IDO2" s="90"/>
      <c r="IDP2" s="90"/>
      <c r="IDQ2" s="90"/>
      <c r="IDR2" s="90"/>
      <c r="IDS2" s="90"/>
      <c r="IDT2" s="90"/>
      <c r="IDU2" s="90"/>
      <c r="IDV2" s="90"/>
      <c r="IDW2" s="90"/>
      <c r="IDX2" s="90"/>
      <c r="IDY2" s="90"/>
      <c r="IDZ2" s="90"/>
      <c r="IEA2" s="90"/>
      <c r="IEB2" s="90"/>
      <c r="IEC2" s="90"/>
      <c r="IED2" s="90"/>
      <c r="IEE2" s="90"/>
      <c r="IEF2" s="90"/>
      <c r="IEG2" s="90"/>
      <c r="IEH2" s="90"/>
      <c r="IEI2" s="90"/>
      <c r="IEJ2" s="90"/>
      <c r="IEK2" s="90"/>
      <c r="IEL2" s="90"/>
      <c r="IEM2" s="90"/>
      <c r="IEN2" s="90"/>
      <c r="IEO2" s="90"/>
      <c r="IEP2" s="90"/>
      <c r="IEQ2" s="90"/>
      <c r="IER2" s="90"/>
      <c r="IES2" s="90"/>
      <c r="IET2" s="90"/>
      <c r="IEU2" s="90"/>
      <c r="IEV2" s="90"/>
      <c r="IEW2" s="90"/>
      <c r="IEX2" s="90"/>
      <c r="IEY2" s="90"/>
      <c r="IEZ2" s="90"/>
      <c r="IFA2" s="90"/>
      <c r="IFB2" s="90"/>
      <c r="IFC2" s="90"/>
      <c r="IFD2" s="90"/>
      <c r="IFE2" s="90"/>
      <c r="IFF2" s="90"/>
      <c r="IFG2" s="90"/>
      <c r="IFH2" s="90"/>
      <c r="IFI2" s="90"/>
      <c r="IFJ2" s="90"/>
      <c r="IFK2" s="90"/>
      <c r="IFL2" s="90"/>
      <c r="IFM2" s="90"/>
      <c r="IFN2" s="90"/>
      <c r="IFO2" s="90"/>
      <c r="IFP2" s="90"/>
      <c r="IFQ2" s="90"/>
      <c r="IFR2" s="90"/>
      <c r="IFS2" s="90"/>
      <c r="IFT2" s="90"/>
      <c r="IFU2" s="90"/>
      <c r="IFV2" s="90"/>
      <c r="IFW2" s="90"/>
      <c r="IFX2" s="90"/>
      <c r="IFY2" s="90"/>
      <c r="IFZ2" s="90"/>
      <c r="IGA2" s="90"/>
      <c r="IGB2" s="90"/>
      <c r="IGC2" s="90"/>
      <c r="IGD2" s="90"/>
      <c r="IGE2" s="90"/>
      <c r="IGF2" s="90"/>
      <c r="IGG2" s="90"/>
      <c r="IGH2" s="90"/>
      <c r="IGI2" s="90"/>
      <c r="IGJ2" s="90"/>
      <c r="IGK2" s="90"/>
      <c r="IGL2" s="90"/>
      <c r="IGM2" s="90"/>
      <c r="IGN2" s="90"/>
      <c r="IGO2" s="90"/>
      <c r="IGP2" s="90"/>
      <c r="IGQ2" s="90"/>
      <c r="IGR2" s="90"/>
      <c r="IGS2" s="90"/>
      <c r="IGT2" s="90"/>
      <c r="IGU2" s="90"/>
      <c r="IGV2" s="90"/>
      <c r="IGW2" s="90"/>
      <c r="IGX2" s="90"/>
      <c r="IGY2" s="90"/>
      <c r="IGZ2" s="90"/>
      <c r="IHA2" s="90"/>
      <c r="IHB2" s="90"/>
      <c r="IHC2" s="90"/>
      <c r="IHD2" s="90"/>
      <c r="IHE2" s="90"/>
      <c r="IHF2" s="90"/>
      <c r="IHG2" s="90"/>
      <c r="IHH2" s="90"/>
      <c r="IHI2" s="90"/>
      <c r="IHJ2" s="90"/>
      <c r="IHK2" s="90"/>
      <c r="IHL2" s="90"/>
      <c r="IHM2" s="90"/>
      <c r="IHN2" s="90"/>
      <c r="IHO2" s="90"/>
      <c r="IHP2" s="90"/>
      <c r="IHQ2" s="90"/>
      <c r="IHR2" s="90"/>
      <c r="IHS2" s="90"/>
      <c r="IHT2" s="90"/>
      <c r="IHU2" s="90"/>
      <c r="IHV2" s="90"/>
      <c r="IHW2" s="90"/>
      <c r="IHX2" s="90"/>
      <c r="IHY2" s="90"/>
      <c r="IHZ2" s="90"/>
      <c r="IIA2" s="90"/>
      <c r="IIB2" s="90"/>
      <c r="IIC2" s="90"/>
      <c r="IID2" s="90"/>
      <c r="IIE2" s="90"/>
      <c r="IIF2" s="90"/>
      <c r="IIG2" s="90"/>
      <c r="IIH2" s="90"/>
      <c r="III2" s="90"/>
      <c r="IIJ2" s="90"/>
      <c r="IIK2" s="90"/>
      <c r="IIL2" s="90"/>
      <c r="IIM2" s="90"/>
      <c r="IIN2" s="90"/>
      <c r="IIO2" s="90"/>
      <c r="IIP2" s="90"/>
      <c r="IIQ2" s="90"/>
      <c r="IIR2" s="90"/>
      <c r="IIS2" s="90"/>
      <c r="IIT2" s="90"/>
      <c r="IIU2" s="90"/>
      <c r="IIV2" s="90"/>
      <c r="IIW2" s="90"/>
      <c r="IIX2" s="90"/>
      <c r="IIY2" s="90"/>
      <c r="IIZ2" s="90"/>
      <c r="IJA2" s="90"/>
      <c r="IJB2" s="90"/>
      <c r="IJC2" s="90"/>
      <c r="IJD2" s="90"/>
      <c r="IJE2" s="90"/>
      <c r="IJF2" s="90"/>
      <c r="IJG2" s="90"/>
      <c r="IJH2" s="90"/>
      <c r="IJI2" s="90"/>
      <c r="IJJ2" s="90"/>
      <c r="IJK2" s="90"/>
      <c r="IJL2" s="90"/>
      <c r="IJM2" s="90"/>
      <c r="IJN2" s="90"/>
      <c r="IJO2" s="90"/>
      <c r="IJP2" s="90"/>
      <c r="IJQ2" s="90"/>
      <c r="IJR2" s="90"/>
      <c r="IJS2" s="90"/>
      <c r="IJT2" s="90"/>
      <c r="IJU2" s="90"/>
      <c r="IJV2" s="90"/>
      <c r="IJW2" s="90"/>
      <c r="IJX2" s="90"/>
      <c r="IJY2" s="90"/>
      <c r="IJZ2" s="90"/>
      <c r="IKA2" s="90"/>
      <c r="IKB2" s="90"/>
      <c r="IKC2" s="90"/>
      <c r="IKD2" s="90"/>
      <c r="IKE2" s="90"/>
      <c r="IKF2" s="90"/>
      <c r="IKG2" s="90"/>
      <c r="IKH2" s="90"/>
      <c r="IKI2" s="90"/>
      <c r="IKJ2" s="90"/>
      <c r="IKK2" s="90"/>
      <c r="IKL2" s="90"/>
      <c r="IKM2" s="90"/>
      <c r="IKN2" s="90"/>
      <c r="IKO2" s="90"/>
      <c r="IKP2" s="90"/>
      <c r="IKQ2" s="90"/>
      <c r="IKR2" s="90"/>
      <c r="IKS2" s="90"/>
      <c r="IKT2" s="90"/>
      <c r="IKU2" s="90"/>
      <c r="IKV2" s="90"/>
      <c r="IKW2" s="90"/>
      <c r="IKX2" s="90"/>
      <c r="IKY2" s="90"/>
      <c r="IKZ2" s="90"/>
      <c r="ILA2" s="90"/>
      <c r="ILB2" s="90"/>
      <c r="ILC2" s="90"/>
      <c r="ILD2" s="90"/>
      <c r="ILE2" s="90"/>
      <c r="ILF2" s="90"/>
      <c r="ILG2" s="90"/>
      <c r="ILH2" s="90"/>
      <c r="ILI2" s="90"/>
      <c r="ILJ2" s="90"/>
      <c r="ILK2" s="90"/>
      <c r="ILL2" s="90"/>
      <c r="ILM2" s="90"/>
      <c r="ILN2" s="90"/>
      <c r="ILO2" s="90"/>
      <c r="ILP2" s="90"/>
      <c r="ILQ2" s="90"/>
      <c r="ILR2" s="90"/>
      <c r="ILS2" s="90"/>
      <c r="ILT2" s="90"/>
      <c r="ILU2" s="90"/>
      <c r="ILV2" s="90"/>
      <c r="ILW2" s="90"/>
      <c r="ILX2" s="90"/>
      <c r="ILY2" s="90"/>
      <c r="ILZ2" s="90"/>
      <c r="IMA2" s="90"/>
      <c r="IMB2" s="90"/>
      <c r="IMC2" s="90"/>
      <c r="IMD2" s="90"/>
      <c r="IME2" s="90"/>
      <c r="IMF2" s="90"/>
      <c r="IMG2" s="90"/>
      <c r="IMH2" s="90"/>
      <c r="IMI2" s="90"/>
      <c r="IMJ2" s="90"/>
      <c r="IMK2" s="90"/>
      <c r="IML2" s="90"/>
      <c r="IMM2" s="90"/>
      <c r="IMN2" s="90"/>
      <c r="IMO2" s="90"/>
      <c r="IMP2" s="90"/>
      <c r="IMQ2" s="90"/>
      <c r="IMR2" s="90"/>
      <c r="IMS2" s="90"/>
      <c r="IMT2" s="90"/>
      <c r="IMU2" s="90"/>
      <c r="IMV2" s="90"/>
      <c r="IMW2" s="90"/>
      <c r="IMX2" s="90"/>
      <c r="IMY2" s="90"/>
      <c r="IMZ2" s="90"/>
      <c r="INA2" s="90"/>
      <c r="INB2" s="90"/>
      <c r="INC2" s="90"/>
      <c r="IND2" s="90"/>
      <c r="INE2" s="90"/>
      <c r="INF2" s="90"/>
      <c r="ING2" s="90"/>
      <c r="INH2" s="90"/>
      <c r="INI2" s="90"/>
      <c r="INJ2" s="90"/>
      <c r="INK2" s="90"/>
      <c r="INL2" s="90"/>
      <c r="INM2" s="90"/>
      <c r="INN2" s="90"/>
      <c r="INO2" s="90"/>
      <c r="INP2" s="90"/>
      <c r="INQ2" s="90"/>
      <c r="INR2" s="90"/>
      <c r="INS2" s="90"/>
      <c r="INT2" s="90"/>
      <c r="INU2" s="90"/>
      <c r="INV2" s="90"/>
      <c r="INW2" s="90"/>
      <c r="INX2" s="90"/>
      <c r="INY2" s="90"/>
      <c r="INZ2" s="90"/>
      <c r="IOA2" s="90"/>
      <c r="IOB2" s="90"/>
      <c r="IOC2" s="90"/>
      <c r="IOD2" s="90"/>
      <c r="IOE2" s="90"/>
      <c r="IOF2" s="90"/>
      <c r="IOG2" s="90"/>
      <c r="IOH2" s="90"/>
      <c r="IOI2" s="90"/>
      <c r="IOJ2" s="90"/>
      <c r="IOK2" s="90"/>
      <c r="IOL2" s="90"/>
      <c r="IOM2" s="90"/>
      <c r="ION2" s="90"/>
      <c r="IOO2" s="90"/>
      <c r="IOP2" s="90"/>
      <c r="IOQ2" s="90"/>
      <c r="IOR2" s="90"/>
      <c r="IOS2" s="90"/>
      <c r="IOT2" s="90"/>
      <c r="IOU2" s="90"/>
      <c r="IOV2" s="90"/>
      <c r="IOW2" s="90"/>
      <c r="IOX2" s="90"/>
      <c r="IOY2" s="90"/>
      <c r="IOZ2" s="90"/>
      <c r="IPA2" s="90"/>
      <c r="IPB2" s="90"/>
      <c r="IPC2" s="90"/>
      <c r="IPD2" s="90"/>
      <c r="IPE2" s="90"/>
      <c r="IPF2" s="90"/>
      <c r="IPG2" s="90"/>
      <c r="IPH2" s="90"/>
      <c r="IPI2" s="90"/>
      <c r="IPJ2" s="90"/>
      <c r="IPK2" s="90"/>
      <c r="IPL2" s="90"/>
      <c r="IPM2" s="90"/>
      <c r="IPN2" s="90"/>
      <c r="IPO2" s="90"/>
      <c r="IPP2" s="90"/>
      <c r="IPQ2" s="90"/>
      <c r="IPR2" s="90"/>
      <c r="IPS2" s="90"/>
      <c r="IPT2" s="90"/>
      <c r="IPU2" s="90"/>
      <c r="IPV2" s="90"/>
      <c r="IPW2" s="90"/>
      <c r="IPX2" s="90"/>
      <c r="IPY2" s="90"/>
      <c r="IPZ2" s="90"/>
      <c r="IQA2" s="90"/>
      <c r="IQB2" s="90"/>
      <c r="IQC2" s="90"/>
      <c r="IQD2" s="90"/>
      <c r="IQE2" s="90"/>
      <c r="IQF2" s="90"/>
      <c r="IQG2" s="90"/>
      <c r="IQH2" s="90"/>
      <c r="IQI2" s="90"/>
      <c r="IQJ2" s="90"/>
      <c r="IQK2" s="90"/>
      <c r="IQL2" s="90"/>
      <c r="IQM2" s="90"/>
      <c r="IQN2" s="90"/>
      <c r="IQO2" s="90"/>
      <c r="IQP2" s="90"/>
      <c r="IQQ2" s="90"/>
      <c r="IQR2" s="90"/>
      <c r="IQS2" s="90"/>
      <c r="IQT2" s="90"/>
      <c r="IQU2" s="90"/>
      <c r="IQV2" s="90"/>
      <c r="IQW2" s="90"/>
      <c r="IQX2" s="90"/>
      <c r="IQY2" s="90"/>
      <c r="IQZ2" s="90"/>
      <c r="IRA2" s="90"/>
      <c r="IRB2" s="90"/>
      <c r="IRC2" s="90"/>
      <c r="IRD2" s="90"/>
      <c r="IRE2" s="90"/>
      <c r="IRF2" s="90"/>
      <c r="IRG2" s="90"/>
      <c r="IRH2" s="90"/>
      <c r="IRI2" s="90"/>
      <c r="IRJ2" s="90"/>
      <c r="IRK2" s="90"/>
      <c r="IRL2" s="90"/>
      <c r="IRM2" s="90"/>
      <c r="IRN2" s="90"/>
      <c r="IRO2" s="90"/>
      <c r="IRP2" s="90"/>
      <c r="IRQ2" s="90"/>
      <c r="IRR2" s="90"/>
      <c r="IRS2" s="90"/>
      <c r="IRT2" s="90"/>
      <c r="IRU2" s="90"/>
      <c r="IRV2" s="90"/>
      <c r="IRW2" s="90"/>
      <c r="IRX2" s="90"/>
      <c r="IRY2" s="90"/>
      <c r="IRZ2" s="90"/>
      <c r="ISA2" s="90"/>
      <c r="ISB2" s="90"/>
      <c r="ISC2" s="90"/>
      <c r="ISD2" s="90"/>
      <c r="ISE2" s="90"/>
      <c r="ISF2" s="90"/>
      <c r="ISG2" s="90"/>
      <c r="ISH2" s="90"/>
      <c r="ISI2" s="90"/>
      <c r="ISJ2" s="90"/>
      <c r="ISK2" s="90"/>
      <c r="ISL2" s="90"/>
      <c r="ISM2" s="90"/>
      <c r="ISN2" s="90"/>
      <c r="ISO2" s="90"/>
      <c r="ISP2" s="90"/>
      <c r="ISQ2" s="90"/>
      <c r="ISR2" s="90"/>
      <c r="ISS2" s="90"/>
      <c r="IST2" s="90"/>
      <c r="ISU2" s="90"/>
      <c r="ISV2" s="90"/>
      <c r="ISW2" s="90"/>
      <c r="ISX2" s="90"/>
      <c r="ISY2" s="90"/>
      <c r="ISZ2" s="90"/>
      <c r="ITA2" s="90"/>
      <c r="ITB2" s="90"/>
      <c r="ITC2" s="90"/>
      <c r="ITD2" s="90"/>
      <c r="ITE2" s="90"/>
      <c r="ITF2" s="90"/>
      <c r="ITG2" s="90"/>
      <c r="ITH2" s="90"/>
      <c r="ITI2" s="90"/>
      <c r="ITJ2" s="90"/>
      <c r="ITK2" s="90"/>
      <c r="ITL2" s="90"/>
      <c r="ITM2" s="90"/>
      <c r="ITN2" s="90"/>
      <c r="ITO2" s="90"/>
      <c r="ITP2" s="90"/>
      <c r="ITQ2" s="90"/>
      <c r="ITR2" s="90"/>
      <c r="ITS2" s="90"/>
      <c r="ITT2" s="90"/>
      <c r="ITU2" s="90"/>
      <c r="ITV2" s="90"/>
      <c r="ITW2" s="90"/>
      <c r="ITX2" s="90"/>
      <c r="ITY2" s="90"/>
      <c r="ITZ2" s="90"/>
      <c r="IUA2" s="90"/>
      <c r="IUB2" s="90"/>
      <c r="IUC2" s="90"/>
      <c r="IUD2" s="90"/>
      <c r="IUE2" s="90"/>
      <c r="IUF2" s="90"/>
      <c r="IUG2" s="90"/>
      <c r="IUH2" s="90"/>
      <c r="IUI2" s="90"/>
      <c r="IUJ2" s="90"/>
      <c r="IUK2" s="90"/>
      <c r="IUL2" s="90"/>
      <c r="IUM2" s="90"/>
      <c r="IUN2" s="90"/>
      <c r="IUO2" s="90"/>
      <c r="IUP2" s="90"/>
      <c r="IUQ2" s="90"/>
      <c r="IUR2" s="90"/>
      <c r="IUS2" s="90"/>
      <c r="IUT2" s="90"/>
      <c r="IUU2" s="90"/>
      <c r="IUV2" s="90"/>
      <c r="IUW2" s="90"/>
      <c r="IUX2" s="90"/>
      <c r="IUY2" s="90"/>
      <c r="IUZ2" s="90"/>
      <c r="IVA2" s="90"/>
      <c r="IVB2" s="90"/>
      <c r="IVC2" s="90"/>
      <c r="IVD2" s="90"/>
      <c r="IVE2" s="90"/>
      <c r="IVF2" s="90"/>
      <c r="IVG2" s="90"/>
      <c r="IVH2" s="90"/>
      <c r="IVI2" s="90"/>
      <c r="IVJ2" s="90"/>
      <c r="IVK2" s="90"/>
      <c r="IVL2" s="90"/>
      <c r="IVM2" s="90"/>
      <c r="IVN2" s="90"/>
      <c r="IVO2" s="90"/>
      <c r="IVP2" s="90"/>
      <c r="IVQ2" s="90"/>
      <c r="IVR2" s="90"/>
      <c r="IVS2" s="90"/>
      <c r="IVT2" s="90"/>
      <c r="IVU2" s="90"/>
      <c r="IVV2" s="90"/>
      <c r="IVW2" s="90"/>
      <c r="IVX2" s="90"/>
      <c r="IVY2" s="90"/>
      <c r="IVZ2" s="90"/>
      <c r="IWA2" s="90"/>
      <c r="IWB2" s="90"/>
      <c r="IWC2" s="90"/>
      <c r="IWD2" s="90"/>
      <c r="IWE2" s="90"/>
      <c r="IWF2" s="90"/>
      <c r="IWG2" s="90"/>
      <c r="IWH2" s="90"/>
      <c r="IWI2" s="90"/>
      <c r="IWJ2" s="90"/>
      <c r="IWK2" s="90"/>
      <c r="IWL2" s="90"/>
      <c r="IWM2" s="90"/>
      <c r="IWN2" s="90"/>
      <c r="IWO2" s="90"/>
      <c r="IWP2" s="90"/>
      <c r="IWQ2" s="90"/>
      <c r="IWR2" s="90"/>
      <c r="IWS2" s="90"/>
      <c r="IWT2" s="90"/>
      <c r="IWU2" s="90"/>
      <c r="IWV2" s="90"/>
      <c r="IWW2" s="90"/>
      <c r="IWX2" s="90"/>
      <c r="IWY2" s="90"/>
      <c r="IWZ2" s="90"/>
      <c r="IXA2" s="90"/>
      <c r="IXB2" s="90"/>
      <c r="IXC2" s="90"/>
      <c r="IXD2" s="90"/>
      <c r="IXE2" s="90"/>
      <c r="IXF2" s="90"/>
      <c r="IXG2" s="90"/>
      <c r="IXH2" s="90"/>
      <c r="IXI2" s="90"/>
      <c r="IXJ2" s="90"/>
      <c r="IXK2" s="90"/>
      <c r="IXL2" s="90"/>
      <c r="IXM2" s="90"/>
      <c r="IXN2" s="90"/>
      <c r="IXO2" s="90"/>
      <c r="IXP2" s="90"/>
      <c r="IXQ2" s="90"/>
      <c r="IXR2" s="90"/>
      <c r="IXS2" s="90"/>
      <c r="IXT2" s="90"/>
      <c r="IXU2" s="90"/>
      <c r="IXV2" s="90"/>
      <c r="IXW2" s="90"/>
      <c r="IXX2" s="90"/>
      <c r="IXY2" s="90"/>
      <c r="IXZ2" s="90"/>
      <c r="IYA2" s="90"/>
      <c r="IYB2" s="90"/>
      <c r="IYC2" s="90"/>
      <c r="IYD2" s="90"/>
      <c r="IYE2" s="90"/>
      <c r="IYF2" s="90"/>
      <c r="IYG2" s="90"/>
      <c r="IYH2" s="90"/>
      <c r="IYI2" s="90"/>
      <c r="IYJ2" s="90"/>
      <c r="IYK2" s="90"/>
      <c r="IYL2" s="90"/>
      <c r="IYM2" s="90"/>
      <c r="IYN2" s="90"/>
      <c r="IYO2" s="90"/>
      <c r="IYP2" s="90"/>
      <c r="IYQ2" s="90"/>
      <c r="IYR2" s="90"/>
      <c r="IYS2" s="90"/>
      <c r="IYT2" s="90"/>
      <c r="IYU2" s="90"/>
      <c r="IYV2" s="90"/>
      <c r="IYW2" s="90"/>
      <c r="IYX2" s="90"/>
      <c r="IYY2" s="90"/>
      <c r="IYZ2" s="90"/>
      <c r="IZA2" s="90"/>
      <c r="IZB2" s="90"/>
      <c r="IZC2" s="90"/>
      <c r="IZD2" s="90"/>
      <c r="IZE2" s="90"/>
      <c r="IZF2" s="90"/>
      <c r="IZG2" s="90"/>
      <c r="IZH2" s="90"/>
      <c r="IZI2" s="90"/>
      <c r="IZJ2" s="90"/>
      <c r="IZK2" s="90"/>
      <c r="IZL2" s="90"/>
      <c r="IZM2" s="90"/>
      <c r="IZN2" s="90"/>
      <c r="IZO2" s="90"/>
      <c r="IZP2" s="90"/>
      <c r="IZQ2" s="90"/>
      <c r="IZR2" s="90"/>
      <c r="IZS2" s="90"/>
      <c r="IZT2" s="90"/>
      <c r="IZU2" s="90"/>
      <c r="IZV2" s="90"/>
      <c r="IZW2" s="90"/>
      <c r="IZX2" s="90"/>
      <c r="IZY2" s="90"/>
      <c r="IZZ2" s="90"/>
      <c r="JAA2" s="90"/>
      <c r="JAB2" s="90"/>
      <c r="JAC2" s="90"/>
      <c r="JAD2" s="90"/>
      <c r="JAE2" s="90"/>
      <c r="JAF2" s="90"/>
      <c r="JAG2" s="90"/>
      <c r="JAH2" s="90"/>
      <c r="JAI2" s="90"/>
      <c r="JAJ2" s="90"/>
      <c r="JAK2" s="90"/>
      <c r="JAL2" s="90"/>
      <c r="JAM2" s="90"/>
      <c r="JAN2" s="90"/>
      <c r="JAO2" s="90"/>
      <c r="JAP2" s="90"/>
      <c r="JAQ2" s="90"/>
      <c r="JAR2" s="90"/>
      <c r="JAS2" s="90"/>
      <c r="JAT2" s="90"/>
      <c r="JAU2" s="90"/>
      <c r="JAV2" s="90"/>
      <c r="JAW2" s="90"/>
      <c r="JAX2" s="90"/>
      <c r="JAY2" s="90"/>
      <c r="JAZ2" s="90"/>
      <c r="JBA2" s="90"/>
      <c r="JBB2" s="90"/>
      <c r="JBC2" s="90"/>
      <c r="JBD2" s="90"/>
      <c r="JBE2" s="90"/>
      <c r="JBF2" s="90"/>
      <c r="JBG2" s="90"/>
      <c r="JBH2" s="90"/>
      <c r="JBI2" s="90"/>
      <c r="JBJ2" s="90"/>
      <c r="JBK2" s="90"/>
      <c r="JBL2" s="90"/>
      <c r="JBM2" s="90"/>
      <c r="JBN2" s="90"/>
      <c r="JBO2" s="90"/>
      <c r="JBP2" s="90"/>
      <c r="JBQ2" s="90"/>
      <c r="JBR2" s="90"/>
      <c r="JBS2" s="90"/>
      <c r="JBT2" s="90"/>
      <c r="JBU2" s="90"/>
      <c r="JBV2" s="90"/>
      <c r="JBW2" s="90"/>
      <c r="JBX2" s="90"/>
      <c r="JBY2" s="90"/>
      <c r="JBZ2" s="90"/>
      <c r="JCA2" s="90"/>
      <c r="JCB2" s="90"/>
      <c r="JCC2" s="90"/>
      <c r="JCD2" s="90"/>
      <c r="JCE2" s="90"/>
      <c r="JCF2" s="90"/>
      <c r="JCG2" s="90"/>
      <c r="JCH2" s="90"/>
      <c r="JCI2" s="90"/>
      <c r="JCJ2" s="90"/>
      <c r="JCK2" s="90"/>
      <c r="JCL2" s="90"/>
      <c r="JCM2" s="90"/>
      <c r="JCN2" s="90"/>
      <c r="JCO2" s="90"/>
      <c r="JCP2" s="90"/>
      <c r="JCQ2" s="90"/>
      <c r="JCR2" s="90"/>
      <c r="JCS2" s="90"/>
      <c r="JCT2" s="90"/>
      <c r="JCU2" s="90"/>
      <c r="JCV2" s="90"/>
      <c r="JCW2" s="90"/>
      <c r="JCX2" s="90"/>
      <c r="JCY2" s="90"/>
      <c r="JCZ2" s="90"/>
      <c r="JDA2" s="90"/>
      <c r="JDB2" s="90"/>
      <c r="JDC2" s="90"/>
      <c r="JDD2" s="90"/>
      <c r="JDE2" s="90"/>
      <c r="JDF2" s="90"/>
      <c r="JDG2" s="90"/>
      <c r="JDH2" s="90"/>
      <c r="JDI2" s="90"/>
      <c r="JDJ2" s="90"/>
      <c r="JDK2" s="90"/>
      <c r="JDL2" s="90"/>
      <c r="JDM2" s="90"/>
      <c r="JDN2" s="90"/>
      <c r="JDO2" s="90"/>
      <c r="JDP2" s="90"/>
      <c r="JDQ2" s="90"/>
      <c r="JDR2" s="90"/>
      <c r="JDS2" s="90"/>
      <c r="JDT2" s="90"/>
      <c r="JDU2" s="90"/>
      <c r="JDV2" s="90"/>
      <c r="JDW2" s="90"/>
      <c r="JDX2" s="90"/>
      <c r="JDY2" s="90"/>
      <c r="JDZ2" s="90"/>
      <c r="JEA2" s="90"/>
      <c r="JEB2" s="90"/>
      <c r="JEC2" s="90"/>
      <c r="JED2" s="90"/>
      <c r="JEE2" s="90"/>
      <c r="JEF2" s="90"/>
      <c r="JEG2" s="90"/>
      <c r="JEH2" s="90"/>
      <c r="JEI2" s="90"/>
      <c r="JEJ2" s="90"/>
      <c r="JEK2" s="90"/>
      <c r="JEL2" s="90"/>
      <c r="JEM2" s="90"/>
      <c r="JEN2" s="90"/>
      <c r="JEO2" s="90"/>
      <c r="JEP2" s="90"/>
      <c r="JEQ2" s="90"/>
      <c r="JER2" s="90"/>
      <c r="JES2" s="90"/>
      <c r="JET2" s="90"/>
      <c r="JEU2" s="90"/>
      <c r="JEV2" s="90"/>
      <c r="JEW2" s="90"/>
      <c r="JEX2" s="90"/>
      <c r="JEY2" s="90"/>
      <c r="JEZ2" s="90"/>
      <c r="JFA2" s="90"/>
      <c r="JFB2" s="90"/>
      <c r="JFC2" s="90"/>
      <c r="JFD2" s="90"/>
      <c r="JFE2" s="90"/>
      <c r="JFF2" s="90"/>
      <c r="JFG2" s="90"/>
      <c r="JFH2" s="90"/>
      <c r="JFI2" s="90"/>
      <c r="JFJ2" s="90"/>
      <c r="JFK2" s="90"/>
      <c r="JFL2" s="90"/>
      <c r="JFM2" s="90"/>
      <c r="JFN2" s="90"/>
      <c r="JFO2" s="90"/>
      <c r="JFP2" s="90"/>
      <c r="JFQ2" s="90"/>
      <c r="JFR2" s="90"/>
      <c r="JFS2" s="90"/>
      <c r="JFT2" s="90"/>
      <c r="JFU2" s="90"/>
      <c r="JFV2" s="90"/>
      <c r="JFW2" s="90"/>
      <c r="JFX2" s="90"/>
      <c r="JFY2" s="90"/>
      <c r="JFZ2" s="90"/>
      <c r="JGA2" s="90"/>
      <c r="JGB2" s="90"/>
      <c r="JGC2" s="90"/>
      <c r="JGD2" s="90"/>
      <c r="JGE2" s="90"/>
      <c r="JGF2" s="90"/>
      <c r="JGG2" s="90"/>
      <c r="JGH2" s="90"/>
      <c r="JGI2" s="90"/>
      <c r="JGJ2" s="90"/>
      <c r="JGK2" s="90"/>
      <c r="JGL2" s="90"/>
      <c r="JGM2" s="90"/>
      <c r="JGN2" s="90"/>
      <c r="JGO2" s="90"/>
      <c r="JGP2" s="90"/>
      <c r="JGQ2" s="90"/>
      <c r="JGR2" s="90"/>
      <c r="JGS2" s="90"/>
      <c r="JGT2" s="90"/>
      <c r="JGU2" s="90"/>
      <c r="JGV2" s="90"/>
      <c r="JGW2" s="90"/>
      <c r="JGX2" s="90"/>
      <c r="JGY2" s="90"/>
      <c r="JGZ2" s="90"/>
      <c r="JHA2" s="90"/>
      <c r="JHB2" s="90"/>
      <c r="JHC2" s="90"/>
      <c r="JHD2" s="90"/>
      <c r="JHE2" s="90"/>
      <c r="JHF2" s="90"/>
      <c r="JHG2" s="90"/>
      <c r="JHH2" s="90"/>
      <c r="JHI2" s="90"/>
      <c r="JHJ2" s="90"/>
      <c r="JHK2" s="90"/>
      <c r="JHL2" s="90"/>
      <c r="JHM2" s="90"/>
      <c r="JHN2" s="90"/>
      <c r="JHO2" s="90"/>
      <c r="JHP2" s="90"/>
      <c r="JHQ2" s="90"/>
      <c r="JHR2" s="90"/>
      <c r="JHS2" s="90"/>
      <c r="JHT2" s="90"/>
      <c r="JHU2" s="90"/>
      <c r="JHV2" s="90"/>
      <c r="JHW2" s="90"/>
      <c r="JHX2" s="90"/>
      <c r="JHY2" s="90"/>
      <c r="JHZ2" s="90"/>
      <c r="JIA2" s="90"/>
      <c r="JIB2" s="90"/>
      <c r="JIC2" s="90"/>
      <c r="JID2" s="90"/>
      <c r="JIE2" s="90"/>
      <c r="JIF2" s="90"/>
      <c r="JIG2" s="90"/>
      <c r="JIH2" s="90"/>
      <c r="JII2" s="90"/>
      <c r="JIJ2" s="90"/>
      <c r="JIK2" s="90"/>
      <c r="JIL2" s="90"/>
      <c r="JIM2" s="90"/>
      <c r="JIN2" s="90"/>
      <c r="JIO2" s="90"/>
      <c r="JIP2" s="90"/>
      <c r="JIQ2" s="90"/>
      <c r="JIR2" s="90"/>
      <c r="JIS2" s="90"/>
      <c r="JIT2" s="90"/>
      <c r="JIU2" s="90"/>
      <c r="JIV2" s="90"/>
      <c r="JIW2" s="90"/>
      <c r="JIX2" s="90"/>
      <c r="JIY2" s="90"/>
      <c r="JIZ2" s="90"/>
      <c r="JJA2" s="90"/>
      <c r="JJB2" s="90"/>
      <c r="JJC2" s="90"/>
      <c r="JJD2" s="90"/>
      <c r="JJE2" s="90"/>
      <c r="JJF2" s="90"/>
      <c r="JJG2" s="90"/>
      <c r="JJH2" s="90"/>
      <c r="JJI2" s="90"/>
      <c r="JJJ2" s="90"/>
      <c r="JJK2" s="90"/>
      <c r="JJL2" s="90"/>
      <c r="JJM2" s="90"/>
      <c r="JJN2" s="90"/>
      <c r="JJO2" s="90"/>
      <c r="JJP2" s="90"/>
      <c r="JJQ2" s="90"/>
      <c r="JJR2" s="90"/>
      <c r="JJS2" s="90"/>
      <c r="JJT2" s="90"/>
      <c r="JJU2" s="90"/>
      <c r="JJV2" s="90"/>
      <c r="JJW2" s="90"/>
      <c r="JJX2" s="90"/>
      <c r="JJY2" s="90"/>
      <c r="JJZ2" s="90"/>
      <c r="JKA2" s="90"/>
      <c r="JKB2" s="90"/>
      <c r="JKC2" s="90"/>
      <c r="JKD2" s="90"/>
      <c r="JKE2" s="90"/>
      <c r="JKF2" s="90"/>
      <c r="JKG2" s="90"/>
      <c r="JKH2" s="90"/>
      <c r="JKI2" s="90"/>
      <c r="JKJ2" s="90"/>
      <c r="JKK2" s="90"/>
      <c r="JKL2" s="90"/>
      <c r="JKM2" s="90"/>
      <c r="JKN2" s="90"/>
      <c r="JKO2" s="90"/>
      <c r="JKP2" s="90"/>
      <c r="JKQ2" s="90"/>
      <c r="JKR2" s="90"/>
      <c r="JKS2" s="90"/>
      <c r="JKT2" s="90"/>
      <c r="JKU2" s="90"/>
      <c r="JKV2" s="90"/>
      <c r="JKW2" s="90"/>
      <c r="JKX2" s="90"/>
      <c r="JKY2" s="90"/>
      <c r="JKZ2" s="90"/>
      <c r="JLA2" s="90"/>
      <c r="JLB2" s="90"/>
      <c r="JLC2" s="90"/>
      <c r="JLD2" s="90"/>
      <c r="JLE2" s="90"/>
      <c r="JLF2" s="90"/>
      <c r="JLG2" s="90"/>
      <c r="JLH2" s="90"/>
      <c r="JLI2" s="90"/>
      <c r="JLJ2" s="90"/>
      <c r="JLK2" s="90"/>
      <c r="JLL2" s="90"/>
      <c r="JLM2" s="90"/>
      <c r="JLN2" s="90"/>
      <c r="JLO2" s="90"/>
      <c r="JLP2" s="90"/>
      <c r="JLQ2" s="90"/>
      <c r="JLR2" s="90"/>
      <c r="JLS2" s="90"/>
      <c r="JLT2" s="90"/>
      <c r="JLU2" s="90"/>
      <c r="JLV2" s="90"/>
      <c r="JLW2" s="90"/>
      <c r="JLX2" s="90"/>
      <c r="JLY2" s="90"/>
      <c r="JLZ2" s="90"/>
      <c r="JMA2" s="90"/>
      <c r="JMB2" s="90"/>
      <c r="JMC2" s="90"/>
      <c r="JMD2" s="90"/>
      <c r="JME2" s="90"/>
      <c r="JMF2" s="90"/>
      <c r="JMG2" s="90"/>
      <c r="JMH2" s="90"/>
      <c r="JMI2" s="90"/>
      <c r="JMJ2" s="90"/>
      <c r="JMK2" s="90"/>
      <c r="JML2" s="90"/>
      <c r="JMM2" s="90"/>
      <c r="JMN2" s="90"/>
      <c r="JMO2" s="90"/>
      <c r="JMP2" s="90"/>
      <c r="JMQ2" s="90"/>
      <c r="JMR2" s="90"/>
      <c r="JMS2" s="90"/>
      <c r="JMT2" s="90"/>
      <c r="JMU2" s="90"/>
      <c r="JMV2" s="90"/>
      <c r="JMW2" s="90"/>
      <c r="JMX2" s="90"/>
      <c r="JMY2" s="90"/>
      <c r="JMZ2" s="90"/>
      <c r="JNA2" s="90"/>
      <c r="JNB2" s="90"/>
      <c r="JNC2" s="90"/>
      <c r="JND2" s="90"/>
      <c r="JNE2" s="90"/>
      <c r="JNF2" s="90"/>
      <c r="JNG2" s="90"/>
      <c r="JNH2" s="90"/>
      <c r="JNI2" s="90"/>
      <c r="JNJ2" s="90"/>
      <c r="JNK2" s="90"/>
      <c r="JNL2" s="90"/>
      <c r="JNM2" s="90"/>
      <c r="JNN2" s="90"/>
      <c r="JNO2" s="90"/>
      <c r="JNP2" s="90"/>
      <c r="JNQ2" s="90"/>
      <c r="JNR2" s="90"/>
      <c r="JNS2" s="90"/>
      <c r="JNT2" s="90"/>
      <c r="JNU2" s="90"/>
      <c r="JNV2" s="90"/>
      <c r="JNW2" s="90"/>
      <c r="JNX2" s="90"/>
      <c r="JNY2" s="90"/>
      <c r="JNZ2" s="90"/>
      <c r="JOA2" s="90"/>
      <c r="JOB2" s="90"/>
      <c r="JOC2" s="90"/>
      <c r="JOD2" s="90"/>
      <c r="JOE2" s="90"/>
      <c r="JOF2" s="90"/>
      <c r="JOG2" s="90"/>
      <c r="JOH2" s="90"/>
      <c r="JOI2" s="90"/>
      <c r="JOJ2" s="90"/>
      <c r="JOK2" s="90"/>
      <c r="JOL2" s="90"/>
      <c r="JOM2" s="90"/>
      <c r="JON2" s="90"/>
      <c r="JOO2" s="90"/>
      <c r="JOP2" s="90"/>
      <c r="JOQ2" s="90"/>
      <c r="JOR2" s="90"/>
      <c r="JOS2" s="90"/>
      <c r="JOT2" s="90"/>
      <c r="JOU2" s="90"/>
      <c r="JOV2" s="90"/>
      <c r="JOW2" s="90"/>
      <c r="JOX2" s="90"/>
      <c r="JOY2" s="90"/>
      <c r="JOZ2" s="90"/>
      <c r="JPA2" s="90"/>
      <c r="JPB2" s="90"/>
      <c r="JPC2" s="90"/>
      <c r="JPD2" s="90"/>
      <c r="JPE2" s="90"/>
      <c r="JPF2" s="90"/>
      <c r="JPG2" s="90"/>
      <c r="JPH2" s="90"/>
      <c r="JPI2" s="90"/>
      <c r="JPJ2" s="90"/>
      <c r="JPK2" s="90"/>
      <c r="JPL2" s="90"/>
      <c r="JPM2" s="90"/>
      <c r="JPN2" s="90"/>
      <c r="JPO2" s="90"/>
      <c r="JPP2" s="90"/>
      <c r="JPQ2" s="90"/>
      <c r="JPR2" s="90"/>
      <c r="JPS2" s="90"/>
      <c r="JPT2" s="90"/>
      <c r="JPU2" s="90"/>
      <c r="JPV2" s="90"/>
      <c r="JPW2" s="90"/>
      <c r="JPX2" s="90"/>
      <c r="JPY2" s="90"/>
      <c r="JPZ2" s="90"/>
      <c r="JQA2" s="90"/>
      <c r="JQB2" s="90"/>
      <c r="JQC2" s="90"/>
      <c r="JQD2" s="90"/>
      <c r="JQE2" s="90"/>
      <c r="JQF2" s="90"/>
      <c r="JQG2" s="90"/>
      <c r="JQH2" s="90"/>
      <c r="JQI2" s="90"/>
      <c r="JQJ2" s="90"/>
      <c r="JQK2" s="90"/>
      <c r="JQL2" s="90"/>
      <c r="JQM2" s="90"/>
      <c r="JQN2" s="90"/>
      <c r="JQO2" s="90"/>
      <c r="JQP2" s="90"/>
      <c r="JQQ2" s="90"/>
      <c r="JQR2" s="90"/>
      <c r="JQS2" s="90"/>
      <c r="JQT2" s="90"/>
      <c r="JQU2" s="90"/>
      <c r="JQV2" s="90"/>
      <c r="JQW2" s="90"/>
      <c r="JQX2" s="90"/>
      <c r="JQY2" s="90"/>
      <c r="JQZ2" s="90"/>
      <c r="JRA2" s="90"/>
      <c r="JRB2" s="90"/>
      <c r="JRC2" s="90"/>
      <c r="JRD2" s="90"/>
      <c r="JRE2" s="90"/>
      <c r="JRF2" s="90"/>
      <c r="JRG2" s="90"/>
      <c r="JRH2" s="90"/>
      <c r="JRI2" s="90"/>
      <c r="JRJ2" s="90"/>
      <c r="JRK2" s="90"/>
      <c r="JRL2" s="90"/>
      <c r="JRM2" s="90"/>
      <c r="JRN2" s="90"/>
      <c r="JRO2" s="90"/>
      <c r="JRP2" s="90"/>
      <c r="JRQ2" s="90"/>
      <c r="JRR2" s="90"/>
      <c r="JRS2" s="90"/>
      <c r="JRT2" s="90"/>
      <c r="JRU2" s="90"/>
      <c r="JRV2" s="90"/>
      <c r="JRW2" s="90"/>
      <c r="JRX2" s="90"/>
      <c r="JRY2" s="90"/>
      <c r="JRZ2" s="90"/>
      <c r="JSA2" s="90"/>
      <c r="JSB2" s="90"/>
      <c r="JSC2" s="90"/>
      <c r="JSD2" s="90"/>
      <c r="JSE2" s="90"/>
      <c r="JSF2" s="90"/>
      <c r="JSG2" s="90"/>
      <c r="JSH2" s="90"/>
      <c r="JSI2" s="90"/>
      <c r="JSJ2" s="90"/>
      <c r="JSK2" s="90"/>
      <c r="JSL2" s="90"/>
      <c r="JSM2" s="90"/>
      <c r="JSN2" s="90"/>
      <c r="JSO2" s="90"/>
      <c r="JSP2" s="90"/>
      <c r="JSQ2" s="90"/>
      <c r="JSR2" s="90"/>
      <c r="JSS2" s="90"/>
      <c r="JST2" s="90"/>
      <c r="JSU2" s="90"/>
      <c r="JSV2" s="90"/>
      <c r="JSW2" s="90"/>
      <c r="JSX2" s="90"/>
      <c r="JSY2" s="90"/>
      <c r="JSZ2" s="90"/>
      <c r="JTA2" s="90"/>
      <c r="JTB2" s="90"/>
      <c r="JTC2" s="90"/>
      <c r="JTD2" s="90"/>
      <c r="JTE2" s="90"/>
      <c r="JTF2" s="90"/>
      <c r="JTG2" s="90"/>
      <c r="JTH2" s="90"/>
      <c r="JTI2" s="90"/>
      <c r="JTJ2" s="90"/>
      <c r="JTK2" s="90"/>
      <c r="JTL2" s="90"/>
      <c r="JTM2" s="90"/>
      <c r="JTN2" s="90"/>
      <c r="JTO2" s="90"/>
      <c r="JTP2" s="90"/>
      <c r="JTQ2" s="90"/>
      <c r="JTR2" s="90"/>
      <c r="JTS2" s="90"/>
      <c r="JTT2" s="90"/>
      <c r="JTU2" s="90"/>
      <c r="JTV2" s="90"/>
      <c r="JTW2" s="90"/>
      <c r="JTX2" s="90"/>
      <c r="JTY2" s="90"/>
      <c r="JTZ2" s="90"/>
      <c r="JUA2" s="90"/>
      <c r="JUB2" s="90"/>
      <c r="JUC2" s="90"/>
      <c r="JUD2" s="90"/>
      <c r="JUE2" s="90"/>
      <c r="JUF2" s="90"/>
      <c r="JUG2" s="90"/>
      <c r="JUH2" s="90"/>
      <c r="JUI2" s="90"/>
      <c r="JUJ2" s="90"/>
      <c r="JUK2" s="90"/>
      <c r="JUL2" s="90"/>
      <c r="JUM2" s="90"/>
      <c r="JUN2" s="90"/>
      <c r="JUO2" s="90"/>
      <c r="JUP2" s="90"/>
      <c r="JUQ2" s="90"/>
      <c r="JUR2" s="90"/>
      <c r="JUS2" s="90"/>
      <c r="JUT2" s="90"/>
      <c r="JUU2" s="90"/>
      <c r="JUV2" s="90"/>
      <c r="JUW2" s="90"/>
      <c r="JUX2" s="90"/>
      <c r="JUY2" s="90"/>
      <c r="JUZ2" s="90"/>
      <c r="JVA2" s="90"/>
      <c r="JVB2" s="90"/>
      <c r="JVC2" s="90"/>
      <c r="JVD2" s="90"/>
      <c r="JVE2" s="90"/>
      <c r="JVF2" s="90"/>
      <c r="JVG2" s="90"/>
      <c r="JVH2" s="90"/>
      <c r="JVI2" s="90"/>
      <c r="JVJ2" s="90"/>
      <c r="JVK2" s="90"/>
      <c r="JVL2" s="90"/>
      <c r="JVM2" s="90"/>
      <c r="JVN2" s="90"/>
      <c r="JVO2" s="90"/>
      <c r="JVP2" s="90"/>
      <c r="JVQ2" s="90"/>
      <c r="JVR2" s="90"/>
      <c r="JVS2" s="90"/>
      <c r="JVT2" s="90"/>
      <c r="JVU2" s="90"/>
      <c r="JVV2" s="90"/>
      <c r="JVW2" s="90"/>
      <c r="JVX2" s="90"/>
      <c r="JVY2" s="90"/>
      <c r="JVZ2" s="90"/>
      <c r="JWA2" s="90"/>
      <c r="JWB2" s="90"/>
      <c r="JWC2" s="90"/>
      <c r="JWD2" s="90"/>
      <c r="JWE2" s="90"/>
      <c r="JWF2" s="90"/>
      <c r="JWG2" s="90"/>
      <c r="JWH2" s="90"/>
      <c r="JWI2" s="90"/>
      <c r="JWJ2" s="90"/>
      <c r="JWK2" s="90"/>
      <c r="JWL2" s="90"/>
      <c r="JWM2" s="90"/>
      <c r="JWN2" s="90"/>
      <c r="JWO2" s="90"/>
      <c r="JWP2" s="90"/>
      <c r="JWQ2" s="90"/>
      <c r="JWR2" s="90"/>
      <c r="JWS2" s="90"/>
      <c r="JWT2" s="90"/>
      <c r="JWU2" s="90"/>
      <c r="JWV2" s="90"/>
      <c r="JWW2" s="90"/>
      <c r="JWX2" s="90"/>
      <c r="JWY2" s="90"/>
      <c r="JWZ2" s="90"/>
      <c r="JXA2" s="90"/>
      <c r="JXB2" s="90"/>
      <c r="JXC2" s="90"/>
      <c r="JXD2" s="90"/>
      <c r="JXE2" s="90"/>
      <c r="JXF2" s="90"/>
      <c r="JXG2" s="90"/>
      <c r="JXH2" s="90"/>
      <c r="JXI2" s="90"/>
      <c r="JXJ2" s="90"/>
      <c r="JXK2" s="90"/>
      <c r="JXL2" s="90"/>
      <c r="JXM2" s="90"/>
      <c r="JXN2" s="90"/>
      <c r="JXO2" s="90"/>
      <c r="JXP2" s="90"/>
      <c r="JXQ2" s="90"/>
      <c r="JXR2" s="90"/>
      <c r="JXS2" s="90"/>
      <c r="JXT2" s="90"/>
      <c r="JXU2" s="90"/>
      <c r="JXV2" s="90"/>
      <c r="JXW2" s="90"/>
      <c r="JXX2" s="90"/>
      <c r="JXY2" s="90"/>
      <c r="JXZ2" s="90"/>
      <c r="JYA2" s="90"/>
      <c r="JYB2" s="90"/>
      <c r="JYC2" s="90"/>
      <c r="JYD2" s="90"/>
      <c r="JYE2" s="90"/>
      <c r="JYF2" s="90"/>
      <c r="JYG2" s="90"/>
      <c r="JYH2" s="90"/>
      <c r="JYI2" s="90"/>
      <c r="JYJ2" s="90"/>
      <c r="JYK2" s="90"/>
      <c r="JYL2" s="90"/>
      <c r="JYM2" s="90"/>
      <c r="JYN2" s="90"/>
      <c r="JYO2" s="90"/>
      <c r="JYP2" s="90"/>
      <c r="JYQ2" s="90"/>
      <c r="JYR2" s="90"/>
      <c r="JYS2" s="90"/>
      <c r="JYT2" s="90"/>
      <c r="JYU2" s="90"/>
      <c r="JYV2" s="90"/>
      <c r="JYW2" s="90"/>
      <c r="JYX2" s="90"/>
      <c r="JYY2" s="90"/>
      <c r="JYZ2" s="90"/>
      <c r="JZA2" s="90"/>
      <c r="JZB2" s="90"/>
      <c r="JZC2" s="90"/>
      <c r="JZD2" s="90"/>
      <c r="JZE2" s="90"/>
      <c r="JZF2" s="90"/>
      <c r="JZG2" s="90"/>
      <c r="JZH2" s="90"/>
      <c r="JZI2" s="90"/>
      <c r="JZJ2" s="90"/>
      <c r="JZK2" s="90"/>
      <c r="JZL2" s="90"/>
      <c r="JZM2" s="90"/>
      <c r="JZN2" s="90"/>
      <c r="JZO2" s="90"/>
      <c r="JZP2" s="90"/>
      <c r="JZQ2" s="90"/>
      <c r="JZR2" s="90"/>
      <c r="JZS2" s="90"/>
      <c r="JZT2" s="90"/>
      <c r="JZU2" s="90"/>
      <c r="JZV2" s="90"/>
      <c r="JZW2" s="90"/>
      <c r="JZX2" s="90"/>
      <c r="JZY2" s="90"/>
      <c r="JZZ2" s="90"/>
      <c r="KAA2" s="90"/>
      <c r="KAB2" s="90"/>
      <c r="KAC2" s="90"/>
      <c r="KAD2" s="90"/>
      <c r="KAE2" s="90"/>
      <c r="KAF2" s="90"/>
      <c r="KAG2" s="90"/>
      <c r="KAH2" s="90"/>
      <c r="KAI2" s="90"/>
      <c r="KAJ2" s="90"/>
      <c r="KAK2" s="90"/>
      <c r="KAL2" s="90"/>
      <c r="KAM2" s="90"/>
      <c r="KAN2" s="90"/>
      <c r="KAO2" s="90"/>
      <c r="KAP2" s="90"/>
      <c r="KAQ2" s="90"/>
      <c r="KAR2" s="90"/>
      <c r="KAS2" s="90"/>
      <c r="KAT2" s="90"/>
      <c r="KAU2" s="90"/>
      <c r="KAV2" s="90"/>
      <c r="KAW2" s="90"/>
      <c r="KAX2" s="90"/>
      <c r="KAY2" s="90"/>
      <c r="KAZ2" s="90"/>
      <c r="KBA2" s="90"/>
      <c r="KBB2" s="90"/>
      <c r="KBC2" s="90"/>
      <c r="KBD2" s="90"/>
      <c r="KBE2" s="90"/>
      <c r="KBF2" s="90"/>
      <c r="KBG2" s="90"/>
      <c r="KBH2" s="90"/>
      <c r="KBI2" s="90"/>
      <c r="KBJ2" s="90"/>
      <c r="KBK2" s="90"/>
      <c r="KBL2" s="90"/>
      <c r="KBM2" s="90"/>
      <c r="KBN2" s="90"/>
      <c r="KBO2" s="90"/>
      <c r="KBP2" s="90"/>
      <c r="KBQ2" s="90"/>
      <c r="KBR2" s="90"/>
      <c r="KBS2" s="90"/>
      <c r="KBT2" s="90"/>
      <c r="KBU2" s="90"/>
      <c r="KBV2" s="90"/>
      <c r="KBW2" s="90"/>
      <c r="KBX2" s="90"/>
      <c r="KBY2" s="90"/>
      <c r="KBZ2" s="90"/>
      <c r="KCA2" s="90"/>
      <c r="KCB2" s="90"/>
      <c r="KCC2" s="90"/>
      <c r="KCD2" s="90"/>
      <c r="KCE2" s="90"/>
      <c r="KCF2" s="90"/>
      <c r="KCG2" s="90"/>
      <c r="KCH2" s="90"/>
      <c r="KCI2" s="90"/>
      <c r="KCJ2" s="90"/>
      <c r="KCK2" s="90"/>
      <c r="KCL2" s="90"/>
      <c r="KCM2" s="90"/>
      <c r="KCN2" s="90"/>
      <c r="KCO2" s="90"/>
      <c r="KCP2" s="90"/>
      <c r="KCQ2" s="90"/>
      <c r="KCR2" s="90"/>
      <c r="KCS2" s="90"/>
      <c r="KCT2" s="90"/>
      <c r="KCU2" s="90"/>
      <c r="KCV2" s="90"/>
      <c r="KCW2" s="90"/>
      <c r="KCX2" s="90"/>
      <c r="KCY2" s="90"/>
      <c r="KCZ2" s="90"/>
      <c r="KDA2" s="90"/>
      <c r="KDB2" s="90"/>
      <c r="KDC2" s="90"/>
      <c r="KDD2" s="90"/>
      <c r="KDE2" s="90"/>
      <c r="KDF2" s="90"/>
      <c r="KDG2" s="90"/>
      <c r="KDH2" s="90"/>
      <c r="KDI2" s="90"/>
      <c r="KDJ2" s="90"/>
      <c r="KDK2" s="90"/>
      <c r="KDL2" s="90"/>
      <c r="KDM2" s="90"/>
      <c r="KDN2" s="90"/>
      <c r="KDO2" s="90"/>
      <c r="KDP2" s="90"/>
      <c r="KDQ2" s="90"/>
      <c r="KDR2" s="90"/>
      <c r="KDS2" s="90"/>
      <c r="KDT2" s="90"/>
      <c r="KDU2" s="90"/>
      <c r="KDV2" s="90"/>
      <c r="KDW2" s="90"/>
      <c r="KDX2" s="90"/>
      <c r="KDY2" s="90"/>
      <c r="KDZ2" s="90"/>
      <c r="KEA2" s="90"/>
      <c r="KEB2" s="90"/>
      <c r="KEC2" s="90"/>
      <c r="KED2" s="90"/>
      <c r="KEE2" s="90"/>
      <c r="KEF2" s="90"/>
      <c r="KEG2" s="90"/>
      <c r="KEH2" s="90"/>
      <c r="KEI2" s="90"/>
      <c r="KEJ2" s="90"/>
      <c r="KEK2" s="90"/>
      <c r="KEL2" s="90"/>
      <c r="KEM2" s="90"/>
      <c r="KEN2" s="90"/>
      <c r="KEO2" s="90"/>
      <c r="KEP2" s="90"/>
      <c r="KEQ2" s="90"/>
      <c r="KER2" s="90"/>
      <c r="KES2" s="90"/>
      <c r="KET2" s="90"/>
      <c r="KEU2" s="90"/>
      <c r="KEV2" s="90"/>
      <c r="KEW2" s="90"/>
      <c r="KEX2" s="90"/>
      <c r="KEY2" s="90"/>
      <c r="KEZ2" s="90"/>
      <c r="KFA2" s="90"/>
      <c r="KFB2" s="90"/>
      <c r="KFC2" s="90"/>
      <c r="KFD2" s="90"/>
      <c r="KFE2" s="90"/>
      <c r="KFF2" s="90"/>
      <c r="KFG2" s="90"/>
      <c r="KFH2" s="90"/>
      <c r="KFI2" s="90"/>
      <c r="KFJ2" s="90"/>
      <c r="KFK2" s="90"/>
      <c r="KFL2" s="90"/>
      <c r="KFM2" s="90"/>
      <c r="KFN2" s="90"/>
      <c r="KFO2" s="90"/>
      <c r="KFP2" s="90"/>
      <c r="KFQ2" s="90"/>
      <c r="KFR2" s="90"/>
      <c r="KFS2" s="90"/>
      <c r="KFT2" s="90"/>
      <c r="KFU2" s="90"/>
      <c r="KFV2" s="90"/>
      <c r="KFW2" s="90"/>
      <c r="KFX2" s="90"/>
      <c r="KFY2" s="90"/>
      <c r="KFZ2" s="90"/>
      <c r="KGA2" s="90"/>
      <c r="KGB2" s="90"/>
      <c r="KGC2" s="90"/>
      <c r="KGD2" s="90"/>
      <c r="KGE2" s="90"/>
      <c r="KGF2" s="90"/>
      <c r="KGG2" s="90"/>
      <c r="KGH2" s="90"/>
      <c r="KGI2" s="90"/>
      <c r="KGJ2" s="90"/>
      <c r="KGK2" s="90"/>
      <c r="KGL2" s="90"/>
      <c r="KGM2" s="90"/>
      <c r="KGN2" s="90"/>
      <c r="KGO2" s="90"/>
      <c r="KGP2" s="90"/>
      <c r="KGQ2" s="90"/>
      <c r="KGR2" s="90"/>
      <c r="KGS2" s="90"/>
      <c r="KGT2" s="90"/>
      <c r="KGU2" s="90"/>
      <c r="KGV2" s="90"/>
      <c r="KGW2" s="90"/>
      <c r="KGX2" s="90"/>
      <c r="KGY2" s="90"/>
      <c r="KGZ2" s="90"/>
      <c r="KHA2" s="90"/>
      <c r="KHB2" s="90"/>
      <c r="KHC2" s="90"/>
      <c r="KHD2" s="90"/>
      <c r="KHE2" s="90"/>
      <c r="KHF2" s="90"/>
      <c r="KHG2" s="90"/>
      <c r="KHH2" s="90"/>
      <c r="KHI2" s="90"/>
      <c r="KHJ2" s="90"/>
      <c r="KHK2" s="90"/>
      <c r="KHL2" s="90"/>
      <c r="KHM2" s="90"/>
      <c r="KHN2" s="90"/>
      <c r="KHO2" s="90"/>
      <c r="KHP2" s="90"/>
      <c r="KHQ2" s="90"/>
      <c r="KHR2" s="90"/>
      <c r="KHS2" s="90"/>
      <c r="KHT2" s="90"/>
      <c r="KHU2" s="90"/>
      <c r="KHV2" s="90"/>
      <c r="KHW2" s="90"/>
      <c r="KHX2" s="90"/>
      <c r="KHY2" s="90"/>
      <c r="KHZ2" s="90"/>
      <c r="KIA2" s="90"/>
      <c r="KIB2" s="90"/>
      <c r="KIC2" s="90"/>
      <c r="KID2" s="90"/>
      <c r="KIE2" s="90"/>
      <c r="KIF2" s="90"/>
      <c r="KIG2" s="90"/>
      <c r="KIH2" s="90"/>
      <c r="KII2" s="90"/>
      <c r="KIJ2" s="90"/>
      <c r="KIK2" s="90"/>
      <c r="KIL2" s="90"/>
      <c r="KIM2" s="90"/>
      <c r="KIN2" s="90"/>
      <c r="KIO2" s="90"/>
      <c r="KIP2" s="90"/>
      <c r="KIQ2" s="90"/>
      <c r="KIR2" s="90"/>
      <c r="KIS2" s="90"/>
      <c r="KIT2" s="90"/>
      <c r="KIU2" s="90"/>
      <c r="KIV2" s="90"/>
      <c r="KIW2" s="90"/>
      <c r="KIX2" s="90"/>
      <c r="KIY2" s="90"/>
      <c r="KIZ2" s="90"/>
      <c r="KJA2" s="90"/>
      <c r="KJB2" s="90"/>
      <c r="KJC2" s="90"/>
      <c r="KJD2" s="90"/>
      <c r="KJE2" s="90"/>
      <c r="KJF2" s="90"/>
      <c r="KJG2" s="90"/>
      <c r="KJH2" s="90"/>
      <c r="KJI2" s="90"/>
      <c r="KJJ2" s="90"/>
      <c r="KJK2" s="90"/>
      <c r="KJL2" s="90"/>
      <c r="KJM2" s="90"/>
      <c r="KJN2" s="90"/>
      <c r="KJO2" s="90"/>
      <c r="KJP2" s="90"/>
      <c r="KJQ2" s="90"/>
      <c r="KJR2" s="90"/>
      <c r="KJS2" s="90"/>
      <c r="KJT2" s="90"/>
      <c r="KJU2" s="90"/>
      <c r="KJV2" s="90"/>
      <c r="KJW2" s="90"/>
      <c r="KJX2" s="90"/>
      <c r="KJY2" s="90"/>
      <c r="KJZ2" s="90"/>
      <c r="KKA2" s="90"/>
      <c r="KKB2" s="90"/>
      <c r="KKC2" s="90"/>
      <c r="KKD2" s="90"/>
      <c r="KKE2" s="90"/>
      <c r="KKF2" s="90"/>
      <c r="KKG2" s="90"/>
      <c r="KKH2" s="90"/>
      <c r="KKI2" s="90"/>
      <c r="KKJ2" s="90"/>
      <c r="KKK2" s="90"/>
      <c r="KKL2" s="90"/>
      <c r="KKM2" s="90"/>
      <c r="KKN2" s="90"/>
      <c r="KKO2" s="90"/>
      <c r="KKP2" s="90"/>
      <c r="KKQ2" s="90"/>
      <c r="KKR2" s="90"/>
      <c r="KKS2" s="90"/>
      <c r="KKT2" s="90"/>
      <c r="KKU2" s="90"/>
      <c r="KKV2" s="90"/>
      <c r="KKW2" s="90"/>
      <c r="KKX2" s="90"/>
      <c r="KKY2" s="90"/>
      <c r="KKZ2" s="90"/>
      <c r="KLA2" s="90"/>
      <c r="KLB2" s="90"/>
      <c r="KLC2" s="90"/>
      <c r="KLD2" s="90"/>
      <c r="KLE2" s="90"/>
      <c r="KLF2" s="90"/>
      <c r="KLG2" s="90"/>
      <c r="KLH2" s="90"/>
      <c r="KLI2" s="90"/>
      <c r="KLJ2" s="90"/>
      <c r="KLK2" s="90"/>
      <c r="KLL2" s="90"/>
      <c r="KLM2" s="90"/>
      <c r="KLN2" s="90"/>
      <c r="KLO2" s="90"/>
      <c r="KLP2" s="90"/>
      <c r="KLQ2" s="90"/>
      <c r="KLR2" s="90"/>
      <c r="KLS2" s="90"/>
      <c r="KLT2" s="90"/>
      <c r="KLU2" s="90"/>
      <c r="KLV2" s="90"/>
      <c r="KLW2" s="90"/>
      <c r="KLX2" s="90"/>
      <c r="KLY2" s="90"/>
      <c r="KLZ2" s="90"/>
      <c r="KMA2" s="90"/>
      <c r="KMB2" s="90"/>
      <c r="KMC2" s="90"/>
      <c r="KMD2" s="90"/>
      <c r="KME2" s="90"/>
      <c r="KMF2" s="90"/>
      <c r="KMG2" s="90"/>
      <c r="KMH2" s="90"/>
      <c r="KMI2" s="90"/>
      <c r="KMJ2" s="90"/>
      <c r="KMK2" s="90"/>
      <c r="KML2" s="90"/>
      <c r="KMM2" s="90"/>
      <c r="KMN2" s="90"/>
      <c r="KMO2" s="90"/>
      <c r="KMP2" s="90"/>
      <c r="KMQ2" s="90"/>
      <c r="KMR2" s="90"/>
      <c r="KMS2" s="90"/>
      <c r="KMT2" s="90"/>
      <c r="KMU2" s="90"/>
      <c r="KMV2" s="90"/>
      <c r="KMW2" s="90"/>
      <c r="KMX2" s="90"/>
      <c r="KMY2" s="90"/>
      <c r="KMZ2" s="90"/>
      <c r="KNA2" s="90"/>
      <c r="KNB2" s="90"/>
      <c r="KNC2" s="90"/>
      <c r="KND2" s="90"/>
      <c r="KNE2" s="90"/>
      <c r="KNF2" s="90"/>
      <c r="KNG2" s="90"/>
      <c r="KNH2" s="90"/>
      <c r="KNI2" s="90"/>
      <c r="KNJ2" s="90"/>
      <c r="KNK2" s="90"/>
      <c r="KNL2" s="90"/>
      <c r="KNM2" s="90"/>
      <c r="KNN2" s="90"/>
      <c r="KNO2" s="90"/>
      <c r="KNP2" s="90"/>
      <c r="KNQ2" s="90"/>
      <c r="KNR2" s="90"/>
      <c r="KNS2" s="90"/>
      <c r="KNT2" s="90"/>
      <c r="KNU2" s="90"/>
      <c r="KNV2" s="90"/>
      <c r="KNW2" s="90"/>
      <c r="KNX2" s="90"/>
      <c r="KNY2" s="90"/>
      <c r="KNZ2" s="90"/>
      <c r="KOA2" s="90"/>
      <c r="KOB2" s="90"/>
      <c r="KOC2" s="90"/>
      <c r="KOD2" s="90"/>
      <c r="KOE2" s="90"/>
      <c r="KOF2" s="90"/>
      <c r="KOG2" s="90"/>
      <c r="KOH2" s="90"/>
      <c r="KOI2" s="90"/>
      <c r="KOJ2" s="90"/>
      <c r="KOK2" s="90"/>
      <c r="KOL2" s="90"/>
      <c r="KOM2" s="90"/>
      <c r="KON2" s="90"/>
      <c r="KOO2" s="90"/>
      <c r="KOP2" s="90"/>
      <c r="KOQ2" s="90"/>
      <c r="KOR2" s="90"/>
      <c r="KOS2" s="90"/>
      <c r="KOT2" s="90"/>
      <c r="KOU2" s="90"/>
      <c r="KOV2" s="90"/>
      <c r="KOW2" s="90"/>
      <c r="KOX2" s="90"/>
      <c r="KOY2" s="90"/>
      <c r="KOZ2" s="90"/>
      <c r="KPA2" s="90"/>
      <c r="KPB2" s="90"/>
      <c r="KPC2" s="90"/>
      <c r="KPD2" s="90"/>
      <c r="KPE2" s="90"/>
      <c r="KPF2" s="90"/>
      <c r="KPG2" s="90"/>
      <c r="KPH2" s="90"/>
      <c r="KPI2" s="90"/>
      <c r="KPJ2" s="90"/>
      <c r="KPK2" s="90"/>
      <c r="KPL2" s="90"/>
      <c r="KPM2" s="90"/>
      <c r="KPN2" s="90"/>
      <c r="KPO2" s="90"/>
      <c r="KPP2" s="90"/>
      <c r="KPQ2" s="90"/>
      <c r="KPR2" s="90"/>
      <c r="KPS2" s="90"/>
      <c r="KPT2" s="90"/>
      <c r="KPU2" s="90"/>
      <c r="KPV2" s="90"/>
      <c r="KPW2" s="90"/>
      <c r="KPX2" s="90"/>
      <c r="KPY2" s="90"/>
      <c r="KPZ2" s="90"/>
      <c r="KQA2" s="90"/>
      <c r="KQB2" s="90"/>
      <c r="KQC2" s="90"/>
      <c r="KQD2" s="90"/>
      <c r="KQE2" s="90"/>
      <c r="KQF2" s="90"/>
      <c r="KQG2" s="90"/>
      <c r="KQH2" s="90"/>
      <c r="KQI2" s="90"/>
      <c r="KQJ2" s="90"/>
      <c r="KQK2" s="90"/>
      <c r="KQL2" s="90"/>
      <c r="KQM2" s="90"/>
      <c r="KQN2" s="90"/>
      <c r="KQO2" s="90"/>
      <c r="KQP2" s="90"/>
      <c r="KQQ2" s="90"/>
      <c r="KQR2" s="90"/>
      <c r="KQS2" s="90"/>
      <c r="KQT2" s="90"/>
      <c r="KQU2" s="90"/>
      <c r="KQV2" s="90"/>
      <c r="KQW2" s="90"/>
      <c r="KQX2" s="90"/>
      <c r="KQY2" s="90"/>
      <c r="KQZ2" s="90"/>
      <c r="KRA2" s="90"/>
      <c r="KRB2" s="90"/>
      <c r="KRC2" s="90"/>
      <c r="KRD2" s="90"/>
      <c r="KRE2" s="90"/>
      <c r="KRF2" s="90"/>
      <c r="KRG2" s="90"/>
      <c r="KRH2" s="90"/>
      <c r="KRI2" s="90"/>
      <c r="KRJ2" s="90"/>
      <c r="KRK2" s="90"/>
      <c r="KRL2" s="90"/>
      <c r="KRM2" s="90"/>
      <c r="KRN2" s="90"/>
      <c r="KRO2" s="90"/>
      <c r="KRP2" s="90"/>
      <c r="KRQ2" s="90"/>
      <c r="KRR2" s="90"/>
      <c r="KRS2" s="90"/>
      <c r="KRT2" s="90"/>
      <c r="KRU2" s="90"/>
      <c r="KRV2" s="90"/>
      <c r="KRW2" s="90"/>
      <c r="KRX2" s="90"/>
      <c r="KRY2" s="90"/>
      <c r="KRZ2" s="90"/>
      <c r="KSA2" s="90"/>
      <c r="KSB2" s="90"/>
      <c r="KSC2" s="90"/>
      <c r="KSD2" s="90"/>
      <c r="KSE2" s="90"/>
      <c r="KSF2" s="90"/>
      <c r="KSG2" s="90"/>
      <c r="KSH2" s="90"/>
      <c r="KSI2" s="90"/>
      <c r="KSJ2" s="90"/>
      <c r="KSK2" s="90"/>
      <c r="KSL2" s="90"/>
      <c r="KSM2" s="90"/>
      <c r="KSN2" s="90"/>
      <c r="KSO2" s="90"/>
      <c r="KSP2" s="90"/>
      <c r="KSQ2" s="90"/>
      <c r="KSR2" s="90"/>
      <c r="KSS2" s="90"/>
      <c r="KST2" s="90"/>
      <c r="KSU2" s="90"/>
      <c r="KSV2" s="90"/>
      <c r="KSW2" s="90"/>
      <c r="KSX2" s="90"/>
      <c r="KSY2" s="90"/>
      <c r="KSZ2" s="90"/>
      <c r="KTA2" s="90"/>
      <c r="KTB2" s="90"/>
      <c r="KTC2" s="90"/>
      <c r="KTD2" s="90"/>
      <c r="KTE2" s="90"/>
      <c r="KTF2" s="90"/>
      <c r="KTG2" s="90"/>
      <c r="KTH2" s="90"/>
      <c r="KTI2" s="90"/>
      <c r="KTJ2" s="90"/>
      <c r="KTK2" s="90"/>
      <c r="KTL2" s="90"/>
      <c r="KTM2" s="90"/>
      <c r="KTN2" s="90"/>
      <c r="KTO2" s="90"/>
      <c r="KTP2" s="90"/>
      <c r="KTQ2" s="90"/>
      <c r="KTR2" s="90"/>
      <c r="KTS2" s="90"/>
      <c r="KTT2" s="90"/>
      <c r="KTU2" s="90"/>
      <c r="KTV2" s="90"/>
      <c r="KTW2" s="90"/>
      <c r="KTX2" s="90"/>
      <c r="KTY2" s="90"/>
      <c r="KTZ2" s="90"/>
      <c r="KUA2" s="90"/>
      <c r="KUB2" s="90"/>
      <c r="KUC2" s="90"/>
      <c r="KUD2" s="90"/>
      <c r="KUE2" s="90"/>
      <c r="KUF2" s="90"/>
      <c r="KUG2" s="90"/>
      <c r="KUH2" s="90"/>
      <c r="KUI2" s="90"/>
      <c r="KUJ2" s="90"/>
      <c r="KUK2" s="90"/>
      <c r="KUL2" s="90"/>
      <c r="KUM2" s="90"/>
      <c r="KUN2" s="90"/>
      <c r="KUO2" s="90"/>
      <c r="KUP2" s="90"/>
      <c r="KUQ2" s="90"/>
      <c r="KUR2" s="90"/>
      <c r="KUS2" s="90"/>
      <c r="KUT2" s="90"/>
      <c r="KUU2" s="90"/>
      <c r="KUV2" s="90"/>
      <c r="KUW2" s="90"/>
      <c r="KUX2" s="90"/>
      <c r="KUY2" s="90"/>
      <c r="KUZ2" s="90"/>
      <c r="KVA2" s="90"/>
      <c r="KVB2" s="90"/>
      <c r="KVC2" s="90"/>
      <c r="KVD2" s="90"/>
      <c r="KVE2" s="90"/>
      <c r="KVF2" s="90"/>
      <c r="KVG2" s="90"/>
      <c r="KVH2" s="90"/>
      <c r="KVI2" s="90"/>
      <c r="KVJ2" s="90"/>
      <c r="KVK2" s="90"/>
      <c r="KVL2" s="90"/>
      <c r="KVM2" s="90"/>
      <c r="KVN2" s="90"/>
      <c r="KVO2" s="90"/>
      <c r="KVP2" s="90"/>
      <c r="KVQ2" s="90"/>
      <c r="KVR2" s="90"/>
      <c r="KVS2" s="90"/>
      <c r="KVT2" s="90"/>
      <c r="KVU2" s="90"/>
      <c r="KVV2" s="90"/>
      <c r="KVW2" s="90"/>
      <c r="KVX2" s="90"/>
      <c r="KVY2" s="90"/>
      <c r="KVZ2" s="90"/>
      <c r="KWA2" s="90"/>
      <c r="KWB2" s="90"/>
      <c r="KWC2" s="90"/>
      <c r="KWD2" s="90"/>
      <c r="KWE2" s="90"/>
      <c r="KWF2" s="90"/>
      <c r="KWG2" s="90"/>
      <c r="KWH2" s="90"/>
      <c r="KWI2" s="90"/>
      <c r="KWJ2" s="90"/>
      <c r="KWK2" s="90"/>
      <c r="KWL2" s="90"/>
      <c r="KWM2" s="90"/>
      <c r="KWN2" s="90"/>
      <c r="KWO2" s="90"/>
      <c r="KWP2" s="90"/>
      <c r="KWQ2" s="90"/>
      <c r="KWR2" s="90"/>
      <c r="KWS2" s="90"/>
      <c r="KWT2" s="90"/>
      <c r="KWU2" s="90"/>
      <c r="KWV2" s="90"/>
      <c r="KWW2" s="90"/>
      <c r="KWX2" s="90"/>
      <c r="KWY2" s="90"/>
      <c r="KWZ2" s="90"/>
      <c r="KXA2" s="90"/>
      <c r="KXB2" s="90"/>
      <c r="KXC2" s="90"/>
      <c r="KXD2" s="90"/>
      <c r="KXE2" s="90"/>
      <c r="KXF2" s="90"/>
      <c r="KXG2" s="90"/>
      <c r="KXH2" s="90"/>
      <c r="KXI2" s="90"/>
      <c r="KXJ2" s="90"/>
      <c r="KXK2" s="90"/>
      <c r="KXL2" s="90"/>
      <c r="KXM2" s="90"/>
      <c r="KXN2" s="90"/>
      <c r="KXO2" s="90"/>
      <c r="KXP2" s="90"/>
      <c r="KXQ2" s="90"/>
      <c r="KXR2" s="90"/>
      <c r="KXS2" s="90"/>
      <c r="KXT2" s="90"/>
      <c r="KXU2" s="90"/>
      <c r="KXV2" s="90"/>
      <c r="KXW2" s="90"/>
      <c r="KXX2" s="90"/>
      <c r="KXY2" s="90"/>
      <c r="KXZ2" s="90"/>
      <c r="KYA2" s="90"/>
      <c r="KYB2" s="90"/>
      <c r="KYC2" s="90"/>
      <c r="KYD2" s="90"/>
      <c r="KYE2" s="90"/>
      <c r="KYF2" s="90"/>
      <c r="KYG2" s="90"/>
      <c r="KYH2" s="90"/>
      <c r="KYI2" s="90"/>
      <c r="KYJ2" s="90"/>
      <c r="KYK2" s="90"/>
      <c r="KYL2" s="90"/>
      <c r="KYM2" s="90"/>
      <c r="KYN2" s="90"/>
      <c r="KYO2" s="90"/>
      <c r="KYP2" s="90"/>
      <c r="KYQ2" s="90"/>
      <c r="KYR2" s="90"/>
      <c r="KYS2" s="90"/>
      <c r="KYT2" s="90"/>
      <c r="KYU2" s="90"/>
      <c r="KYV2" s="90"/>
      <c r="KYW2" s="90"/>
      <c r="KYX2" s="90"/>
      <c r="KYY2" s="90"/>
      <c r="KYZ2" s="90"/>
      <c r="KZA2" s="90"/>
      <c r="KZB2" s="90"/>
      <c r="KZC2" s="90"/>
      <c r="KZD2" s="90"/>
      <c r="KZE2" s="90"/>
      <c r="KZF2" s="90"/>
      <c r="KZG2" s="90"/>
      <c r="KZH2" s="90"/>
      <c r="KZI2" s="90"/>
      <c r="KZJ2" s="90"/>
      <c r="KZK2" s="90"/>
      <c r="KZL2" s="90"/>
      <c r="KZM2" s="90"/>
      <c r="KZN2" s="90"/>
      <c r="KZO2" s="90"/>
      <c r="KZP2" s="90"/>
      <c r="KZQ2" s="90"/>
      <c r="KZR2" s="90"/>
      <c r="KZS2" s="90"/>
      <c r="KZT2" s="90"/>
      <c r="KZU2" s="90"/>
      <c r="KZV2" s="90"/>
      <c r="KZW2" s="90"/>
      <c r="KZX2" s="90"/>
      <c r="KZY2" s="90"/>
      <c r="KZZ2" s="90"/>
      <c r="LAA2" s="90"/>
      <c r="LAB2" s="90"/>
      <c r="LAC2" s="90"/>
      <c r="LAD2" s="90"/>
      <c r="LAE2" s="90"/>
      <c r="LAF2" s="90"/>
      <c r="LAG2" s="90"/>
      <c r="LAH2" s="90"/>
      <c r="LAI2" s="90"/>
      <c r="LAJ2" s="90"/>
      <c r="LAK2" s="90"/>
      <c r="LAL2" s="90"/>
      <c r="LAM2" s="90"/>
      <c r="LAN2" s="90"/>
      <c r="LAO2" s="90"/>
      <c r="LAP2" s="90"/>
      <c r="LAQ2" s="90"/>
      <c r="LAR2" s="90"/>
      <c r="LAS2" s="90"/>
      <c r="LAT2" s="90"/>
      <c r="LAU2" s="90"/>
      <c r="LAV2" s="90"/>
      <c r="LAW2" s="90"/>
      <c r="LAX2" s="90"/>
      <c r="LAY2" s="90"/>
      <c r="LAZ2" s="90"/>
      <c r="LBA2" s="90"/>
      <c r="LBB2" s="90"/>
      <c r="LBC2" s="90"/>
      <c r="LBD2" s="90"/>
      <c r="LBE2" s="90"/>
      <c r="LBF2" s="90"/>
      <c r="LBG2" s="90"/>
      <c r="LBH2" s="90"/>
      <c r="LBI2" s="90"/>
      <c r="LBJ2" s="90"/>
      <c r="LBK2" s="90"/>
      <c r="LBL2" s="90"/>
      <c r="LBM2" s="90"/>
      <c r="LBN2" s="90"/>
      <c r="LBO2" s="90"/>
      <c r="LBP2" s="90"/>
      <c r="LBQ2" s="90"/>
      <c r="LBR2" s="90"/>
      <c r="LBS2" s="90"/>
      <c r="LBT2" s="90"/>
      <c r="LBU2" s="90"/>
      <c r="LBV2" s="90"/>
      <c r="LBW2" s="90"/>
      <c r="LBX2" s="90"/>
      <c r="LBY2" s="90"/>
      <c r="LBZ2" s="90"/>
      <c r="LCA2" s="90"/>
      <c r="LCB2" s="90"/>
      <c r="LCC2" s="90"/>
      <c r="LCD2" s="90"/>
      <c r="LCE2" s="90"/>
      <c r="LCF2" s="90"/>
      <c r="LCG2" s="90"/>
      <c r="LCH2" s="90"/>
      <c r="LCI2" s="90"/>
      <c r="LCJ2" s="90"/>
      <c r="LCK2" s="90"/>
      <c r="LCL2" s="90"/>
      <c r="LCM2" s="90"/>
      <c r="LCN2" s="90"/>
      <c r="LCO2" s="90"/>
      <c r="LCP2" s="90"/>
      <c r="LCQ2" s="90"/>
      <c r="LCR2" s="90"/>
      <c r="LCS2" s="90"/>
      <c r="LCT2" s="90"/>
      <c r="LCU2" s="90"/>
      <c r="LCV2" s="90"/>
      <c r="LCW2" s="90"/>
      <c r="LCX2" s="90"/>
      <c r="LCY2" s="90"/>
      <c r="LCZ2" s="90"/>
      <c r="LDA2" s="90"/>
      <c r="LDB2" s="90"/>
      <c r="LDC2" s="90"/>
      <c r="LDD2" s="90"/>
      <c r="LDE2" s="90"/>
      <c r="LDF2" s="90"/>
      <c r="LDG2" s="90"/>
      <c r="LDH2" s="90"/>
      <c r="LDI2" s="90"/>
      <c r="LDJ2" s="90"/>
      <c r="LDK2" s="90"/>
      <c r="LDL2" s="90"/>
      <c r="LDM2" s="90"/>
      <c r="LDN2" s="90"/>
      <c r="LDO2" s="90"/>
      <c r="LDP2" s="90"/>
      <c r="LDQ2" s="90"/>
      <c r="LDR2" s="90"/>
      <c r="LDS2" s="90"/>
      <c r="LDT2" s="90"/>
      <c r="LDU2" s="90"/>
      <c r="LDV2" s="90"/>
      <c r="LDW2" s="90"/>
      <c r="LDX2" s="90"/>
      <c r="LDY2" s="90"/>
      <c r="LDZ2" s="90"/>
      <c r="LEA2" s="90"/>
      <c r="LEB2" s="90"/>
      <c r="LEC2" s="90"/>
      <c r="LED2" s="90"/>
      <c r="LEE2" s="90"/>
      <c r="LEF2" s="90"/>
      <c r="LEG2" s="90"/>
      <c r="LEH2" s="90"/>
      <c r="LEI2" s="90"/>
      <c r="LEJ2" s="90"/>
      <c r="LEK2" s="90"/>
      <c r="LEL2" s="90"/>
      <c r="LEM2" s="90"/>
      <c r="LEN2" s="90"/>
      <c r="LEO2" s="90"/>
      <c r="LEP2" s="90"/>
      <c r="LEQ2" s="90"/>
      <c r="LER2" s="90"/>
      <c r="LES2" s="90"/>
      <c r="LET2" s="90"/>
      <c r="LEU2" s="90"/>
      <c r="LEV2" s="90"/>
      <c r="LEW2" s="90"/>
      <c r="LEX2" s="90"/>
      <c r="LEY2" s="90"/>
      <c r="LEZ2" s="90"/>
      <c r="LFA2" s="90"/>
      <c r="LFB2" s="90"/>
      <c r="LFC2" s="90"/>
      <c r="LFD2" s="90"/>
      <c r="LFE2" s="90"/>
      <c r="LFF2" s="90"/>
      <c r="LFG2" s="90"/>
      <c r="LFH2" s="90"/>
      <c r="LFI2" s="90"/>
      <c r="LFJ2" s="90"/>
      <c r="LFK2" s="90"/>
      <c r="LFL2" s="90"/>
      <c r="LFM2" s="90"/>
      <c r="LFN2" s="90"/>
      <c r="LFO2" s="90"/>
      <c r="LFP2" s="90"/>
      <c r="LFQ2" s="90"/>
      <c r="LFR2" s="90"/>
      <c r="LFS2" s="90"/>
      <c r="LFT2" s="90"/>
      <c r="LFU2" s="90"/>
      <c r="LFV2" s="90"/>
      <c r="LFW2" s="90"/>
      <c r="LFX2" s="90"/>
      <c r="LFY2" s="90"/>
      <c r="LFZ2" s="90"/>
      <c r="LGA2" s="90"/>
      <c r="LGB2" s="90"/>
      <c r="LGC2" s="90"/>
      <c r="LGD2" s="90"/>
      <c r="LGE2" s="90"/>
      <c r="LGF2" s="90"/>
      <c r="LGG2" s="90"/>
      <c r="LGH2" s="90"/>
      <c r="LGI2" s="90"/>
      <c r="LGJ2" s="90"/>
      <c r="LGK2" s="90"/>
      <c r="LGL2" s="90"/>
      <c r="LGM2" s="90"/>
      <c r="LGN2" s="90"/>
      <c r="LGO2" s="90"/>
      <c r="LGP2" s="90"/>
      <c r="LGQ2" s="90"/>
      <c r="LGR2" s="90"/>
      <c r="LGS2" s="90"/>
      <c r="LGT2" s="90"/>
      <c r="LGU2" s="90"/>
      <c r="LGV2" s="90"/>
      <c r="LGW2" s="90"/>
      <c r="LGX2" s="90"/>
      <c r="LGY2" s="90"/>
      <c r="LGZ2" s="90"/>
      <c r="LHA2" s="90"/>
      <c r="LHB2" s="90"/>
      <c r="LHC2" s="90"/>
      <c r="LHD2" s="90"/>
      <c r="LHE2" s="90"/>
      <c r="LHF2" s="90"/>
      <c r="LHG2" s="90"/>
      <c r="LHH2" s="90"/>
      <c r="LHI2" s="90"/>
      <c r="LHJ2" s="90"/>
      <c r="LHK2" s="90"/>
      <c r="LHL2" s="90"/>
      <c r="LHM2" s="90"/>
      <c r="LHN2" s="90"/>
      <c r="LHO2" s="90"/>
      <c r="LHP2" s="90"/>
      <c r="LHQ2" s="90"/>
      <c r="LHR2" s="90"/>
      <c r="LHS2" s="90"/>
      <c r="LHT2" s="90"/>
      <c r="LHU2" s="90"/>
      <c r="LHV2" s="90"/>
      <c r="LHW2" s="90"/>
      <c r="LHX2" s="90"/>
      <c r="LHY2" s="90"/>
      <c r="LHZ2" s="90"/>
      <c r="LIA2" s="90"/>
      <c r="LIB2" s="90"/>
      <c r="LIC2" s="90"/>
      <c r="LID2" s="90"/>
      <c r="LIE2" s="90"/>
      <c r="LIF2" s="90"/>
      <c r="LIG2" s="90"/>
      <c r="LIH2" s="90"/>
      <c r="LII2" s="90"/>
      <c r="LIJ2" s="90"/>
      <c r="LIK2" s="90"/>
      <c r="LIL2" s="90"/>
      <c r="LIM2" s="90"/>
      <c r="LIN2" s="90"/>
      <c r="LIO2" s="90"/>
      <c r="LIP2" s="90"/>
      <c r="LIQ2" s="90"/>
      <c r="LIR2" s="90"/>
      <c r="LIS2" s="90"/>
      <c r="LIT2" s="90"/>
      <c r="LIU2" s="90"/>
      <c r="LIV2" s="90"/>
      <c r="LIW2" s="90"/>
      <c r="LIX2" s="90"/>
      <c r="LIY2" s="90"/>
      <c r="LIZ2" s="90"/>
      <c r="LJA2" s="90"/>
      <c r="LJB2" s="90"/>
      <c r="LJC2" s="90"/>
      <c r="LJD2" s="90"/>
      <c r="LJE2" s="90"/>
      <c r="LJF2" s="90"/>
      <c r="LJG2" s="90"/>
      <c r="LJH2" s="90"/>
      <c r="LJI2" s="90"/>
      <c r="LJJ2" s="90"/>
      <c r="LJK2" s="90"/>
      <c r="LJL2" s="90"/>
      <c r="LJM2" s="90"/>
      <c r="LJN2" s="90"/>
      <c r="LJO2" s="90"/>
      <c r="LJP2" s="90"/>
      <c r="LJQ2" s="90"/>
      <c r="LJR2" s="90"/>
      <c r="LJS2" s="90"/>
      <c r="LJT2" s="90"/>
      <c r="LJU2" s="90"/>
      <c r="LJV2" s="90"/>
      <c r="LJW2" s="90"/>
      <c r="LJX2" s="90"/>
      <c r="LJY2" s="90"/>
      <c r="LJZ2" s="90"/>
      <c r="LKA2" s="90"/>
      <c r="LKB2" s="90"/>
      <c r="LKC2" s="90"/>
      <c r="LKD2" s="90"/>
      <c r="LKE2" s="90"/>
      <c r="LKF2" s="90"/>
      <c r="LKG2" s="90"/>
      <c r="LKH2" s="90"/>
      <c r="LKI2" s="90"/>
      <c r="LKJ2" s="90"/>
      <c r="LKK2" s="90"/>
      <c r="LKL2" s="90"/>
      <c r="LKM2" s="90"/>
      <c r="LKN2" s="90"/>
      <c r="LKO2" s="90"/>
      <c r="LKP2" s="90"/>
      <c r="LKQ2" s="90"/>
      <c r="LKR2" s="90"/>
      <c r="LKS2" s="90"/>
      <c r="LKT2" s="90"/>
      <c r="LKU2" s="90"/>
      <c r="LKV2" s="90"/>
      <c r="LKW2" s="90"/>
      <c r="LKX2" s="90"/>
      <c r="LKY2" s="90"/>
      <c r="LKZ2" s="90"/>
      <c r="LLA2" s="90"/>
      <c r="LLB2" s="90"/>
      <c r="LLC2" s="90"/>
      <c r="LLD2" s="90"/>
      <c r="LLE2" s="90"/>
      <c r="LLF2" s="90"/>
      <c r="LLG2" s="90"/>
      <c r="LLH2" s="90"/>
      <c r="LLI2" s="90"/>
      <c r="LLJ2" s="90"/>
      <c r="LLK2" s="90"/>
      <c r="LLL2" s="90"/>
      <c r="LLM2" s="90"/>
      <c r="LLN2" s="90"/>
      <c r="LLO2" s="90"/>
      <c r="LLP2" s="90"/>
      <c r="LLQ2" s="90"/>
      <c r="LLR2" s="90"/>
      <c r="LLS2" s="90"/>
      <c r="LLT2" s="90"/>
      <c r="LLU2" s="90"/>
      <c r="LLV2" s="90"/>
      <c r="LLW2" s="90"/>
      <c r="LLX2" s="90"/>
      <c r="LLY2" s="90"/>
      <c r="LLZ2" s="90"/>
      <c r="LMA2" s="90"/>
      <c r="LMB2" s="90"/>
      <c r="LMC2" s="90"/>
      <c r="LMD2" s="90"/>
      <c r="LME2" s="90"/>
      <c r="LMF2" s="90"/>
      <c r="LMG2" s="90"/>
      <c r="LMH2" s="90"/>
      <c r="LMI2" s="90"/>
      <c r="LMJ2" s="90"/>
      <c r="LMK2" s="90"/>
      <c r="LML2" s="90"/>
      <c r="LMM2" s="90"/>
      <c r="LMN2" s="90"/>
      <c r="LMO2" s="90"/>
      <c r="LMP2" s="90"/>
      <c r="LMQ2" s="90"/>
      <c r="LMR2" s="90"/>
      <c r="LMS2" s="90"/>
      <c r="LMT2" s="90"/>
      <c r="LMU2" s="90"/>
      <c r="LMV2" s="90"/>
      <c r="LMW2" s="90"/>
      <c r="LMX2" s="90"/>
      <c r="LMY2" s="90"/>
      <c r="LMZ2" s="90"/>
      <c r="LNA2" s="90"/>
      <c r="LNB2" s="90"/>
      <c r="LNC2" s="90"/>
      <c r="LND2" s="90"/>
      <c r="LNE2" s="90"/>
      <c r="LNF2" s="90"/>
      <c r="LNG2" s="90"/>
      <c r="LNH2" s="90"/>
      <c r="LNI2" s="90"/>
      <c r="LNJ2" s="90"/>
      <c r="LNK2" s="90"/>
      <c r="LNL2" s="90"/>
      <c r="LNM2" s="90"/>
      <c r="LNN2" s="90"/>
      <c r="LNO2" s="90"/>
      <c r="LNP2" s="90"/>
      <c r="LNQ2" s="90"/>
      <c r="LNR2" s="90"/>
      <c r="LNS2" s="90"/>
      <c r="LNT2" s="90"/>
      <c r="LNU2" s="90"/>
      <c r="LNV2" s="90"/>
      <c r="LNW2" s="90"/>
      <c r="LNX2" s="90"/>
      <c r="LNY2" s="90"/>
      <c r="LNZ2" s="90"/>
      <c r="LOA2" s="90"/>
      <c r="LOB2" s="90"/>
      <c r="LOC2" s="90"/>
      <c r="LOD2" s="90"/>
      <c r="LOE2" s="90"/>
      <c r="LOF2" s="90"/>
      <c r="LOG2" s="90"/>
      <c r="LOH2" s="90"/>
      <c r="LOI2" s="90"/>
      <c r="LOJ2" s="90"/>
      <c r="LOK2" s="90"/>
      <c r="LOL2" s="90"/>
      <c r="LOM2" s="90"/>
      <c r="LON2" s="90"/>
      <c r="LOO2" s="90"/>
      <c r="LOP2" s="90"/>
      <c r="LOQ2" s="90"/>
      <c r="LOR2" s="90"/>
      <c r="LOS2" s="90"/>
      <c r="LOT2" s="90"/>
      <c r="LOU2" s="90"/>
      <c r="LOV2" s="90"/>
      <c r="LOW2" s="90"/>
      <c r="LOX2" s="90"/>
      <c r="LOY2" s="90"/>
      <c r="LOZ2" s="90"/>
      <c r="LPA2" s="90"/>
      <c r="LPB2" s="90"/>
      <c r="LPC2" s="90"/>
      <c r="LPD2" s="90"/>
      <c r="LPE2" s="90"/>
      <c r="LPF2" s="90"/>
      <c r="LPG2" s="90"/>
      <c r="LPH2" s="90"/>
      <c r="LPI2" s="90"/>
      <c r="LPJ2" s="90"/>
      <c r="LPK2" s="90"/>
      <c r="LPL2" s="90"/>
      <c r="LPM2" s="90"/>
      <c r="LPN2" s="90"/>
      <c r="LPO2" s="90"/>
      <c r="LPP2" s="90"/>
      <c r="LPQ2" s="90"/>
      <c r="LPR2" s="90"/>
      <c r="LPS2" s="90"/>
      <c r="LPT2" s="90"/>
      <c r="LPU2" s="90"/>
      <c r="LPV2" s="90"/>
      <c r="LPW2" s="90"/>
      <c r="LPX2" s="90"/>
      <c r="LPY2" s="90"/>
      <c r="LPZ2" s="90"/>
      <c r="LQA2" s="90"/>
      <c r="LQB2" s="90"/>
      <c r="LQC2" s="90"/>
      <c r="LQD2" s="90"/>
      <c r="LQE2" s="90"/>
      <c r="LQF2" s="90"/>
      <c r="LQG2" s="90"/>
      <c r="LQH2" s="90"/>
      <c r="LQI2" s="90"/>
      <c r="LQJ2" s="90"/>
      <c r="LQK2" s="90"/>
      <c r="LQL2" s="90"/>
      <c r="LQM2" s="90"/>
      <c r="LQN2" s="90"/>
      <c r="LQO2" s="90"/>
      <c r="LQP2" s="90"/>
      <c r="LQQ2" s="90"/>
      <c r="LQR2" s="90"/>
      <c r="LQS2" s="90"/>
      <c r="LQT2" s="90"/>
      <c r="LQU2" s="90"/>
      <c r="LQV2" s="90"/>
      <c r="LQW2" s="90"/>
      <c r="LQX2" s="90"/>
      <c r="LQY2" s="90"/>
      <c r="LQZ2" s="90"/>
      <c r="LRA2" s="90"/>
      <c r="LRB2" s="90"/>
      <c r="LRC2" s="90"/>
      <c r="LRD2" s="90"/>
      <c r="LRE2" s="90"/>
      <c r="LRF2" s="90"/>
      <c r="LRG2" s="90"/>
      <c r="LRH2" s="90"/>
      <c r="LRI2" s="90"/>
      <c r="LRJ2" s="90"/>
      <c r="LRK2" s="90"/>
      <c r="LRL2" s="90"/>
      <c r="LRM2" s="90"/>
      <c r="LRN2" s="90"/>
      <c r="LRO2" s="90"/>
      <c r="LRP2" s="90"/>
      <c r="LRQ2" s="90"/>
      <c r="LRR2" s="90"/>
      <c r="LRS2" s="90"/>
      <c r="LRT2" s="90"/>
      <c r="LRU2" s="90"/>
      <c r="LRV2" s="90"/>
      <c r="LRW2" s="90"/>
      <c r="LRX2" s="90"/>
      <c r="LRY2" s="90"/>
      <c r="LRZ2" s="90"/>
      <c r="LSA2" s="90"/>
      <c r="LSB2" s="90"/>
      <c r="LSC2" s="90"/>
      <c r="LSD2" s="90"/>
      <c r="LSE2" s="90"/>
      <c r="LSF2" s="90"/>
      <c r="LSG2" s="90"/>
      <c r="LSH2" s="90"/>
      <c r="LSI2" s="90"/>
      <c r="LSJ2" s="90"/>
      <c r="LSK2" s="90"/>
      <c r="LSL2" s="90"/>
      <c r="LSM2" s="90"/>
      <c r="LSN2" s="90"/>
      <c r="LSO2" s="90"/>
      <c r="LSP2" s="90"/>
      <c r="LSQ2" s="90"/>
      <c r="LSR2" s="90"/>
      <c r="LSS2" s="90"/>
      <c r="LST2" s="90"/>
      <c r="LSU2" s="90"/>
      <c r="LSV2" s="90"/>
      <c r="LSW2" s="90"/>
      <c r="LSX2" s="90"/>
      <c r="LSY2" s="90"/>
      <c r="LSZ2" s="90"/>
      <c r="LTA2" s="90"/>
      <c r="LTB2" s="90"/>
      <c r="LTC2" s="90"/>
      <c r="LTD2" s="90"/>
      <c r="LTE2" s="90"/>
      <c r="LTF2" s="90"/>
      <c r="LTG2" s="90"/>
      <c r="LTH2" s="90"/>
      <c r="LTI2" s="90"/>
      <c r="LTJ2" s="90"/>
      <c r="LTK2" s="90"/>
      <c r="LTL2" s="90"/>
      <c r="LTM2" s="90"/>
      <c r="LTN2" s="90"/>
      <c r="LTO2" s="90"/>
      <c r="LTP2" s="90"/>
      <c r="LTQ2" s="90"/>
      <c r="LTR2" s="90"/>
      <c r="LTS2" s="90"/>
      <c r="LTT2" s="90"/>
      <c r="LTU2" s="90"/>
      <c r="LTV2" s="90"/>
      <c r="LTW2" s="90"/>
      <c r="LTX2" s="90"/>
      <c r="LTY2" s="90"/>
      <c r="LTZ2" s="90"/>
      <c r="LUA2" s="90"/>
      <c r="LUB2" s="90"/>
      <c r="LUC2" s="90"/>
      <c r="LUD2" s="90"/>
      <c r="LUE2" s="90"/>
      <c r="LUF2" s="90"/>
      <c r="LUG2" s="90"/>
      <c r="LUH2" s="90"/>
      <c r="LUI2" s="90"/>
      <c r="LUJ2" s="90"/>
      <c r="LUK2" s="90"/>
      <c r="LUL2" s="90"/>
      <c r="LUM2" s="90"/>
      <c r="LUN2" s="90"/>
      <c r="LUO2" s="90"/>
      <c r="LUP2" s="90"/>
      <c r="LUQ2" s="90"/>
      <c r="LUR2" s="90"/>
      <c r="LUS2" s="90"/>
      <c r="LUT2" s="90"/>
      <c r="LUU2" s="90"/>
      <c r="LUV2" s="90"/>
      <c r="LUW2" s="90"/>
      <c r="LUX2" s="90"/>
      <c r="LUY2" s="90"/>
      <c r="LUZ2" s="90"/>
      <c r="LVA2" s="90"/>
      <c r="LVB2" s="90"/>
      <c r="LVC2" s="90"/>
      <c r="LVD2" s="90"/>
      <c r="LVE2" s="90"/>
      <c r="LVF2" s="90"/>
      <c r="LVG2" s="90"/>
      <c r="LVH2" s="90"/>
      <c r="LVI2" s="90"/>
      <c r="LVJ2" s="90"/>
      <c r="LVK2" s="90"/>
      <c r="LVL2" s="90"/>
      <c r="LVM2" s="90"/>
      <c r="LVN2" s="90"/>
      <c r="LVO2" s="90"/>
      <c r="LVP2" s="90"/>
      <c r="LVQ2" s="90"/>
      <c r="LVR2" s="90"/>
      <c r="LVS2" s="90"/>
      <c r="LVT2" s="90"/>
      <c r="LVU2" s="90"/>
      <c r="LVV2" s="90"/>
      <c r="LVW2" s="90"/>
      <c r="LVX2" s="90"/>
      <c r="LVY2" s="90"/>
      <c r="LVZ2" s="90"/>
      <c r="LWA2" s="90"/>
      <c r="LWB2" s="90"/>
      <c r="LWC2" s="90"/>
      <c r="LWD2" s="90"/>
      <c r="LWE2" s="90"/>
      <c r="LWF2" s="90"/>
      <c r="LWG2" s="90"/>
      <c r="LWH2" s="90"/>
      <c r="LWI2" s="90"/>
      <c r="LWJ2" s="90"/>
      <c r="LWK2" s="90"/>
      <c r="LWL2" s="90"/>
      <c r="LWM2" s="90"/>
      <c r="LWN2" s="90"/>
      <c r="LWO2" s="90"/>
      <c r="LWP2" s="90"/>
      <c r="LWQ2" s="90"/>
      <c r="LWR2" s="90"/>
      <c r="LWS2" s="90"/>
      <c r="LWT2" s="90"/>
      <c r="LWU2" s="90"/>
      <c r="LWV2" s="90"/>
      <c r="LWW2" s="90"/>
      <c r="LWX2" s="90"/>
      <c r="LWY2" s="90"/>
      <c r="LWZ2" s="90"/>
      <c r="LXA2" s="90"/>
      <c r="LXB2" s="90"/>
      <c r="LXC2" s="90"/>
      <c r="LXD2" s="90"/>
      <c r="LXE2" s="90"/>
      <c r="LXF2" s="90"/>
      <c r="LXG2" s="90"/>
      <c r="LXH2" s="90"/>
      <c r="LXI2" s="90"/>
      <c r="LXJ2" s="90"/>
      <c r="LXK2" s="90"/>
      <c r="LXL2" s="90"/>
      <c r="LXM2" s="90"/>
      <c r="LXN2" s="90"/>
      <c r="LXO2" s="90"/>
      <c r="LXP2" s="90"/>
      <c r="LXQ2" s="90"/>
      <c r="LXR2" s="90"/>
      <c r="LXS2" s="90"/>
      <c r="LXT2" s="90"/>
      <c r="LXU2" s="90"/>
      <c r="LXV2" s="90"/>
      <c r="LXW2" s="90"/>
      <c r="LXX2" s="90"/>
      <c r="LXY2" s="90"/>
      <c r="LXZ2" s="90"/>
      <c r="LYA2" s="90"/>
      <c r="LYB2" s="90"/>
      <c r="LYC2" s="90"/>
      <c r="LYD2" s="90"/>
      <c r="LYE2" s="90"/>
      <c r="LYF2" s="90"/>
      <c r="LYG2" s="90"/>
      <c r="LYH2" s="90"/>
      <c r="LYI2" s="90"/>
      <c r="LYJ2" s="90"/>
      <c r="LYK2" s="90"/>
      <c r="LYL2" s="90"/>
      <c r="LYM2" s="90"/>
      <c r="LYN2" s="90"/>
      <c r="LYO2" s="90"/>
      <c r="LYP2" s="90"/>
      <c r="LYQ2" s="90"/>
      <c r="LYR2" s="90"/>
      <c r="LYS2" s="90"/>
      <c r="LYT2" s="90"/>
      <c r="LYU2" s="90"/>
      <c r="LYV2" s="90"/>
      <c r="LYW2" s="90"/>
      <c r="LYX2" s="90"/>
      <c r="LYY2" s="90"/>
      <c r="LYZ2" s="90"/>
      <c r="LZA2" s="90"/>
      <c r="LZB2" s="90"/>
      <c r="LZC2" s="90"/>
      <c r="LZD2" s="90"/>
      <c r="LZE2" s="90"/>
      <c r="LZF2" s="90"/>
      <c r="LZG2" s="90"/>
      <c r="LZH2" s="90"/>
      <c r="LZI2" s="90"/>
      <c r="LZJ2" s="90"/>
      <c r="LZK2" s="90"/>
      <c r="LZL2" s="90"/>
      <c r="LZM2" s="90"/>
      <c r="LZN2" s="90"/>
      <c r="LZO2" s="90"/>
      <c r="LZP2" s="90"/>
      <c r="LZQ2" s="90"/>
      <c r="LZR2" s="90"/>
      <c r="LZS2" s="90"/>
      <c r="LZT2" s="90"/>
      <c r="LZU2" s="90"/>
      <c r="LZV2" s="90"/>
      <c r="LZW2" s="90"/>
      <c r="LZX2" s="90"/>
      <c r="LZY2" s="90"/>
      <c r="LZZ2" s="90"/>
      <c r="MAA2" s="90"/>
      <c r="MAB2" s="90"/>
      <c r="MAC2" s="90"/>
      <c r="MAD2" s="90"/>
      <c r="MAE2" s="90"/>
      <c r="MAF2" s="90"/>
      <c r="MAG2" s="90"/>
      <c r="MAH2" s="90"/>
      <c r="MAI2" s="90"/>
      <c r="MAJ2" s="90"/>
      <c r="MAK2" s="90"/>
      <c r="MAL2" s="90"/>
      <c r="MAM2" s="90"/>
      <c r="MAN2" s="90"/>
      <c r="MAO2" s="90"/>
      <c r="MAP2" s="90"/>
      <c r="MAQ2" s="90"/>
      <c r="MAR2" s="90"/>
      <c r="MAS2" s="90"/>
      <c r="MAT2" s="90"/>
      <c r="MAU2" s="90"/>
      <c r="MAV2" s="90"/>
      <c r="MAW2" s="90"/>
      <c r="MAX2" s="90"/>
      <c r="MAY2" s="90"/>
      <c r="MAZ2" s="90"/>
      <c r="MBA2" s="90"/>
      <c r="MBB2" s="90"/>
      <c r="MBC2" s="90"/>
      <c r="MBD2" s="90"/>
      <c r="MBE2" s="90"/>
      <c r="MBF2" s="90"/>
      <c r="MBG2" s="90"/>
      <c r="MBH2" s="90"/>
      <c r="MBI2" s="90"/>
      <c r="MBJ2" s="90"/>
      <c r="MBK2" s="90"/>
      <c r="MBL2" s="90"/>
      <c r="MBM2" s="90"/>
      <c r="MBN2" s="90"/>
      <c r="MBO2" s="90"/>
      <c r="MBP2" s="90"/>
      <c r="MBQ2" s="90"/>
      <c r="MBR2" s="90"/>
      <c r="MBS2" s="90"/>
      <c r="MBT2" s="90"/>
      <c r="MBU2" s="90"/>
      <c r="MBV2" s="90"/>
      <c r="MBW2" s="90"/>
      <c r="MBX2" s="90"/>
      <c r="MBY2" s="90"/>
      <c r="MBZ2" s="90"/>
      <c r="MCA2" s="90"/>
      <c r="MCB2" s="90"/>
      <c r="MCC2" s="90"/>
      <c r="MCD2" s="90"/>
      <c r="MCE2" s="90"/>
      <c r="MCF2" s="90"/>
      <c r="MCG2" s="90"/>
      <c r="MCH2" s="90"/>
      <c r="MCI2" s="90"/>
      <c r="MCJ2" s="90"/>
      <c r="MCK2" s="90"/>
      <c r="MCL2" s="90"/>
      <c r="MCM2" s="90"/>
      <c r="MCN2" s="90"/>
      <c r="MCO2" s="90"/>
      <c r="MCP2" s="90"/>
      <c r="MCQ2" s="90"/>
      <c r="MCR2" s="90"/>
      <c r="MCS2" s="90"/>
      <c r="MCT2" s="90"/>
      <c r="MCU2" s="90"/>
      <c r="MCV2" s="90"/>
      <c r="MCW2" s="90"/>
      <c r="MCX2" s="90"/>
      <c r="MCY2" s="90"/>
      <c r="MCZ2" s="90"/>
      <c r="MDA2" s="90"/>
      <c r="MDB2" s="90"/>
      <c r="MDC2" s="90"/>
      <c r="MDD2" s="90"/>
      <c r="MDE2" s="90"/>
      <c r="MDF2" s="90"/>
      <c r="MDG2" s="90"/>
      <c r="MDH2" s="90"/>
      <c r="MDI2" s="90"/>
      <c r="MDJ2" s="90"/>
      <c r="MDK2" s="90"/>
      <c r="MDL2" s="90"/>
      <c r="MDM2" s="90"/>
      <c r="MDN2" s="90"/>
      <c r="MDO2" s="90"/>
      <c r="MDP2" s="90"/>
      <c r="MDQ2" s="90"/>
      <c r="MDR2" s="90"/>
      <c r="MDS2" s="90"/>
      <c r="MDT2" s="90"/>
      <c r="MDU2" s="90"/>
      <c r="MDV2" s="90"/>
      <c r="MDW2" s="90"/>
      <c r="MDX2" s="90"/>
      <c r="MDY2" s="90"/>
      <c r="MDZ2" s="90"/>
      <c r="MEA2" s="90"/>
      <c r="MEB2" s="90"/>
      <c r="MEC2" s="90"/>
      <c r="MED2" s="90"/>
      <c r="MEE2" s="90"/>
      <c r="MEF2" s="90"/>
      <c r="MEG2" s="90"/>
      <c r="MEH2" s="90"/>
      <c r="MEI2" s="90"/>
      <c r="MEJ2" s="90"/>
      <c r="MEK2" s="90"/>
      <c r="MEL2" s="90"/>
      <c r="MEM2" s="90"/>
      <c r="MEN2" s="90"/>
      <c r="MEO2" s="90"/>
      <c r="MEP2" s="90"/>
      <c r="MEQ2" s="90"/>
      <c r="MER2" s="90"/>
      <c r="MES2" s="90"/>
      <c r="MET2" s="90"/>
      <c r="MEU2" s="90"/>
      <c r="MEV2" s="90"/>
      <c r="MEW2" s="90"/>
      <c r="MEX2" s="90"/>
      <c r="MEY2" s="90"/>
      <c r="MEZ2" s="90"/>
      <c r="MFA2" s="90"/>
      <c r="MFB2" s="90"/>
      <c r="MFC2" s="90"/>
      <c r="MFD2" s="90"/>
      <c r="MFE2" s="90"/>
      <c r="MFF2" s="90"/>
      <c r="MFG2" s="90"/>
      <c r="MFH2" s="90"/>
      <c r="MFI2" s="90"/>
      <c r="MFJ2" s="90"/>
      <c r="MFK2" s="90"/>
      <c r="MFL2" s="90"/>
      <c r="MFM2" s="90"/>
      <c r="MFN2" s="90"/>
      <c r="MFO2" s="90"/>
      <c r="MFP2" s="90"/>
      <c r="MFQ2" s="90"/>
      <c r="MFR2" s="90"/>
      <c r="MFS2" s="90"/>
      <c r="MFT2" s="90"/>
      <c r="MFU2" s="90"/>
      <c r="MFV2" s="90"/>
      <c r="MFW2" s="90"/>
      <c r="MFX2" s="90"/>
      <c r="MFY2" s="90"/>
      <c r="MFZ2" s="90"/>
      <c r="MGA2" s="90"/>
      <c r="MGB2" s="90"/>
      <c r="MGC2" s="90"/>
      <c r="MGD2" s="90"/>
      <c r="MGE2" s="90"/>
      <c r="MGF2" s="90"/>
      <c r="MGG2" s="90"/>
      <c r="MGH2" s="90"/>
      <c r="MGI2" s="90"/>
      <c r="MGJ2" s="90"/>
      <c r="MGK2" s="90"/>
      <c r="MGL2" s="90"/>
      <c r="MGM2" s="90"/>
      <c r="MGN2" s="90"/>
      <c r="MGO2" s="90"/>
      <c r="MGP2" s="90"/>
      <c r="MGQ2" s="90"/>
      <c r="MGR2" s="90"/>
      <c r="MGS2" s="90"/>
      <c r="MGT2" s="90"/>
      <c r="MGU2" s="90"/>
      <c r="MGV2" s="90"/>
      <c r="MGW2" s="90"/>
      <c r="MGX2" s="90"/>
      <c r="MGY2" s="90"/>
      <c r="MGZ2" s="90"/>
      <c r="MHA2" s="90"/>
      <c r="MHB2" s="90"/>
      <c r="MHC2" s="90"/>
      <c r="MHD2" s="90"/>
      <c r="MHE2" s="90"/>
      <c r="MHF2" s="90"/>
      <c r="MHG2" s="90"/>
      <c r="MHH2" s="90"/>
      <c r="MHI2" s="90"/>
      <c r="MHJ2" s="90"/>
      <c r="MHK2" s="90"/>
      <c r="MHL2" s="90"/>
      <c r="MHM2" s="90"/>
      <c r="MHN2" s="90"/>
      <c r="MHO2" s="90"/>
      <c r="MHP2" s="90"/>
      <c r="MHQ2" s="90"/>
      <c r="MHR2" s="90"/>
      <c r="MHS2" s="90"/>
      <c r="MHT2" s="90"/>
      <c r="MHU2" s="90"/>
      <c r="MHV2" s="90"/>
      <c r="MHW2" s="90"/>
      <c r="MHX2" s="90"/>
      <c r="MHY2" s="90"/>
      <c r="MHZ2" s="90"/>
      <c r="MIA2" s="90"/>
      <c r="MIB2" s="90"/>
      <c r="MIC2" s="90"/>
      <c r="MID2" s="90"/>
      <c r="MIE2" s="90"/>
      <c r="MIF2" s="90"/>
      <c r="MIG2" s="90"/>
      <c r="MIH2" s="90"/>
      <c r="MII2" s="90"/>
      <c r="MIJ2" s="90"/>
      <c r="MIK2" s="90"/>
      <c r="MIL2" s="90"/>
      <c r="MIM2" s="90"/>
      <c r="MIN2" s="90"/>
      <c r="MIO2" s="90"/>
      <c r="MIP2" s="90"/>
      <c r="MIQ2" s="90"/>
      <c r="MIR2" s="90"/>
      <c r="MIS2" s="90"/>
      <c r="MIT2" s="90"/>
      <c r="MIU2" s="90"/>
      <c r="MIV2" s="90"/>
      <c r="MIW2" s="90"/>
      <c r="MIX2" s="90"/>
      <c r="MIY2" s="90"/>
      <c r="MIZ2" s="90"/>
      <c r="MJA2" s="90"/>
      <c r="MJB2" s="90"/>
      <c r="MJC2" s="90"/>
      <c r="MJD2" s="90"/>
      <c r="MJE2" s="90"/>
      <c r="MJF2" s="90"/>
      <c r="MJG2" s="90"/>
      <c r="MJH2" s="90"/>
      <c r="MJI2" s="90"/>
      <c r="MJJ2" s="90"/>
      <c r="MJK2" s="90"/>
      <c r="MJL2" s="90"/>
      <c r="MJM2" s="90"/>
      <c r="MJN2" s="90"/>
      <c r="MJO2" s="90"/>
      <c r="MJP2" s="90"/>
      <c r="MJQ2" s="90"/>
      <c r="MJR2" s="90"/>
      <c r="MJS2" s="90"/>
      <c r="MJT2" s="90"/>
      <c r="MJU2" s="90"/>
      <c r="MJV2" s="90"/>
      <c r="MJW2" s="90"/>
      <c r="MJX2" s="90"/>
      <c r="MJY2" s="90"/>
      <c r="MJZ2" s="90"/>
      <c r="MKA2" s="90"/>
      <c r="MKB2" s="90"/>
      <c r="MKC2" s="90"/>
      <c r="MKD2" s="90"/>
      <c r="MKE2" s="90"/>
      <c r="MKF2" s="90"/>
      <c r="MKG2" s="90"/>
      <c r="MKH2" s="90"/>
      <c r="MKI2" s="90"/>
      <c r="MKJ2" s="90"/>
      <c r="MKK2" s="90"/>
      <c r="MKL2" s="90"/>
      <c r="MKM2" s="90"/>
      <c r="MKN2" s="90"/>
      <c r="MKO2" s="90"/>
      <c r="MKP2" s="90"/>
      <c r="MKQ2" s="90"/>
      <c r="MKR2" s="90"/>
      <c r="MKS2" s="90"/>
      <c r="MKT2" s="90"/>
      <c r="MKU2" s="90"/>
      <c r="MKV2" s="90"/>
      <c r="MKW2" s="90"/>
      <c r="MKX2" s="90"/>
      <c r="MKY2" s="90"/>
      <c r="MKZ2" s="90"/>
      <c r="MLA2" s="90"/>
      <c r="MLB2" s="90"/>
      <c r="MLC2" s="90"/>
      <c r="MLD2" s="90"/>
      <c r="MLE2" s="90"/>
      <c r="MLF2" s="90"/>
      <c r="MLG2" s="90"/>
      <c r="MLH2" s="90"/>
      <c r="MLI2" s="90"/>
      <c r="MLJ2" s="90"/>
      <c r="MLK2" s="90"/>
      <c r="MLL2" s="90"/>
      <c r="MLM2" s="90"/>
      <c r="MLN2" s="90"/>
      <c r="MLO2" s="90"/>
      <c r="MLP2" s="90"/>
      <c r="MLQ2" s="90"/>
      <c r="MLR2" s="90"/>
      <c r="MLS2" s="90"/>
      <c r="MLT2" s="90"/>
      <c r="MLU2" s="90"/>
      <c r="MLV2" s="90"/>
      <c r="MLW2" s="90"/>
      <c r="MLX2" s="90"/>
      <c r="MLY2" s="90"/>
      <c r="MLZ2" s="90"/>
      <c r="MMA2" s="90"/>
      <c r="MMB2" s="90"/>
      <c r="MMC2" s="90"/>
      <c r="MMD2" s="90"/>
      <c r="MME2" s="90"/>
      <c r="MMF2" s="90"/>
      <c r="MMG2" s="90"/>
      <c r="MMH2" s="90"/>
      <c r="MMI2" s="90"/>
      <c r="MMJ2" s="90"/>
      <c r="MMK2" s="90"/>
      <c r="MML2" s="90"/>
      <c r="MMM2" s="90"/>
      <c r="MMN2" s="90"/>
      <c r="MMO2" s="90"/>
      <c r="MMP2" s="90"/>
      <c r="MMQ2" s="90"/>
      <c r="MMR2" s="90"/>
      <c r="MMS2" s="90"/>
      <c r="MMT2" s="90"/>
      <c r="MMU2" s="90"/>
      <c r="MMV2" s="90"/>
      <c r="MMW2" s="90"/>
      <c r="MMX2" s="90"/>
      <c r="MMY2" s="90"/>
      <c r="MMZ2" s="90"/>
      <c r="MNA2" s="90"/>
      <c r="MNB2" s="90"/>
      <c r="MNC2" s="90"/>
      <c r="MND2" s="90"/>
      <c r="MNE2" s="90"/>
      <c r="MNF2" s="90"/>
      <c r="MNG2" s="90"/>
      <c r="MNH2" s="90"/>
      <c r="MNI2" s="90"/>
      <c r="MNJ2" s="90"/>
      <c r="MNK2" s="90"/>
      <c r="MNL2" s="90"/>
      <c r="MNM2" s="90"/>
      <c r="MNN2" s="90"/>
      <c r="MNO2" s="90"/>
      <c r="MNP2" s="90"/>
      <c r="MNQ2" s="90"/>
      <c r="MNR2" s="90"/>
      <c r="MNS2" s="90"/>
      <c r="MNT2" s="90"/>
      <c r="MNU2" s="90"/>
      <c r="MNV2" s="90"/>
      <c r="MNW2" s="90"/>
      <c r="MNX2" s="90"/>
      <c r="MNY2" s="90"/>
      <c r="MNZ2" s="90"/>
      <c r="MOA2" s="90"/>
      <c r="MOB2" s="90"/>
      <c r="MOC2" s="90"/>
      <c r="MOD2" s="90"/>
      <c r="MOE2" s="90"/>
      <c r="MOF2" s="90"/>
      <c r="MOG2" s="90"/>
      <c r="MOH2" s="90"/>
      <c r="MOI2" s="90"/>
      <c r="MOJ2" s="90"/>
      <c r="MOK2" s="90"/>
      <c r="MOL2" s="90"/>
      <c r="MOM2" s="90"/>
      <c r="MON2" s="90"/>
      <c r="MOO2" s="90"/>
      <c r="MOP2" s="90"/>
      <c r="MOQ2" s="90"/>
      <c r="MOR2" s="90"/>
      <c r="MOS2" s="90"/>
      <c r="MOT2" s="90"/>
      <c r="MOU2" s="90"/>
      <c r="MOV2" s="90"/>
      <c r="MOW2" s="90"/>
      <c r="MOX2" s="90"/>
      <c r="MOY2" s="90"/>
      <c r="MOZ2" s="90"/>
      <c r="MPA2" s="90"/>
      <c r="MPB2" s="90"/>
      <c r="MPC2" s="90"/>
      <c r="MPD2" s="90"/>
      <c r="MPE2" s="90"/>
      <c r="MPF2" s="90"/>
      <c r="MPG2" s="90"/>
      <c r="MPH2" s="90"/>
      <c r="MPI2" s="90"/>
      <c r="MPJ2" s="90"/>
      <c r="MPK2" s="90"/>
      <c r="MPL2" s="90"/>
      <c r="MPM2" s="90"/>
      <c r="MPN2" s="90"/>
      <c r="MPO2" s="90"/>
      <c r="MPP2" s="90"/>
      <c r="MPQ2" s="90"/>
      <c r="MPR2" s="90"/>
      <c r="MPS2" s="90"/>
      <c r="MPT2" s="90"/>
      <c r="MPU2" s="90"/>
      <c r="MPV2" s="90"/>
      <c r="MPW2" s="90"/>
      <c r="MPX2" s="90"/>
      <c r="MPY2" s="90"/>
      <c r="MPZ2" s="90"/>
      <c r="MQA2" s="90"/>
      <c r="MQB2" s="90"/>
      <c r="MQC2" s="90"/>
      <c r="MQD2" s="90"/>
      <c r="MQE2" s="90"/>
      <c r="MQF2" s="90"/>
      <c r="MQG2" s="90"/>
      <c r="MQH2" s="90"/>
      <c r="MQI2" s="90"/>
      <c r="MQJ2" s="90"/>
      <c r="MQK2" s="90"/>
      <c r="MQL2" s="90"/>
      <c r="MQM2" s="90"/>
      <c r="MQN2" s="90"/>
      <c r="MQO2" s="90"/>
      <c r="MQP2" s="90"/>
      <c r="MQQ2" s="90"/>
      <c r="MQR2" s="90"/>
      <c r="MQS2" s="90"/>
      <c r="MQT2" s="90"/>
      <c r="MQU2" s="90"/>
      <c r="MQV2" s="90"/>
      <c r="MQW2" s="90"/>
      <c r="MQX2" s="90"/>
      <c r="MQY2" s="90"/>
      <c r="MQZ2" s="90"/>
      <c r="MRA2" s="90"/>
      <c r="MRB2" s="90"/>
      <c r="MRC2" s="90"/>
      <c r="MRD2" s="90"/>
      <c r="MRE2" s="90"/>
      <c r="MRF2" s="90"/>
      <c r="MRG2" s="90"/>
      <c r="MRH2" s="90"/>
      <c r="MRI2" s="90"/>
      <c r="MRJ2" s="90"/>
      <c r="MRK2" s="90"/>
      <c r="MRL2" s="90"/>
      <c r="MRM2" s="90"/>
      <c r="MRN2" s="90"/>
      <c r="MRO2" s="90"/>
      <c r="MRP2" s="90"/>
      <c r="MRQ2" s="90"/>
      <c r="MRR2" s="90"/>
      <c r="MRS2" s="90"/>
      <c r="MRT2" s="90"/>
      <c r="MRU2" s="90"/>
      <c r="MRV2" s="90"/>
      <c r="MRW2" s="90"/>
      <c r="MRX2" s="90"/>
      <c r="MRY2" s="90"/>
      <c r="MRZ2" s="90"/>
      <c r="MSA2" s="90"/>
      <c r="MSB2" s="90"/>
      <c r="MSC2" s="90"/>
      <c r="MSD2" s="90"/>
      <c r="MSE2" s="90"/>
      <c r="MSF2" s="90"/>
      <c r="MSG2" s="90"/>
      <c r="MSH2" s="90"/>
      <c r="MSI2" s="90"/>
      <c r="MSJ2" s="90"/>
      <c r="MSK2" s="90"/>
      <c r="MSL2" s="90"/>
      <c r="MSM2" s="90"/>
      <c r="MSN2" s="90"/>
      <c r="MSO2" s="90"/>
      <c r="MSP2" s="90"/>
      <c r="MSQ2" s="90"/>
      <c r="MSR2" s="90"/>
      <c r="MSS2" s="90"/>
      <c r="MST2" s="90"/>
      <c r="MSU2" s="90"/>
      <c r="MSV2" s="90"/>
      <c r="MSW2" s="90"/>
      <c r="MSX2" s="90"/>
      <c r="MSY2" s="90"/>
      <c r="MSZ2" s="90"/>
      <c r="MTA2" s="90"/>
      <c r="MTB2" s="90"/>
      <c r="MTC2" s="90"/>
      <c r="MTD2" s="90"/>
      <c r="MTE2" s="90"/>
      <c r="MTF2" s="90"/>
      <c r="MTG2" s="90"/>
      <c r="MTH2" s="90"/>
      <c r="MTI2" s="90"/>
      <c r="MTJ2" s="90"/>
      <c r="MTK2" s="90"/>
      <c r="MTL2" s="90"/>
      <c r="MTM2" s="90"/>
      <c r="MTN2" s="90"/>
      <c r="MTO2" s="90"/>
      <c r="MTP2" s="90"/>
      <c r="MTQ2" s="90"/>
      <c r="MTR2" s="90"/>
      <c r="MTS2" s="90"/>
      <c r="MTT2" s="90"/>
      <c r="MTU2" s="90"/>
      <c r="MTV2" s="90"/>
      <c r="MTW2" s="90"/>
      <c r="MTX2" s="90"/>
      <c r="MTY2" s="90"/>
      <c r="MTZ2" s="90"/>
      <c r="MUA2" s="90"/>
      <c r="MUB2" s="90"/>
      <c r="MUC2" s="90"/>
      <c r="MUD2" s="90"/>
      <c r="MUE2" s="90"/>
      <c r="MUF2" s="90"/>
      <c r="MUG2" s="90"/>
      <c r="MUH2" s="90"/>
      <c r="MUI2" s="90"/>
      <c r="MUJ2" s="90"/>
      <c r="MUK2" s="90"/>
      <c r="MUL2" s="90"/>
      <c r="MUM2" s="90"/>
      <c r="MUN2" s="90"/>
      <c r="MUO2" s="90"/>
      <c r="MUP2" s="90"/>
      <c r="MUQ2" s="90"/>
      <c r="MUR2" s="90"/>
      <c r="MUS2" s="90"/>
      <c r="MUT2" s="90"/>
      <c r="MUU2" s="90"/>
      <c r="MUV2" s="90"/>
      <c r="MUW2" s="90"/>
      <c r="MUX2" s="90"/>
      <c r="MUY2" s="90"/>
      <c r="MUZ2" s="90"/>
      <c r="MVA2" s="90"/>
      <c r="MVB2" s="90"/>
      <c r="MVC2" s="90"/>
      <c r="MVD2" s="90"/>
      <c r="MVE2" s="90"/>
      <c r="MVF2" s="90"/>
      <c r="MVG2" s="90"/>
      <c r="MVH2" s="90"/>
      <c r="MVI2" s="90"/>
      <c r="MVJ2" s="90"/>
      <c r="MVK2" s="90"/>
      <c r="MVL2" s="90"/>
      <c r="MVM2" s="90"/>
      <c r="MVN2" s="90"/>
      <c r="MVO2" s="90"/>
      <c r="MVP2" s="90"/>
      <c r="MVQ2" s="90"/>
      <c r="MVR2" s="90"/>
      <c r="MVS2" s="90"/>
      <c r="MVT2" s="90"/>
      <c r="MVU2" s="90"/>
      <c r="MVV2" s="90"/>
      <c r="MVW2" s="90"/>
      <c r="MVX2" s="90"/>
      <c r="MVY2" s="90"/>
      <c r="MVZ2" s="90"/>
      <c r="MWA2" s="90"/>
      <c r="MWB2" s="90"/>
      <c r="MWC2" s="90"/>
      <c r="MWD2" s="90"/>
      <c r="MWE2" s="90"/>
      <c r="MWF2" s="90"/>
      <c r="MWG2" s="90"/>
      <c r="MWH2" s="90"/>
      <c r="MWI2" s="90"/>
      <c r="MWJ2" s="90"/>
      <c r="MWK2" s="90"/>
      <c r="MWL2" s="90"/>
      <c r="MWM2" s="90"/>
      <c r="MWN2" s="90"/>
      <c r="MWO2" s="90"/>
      <c r="MWP2" s="90"/>
      <c r="MWQ2" s="90"/>
      <c r="MWR2" s="90"/>
      <c r="MWS2" s="90"/>
      <c r="MWT2" s="90"/>
      <c r="MWU2" s="90"/>
      <c r="MWV2" s="90"/>
      <c r="MWW2" s="90"/>
      <c r="MWX2" s="90"/>
      <c r="MWY2" s="90"/>
      <c r="MWZ2" s="90"/>
      <c r="MXA2" s="90"/>
      <c r="MXB2" s="90"/>
      <c r="MXC2" s="90"/>
      <c r="MXD2" s="90"/>
      <c r="MXE2" s="90"/>
      <c r="MXF2" s="90"/>
      <c r="MXG2" s="90"/>
      <c r="MXH2" s="90"/>
      <c r="MXI2" s="90"/>
      <c r="MXJ2" s="90"/>
      <c r="MXK2" s="90"/>
      <c r="MXL2" s="90"/>
      <c r="MXM2" s="90"/>
      <c r="MXN2" s="90"/>
      <c r="MXO2" s="90"/>
      <c r="MXP2" s="90"/>
      <c r="MXQ2" s="90"/>
      <c r="MXR2" s="90"/>
      <c r="MXS2" s="90"/>
      <c r="MXT2" s="90"/>
      <c r="MXU2" s="90"/>
      <c r="MXV2" s="90"/>
      <c r="MXW2" s="90"/>
      <c r="MXX2" s="90"/>
      <c r="MXY2" s="90"/>
      <c r="MXZ2" s="90"/>
      <c r="MYA2" s="90"/>
      <c r="MYB2" s="90"/>
      <c r="MYC2" s="90"/>
      <c r="MYD2" s="90"/>
      <c r="MYE2" s="90"/>
      <c r="MYF2" s="90"/>
      <c r="MYG2" s="90"/>
      <c r="MYH2" s="90"/>
      <c r="MYI2" s="90"/>
      <c r="MYJ2" s="90"/>
      <c r="MYK2" s="90"/>
      <c r="MYL2" s="90"/>
      <c r="MYM2" s="90"/>
      <c r="MYN2" s="90"/>
      <c r="MYO2" s="90"/>
      <c r="MYP2" s="90"/>
      <c r="MYQ2" s="90"/>
      <c r="MYR2" s="90"/>
      <c r="MYS2" s="90"/>
      <c r="MYT2" s="90"/>
      <c r="MYU2" s="90"/>
      <c r="MYV2" s="90"/>
      <c r="MYW2" s="90"/>
      <c r="MYX2" s="90"/>
      <c r="MYY2" s="90"/>
      <c r="MYZ2" s="90"/>
      <c r="MZA2" s="90"/>
      <c r="MZB2" s="90"/>
      <c r="MZC2" s="90"/>
      <c r="MZD2" s="90"/>
      <c r="MZE2" s="90"/>
      <c r="MZF2" s="90"/>
      <c r="MZG2" s="90"/>
      <c r="MZH2" s="90"/>
      <c r="MZI2" s="90"/>
      <c r="MZJ2" s="90"/>
      <c r="MZK2" s="90"/>
      <c r="MZL2" s="90"/>
      <c r="MZM2" s="90"/>
      <c r="MZN2" s="90"/>
      <c r="MZO2" s="90"/>
      <c r="MZP2" s="90"/>
      <c r="MZQ2" s="90"/>
      <c r="MZR2" s="90"/>
      <c r="MZS2" s="90"/>
      <c r="MZT2" s="90"/>
      <c r="MZU2" s="90"/>
      <c r="MZV2" s="90"/>
      <c r="MZW2" s="90"/>
      <c r="MZX2" s="90"/>
      <c r="MZY2" s="90"/>
      <c r="MZZ2" s="90"/>
      <c r="NAA2" s="90"/>
      <c r="NAB2" s="90"/>
      <c r="NAC2" s="90"/>
      <c r="NAD2" s="90"/>
      <c r="NAE2" s="90"/>
      <c r="NAF2" s="90"/>
      <c r="NAG2" s="90"/>
      <c r="NAH2" s="90"/>
      <c r="NAI2" s="90"/>
      <c r="NAJ2" s="90"/>
      <c r="NAK2" s="90"/>
      <c r="NAL2" s="90"/>
      <c r="NAM2" s="90"/>
      <c r="NAN2" s="90"/>
      <c r="NAO2" s="90"/>
      <c r="NAP2" s="90"/>
      <c r="NAQ2" s="90"/>
      <c r="NAR2" s="90"/>
      <c r="NAS2" s="90"/>
      <c r="NAT2" s="90"/>
      <c r="NAU2" s="90"/>
      <c r="NAV2" s="90"/>
      <c r="NAW2" s="90"/>
      <c r="NAX2" s="90"/>
      <c r="NAY2" s="90"/>
      <c r="NAZ2" s="90"/>
      <c r="NBA2" s="90"/>
      <c r="NBB2" s="90"/>
      <c r="NBC2" s="90"/>
      <c r="NBD2" s="90"/>
      <c r="NBE2" s="90"/>
      <c r="NBF2" s="90"/>
      <c r="NBG2" s="90"/>
      <c r="NBH2" s="90"/>
      <c r="NBI2" s="90"/>
      <c r="NBJ2" s="90"/>
      <c r="NBK2" s="90"/>
      <c r="NBL2" s="90"/>
      <c r="NBM2" s="90"/>
      <c r="NBN2" s="90"/>
      <c r="NBO2" s="90"/>
      <c r="NBP2" s="90"/>
      <c r="NBQ2" s="90"/>
      <c r="NBR2" s="90"/>
      <c r="NBS2" s="90"/>
      <c r="NBT2" s="90"/>
      <c r="NBU2" s="90"/>
      <c r="NBV2" s="90"/>
      <c r="NBW2" s="90"/>
      <c r="NBX2" s="90"/>
      <c r="NBY2" s="90"/>
      <c r="NBZ2" s="90"/>
      <c r="NCA2" s="90"/>
      <c r="NCB2" s="90"/>
      <c r="NCC2" s="90"/>
      <c r="NCD2" s="90"/>
      <c r="NCE2" s="90"/>
      <c r="NCF2" s="90"/>
      <c r="NCG2" s="90"/>
      <c r="NCH2" s="90"/>
      <c r="NCI2" s="90"/>
      <c r="NCJ2" s="90"/>
      <c r="NCK2" s="90"/>
      <c r="NCL2" s="90"/>
      <c r="NCM2" s="90"/>
      <c r="NCN2" s="90"/>
      <c r="NCO2" s="90"/>
      <c r="NCP2" s="90"/>
      <c r="NCQ2" s="90"/>
      <c r="NCR2" s="90"/>
      <c r="NCS2" s="90"/>
      <c r="NCT2" s="90"/>
      <c r="NCU2" s="90"/>
      <c r="NCV2" s="90"/>
      <c r="NCW2" s="90"/>
      <c r="NCX2" s="90"/>
      <c r="NCY2" s="90"/>
      <c r="NCZ2" s="90"/>
      <c r="NDA2" s="90"/>
      <c r="NDB2" s="90"/>
      <c r="NDC2" s="90"/>
      <c r="NDD2" s="90"/>
      <c r="NDE2" s="90"/>
      <c r="NDF2" s="90"/>
      <c r="NDG2" s="90"/>
      <c r="NDH2" s="90"/>
      <c r="NDI2" s="90"/>
      <c r="NDJ2" s="90"/>
      <c r="NDK2" s="90"/>
      <c r="NDL2" s="90"/>
      <c r="NDM2" s="90"/>
      <c r="NDN2" s="90"/>
      <c r="NDO2" s="90"/>
      <c r="NDP2" s="90"/>
      <c r="NDQ2" s="90"/>
      <c r="NDR2" s="90"/>
      <c r="NDS2" s="90"/>
      <c r="NDT2" s="90"/>
      <c r="NDU2" s="90"/>
      <c r="NDV2" s="90"/>
      <c r="NDW2" s="90"/>
      <c r="NDX2" s="90"/>
      <c r="NDY2" s="90"/>
      <c r="NDZ2" s="90"/>
      <c r="NEA2" s="90"/>
      <c r="NEB2" s="90"/>
      <c r="NEC2" s="90"/>
      <c r="NED2" s="90"/>
      <c r="NEE2" s="90"/>
      <c r="NEF2" s="90"/>
      <c r="NEG2" s="90"/>
      <c r="NEH2" s="90"/>
      <c r="NEI2" s="90"/>
      <c r="NEJ2" s="90"/>
      <c r="NEK2" s="90"/>
      <c r="NEL2" s="90"/>
      <c r="NEM2" s="90"/>
      <c r="NEN2" s="90"/>
      <c r="NEO2" s="90"/>
      <c r="NEP2" s="90"/>
      <c r="NEQ2" s="90"/>
      <c r="NER2" s="90"/>
      <c r="NES2" s="90"/>
      <c r="NET2" s="90"/>
      <c r="NEU2" s="90"/>
      <c r="NEV2" s="90"/>
      <c r="NEW2" s="90"/>
      <c r="NEX2" s="90"/>
      <c r="NEY2" s="90"/>
      <c r="NEZ2" s="90"/>
      <c r="NFA2" s="90"/>
      <c r="NFB2" s="90"/>
      <c r="NFC2" s="90"/>
      <c r="NFD2" s="90"/>
      <c r="NFE2" s="90"/>
      <c r="NFF2" s="90"/>
      <c r="NFG2" s="90"/>
      <c r="NFH2" s="90"/>
      <c r="NFI2" s="90"/>
      <c r="NFJ2" s="90"/>
      <c r="NFK2" s="90"/>
      <c r="NFL2" s="90"/>
      <c r="NFM2" s="90"/>
      <c r="NFN2" s="90"/>
      <c r="NFO2" s="90"/>
      <c r="NFP2" s="90"/>
      <c r="NFQ2" s="90"/>
      <c r="NFR2" s="90"/>
      <c r="NFS2" s="90"/>
      <c r="NFT2" s="90"/>
      <c r="NFU2" s="90"/>
      <c r="NFV2" s="90"/>
      <c r="NFW2" s="90"/>
      <c r="NFX2" s="90"/>
      <c r="NFY2" s="90"/>
      <c r="NFZ2" s="90"/>
      <c r="NGA2" s="90"/>
      <c r="NGB2" s="90"/>
      <c r="NGC2" s="90"/>
      <c r="NGD2" s="90"/>
      <c r="NGE2" s="90"/>
      <c r="NGF2" s="90"/>
      <c r="NGG2" s="90"/>
      <c r="NGH2" s="90"/>
      <c r="NGI2" s="90"/>
      <c r="NGJ2" s="90"/>
      <c r="NGK2" s="90"/>
      <c r="NGL2" s="90"/>
      <c r="NGM2" s="90"/>
      <c r="NGN2" s="90"/>
      <c r="NGO2" s="90"/>
      <c r="NGP2" s="90"/>
      <c r="NGQ2" s="90"/>
      <c r="NGR2" s="90"/>
      <c r="NGS2" s="90"/>
      <c r="NGT2" s="90"/>
      <c r="NGU2" s="90"/>
      <c r="NGV2" s="90"/>
      <c r="NGW2" s="90"/>
      <c r="NGX2" s="90"/>
      <c r="NGY2" s="90"/>
      <c r="NGZ2" s="90"/>
      <c r="NHA2" s="90"/>
      <c r="NHB2" s="90"/>
      <c r="NHC2" s="90"/>
      <c r="NHD2" s="90"/>
      <c r="NHE2" s="90"/>
      <c r="NHF2" s="90"/>
      <c r="NHG2" s="90"/>
      <c r="NHH2" s="90"/>
      <c r="NHI2" s="90"/>
      <c r="NHJ2" s="90"/>
      <c r="NHK2" s="90"/>
      <c r="NHL2" s="90"/>
      <c r="NHM2" s="90"/>
      <c r="NHN2" s="90"/>
      <c r="NHO2" s="90"/>
      <c r="NHP2" s="90"/>
      <c r="NHQ2" s="90"/>
      <c r="NHR2" s="90"/>
      <c r="NHS2" s="90"/>
      <c r="NHT2" s="90"/>
      <c r="NHU2" s="90"/>
      <c r="NHV2" s="90"/>
      <c r="NHW2" s="90"/>
      <c r="NHX2" s="90"/>
      <c r="NHY2" s="90"/>
      <c r="NHZ2" s="90"/>
      <c r="NIA2" s="90"/>
      <c r="NIB2" s="90"/>
      <c r="NIC2" s="90"/>
      <c r="NID2" s="90"/>
      <c r="NIE2" s="90"/>
      <c r="NIF2" s="90"/>
      <c r="NIG2" s="90"/>
      <c r="NIH2" s="90"/>
      <c r="NII2" s="90"/>
      <c r="NIJ2" s="90"/>
      <c r="NIK2" s="90"/>
      <c r="NIL2" s="90"/>
      <c r="NIM2" s="90"/>
      <c r="NIN2" s="90"/>
      <c r="NIO2" s="90"/>
      <c r="NIP2" s="90"/>
      <c r="NIQ2" s="90"/>
      <c r="NIR2" s="90"/>
      <c r="NIS2" s="90"/>
      <c r="NIT2" s="90"/>
      <c r="NIU2" s="90"/>
      <c r="NIV2" s="90"/>
      <c r="NIW2" s="90"/>
      <c r="NIX2" s="90"/>
      <c r="NIY2" s="90"/>
      <c r="NIZ2" s="90"/>
      <c r="NJA2" s="90"/>
      <c r="NJB2" s="90"/>
      <c r="NJC2" s="90"/>
      <c r="NJD2" s="90"/>
      <c r="NJE2" s="90"/>
      <c r="NJF2" s="90"/>
      <c r="NJG2" s="90"/>
      <c r="NJH2" s="90"/>
      <c r="NJI2" s="90"/>
      <c r="NJJ2" s="90"/>
      <c r="NJK2" s="90"/>
      <c r="NJL2" s="90"/>
      <c r="NJM2" s="90"/>
      <c r="NJN2" s="90"/>
      <c r="NJO2" s="90"/>
      <c r="NJP2" s="90"/>
      <c r="NJQ2" s="90"/>
      <c r="NJR2" s="90"/>
      <c r="NJS2" s="90"/>
      <c r="NJT2" s="90"/>
      <c r="NJU2" s="90"/>
      <c r="NJV2" s="90"/>
      <c r="NJW2" s="90"/>
      <c r="NJX2" s="90"/>
      <c r="NJY2" s="90"/>
      <c r="NJZ2" s="90"/>
      <c r="NKA2" s="90"/>
      <c r="NKB2" s="90"/>
      <c r="NKC2" s="90"/>
      <c r="NKD2" s="90"/>
      <c r="NKE2" s="90"/>
      <c r="NKF2" s="90"/>
      <c r="NKG2" s="90"/>
      <c r="NKH2" s="90"/>
      <c r="NKI2" s="90"/>
      <c r="NKJ2" s="90"/>
      <c r="NKK2" s="90"/>
      <c r="NKL2" s="90"/>
      <c r="NKM2" s="90"/>
      <c r="NKN2" s="90"/>
      <c r="NKO2" s="90"/>
      <c r="NKP2" s="90"/>
      <c r="NKQ2" s="90"/>
      <c r="NKR2" s="90"/>
      <c r="NKS2" s="90"/>
      <c r="NKT2" s="90"/>
      <c r="NKU2" s="90"/>
      <c r="NKV2" s="90"/>
      <c r="NKW2" s="90"/>
      <c r="NKX2" s="90"/>
      <c r="NKY2" s="90"/>
      <c r="NKZ2" s="90"/>
      <c r="NLA2" s="90"/>
      <c r="NLB2" s="90"/>
      <c r="NLC2" s="90"/>
      <c r="NLD2" s="90"/>
      <c r="NLE2" s="90"/>
      <c r="NLF2" s="90"/>
      <c r="NLG2" s="90"/>
      <c r="NLH2" s="90"/>
      <c r="NLI2" s="90"/>
      <c r="NLJ2" s="90"/>
      <c r="NLK2" s="90"/>
      <c r="NLL2" s="90"/>
      <c r="NLM2" s="90"/>
      <c r="NLN2" s="90"/>
      <c r="NLO2" s="90"/>
      <c r="NLP2" s="90"/>
      <c r="NLQ2" s="90"/>
      <c r="NLR2" s="90"/>
      <c r="NLS2" s="90"/>
      <c r="NLT2" s="90"/>
      <c r="NLU2" s="90"/>
      <c r="NLV2" s="90"/>
      <c r="NLW2" s="90"/>
      <c r="NLX2" s="90"/>
      <c r="NLY2" s="90"/>
      <c r="NLZ2" s="90"/>
      <c r="NMA2" s="90"/>
      <c r="NMB2" s="90"/>
      <c r="NMC2" s="90"/>
      <c r="NMD2" s="90"/>
      <c r="NME2" s="90"/>
      <c r="NMF2" s="90"/>
      <c r="NMG2" s="90"/>
      <c r="NMH2" s="90"/>
      <c r="NMI2" s="90"/>
      <c r="NMJ2" s="90"/>
      <c r="NMK2" s="90"/>
      <c r="NML2" s="90"/>
      <c r="NMM2" s="90"/>
      <c r="NMN2" s="90"/>
      <c r="NMO2" s="90"/>
      <c r="NMP2" s="90"/>
      <c r="NMQ2" s="90"/>
      <c r="NMR2" s="90"/>
      <c r="NMS2" s="90"/>
      <c r="NMT2" s="90"/>
      <c r="NMU2" s="90"/>
      <c r="NMV2" s="90"/>
      <c r="NMW2" s="90"/>
      <c r="NMX2" s="90"/>
      <c r="NMY2" s="90"/>
      <c r="NMZ2" s="90"/>
      <c r="NNA2" s="90"/>
      <c r="NNB2" s="90"/>
      <c r="NNC2" s="90"/>
      <c r="NND2" s="90"/>
      <c r="NNE2" s="90"/>
      <c r="NNF2" s="90"/>
      <c r="NNG2" s="90"/>
      <c r="NNH2" s="90"/>
      <c r="NNI2" s="90"/>
      <c r="NNJ2" s="90"/>
      <c r="NNK2" s="90"/>
      <c r="NNL2" s="90"/>
      <c r="NNM2" s="90"/>
      <c r="NNN2" s="90"/>
      <c r="NNO2" s="90"/>
      <c r="NNP2" s="90"/>
      <c r="NNQ2" s="90"/>
      <c r="NNR2" s="90"/>
      <c r="NNS2" s="90"/>
      <c r="NNT2" s="90"/>
      <c r="NNU2" s="90"/>
      <c r="NNV2" s="90"/>
      <c r="NNW2" s="90"/>
      <c r="NNX2" s="90"/>
      <c r="NNY2" s="90"/>
      <c r="NNZ2" s="90"/>
      <c r="NOA2" s="90"/>
      <c r="NOB2" s="90"/>
      <c r="NOC2" s="90"/>
      <c r="NOD2" s="90"/>
      <c r="NOE2" s="90"/>
      <c r="NOF2" s="90"/>
      <c r="NOG2" s="90"/>
      <c r="NOH2" s="90"/>
      <c r="NOI2" s="90"/>
      <c r="NOJ2" s="90"/>
      <c r="NOK2" s="90"/>
      <c r="NOL2" s="90"/>
      <c r="NOM2" s="90"/>
      <c r="NON2" s="90"/>
      <c r="NOO2" s="90"/>
      <c r="NOP2" s="90"/>
      <c r="NOQ2" s="90"/>
      <c r="NOR2" s="90"/>
      <c r="NOS2" s="90"/>
      <c r="NOT2" s="90"/>
      <c r="NOU2" s="90"/>
      <c r="NOV2" s="90"/>
      <c r="NOW2" s="90"/>
      <c r="NOX2" s="90"/>
      <c r="NOY2" s="90"/>
      <c r="NOZ2" s="90"/>
      <c r="NPA2" s="90"/>
      <c r="NPB2" s="90"/>
      <c r="NPC2" s="90"/>
      <c r="NPD2" s="90"/>
      <c r="NPE2" s="90"/>
      <c r="NPF2" s="90"/>
      <c r="NPG2" s="90"/>
      <c r="NPH2" s="90"/>
      <c r="NPI2" s="90"/>
      <c r="NPJ2" s="90"/>
      <c r="NPK2" s="90"/>
      <c r="NPL2" s="90"/>
      <c r="NPM2" s="90"/>
      <c r="NPN2" s="90"/>
      <c r="NPO2" s="90"/>
      <c r="NPP2" s="90"/>
      <c r="NPQ2" s="90"/>
      <c r="NPR2" s="90"/>
      <c r="NPS2" s="90"/>
      <c r="NPT2" s="90"/>
      <c r="NPU2" s="90"/>
      <c r="NPV2" s="90"/>
      <c r="NPW2" s="90"/>
      <c r="NPX2" s="90"/>
      <c r="NPY2" s="90"/>
      <c r="NPZ2" s="90"/>
      <c r="NQA2" s="90"/>
      <c r="NQB2" s="90"/>
      <c r="NQC2" s="90"/>
      <c r="NQD2" s="90"/>
      <c r="NQE2" s="90"/>
      <c r="NQF2" s="90"/>
      <c r="NQG2" s="90"/>
      <c r="NQH2" s="90"/>
      <c r="NQI2" s="90"/>
      <c r="NQJ2" s="90"/>
      <c r="NQK2" s="90"/>
      <c r="NQL2" s="90"/>
      <c r="NQM2" s="90"/>
      <c r="NQN2" s="90"/>
      <c r="NQO2" s="90"/>
      <c r="NQP2" s="90"/>
      <c r="NQQ2" s="90"/>
      <c r="NQR2" s="90"/>
      <c r="NQS2" s="90"/>
      <c r="NQT2" s="90"/>
      <c r="NQU2" s="90"/>
      <c r="NQV2" s="90"/>
      <c r="NQW2" s="90"/>
      <c r="NQX2" s="90"/>
      <c r="NQY2" s="90"/>
      <c r="NQZ2" s="90"/>
      <c r="NRA2" s="90"/>
      <c r="NRB2" s="90"/>
      <c r="NRC2" s="90"/>
      <c r="NRD2" s="90"/>
      <c r="NRE2" s="90"/>
      <c r="NRF2" s="90"/>
      <c r="NRG2" s="90"/>
      <c r="NRH2" s="90"/>
      <c r="NRI2" s="90"/>
      <c r="NRJ2" s="90"/>
      <c r="NRK2" s="90"/>
      <c r="NRL2" s="90"/>
      <c r="NRM2" s="90"/>
      <c r="NRN2" s="90"/>
      <c r="NRO2" s="90"/>
      <c r="NRP2" s="90"/>
      <c r="NRQ2" s="90"/>
      <c r="NRR2" s="90"/>
      <c r="NRS2" s="90"/>
      <c r="NRT2" s="90"/>
      <c r="NRU2" s="90"/>
      <c r="NRV2" s="90"/>
      <c r="NRW2" s="90"/>
      <c r="NRX2" s="90"/>
      <c r="NRY2" s="90"/>
      <c r="NRZ2" s="90"/>
      <c r="NSA2" s="90"/>
      <c r="NSB2" s="90"/>
      <c r="NSC2" s="90"/>
      <c r="NSD2" s="90"/>
      <c r="NSE2" s="90"/>
      <c r="NSF2" s="90"/>
      <c r="NSG2" s="90"/>
      <c r="NSH2" s="90"/>
      <c r="NSI2" s="90"/>
      <c r="NSJ2" s="90"/>
      <c r="NSK2" s="90"/>
      <c r="NSL2" s="90"/>
      <c r="NSM2" s="90"/>
      <c r="NSN2" s="90"/>
      <c r="NSO2" s="90"/>
      <c r="NSP2" s="90"/>
      <c r="NSQ2" s="90"/>
      <c r="NSR2" s="90"/>
      <c r="NSS2" s="90"/>
      <c r="NST2" s="90"/>
      <c r="NSU2" s="90"/>
      <c r="NSV2" s="90"/>
      <c r="NSW2" s="90"/>
      <c r="NSX2" s="90"/>
      <c r="NSY2" s="90"/>
      <c r="NSZ2" s="90"/>
      <c r="NTA2" s="90"/>
      <c r="NTB2" s="90"/>
      <c r="NTC2" s="90"/>
      <c r="NTD2" s="90"/>
      <c r="NTE2" s="90"/>
      <c r="NTF2" s="90"/>
      <c r="NTG2" s="90"/>
      <c r="NTH2" s="90"/>
      <c r="NTI2" s="90"/>
      <c r="NTJ2" s="90"/>
      <c r="NTK2" s="90"/>
      <c r="NTL2" s="90"/>
      <c r="NTM2" s="90"/>
      <c r="NTN2" s="90"/>
      <c r="NTO2" s="90"/>
      <c r="NTP2" s="90"/>
      <c r="NTQ2" s="90"/>
      <c r="NTR2" s="90"/>
      <c r="NTS2" s="90"/>
      <c r="NTT2" s="90"/>
      <c r="NTU2" s="90"/>
      <c r="NTV2" s="90"/>
      <c r="NTW2" s="90"/>
      <c r="NTX2" s="90"/>
      <c r="NTY2" s="90"/>
      <c r="NTZ2" s="90"/>
      <c r="NUA2" s="90"/>
      <c r="NUB2" s="90"/>
      <c r="NUC2" s="90"/>
      <c r="NUD2" s="90"/>
      <c r="NUE2" s="90"/>
      <c r="NUF2" s="90"/>
      <c r="NUG2" s="90"/>
      <c r="NUH2" s="90"/>
      <c r="NUI2" s="90"/>
      <c r="NUJ2" s="90"/>
      <c r="NUK2" s="90"/>
      <c r="NUL2" s="90"/>
      <c r="NUM2" s="90"/>
      <c r="NUN2" s="90"/>
      <c r="NUO2" s="90"/>
      <c r="NUP2" s="90"/>
      <c r="NUQ2" s="90"/>
      <c r="NUR2" s="90"/>
      <c r="NUS2" s="90"/>
      <c r="NUT2" s="90"/>
      <c r="NUU2" s="90"/>
      <c r="NUV2" s="90"/>
      <c r="NUW2" s="90"/>
      <c r="NUX2" s="90"/>
      <c r="NUY2" s="90"/>
      <c r="NUZ2" s="90"/>
      <c r="NVA2" s="90"/>
      <c r="NVB2" s="90"/>
      <c r="NVC2" s="90"/>
      <c r="NVD2" s="90"/>
      <c r="NVE2" s="90"/>
      <c r="NVF2" s="90"/>
      <c r="NVG2" s="90"/>
      <c r="NVH2" s="90"/>
      <c r="NVI2" s="90"/>
      <c r="NVJ2" s="90"/>
      <c r="NVK2" s="90"/>
      <c r="NVL2" s="90"/>
      <c r="NVM2" s="90"/>
      <c r="NVN2" s="90"/>
      <c r="NVO2" s="90"/>
      <c r="NVP2" s="90"/>
      <c r="NVQ2" s="90"/>
      <c r="NVR2" s="90"/>
      <c r="NVS2" s="90"/>
      <c r="NVT2" s="90"/>
      <c r="NVU2" s="90"/>
      <c r="NVV2" s="90"/>
      <c r="NVW2" s="90"/>
      <c r="NVX2" s="90"/>
      <c r="NVY2" s="90"/>
      <c r="NVZ2" s="90"/>
      <c r="NWA2" s="90"/>
      <c r="NWB2" s="90"/>
      <c r="NWC2" s="90"/>
      <c r="NWD2" s="90"/>
      <c r="NWE2" s="90"/>
      <c r="NWF2" s="90"/>
      <c r="NWG2" s="90"/>
      <c r="NWH2" s="90"/>
      <c r="NWI2" s="90"/>
      <c r="NWJ2" s="90"/>
      <c r="NWK2" s="90"/>
      <c r="NWL2" s="90"/>
      <c r="NWM2" s="90"/>
      <c r="NWN2" s="90"/>
      <c r="NWO2" s="90"/>
      <c r="NWP2" s="90"/>
      <c r="NWQ2" s="90"/>
      <c r="NWR2" s="90"/>
      <c r="NWS2" s="90"/>
      <c r="NWT2" s="90"/>
      <c r="NWU2" s="90"/>
      <c r="NWV2" s="90"/>
      <c r="NWW2" s="90"/>
      <c r="NWX2" s="90"/>
      <c r="NWY2" s="90"/>
      <c r="NWZ2" s="90"/>
      <c r="NXA2" s="90"/>
      <c r="NXB2" s="90"/>
      <c r="NXC2" s="90"/>
      <c r="NXD2" s="90"/>
      <c r="NXE2" s="90"/>
      <c r="NXF2" s="90"/>
      <c r="NXG2" s="90"/>
      <c r="NXH2" s="90"/>
      <c r="NXI2" s="90"/>
      <c r="NXJ2" s="90"/>
      <c r="NXK2" s="90"/>
      <c r="NXL2" s="90"/>
      <c r="NXM2" s="90"/>
      <c r="NXN2" s="90"/>
      <c r="NXO2" s="90"/>
      <c r="NXP2" s="90"/>
      <c r="NXQ2" s="90"/>
      <c r="NXR2" s="90"/>
      <c r="NXS2" s="90"/>
      <c r="NXT2" s="90"/>
      <c r="NXU2" s="90"/>
      <c r="NXV2" s="90"/>
      <c r="NXW2" s="90"/>
      <c r="NXX2" s="90"/>
      <c r="NXY2" s="90"/>
      <c r="NXZ2" s="90"/>
      <c r="NYA2" s="90"/>
      <c r="NYB2" s="90"/>
      <c r="NYC2" s="90"/>
      <c r="NYD2" s="90"/>
      <c r="NYE2" s="90"/>
      <c r="NYF2" s="90"/>
      <c r="NYG2" s="90"/>
      <c r="NYH2" s="90"/>
      <c r="NYI2" s="90"/>
      <c r="NYJ2" s="90"/>
      <c r="NYK2" s="90"/>
      <c r="NYL2" s="90"/>
      <c r="NYM2" s="90"/>
      <c r="NYN2" s="90"/>
      <c r="NYO2" s="90"/>
      <c r="NYP2" s="90"/>
      <c r="NYQ2" s="90"/>
      <c r="NYR2" s="90"/>
      <c r="NYS2" s="90"/>
      <c r="NYT2" s="90"/>
      <c r="NYU2" s="90"/>
      <c r="NYV2" s="90"/>
      <c r="NYW2" s="90"/>
      <c r="NYX2" s="90"/>
      <c r="NYY2" s="90"/>
      <c r="NYZ2" s="90"/>
      <c r="NZA2" s="90"/>
      <c r="NZB2" s="90"/>
      <c r="NZC2" s="90"/>
      <c r="NZD2" s="90"/>
      <c r="NZE2" s="90"/>
      <c r="NZF2" s="90"/>
      <c r="NZG2" s="90"/>
      <c r="NZH2" s="90"/>
      <c r="NZI2" s="90"/>
      <c r="NZJ2" s="90"/>
      <c r="NZK2" s="90"/>
      <c r="NZL2" s="90"/>
      <c r="NZM2" s="90"/>
      <c r="NZN2" s="90"/>
      <c r="NZO2" s="90"/>
      <c r="NZP2" s="90"/>
      <c r="NZQ2" s="90"/>
      <c r="NZR2" s="90"/>
      <c r="NZS2" s="90"/>
      <c r="NZT2" s="90"/>
      <c r="NZU2" s="90"/>
      <c r="NZV2" s="90"/>
      <c r="NZW2" s="90"/>
      <c r="NZX2" s="90"/>
      <c r="NZY2" s="90"/>
      <c r="NZZ2" s="90"/>
      <c r="OAA2" s="90"/>
      <c r="OAB2" s="90"/>
      <c r="OAC2" s="90"/>
      <c r="OAD2" s="90"/>
      <c r="OAE2" s="90"/>
      <c r="OAF2" s="90"/>
      <c r="OAG2" s="90"/>
      <c r="OAH2" s="90"/>
      <c r="OAI2" s="90"/>
      <c r="OAJ2" s="90"/>
      <c r="OAK2" s="90"/>
      <c r="OAL2" s="90"/>
      <c r="OAM2" s="90"/>
      <c r="OAN2" s="90"/>
      <c r="OAO2" s="90"/>
      <c r="OAP2" s="90"/>
      <c r="OAQ2" s="90"/>
      <c r="OAR2" s="90"/>
      <c r="OAS2" s="90"/>
      <c r="OAT2" s="90"/>
      <c r="OAU2" s="90"/>
      <c r="OAV2" s="90"/>
      <c r="OAW2" s="90"/>
      <c r="OAX2" s="90"/>
      <c r="OAY2" s="90"/>
      <c r="OAZ2" s="90"/>
      <c r="OBA2" s="90"/>
      <c r="OBB2" s="90"/>
      <c r="OBC2" s="90"/>
      <c r="OBD2" s="90"/>
      <c r="OBE2" s="90"/>
      <c r="OBF2" s="90"/>
      <c r="OBG2" s="90"/>
      <c r="OBH2" s="90"/>
      <c r="OBI2" s="90"/>
      <c r="OBJ2" s="90"/>
      <c r="OBK2" s="90"/>
      <c r="OBL2" s="90"/>
      <c r="OBM2" s="90"/>
      <c r="OBN2" s="90"/>
      <c r="OBO2" s="90"/>
      <c r="OBP2" s="90"/>
      <c r="OBQ2" s="90"/>
      <c r="OBR2" s="90"/>
      <c r="OBS2" s="90"/>
      <c r="OBT2" s="90"/>
      <c r="OBU2" s="90"/>
      <c r="OBV2" s="90"/>
      <c r="OBW2" s="90"/>
      <c r="OBX2" s="90"/>
      <c r="OBY2" s="90"/>
      <c r="OBZ2" s="90"/>
      <c r="OCA2" s="90"/>
      <c r="OCB2" s="90"/>
      <c r="OCC2" s="90"/>
      <c r="OCD2" s="90"/>
      <c r="OCE2" s="90"/>
      <c r="OCF2" s="90"/>
      <c r="OCG2" s="90"/>
      <c r="OCH2" s="90"/>
      <c r="OCI2" s="90"/>
      <c r="OCJ2" s="90"/>
      <c r="OCK2" s="90"/>
      <c r="OCL2" s="90"/>
      <c r="OCM2" s="90"/>
      <c r="OCN2" s="90"/>
      <c r="OCO2" s="90"/>
      <c r="OCP2" s="90"/>
      <c r="OCQ2" s="90"/>
      <c r="OCR2" s="90"/>
      <c r="OCS2" s="90"/>
      <c r="OCT2" s="90"/>
      <c r="OCU2" s="90"/>
      <c r="OCV2" s="90"/>
      <c r="OCW2" s="90"/>
      <c r="OCX2" s="90"/>
      <c r="OCY2" s="90"/>
      <c r="OCZ2" s="90"/>
      <c r="ODA2" s="90"/>
      <c r="ODB2" s="90"/>
      <c r="ODC2" s="90"/>
      <c r="ODD2" s="90"/>
      <c r="ODE2" s="90"/>
      <c r="ODF2" s="90"/>
      <c r="ODG2" s="90"/>
      <c r="ODH2" s="90"/>
      <c r="ODI2" s="90"/>
      <c r="ODJ2" s="90"/>
      <c r="ODK2" s="90"/>
      <c r="ODL2" s="90"/>
      <c r="ODM2" s="90"/>
      <c r="ODN2" s="90"/>
      <c r="ODO2" s="90"/>
      <c r="ODP2" s="90"/>
      <c r="ODQ2" s="90"/>
      <c r="ODR2" s="90"/>
      <c r="ODS2" s="90"/>
      <c r="ODT2" s="90"/>
      <c r="ODU2" s="90"/>
      <c r="ODV2" s="90"/>
      <c r="ODW2" s="90"/>
      <c r="ODX2" s="90"/>
      <c r="ODY2" s="90"/>
      <c r="ODZ2" s="90"/>
      <c r="OEA2" s="90"/>
      <c r="OEB2" s="90"/>
      <c r="OEC2" s="90"/>
      <c r="OED2" s="90"/>
      <c r="OEE2" s="90"/>
      <c r="OEF2" s="90"/>
      <c r="OEG2" s="90"/>
      <c r="OEH2" s="90"/>
      <c r="OEI2" s="90"/>
      <c r="OEJ2" s="90"/>
      <c r="OEK2" s="90"/>
      <c r="OEL2" s="90"/>
      <c r="OEM2" s="90"/>
      <c r="OEN2" s="90"/>
      <c r="OEO2" s="90"/>
      <c r="OEP2" s="90"/>
      <c r="OEQ2" s="90"/>
      <c r="OER2" s="90"/>
      <c r="OES2" s="90"/>
      <c r="OET2" s="90"/>
      <c r="OEU2" s="90"/>
      <c r="OEV2" s="90"/>
      <c r="OEW2" s="90"/>
      <c r="OEX2" s="90"/>
      <c r="OEY2" s="90"/>
      <c r="OEZ2" s="90"/>
      <c r="OFA2" s="90"/>
      <c r="OFB2" s="90"/>
      <c r="OFC2" s="90"/>
      <c r="OFD2" s="90"/>
      <c r="OFE2" s="90"/>
      <c r="OFF2" s="90"/>
      <c r="OFG2" s="90"/>
      <c r="OFH2" s="90"/>
      <c r="OFI2" s="90"/>
      <c r="OFJ2" s="90"/>
      <c r="OFK2" s="90"/>
      <c r="OFL2" s="90"/>
      <c r="OFM2" s="90"/>
      <c r="OFN2" s="90"/>
      <c r="OFO2" s="90"/>
      <c r="OFP2" s="90"/>
      <c r="OFQ2" s="90"/>
      <c r="OFR2" s="90"/>
      <c r="OFS2" s="90"/>
      <c r="OFT2" s="90"/>
      <c r="OFU2" s="90"/>
      <c r="OFV2" s="90"/>
      <c r="OFW2" s="90"/>
      <c r="OFX2" s="90"/>
      <c r="OFY2" s="90"/>
      <c r="OFZ2" s="90"/>
      <c r="OGA2" s="90"/>
      <c r="OGB2" s="90"/>
      <c r="OGC2" s="90"/>
      <c r="OGD2" s="90"/>
      <c r="OGE2" s="90"/>
      <c r="OGF2" s="90"/>
      <c r="OGG2" s="90"/>
      <c r="OGH2" s="90"/>
      <c r="OGI2" s="90"/>
      <c r="OGJ2" s="90"/>
      <c r="OGK2" s="90"/>
      <c r="OGL2" s="90"/>
      <c r="OGM2" s="90"/>
      <c r="OGN2" s="90"/>
      <c r="OGO2" s="90"/>
      <c r="OGP2" s="90"/>
      <c r="OGQ2" s="90"/>
      <c r="OGR2" s="90"/>
      <c r="OGS2" s="90"/>
      <c r="OGT2" s="90"/>
      <c r="OGU2" s="90"/>
      <c r="OGV2" s="90"/>
      <c r="OGW2" s="90"/>
      <c r="OGX2" s="90"/>
      <c r="OGY2" s="90"/>
      <c r="OGZ2" s="90"/>
      <c r="OHA2" s="90"/>
      <c r="OHB2" s="90"/>
      <c r="OHC2" s="90"/>
      <c r="OHD2" s="90"/>
      <c r="OHE2" s="90"/>
      <c r="OHF2" s="90"/>
      <c r="OHG2" s="90"/>
      <c r="OHH2" s="90"/>
      <c r="OHI2" s="90"/>
      <c r="OHJ2" s="90"/>
      <c r="OHK2" s="90"/>
      <c r="OHL2" s="90"/>
      <c r="OHM2" s="90"/>
      <c r="OHN2" s="90"/>
      <c r="OHO2" s="90"/>
      <c r="OHP2" s="90"/>
      <c r="OHQ2" s="90"/>
      <c r="OHR2" s="90"/>
      <c r="OHS2" s="90"/>
      <c r="OHT2" s="90"/>
      <c r="OHU2" s="90"/>
      <c r="OHV2" s="90"/>
      <c r="OHW2" s="90"/>
      <c r="OHX2" s="90"/>
      <c r="OHY2" s="90"/>
      <c r="OHZ2" s="90"/>
      <c r="OIA2" s="90"/>
      <c r="OIB2" s="90"/>
      <c r="OIC2" s="90"/>
      <c r="OID2" s="90"/>
      <c r="OIE2" s="90"/>
      <c r="OIF2" s="90"/>
      <c r="OIG2" s="90"/>
      <c r="OIH2" s="90"/>
      <c r="OII2" s="90"/>
      <c r="OIJ2" s="90"/>
      <c r="OIK2" s="90"/>
      <c r="OIL2" s="90"/>
      <c r="OIM2" s="90"/>
      <c r="OIN2" s="90"/>
      <c r="OIO2" s="90"/>
      <c r="OIP2" s="90"/>
      <c r="OIQ2" s="90"/>
      <c r="OIR2" s="90"/>
      <c r="OIS2" s="90"/>
      <c r="OIT2" s="90"/>
      <c r="OIU2" s="90"/>
      <c r="OIV2" s="90"/>
      <c r="OIW2" s="90"/>
      <c r="OIX2" s="90"/>
      <c r="OIY2" s="90"/>
      <c r="OIZ2" s="90"/>
      <c r="OJA2" s="90"/>
      <c r="OJB2" s="90"/>
      <c r="OJC2" s="90"/>
      <c r="OJD2" s="90"/>
      <c r="OJE2" s="90"/>
      <c r="OJF2" s="90"/>
      <c r="OJG2" s="90"/>
      <c r="OJH2" s="90"/>
      <c r="OJI2" s="90"/>
      <c r="OJJ2" s="90"/>
      <c r="OJK2" s="90"/>
      <c r="OJL2" s="90"/>
      <c r="OJM2" s="90"/>
      <c r="OJN2" s="90"/>
      <c r="OJO2" s="90"/>
      <c r="OJP2" s="90"/>
      <c r="OJQ2" s="90"/>
      <c r="OJR2" s="90"/>
      <c r="OJS2" s="90"/>
      <c r="OJT2" s="90"/>
      <c r="OJU2" s="90"/>
      <c r="OJV2" s="90"/>
      <c r="OJW2" s="90"/>
      <c r="OJX2" s="90"/>
      <c r="OJY2" s="90"/>
      <c r="OJZ2" s="90"/>
      <c r="OKA2" s="90"/>
      <c r="OKB2" s="90"/>
      <c r="OKC2" s="90"/>
      <c r="OKD2" s="90"/>
      <c r="OKE2" s="90"/>
      <c r="OKF2" s="90"/>
      <c r="OKG2" s="90"/>
      <c r="OKH2" s="90"/>
      <c r="OKI2" s="90"/>
      <c r="OKJ2" s="90"/>
      <c r="OKK2" s="90"/>
      <c r="OKL2" s="90"/>
      <c r="OKM2" s="90"/>
      <c r="OKN2" s="90"/>
      <c r="OKO2" s="90"/>
      <c r="OKP2" s="90"/>
      <c r="OKQ2" s="90"/>
      <c r="OKR2" s="90"/>
      <c r="OKS2" s="90"/>
      <c r="OKT2" s="90"/>
      <c r="OKU2" s="90"/>
      <c r="OKV2" s="90"/>
      <c r="OKW2" s="90"/>
      <c r="OKX2" s="90"/>
      <c r="OKY2" s="90"/>
      <c r="OKZ2" s="90"/>
      <c r="OLA2" s="90"/>
      <c r="OLB2" s="90"/>
      <c r="OLC2" s="90"/>
      <c r="OLD2" s="90"/>
      <c r="OLE2" s="90"/>
      <c r="OLF2" s="90"/>
      <c r="OLG2" s="90"/>
      <c r="OLH2" s="90"/>
      <c r="OLI2" s="90"/>
      <c r="OLJ2" s="90"/>
      <c r="OLK2" s="90"/>
      <c r="OLL2" s="90"/>
      <c r="OLM2" s="90"/>
      <c r="OLN2" s="90"/>
      <c r="OLO2" s="90"/>
      <c r="OLP2" s="90"/>
      <c r="OLQ2" s="90"/>
      <c r="OLR2" s="90"/>
      <c r="OLS2" s="90"/>
      <c r="OLT2" s="90"/>
      <c r="OLU2" s="90"/>
      <c r="OLV2" s="90"/>
      <c r="OLW2" s="90"/>
      <c r="OLX2" s="90"/>
      <c r="OLY2" s="90"/>
      <c r="OLZ2" s="90"/>
      <c r="OMA2" s="90"/>
      <c r="OMB2" s="90"/>
      <c r="OMC2" s="90"/>
      <c r="OMD2" s="90"/>
      <c r="OME2" s="90"/>
      <c r="OMF2" s="90"/>
      <c r="OMG2" s="90"/>
      <c r="OMH2" s="90"/>
      <c r="OMI2" s="90"/>
      <c r="OMJ2" s="90"/>
      <c r="OMK2" s="90"/>
      <c r="OML2" s="90"/>
      <c r="OMM2" s="90"/>
      <c r="OMN2" s="90"/>
      <c r="OMO2" s="90"/>
      <c r="OMP2" s="90"/>
      <c r="OMQ2" s="90"/>
      <c r="OMR2" s="90"/>
      <c r="OMS2" s="90"/>
      <c r="OMT2" s="90"/>
      <c r="OMU2" s="90"/>
      <c r="OMV2" s="90"/>
      <c r="OMW2" s="90"/>
      <c r="OMX2" s="90"/>
      <c r="OMY2" s="90"/>
      <c r="OMZ2" s="90"/>
      <c r="ONA2" s="90"/>
      <c r="ONB2" s="90"/>
      <c r="ONC2" s="90"/>
      <c r="OND2" s="90"/>
      <c r="ONE2" s="90"/>
      <c r="ONF2" s="90"/>
      <c r="ONG2" s="90"/>
      <c r="ONH2" s="90"/>
      <c r="ONI2" s="90"/>
      <c r="ONJ2" s="90"/>
      <c r="ONK2" s="90"/>
      <c r="ONL2" s="90"/>
      <c r="ONM2" s="90"/>
      <c r="ONN2" s="90"/>
      <c r="ONO2" s="90"/>
      <c r="ONP2" s="90"/>
      <c r="ONQ2" s="90"/>
      <c r="ONR2" s="90"/>
      <c r="ONS2" s="90"/>
      <c r="ONT2" s="90"/>
      <c r="ONU2" s="90"/>
      <c r="ONV2" s="90"/>
      <c r="ONW2" s="90"/>
      <c r="ONX2" s="90"/>
      <c r="ONY2" s="90"/>
      <c r="ONZ2" s="90"/>
      <c r="OOA2" s="90"/>
      <c r="OOB2" s="90"/>
      <c r="OOC2" s="90"/>
      <c r="OOD2" s="90"/>
      <c r="OOE2" s="90"/>
      <c r="OOF2" s="90"/>
      <c r="OOG2" s="90"/>
      <c r="OOH2" s="90"/>
      <c r="OOI2" s="90"/>
      <c r="OOJ2" s="90"/>
      <c r="OOK2" s="90"/>
      <c r="OOL2" s="90"/>
      <c r="OOM2" s="90"/>
      <c r="OON2" s="90"/>
      <c r="OOO2" s="90"/>
      <c r="OOP2" s="90"/>
      <c r="OOQ2" s="90"/>
      <c r="OOR2" s="90"/>
      <c r="OOS2" s="90"/>
      <c r="OOT2" s="90"/>
      <c r="OOU2" s="90"/>
      <c r="OOV2" s="90"/>
      <c r="OOW2" s="90"/>
      <c r="OOX2" s="90"/>
      <c r="OOY2" s="90"/>
      <c r="OOZ2" s="90"/>
      <c r="OPA2" s="90"/>
      <c r="OPB2" s="90"/>
      <c r="OPC2" s="90"/>
      <c r="OPD2" s="90"/>
      <c r="OPE2" s="90"/>
      <c r="OPF2" s="90"/>
      <c r="OPG2" s="90"/>
      <c r="OPH2" s="90"/>
      <c r="OPI2" s="90"/>
      <c r="OPJ2" s="90"/>
      <c r="OPK2" s="90"/>
      <c r="OPL2" s="90"/>
      <c r="OPM2" s="90"/>
      <c r="OPN2" s="90"/>
      <c r="OPO2" s="90"/>
      <c r="OPP2" s="90"/>
      <c r="OPQ2" s="90"/>
      <c r="OPR2" s="90"/>
      <c r="OPS2" s="90"/>
      <c r="OPT2" s="90"/>
      <c r="OPU2" s="90"/>
      <c r="OPV2" s="90"/>
      <c r="OPW2" s="90"/>
      <c r="OPX2" s="90"/>
      <c r="OPY2" s="90"/>
      <c r="OPZ2" s="90"/>
      <c r="OQA2" s="90"/>
      <c r="OQB2" s="90"/>
      <c r="OQC2" s="90"/>
      <c r="OQD2" s="90"/>
      <c r="OQE2" s="90"/>
      <c r="OQF2" s="90"/>
      <c r="OQG2" s="90"/>
      <c r="OQH2" s="90"/>
      <c r="OQI2" s="90"/>
      <c r="OQJ2" s="90"/>
      <c r="OQK2" s="90"/>
      <c r="OQL2" s="90"/>
      <c r="OQM2" s="90"/>
      <c r="OQN2" s="90"/>
      <c r="OQO2" s="90"/>
      <c r="OQP2" s="90"/>
      <c r="OQQ2" s="90"/>
      <c r="OQR2" s="90"/>
      <c r="OQS2" s="90"/>
      <c r="OQT2" s="90"/>
      <c r="OQU2" s="90"/>
      <c r="OQV2" s="90"/>
      <c r="OQW2" s="90"/>
      <c r="OQX2" s="90"/>
      <c r="OQY2" s="90"/>
      <c r="OQZ2" s="90"/>
      <c r="ORA2" s="90"/>
      <c r="ORB2" s="90"/>
      <c r="ORC2" s="90"/>
      <c r="ORD2" s="90"/>
      <c r="ORE2" s="90"/>
      <c r="ORF2" s="90"/>
      <c r="ORG2" s="90"/>
      <c r="ORH2" s="90"/>
      <c r="ORI2" s="90"/>
      <c r="ORJ2" s="90"/>
      <c r="ORK2" s="90"/>
      <c r="ORL2" s="90"/>
      <c r="ORM2" s="90"/>
      <c r="ORN2" s="90"/>
      <c r="ORO2" s="90"/>
      <c r="ORP2" s="90"/>
      <c r="ORQ2" s="90"/>
      <c r="ORR2" s="90"/>
      <c r="ORS2" s="90"/>
      <c r="ORT2" s="90"/>
      <c r="ORU2" s="90"/>
      <c r="ORV2" s="90"/>
      <c r="ORW2" s="90"/>
      <c r="ORX2" s="90"/>
      <c r="ORY2" s="90"/>
      <c r="ORZ2" s="90"/>
      <c r="OSA2" s="90"/>
      <c r="OSB2" s="90"/>
      <c r="OSC2" s="90"/>
      <c r="OSD2" s="90"/>
      <c r="OSE2" s="90"/>
      <c r="OSF2" s="90"/>
      <c r="OSG2" s="90"/>
      <c r="OSH2" s="90"/>
      <c r="OSI2" s="90"/>
      <c r="OSJ2" s="90"/>
      <c r="OSK2" s="90"/>
      <c r="OSL2" s="90"/>
      <c r="OSM2" s="90"/>
      <c r="OSN2" s="90"/>
      <c r="OSO2" s="90"/>
      <c r="OSP2" s="90"/>
      <c r="OSQ2" s="90"/>
      <c r="OSR2" s="90"/>
      <c r="OSS2" s="90"/>
      <c r="OST2" s="90"/>
      <c r="OSU2" s="90"/>
      <c r="OSV2" s="90"/>
      <c r="OSW2" s="90"/>
      <c r="OSX2" s="90"/>
      <c r="OSY2" s="90"/>
      <c r="OSZ2" s="90"/>
      <c r="OTA2" s="90"/>
      <c r="OTB2" s="90"/>
      <c r="OTC2" s="90"/>
      <c r="OTD2" s="90"/>
      <c r="OTE2" s="90"/>
      <c r="OTF2" s="90"/>
      <c r="OTG2" s="90"/>
      <c r="OTH2" s="90"/>
      <c r="OTI2" s="90"/>
      <c r="OTJ2" s="90"/>
      <c r="OTK2" s="90"/>
      <c r="OTL2" s="90"/>
      <c r="OTM2" s="90"/>
      <c r="OTN2" s="90"/>
      <c r="OTO2" s="90"/>
      <c r="OTP2" s="90"/>
      <c r="OTQ2" s="90"/>
      <c r="OTR2" s="90"/>
      <c r="OTS2" s="90"/>
      <c r="OTT2" s="90"/>
      <c r="OTU2" s="90"/>
      <c r="OTV2" s="90"/>
      <c r="OTW2" s="90"/>
      <c r="OTX2" s="90"/>
      <c r="OTY2" s="90"/>
      <c r="OTZ2" s="90"/>
      <c r="OUA2" s="90"/>
      <c r="OUB2" s="90"/>
      <c r="OUC2" s="90"/>
      <c r="OUD2" s="90"/>
      <c r="OUE2" s="90"/>
      <c r="OUF2" s="90"/>
      <c r="OUG2" s="90"/>
      <c r="OUH2" s="90"/>
      <c r="OUI2" s="90"/>
      <c r="OUJ2" s="90"/>
      <c r="OUK2" s="90"/>
      <c r="OUL2" s="90"/>
      <c r="OUM2" s="90"/>
      <c r="OUN2" s="90"/>
      <c r="OUO2" s="90"/>
      <c r="OUP2" s="90"/>
      <c r="OUQ2" s="90"/>
      <c r="OUR2" s="90"/>
      <c r="OUS2" s="90"/>
      <c r="OUT2" s="90"/>
      <c r="OUU2" s="90"/>
      <c r="OUV2" s="90"/>
      <c r="OUW2" s="90"/>
      <c r="OUX2" s="90"/>
      <c r="OUY2" s="90"/>
      <c r="OUZ2" s="90"/>
      <c r="OVA2" s="90"/>
      <c r="OVB2" s="90"/>
      <c r="OVC2" s="90"/>
      <c r="OVD2" s="90"/>
      <c r="OVE2" s="90"/>
      <c r="OVF2" s="90"/>
      <c r="OVG2" s="90"/>
      <c r="OVH2" s="90"/>
      <c r="OVI2" s="90"/>
      <c r="OVJ2" s="90"/>
      <c r="OVK2" s="90"/>
      <c r="OVL2" s="90"/>
      <c r="OVM2" s="90"/>
      <c r="OVN2" s="90"/>
      <c r="OVO2" s="90"/>
      <c r="OVP2" s="90"/>
      <c r="OVQ2" s="90"/>
      <c r="OVR2" s="90"/>
      <c r="OVS2" s="90"/>
      <c r="OVT2" s="90"/>
      <c r="OVU2" s="90"/>
      <c r="OVV2" s="90"/>
      <c r="OVW2" s="90"/>
      <c r="OVX2" s="90"/>
      <c r="OVY2" s="90"/>
      <c r="OVZ2" s="90"/>
      <c r="OWA2" s="90"/>
      <c r="OWB2" s="90"/>
      <c r="OWC2" s="90"/>
      <c r="OWD2" s="90"/>
      <c r="OWE2" s="90"/>
      <c r="OWF2" s="90"/>
      <c r="OWG2" s="90"/>
      <c r="OWH2" s="90"/>
      <c r="OWI2" s="90"/>
      <c r="OWJ2" s="90"/>
      <c r="OWK2" s="90"/>
      <c r="OWL2" s="90"/>
      <c r="OWM2" s="90"/>
      <c r="OWN2" s="90"/>
      <c r="OWO2" s="90"/>
      <c r="OWP2" s="90"/>
      <c r="OWQ2" s="90"/>
      <c r="OWR2" s="90"/>
      <c r="OWS2" s="90"/>
      <c r="OWT2" s="90"/>
      <c r="OWU2" s="90"/>
      <c r="OWV2" s="90"/>
      <c r="OWW2" s="90"/>
      <c r="OWX2" s="90"/>
      <c r="OWY2" s="90"/>
      <c r="OWZ2" s="90"/>
      <c r="OXA2" s="90"/>
      <c r="OXB2" s="90"/>
      <c r="OXC2" s="90"/>
      <c r="OXD2" s="90"/>
      <c r="OXE2" s="90"/>
      <c r="OXF2" s="90"/>
      <c r="OXG2" s="90"/>
      <c r="OXH2" s="90"/>
      <c r="OXI2" s="90"/>
      <c r="OXJ2" s="90"/>
      <c r="OXK2" s="90"/>
      <c r="OXL2" s="90"/>
      <c r="OXM2" s="90"/>
      <c r="OXN2" s="90"/>
      <c r="OXO2" s="90"/>
      <c r="OXP2" s="90"/>
      <c r="OXQ2" s="90"/>
      <c r="OXR2" s="90"/>
      <c r="OXS2" s="90"/>
      <c r="OXT2" s="90"/>
      <c r="OXU2" s="90"/>
      <c r="OXV2" s="90"/>
      <c r="OXW2" s="90"/>
      <c r="OXX2" s="90"/>
      <c r="OXY2" s="90"/>
      <c r="OXZ2" s="90"/>
      <c r="OYA2" s="90"/>
      <c r="OYB2" s="90"/>
      <c r="OYC2" s="90"/>
      <c r="OYD2" s="90"/>
      <c r="OYE2" s="90"/>
      <c r="OYF2" s="90"/>
      <c r="OYG2" s="90"/>
      <c r="OYH2" s="90"/>
      <c r="OYI2" s="90"/>
      <c r="OYJ2" s="90"/>
      <c r="OYK2" s="90"/>
      <c r="OYL2" s="90"/>
      <c r="OYM2" s="90"/>
      <c r="OYN2" s="90"/>
      <c r="OYO2" s="90"/>
      <c r="OYP2" s="90"/>
      <c r="OYQ2" s="90"/>
      <c r="OYR2" s="90"/>
      <c r="OYS2" s="90"/>
      <c r="OYT2" s="90"/>
      <c r="OYU2" s="90"/>
      <c r="OYV2" s="90"/>
      <c r="OYW2" s="90"/>
      <c r="OYX2" s="90"/>
      <c r="OYY2" s="90"/>
      <c r="OYZ2" s="90"/>
      <c r="OZA2" s="90"/>
      <c r="OZB2" s="90"/>
      <c r="OZC2" s="90"/>
      <c r="OZD2" s="90"/>
      <c r="OZE2" s="90"/>
      <c r="OZF2" s="90"/>
      <c r="OZG2" s="90"/>
      <c r="OZH2" s="90"/>
      <c r="OZI2" s="90"/>
      <c r="OZJ2" s="90"/>
      <c r="OZK2" s="90"/>
      <c r="OZL2" s="90"/>
      <c r="OZM2" s="90"/>
      <c r="OZN2" s="90"/>
      <c r="OZO2" s="90"/>
      <c r="OZP2" s="90"/>
      <c r="OZQ2" s="90"/>
      <c r="OZR2" s="90"/>
      <c r="OZS2" s="90"/>
      <c r="OZT2" s="90"/>
      <c r="OZU2" s="90"/>
      <c r="OZV2" s="90"/>
      <c r="OZW2" s="90"/>
      <c r="OZX2" s="90"/>
      <c r="OZY2" s="90"/>
      <c r="OZZ2" s="90"/>
      <c r="PAA2" s="90"/>
      <c r="PAB2" s="90"/>
      <c r="PAC2" s="90"/>
      <c r="PAD2" s="90"/>
      <c r="PAE2" s="90"/>
      <c r="PAF2" s="90"/>
      <c r="PAG2" s="90"/>
      <c r="PAH2" s="90"/>
      <c r="PAI2" s="90"/>
      <c r="PAJ2" s="90"/>
      <c r="PAK2" s="90"/>
      <c r="PAL2" s="90"/>
      <c r="PAM2" s="90"/>
      <c r="PAN2" s="90"/>
      <c r="PAO2" s="90"/>
      <c r="PAP2" s="90"/>
      <c r="PAQ2" s="90"/>
      <c r="PAR2" s="90"/>
      <c r="PAS2" s="90"/>
      <c r="PAT2" s="90"/>
      <c r="PAU2" s="90"/>
      <c r="PAV2" s="90"/>
      <c r="PAW2" s="90"/>
      <c r="PAX2" s="90"/>
      <c r="PAY2" s="90"/>
      <c r="PAZ2" s="90"/>
      <c r="PBA2" s="90"/>
      <c r="PBB2" s="90"/>
      <c r="PBC2" s="90"/>
      <c r="PBD2" s="90"/>
      <c r="PBE2" s="90"/>
      <c r="PBF2" s="90"/>
      <c r="PBG2" s="90"/>
      <c r="PBH2" s="90"/>
      <c r="PBI2" s="90"/>
      <c r="PBJ2" s="90"/>
      <c r="PBK2" s="90"/>
      <c r="PBL2" s="90"/>
      <c r="PBM2" s="90"/>
      <c r="PBN2" s="90"/>
      <c r="PBO2" s="90"/>
      <c r="PBP2" s="90"/>
      <c r="PBQ2" s="90"/>
      <c r="PBR2" s="90"/>
      <c r="PBS2" s="90"/>
      <c r="PBT2" s="90"/>
      <c r="PBU2" s="90"/>
      <c r="PBV2" s="90"/>
      <c r="PBW2" s="90"/>
      <c r="PBX2" s="90"/>
      <c r="PBY2" s="90"/>
      <c r="PBZ2" s="90"/>
      <c r="PCA2" s="90"/>
      <c r="PCB2" s="90"/>
      <c r="PCC2" s="90"/>
      <c r="PCD2" s="90"/>
      <c r="PCE2" s="90"/>
      <c r="PCF2" s="90"/>
      <c r="PCG2" s="90"/>
      <c r="PCH2" s="90"/>
      <c r="PCI2" s="90"/>
      <c r="PCJ2" s="90"/>
      <c r="PCK2" s="90"/>
      <c r="PCL2" s="90"/>
      <c r="PCM2" s="90"/>
      <c r="PCN2" s="90"/>
      <c r="PCO2" s="90"/>
      <c r="PCP2" s="90"/>
      <c r="PCQ2" s="90"/>
      <c r="PCR2" s="90"/>
      <c r="PCS2" s="90"/>
      <c r="PCT2" s="90"/>
      <c r="PCU2" s="90"/>
      <c r="PCV2" s="90"/>
      <c r="PCW2" s="90"/>
      <c r="PCX2" s="90"/>
      <c r="PCY2" s="90"/>
      <c r="PCZ2" s="90"/>
      <c r="PDA2" s="90"/>
      <c r="PDB2" s="90"/>
      <c r="PDC2" s="90"/>
      <c r="PDD2" s="90"/>
      <c r="PDE2" s="90"/>
      <c r="PDF2" s="90"/>
      <c r="PDG2" s="90"/>
      <c r="PDH2" s="90"/>
      <c r="PDI2" s="90"/>
      <c r="PDJ2" s="90"/>
      <c r="PDK2" s="90"/>
      <c r="PDL2" s="90"/>
      <c r="PDM2" s="90"/>
      <c r="PDN2" s="90"/>
      <c r="PDO2" s="90"/>
      <c r="PDP2" s="90"/>
      <c r="PDQ2" s="90"/>
      <c r="PDR2" s="90"/>
      <c r="PDS2" s="90"/>
      <c r="PDT2" s="90"/>
      <c r="PDU2" s="90"/>
      <c r="PDV2" s="90"/>
      <c r="PDW2" s="90"/>
      <c r="PDX2" s="90"/>
      <c r="PDY2" s="90"/>
      <c r="PDZ2" s="90"/>
      <c r="PEA2" s="90"/>
      <c r="PEB2" s="90"/>
      <c r="PEC2" s="90"/>
      <c r="PED2" s="90"/>
      <c r="PEE2" s="90"/>
      <c r="PEF2" s="90"/>
      <c r="PEG2" s="90"/>
      <c r="PEH2" s="90"/>
      <c r="PEI2" s="90"/>
      <c r="PEJ2" s="90"/>
      <c r="PEK2" s="90"/>
      <c r="PEL2" s="90"/>
      <c r="PEM2" s="90"/>
      <c r="PEN2" s="90"/>
      <c r="PEO2" s="90"/>
      <c r="PEP2" s="90"/>
      <c r="PEQ2" s="90"/>
      <c r="PER2" s="90"/>
      <c r="PES2" s="90"/>
      <c r="PET2" s="90"/>
      <c r="PEU2" s="90"/>
      <c r="PEV2" s="90"/>
      <c r="PEW2" s="90"/>
      <c r="PEX2" s="90"/>
      <c r="PEY2" s="90"/>
      <c r="PEZ2" s="90"/>
      <c r="PFA2" s="90"/>
      <c r="PFB2" s="90"/>
      <c r="PFC2" s="90"/>
      <c r="PFD2" s="90"/>
      <c r="PFE2" s="90"/>
      <c r="PFF2" s="90"/>
      <c r="PFG2" s="90"/>
      <c r="PFH2" s="90"/>
      <c r="PFI2" s="90"/>
      <c r="PFJ2" s="90"/>
      <c r="PFK2" s="90"/>
      <c r="PFL2" s="90"/>
      <c r="PFM2" s="90"/>
      <c r="PFN2" s="90"/>
      <c r="PFO2" s="90"/>
      <c r="PFP2" s="90"/>
      <c r="PFQ2" s="90"/>
      <c r="PFR2" s="90"/>
      <c r="PFS2" s="90"/>
      <c r="PFT2" s="90"/>
      <c r="PFU2" s="90"/>
      <c r="PFV2" s="90"/>
      <c r="PFW2" s="90"/>
      <c r="PFX2" s="90"/>
      <c r="PFY2" s="90"/>
      <c r="PFZ2" s="90"/>
      <c r="PGA2" s="90"/>
      <c r="PGB2" s="90"/>
      <c r="PGC2" s="90"/>
      <c r="PGD2" s="90"/>
      <c r="PGE2" s="90"/>
      <c r="PGF2" s="90"/>
      <c r="PGG2" s="90"/>
      <c r="PGH2" s="90"/>
      <c r="PGI2" s="90"/>
      <c r="PGJ2" s="90"/>
      <c r="PGK2" s="90"/>
      <c r="PGL2" s="90"/>
      <c r="PGM2" s="90"/>
      <c r="PGN2" s="90"/>
      <c r="PGO2" s="90"/>
      <c r="PGP2" s="90"/>
      <c r="PGQ2" s="90"/>
      <c r="PGR2" s="90"/>
      <c r="PGS2" s="90"/>
      <c r="PGT2" s="90"/>
      <c r="PGU2" s="90"/>
      <c r="PGV2" s="90"/>
      <c r="PGW2" s="90"/>
      <c r="PGX2" s="90"/>
      <c r="PGY2" s="90"/>
      <c r="PGZ2" s="90"/>
      <c r="PHA2" s="90"/>
      <c r="PHB2" s="90"/>
      <c r="PHC2" s="90"/>
      <c r="PHD2" s="90"/>
      <c r="PHE2" s="90"/>
      <c r="PHF2" s="90"/>
      <c r="PHG2" s="90"/>
      <c r="PHH2" s="90"/>
      <c r="PHI2" s="90"/>
      <c r="PHJ2" s="90"/>
      <c r="PHK2" s="90"/>
      <c r="PHL2" s="90"/>
      <c r="PHM2" s="90"/>
      <c r="PHN2" s="90"/>
      <c r="PHO2" s="90"/>
      <c r="PHP2" s="90"/>
      <c r="PHQ2" s="90"/>
      <c r="PHR2" s="90"/>
      <c r="PHS2" s="90"/>
      <c r="PHT2" s="90"/>
      <c r="PHU2" s="90"/>
      <c r="PHV2" s="90"/>
      <c r="PHW2" s="90"/>
      <c r="PHX2" s="90"/>
      <c r="PHY2" s="90"/>
      <c r="PHZ2" s="90"/>
      <c r="PIA2" s="90"/>
      <c r="PIB2" s="90"/>
      <c r="PIC2" s="90"/>
      <c r="PID2" s="90"/>
      <c r="PIE2" s="90"/>
      <c r="PIF2" s="90"/>
      <c r="PIG2" s="90"/>
      <c r="PIH2" s="90"/>
      <c r="PII2" s="90"/>
      <c r="PIJ2" s="90"/>
      <c r="PIK2" s="90"/>
      <c r="PIL2" s="90"/>
      <c r="PIM2" s="90"/>
      <c r="PIN2" s="90"/>
      <c r="PIO2" s="90"/>
      <c r="PIP2" s="90"/>
      <c r="PIQ2" s="90"/>
      <c r="PIR2" s="90"/>
      <c r="PIS2" s="90"/>
      <c r="PIT2" s="90"/>
      <c r="PIU2" s="90"/>
      <c r="PIV2" s="90"/>
      <c r="PIW2" s="90"/>
      <c r="PIX2" s="90"/>
      <c r="PIY2" s="90"/>
      <c r="PIZ2" s="90"/>
      <c r="PJA2" s="90"/>
      <c r="PJB2" s="90"/>
      <c r="PJC2" s="90"/>
      <c r="PJD2" s="90"/>
      <c r="PJE2" s="90"/>
      <c r="PJF2" s="90"/>
      <c r="PJG2" s="90"/>
      <c r="PJH2" s="90"/>
      <c r="PJI2" s="90"/>
      <c r="PJJ2" s="90"/>
      <c r="PJK2" s="90"/>
      <c r="PJL2" s="90"/>
      <c r="PJM2" s="90"/>
      <c r="PJN2" s="90"/>
      <c r="PJO2" s="90"/>
      <c r="PJP2" s="90"/>
      <c r="PJQ2" s="90"/>
      <c r="PJR2" s="90"/>
      <c r="PJS2" s="90"/>
      <c r="PJT2" s="90"/>
      <c r="PJU2" s="90"/>
      <c r="PJV2" s="90"/>
      <c r="PJW2" s="90"/>
      <c r="PJX2" s="90"/>
      <c r="PJY2" s="90"/>
      <c r="PJZ2" s="90"/>
      <c r="PKA2" s="90"/>
      <c r="PKB2" s="90"/>
      <c r="PKC2" s="90"/>
      <c r="PKD2" s="90"/>
      <c r="PKE2" s="90"/>
      <c r="PKF2" s="90"/>
      <c r="PKG2" s="90"/>
      <c r="PKH2" s="90"/>
      <c r="PKI2" s="90"/>
      <c r="PKJ2" s="90"/>
      <c r="PKK2" s="90"/>
      <c r="PKL2" s="90"/>
      <c r="PKM2" s="90"/>
      <c r="PKN2" s="90"/>
      <c r="PKO2" s="90"/>
      <c r="PKP2" s="90"/>
      <c r="PKQ2" s="90"/>
      <c r="PKR2" s="90"/>
      <c r="PKS2" s="90"/>
      <c r="PKT2" s="90"/>
      <c r="PKU2" s="90"/>
      <c r="PKV2" s="90"/>
      <c r="PKW2" s="90"/>
      <c r="PKX2" s="90"/>
      <c r="PKY2" s="90"/>
      <c r="PKZ2" s="90"/>
      <c r="PLA2" s="90"/>
      <c r="PLB2" s="90"/>
      <c r="PLC2" s="90"/>
      <c r="PLD2" s="90"/>
      <c r="PLE2" s="90"/>
      <c r="PLF2" s="90"/>
      <c r="PLG2" s="90"/>
      <c r="PLH2" s="90"/>
      <c r="PLI2" s="90"/>
      <c r="PLJ2" s="90"/>
      <c r="PLK2" s="90"/>
      <c r="PLL2" s="90"/>
      <c r="PLM2" s="90"/>
      <c r="PLN2" s="90"/>
      <c r="PLO2" s="90"/>
      <c r="PLP2" s="90"/>
      <c r="PLQ2" s="90"/>
      <c r="PLR2" s="90"/>
      <c r="PLS2" s="90"/>
      <c r="PLT2" s="90"/>
      <c r="PLU2" s="90"/>
      <c r="PLV2" s="90"/>
      <c r="PLW2" s="90"/>
      <c r="PLX2" s="90"/>
      <c r="PLY2" s="90"/>
      <c r="PLZ2" s="90"/>
      <c r="PMA2" s="90"/>
      <c r="PMB2" s="90"/>
      <c r="PMC2" s="90"/>
      <c r="PMD2" s="90"/>
      <c r="PME2" s="90"/>
      <c r="PMF2" s="90"/>
      <c r="PMG2" s="90"/>
      <c r="PMH2" s="90"/>
      <c r="PMI2" s="90"/>
      <c r="PMJ2" s="90"/>
      <c r="PMK2" s="90"/>
      <c r="PML2" s="90"/>
      <c r="PMM2" s="90"/>
      <c r="PMN2" s="90"/>
      <c r="PMO2" s="90"/>
      <c r="PMP2" s="90"/>
      <c r="PMQ2" s="90"/>
      <c r="PMR2" s="90"/>
      <c r="PMS2" s="90"/>
      <c r="PMT2" s="90"/>
      <c r="PMU2" s="90"/>
      <c r="PMV2" s="90"/>
      <c r="PMW2" s="90"/>
      <c r="PMX2" s="90"/>
      <c r="PMY2" s="90"/>
      <c r="PMZ2" s="90"/>
      <c r="PNA2" s="90"/>
      <c r="PNB2" s="90"/>
      <c r="PNC2" s="90"/>
      <c r="PND2" s="90"/>
      <c r="PNE2" s="90"/>
      <c r="PNF2" s="90"/>
      <c r="PNG2" s="90"/>
      <c r="PNH2" s="90"/>
      <c r="PNI2" s="90"/>
      <c r="PNJ2" s="90"/>
      <c r="PNK2" s="90"/>
      <c r="PNL2" s="90"/>
      <c r="PNM2" s="90"/>
      <c r="PNN2" s="90"/>
      <c r="PNO2" s="90"/>
      <c r="PNP2" s="90"/>
      <c r="PNQ2" s="90"/>
      <c r="PNR2" s="90"/>
      <c r="PNS2" s="90"/>
      <c r="PNT2" s="90"/>
      <c r="PNU2" s="90"/>
      <c r="PNV2" s="90"/>
      <c r="PNW2" s="90"/>
      <c r="PNX2" s="90"/>
      <c r="PNY2" s="90"/>
      <c r="PNZ2" s="90"/>
      <c r="POA2" s="90"/>
      <c r="POB2" s="90"/>
      <c r="POC2" s="90"/>
      <c r="POD2" s="90"/>
      <c r="POE2" s="90"/>
      <c r="POF2" s="90"/>
      <c r="POG2" s="90"/>
      <c r="POH2" s="90"/>
      <c r="POI2" s="90"/>
      <c r="POJ2" s="90"/>
      <c r="POK2" s="90"/>
      <c r="POL2" s="90"/>
      <c r="POM2" s="90"/>
      <c r="PON2" s="90"/>
      <c r="POO2" s="90"/>
      <c r="POP2" s="90"/>
      <c r="POQ2" s="90"/>
      <c r="POR2" s="90"/>
      <c r="POS2" s="90"/>
      <c r="POT2" s="90"/>
      <c r="POU2" s="90"/>
      <c r="POV2" s="90"/>
      <c r="POW2" s="90"/>
      <c r="POX2" s="90"/>
      <c r="POY2" s="90"/>
      <c r="POZ2" s="90"/>
      <c r="PPA2" s="90"/>
      <c r="PPB2" s="90"/>
      <c r="PPC2" s="90"/>
      <c r="PPD2" s="90"/>
      <c r="PPE2" s="90"/>
      <c r="PPF2" s="90"/>
      <c r="PPG2" s="90"/>
      <c r="PPH2" s="90"/>
      <c r="PPI2" s="90"/>
      <c r="PPJ2" s="90"/>
      <c r="PPK2" s="90"/>
      <c r="PPL2" s="90"/>
      <c r="PPM2" s="90"/>
      <c r="PPN2" s="90"/>
      <c r="PPO2" s="90"/>
      <c r="PPP2" s="90"/>
      <c r="PPQ2" s="90"/>
      <c r="PPR2" s="90"/>
      <c r="PPS2" s="90"/>
      <c r="PPT2" s="90"/>
      <c r="PPU2" s="90"/>
      <c r="PPV2" s="90"/>
      <c r="PPW2" s="90"/>
      <c r="PPX2" s="90"/>
      <c r="PPY2" s="90"/>
      <c r="PPZ2" s="90"/>
      <c r="PQA2" s="90"/>
      <c r="PQB2" s="90"/>
      <c r="PQC2" s="90"/>
      <c r="PQD2" s="90"/>
      <c r="PQE2" s="90"/>
      <c r="PQF2" s="90"/>
      <c r="PQG2" s="90"/>
      <c r="PQH2" s="90"/>
      <c r="PQI2" s="90"/>
      <c r="PQJ2" s="90"/>
      <c r="PQK2" s="90"/>
      <c r="PQL2" s="90"/>
      <c r="PQM2" s="90"/>
      <c r="PQN2" s="90"/>
      <c r="PQO2" s="90"/>
      <c r="PQP2" s="90"/>
      <c r="PQQ2" s="90"/>
      <c r="PQR2" s="90"/>
      <c r="PQS2" s="90"/>
      <c r="PQT2" s="90"/>
      <c r="PQU2" s="90"/>
      <c r="PQV2" s="90"/>
      <c r="PQW2" s="90"/>
      <c r="PQX2" s="90"/>
      <c r="PQY2" s="90"/>
      <c r="PQZ2" s="90"/>
      <c r="PRA2" s="90"/>
      <c r="PRB2" s="90"/>
      <c r="PRC2" s="90"/>
      <c r="PRD2" s="90"/>
      <c r="PRE2" s="90"/>
      <c r="PRF2" s="90"/>
      <c r="PRG2" s="90"/>
      <c r="PRH2" s="90"/>
      <c r="PRI2" s="90"/>
      <c r="PRJ2" s="90"/>
      <c r="PRK2" s="90"/>
      <c r="PRL2" s="90"/>
      <c r="PRM2" s="90"/>
      <c r="PRN2" s="90"/>
      <c r="PRO2" s="90"/>
      <c r="PRP2" s="90"/>
      <c r="PRQ2" s="90"/>
      <c r="PRR2" s="90"/>
      <c r="PRS2" s="90"/>
      <c r="PRT2" s="90"/>
      <c r="PRU2" s="90"/>
      <c r="PRV2" s="90"/>
      <c r="PRW2" s="90"/>
      <c r="PRX2" s="90"/>
      <c r="PRY2" s="90"/>
      <c r="PRZ2" s="90"/>
      <c r="PSA2" s="90"/>
      <c r="PSB2" s="90"/>
      <c r="PSC2" s="90"/>
      <c r="PSD2" s="90"/>
      <c r="PSE2" s="90"/>
      <c r="PSF2" s="90"/>
      <c r="PSG2" s="90"/>
      <c r="PSH2" s="90"/>
      <c r="PSI2" s="90"/>
      <c r="PSJ2" s="90"/>
      <c r="PSK2" s="90"/>
      <c r="PSL2" s="90"/>
      <c r="PSM2" s="90"/>
      <c r="PSN2" s="90"/>
      <c r="PSO2" s="90"/>
      <c r="PSP2" s="90"/>
      <c r="PSQ2" s="90"/>
      <c r="PSR2" s="90"/>
      <c r="PSS2" s="90"/>
      <c r="PST2" s="90"/>
      <c r="PSU2" s="90"/>
      <c r="PSV2" s="90"/>
      <c r="PSW2" s="90"/>
      <c r="PSX2" s="90"/>
      <c r="PSY2" s="90"/>
      <c r="PSZ2" s="90"/>
      <c r="PTA2" s="90"/>
      <c r="PTB2" s="90"/>
      <c r="PTC2" s="90"/>
      <c r="PTD2" s="90"/>
      <c r="PTE2" s="90"/>
      <c r="PTF2" s="90"/>
      <c r="PTG2" s="90"/>
      <c r="PTH2" s="90"/>
      <c r="PTI2" s="90"/>
      <c r="PTJ2" s="90"/>
      <c r="PTK2" s="90"/>
      <c r="PTL2" s="90"/>
      <c r="PTM2" s="90"/>
      <c r="PTN2" s="90"/>
      <c r="PTO2" s="90"/>
      <c r="PTP2" s="90"/>
      <c r="PTQ2" s="90"/>
      <c r="PTR2" s="90"/>
      <c r="PTS2" s="90"/>
      <c r="PTT2" s="90"/>
      <c r="PTU2" s="90"/>
      <c r="PTV2" s="90"/>
      <c r="PTW2" s="90"/>
      <c r="PTX2" s="90"/>
      <c r="PTY2" s="90"/>
      <c r="PTZ2" s="90"/>
      <c r="PUA2" s="90"/>
      <c r="PUB2" s="90"/>
      <c r="PUC2" s="90"/>
      <c r="PUD2" s="90"/>
      <c r="PUE2" s="90"/>
      <c r="PUF2" s="90"/>
      <c r="PUG2" s="90"/>
      <c r="PUH2" s="90"/>
      <c r="PUI2" s="90"/>
      <c r="PUJ2" s="90"/>
      <c r="PUK2" s="90"/>
      <c r="PUL2" s="90"/>
      <c r="PUM2" s="90"/>
      <c r="PUN2" s="90"/>
      <c r="PUO2" s="90"/>
      <c r="PUP2" s="90"/>
      <c r="PUQ2" s="90"/>
      <c r="PUR2" s="90"/>
      <c r="PUS2" s="90"/>
      <c r="PUT2" s="90"/>
      <c r="PUU2" s="90"/>
      <c r="PUV2" s="90"/>
      <c r="PUW2" s="90"/>
      <c r="PUX2" s="90"/>
      <c r="PUY2" s="90"/>
      <c r="PUZ2" s="90"/>
      <c r="PVA2" s="90"/>
      <c r="PVB2" s="90"/>
      <c r="PVC2" s="90"/>
      <c r="PVD2" s="90"/>
      <c r="PVE2" s="90"/>
      <c r="PVF2" s="90"/>
      <c r="PVG2" s="90"/>
      <c r="PVH2" s="90"/>
      <c r="PVI2" s="90"/>
      <c r="PVJ2" s="90"/>
      <c r="PVK2" s="90"/>
      <c r="PVL2" s="90"/>
      <c r="PVM2" s="90"/>
      <c r="PVN2" s="90"/>
      <c r="PVO2" s="90"/>
      <c r="PVP2" s="90"/>
      <c r="PVQ2" s="90"/>
      <c r="PVR2" s="90"/>
      <c r="PVS2" s="90"/>
      <c r="PVT2" s="90"/>
      <c r="PVU2" s="90"/>
      <c r="PVV2" s="90"/>
      <c r="PVW2" s="90"/>
      <c r="PVX2" s="90"/>
      <c r="PVY2" s="90"/>
      <c r="PVZ2" s="90"/>
      <c r="PWA2" s="90"/>
      <c r="PWB2" s="90"/>
      <c r="PWC2" s="90"/>
      <c r="PWD2" s="90"/>
      <c r="PWE2" s="90"/>
      <c r="PWF2" s="90"/>
      <c r="PWG2" s="90"/>
      <c r="PWH2" s="90"/>
      <c r="PWI2" s="90"/>
      <c r="PWJ2" s="90"/>
      <c r="PWK2" s="90"/>
      <c r="PWL2" s="90"/>
      <c r="PWM2" s="90"/>
      <c r="PWN2" s="90"/>
      <c r="PWO2" s="90"/>
      <c r="PWP2" s="90"/>
      <c r="PWQ2" s="90"/>
      <c r="PWR2" s="90"/>
      <c r="PWS2" s="90"/>
      <c r="PWT2" s="90"/>
      <c r="PWU2" s="90"/>
      <c r="PWV2" s="90"/>
      <c r="PWW2" s="90"/>
      <c r="PWX2" s="90"/>
      <c r="PWY2" s="90"/>
      <c r="PWZ2" s="90"/>
      <c r="PXA2" s="90"/>
      <c r="PXB2" s="90"/>
      <c r="PXC2" s="90"/>
      <c r="PXD2" s="90"/>
      <c r="PXE2" s="90"/>
      <c r="PXF2" s="90"/>
      <c r="PXG2" s="90"/>
      <c r="PXH2" s="90"/>
      <c r="PXI2" s="90"/>
      <c r="PXJ2" s="90"/>
      <c r="PXK2" s="90"/>
      <c r="PXL2" s="90"/>
      <c r="PXM2" s="90"/>
      <c r="PXN2" s="90"/>
      <c r="PXO2" s="90"/>
      <c r="PXP2" s="90"/>
      <c r="PXQ2" s="90"/>
      <c r="PXR2" s="90"/>
      <c r="PXS2" s="90"/>
      <c r="PXT2" s="90"/>
      <c r="PXU2" s="90"/>
      <c r="PXV2" s="90"/>
      <c r="PXW2" s="90"/>
      <c r="PXX2" s="90"/>
      <c r="PXY2" s="90"/>
      <c r="PXZ2" s="90"/>
      <c r="PYA2" s="90"/>
      <c r="PYB2" s="90"/>
      <c r="PYC2" s="90"/>
      <c r="PYD2" s="90"/>
      <c r="PYE2" s="90"/>
      <c r="PYF2" s="90"/>
      <c r="PYG2" s="90"/>
      <c r="PYH2" s="90"/>
      <c r="PYI2" s="90"/>
      <c r="PYJ2" s="90"/>
      <c r="PYK2" s="90"/>
      <c r="PYL2" s="90"/>
      <c r="PYM2" s="90"/>
      <c r="PYN2" s="90"/>
      <c r="PYO2" s="90"/>
      <c r="PYP2" s="90"/>
      <c r="PYQ2" s="90"/>
      <c r="PYR2" s="90"/>
      <c r="PYS2" s="90"/>
      <c r="PYT2" s="90"/>
      <c r="PYU2" s="90"/>
      <c r="PYV2" s="90"/>
      <c r="PYW2" s="90"/>
      <c r="PYX2" s="90"/>
      <c r="PYY2" s="90"/>
      <c r="PYZ2" s="90"/>
      <c r="PZA2" s="90"/>
      <c r="PZB2" s="90"/>
      <c r="PZC2" s="90"/>
      <c r="PZD2" s="90"/>
      <c r="PZE2" s="90"/>
      <c r="PZF2" s="90"/>
      <c r="PZG2" s="90"/>
      <c r="PZH2" s="90"/>
      <c r="PZI2" s="90"/>
      <c r="PZJ2" s="90"/>
      <c r="PZK2" s="90"/>
      <c r="PZL2" s="90"/>
      <c r="PZM2" s="90"/>
      <c r="PZN2" s="90"/>
      <c r="PZO2" s="90"/>
      <c r="PZP2" s="90"/>
      <c r="PZQ2" s="90"/>
      <c r="PZR2" s="90"/>
      <c r="PZS2" s="90"/>
      <c r="PZT2" s="90"/>
      <c r="PZU2" s="90"/>
      <c r="PZV2" s="90"/>
      <c r="PZW2" s="90"/>
      <c r="PZX2" s="90"/>
      <c r="PZY2" s="90"/>
      <c r="PZZ2" s="90"/>
      <c r="QAA2" s="90"/>
      <c r="QAB2" s="90"/>
      <c r="QAC2" s="90"/>
      <c r="QAD2" s="90"/>
      <c r="QAE2" s="90"/>
      <c r="QAF2" s="90"/>
      <c r="QAG2" s="90"/>
      <c r="QAH2" s="90"/>
      <c r="QAI2" s="90"/>
      <c r="QAJ2" s="90"/>
      <c r="QAK2" s="90"/>
      <c r="QAL2" s="90"/>
      <c r="QAM2" s="90"/>
      <c r="QAN2" s="90"/>
      <c r="QAO2" s="90"/>
      <c r="QAP2" s="90"/>
      <c r="QAQ2" s="90"/>
      <c r="QAR2" s="90"/>
      <c r="QAS2" s="90"/>
      <c r="QAT2" s="90"/>
      <c r="QAU2" s="90"/>
      <c r="QAV2" s="90"/>
      <c r="QAW2" s="90"/>
      <c r="QAX2" s="90"/>
      <c r="QAY2" s="90"/>
      <c r="QAZ2" s="90"/>
      <c r="QBA2" s="90"/>
      <c r="QBB2" s="90"/>
      <c r="QBC2" s="90"/>
      <c r="QBD2" s="90"/>
      <c r="QBE2" s="90"/>
      <c r="QBF2" s="90"/>
      <c r="QBG2" s="90"/>
      <c r="QBH2" s="90"/>
      <c r="QBI2" s="90"/>
      <c r="QBJ2" s="90"/>
      <c r="QBK2" s="90"/>
      <c r="QBL2" s="90"/>
      <c r="QBM2" s="90"/>
      <c r="QBN2" s="90"/>
      <c r="QBO2" s="90"/>
      <c r="QBP2" s="90"/>
      <c r="QBQ2" s="90"/>
      <c r="QBR2" s="90"/>
      <c r="QBS2" s="90"/>
      <c r="QBT2" s="90"/>
      <c r="QBU2" s="90"/>
      <c r="QBV2" s="90"/>
      <c r="QBW2" s="90"/>
      <c r="QBX2" s="90"/>
      <c r="QBY2" s="90"/>
      <c r="QBZ2" s="90"/>
      <c r="QCA2" s="90"/>
      <c r="QCB2" s="90"/>
      <c r="QCC2" s="90"/>
      <c r="QCD2" s="90"/>
      <c r="QCE2" s="90"/>
      <c r="QCF2" s="90"/>
      <c r="QCG2" s="90"/>
      <c r="QCH2" s="90"/>
      <c r="QCI2" s="90"/>
      <c r="QCJ2" s="90"/>
      <c r="QCK2" s="90"/>
      <c r="QCL2" s="90"/>
      <c r="QCM2" s="90"/>
      <c r="QCN2" s="90"/>
      <c r="QCO2" s="90"/>
      <c r="QCP2" s="90"/>
      <c r="QCQ2" s="90"/>
      <c r="QCR2" s="90"/>
      <c r="QCS2" s="90"/>
      <c r="QCT2" s="90"/>
      <c r="QCU2" s="90"/>
      <c r="QCV2" s="90"/>
      <c r="QCW2" s="90"/>
      <c r="QCX2" s="90"/>
      <c r="QCY2" s="90"/>
      <c r="QCZ2" s="90"/>
      <c r="QDA2" s="90"/>
      <c r="QDB2" s="90"/>
      <c r="QDC2" s="90"/>
      <c r="QDD2" s="90"/>
      <c r="QDE2" s="90"/>
      <c r="QDF2" s="90"/>
      <c r="QDG2" s="90"/>
      <c r="QDH2" s="90"/>
      <c r="QDI2" s="90"/>
      <c r="QDJ2" s="90"/>
      <c r="QDK2" s="90"/>
      <c r="QDL2" s="90"/>
      <c r="QDM2" s="90"/>
      <c r="QDN2" s="90"/>
      <c r="QDO2" s="90"/>
      <c r="QDP2" s="90"/>
      <c r="QDQ2" s="90"/>
      <c r="QDR2" s="90"/>
      <c r="QDS2" s="90"/>
      <c r="QDT2" s="90"/>
      <c r="QDU2" s="90"/>
      <c r="QDV2" s="90"/>
      <c r="QDW2" s="90"/>
      <c r="QDX2" s="90"/>
      <c r="QDY2" s="90"/>
      <c r="QDZ2" s="90"/>
      <c r="QEA2" s="90"/>
      <c r="QEB2" s="90"/>
      <c r="QEC2" s="90"/>
      <c r="QED2" s="90"/>
      <c r="QEE2" s="90"/>
      <c r="QEF2" s="90"/>
      <c r="QEG2" s="90"/>
      <c r="QEH2" s="90"/>
      <c r="QEI2" s="90"/>
      <c r="QEJ2" s="90"/>
      <c r="QEK2" s="90"/>
      <c r="QEL2" s="90"/>
      <c r="QEM2" s="90"/>
      <c r="QEN2" s="90"/>
      <c r="QEO2" s="90"/>
      <c r="QEP2" s="90"/>
      <c r="QEQ2" s="90"/>
      <c r="QER2" s="90"/>
      <c r="QES2" s="90"/>
      <c r="QET2" s="90"/>
      <c r="QEU2" s="90"/>
      <c r="QEV2" s="90"/>
      <c r="QEW2" s="90"/>
      <c r="QEX2" s="90"/>
      <c r="QEY2" s="90"/>
      <c r="QEZ2" s="90"/>
      <c r="QFA2" s="90"/>
      <c r="QFB2" s="90"/>
      <c r="QFC2" s="90"/>
      <c r="QFD2" s="90"/>
      <c r="QFE2" s="90"/>
      <c r="QFF2" s="90"/>
      <c r="QFG2" s="90"/>
      <c r="QFH2" s="90"/>
      <c r="QFI2" s="90"/>
      <c r="QFJ2" s="90"/>
      <c r="QFK2" s="90"/>
      <c r="QFL2" s="90"/>
      <c r="QFM2" s="90"/>
      <c r="QFN2" s="90"/>
      <c r="QFO2" s="90"/>
      <c r="QFP2" s="90"/>
      <c r="QFQ2" s="90"/>
      <c r="QFR2" s="90"/>
      <c r="QFS2" s="90"/>
      <c r="QFT2" s="90"/>
      <c r="QFU2" s="90"/>
      <c r="QFV2" s="90"/>
      <c r="QFW2" s="90"/>
      <c r="QFX2" s="90"/>
      <c r="QFY2" s="90"/>
      <c r="QFZ2" s="90"/>
      <c r="QGA2" s="90"/>
      <c r="QGB2" s="90"/>
      <c r="QGC2" s="90"/>
      <c r="QGD2" s="90"/>
      <c r="QGE2" s="90"/>
      <c r="QGF2" s="90"/>
      <c r="QGG2" s="90"/>
      <c r="QGH2" s="90"/>
      <c r="QGI2" s="90"/>
      <c r="QGJ2" s="90"/>
      <c r="QGK2" s="90"/>
      <c r="QGL2" s="90"/>
      <c r="QGM2" s="90"/>
      <c r="QGN2" s="90"/>
      <c r="QGO2" s="90"/>
      <c r="QGP2" s="90"/>
      <c r="QGQ2" s="90"/>
      <c r="QGR2" s="90"/>
      <c r="QGS2" s="90"/>
      <c r="QGT2" s="90"/>
      <c r="QGU2" s="90"/>
      <c r="QGV2" s="90"/>
      <c r="QGW2" s="90"/>
      <c r="QGX2" s="90"/>
      <c r="QGY2" s="90"/>
      <c r="QGZ2" s="90"/>
      <c r="QHA2" s="90"/>
      <c r="QHB2" s="90"/>
      <c r="QHC2" s="90"/>
      <c r="QHD2" s="90"/>
      <c r="QHE2" s="90"/>
      <c r="QHF2" s="90"/>
      <c r="QHG2" s="90"/>
      <c r="QHH2" s="90"/>
      <c r="QHI2" s="90"/>
      <c r="QHJ2" s="90"/>
      <c r="QHK2" s="90"/>
      <c r="QHL2" s="90"/>
      <c r="QHM2" s="90"/>
      <c r="QHN2" s="90"/>
      <c r="QHO2" s="90"/>
      <c r="QHP2" s="90"/>
      <c r="QHQ2" s="90"/>
      <c r="QHR2" s="90"/>
      <c r="QHS2" s="90"/>
      <c r="QHT2" s="90"/>
      <c r="QHU2" s="90"/>
      <c r="QHV2" s="90"/>
      <c r="QHW2" s="90"/>
      <c r="QHX2" s="90"/>
      <c r="QHY2" s="90"/>
      <c r="QHZ2" s="90"/>
      <c r="QIA2" s="90"/>
      <c r="QIB2" s="90"/>
      <c r="QIC2" s="90"/>
      <c r="QID2" s="90"/>
      <c r="QIE2" s="90"/>
      <c r="QIF2" s="90"/>
      <c r="QIG2" s="90"/>
      <c r="QIH2" s="90"/>
      <c r="QII2" s="90"/>
      <c r="QIJ2" s="90"/>
      <c r="QIK2" s="90"/>
      <c r="QIL2" s="90"/>
      <c r="QIM2" s="90"/>
      <c r="QIN2" s="90"/>
      <c r="QIO2" s="90"/>
      <c r="QIP2" s="90"/>
      <c r="QIQ2" s="90"/>
      <c r="QIR2" s="90"/>
      <c r="QIS2" s="90"/>
      <c r="QIT2" s="90"/>
      <c r="QIU2" s="90"/>
      <c r="QIV2" s="90"/>
      <c r="QIW2" s="90"/>
      <c r="QIX2" s="90"/>
      <c r="QIY2" s="90"/>
      <c r="QIZ2" s="90"/>
      <c r="QJA2" s="90"/>
      <c r="QJB2" s="90"/>
      <c r="QJC2" s="90"/>
      <c r="QJD2" s="90"/>
      <c r="QJE2" s="90"/>
      <c r="QJF2" s="90"/>
      <c r="QJG2" s="90"/>
      <c r="QJH2" s="90"/>
      <c r="QJI2" s="90"/>
      <c r="QJJ2" s="90"/>
      <c r="QJK2" s="90"/>
      <c r="QJL2" s="90"/>
      <c r="QJM2" s="90"/>
      <c r="QJN2" s="90"/>
      <c r="QJO2" s="90"/>
      <c r="QJP2" s="90"/>
      <c r="QJQ2" s="90"/>
      <c r="QJR2" s="90"/>
      <c r="QJS2" s="90"/>
      <c r="QJT2" s="90"/>
      <c r="QJU2" s="90"/>
      <c r="QJV2" s="90"/>
      <c r="QJW2" s="90"/>
      <c r="QJX2" s="90"/>
      <c r="QJY2" s="90"/>
      <c r="QJZ2" s="90"/>
      <c r="QKA2" s="90"/>
      <c r="QKB2" s="90"/>
      <c r="QKC2" s="90"/>
      <c r="QKD2" s="90"/>
      <c r="QKE2" s="90"/>
      <c r="QKF2" s="90"/>
      <c r="QKG2" s="90"/>
      <c r="QKH2" s="90"/>
      <c r="QKI2" s="90"/>
      <c r="QKJ2" s="90"/>
      <c r="QKK2" s="90"/>
      <c r="QKL2" s="90"/>
      <c r="QKM2" s="90"/>
      <c r="QKN2" s="90"/>
      <c r="QKO2" s="90"/>
      <c r="QKP2" s="90"/>
      <c r="QKQ2" s="90"/>
      <c r="QKR2" s="90"/>
      <c r="QKS2" s="90"/>
      <c r="QKT2" s="90"/>
      <c r="QKU2" s="90"/>
      <c r="QKV2" s="90"/>
      <c r="QKW2" s="90"/>
      <c r="QKX2" s="90"/>
      <c r="QKY2" s="90"/>
      <c r="QKZ2" s="90"/>
      <c r="QLA2" s="90"/>
      <c r="QLB2" s="90"/>
      <c r="QLC2" s="90"/>
      <c r="QLD2" s="90"/>
      <c r="QLE2" s="90"/>
      <c r="QLF2" s="90"/>
      <c r="QLG2" s="90"/>
      <c r="QLH2" s="90"/>
      <c r="QLI2" s="90"/>
      <c r="QLJ2" s="90"/>
      <c r="QLK2" s="90"/>
      <c r="QLL2" s="90"/>
      <c r="QLM2" s="90"/>
      <c r="QLN2" s="90"/>
      <c r="QLO2" s="90"/>
      <c r="QLP2" s="90"/>
      <c r="QLQ2" s="90"/>
      <c r="QLR2" s="90"/>
      <c r="QLS2" s="90"/>
      <c r="QLT2" s="90"/>
      <c r="QLU2" s="90"/>
      <c r="QLV2" s="90"/>
      <c r="QLW2" s="90"/>
      <c r="QLX2" s="90"/>
      <c r="QLY2" s="90"/>
      <c r="QLZ2" s="90"/>
      <c r="QMA2" s="90"/>
      <c r="QMB2" s="90"/>
      <c r="QMC2" s="90"/>
      <c r="QMD2" s="90"/>
      <c r="QME2" s="90"/>
      <c r="QMF2" s="90"/>
      <c r="QMG2" s="90"/>
      <c r="QMH2" s="90"/>
      <c r="QMI2" s="90"/>
      <c r="QMJ2" s="90"/>
      <c r="QMK2" s="90"/>
      <c r="QML2" s="90"/>
      <c r="QMM2" s="90"/>
      <c r="QMN2" s="90"/>
      <c r="QMO2" s="90"/>
      <c r="QMP2" s="90"/>
      <c r="QMQ2" s="90"/>
      <c r="QMR2" s="90"/>
      <c r="QMS2" s="90"/>
      <c r="QMT2" s="90"/>
      <c r="QMU2" s="90"/>
      <c r="QMV2" s="90"/>
      <c r="QMW2" s="90"/>
      <c r="QMX2" s="90"/>
      <c r="QMY2" s="90"/>
      <c r="QMZ2" s="90"/>
      <c r="QNA2" s="90"/>
      <c r="QNB2" s="90"/>
      <c r="QNC2" s="90"/>
      <c r="QND2" s="90"/>
      <c r="QNE2" s="90"/>
      <c r="QNF2" s="90"/>
      <c r="QNG2" s="90"/>
      <c r="QNH2" s="90"/>
      <c r="QNI2" s="90"/>
      <c r="QNJ2" s="90"/>
      <c r="QNK2" s="90"/>
      <c r="QNL2" s="90"/>
      <c r="QNM2" s="90"/>
      <c r="QNN2" s="90"/>
      <c r="QNO2" s="90"/>
      <c r="QNP2" s="90"/>
      <c r="QNQ2" s="90"/>
      <c r="QNR2" s="90"/>
      <c r="QNS2" s="90"/>
      <c r="QNT2" s="90"/>
      <c r="QNU2" s="90"/>
      <c r="QNV2" s="90"/>
      <c r="QNW2" s="90"/>
      <c r="QNX2" s="90"/>
      <c r="QNY2" s="90"/>
      <c r="QNZ2" s="90"/>
      <c r="QOA2" s="90"/>
      <c r="QOB2" s="90"/>
      <c r="QOC2" s="90"/>
      <c r="QOD2" s="90"/>
      <c r="QOE2" s="90"/>
      <c r="QOF2" s="90"/>
      <c r="QOG2" s="90"/>
      <c r="QOH2" s="90"/>
      <c r="QOI2" s="90"/>
      <c r="QOJ2" s="90"/>
      <c r="QOK2" s="90"/>
      <c r="QOL2" s="90"/>
      <c r="QOM2" s="90"/>
      <c r="QON2" s="90"/>
      <c r="QOO2" s="90"/>
      <c r="QOP2" s="90"/>
      <c r="QOQ2" s="90"/>
      <c r="QOR2" s="90"/>
      <c r="QOS2" s="90"/>
      <c r="QOT2" s="90"/>
      <c r="QOU2" s="90"/>
      <c r="QOV2" s="90"/>
      <c r="QOW2" s="90"/>
      <c r="QOX2" s="90"/>
      <c r="QOY2" s="90"/>
      <c r="QOZ2" s="90"/>
      <c r="QPA2" s="90"/>
      <c r="QPB2" s="90"/>
      <c r="QPC2" s="90"/>
      <c r="QPD2" s="90"/>
      <c r="QPE2" s="90"/>
      <c r="QPF2" s="90"/>
      <c r="QPG2" s="90"/>
      <c r="QPH2" s="90"/>
      <c r="QPI2" s="90"/>
      <c r="QPJ2" s="90"/>
      <c r="QPK2" s="90"/>
      <c r="QPL2" s="90"/>
      <c r="QPM2" s="90"/>
      <c r="QPN2" s="90"/>
      <c r="QPO2" s="90"/>
      <c r="QPP2" s="90"/>
      <c r="QPQ2" s="90"/>
      <c r="QPR2" s="90"/>
      <c r="QPS2" s="90"/>
      <c r="QPT2" s="90"/>
      <c r="QPU2" s="90"/>
      <c r="QPV2" s="90"/>
      <c r="QPW2" s="90"/>
      <c r="QPX2" s="90"/>
      <c r="QPY2" s="90"/>
      <c r="QPZ2" s="90"/>
      <c r="QQA2" s="90"/>
      <c r="QQB2" s="90"/>
      <c r="QQC2" s="90"/>
      <c r="QQD2" s="90"/>
      <c r="QQE2" s="90"/>
      <c r="QQF2" s="90"/>
      <c r="QQG2" s="90"/>
      <c r="QQH2" s="90"/>
      <c r="QQI2" s="90"/>
      <c r="QQJ2" s="90"/>
      <c r="QQK2" s="90"/>
      <c r="QQL2" s="90"/>
      <c r="QQM2" s="90"/>
      <c r="QQN2" s="90"/>
      <c r="QQO2" s="90"/>
      <c r="QQP2" s="90"/>
      <c r="QQQ2" s="90"/>
      <c r="QQR2" s="90"/>
      <c r="QQS2" s="90"/>
      <c r="QQT2" s="90"/>
      <c r="QQU2" s="90"/>
      <c r="QQV2" s="90"/>
      <c r="QQW2" s="90"/>
      <c r="QQX2" s="90"/>
      <c r="QQY2" s="90"/>
      <c r="QQZ2" s="90"/>
      <c r="QRA2" s="90"/>
      <c r="QRB2" s="90"/>
      <c r="QRC2" s="90"/>
      <c r="QRD2" s="90"/>
      <c r="QRE2" s="90"/>
      <c r="QRF2" s="90"/>
      <c r="QRG2" s="90"/>
      <c r="QRH2" s="90"/>
      <c r="QRI2" s="90"/>
      <c r="QRJ2" s="90"/>
      <c r="QRK2" s="90"/>
      <c r="QRL2" s="90"/>
      <c r="QRM2" s="90"/>
      <c r="QRN2" s="90"/>
      <c r="QRO2" s="90"/>
      <c r="QRP2" s="90"/>
      <c r="QRQ2" s="90"/>
      <c r="QRR2" s="90"/>
      <c r="QRS2" s="90"/>
      <c r="QRT2" s="90"/>
      <c r="QRU2" s="90"/>
      <c r="QRV2" s="90"/>
      <c r="QRW2" s="90"/>
      <c r="QRX2" s="90"/>
      <c r="QRY2" s="90"/>
      <c r="QRZ2" s="90"/>
      <c r="QSA2" s="90"/>
      <c r="QSB2" s="90"/>
      <c r="QSC2" s="90"/>
      <c r="QSD2" s="90"/>
      <c r="QSE2" s="90"/>
      <c r="QSF2" s="90"/>
      <c r="QSG2" s="90"/>
      <c r="QSH2" s="90"/>
      <c r="QSI2" s="90"/>
      <c r="QSJ2" s="90"/>
      <c r="QSK2" s="90"/>
      <c r="QSL2" s="90"/>
      <c r="QSM2" s="90"/>
      <c r="QSN2" s="90"/>
      <c r="QSO2" s="90"/>
      <c r="QSP2" s="90"/>
      <c r="QSQ2" s="90"/>
      <c r="QSR2" s="90"/>
      <c r="QSS2" s="90"/>
      <c r="QST2" s="90"/>
      <c r="QSU2" s="90"/>
      <c r="QSV2" s="90"/>
      <c r="QSW2" s="90"/>
      <c r="QSX2" s="90"/>
      <c r="QSY2" s="90"/>
      <c r="QSZ2" s="90"/>
      <c r="QTA2" s="90"/>
      <c r="QTB2" s="90"/>
      <c r="QTC2" s="90"/>
      <c r="QTD2" s="90"/>
      <c r="QTE2" s="90"/>
      <c r="QTF2" s="90"/>
      <c r="QTG2" s="90"/>
      <c r="QTH2" s="90"/>
      <c r="QTI2" s="90"/>
      <c r="QTJ2" s="90"/>
      <c r="QTK2" s="90"/>
      <c r="QTL2" s="90"/>
      <c r="QTM2" s="90"/>
      <c r="QTN2" s="90"/>
      <c r="QTO2" s="90"/>
      <c r="QTP2" s="90"/>
      <c r="QTQ2" s="90"/>
      <c r="QTR2" s="90"/>
      <c r="QTS2" s="90"/>
      <c r="QTT2" s="90"/>
      <c r="QTU2" s="90"/>
      <c r="QTV2" s="90"/>
      <c r="QTW2" s="90"/>
      <c r="QTX2" s="90"/>
      <c r="QTY2" s="90"/>
      <c r="QTZ2" s="90"/>
      <c r="QUA2" s="90"/>
      <c r="QUB2" s="90"/>
      <c r="QUC2" s="90"/>
      <c r="QUD2" s="90"/>
      <c r="QUE2" s="90"/>
      <c r="QUF2" s="90"/>
      <c r="QUG2" s="90"/>
      <c r="QUH2" s="90"/>
      <c r="QUI2" s="90"/>
      <c r="QUJ2" s="90"/>
      <c r="QUK2" s="90"/>
      <c r="QUL2" s="90"/>
      <c r="QUM2" s="90"/>
      <c r="QUN2" s="90"/>
      <c r="QUO2" s="90"/>
      <c r="QUP2" s="90"/>
      <c r="QUQ2" s="90"/>
      <c r="QUR2" s="90"/>
      <c r="QUS2" s="90"/>
      <c r="QUT2" s="90"/>
      <c r="QUU2" s="90"/>
      <c r="QUV2" s="90"/>
      <c r="QUW2" s="90"/>
      <c r="QUX2" s="90"/>
      <c r="QUY2" s="90"/>
      <c r="QUZ2" s="90"/>
      <c r="QVA2" s="90"/>
      <c r="QVB2" s="90"/>
      <c r="QVC2" s="90"/>
      <c r="QVD2" s="90"/>
      <c r="QVE2" s="90"/>
      <c r="QVF2" s="90"/>
      <c r="QVG2" s="90"/>
      <c r="QVH2" s="90"/>
      <c r="QVI2" s="90"/>
      <c r="QVJ2" s="90"/>
      <c r="QVK2" s="90"/>
      <c r="QVL2" s="90"/>
      <c r="QVM2" s="90"/>
      <c r="QVN2" s="90"/>
      <c r="QVO2" s="90"/>
      <c r="QVP2" s="90"/>
      <c r="QVQ2" s="90"/>
      <c r="QVR2" s="90"/>
      <c r="QVS2" s="90"/>
      <c r="QVT2" s="90"/>
      <c r="QVU2" s="90"/>
      <c r="QVV2" s="90"/>
      <c r="QVW2" s="90"/>
      <c r="QVX2" s="90"/>
      <c r="QVY2" s="90"/>
      <c r="QVZ2" s="90"/>
      <c r="QWA2" s="90"/>
      <c r="QWB2" s="90"/>
      <c r="QWC2" s="90"/>
      <c r="QWD2" s="90"/>
      <c r="QWE2" s="90"/>
      <c r="QWF2" s="90"/>
      <c r="QWG2" s="90"/>
      <c r="QWH2" s="90"/>
      <c r="QWI2" s="90"/>
      <c r="QWJ2" s="90"/>
      <c r="QWK2" s="90"/>
      <c r="QWL2" s="90"/>
      <c r="QWM2" s="90"/>
      <c r="QWN2" s="90"/>
      <c r="QWO2" s="90"/>
      <c r="QWP2" s="90"/>
      <c r="QWQ2" s="90"/>
      <c r="QWR2" s="90"/>
      <c r="QWS2" s="90"/>
      <c r="QWT2" s="90"/>
      <c r="QWU2" s="90"/>
      <c r="QWV2" s="90"/>
      <c r="QWW2" s="90"/>
      <c r="QWX2" s="90"/>
      <c r="QWY2" s="90"/>
      <c r="QWZ2" s="90"/>
      <c r="QXA2" s="90"/>
      <c r="QXB2" s="90"/>
      <c r="QXC2" s="90"/>
      <c r="QXD2" s="90"/>
      <c r="QXE2" s="90"/>
      <c r="QXF2" s="90"/>
      <c r="QXG2" s="90"/>
      <c r="QXH2" s="90"/>
      <c r="QXI2" s="90"/>
      <c r="QXJ2" s="90"/>
      <c r="QXK2" s="90"/>
      <c r="QXL2" s="90"/>
      <c r="QXM2" s="90"/>
      <c r="QXN2" s="90"/>
      <c r="QXO2" s="90"/>
      <c r="QXP2" s="90"/>
      <c r="QXQ2" s="90"/>
      <c r="QXR2" s="90"/>
      <c r="QXS2" s="90"/>
      <c r="QXT2" s="90"/>
      <c r="QXU2" s="90"/>
      <c r="QXV2" s="90"/>
      <c r="QXW2" s="90"/>
      <c r="QXX2" s="90"/>
      <c r="QXY2" s="90"/>
      <c r="QXZ2" s="90"/>
      <c r="QYA2" s="90"/>
      <c r="QYB2" s="90"/>
      <c r="QYC2" s="90"/>
      <c r="QYD2" s="90"/>
      <c r="QYE2" s="90"/>
      <c r="QYF2" s="90"/>
      <c r="QYG2" s="90"/>
      <c r="QYH2" s="90"/>
      <c r="QYI2" s="90"/>
      <c r="QYJ2" s="90"/>
      <c r="QYK2" s="90"/>
      <c r="QYL2" s="90"/>
      <c r="QYM2" s="90"/>
      <c r="QYN2" s="90"/>
      <c r="QYO2" s="90"/>
      <c r="QYP2" s="90"/>
      <c r="QYQ2" s="90"/>
      <c r="QYR2" s="90"/>
      <c r="QYS2" s="90"/>
      <c r="QYT2" s="90"/>
      <c r="QYU2" s="90"/>
      <c r="QYV2" s="90"/>
      <c r="QYW2" s="90"/>
      <c r="QYX2" s="90"/>
      <c r="QYY2" s="90"/>
      <c r="QYZ2" s="90"/>
      <c r="QZA2" s="90"/>
      <c r="QZB2" s="90"/>
      <c r="QZC2" s="90"/>
      <c r="QZD2" s="90"/>
      <c r="QZE2" s="90"/>
      <c r="QZF2" s="90"/>
      <c r="QZG2" s="90"/>
      <c r="QZH2" s="90"/>
      <c r="QZI2" s="90"/>
      <c r="QZJ2" s="90"/>
      <c r="QZK2" s="90"/>
      <c r="QZL2" s="90"/>
      <c r="QZM2" s="90"/>
      <c r="QZN2" s="90"/>
      <c r="QZO2" s="90"/>
      <c r="QZP2" s="90"/>
      <c r="QZQ2" s="90"/>
      <c r="QZR2" s="90"/>
      <c r="QZS2" s="90"/>
      <c r="QZT2" s="90"/>
      <c r="QZU2" s="90"/>
      <c r="QZV2" s="90"/>
      <c r="QZW2" s="90"/>
      <c r="QZX2" s="90"/>
      <c r="QZY2" s="90"/>
      <c r="QZZ2" s="90"/>
      <c r="RAA2" s="90"/>
      <c r="RAB2" s="90"/>
      <c r="RAC2" s="90"/>
      <c r="RAD2" s="90"/>
      <c r="RAE2" s="90"/>
      <c r="RAF2" s="90"/>
      <c r="RAG2" s="90"/>
      <c r="RAH2" s="90"/>
      <c r="RAI2" s="90"/>
      <c r="RAJ2" s="90"/>
      <c r="RAK2" s="90"/>
      <c r="RAL2" s="90"/>
      <c r="RAM2" s="90"/>
      <c r="RAN2" s="90"/>
      <c r="RAO2" s="90"/>
      <c r="RAP2" s="90"/>
      <c r="RAQ2" s="90"/>
      <c r="RAR2" s="90"/>
      <c r="RAS2" s="90"/>
      <c r="RAT2" s="90"/>
      <c r="RAU2" s="90"/>
      <c r="RAV2" s="90"/>
      <c r="RAW2" s="90"/>
      <c r="RAX2" s="90"/>
      <c r="RAY2" s="90"/>
      <c r="RAZ2" s="90"/>
      <c r="RBA2" s="90"/>
      <c r="RBB2" s="90"/>
      <c r="RBC2" s="90"/>
      <c r="RBD2" s="90"/>
      <c r="RBE2" s="90"/>
      <c r="RBF2" s="90"/>
      <c r="RBG2" s="90"/>
      <c r="RBH2" s="90"/>
      <c r="RBI2" s="90"/>
      <c r="RBJ2" s="90"/>
      <c r="RBK2" s="90"/>
      <c r="RBL2" s="90"/>
      <c r="RBM2" s="90"/>
      <c r="RBN2" s="90"/>
      <c r="RBO2" s="90"/>
      <c r="RBP2" s="90"/>
      <c r="RBQ2" s="90"/>
      <c r="RBR2" s="90"/>
      <c r="RBS2" s="90"/>
      <c r="RBT2" s="90"/>
      <c r="RBU2" s="90"/>
      <c r="RBV2" s="90"/>
      <c r="RBW2" s="90"/>
      <c r="RBX2" s="90"/>
      <c r="RBY2" s="90"/>
      <c r="RBZ2" s="90"/>
      <c r="RCA2" s="90"/>
      <c r="RCB2" s="90"/>
      <c r="RCC2" s="90"/>
      <c r="RCD2" s="90"/>
      <c r="RCE2" s="90"/>
      <c r="RCF2" s="90"/>
      <c r="RCG2" s="90"/>
      <c r="RCH2" s="90"/>
      <c r="RCI2" s="90"/>
      <c r="RCJ2" s="90"/>
      <c r="RCK2" s="90"/>
      <c r="RCL2" s="90"/>
      <c r="RCM2" s="90"/>
      <c r="RCN2" s="90"/>
      <c r="RCO2" s="90"/>
      <c r="RCP2" s="90"/>
      <c r="RCQ2" s="90"/>
      <c r="RCR2" s="90"/>
      <c r="RCS2" s="90"/>
      <c r="RCT2" s="90"/>
      <c r="RCU2" s="90"/>
      <c r="RCV2" s="90"/>
      <c r="RCW2" s="90"/>
      <c r="RCX2" s="90"/>
      <c r="RCY2" s="90"/>
      <c r="RCZ2" s="90"/>
      <c r="RDA2" s="90"/>
      <c r="RDB2" s="90"/>
      <c r="RDC2" s="90"/>
      <c r="RDD2" s="90"/>
      <c r="RDE2" s="90"/>
      <c r="RDF2" s="90"/>
      <c r="RDG2" s="90"/>
      <c r="RDH2" s="90"/>
      <c r="RDI2" s="90"/>
      <c r="RDJ2" s="90"/>
      <c r="RDK2" s="90"/>
      <c r="RDL2" s="90"/>
      <c r="RDM2" s="90"/>
      <c r="RDN2" s="90"/>
      <c r="RDO2" s="90"/>
      <c r="RDP2" s="90"/>
      <c r="RDQ2" s="90"/>
      <c r="RDR2" s="90"/>
      <c r="RDS2" s="90"/>
      <c r="RDT2" s="90"/>
      <c r="RDU2" s="90"/>
      <c r="RDV2" s="90"/>
      <c r="RDW2" s="90"/>
      <c r="RDX2" s="90"/>
      <c r="RDY2" s="90"/>
      <c r="RDZ2" s="90"/>
      <c r="REA2" s="90"/>
      <c r="REB2" s="90"/>
      <c r="REC2" s="90"/>
      <c r="RED2" s="90"/>
      <c r="REE2" s="90"/>
      <c r="REF2" s="90"/>
      <c r="REG2" s="90"/>
      <c r="REH2" s="90"/>
      <c r="REI2" s="90"/>
      <c r="REJ2" s="90"/>
      <c r="REK2" s="90"/>
      <c r="REL2" s="90"/>
      <c r="REM2" s="90"/>
      <c r="REN2" s="90"/>
      <c r="REO2" s="90"/>
      <c r="REP2" s="90"/>
      <c r="REQ2" s="90"/>
      <c r="RER2" s="90"/>
      <c r="RES2" s="90"/>
      <c r="RET2" s="90"/>
      <c r="REU2" s="90"/>
      <c r="REV2" s="90"/>
      <c r="REW2" s="90"/>
      <c r="REX2" s="90"/>
      <c r="REY2" s="90"/>
      <c r="REZ2" s="90"/>
      <c r="RFA2" s="90"/>
      <c r="RFB2" s="90"/>
      <c r="RFC2" s="90"/>
      <c r="RFD2" s="90"/>
      <c r="RFE2" s="90"/>
      <c r="RFF2" s="90"/>
      <c r="RFG2" s="90"/>
      <c r="RFH2" s="90"/>
      <c r="RFI2" s="90"/>
      <c r="RFJ2" s="90"/>
      <c r="RFK2" s="90"/>
      <c r="RFL2" s="90"/>
      <c r="RFM2" s="90"/>
      <c r="RFN2" s="90"/>
      <c r="RFO2" s="90"/>
      <c r="RFP2" s="90"/>
      <c r="RFQ2" s="90"/>
      <c r="RFR2" s="90"/>
      <c r="RFS2" s="90"/>
      <c r="RFT2" s="90"/>
      <c r="RFU2" s="90"/>
      <c r="RFV2" s="90"/>
      <c r="RFW2" s="90"/>
      <c r="RFX2" s="90"/>
      <c r="RFY2" s="90"/>
      <c r="RFZ2" s="90"/>
      <c r="RGA2" s="90"/>
      <c r="RGB2" s="90"/>
      <c r="RGC2" s="90"/>
      <c r="RGD2" s="90"/>
      <c r="RGE2" s="90"/>
      <c r="RGF2" s="90"/>
      <c r="RGG2" s="90"/>
      <c r="RGH2" s="90"/>
      <c r="RGI2" s="90"/>
      <c r="RGJ2" s="90"/>
      <c r="RGK2" s="90"/>
      <c r="RGL2" s="90"/>
      <c r="RGM2" s="90"/>
      <c r="RGN2" s="90"/>
      <c r="RGO2" s="90"/>
      <c r="RGP2" s="90"/>
      <c r="RGQ2" s="90"/>
      <c r="RGR2" s="90"/>
      <c r="RGS2" s="90"/>
      <c r="RGT2" s="90"/>
      <c r="RGU2" s="90"/>
      <c r="RGV2" s="90"/>
      <c r="RGW2" s="90"/>
      <c r="RGX2" s="90"/>
      <c r="RGY2" s="90"/>
      <c r="RGZ2" s="90"/>
      <c r="RHA2" s="90"/>
      <c r="RHB2" s="90"/>
      <c r="RHC2" s="90"/>
      <c r="RHD2" s="90"/>
      <c r="RHE2" s="90"/>
      <c r="RHF2" s="90"/>
      <c r="RHG2" s="90"/>
      <c r="RHH2" s="90"/>
      <c r="RHI2" s="90"/>
      <c r="RHJ2" s="90"/>
      <c r="RHK2" s="90"/>
      <c r="RHL2" s="90"/>
      <c r="RHM2" s="90"/>
      <c r="RHN2" s="90"/>
      <c r="RHO2" s="90"/>
      <c r="RHP2" s="90"/>
      <c r="RHQ2" s="90"/>
      <c r="RHR2" s="90"/>
      <c r="RHS2" s="90"/>
      <c r="RHT2" s="90"/>
      <c r="RHU2" s="90"/>
      <c r="RHV2" s="90"/>
      <c r="RHW2" s="90"/>
      <c r="RHX2" s="90"/>
      <c r="RHY2" s="90"/>
      <c r="RHZ2" s="90"/>
      <c r="RIA2" s="90"/>
      <c r="RIB2" s="90"/>
      <c r="RIC2" s="90"/>
      <c r="RID2" s="90"/>
      <c r="RIE2" s="90"/>
      <c r="RIF2" s="90"/>
      <c r="RIG2" s="90"/>
      <c r="RIH2" s="90"/>
      <c r="RII2" s="90"/>
      <c r="RIJ2" s="90"/>
      <c r="RIK2" s="90"/>
      <c r="RIL2" s="90"/>
      <c r="RIM2" s="90"/>
      <c r="RIN2" s="90"/>
      <c r="RIO2" s="90"/>
      <c r="RIP2" s="90"/>
      <c r="RIQ2" s="90"/>
      <c r="RIR2" s="90"/>
      <c r="RIS2" s="90"/>
      <c r="RIT2" s="90"/>
      <c r="RIU2" s="90"/>
      <c r="RIV2" s="90"/>
      <c r="RIW2" s="90"/>
      <c r="RIX2" s="90"/>
      <c r="RIY2" s="90"/>
      <c r="RIZ2" s="90"/>
      <c r="RJA2" s="90"/>
      <c r="RJB2" s="90"/>
      <c r="RJC2" s="90"/>
      <c r="RJD2" s="90"/>
      <c r="RJE2" s="90"/>
      <c r="RJF2" s="90"/>
      <c r="RJG2" s="90"/>
      <c r="RJH2" s="90"/>
      <c r="RJI2" s="90"/>
      <c r="RJJ2" s="90"/>
      <c r="RJK2" s="90"/>
      <c r="RJL2" s="90"/>
      <c r="RJM2" s="90"/>
      <c r="RJN2" s="90"/>
      <c r="RJO2" s="90"/>
      <c r="RJP2" s="90"/>
      <c r="RJQ2" s="90"/>
      <c r="RJR2" s="90"/>
      <c r="RJS2" s="90"/>
      <c r="RJT2" s="90"/>
      <c r="RJU2" s="90"/>
      <c r="RJV2" s="90"/>
      <c r="RJW2" s="90"/>
      <c r="RJX2" s="90"/>
      <c r="RJY2" s="90"/>
      <c r="RJZ2" s="90"/>
      <c r="RKA2" s="90"/>
      <c r="RKB2" s="90"/>
      <c r="RKC2" s="90"/>
      <c r="RKD2" s="90"/>
      <c r="RKE2" s="90"/>
      <c r="RKF2" s="90"/>
      <c r="RKG2" s="90"/>
      <c r="RKH2" s="90"/>
      <c r="RKI2" s="90"/>
      <c r="RKJ2" s="90"/>
      <c r="RKK2" s="90"/>
      <c r="RKL2" s="90"/>
      <c r="RKM2" s="90"/>
      <c r="RKN2" s="90"/>
      <c r="RKO2" s="90"/>
      <c r="RKP2" s="90"/>
      <c r="RKQ2" s="90"/>
      <c r="RKR2" s="90"/>
      <c r="RKS2" s="90"/>
      <c r="RKT2" s="90"/>
      <c r="RKU2" s="90"/>
      <c r="RKV2" s="90"/>
      <c r="RKW2" s="90"/>
      <c r="RKX2" s="90"/>
      <c r="RKY2" s="90"/>
      <c r="RKZ2" s="90"/>
      <c r="RLA2" s="90"/>
      <c r="RLB2" s="90"/>
      <c r="RLC2" s="90"/>
      <c r="RLD2" s="90"/>
      <c r="RLE2" s="90"/>
      <c r="RLF2" s="90"/>
      <c r="RLG2" s="90"/>
      <c r="RLH2" s="90"/>
      <c r="RLI2" s="90"/>
      <c r="RLJ2" s="90"/>
      <c r="RLK2" s="90"/>
      <c r="RLL2" s="90"/>
      <c r="RLM2" s="90"/>
      <c r="RLN2" s="90"/>
      <c r="RLO2" s="90"/>
      <c r="RLP2" s="90"/>
      <c r="RLQ2" s="90"/>
      <c r="RLR2" s="90"/>
      <c r="RLS2" s="90"/>
      <c r="RLT2" s="90"/>
      <c r="RLU2" s="90"/>
      <c r="RLV2" s="90"/>
      <c r="RLW2" s="90"/>
      <c r="RLX2" s="90"/>
      <c r="RLY2" s="90"/>
      <c r="RLZ2" s="90"/>
      <c r="RMA2" s="90"/>
      <c r="RMB2" s="90"/>
      <c r="RMC2" s="90"/>
      <c r="RMD2" s="90"/>
      <c r="RME2" s="90"/>
      <c r="RMF2" s="90"/>
      <c r="RMG2" s="90"/>
      <c r="RMH2" s="90"/>
      <c r="RMI2" s="90"/>
      <c r="RMJ2" s="90"/>
      <c r="RMK2" s="90"/>
      <c r="RML2" s="90"/>
      <c r="RMM2" s="90"/>
      <c r="RMN2" s="90"/>
      <c r="RMO2" s="90"/>
      <c r="RMP2" s="90"/>
      <c r="RMQ2" s="90"/>
      <c r="RMR2" s="90"/>
      <c r="RMS2" s="90"/>
      <c r="RMT2" s="90"/>
      <c r="RMU2" s="90"/>
      <c r="RMV2" s="90"/>
      <c r="RMW2" s="90"/>
      <c r="RMX2" s="90"/>
      <c r="RMY2" s="90"/>
      <c r="RMZ2" s="90"/>
      <c r="RNA2" s="90"/>
      <c r="RNB2" s="90"/>
      <c r="RNC2" s="90"/>
      <c r="RND2" s="90"/>
      <c r="RNE2" s="90"/>
      <c r="RNF2" s="90"/>
      <c r="RNG2" s="90"/>
      <c r="RNH2" s="90"/>
      <c r="RNI2" s="90"/>
      <c r="RNJ2" s="90"/>
      <c r="RNK2" s="90"/>
      <c r="RNL2" s="90"/>
      <c r="RNM2" s="90"/>
      <c r="RNN2" s="90"/>
      <c r="RNO2" s="90"/>
      <c r="RNP2" s="90"/>
      <c r="RNQ2" s="90"/>
      <c r="RNR2" s="90"/>
      <c r="RNS2" s="90"/>
      <c r="RNT2" s="90"/>
      <c r="RNU2" s="90"/>
      <c r="RNV2" s="90"/>
      <c r="RNW2" s="90"/>
      <c r="RNX2" s="90"/>
      <c r="RNY2" s="90"/>
      <c r="RNZ2" s="90"/>
      <c r="ROA2" s="90"/>
      <c r="ROB2" s="90"/>
      <c r="ROC2" s="90"/>
      <c r="ROD2" s="90"/>
      <c r="ROE2" s="90"/>
      <c r="ROF2" s="90"/>
      <c r="ROG2" s="90"/>
      <c r="ROH2" s="90"/>
      <c r="ROI2" s="90"/>
      <c r="ROJ2" s="90"/>
      <c r="ROK2" s="90"/>
      <c r="ROL2" s="90"/>
      <c r="ROM2" s="90"/>
      <c r="RON2" s="90"/>
      <c r="ROO2" s="90"/>
      <c r="ROP2" s="90"/>
      <c r="ROQ2" s="90"/>
      <c r="ROR2" s="90"/>
      <c r="ROS2" s="90"/>
      <c r="ROT2" s="90"/>
      <c r="ROU2" s="90"/>
      <c r="ROV2" s="90"/>
      <c r="ROW2" s="90"/>
      <c r="ROX2" s="90"/>
      <c r="ROY2" s="90"/>
      <c r="ROZ2" s="90"/>
      <c r="RPA2" s="90"/>
      <c r="RPB2" s="90"/>
      <c r="RPC2" s="90"/>
      <c r="RPD2" s="90"/>
      <c r="RPE2" s="90"/>
      <c r="RPF2" s="90"/>
      <c r="RPG2" s="90"/>
      <c r="RPH2" s="90"/>
      <c r="RPI2" s="90"/>
      <c r="RPJ2" s="90"/>
      <c r="RPK2" s="90"/>
      <c r="RPL2" s="90"/>
      <c r="RPM2" s="90"/>
      <c r="RPN2" s="90"/>
      <c r="RPO2" s="90"/>
      <c r="RPP2" s="90"/>
      <c r="RPQ2" s="90"/>
      <c r="RPR2" s="90"/>
      <c r="RPS2" s="90"/>
      <c r="RPT2" s="90"/>
      <c r="RPU2" s="90"/>
      <c r="RPV2" s="90"/>
      <c r="RPW2" s="90"/>
      <c r="RPX2" s="90"/>
      <c r="RPY2" s="90"/>
      <c r="RPZ2" s="90"/>
      <c r="RQA2" s="90"/>
      <c r="RQB2" s="90"/>
      <c r="RQC2" s="90"/>
      <c r="RQD2" s="90"/>
      <c r="RQE2" s="90"/>
      <c r="RQF2" s="90"/>
      <c r="RQG2" s="90"/>
      <c r="RQH2" s="90"/>
      <c r="RQI2" s="90"/>
      <c r="RQJ2" s="90"/>
      <c r="RQK2" s="90"/>
      <c r="RQL2" s="90"/>
      <c r="RQM2" s="90"/>
      <c r="RQN2" s="90"/>
      <c r="RQO2" s="90"/>
      <c r="RQP2" s="90"/>
      <c r="RQQ2" s="90"/>
      <c r="RQR2" s="90"/>
      <c r="RQS2" s="90"/>
      <c r="RQT2" s="90"/>
      <c r="RQU2" s="90"/>
      <c r="RQV2" s="90"/>
      <c r="RQW2" s="90"/>
      <c r="RQX2" s="90"/>
      <c r="RQY2" s="90"/>
      <c r="RQZ2" s="90"/>
      <c r="RRA2" s="90"/>
      <c r="RRB2" s="90"/>
      <c r="RRC2" s="90"/>
      <c r="RRD2" s="90"/>
      <c r="RRE2" s="90"/>
      <c r="RRF2" s="90"/>
      <c r="RRG2" s="90"/>
      <c r="RRH2" s="90"/>
      <c r="RRI2" s="90"/>
      <c r="RRJ2" s="90"/>
      <c r="RRK2" s="90"/>
      <c r="RRL2" s="90"/>
      <c r="RRM2" s="90"/>
      <c r="RRN2" s="90"/>
      <c r="RRO2" s="90"/>
      <c r="RRP2" s="90"/>
      <c r="RRQ2" s="90"/>
      <c r="RRR2" s="90"/>
      <c r="RRS2" s="90"/>
      <c r="RRT2" s="90"/>
      <c r="RRU2" s="90"/>
      <c r="RRV2" s="90"/>
      <c r="RRW2" s="90"/>
      <c r="RRX2" s="90"/>
      <c r="RRY2" s="90"/>
      <c r="RRZ2" s="90"/>
      <c r="RSA2" s="90"/>
      <c r="RSB2" s="90"/>
      <c r="RSC2" s="90"/>
      <c r="RSD2" s="90"/>
      <c r="RSE2" s="90"/>
      <c r="RSF2" s="90"/>
      <c r="RSG2" s="90"/>
      <c r="RSH2" s="90"/>
      <c r="RSI2" s="90"/>
      <c r="RSJ2" s="90"/>
      <c r="RSK2" s="90"/>
      <c r="RSL2" s="90"/>
      <c r="RSM2" s="90"/>
      <c r="RSN2" s="90"/>
      <c r="RSO2" s="90"/>
      <c r="RSP2" s="90"/>
      <c r="RSQ2" s="90"/>
      <c r="RSR2" s="90"/>
      <c r="RSS2" s="90"/>
      <c r="RST2" s="90"/>
      <c r="RSU2" s="90"/>
      <c r="RSV2" s="90"/>
      <c r="RSW2" s="90"/>
      <c r="RSX2" s="90"/>
      <c r="RSY2" s="90"/>
      <c r="RSZ2" s="90"/>
      <c r="RTA2" s="90"/>
      <c r="RTB2" s="90"/>
      <c r="RTC2" s="90"/>
      <c r="RTD2" s="90"/>
      <c r="RTE2" s="90"/>
      <c r="RTF2" s="90"/>
      <c r="RTG2" s="90"/>
      <c r="RTH2" s="90"/>
      <c r="RTI2" s="90"/>
      <c r="RTJ2" s="90"/>
      <c r="RTK2" s="90"/>
      <c r="RTL2" s="90"/>
      <c r="RTM2" s="90"/>
      <c r="RTN2" s="90"/>
      <c r="RTO2" s="90"/>
      <c r="RTP2" s="90"/>
      <c r="RTQ2" s="90"/>
      <c r="RTR2" s="90"/>
      <c r="RTS2" s="90"/>
      <c r="RTT2" s="90"/>
      <c r="RTU2" s="90"/>
      <c r="RTV2" s="90"/>
      <c r="RTW2" s="90"/>
      <c r="RTX2" s="90"/>
      <c r="RTY2" s="90"/>
      <c r="RTZ2" s="90"/>
      <c r="RUA2" s="90"/>
      <c r="RUB2" s="90"/>
      <c r="RUC2" s="90"/>
      <c r="RUD2" s="90"/>
      <c r="RUE2" s="90"/>
      <c r="RUF2" s="90"/>
      <c r="RUG2" s="90"/>
      <c r="RUH2" s="90"/>
      <c r="RUI2" s="90"/>
      <c r="RUJ2" s="90"/>
      <c r="RUK2" s="90"/>
      <c r="RUL2" s="90"/>
      <c r="RUM2" s="90"/>
      <c r="RUN2" s="90"/>
      <c r="RUO2" s="90"/>
      <c r="RUP2" s="90"/>
      <c r="RUQ2" s="90"/>
      <c r="RUR2" s="90"/>
      <c r="RUS2" s="90"/>
      <c r="RUT2" s="90"/>
      <c r="RUU2" s="90"/>
      <c r="RUV2" s="90"/>
      <c r="RUW2" s="90"/>
      <c r="RUX2" s="90"/>
      <c r="RUY2" s="90"/>
      <c r="RUZ2" s="90"/>
      <c r="RVA2" s="90"/>
      <c r="RVB2" s="90"/>
      <c r="RVC2" s="90"/>
      <c r="RVD2" s="90"/>
      <c r="RVE2" s="90"/>
      <c r="RVF2" s="90"/>
      <c r="RVG2" s="90"/>
      <c r="RVH2" s="90"/>
      <c r="RVI2" s="90"/>
      <c r="RVJ2" s="90"/>
      <c r="RVK2" s="90"/>
      <c r="RVL2" s="90"/>
      <c r="RVM2" s="90"/>
      <c r="RVN2" s="90"/>
      <c r="RVO2" s="90"/>
      <c r="RVP2" s="90"/>
      <c r="RVQ2" s="90"/>
      <c r="RVR2" s="90"/>
      <c r="RVS2" s="90"/>
      <c r="RVT2" s="90"/>
      <c r="RVU2" s="90"/>
      <c r="RVV2" s="90"/>
      <c r="RVW2" s="90"/>
      <c r="RVX2" s="90"/>
      <c r="RVY2" s="90"/>
      <c r="RVZ2" s="90"/>
      <c r="RWA2" s="90"/>
      <c r="RWB2" s="90"/>
      <c r="RWC2" s="90"/>
      <c r="RWD2" s="90"/>
      <c r="RWE2" s="90"/>
      <c r="RWF2" s="90"/>
      <c r="RWG2" s="90"/>
      <c r="RWH2" s="90"/>
      <c r="RWI2" s="90"/>
      <c r="RWJ2" s="90"/>
      <c r="RWK2" s="90"/>
      <c r="RWL2" s="90"/>
      <c r="RWM2" s="90"/>
      <c r="RWN2" s="90"/>
      <c r="RWO2" s="90"/>
      <c r="RWP2" s="90"/>
      <c r="RWQ2" s="90"/>
      <c r="RWR2" s="90"/>
      <c r="RWS2" s="90"/>
      <c r="RWT2" s="90"/>
      <c r="RWU2" s="90"/>
      <c r="RWV2" s="90"/>
      <c r="RWW2" s="90"/>
      <c r="RWX2" s="90"/>
      <c r="RWY2" s="90"/>
      <c r="RWZ2" s="90"/>
      <c r="RXA2" s="90"/>
      <c r="RXB2" s="90"/>
      <c r="RXC2" s="90"/>
      <c r="RXD2" s="90"/>
      <c r="RXE2" s="90"/>
      <c r="RXF2" s="90"/>
      <c r="RXG2" s="90"/>
      <c r="RXH2" s="90"/>
      <c r="RXI2" s="90"/>
      <c r="RXJ2" s="90"/>
      <c r="RXK2" s="90"/>
      <c r="RXL2" s="90"/>
      <c r="RXM2" s="90"/>
      <c r="RXN2" s="90"/>
      <c r="RXO2" s="90"/>
      <c r="RXP2" s="90"/>
      <c r="RXQ2" s="90"/>
      <c r="RXR2" s="90"/>
      <c r="RXS2" s="90"/>
      <c r="RXT2" s="90"/>
      <c r="RXU2" s="90"/>
      <c r="RXV2" s="90"/>
      <c r="RXW2" s="90"/>
      <c r="RXX2" s="90"/>
      <c r="RXY2" s="90"/>
      <c r="RXZ2" s="90"/>
      <c r="RYA2" s="90"/>
      <c r="RYB2" s="90"/>
      <c r="RYC2" s="90"/>
      <c r="RYD2" s="90"/>
      <c r="RYE2" s="90"/>
      <c r="RYF2" s="90"/>
      <c r="RYG2" s="90"/>
      <c r="RYH2" s="90"/>
      <c r="RYI2" s="90"/>
      <c r="RYJ2" s="90"/>
      <c r="RYK2" s="90"/>
      <c r="RYL2" s="90"/>
      <c r="RYM2" s="90"/>
      <c r="RYN2" s="90"/>
      <c r="RYO2" s="90"/>
      <c r="RYP2" s="90"/>
      <c r="RYQ2" s="90"/>
      <c r="RYR2" s="90"/>
      <c r="RYS2" s="90"/>
      <c r="RYT2" s="90"/>
      <c r="RYU2" s="90"/>
      <c r="RYV2" s="90"/>
      <c r="RYW2" s="90"/>
      <c r="RYX2" s="90"/>
      <c r="RYY2" s="90"/>
      <c r="RYZ2" s="90"/>
      <c r="RZA2" s="90"/>
      <c r="RZB2" s="90"/>
      <c r="RZC2" s="90"/>
      <c r="RZD2" s="90"/>
      <c r="RZE2" s="90"/>
      <c r="RZF2" s="90"/>
      <c r="RZG2" s="90"/>
      <c r="RZH2" s="90"/>
      <c r="RZI2" s="90"/>
      <c r="RZJ2" s="90"/>
      <c r="RZK2" s="90"/>
      <c r="RZL2" s="90"/>
      <c r="RZM2" s="90"/>
      <c r="RZN2" s="90"/>
      <c r="RZO2" s="90"/>
      <c r="RZP2" s="90"/>
      <c r="RZQ2" s="90"/>
      <c r="RZR2" s="90"/>
      <c r="RZS2" s="90"/>
      <c r="RZT2" s="90"/>
      <c r="RZU2" s="90"/>
      <c r="RZV2" s="90"/>
      <c r="RZW2" s="90"/>
      <c r="RZX2" s="90"/>
      <c r="RZY2" s="90"/>
      <c r="RZZ2" s="90"/>
      <c r="SAA2" s="90"/>
      <c r="SAB2" s="90"/>
      <c r="SAC2" s="90"/>
      <c r="SAD2" s="90"/>
      <c r="SAE2" s="90"/>
      <c r="SAF2" s="90"/>
      <c r="SAG2" s="90"/>
      <c r="SAH2" s="90"/>
      <c r="SAI2" s="90"/>
      <c r="SAJ2" s="90"/>
      <c r="SAK2" s="90"/>
      <c r="SAL2" s="90"/>
      <c r="SAM2" s="90"/>
      <c r="SAN2" s="90"/>
      <c r="SAO2" s="90"/>
      <c r="SAP2" s="90"/>
      <c r="SAQ2" s="90"/>
      <c r="SAR2" s="90"/>
      <c r="SAS2" s="90"/>
      <c r="SAT2" s="90"/>
      <c r="SAU2" s="90"/>
      <c r="SAV2" s="90"/>
      <c r="SAW2" s="90"/>
      <c r="SAX2" s="90"/>
      <c r="SAY2" s="90"/>
      <c r="SAZ2" s="90"/>
      <c r="SBA2" s="90"/>
      <c r="SBB2" s="90"/>
      <c r="SBC2" s="90"/>
      <c r="SBD2" s="90"/>
      <c r="SBE2" s="90"/>
      <c r="SBF2" s="90"/>
      <c r="SBG2" s="90"/>
      <c r="SBH2" s="90"/>
      <c r="SBI2" s="90"/>
      <c r="SBJ2" s="90"/>
      <c r="SBK2" s="90"/>
      <c r="SBL2" s="90"/>
      <c r="SBM2" s="90"/>
      <c r="SBN2" s="90"/>
      <c r="SBO2" s="90"/>
      <c r="SBP2" s="90"/>
      <c r="SBQ2" s="90"/>
      <c r="SBR2" s="90"/>
      <c r="SBS2" s="90"/>
      <c r="SBT2" s="90"/>
      <c r="SBU2" s="90"/>
      <c r="SBV2" s="90"/>
      <c r="SBW2" s="90"/>
      <c r="SBX2" s="90"/>
      <c r="SBY2" s="90"/>
      <c r="SBZ2" s="90"/>
      <c r="SCA2" s="90"/>
      <c r="SCB2" s="90"/>
      <c r="SCC2" s="90"/>
      <c r="SCD2" s="90"/>
      <c r="SCE2" s="90"/>
      <c r="SCF2" s="90"/>
      <c r="SCG2" s="90"/>
      <c r="SCH2" s="90"/>
      <c r="SCI2" s="90"/>
      <c r="SCJ2" s="90"/>
      <c r="SCK2" s="90"/>
      <c r="SCL2" s="90"/>
      <c r="SCM2" s="90"/>
      <c r="SCN2" s="90"/>
      <c r="SCO2" s="90"/>
      <c r="SCP2" s="90"/>
      <c r="SCQ2" s="90"/>
      <c r="SCR2" s="90"/>
      <c r="SCS2" s="90"/>
      <c r="SCT2" s="90"/>
      <c r="SCU2" s="90"/>
      <c r="SCV2" s="90"/>
      <c r="SCW2" s="90"/>
      <c r="SCX2" s="90"/>
      <c r="SCY2" s="90"/>
      <c r="SCZ2" s="90"/>
      <c r="SDA2" s="90"/>
      <c r="SDB2" s="90"/>
      <c r="SDC2" s="90"/>
      <c r="SDD2" s="90"/>
      <c r="SDE2" s="90"/>
      <c r="SDF2" s="90"/>
      <c r="SDG2" s="90"/>
      <c r="SDH2" s="90"/>
      <c r="SDI2" s="90"/>
      <c r="SDJ2" s="90"/>
      <c r="SDK2" s="90"/>
      <c r="SDL2" s="90"/>
      <c r="SDM2" s="90"/>
      <c r="SDN2" s="90"/>
      <c r="SDO2" s="90"/>
      <c r="SDP2" s="90"/>
      <c r="SDQ2" s="90"/>
      <c r="SDR2" s="90"/>
      <c r="SDS2" s="90"/>
      <c r="SDT2" s="90"/>
      <c r="SDU2" s="90"/>
      <c r="SDV2" s="90"/>
      <c r="SDW2" s="90"/>
      <c r="SDX2" s="90"/>
      <c r="SDY2" s="90"/>
      <c r="SDZ2" s="90"/>
      <c r="SEA2" s="90"/>
      <c r="SEB2" s="90"/>
      <c r="SEC2" s="90"/>
      <c r="SED2" s="90"/>
      <c r="SEE2" s="90"/>
      <c r="SEF2" s="90"/>
      <c r="SEG2" s="90"/>
      <c r="SEH2" s="90"/>
      <c r="SEI2" s="90"/>
      <c r="SEJ2" s="90"/>
      <c r="SEK2" s="90"/>
      <c r="SEL2" s="90"/>
      <c r="SEM2" s="90"/>
      <c r="SEN2" s="90"/>
      <c r="SEO2" s="90"/>
      <c r="SEP2" s="90"/>
      <c r="SEQ2" s="90"/>
      <c r="SER2" s="90"/>
      <c r="SES2" s="90"/>
      <c r="SET2" s="90"/>
      <c r="SEU2" s="90"/>
      <c r="SEV2" s="90"/>
      <c r="SEW2" s="90"/>
      <c r="SEX2" s="90"/>
      <c r="SEY2" s="90"/>
      <c r="SEZ2" s="90"/>
      <c r="SFA2" s="90"/>
      <c r="SFB2" s="90"/>
      <c r="SFC2" s="90"/>
      <c r="SFD2" s="90"/>
      <c r="SFE2" s="90"/>
      <c r="SFF2" s="90"/>
      <c r="SFG2" s="90"/>
      <c r="SFH2" s="90"/>
      <c r="SFI2" s="90"/>
      <c r="SFJ2" s="90"/>
      <c r="SFK2" s="90"/>
      <c r="SFL2" s="90"/>
      <c r="SFM2" s="90"/>
      <c r="SFN2" s="90"/>
      <c r="SFO2" s="90"/>
      <c r="SFP2" s="90"/>
      <c r="SFQ2" s="90"/>
      <c r="SFR2" s="90"/>
      <c r="SFS2" s="90"/>
      <c r="SFT2" s="90"/>
      <c r="SFU2" s="90"/>
      <c r="SFV2" s="90"/>
      <c r="SFW2" s="90"/>
      <c r="SFX2" s="90"/>
      <c r="SFY2" s="90"/>
      <c r="SFZ2" s="90"/>
      <c r="SGA2" s="90"/>
      <c r="SGB2" s="90"/>
      <c r="SGC2" s="90"/>
      <c r="SGD2" s="90"/>
      <c r="SGE2" s="90"/>
      <c r="SGF2" s="90"/>
      <c r="SGG2" s="90"/>
      <c r="SGH2" s="90"/>
      <c r="SGI2" s="90"/>
      <c r="SGJ2" s="90"/>
      <c r="SGK2" s="90"/>
      <c r="SGL2" s="90"/>
      <c r="SGM2" s="90"/>
      <c r="SGN2" s="90"/>
      <c r="SGO2" s="90"/>
      <c r="SGP2" s="90"/>
      <c r="SGQ2" s="90"/>
      <c r="SGR2" s="90"/>
      <c r="SGS2" s="90"/>
      <c r="SGT2" s="90"/>
      <c r="SGU2" s="90"/>
      <c r="SGV2" s="90"/>
      <c r="SGW2" s="90"/>
      <c r="SGX2" s="90"/>
      <c r="SGY2" s="90"/>
      <c r="SGZ2" s="90"/>
      <c r="SHA2" s="90"/>
      <c r="SHB2" s="90"/>
      <c r="SHC2" s="90"/>
      <c r="SHD2" s="90"/>
      <c r="SHE2" s="90"/>
      <c r="SHF2" s="90"/>
      <c r="SHG2" s="90"/>
      <c r="SHH2" s="90"/>
      <c r="SHI2" s="90"/>
      <c r="SHJ2" s="90"/>
      <c r="SHK2" s="90"/>
      <c r="SHL2" s="90"/>
      <c r="SHM2" s="90"/>
      <c r="SHN2" s="90"/>
      <c r="SHO2" s="90"/>
      <c r="SHP2" s="90"/>
      <c r="SHQ2" s="90"/>
      <c r="SHR2" s="90"/>
      <c r="SHS2" s="90"/>
      <c r="SHT2" s="90"/>
      <c r="SHU2" s="90"/>
      <c r="SHV2" s="90"/>
      <c r="SHW2" s="90"/>
      <c r="SHX2" s="90"/>
      <c r="SHY2" s="90"/>
      <c r="SHZ2" s="90"/>
      <c r="SIA2" s="90"/>
      <c r="SIB2" s="90"/>
      <c r="SIC2" s="90"/>
      <c r="SID2" s="90"/>
      <c r="SIE2" s="90"/>
      <c r="SIF2" s="90"/>
      <c r="SIG2" s="90"/>
      <c r="SIH2" s="90"/>
      <c r="SII2" s="90"/>
      <c r="SIJ2" s="90"/>
      <c r="SIK2" s="90"/>
      <c r="SIL2" s="90"/>
      <c r="SIM2" s="90"/>
      <c r="SIN2" s="90"/>
      <c r="SIO2" s="90"/>
      <c r="SIP2" s="90"/>
      <c r="SIQ2" s="90"/>
      <c r="SIR2" s="90"/>
      <c r="SIS2" s="90"/>
      <c r="SIT2" s="90"/>
      <c r="SIU2" s="90"/>
      <c r="SIV2" s="90"/>
      <c r="SIW2" s="90"/>
      <c r="SIX2" s="90"/>
      <c r="SIY2" s="90"/>
      <c r="SIZ2" s="90"/>
      <c r="SJA2" s="90"/>
      <c r="SJB2" s="90"/>
      <c r="SJC2" s="90"/>
      <c r="SJD2" s="90"/>
      <c r="SJE2" s="90"/>
      <c r="SJF2" s="90"/>
      <c r="SJG2" s="90"/>
      <c r="SJH2" s="90"/>
      <c r="SJI2" s="90"/>
      <c r="SJJ2" s="90"/>
      <c r="SJK2" s="90"/>
      <c r="SJL2" s="90"/>
      <c r="SJM2" s="90"/>
      <c r="SJN2" s="90"/>
      <c r="SJO2" s="90"/>
      <c r="SJP2" s="90"/>
      <c r="SJQ2" s="90"/>
      <c r="SJR2" s="90"/>
      <c r="SJS2" s="90"/>
      <c r="SJT2" s="90"/>
      <c r="SJU2" s="90"/>
      <c r="SJV2" s="90"/>
      <c r="SJW2" s="90"/>
      <c r="SJX2" s="90"/>
      <c r="SJY2" s="90"/>
      <c r="SJZ2" s="90"/>
      <c r="SKA2" s="90"/>
      <c r="SKB2" s="90"/>
      <c r="SKC2" s="90"/>
      <c r="SKD2" s="90"/>
      <c r="SKE2" s="90"/>
      <c r="SKF2" s="90"/>
      <c r="SKG2" s="90"/>
      <c r="SKH2" s="90"/>
      <c r="SKI2" s="90"/>
      <c r="SKJ2" s="90"/>
      <c r="SKK2" s="90"/>
      <c r="SKL2" s="90"/>
      <c r="SKM2" s="90"/>
      <c r="SKN2" s="90"/>
      <c r="SKO2" s="90"/>
      <c r="SKP2" s="90"/>
      <c r="SKQ2" s="90"/>
      <c r="SKR2" s="90"/>
      <c r="SKS2" s="90"/>
      <c r="SKT2" s="90"/>
      <c r="SKU2" s="90"/>
      <c r="SKV2" s="90"/>
      <c r="SKW2" s="90"/>
      <c r="SKX2" s="90"/>
      <c r="SKY2" s="90"/>
      <c r="SKZ2" s="90"/>
      <c r="SLA2" s="90"/>
      <c r="SLB2" s="90"/>
      <c r="SLC2" s="90"/>
      <c r="SLD2" s="90"/>
      <c r="SLE2" s="90"/>
      <c r="SLF2" s="90"/>
      <c r="SLG2" s="90"/>
      <c r="SLH2" s="90"/>
      <c r="SLI2" s="90"/>
      <c r="SLJ2" s="90"/>
      <c r="SLK2" s="90"/>
      <c r="SLL2" s="90"/>
      <c r="SLM2" s="90"/>
      <c r="SLN2" s="90"/>
      <c r="SLO2" s="90"/>
      <c r="SLP2" s="90"/>
      <c r="SLQ2" s="90"/>
      <c r="SLR2" s="90"/>
      <c r="SLS2" s="90"/>
      <c r="SLT2" s="90"/>
      <c r="SLU2" s="90"/>
      <c r="SLV2" s="90"/>
      <c r="SLW2" s="90"/>
      <c r="SLX2" s="90"/>
      <c r="SLY2" s="90"/>
      <c r="SLZ2" s="90"/>
      <c r="SMA2" s="90"/>
      <c r="SMB2" s="90"/>
      <c r="SMC2" s="90"/>
      <c r="SMD2" s="90"/>
      <c r="SME2" s="90"/>
      <c r="SMF2" s="90"/>
      <c r="SMG2" s="90"/>
      <c r="SMH2" s="90"/>
      <c r="SMI2" s="90"/>
      <c r="SMJ2" s="90"/>
      <c r="SMK2" s="90"/>
      <c r="SML2" s="90"/>
      <c r="SMM2" s="90"/>
      <c r="SMN2" s="90"/>
      <c r="SMO2" s="90"/>
      <c r="SMP2" s="90"/>
      <c r="SMQ2" s="90"/>
      <c r="SMR2" s="90"/>
      <c r="SMS2" s="90"/>
      <c r="SMT2" s="90"/>
      <c r="SMU2" s="90"/>
      <c r="SMV2" s="90"/>
      <c r="SMW2" s="90"/>
      <c r="SMX2" s="90"/>
      <c r="SMY2" s="90"/>
      <c r="SMZ2" s="90"/>
      <c r="SNA2" s="90"/>
      <c r="SNB2" s="90"/>
      <c r="SNC2" s="90"/>
      <c r="SND2" s="90"/>
      <c r="SNE2" s="90"/>
      <c r="SNF2" s="90"/>
      <c r="SNG2" s="90"/>
      <c r="SNH2" s="90"/>
      <c r="SNI2" s="90"/>
      <c r="SNJ2" s="90"/>
      <c r="SNK2" s="90"/>
      <c r="SNL2" s="90"/>
      <c r="SNM2" s="90"/>
      <c r="SNN2" s="90"/>
      <c r="SNO2" s="90"/>
      <c r="SNP2" s="90"/>
      <c r="SNQ2" s="90"/>
      <c r="SNR2" s="90"/>
      <c r="SNS2" s="90"/>
      <c r="SNT2" s="90"/>
      <c r="SNU2" s="90"/>
      <c r="SNV2" s="90"/>
      <c r="SNW2" s="90"/>
      <c r="SNX2" s="90"/>
      <c r="SNY2" s="90"/>
      <c r="SNZ2" s="90"/>
      <c r="SOA2" s="90"/>
      <c r="SOB2" s="90"/>
      <c r="SOC2" s="90"/>
      <c r="SOD2" s="90"/>
      <c r="SOE2" s="90"/>
      <c r="SOF2" s="90"/>
      <c r="SOG2" s="90"/>
      <c r="SOH2" s="90"/>
      <c r="SOI2" s="90"/>
      <c r="SOJ2" s="90"/>
      <c r="SOK2" s="90"/>
      <c r="SOL2" s="90"/>
      <c r="SOM2" s="90"/>
      <c r="SON2" s="90"/>
      <c r="SOO2" s="90"/>
      <c r="SOP2" s="90"/>
      <c r="SOQ2" s="90"/>
      <c r="SOR2" s="90"/>
      <c r="SOS2" s="90"/>
      <c r="SOT2" s="90"/>
      <c r="SOU2" s="90"/>
      <c r="SOV2" s="90"/>
      <c r="SOW2" s="90"/>
      <c r="SOX2" s="90"/>
      <c r="SOY2" s="90"/>
      <c r="SOZ2" s="90"/>
      <c r="SPA2" s="90"/>
      <c r="SPB2" s="90"/>
      <c r="SPC2" s="90"/>
      <c r="SPD2" s="90"/>
      <c r="SPE2" s="90"/>
      <c r="SPF2" s="90"/>
      <c r="SPG2" s="90"/>
      <c r="SPH2" s="90"/>
      <c r="SPI2" s="90"/>
      <c r="SPJ2" s="90"/>
      <c r="SPK2" s="90"/>
      <c r="SPL2" s="90"/>
      <c r="SPM2" s="90"/>
      <c r="SPN2" s="90"/>
      <c r="SPO2" s="90"/>
      <c r="SPP2" s="90"/>
      <c r="SPQ2" s="90"/>
      <c r="SPR2" s="90"/>
      <c r="SPS2" s="90"/>
      <c r="SPT2" s="90"/>
      <c r="SPU2" s="90"/>
      <c r="SPV2" s="90"/>
      <c r="SPW2" s="90"/>
      <c r="SPX2" s="90"/>
      <c r="SPY2" s="90"/>
      <c r="SPZ2" s="90"/>
      <c r="SQA2" s="90"/>
      <c r="SQB2" s="90"/>
      <c r="SQC2" s="90"/>
      <c r="SQD2" s="90"/>
      <c r="SQE2" s="90"/>
      <c r="SQF2" s="90"/>
      <c r="SQG2" s="90"/>
      <c r="SQH2" s="90"/>
      <c r="SQI2" s="90"/>
      <c r="SQJ2" s="90"/>
      <c r="SQK2" s="90"/>
      <c r="SQL2" s="90"/>
      <c r="SQM2" s="90"/>
      <c r="SQN2" s="90"/>
      <c r="SQO2" s="90"/>
      <c r="SQP2" s="90"/>
      <c r="SQQ2" s="90"/>
      <c r="SQR2" s="90"/>
      <c r="SQS2" s="90"/>
      <c r="SQT2" s="90"/>
      <c r="SQU2" s="90"/>
      <c r="SQV2" s="90"/>
      <c r="SQW2" s="90"/>
      <c r="SQX2" s="90"/>
      <c r="SQY2" s="90"/>
      <c r="SQZ2" s="90"/>
      <c r="SRA2" s="90"/>
      <c r="SRB2" s="90"/>
      <c r="SRC2" s="90"/>
      <c r="SRD2" s="90"/>
      <c r="SRE2" s="90"/>
      <c r="SRF2" s="90"/>
      <c r="SRG2" s="90"/>
      <c r="SRH2" s="90"/>
      <c r="SRI2" s="90"/>
      <c r="SRJ2" s="90"/>
      <c r="SRK2" s="90"/>
      <c r="SRL2" s="90"/>
      <c r="SRM2" s="90"/>
      <c r="SRN2" s="90"/>
      <c r="SRO2" s="90"/>
      <c r="SRP2" s="90"/>
      <c r="SRQ2" s="90"/>
      <c r="SRR2" s="90"/>
      <c r="SRS2" s="90"/>
      <c r="SRT2" s="90"/>
      <c r="SRU2" s="90"/>
      <c r="SRV2" s="90"/>
      <c r="SRW2" s="90"/>
      <c r="SRX2" s="90"/>
      <c r="SRY2" s="90"/>
      <c r="SRZ2" s="90"/>
      <c r="SSA2" s="90"/>
      <c r="SSB2" s="90"/>
      <c r="SSC2" s="90"/>
      <c r="SSD2" s="90"/>
      <c r="SSE2" s="90"/>
      <c r="SSF2" s="90"/>
      <c r="SSG2" s="90"/>
      <c r="SSH2" s="90"/>
      <c r="SSI2" s="90"/>
      <c r="SSJ2" s="90"/>
      <c r="SSK2" s="90"/>
      <c r="SSL2" s="90"/>
      <c r="SSM2" s="90"/>
      <c r="SSN2" s="90"/>
      <c r="SSO2" s="90"/>
      <c r="SSP2" s="90"/>
      <c r="SSQ2" s="90"/>
      <c r="SSR2" s="90"/>
      <c r="SSS2" s="90"/>
      <c r="SST2" s="90"/>
      <c r="SSU2" s="90"/>
      <c r="SSV2" s="90"/>
      <c r="SSW2" s="90"/>
      <c r="SSX2" s="90"/>
      <c r="SSY2" s="90"/>
      <c r="SSZ2" s="90"/>
      <c r="STA2" s="90"/>
      <c r="STB2" s="90"/>
      <c r="STC2" s="90"/>
      <c r="STD2" s="90"/>
      <c r="STE2" s="90"/>
      <c r="STF2" s="90"/>
      <c r="STG2" s="90"/>
      <c r="STH2" s="90"/>
      <c r="STI2" s="90"/>
      <c r="STJ2" s="90"/>
      <c r="STK2" s="90"/>
      <c r="STL2" s="90"/>
      <c r="STM2" s="90"/>
      <c r="STN2" s="90"/>
      <c r="STO2" s="90"/>
      <c r="STP2" s="90"/>
      <c r="STQ2" s="90"/>
      <c r="STR2" s="90"/>
      <c r="STS2" s="90"/>
      <c r="STT2" s="90"/>
      <c r="STU2" s="90"/>
      <c r="STV2" s="90"/>
      <c r="STW2" s="90"/>
      <c r="STX2" s="90"/>
      <c r="STY2" s="90"/>
      <c r="STZ2" s="90"/>
      <c r="SUA2" s="90"/>
      <c r="SUB2" s="90"/>
      <c r="SUC2" s="90"/>
      <c r="SUD2" s="90"/>
      <c r="SUE2" s="90"/>
      <c r="SUF2" s="90"/>
      <c r="SUG2" s="90"/>
      <c r="SUH2" s="90"/>
      <c r="SUI2" s="90"/>
      <c r="SUJ2" s="90"/>
      <c r="SUK2" s="90"/>
      <c r="SUL2" s="90"/>
      <c r="SUM2" s="90"/>
      <c r="SUN2" s="90"/>
      <c r="SUO2" s="90"/>
      <c r="SUP2" s="90"/>
      <c r="SUQ2" s="90"/>
      <c r="SUR2" s="90"/>
      <c r="SUS2" s="90"/>
      <c r="SUT2" s="90"/>
      <c r="SUU2" s="90"/>
      <c r="SUV2" s="90"/>
      <c r="SUW2" s="90"/>
      <c r="SUX2" s="90"/>
      <c r="SUY2" s="90"/>
      <c r="SUZ2" s="90"/>
      <c r="SVA2" s="90"/>
      <c r="SVB2" s="90"/>
      <c r="SVC2" s="90"/>
      <c r="SVD2" s="90"/>
      <c r="SVE2" s="90"/>
      <c r="SVF2" s="90"/>
      <c r="SVG2" s="90"/>
      <c r="SVH2" s="90"/>
      <c r="SVI2" s="90"/>
      <c r="SVJ2" s="90"/>
      <c r="SVK2" s="90"/>
      <c r="SVL2" s="90"/>
      <c r="SVM2" s="90"/>
      <c r="SVN2" s="90"/>
      <c r="SVO2" s="90"/>
      <c r="SVP2" s="90"/>
      <c r="SVQ2" s="90"/>
      <c r="SVR2" s="90"/>
      <c r="SVS2" s="90"/>
      <c r="SVT2" s="90"/>
      <c r="SVU2" s="90"/>
      <c r="SVV2" s="90"/>
      <c r="SVW2" s="90"/>
      <c r="SVX2" s="90"/>
      <c r="SVY2" s="90"/>
      <c r="SVZ2" s="90"/>
      <c r="SWA2" s="90"/>
      <c r="SWB2" s="90"/>
      <c r="SWC2" s="90"/>
      <c r="SWD2" s="90"/>
      <c r="SWE2" s="90"/>
      <c r="SWF2" s="90"/>
      <c r="SWG2" s="90"/>
      <c r="SWH2" s="90"/>
      <c r="SWI2" s="90"/>
      <c r="SWJ2" s="90"/>
      <c r="SWK2" s="90"/>
      <c r="SWL2" s="90"/>
      <c r="SWM2" s="90"/>
      <c r="SWN2" s="90"/>
      <c r="SWO2" s="90"/>
      <c r="SWP2" s="90"/>
      <c r="SWQ2" s="90"/>
      <c r="SWR2" s="90"/>
      <c r="SWS2" s="90"/>
      <c r="SWT2" s="90"/>
      <c r="SWU2" s="90"/>
      <c r="SWV2" s="90"/>
      <c r="SWW2" s="90"/>
      <c r="SWX2" s="90"/>
      <c r="SWY2" s="90"/>
      <c r="SWZ2" s="90"/>
      <c r="SXA2" s="90"/>
      <c r="SXB2" s="90"/>
      <c r="SXC2" s="90"/>
      <c r="SXD2" s="90"/>
      <c r="SXE2" s="90"/>
      <c r="SXF2" s="90"/>
      <c r="SXG2" s="90"/>
      <c r="SXH2" s="90"/>
      <c r="SXI2" s="90"/>
      <c r="SXJ2" s="90"/>
      <c r="SXK2" s="90"/>
      <c r="SXL2" s="90"/>
      <c r="SXM2" s="90"/>
      <c r="SXN2" s="90"/>
      <c r="SXO2" s="90"/>
      <c r="SXP2" s="90"/>
      <c r="SXQ2" s="90"/>
      <c r="SXR2" s="90"/>
      <c r="SXS2" s="90"/>
      <c r="SXT2" s="90"/>
      <c r="SXU2" s="90"/>
      <c r="SXV2" s="90"/>
      <c r="SXW2" s="90"/>
      <c r="SXX2" s="90"/>
      <c r="SXY2" s="90"/>
      <c r="SXZ2" s="90"/>
      <c r="SYA2" s="90"/>
      <c r="SYB2" s="90"/>
      <c r="SYC2" s="90"/>
      <c r="SYD2" s="90"/>
      <c r="SYE2" s="90"/>
      <c r="SYF2" s="90"/>
      <c r="SYG2" s="90"/>
      <c r="SYH2" s="90"/>
      <c r="SYI2" s="90"/>
      <c r="SYJ2" s="90"/>
      <c r="SYK2" s="90"/>
      <c r="SYL2" s="90"/>
      <c r="SYM2" s="90"/>
      <c r="SYN2" s="90"/>
      <c r="SYO2" s="90"/>
      <c r="SYP2" s="90"/>
      <c r="SYQ2" s="90"/>
      <c r="SYR2" s="90"/>
      <c r="SYS2" s="90"/>
      <c r="SYT2" s="90"/>
      <c r="SYU2" s="90"/>
      <c r="SYV2" s="90"/>
      <c r="SYW2" s="90"/>
      <c r="SYX2" s="90"/>
      <c r="SYY2" s="90"/>
      <c r="SYZ2" s="90"/>
      <c r="SZA2" s="90"/>
      <c r="SZB2" s="90"/>
      <c r="SZC2" s="90"/>
      <c r="SZD2" s="90"/>
      <c r="SZE2" s="90"/>
      <c r="SZF2" s="90"/>
      <c r="SZG2" s="90"/>
      <c r="SZH2" s="90"/>
      <c r="SZI2" s="90"/>
      <c r="SZJ2" s="90"/>
      <c r="SZK2" s="90"/>
      <c r="SZL2" s="90"/>
      <c r="SZM2" s="90"/>
      <c r="SZN2" s="90"/>
      <c r="SZO2" s="90"/>
      <c r="SZP2" s="90"/>
      <c r="SZQ2" s="90"/>
      <c r="SZR2" s="90"/>
      <c r="SZS2" s="90"/>
      <c r="SZT2" s="90"/>
      <c r="SZU2" s="90"/>
      <c r="SZV2" s="90"/>
      <c r="SZW2" s="90"/>
      <c r="SZX2" s="90"/>
      <c r="SZY2" s="90"/>
      <c r="SZZ2" s="90"/>
      <c r="TAA2" s="90"/>
      <c r="TAB2" s="90"/>
      <c r="TAC2" s="90"/>
      <c r="TAD2" s="90"/>
      <c r="TAE2" s="90"/>
      <c r="TAF2" s="90"/>
      <c r="TAG2" s="90"/>
      <c r="TAH2" s="90"/>
      <c r="TAI2" s="90"/>
      <c r="TAJ2" s="90"/>
      <c r="TAK2" s="90"/>
      <c r="TAL2" s="90"/>
      <c r="TAM2" s="90"/>
      <c r="TAN2" s="90"/>
      <c r="TAO2" s="90"/>
      <c r="TAP2" s="90"/>
      <c r="TAQ2" s="90"/>
      <c r="TAR2" s="90"/>
      <c r="TAS2" s="90"/>
      <c r="TAT2" s="90"/>
      <c r="TAU2" s="90"/>
      <c r="TAV2" s="90"/>
      <c r="TAW2" s="90"/>
      <c r="TAX2" s="90"/>
      <c r="TAY2" s="90"/>
      <c r="TAZ2" s="90"/>
      <c r="TBA2" s="90"/>
      <c r="TBB2" s="90"/>
      <c r="TBC2" s="90"/>
      <c r="TBD2" s="90"/>
      <c r="TBE2" s="90"/>
      <c r="TBF2" s="90"/>
      <c r="TBG2" s="90"/>
      <c r="TBH2" s="90"/>
      <c r="TBI2" s="90"/>
      <c r="TBJ2" s="90"/>
      <c r="TBK2" s="90"/>
      <c r="TBL2" s="90"/>
      <c r="TBM2" s="90"/>
      <c r="TBN2" s="90"/>
      <c r="TBO2" s="90"/>
      <c r="TBP2" s="90"/>
      <c r="TBQ2" s="90"/>
      <c r="TBR2" s="90"/>
      <c r="TBS2" s="90"/>
      <c r="TBT2" s="90"/>
      <c r="TBU2" s="90"/>
      <c r="TBV2" s="90"/>
      <c r="TBW2" s="90"/>
      <c r="TBX2" s="90"/>
      <c r="TBY2" s="90"/>
      <c r="TBZ2" s="90"/>
      <c r="TCA2" s="90"/>
      <c r="TCB2" s="90"/>
      <c r="TCC2" s="90"/>
      <c r="TCD2" s="90"/>
      <c r="TCE2" s="90"/>
      <c r="TCF2" s="90"/>
      <c r="TCG2" s="90"/>
      <c r="TCH2" s="90"/>
      <c r="TCI2" s="90"/>
      <c r="TCJ2" s="90"/>
      <c r="TCK2" s="90"/>
      <c r="TCL2" s="90"/>
      <c r="TCM2" s="90"/>
      <c r="TCN2" s="90"/>
      <c r="TCO2" s="90"/>
      <c r="TCP2" s="90"/>
      <c r="TCQ2" s="90"/>
      <c r="TCR2" s="90"/>
      <c r="TCS2" s="90"/>
      <c r="TCT2" s="90"/>
      <c r="TCU2" s="90"/>
      <c r="TCV2" s="90"/>
      <c r="TCW2" s="90"/>
      <c r="TCX2" s="90"/>
      <c r="TCY2" s="90"/>
      <c r="TCZ2" s="90"/>
      <c r="TDA2" s="90"/>
      <c r="TDB2" s="90"/>
      <c r="TDC2" s="90"/>
      <c r="TDD2" s="90"/>
      <c r="TDE2" s="90"/>
      <c r="TDF2" s="90"/>
      <c r="TDG2" s="90"/>
      <c r="TDH2" s="90"/>
      <c r="TDI2" s="90"/>
      <c r="TDJ2" s="90"/>
      <c r="TDK2" s="90"/>
      <c r="TDL2" s="90"/>
      <c r="TDM2" s="90"/>
      <c r="TDN2" s="90"/>
      <c r="TDO2" s="90"/>
      <c r="TDP2" s="90"/>
      <c r="TDQ2" s="90"/>
      <c r="TDR2" s="90"/>
      <c r="TDS2" s="90"/>
      <c r="TDT2" s="90"/>
      <c r="TDU2" s="90"/>
      <c r="TDV2" s="90"/>
      <c r="TDW2" s="90"/>
      <c r="TDX2" s="90"/>
      <c r="TDY2" s="90"/>
      <c r="TDZ2" s="90"/>
      <c r="TEA2" s="90"/>
      <c r="TEB2" s="90"/>
      <c r="TEC2" s="90"/>
      <c r="TED2" s="90"/>
      <c r="TEE2" s="90"/>
      <c r="TEF2" s="90"/>
      <c r="TEG2" s="90"/>
      <c r="TEH2" s="90"/>
      <c r="TEI2" s="90"/>
      <c r="TEJ2" s="90"/>
      <c r="TEK2" s="90"/>
      <c r="TEL2" s="90"/>
      <c r="TEM2" s="90"/>
      <c r="TEN2" s="90"/>
      <c r="TEO2" s="90"/>
      <c r="TEP2" s="90"/>
      <c r="TEQ2" s="90"/>
      <c r="TER2" s="90"/>
      <c r="TES2" s="90"/>
      <c r="TET2" s="90"/>
      <c r="TEU2" s="90"/>
      <c r="TEV2" s="90"/>
      <c r="TEW2" s="90"/>
      <c r="TEX2" s="90"/>
      <c r="TEY2" s="90"/>
      <c r="TEZ2" s="90"/>
      <c r="TFA2" s="90"/>
      <c r="TFB2" s="90"/>
      <c r="TFC2" s="90"/>
      <c r="TFD2" s="90"/>
      <c r="TFE2" s="90"/>
      <c r="TFF2" s="90"/>
      <c r="TFG2" s="90"/>
      <c r="TFH2" s="90"/>
      <c r="TFI2" s="90"/>
      <c r="TFJ2" s="90"/>
      <c r="TFK2" s="90"/>
      <c r="TFL2" s="90"/>
      <c r="TFM2" s="90"/>
      <c r="TFN2" s="90"/>
      <c r="TFO2" s="90"/>
      <c r="TFP2" s="90"/>
      <c r="TFQ2" s="90"/>
      <c r="TFR2" s="90"/>
      <c r="TFS2" s="90"/>
      <c r="TFT2" s="90"/>
      <c r="TFU2" s="90"/>
      <c r="TFV2" s="90"/>
      <c r="TFW2" s="90"/>
      <c r="TFX2" s="90"/>
      <c r="TFY2" s="90"/>
      <c r="TFZ2" s="90"/>
      <c r="TGA2" s="90"/>
      <c r="TGB2" s="90"/>
      <c r="TGC2" s="90"/>
      <c r="TGD2" s="90"/>
      <c r="TGE2" s="90"/>
      <c r="TGF2" s="90"/>
      <c r="TGG2" s="90"/>
      <c r="TGH2" s="90"/>
      <c r="TGI2" s="90"/>
      <c r="TGJ2" s="90"/>
      <c r="TGK2" s="90"/>
      <c r="TGL2" s="90"/>
      <c r="TGM2" s="90"/>
      <c r="TGN2" s="90"/>
      <c r="TGO2" s="90"/>
      <c r="TGP2" s="90"/>
      <c r="TGQ2" s="90"/>
      <c r="TGR2" s="90"/>
      <c r="TGS2" s="90"/>
      <c r="TGT2" s="90"/>
      <c r="TGU2" s="90"/>
      <c r="TGV2" s="90"/>
      <c r="TGW2" s="90"/>
      <c r="TGX2" s="90"/>
      <c r="TGY2" s="90"/>
      <c r="TGZ2" s="90"/>
      <c r="THA2" s="90"/>
      <c r="THB2" s="90"/>
      <c r="THC2" s="90"/>
      <c r="THD2" s="90"/>
      <c r="THE2" s="90"/>
      <c r="THF2" s="90"/>
      <c r="THG2" s="90"/>
      <c r="THH2" s="90"/>
      <c r="THI2" s="90"/>
      <c r="THJ2" s="90"/>
      <c r="THK2" s="90"/>
      <c r="THL2" s="90"/>
      <c r="THM2" s="90"/>
      <c r="THN2" s="90"/>
      <c r="THO2" s="90"/>
      <c r="THP2" s="90"/>
      <c r="THQ2" s="90"/>
      <c r="THR2" s="90"/>
      <c r="THS2" s="90"/>
      <c r="THT2" s="90"/>
      <c r="THU2" s="90"/>
      <c r="THV2" s="90"/>
      <c r="THW2" s="90"/>
      <c r="THX2" s="90"/>
      <c r="THY2" s="90"/>
      <c r="THZ2" s="90"/>
      <c r="TIA2" s="90"/>
      <c r="TIB2" s="90"/>
      <c r="TIC2" s="90"/>
      <c r="TID2" s="90"/>
      <c r="TIE2" s="90"/>
      <c r="TIF2" s="90"/>
      <c r="TIG2" s="90"/>
      <c r="TIH2" s="90"/>
      <c r="TII2" s="90"/>
      <c r="TIJ2" s="90"/>
      <c r="TIK2" s="90"/>
      <c r="TIL2" s="90"/>
      <c r="TIM2" s="90"/>
      <c r="TIN2" s="90"/>
      <c r="TIO2" s="90"/>
      <c r="TIP2" s="90"/>
      <c r="TIQ2" s="90"/>
      <c r="TIR2" s="90"/>
      <c r="TIS2" s="90"/>
      <c r="TIT2" s="90"/>
      <c r="TIU2" s="90"/>
      <c r="TIV2" s="90"/>
      <c r="TIW2" s="90"/>
      <c r="TIX2" s="90"/>
      <c r="TIY2" s="90"/>
      <c r="TIZ2" s="90"/>
      <c r="TJA2" s="90"/>
      <c r="TJB2" s="90"/>
      <c r="TJC2" s="90"/>
      <c r="TJD2" s="90"/>
      <c r="TJE2" s="90"/>
      <c r="TJF2" s="90"/>
      <c r="TJG2" s="90"/>
      <c r="TJH2" s="90"/>
      <c r="TJI2" s="90"/>
      <c r="TJJ2" s="90"/>
      <c r="TJK2" s="90"/>
      <c r="TJL2" s="90"/>
      <c r="TJM2" s="90"/>
      <c r="TJN2" s="90"/>
      <c r="TJO2" s="90"/>
      <c r="TJP2" s="90"/>
      <c r="TJQ2" s="90"/>
      <c r="TJR2" s="90"/>
      <c r="TJS2" s="90"/>
      <c r="TJT2" s="90"/>
      <c r="TJU2" s="90"/>
      <c r="TJV2" s="90"/>
      <c r="TJW2" s="90"/>
      <c r="TJX2" s="90"/>
      <c r="TJY2" s="90"/>
      <c r="TJZ2" s="90"/>
      <c r="TKA2" s="90"/>
      <c r="TKB2" s="90"/>
      <c r="TKC2" s="90"/>
      <c r="TKD2" s="90"/>
      <c r="TKE2" s="90"/>
      <c r="TKF2" s="90"/>
      <c r="TKG2" s="90"/>
      <c r="TKH2" s="90"/>
      <c r="TKI2" s="90"/>
      <c r="TKJ2" s="90"/>
      <c r="TKK2" s="90"/>
      <c r="TKL2" s="90"/>
      <c r="TKM2" s="90"/>
      <c r="TKN2" s="90"/>
      <c r="TKO2" s="90"/>
      <c r="TKP2" s="90"/>
      <c r="TKQ2" s="90"/>
      <c r="TKR2" s="90"/>
      <c r="TKS2" s="90"/>
      <c r="TKT2" s="90"/>
      <c r="TKU2" s="90"/>
      <c r="TKV2" s="90"/>
      <c r="TKW2" s="90"/>
      <c r="TKX2" s="90"/>
      <c r="TKY2" s="90"/>
      <c r="TKZ2" s="90"/>
      <c r="TLA2" s="90"/>
      <c r="TLB2" s="90"/>
      <c r="TLC2" s="90"/>
      <c r="TLD2" s="90"/>
      <c r="TLE2" s="90"/>
      <c r="TLF2" s="90"/>
      <c r="TLG2" s="90"/>
      <c r="TLH2" s="90"/>
      <c r="TLI2" s="90"/>
      <c r="TLJ2" s="90"/>
      <c r="TLK2" s="90"/>
      <c r="TLL2" s="90"/>
      <c r="TLM2" s="90"/>
      <c r="TLN2" s="90"/>
      <c r="TLO2" s="90"/>
      <c r="TLP2" s="90"/>
      <c r="TLQ2" s="90"/>
      <c r="TLR2" s="90"/>
      <c r="TLS2" s="90"/>
      <c r="TLT2" s="90"/>
      <c r="TLU2" s="90"/>
      <c r="TLV2" s="90"/>
      <c r="TLW2" s="90"/>
      <c r="TLX2" s="90"/>
      <c r="TLY2" s="90"/>
      <c r="TLZ2" s="90"/>
      <c r="TMA2" s="90"/>
      <c r="TMB2" s="90"/>
      <c r="TMC2" s="90"/>
      <c r="TMD2" s="90"/>
      <c r="TME2" s="90"/>
      <c r="TMF2" s="90"/>
      <c r="TMG2" s="90"/>
      <c r="TMH2" s="90"/>
      <c r="TMI2" s="90"/>
      <c r="TMJ2" s="90"/>
      <c r="TMK2" s="90"/>
      <c r="TML2" s="90"/>
      <c r="TMM2" s="90"/>
      <c r="TMN2" s="90"/>
      <c r="TMO2" s="90"/>
      <c r="TMP2" s="90"/>
      <c r="TMQ2" s="90"/>
      <c r="TMR2" s="90"/>
      <c r="TMS2" s="90"/>
      <c r="TMT2" s="90"/>
      <c r="TMU2" s="90"/>
      <c r="TMV2" s="90"/>
      <c r="TMW2" s="90"/>
      <c r="TMX2" s="90"/>
      <c r="TMY2" s="90"/>
      <c r="TMZ2" s="90"/>
      <c r="TNA2" s="90"/>
      <c r="TNB2" s="90"/>
      <c r="TNC2" s="90"/>
      <c r="TND2" s="90"/>
      <c r="TNE2" s="90"/>
      <c r="TNF2" s="90"/>
      <c r="TNG2" s="90"/>
      <c r="TNH2" s="90"/>
      <c r="TNI2" s="90"/>
      <c r="TNJ2" s="90"/>
      <c r="TNK2" s="90"/>
      <c r="TNL2" s="90"/>
      <c r="TNM2" s="90"/>
      <c r="TNN2" s="90"/>
      <c r="TNO2" s="90"/>
      <c r="TNP2" s="90"/>
      <c r="TNQ2" s="90"/>
      <c r="TNR2" s="90"/>
      <c r="TNS2" s="90"/>
      <c r="TNT2" s="90"/>
      <c r="TNU2" s="90"/>
      <c r="TNV2" s="90"/>
      <c r="TNW2" s="90"/>
      <c r="TNX2" s="90"/>
      <c r="TNY2" s="90"/>
      <c r="TNZ2" s="90"/>
      <c r="TOA2" s="90"/>
      <c r="TOB2" s="90"/>
      <c r="TOC2" s="90"/>
      <c r="TOD2" s="90"/>
      <c r="TOE2" s="90"/>
      <c r="TOF2" s="90"/>
      <c r="TOG2" s="90"/>
      <c r="TOH2" s="90"/>
      <c r="TOI2" s="90"/>
      <c r="TOJ2" s="90"/>
      <c r="TOK2" s="90"/>
      <c r="TOL2" s="90"/>
      <c r="TOM2" s="90"/>
      <c r="TON2" s="90"/>
      <c r="TOO2" s="90"/>
      <c r="TOP2" s="90"/>
      <c r="TOQ2" s="90"/>
      <c r="TOR2" s="90"/>
      <c r="TOS2" s="90"/>
      <c r="TOT2" s="90"/>
      <c r="TOU2" s="90"/>
      <c r="TOV2" s="90"/>
      <c r="TOW2" s="90"/>
      <c r="TOX2" s="90"/>
      <c r="TOY2" s="90"/>
      <c r="TOZ2" s="90"/>
      <c r="TPA2" s="90"/>
      <c r="TPB2" s="90"/>
      <c r="TPC2" s="90"/>
      <c r="TPD2" s="90"/>
      <c r="TPE2" s="90"/>
      <c r="TPF2" s="90"/>
      <c r="TPG2" s="90"/>
      <c r="TPH2" s="90"/>
      <c r="TPI2" s="90"/>
      <c r="TPJ2" s="90"/>
      <c r="TPK2" s="90"/>
      <c r="TPL2" s="90"/>
      <c r="TPM2" s="90"/>
      <c r="TPN2" s="90"/>
      <c r="TPO2" s="90"/>
      <c r="TPP2" s="90"/>
      <c r="TPQ2" s="90"/>
      <c r="TPR2" s="90"/>
      <c r="TPS2" s="90"/>
      <c r="TPT2" s="90"/>
      <c r="TPU2" s="90"/>
      <c r="TPV2" s="90"/>
      <c r="TPW2" s="90"/>
      <c r="TPX2" s="90"/>
      <c r="TPY2" s="90"/>
      <c r="TPZ2" s="90"/>
      <c r="TQA2" s="90"/>
      <c r="TQB2" s="90"/>
      <c r="TQC2" s="90"/>
      <c r="TQD2" s="90"/>
      <c r="TQE2" s="90"/>
      <c r="TQF2" s="90"/>
      <c r="TQG2" s="90"/>
      <c r="TQH2" s="90"/>
      <c r="TQI2" s="90"/>
      <c r="TQJ2" s="90"/>
      <c r="TQK2" s="90"/>
      <c r="TQL2" s="90"/>
      <c r="TQM2" s="90"/>
      <c r="TQN2" s="90"/>
      <c r="TQO2" s="90"/>
      <c r="TQP2" s="90"/>
      <c r="TQQ2" s="90"/>
      <c r="TQR2" s="90"/>
      <c r="TQS2" s="90"/>
      <c r="TQT2" s="90"/>
      <c r="TQU2" s="90"/>
      <c r="TQV2" s="90"/>
      <c r="TQW2" s="90"/>
      <c r="TQX2" s="90"/>
      <c r="TQY2" s="90"/>
      <c r="TQZ2" s="90"/>
      <c r="TRA2" s="90"/>
      <c r="TRB2" s="90"/>
      <c r="TRC2" s="90"/>
      <c r="TRD2" s="90"/>
      <c r="TRE2" s="90"/>
      <c r="TRF2" s="90"/>
      <c r="TRG2" s="90"/>
      <c r="TRH2" s="90"/>
      <c r="TRI2" s="90"/>
      <c r="TRJ2" s="90"/>
      <c r="TRK2" s="90"/>
      <c r="TRL2" s="90"/>
      <c r="TRM2" s="90"/>
      <c r="TRN2" s="90"/>
      <c r="TRO2" s="90"/>
      <c r="TRP2" s="90"/>
      <c r="TRQ2" s="90"/>
      <c r="TRR2" s="90"/>
      <c r="TRS2" s="90"/>
      <c r="TRT2" s="90"/>
      <c r="TRU2" s="90"/>
      <c r="TRV2" s="90"/>
      <c r="TRW2" s="90"/>
      <c r="TRX2" s="90"/>
      <c r="TRY2" s="90"/>
      <c r="TRZ2" s="90"/>
      <c r="TSA2" s="90"/>
      <c r="TSB2" s="90"/>
      <c r="TSC2" s="90"/>
      <c r="TSD2" s="90"/>
      <c r="TSE2" s="90"/>
      <c r="TSF2" s="90"/>
      <c r="TSG2" s="90"/>
      <c r="TSH2" s="90"/>
      <c r="TSI2" s="90"/>
      <c r="TSJ2" s="90"/>
      <c r="TSK2" s="90"/>
      <c r="TSL2" s="90"/>
      <c r="TSM2" s="90"/>
      <c r="TSN2" s="90"/>
      <c r="TSO2" s="90"/>
      <c r="TSP2" s="90"/>
      <c r="TSQ2" s="90"/>
      <c r="TSR2" s="90"/>
      <c r="TSS2" s="90"/>
      <c r="TST2" s="90"/>
      <c r="TSU2" s="90"/>
      <c r="TSV2" s="90"/>
      <c r="TSW2" s="90"/>
      <c r="TSX2" s="90"/>
      <c r="TSY2" s="90"/>
      <c r="TSZ2" s="90"/>
      <c r="TTA2" s="90"/>
      <c r="TTB2" s="90"/>
      <c r="TTC2" s="90"/>
      <c r="TTD2" s="90"/>
      <c r="TTE2" s="90"/>
      <c r="TTF2" s="90"/>
      <c r="TTG2" s="90"/>
      <c r="TTH2" s="90"/>
      <c r="TTI2" s="90"/>
      <c r="TTJ2" s="90"/>
      <c r="TTK2" s="90"/>
      <c r="TTL2" s="90"/>
      <c r="TTM2" s="90"/>
      <c r="TTN2" s="90"/>
      <c r="TTO2" s="90"/>
      <c r="TTP2" s="90"/>
      <c r="TTQ2" s="90"/>
      <c r="TTR2" s="90"/>
      <c r="TTS2" s="90"/>
      <c r="TTT2" s="90"/>
      <c r="TTU2" s="90"/>
      <c r="TTV2" s="90"/>
      <c r="TTW2" s="90"/>
      <c r="TTX2" s="90"/>
      <c r="TTY2" s="90"/>
      <c r="TTZ2" s="90"/>
      <c r="TUA2" s="90"/>
      <c r="TUB2" s="90"/>
      <c r="TUC2" s="90"/>
      <c r="TUD2" s="90"/>
      <c r="TUE2" s="90"/>
      <c r="TUF2" s="90"/>
      <c r="TUG2" s="90"/>
      <c r="TUH2" s="90"/>
      <c r="TUI2" s="90"/>
      <c r="TUJ2" s="90"/>
      <c r="TUK2" s="90"/>
      <c r="TUL2" s="90"/>
      <c r="TUM2" s="90"/>
      <c r="TUN2" s="90"/>
      <c r="TUO2" s="90"/>
      <c r="TUP2" s="90"/>
      <c r="TUQ2" s="90"/>
      <c r="TUR2" s="90"/>
      <c r="TUS2" s="90"/>
      <c r="TUT2" s="90"/>
      <c r="TUU2" s="90"/>
      <c r="TUV2" s="90"/>
      <c r="TUW2" s="90"/>
      <c r="TUX2" s="90"/>
      <c r="TUY2" s="90"/>
      <c r="TUZ2" s="90"/>
      <c r="TVA2" s="90"/>
      <c r="TVB2" s="90"/>
      <c r="TVC2" s="90"/>
      <c r="TVD2" s="90"/>
      <c r="TVE2" s="90"/>
      <c r="TVF2" s="90"/>
      <c r="TVG2" s="90"/>
      <c r="TVH2" s="90"/>
      <c r="TVI2" s="90"/>
      <c r="TVJ2" s="90"/>
      <c r="TVK2" s="90"/>
      <c r="TVL2" s="90"/>
      <c r="TVM2" s="90"/>
      <c r="TVN2" s="90"/>
      <c r="TVO2" s="90"/>
      <c r="TVP2" s="90"/>
      <c r="TVQ2" s="90"/>
      <c r="TVR2" s="90"/>
      <c r="TVS2" s="90"/>
      <c r="TVT2" s="90"/>
      <c r="TVU2" s="90"/>
      <c r="TVV2" s="90"/>
      <c r="TVW2" s="90"/>
      <c r="TVX2" s="90"/>
      <c r="TVY2" s="90"/>
      <c r="TVZ2" s="90"/>
      <c r="TWA2" s="90"/>
      <c r="TWB2" s="90"/>
      <c r="TWC2" s="90"/>
      <c r="TWD2" s="90"/>
      <c r="TWE2" s="90"/>
      <c r="TWF2" s="90"/>
      <c r="TWG2" s="90"/>
      <c r="TWH2" s="90"/>
      <c r="TWI2" s="90"/>
      <c r="TWJ2" s="90"/>
      <c r="TWK2" s="90"/>
      <c r="TWL2" s="90"/>
      <c r="TWM2" s="90"/>
      <c r="TWN2" s="90"/>
      <c r="TWO2" s="90"/>
      <c r="TWP2" s="90"/>
      <c r="TWQ2" s="90"/>
      <c r="TWR2" s="90"/>
      <c r="TWS2" s="90"/>
      <c r="TWT2" s="90"/>
      <c r="TWU2" s="90"/>
      <c r="TWV2" s="90"/>
      <c r="TWW2" s="90"/>
      <c r="TWX2" s="90"/>
      <c r="TWY2" s="90"/>
      <c r="TWZ2" s="90"/>
      <c r="TXA2" s="90"/>
      <c r="TXB2" s="90"/>
      <c r="TXC2" s="90"/>
      <c r="TXD2" s="90"/>
      <c r="TXE2" s="90"/>
      <c r="TXF2" s="90"/>
      <c r="TXG2" s="90"/>
      <c r="TXH2" s="90"/>
      <c r="TXI2" s="90"/>
      <c r="TXJ2" s="90"/>
      <c r="TXK2" s="90"/>
      <c r="TXL2" s="90"/>
      <c r="TXM2" s="90"/>
      <c r="TXN2" s="90"/>
      <c r="TXO2" s="90"/>
      <c r="TXP2" s="90"/>
      <c r="TXQ2" s="90"/>
      <c r="TXR2" s="90"/>
      <c r="TXS2" s="90"/>
      <c r="TXT2" s="90"/>
      <c r="TXU2" s="90"/>
      <c r="TXV2" s="90"/>
      <c r="TXW2" s="90"/>
      <c r="TXX2" s="90"/>
      <c r="TXY2" s="90"/>
      <c r="TXZ2" s="90"/>
      <c r="TYA2" s="90"/>
      <c r="TYB2" s="90"/>
      <c r="TYC2" s="90"/>
      <c r="TYD2" s="90"/>
      <c r="TYE2" s="90"/>
      <c r="TYF2" s="90"/>
      <c r="TYG2" s="90"/>
      <c r="TYH2" s="90"/>
      <c r="TYI2" s="90"/>
      <c r="TYJ2" s="90"/>
      <c r="TYK2" s="90"/>
      <c r="TYL2" s="90"/>
      <c r="TYM2" s="90"/>
      <c r="TYN2" s="90"/>
      <c r="TYO2" s="90"/>
      <c r="TYP2" s="90"/>
      <c r="TYQ2" s="90"/>
      <c r="TYR2" s="90"/>
      <c r="TYS2" s="90"/>
      <c r="TYT2" s="90"/>
      <c r="TYU2" s="90"/>
      <c r="TYV2" s="90"/>
      <c r="TYW2" s="90"/>
      <c r="TYX2" s="90"/>
      <c r="TYY2" s="90"/>
      <c r="TYZ2" s="90"/>
      <c r="TZA2" s="90"/>
      <c r="TZB2" s="90"/>
      <c r="TZC2" s="90"/>
      <c r="TZD2" s="90"/>
      <c r="TZE2" s="90"/>
      <c r="TZF2" s="90"/>
      <c r="TZG2" s="90"/>
      <c r="TZH2" s="90"/>
      <c r="TZI2" s="90"/>
      <c r="TZJ2" s="90"/>
      <c r="TZK2" s="90"/>
      <c r="TZL2" s="90"/>
      <c r="TZM2" s="90"/>
      <c r="TZN2" s="90"/>
      <c r="TZO2" s="90"/>
      <c r="TZP2" s="90"/>
      <c r="TZQ2" s="90"/>
      <c r="TZR2" s="90"/>
      <c r="TZS2" s="90"/>
      <c r="TZT2" s="90"/>
      <c r="TZU2" s="90"/>
      <c r="TZV2" s="90"/>
      <c r="TZW2" s="90"/>
      <c r="TZX2" s="90"/>
      <c r="TZY2" s="90"/>
      <c r="TZZ2" s="90"/>
      <c r="UAA2" s="90"/>
      <c r="UAB2" s="90"/>
      <c r="UAC2" s="90"/>
      <c r="UAD2" s="90"/>
      <c r="UAE2" s="90"/>
      <c r="UAF2" s="90"/>
      <c r="UAG2" s="90"/>
      <c r="UAH2" s="90"/>
      <c r="UAI2" s="90"/>
      <c r="UAJ2" s="90"/>
      <c r="UAK2" s="90"/>
      <c r="UAL2" s="90"/>
      <c r="UAM2" s="90"/>
      <c r="UAN2" s="90"/>
      <c r="UAO2" s="90"/>
      <c r="UAP2" s="90"/>
      <c r="UAQ2" s="90"/>
      <c r="UAR2" s="90"/>
      <c r="UAS2" s="90"/>
      <c r="UAT2" s="90"/>
      <c r="UAU2" s="90"/>
      <c r="UAV2" s="90"/>
      <c r="UAW2" s="90"/>
      <c r="UAX2" s="90"/>
      <c r="UAY2" s="90"/>
      <c r="UAZ2" s="90"/>
      <c r="UBA2" s="90"/>
      <c r="UBB2" s="90"/>
      <c r="UBC2" s="90"/>
      <c r="UBD2" s="90"/>
      <c r="UBE2" s="90"/>
      <c r="UBF2" s="90"/>
      <c r="UBG2" s="90"/>
      <c r="UBH2" s="90"/>
      <c r="UBI2" s="90"/>
      <c r="UBJ2" s="90"/>
      <c r="UBK2" s="90"/>
      <c r="UBL2" s="90"/>
      <c r="UBM2" s="90"/>
      <c r="UBN2" s="90"/>
      <c r="UBO2" s="90"/>
      <c r="UBP2" s="90"/>
      <c r="UBQ2" s="90"/>
      <c r="UBR2" s="90"/>
      <c r="UBS2" s="90"/>
      <c r="UBT2" s="90"/>
      <c r="UBU2" s="90"/>
      <c r="UBV2" s="90"/>
      <c r="UBW2" s="90"/>
      <c r="UBX2" s="90"/>
      <c r="UBY2" s="90"/>
      <c r="UBZ2" s="90"/>
      <c r="UCA2" s="90"/>
      <c r="UCB2" s="90"/>
      <c r="UCC2" s="90"/>
      <c r="UCD2" s="90"/>
      <c r="UCE2" s="90"/>
      <c r="UCF2" s="90"/>
      <c r="UCG2" s="90"/>
      <c r="UCH2" s="90"/>
      <c r="UCI2" s="90"/>
      <c r="UCJ2" s="90"/>
      <c r="UCK2" s="90"/>
      <c r="UCL2" s="90"/>
      <c r="UCM2" s="90"/>
      <c r="UCN2" s="90"/>
      <c r="UCO2" s="90"/>
      <c r="UCP2" s="90"/>
      <c r="UCQ2" s="90"/>
      <c r="UCR2" s="90"/>
      <c r="UCS2" s="90"/>
      <c r="UCT2" s="90"/>
      <c r="UCU2" s="90"/>
      <c r="UCV2" s="90"/>
      <c r="UCW2" s="90"/>
      <c r="UCX2" s="90"/>
      <c r="UCY2" s="90"/>
      <c r="UCZ2" s="90"/>
      <c r="UDA2" s="90"/>
      <c r="UDB2" s="90"/>
      <c r="UDC2" s="90"/>
      <c r="UDD2" s="90"/>
      <c r="UDE2" s="90"/>
      <c r="UDF2" s="90"/>
      <c r="UDG2" s="90"/>
      <c r="UDH2" s="90"/>
      <c r="UDI2" s="90"/>
      <c r="UDJ2" s="90"/>
      <c r="UDK2" s="90"/>
      <c r="UDL2" s="90"/>
      <c r="UDM2" s="90"/>
      <c r="UDN2" s="90"/>
      <c r="UDO2" s="90"/>
      <c r="UDP2" s="90"/>
      <c r="UDQ2" s="90"/>
      <c r="UDR2" s="90"/>
      <c r="UDS2" s="90"/>
      <c r="UDT2" s="90"/>
      <c r="UDU2" s="90"/>
      <c r="UDV2" s="90"/>
      <c r="UDW2" s="90"/>
      <c r="UDX2" s="90"/>
      <c r="UDY2" s="90"/>
      <c r="UDZ2" s="90"/>
      <c r="UEA2" s="90"/>
      <c r="UEB2" s="90"/>
      <c r="UEC2" s="90"/>
      <c r="UED2" s="90"/>
      <c r="UEE2" s="90"/>
      <c r="UEF2" s="90"/>
      <c r="UEG2" s="90"/>
      <c r="UEH2" s="90"/>
      <c r="UEI2" s="90"/>
      <c r="UEJ2" s="90"/>
      <c r="UEK2" s="90"/>
      <c r="UEL2" s="90"/>
      <c r="UEM2" s="90"/>
      <c r="UEN2" s="90"/>
      <c r="UEO2" s="90"/>
      <c r="UEP2" s="90"/>
      <c r="UEQ2" s="90"/>
      <c r="UER2" s="90"/>
      <c r="UES2" s="90"/>
      <c r="UET2" s="90"/>
      <c r="UEU2" s="90"/>
      <c r="UEV2" s="90"/>
      <c r="UEW2" s="90"/>
      <c r="UEX2" s="90"/>
      <c r="UEY2" s="90"/>
      <c r="UEZ2" s="90"/>
      <c r="UFA2" s="90"/>
      <c r="UFB2" s="90"/>
      <c r="UFC2" s="90"/>
      <c r="UFD2" s="90"/>
      <c r="UFE2" s="90"/>
      <c r="UFF2" s="90"/>
      <c r="UFG2" s="90"/>
      <c r="UFH2" s="90"/>
      <c r="UFI2" s="90"/>
      <c r="UFJ2" s="90"/>
      <c r="UFK2" s="90"/>
      <c r="UFL2" s="90"/>
      <c r="UFM2" s="90"/>
      <c r="UFN2" s="90"/>
      <c r="UFO2" s="90"/>
      <c r="UFP2" s="90"/>
      <c r="UFQ2" s="90"/>
      <c r="UFR2" s="90"/>
      <c r="UFS2" s="90"/>
      <c r="UFT2" s="90"/>
      <c r="UFU2" s="90"/>
      <c r="UFV2" s="90"/>
      <c r="UFW2" s="90"/>
      <c r="UFX2" s="90"/>
      <c r="UFY2" s="90"/>
      <c r="UFZ2" s="90"/>
      <c r="UGA2" s="90"/>
      <c r="UGB2" s="90"/>
      <c r="UGC2" s="90"/>
      <c r="UGD2" s="90"/>
      <c r="UGE2" s="90"/>
      <c r="UGF2" s="90"/>
      <c r="UGG2" s="90"/>
      <c r="UGH2" s="90"/>
      <c r="UGI2" s="90"/>
      <c r="UGJ2" s="90"/>
      <c r="UGK2" s="90"/>
      <c r="UGL2" s="90"/>
      <c r="UGM2" s="90"/>
      <c r="UGN2" s="90"/>
      <c r="UGO2" s="90"/>
      <c r="UGP2" s="90"/>
      <c r="UGQ2" s="90"/>
      <c r="UGR2" s="90"/>
      <c r="UGS2" s="90"/>
      <c r="UGT2" s="90"/>
      <c r="UGU2" s="90"/>
      <c r="UGV2" s="90"/>
      <c r="UGW2" s="90"/>
      <c r="UGX2" s="90"/>
      <c r="UGY2" s="90"/>
      <c r="UGZ2" s="90"/>
      <c r="UHA2" s="90"/>
      <c r="UHB2" s="90"/>
      <c r="UHC2" s="90"/>
      <c r="UHD2" s="90"/>
      <c r="UHE2" s="90"/>
      <c r="UHF2" s="90"/>
      <c r="UHG2" s="90"/>
      <c r="UHH2" s="90"/>
      <c r="UHI2" s="90"/>
      <c r="UHJ2" s="90"/>
      <c r="UHK2" s="90"/>
      <c r="UHL2" s="90"/>
      <c r="UHM2" s="90"/>
      <c r="UHN2" s="90"/>
      <c r="UHO2" s="90"/>
      <c r="UHP2" s="90"/>
      <c r="UHQ2" s="90"/>
      <c r="UHR2" s="90"/>
      <c r="UHS2" s="90"/>
      <c r="UHT2" s="90"/>
      <c r="UHU2" s="90"/>
      <c r="UHV2" s="90"/>
      <c r="UHW2" s="90"/>
      <c r="UHX2" s="90"/>
      <c r="UHY2" s="90"/>
      <c r="UHZ2" s="90"/>
      <c r="UIA2" s="90"/>
      <c r="UIB2" s="90"/>
      <c r="UIC2" s="90"/>
      <c r="UID2" s="90"/>
      <c r="UIE2" s="90"/>
      <c r="UIF2" s="90"/>
      <c r="UIG2" s="90"/>
      <c r="UIH2" s="90"/>
      <c r="UII2" s="90"/>
      <c r="UIJ2" s="90"/>
      <c r="UIK2" s="90"/>
      <c r="UIL2" s="90"/>
      <c r="UIM2" s="90"/>
      <c r="UIN2" s="90"/>
      <c r="UIO2" s="90"/>
      <c r="UIP2" s="90"/>
      <c r="UIQ2" s="90"/>
      <c r="UIR2" s="90"/>
      <c r="UIS2" s="90"/>
      <c r="UIT2" s="90"/>
      <c r="UIU2" s="90"/>
      <c r="UIV2" s="90"/>
      <c r="UIW2" s="90"/>
      <c r="UIX2" s="90"/>
      <c r="UIY2" s="90"/>
      <c r="UIZ2" s="90"/>
      <c r="UJA2" s="90"/>
      <c r="UJB2" s="90"/>
      <c r="UJC2" s="90"/>
      <c r="UJD2" s="90"/>
      <c r="UJE2" s="90"/>
      <c r="UJF2" s="90"/>
      <c r="UJG2" s="90"/>
      <c r="UJH2" s="90"/>
      <c r="UJI2" s="90"/>
      <c r="UJJ2" s="90"/>
      <c r="UJK2" s="90"/>
      <c r="UJL2" s="90"/>
      <c r="UJM2" s="90"/>
      <c r="UJN2" s="90"/>
      <c r="UJO2" s="90"/>
      <c r="UJP2" s="90"/>
      <c r="UJQ2" s="90"/>
      <c r="UJR2" s="90"/>
      <c r="UJS2" s="90"/>
      <c r="UJT2" s="90"/>
      <c r="UJU2" s="90"/>
      <c r="UJV2" s="90"/>
      <c r="UJW2" s="90"/>
      <c r="UJX2" s="90"/>
      <c r="UJY2" s="90"/>
      <c r="UJZ2" s="90"/>
      <c r="UKA2" s="90"/>
      <c r="UKB2" s="90"/>
      <c r="UKC2" s="90"/>
      <c r="UKD2" s="90"/>
      <c r="UKE2" s="90"/>
      <c r="UKF2" s="90"/>
      <c r="UKG2" s="90"/>
      <c r="UKH2" s="90"/>
      <c r="UKI2" s="90"/>
      <c r="UKJ2" s="90"/>
      <c r="UKK2" s="90"/>
      <c r="UKL2" s="90"/>
      <c r="UKM2" s="90"/>
      <c r="UKN2" s="90"/>
      <c r="UKO2" s="90"/>
      <c r="UKP2" s="90"/>
      <c r="UKQ2" s="90"/>
      <c r="UKR2" s="90"/>
      <c r="UKS2" s="90"/>
      <c r="UKT2" s="90"/>
      <c r="UKU2" s="90"/>
      <c r="UKV2" s="90"/>
      <c r="UKW2" s="90"/>
      <c r="UKX2" s="90"/>
      <c r="UKY2" s="90"/>
      <c r="UKZ2" s="90"/>
      <c r="ULA2" s="90"/>
      <c r="ULB2" s="90"/>
      <c r="ULC2" s="90"/>
      <c r="ULD2" s="90"/>
      <c r="ULE2" s="90"/>
      <c r="ULF2" s="90"/>
      <c r="ULG2" s="90"/>
      <c r="ULH2" s="90"/>
      <c r="ULI2" s="90"/>
      <c r="ULJ2" s="90"/>
      <c r="ULK2" s="90"/>
      <c r="ULL2" s="90"/>
      <c r="ULM2" s="90"/>
      <c r="ULN2" s="90"/>
      <c r="ULO2" s="90"/>
      <c r="ULP2" s="90"/>
      <c r="ULQ2" s="90"/>
      <c r="ULR2" s="90"/>
      <c r="ULS2" s="90"/>
      <c r="ULT2" s="90"/>
      <c r="ULU2" s="90"/>
      <c r="ULV2" s="90"/>
      <c r="ULW2" s="90"/>
      <c r="ULX2" s="90"/>
      <c r="ULY2" s="90"/>
      <c r="ULZ2" s="90"/>
      <c r="UMA2" s="90"/>
      <c r="UMB2" s="90"/>
      <c r="UMC2" s="90"/>
      <c r="UMD2" s="90"/>
      <c r="UME2" s="90"/>
      <c r="UMF2" s="90"/>
      <c r="UMG2" s="90"/>
      <c r="UMH2" s="90"/>
      <c r="UMI2" s="90"/>
      <c r="UMJ2" s="90"/>
      <c r="UMK2" s="90"/>
      <c r="UML2" s="90"/>
      <c r="UMM2" s="90"/>
      <c r="UMN2" s="90"/>
      <c r="UMO2" s="90"/>
      <c r="UMP2" s="90"/>
      <c r="UMQ2" s="90"/>
      <c r="UMR2" s="90"/>
      <c r="UMS2" s="90"/>
      <c r="UMT2" s="90"/>
      <c r="UMU2" s="90"/>
      <c r="UMV2" s="90"/>
      <c r="UMW2" s="90"/>
      <c r="UMX2" s="90"/>
      <c r="UMY2" s="90"/>
      <c r="UMZ2" s="90"/>
      <c r="UNA2" s="90"/>
      <c r="UNB2" s="90"/>
      <c r="UNC2" s="90"/>
      <c r="UND2" s="90"/>
      <c r="UNE2" s="90"/>
      <c r="UNF2" s="90"/>
      <c r="UNG2" s="90"/>
      <c r="UNH2" s="90"/>
      <c r="UNI2" s="90"/>
      <c r="UNJ2" s="90"/>
      <c r="UNK2" s="90"/>
      <c r="UNL2" s="90"/>
      <c r="UNM2" s="90"/>
      <c r="UNN2" s="90"/>
      <c r="UNO2" s="90"/>
      <c r="UNP2" s="90"/>
      <c r="UNQ2" s="90"/>
      <c r="UNR2" s="90"/>
      <c r="UNS2" s="90"/>
      <c r="UNT2" s="90"/>
      <c r="UNU2" s="90"/>
      <c r="UNV2" s="90"/>
      <c r="UNW2" s="90"/>
      <c r="UNX2" s="90"/>
      <c r="UNY2" s="90"/>
      <c r="UNZ2" s="90"/>
      <c r="UOA2" s="90"/>
      <c r="UOB2" s="90"/>
      <c r="UOC2" s="90"/>
      <c r="UOD2" s="90"/>
      <c r="UOE2" s="90"/>
      <c r="UOF2" s="90"/>
      <c r="UOG2" s="90"/>
      <c r="UOH2" s="90"/>
      <c r="UOI2" s="90"/>
      <c r="UOJ2" s="90"/>
      <c r="UOK2" s="90"/>
      <c r="UOL2" s="90"/>
      <c r="UOM2" s="90"/>
      <c r="UON2" s="90"/>
      <c r="UOO2" s="90"/>
      <c r="UOP2" s="90"/>
      <c r="UOQ2" s="90"/>
      <c r="UOR2" s="90"/>
      <c r="UOS2" s="90"/>
      <c r="UOT2" s="90"/>
      <c r="UOU2" s="90"/>
      <c r="UOV2" s="90"/>
      <c r="UOW2" s="90"/>
      <c r="UOX2" s="90"/>
      <c r="UOY2" s="90"/>
      <c r="UOZ2" s="90"/>
      <c r="UPA2" s="90"/>
      <c r="UPB2" s="90"/>
      <c r="UPC2" s="90"/>
      <c r="UPD2" s="90"/>
      <c r="UPE2" s="90"/>
      <c r="UPF2" s="90"/>
      <c r="UPG2" s="90"/>
      <c r="UPH2" s="90"/>
      <c r="UPI2" s="90"/>
      <c r="UPJ2" s="90"/>
      <c r="UPK2" s="90"/>
      <c r="UPL2" s="90"/>
      <c r="UPM2" s="90"/>
      <c r="UPN2" s="90"/>
      <c r="UPO2" s="90"/>
      <c r="UPP2" s="90"/>
      <c r="UPQ2" s="90"/>
      <c r="UPR2" s="90"/>
      <c r="UPS2" s="90"/>
      <c r="UPT2" s="90"/>
      <c r="UPU2" s="90"/>
      <c r="UPV2" s="90"/>
      <c r="UPW2" s="90"/>
      <c r="UPX2" s="90"/>
      <c r="UPY2" s="90"/>
      <c r="UPZ2" s="90"/>
      <c r="UQA2" s="90"/>
      <c r="UQB2" s="90"/>
      <c r="UQC2" s="90"/>
      <c r="UQD2" s="90"/>
      <c r="UQE2" s="90"/>
      <c r="UQF2" s="90"/>
      <c r="UQG2" s="90"/>
      <c r="UQH2" s="90"/>
      <c r="UQI2" s="90"/>
      <c r="UQJ2" s="90"/>
      <c r="UQK2" s="90"/>
      <c r="UQL2" s="90"/>
      <c r="UQM2" s="90"/>
      <c r="UQN2" s="90"/>
      <c r="UQO2" s="90"/>
      <c r="UQP2" s="90"/>
      <c r="UQQ2" s="90"/>
      <c r="UQR2" s="90"/>
      <c r="UQS2" s="90"/>
      <c r="UQT2" s="90"/>
      <c r="UQU2" s="90"/>
      <c r="UQV2" s="90"/>
      <c r="UQW2" s="90"/>
      <c r="UQX2" s="90"/>
      <c r="UQY2" s="90"/>
      <c r="UQZ2" s="90"/>
      <c r="URA2" s="90"/>
      <c r="URB2" s="90"/>
      <c r="URC2" s="90"/>
      <c r="URD2" s="90"/>
      <c r="URE2" s="90"/>
      <c r="URF2" s="90"/>
      <c r="URG2" s="90"/>
      <c r="URH2" s="90"/>
      <c r="URI2" s="90"/>
      <c r="URJ2" s="90"/>
      <c r="URK2" s="90"/>
      <c r="URL2" s="90"/>
      <c r="URM2" s="90"/>
      <c r="URN2" s="90"/>
      <c r="URO2" s="90"/>
      <c r="URP2" s="90"/>
      <c r="URQ2" s="90"/>
      <c r="URR2" s="90"/>
      <c r="URS2" s="90"/>
      <c r="URT2" s="90"/>
      <c r="URU2" s="90"/>
      <c r="URV2" s="90"/>
      <c r="URW2" s="90"/>
      <c r="URX2" s="90"/>
      <c r="URY2" s="90"/>
      <c r="URZ2" s="90"/>
      <c r="USA2" s="90"/>
      <c r="USB2" s="90"/>
      <c r="USC2" s="90"/>
      <c r="USD2" s="90"/>
      <c r="USE2" s="90"/>
      <c r="USF2" s="90"/>
      <c r="USG2" s="90"/>
      <c r="USH2" s="90"/>
      <c r="USI2" s="90"/>
      <c r="USJ2" s="90"/>
      <c r="USK2" s="90"/>
      <c r="USL2" s="90"/>
      <c r="USM2" s="90"/>
      <c r="USN2" s="90"/>
      <c r="USO2" s="90"/>
      <c r="USP2" s="90"/>
      <c r="USQ2" s="90"/>
      <c r="USR2" s="90"/>
      <c r="USS2" s="90"/>
      <c r="UST2" s="90"/>
      <c r="USU2" s="90"/>
      <c r="USV2" s="90"/>
      <c r="USW2" s="90"/>
      <c r="USX2" s="90"/>
      <c r="USY2" s="90"/>
      <c r="USZ2" s="90"/>
      <c r="UTA2" s="90"/>
      <c r="UTB2" s="90"/>
      <c r="UTC2" s="90"/>
      <c r="UTD2" s="90"/>
      <c r="UTE2" s="90"/>
      <c r="UTF2" s="90"/>
      <c r="UTG2" s="90"/>
      <c r="UTH2" s="90"/>
      <c r="UTI2" s="90"/>
      <c r="UTJ2" s="90"/>
      <c r="UTK2" s="90"/>
      <c r="UTL2" s="90"/>
      <c r="UTM2" s="90"/>
      <c r="UTN2" s="90"/>
      <c r="UTO2" s="90"/>
      <c r="UTP2" s="90"/>
      <c r="UTQ2" s="90"/>
      <c r="UTR2" s="90"/>
      <c r="UTS2" s="90"/>
      <c r="UTT2" s="90"/>
      <c r="UTU2" s="90"/>
      <c r="UTV2" s="90"/>
      <c r="UTW2" s="90"/>
      <c r="UTX2" s="90"/>
      <c r="UTY2" s="90"/>
      <c r="UTZ2" s="90"/>
      <c r="UUA2" s="90"/>
      <c r="UUB2" s="90"/>
      <c r="UUC2" s="90"/>
      <c r="UUD2" s="90"/>
      <c r="UUE2" s="90"/>
      <c r="UUF2" s="90"/>
      <c r="UUG2" s="90"/>
      <c r="UUH2" s="90"/>
      <c r="UUI2" s="90"/>
      <c r="UUJ2" s="90"/>
      <c r="UUK2" s="90"/>
      <c r="UUL2" s="90"/>
      <c r="UUM2" s="90"/>
      <c r="UUN2" s="90"/>
      <c r="UUO2" s="90"/>
      <c r="UUP2" s="90"/>
      <c r="UUQ2" s="90"/>
      <c r="UUR2" s="90"/>
      <c r="UUS2" s="90"/>
      <c r="UUT2" s="90"/>
      <c r="UUU2" s="90"/>
      <c r="UUV2" s="90"/>
      <c r="UUW2" s="90"/>
      <c r="UUX2" s="90"/>
      <c r="UUY2" s="90"/>
      <c r="UUZ2" s="90"/>
      <c r="UVA2" s="90"/>
      <c r="UVB2" s="90"/>
      <c r="UVC2" s="90"/>
      <c r="UVD2" s="90"/>
      <c r="UVE2" s="90"/>
      <c r="UVF2" s="90"/>
      <c r="UVG2" s="90"/>
      <c r="UVH2" s="90"/>
      <c r="UVI2" s="90"/>
      <c r="UVJ2" s="90"/>
      <c r="UVK2" s="90"/>
      <c r="UVL2" s="90"/>
      <c r="UVM2" s="90"/>
      <c r="UVN2" s="90"/>
      <c r="UVO2" s="90"/>
      <c r="UVP2" s="90"/>
      <c r="UVQ2" s="90"/>
      <c r="UVR2" s="90"/>
      <c r="UVS2" s="90"/>
      <c r="UVT2" s="90"/>
      <c r="UVU2" s="90"/>
      <c r="UVV2" s="90"/>
      <c r="UVW2" s="90"/>
      <c r="UVX2" s="90"/>
      <c r="UVY2" s="90"/>
      <c r="UVZ2" s="90"/>
      <c r="UWA2" s="90"/>
      <c r="UWB2" s="90"/>
      <c r="UWC2" s="90"/>
      <c r="UWD2" s="90"/>
      <c r="UWE2" s="90"/>
      <c r="UWF2" s="90"/>
      <c r="UWG2" s="90"/>
      <c r="UWH2" s="90"/>
      <c r="UWI2" s="90"/>
      <c r="UWJ2" s="90"/>
      <c r="UWK2" s="90"/>
      <c r="UWL2" s="90"/>
      <c r="UWM2" s="90"/>
      <c r="UWN2" s="90"/>
      <c r="UWO2" s="90"/>
      <c r="UWP2" s="90"/>
      <c r="UWQ2" s="90"/>
      <c r="UWR2" s="90"/>
      <c r="UWS2" s="90"/>
      <c r="UWT2" s="90"/>
      <c r="UWU2" s="90"/>
      <c r="UWV2" s="90"/>
      <c r="UWW2" s="90"/>
      <c r="UWX2" s="90"/>
      <c r="UWY2" s="90"/>
      <c r="UWZ2" s="90"/>
      <c r="UXA2" s="90"/>
      <c r="UXB2" s="90"/>
      <c r="UXC2" s="90"/>
      <c r="UXD2" s="90"/>
      <c r="UXE2" s="90"/>
      <c r="UXF2" s="90"/>
      <c r="UXG2" s="90"/>
      <c r="UXH2" s="90"/>
      <c r="UXI2" s="90"/>
      <c r="UXJ2" s="90"/>
      <c r="UXK2" s="90"/>
      <c r="UXL2" s="90"/>
      <c r="UXM2" s="90"/>
      <c r="UXN2" s="90"/>
      <c r="UXO2" s="90"/>
      <c r="UXP2" s="90"/>
      <c r="UXQ2" s="90"/>
      <c r="UXR2" s="90"/>
      <c r="UXS2" s="90"/>
      <c r="UXT2" s="90"/>
      <c r="UXU2" s="90"/>
      <c r="UXV2" s="90"/>
      <c r="UXW2" s="90"/>
      <c r="UXX2" s="90"/>
      <c r="UXY2" s="90"/>
      <c r="UXZ2" s="90"/>
      <c r="UYA2" s="90"/>
      <c r="UYB2" s="90"/>
      <c r="UYC2" s="90"/>
      <c r="UYD2" s="90"/>
      <c r="UYE2" s="90"/>
      <c r="UYF2" s="90"/>
      <c r="UYG2" s="90"/>
      <c r="UYH2" s="90"/>
      <c r="UYI2" s="90"/>
      <c r="UYJ2" s="90"/>
      <c r="UYK2" s="90"/>
      <c r="UYL2" s="90"/>
      <c r="UYM2" s="90"/>
      <c r="UYN2" s="90"/>
      <c r="UYO2" s="90"/>
      <c r="UYP2" s="90"/>
      <c r="UYQ2" s="90"/>
      <c r="UYR2" s="90"/>
      <c r="UYS2" s="90"/>
      <c r="UYT2" s="90"/>
      <c r="UYU2" s="90"/>
      <c r="UYV2" s="90"/>
      <c r="UYW2" s="90"/>
      <c r="UYX2" s="90"/>
      <c r="UYY2" s="90"/>
      <c r="UYZ2" s="90"/>
      <c r="UZA2" s="90"/>
      <c r="UZB2" s="90"/>
      <c r="UZC2" s="90"/>
      <c r="UZD2" s="90"/>
      <c r="UZE2" s="90"/>
      <c r="UZF2" s="90"/>
      <c r="UZG2" s="90"/>
      <c r="UZH2" s="90"/>
      <c r="UZI2" s="90"/>
      <c r="UZJ2" s="90"/>
      <c r="UZK2" s="90"/>
      <c r="UZL2" s="90"/>
      <c r="UZM2" s="90"/>
      <c r="UZN2" s="90"/>
      <c r="UZO2" s="90"/>
      <c r="UZP2" s="90"/>
      <c r="UZQ2" s="90"/>
      <c r="UZR2" s="90"/>
      <c r="UZS2" s="90"/>
      <c r="UZT2" s="90"/>
      <c r="UZU2" s="90"/>
      <c r="UZV2" s="90"/>
      <c r="UZW2" s="90"/>
      <c r="UZX2" s="90"/>
      <c r="UZY2" s="90"/>
      <c r="UZZ2" s="90"/>
      <c r="VAA2" s="90"/>
      <c r="VAB2" s="90"/>
      <c r="VAC2" s="90"/>
      <c r="VAD2" s="90"/>
      <c r="VAE2" s="90"/>
      <c r="VAF2" s="90"/>
      <c r="VAG2" s="90"/>
      <c r="VAH2" s="90"/>
      <c r="VAI2" s="90"/>
      <c r="VAJ2" s="90"/>
      <c r="VAK2" s="90"/>
      <c r="VAL2" s="90"/>
      <c r="VAM2" s="90"/>
      <c r="VAN2" s="90"/>
      <c r="VAO2" s="90"/>
      <c r="VAP2" s="90"/>
      <c r="VAQ2" s="90"/>
      <c r="VAR2" s="90"/>
      <c r="VAS2" s="90"/>
      <c r="VAT2" s="90"/>
      <c r="VAU2" s="90"/>
      <c r="VAV2" s="90"/>
      <c r="VAW2" s="90"/>
      <c r="VAX2" s="90"/>
      <c r="VAY2" s="90"/>
      <c r="VAZ2" s="90"/>
      <c r="VBA2" s="90"/>
      <c r="VBB2" s="90"/>
      <c r="VBC2" s="90"/>
      <c r="VBD2" s="90"/>
      <c r="VBE2" s="90"/>
      <c r="VBF2" s="90"/>
      <c r="VBG2" s="90"/>
      <c r="VBH2" s="90"/>
      <c r="VBI2" s="90"/>
      <c r="VBJ2" s="90"/>
      <c r="VBK2" s="90"/>
      <c r="VBL2" s="90"/>
      <c r="VBM2" s="90"/>
      <c r="VBN2" s="90"/>
      <c r="VBO2" s="90"/>
      <c r="VBP2" s="90"/>
      <c r="VBQ2" s="90"/>
      <c r="VBR2" s="90"/>
      <c r="VBS2" s="90"/>
      <c r="VBT2" s="90"/>
      <c r="VBU2" s="90"/>
      <c r="VBV2" s="90"/>
      <c r="VBW2" s="90"/>
      <c r="VBX2" s="90"/>
      <c r="VBY2" s="90"/>
      <c r="VBZ2" s="90"/>
      <c r="VCA2" s="90"/>
      <c r="VCB2" s="90"/>
      <c r="VCC2" s="90"/>
      <c r="VCD2" s="90"/>
      <c r="VCE2" s="90"/>
      <c r="VCF2" s="90"/>
      <c r="VCG2" s="90"/>
      <c r="VCH2" s="90"/>
      <c r="VCI2" s="90"/>
      <c r="VCJ2" s="90"/>
      <c r="VCK2" s="90"/>
      <c r="VCL2" s="90"/>
      <c r="VCM2" s="90"/>
      <c r="VCN2" s="90"/>
      <c r="VCO2" s="90"/>
      <c r="VCP2" s="90"/>
      <c r="VCQ2" s="90"/>
      <c r="VCR2" s="90"/>
      <c r="VCS2" s="90"/>
      <c r="VCT2" s="90"/>
      <c r="VCU2" s="90"/>
      <c r="VCV2" s="90"/>
      <c r="VCW2" s="90"/>
      <c r="VCX2" s="90"/>
      <c r="VCY2" s="90"/>
      <c r="VCZ2" s="90"/>
      <c r="VDA2" s="90"/>
      <c r="VDB2" s="90"/>
      <c r="VDC2" s="90"/>
      <c r="VDD2" s="90"/>
      <c r="VDE2" s="90"/>
      <c r="VDF2" s="90"/>
      <c r="VDG2" s="90"/>
      <c r="VDH2" s="90"/>
      <c r="VDI2" s="90"/>
      <c r="VDJ2" s="90"/>
      <c r="VDK2" s="90"/>
      <c r="VDL2" s="90"/>
      <c r="VDM2" s="90"/>
      <c r="VDN2" s="90"/>
      <c r="VDO2" s="90"/>
      <c r="VDP2" s="90"/>
      <c r="VDQ2" s="90"/>
      <c r="VDR2" s="90"/>
      <c r="VDS2" s="90"/>
      <c r="VDT2" s="90"/>
      <c r="VDU2" s="90"/>
      <c r="VDV2" s="90"/>
      <c r="VDW2" s="90"/>
      <c r="VDX2" s="90"/>
      <c r="VDY2" s="90"/>
      <c r="VDZ2" s="90"/>
      <c r="VEA2" s="90"/>
      <c r="VEB2" s="90"/>
      <c r="VEC2" s="90"/>
      <c r="VED2" s="90"/>
      <c r="VEE2" s="90"/>
      <c r="VEF2" s="90"/>
      <c r="VEG2" s="90"/>
      <c r="VEH2" s="90"/>
      <c r="VEI2" s="90"/>
      <c r="VEJ2" s="90"/>
      <c r="VEK2" s="90"/>
      <c r="VEL2" s="90"/>
      <c r="VEM2" s="90"/>
      <c r="VEN2" s="90"/>
      <c r="VEO2" s="90"/>
      <c r="VEP2" s="90"/>
      <c r="VEQ2" s="90"/>
      <c r="VER2" s="90"/>
      <c r="VES2" s="90"/>
      <c r="VET2" s="90"/>
      <c r="VEU2" s="90"/>
      <c r="VEV2" s="90"/>
      <c r="VEW2" s="90"/>
      <c r="VEX2" s="90"/>
      <c r="VEY2" s="90"/>
      <c r="VEZ2" s="90"/>
      <c r="VFA2" s="90"/>
      <c r="VFB2" s="90"/>
      <c r="VFC2" s="90"/>
      <c r="VFD2" s="90"/>
      <c r="VFE2" s="90"/>
      <c r="VFF2" s="90"/>
      <c r="VFG2" s="90"/>
      <c r="VFH2" s="90"/>
      <c r="VFI2" s="90"/>
      <c r="VFJ2" s="90"/>
      <c r="VFK2" s="90"/>
      <c r="VFL2" s="90"/>
      <c r="VFM2" s="90"/>
      <c r="VFN2" s="90"/>
      <c r="VFO2" s="90"/>
      <c r="VFP2" s="90"/>
      <c r="VFQ2" s="90"/>
      <c r="VFR2" s="90"/>
      <c r="VFS2" s="90"/>
      <c r="VFT2" s="90"/>
      <c r="VFU2" s="90"/>
      <c r="VFV2" s="90"/>
      <c r="VFW2" s="90"/>
      <c r="VFX2" s="90"/>
      <c r="VFY2" s="90"/>
      <c r="VFZ2" s="90"/>
      <c r="VGA2" s="90"/>
      <c r="VGB2" s="90"/>
      <c r="VGC2" s="90"/>
      <c r="VGD2" s="90"/>
      <c r="VGE2" s="90"/>
      <c r="VGF2" s="90"/>
      <c r="VGG2" s="90"/>
      <c r="VGH2" s="90"/>
      <c r="VGI2" s="90"/>
      <c r="VGJ2" s="90"/>
      <c r="VGK2" s="90"/>
      <c r="VGL2" s="90"/>
      <c r="VGM2" s="90"/>
      <c r="VGN2" s="90"/>
      <c r="VGO2" s="90"/>
      <c r="VGP2" s="90"/>
      <c r="VGQ2" s="90"/>
      <c r="VGR2" s="90"/>
      <c r="VGS2" s="90"/>
      <c r="VGT2" s="90"/>
      <c r="VGU2" s="90"/>
      <c r="VGV2" s="90"/>
      <c r="VGW2" s="90"/>
      <c r="VGX2" s="90"/>
      <c r="VGY2" s="90"/>
      <c r="VGZ2" s="90"/>
      <c r="VHA2" s="90"/>
      <c r="VHB2" s="90"/>
      <c r="VHC2" s="90"/>
      <c r="VHD2" s="90"/>
      <c r="VHE2" s="90"/>
      <c r="VHF2" s="90"/>
      <c r="VHG2" s="90"/>
      <c r="VHH2" s="90"/>
      <c r="VHI2" s="90"/>
      <c r="VHJ2" s="90"/>
      <c r="VHK2" s="90"/>
      <c r="VHL2" s="90"/>
      <c r="VHM2" s="90"/>
      <c r="VHN2" s="90"/>
      <c r="VHO2" s="90"/>
      <c r="VHP2" s="90"/>
      <c r="VHQ2" s="90"/>
      <c r="VHR2" s="90"/>
      <c r="VHS2" s="90"/>
      <c r="VHT2" s="90"/>
      <c r="VHU2" s="90"/>
      <c r="VHV2" s="90"/>
      <c r="VHW2" s="90"/>
      <c r="VHX2" s="90"/>
      <c r="VHY2" s="90"/>
      <c r="VHZ2" s="90"/>
      <c r="VIA2" s="90"/>
      <c r="VIB2" s="90"/>
      <c r="VIC2" s="90"/>
      <c r="VID2" s="90"/>
      <c r="VIE2" s="90"/>
      <c r="VIF2" s="90"/>
      <c r="VIG2" s="90"/>
      <c r="VIH2" s="90"/>
      <c r="VII2" s="90"/>
      <c r="VIJ2" s="90"/>
      <c r="VIK2" s="90"/>
      <c r="VIL2" s="90"/>
      <c r="VIM2" s="90"/>
      <c r="VIN2" s="90"/>
      <c r="VIO2" s="90"/>
      <c r="VIP2" s="90"/>
      <c r="VIQ2" s="90"/>
      <c r="VIR2" s="90"/>
      <c r="VIS2" s="90"/>
      <c r="VIT2" s="90"/>
      <c r="VIU2" s="90"/>
      <c r="VIV2" s="90"/>
      <c r="VIW2" s="90"/>
      <c r="VIX2" s="90"/>
      <c r="VIY2" s="90"/>
      <c r="VIZ2" s="90"/>
      <c r="VJA2" s="90"/>
      <c r="VJB2" s="90"/>
      <c r="VJC2" s="90"/>
      <c r="VJD2" s="90"/>
      <c r="VJE2" s="90"/>
      <c r="VJF2" s="90"/>
      <c r="VJG2" s="90"/>
      <c r="VJH2" s="90"/>
      <c r="VJI2" s="90"/>
      <c r="VJJ2" s="90"/>
      <c r="VJK2" s="90"/>
      <c r="VJL2" s="90"/>
      <c r="VJM2" s="90"/>
      <c r="VJN2" s="90"/>
      <c r="VJO2" s="90"/>
      <c r="VJP2" s="90"/>
      <c r="VJQ2" s="90"/>
      <c r="VJR2" s="90"/>
      <c r="VJS2" s="90"/>
      <c r="VJT2" s="90"/>
      <c r="VJU2" s="90"/>
      <c r="VJV2" s="90"/>
      <c r="VJW2" s="90"/>
      <c r="VJX2" s="90"/>
      <c r="VJY2" s="90"/>
      <c r="VJZ2" s="90"/>
      <c r="VKA2" s="90"/>
      <c r="VKB2" s="90"/>
      <c r="VKC2" s="90"/>
      <c r="VKD2" s="90"/>
      <c r="VKE2" s="90"/>
      <c r="VKF2" s="90"/>
      <c r="VKG2" s="90"/>
      <c r="VKH2" s="90"/>
      <c r="VKI2" s="90"/>
      <c r="VKJ2" s="90"/>
      <c r="VKK2" s="90"/>
      <c r="VKL2" s="90"/>
      <c r="VKM2" s="90"/>
      <c r="VKN2" s="90"/>
      <c r="VKO2" s="90"/>
      <c r="VKP2" s="90"/>
      <c r="VKQ2" s="90"/>
      <c r="VKR2" s="90"/>
      <c r="VKS2" s="90"/>
      <c r="VKT2" s="90"/>
      <c r="VKU2" s="90"/>
      <c r="VKV2" s="90"/>
      <c r="VKW2" s="90"/>
      <c r="VKX2" s="90"/>
      <c r="VKY2" s="90"/>
      <c r="VKZ2" s="90"/>
      <c r="VLA2" s="90"/>
      <c r="VLB2" s="90"/>
      <c r="VLC2" s="90"/>
      <c r="VLD2" s="90"/>
      <c r="VLE2" s="90"/>
      <c r="VLF2" s="90"/>
      <c r="VLG2" s="90"/>
      <c r="VLH2" s="90"/>
      <c r="VLI2" s="90"/>
      <c r="VLJ2" s="90"/>
      <c r="VLK2" s="90"/>
      <c r="VLL2" s="90"/>
      <c r="VLM2" s="90"/>
      <c r="VLN2" s="90"/>
      <c r="VLO2" s="90"/>
      <c r="VLP2" s="90"/>
      <c r="VLQ2" s="90"/>
      <c r="VLR2" s="90"/>
      <c r="VLS2" s="90"/>
      <c r="VLT2" s="90"/>
      <c r="VLU2" s="90"/>
      <c r="VLV2" s="90"/>
      <c r="VLW2" s="90"/>
      <c r="VLX2" s="90"/>
      <c r="VLY2" s="90"/>
      <c r="VLZ2" s="90"/>
      <c r="VMA2" s="90"/>
      <c r="VMB2" s="90"/>
      <c r="VMC2" s="90"/>
      <c r="VMD2" s="90"/>
      <c r="VME2" s="90"/>
      <c r="VMF2" s="90"/>
      <c r="VMG2" s="90"/>
      <c r="VMH2" s="90"/>
      <c r="VMI2" s="90"/>
      <c r="VMJ2" s="90"/>
      <c r="VMK2" s="90"/>
      <c r="VML2" s="90"/>
      <c r="VMM2" s="90"/>
      <c r="VMN2" s="90"/>
      <c r="VMO2" s="90"/>
      <c r="VMP2" s="90"/>
      <c r="VMQ2" s="90"/>
      <c r="VMR2" s="90"/>
      <c r="VMS2" s="90"/>
      <c r="VMT2" s="90"/>
      <c r="VMU2" s="90"/>
      <c r="VMV2" s="90"/>
      <c r="VMW2" s="90"/>
      <c r="VMX2" s="90"/>
      <c r="VMY2" s="90"/>
      <c r="VMZ2" s="90"/>
      <c r="VNA2" s="90"/>
      <c r="VNB2" s="90"/>
      <c r="VNC2" s="90"/>
      <c r="VND2" s="90"/>
      <c r="VNE2" s="90"/>
      <c r="VNF2" s="90"/>
      <c r="VNG2" s="90"/>
      <c r="VNH2" s="90"/>
      <c r="VNI2" s="90"/>
      <c r="VNJ2" s="90"/>
      <c r="VNK2" s="90"/>
      <c r="VNL2" s="90"/>
      <c r="VNM2" s="90"/>
      <c r="VNN2" s="90"/>
      <c r="VNO2" s="90"/>
      <c r="VNP2" s="90"/>
      <c r="VNQ2" s="90"/>
      <c r="VNR2" s="90"/>
      <c r="VNS2" s="90"/>
      <c r="VNT2" s="90"/>
      <c r="VNU2" s="90"/>
      <c r="VNV2" s="90"/>
      <c r="VNW2" s="90"/>
      <c r="VNX2" s="90"/>
      <c r="VNY2" s="90"/>
      <c r="VNZ2" s="90"/>
      <c r="VOA2" s="90"/>
      <c r="VOB2" s="90"/>
      <c r="VOC2" s="90"/>
      <c r="VOD2" s="90"/>
      <c r="VOE2" s="90"/>
      <c r="VOF2" s="90"/>
      <c r="VOG2" s="90"/>
      <c r="VOH2" s="90"/>
      <c r="VOI2" s="90"/>
      <c r="VOJ2" s="90"/>
      <c r="VOK2" s="90"/>
      <c r="VOL2" s="90"/>
      <c r="VOM2" s="90"/>
      <c r="VON2" s="90"/>
      <c r="VOO2" s="90"/>
      <c r="VOP2" s="90"/>
      <c r="VOQ2" s="90"/>
      <c r="VOR2" s="90"/>
      <c r="VOS2" s="90"/>
      <c r="VOT2" s="90"/>
      <c r="VOU2" s="90"/>
      <c r="VOV2" s="90"/>
      <c r="VOW2" s="90"/>
      <c r="VOX2" s="90"/>
      <c r="VOY2" s="90"/>
      <c r="VOZ2" s="90"/>
      <c r="VPA2" s="90"/>
      <c r="VPB2" s="90"/>
      <c r="VPC2" s="90"/>
      <c r="VPD2" s="90"/>
      <c r="VPE2" s="90"/>
      <c r="VPF2" s="90"/>
      <c r="VPG2" s="90"/>
      <c r="VPH2" s="90"/>
      <c r="VPI2" s="90"/>
      <c r="VPJ2" s="90"/>
      <c r="VPK2" s="90"/>
      <c r="VPL2" s="90"/>
      <c r="VPM2" s="90"/>
      <c r="VPN2" s="90"/>
      <c r="VPO2" s="90"/>
      <c r="VPP2" s="90"/>
      <c r="VPQ2" s="90"/>
      <c r="VPR2" s="90"/>
      <c r="VPS2" s="90"/>
      <c r="VPT2" s="90"/>
      <c r="VPU2" s="90"/>
      <c r="VPV2" s="90"/>
      <c r="VPW2" s="90"/>
      <c r="VPX2" s="90"/>
      <c r="VPY2" s="90"/>
      <c r="VPZ2" s="90"/>
      <c r="VQA2" s="90"/>
      <c r="VQB2" s="90"/>
      <c r="VQC2" s="90"/>
      <c r="VQD2" s="90"/>
      <c r="VQE2" s="90"/>
      <c r="VQF2" s="90"/>
      <c r="VQG2" s="90"/>
      <c r="VQH2" s="90"/>
      <c r="VQI2" s="90"/>
      <c r="VQJ2" s="90"/>
      <c r="VQK2" s="90"/>
      <c r="VQL2" s="90"/>
      <c r="VQM2" s="90"/>
      <c r="VQN2" s="90"/>
      <c r="VQO2" s="90"/>
      <c r="VQP2" s="90"/>
      <c r="VQQ2" s="90"/>
      <c r="VQR2" s="90"/>
      <c r="VQS2" s="90"/>
      <c r="VQT2" s="90"/>
      <c r="VQU2" s="90"/>
      <c r="VQV2" s="90"/>
      <c r="VQW2" s="90"/>
      <c r="VQX2" s="90"/>
      <c r="VQY2" s="90"/>
      <c r="VQZ2" s="90"/>
      <c r="VRA2" s="90"/>
      <c r="VRB2" s="90"/>
      <c r="VRC2" s="90"/>
      <c r="VRD2" s="90"/>
      <c r="VRE2" s="90"/>
      <c r="VRF2" s="90"/>
      <c r="VRG2" s="90"/>
      <c r="VRH2" s="90"/>
      <c r="VRI2" s="90"/>
      <c r="VRJ2" s="90"/>
      <c r="VRK2" s="90"/>
      <c r="VRL2" s="90"/>
      <c r="VRM2" s="90"/>
      <c r="VRN2" s="90"/>
      <c r="VRO2" s="90"/>
      <c r="VRP2" s="90"/>
      <c r="VRQ2" s="90"/>
      <c r="VRR2" s="90"/>
      <c r="VRS2" s="90"/>
      <c r="VRT2" s="90"/>
      <c r="VRU2" s="90"/>
      <c r="VRV2" s="90"/>
      <c r="VRW2" s="90"/>
      <c r="VRX2" s="90"/>
      <c r="VRY2" s="90"/>
      <c r="VRZ2" s="90"/>
      <c r="VSA2" s="90"/>
      <c r="VSB2" s="90"/>
      <c r="VSC2" s="90"/>
      <c r="VSD2" s="90"/>
      <c r="VSE2" s="90"/>
      <c r="VSF2" s="90"/>
      <c r="VSG2" s="90"/>
      <c r="VSH2" s="90"/>
      <c r="VSI2" s="90"/>
      <c r="VSJ2" s="90"/>
      <c r="VSK2" s="90"/>
      <c r="VSL2" s="90"/>
      <c r="VSM2" s="90"/>
      <c r="VSN2" s="90"/>
      <c r="VSO2" s="90"/>
      <c r="VSP2" s="90"/>
      <c r="VSQ2" s="90"/>
      <c r="VSR2" s="90"/>
      <c r="VSS2" s="90"/>
      <c r="VST2" s="90"/>
      <c r="VSU2" s="90"/>
      <c r="VSV2" s="90"/>
      <c r="VSW2" s="90"/>
      <c r="VSX2" s="90"/>
      <c r="VSY2" s="90"/>
      <c r="VSZ2" s="90"/>
      <c r="VTA2" s="90"/>
      <c r="VTB2" s="90"/>
      <c r="VTC2" s="90"/>
      <c r="VTD2" s="90"/>
      <c r="VTE2" s="90"/>
      <c r="VTF2" s="90"/>
      <c r="VTG2" s="90"/>
      <c r="VTH2" s="90"/>
      <c r="VTI2" s="90"/>
      <c r="VTJ2" s="90"/>
      <c r="VTK2" s="90"/>
      <c r="VTL2" s="90"/>
      <c r="VTM2" s="90"/>
      <c r="VTN2" s="90"/>
      <c r="VTO2" s="90"/>
      <c r="VTP2" s="90"/>
      <c r="VTQ2" s="90"/>
      <c r="VTR2" s="90"/>
      <c r="VTS2" s="90"/>
      <c r="VTT2" s="90"/>
      <c r="VTU2" s="90"/>
      <c r="VTV2" s="90"/>
      <c r="VTW2" s="90"/>
      <c r="VTX2" s="90"/>
      <c r="VTY2" s="90"/>
      <c r="VTZ2" s="90"/>
      <c r="VUA2" s="90"/>
      <c r="VUB2" s="90"/>
      <c r="VUC2" s="90"/>
      <c r="VUD2" s="90"/>
      <c r="VUE2" s="90"/>
      <c r="VUF2" s="90"/>
      <c r="VUG2" s="90"/>
      <c r="VUH2" s="90"/>
      <c r="VUI2" s="90"/>
      <c r="VUJ2" s="90"/>
      <c r="VUK2" s="90"/>
      <c r="VUL2" s="90"/>
      <c r="VUM2" s="90"/>
      <c r="VUN2" s="90"/>
      <c r="VUO2" s="90"/>
      <c r="VUP2" s="90"/>
      <c r="VUQ2" s="90"/>
      <c r="VUR2" s="90"/>
      <c r="VUS2" s="90"/>
      <c r="VUT2" s="90"/>
      <c r="VUU2" s="90"/>
      <c r="VUV2" s="90"/>
      <c r="VUW2" s="90"/>
      <c r="VUX2" s="90"/>
      <c r="VUY2" s="90"/>
      <c r="VUZ2" s="90"/>
      <c r="VVA2" s="90"/>
      <c r="VVB2" s="90"/>
      <c r="VVC2" s="90"/>
      <c r="VVD2" s="90"/>
      <c r="VVE2" s="90"/>
      <c r="VVF2" s="90"/>
      <c r="VVG2" s="90"/>
      <c r="VVH2" s="90"/>
      <c r="VVI2" s="90"/>
      <c r="VVJ2" s="90"/>
      <c r="VVK2" s="90"/>
      <c r="VVL2" s="90"/>
      <c r="VVM2" s="90"/>
      <c r="VVN2" s="90"/>
      <c r="VVO2" s="90"/>
      <c r="VVP2" s="90"/>
      <c r="VVQ2" s="90"/>
      <c r="VVR2" s="90"/>
      <c r="VVS2" s="90"/>
      <c r="VVT2" s="90"/>
      <c r="VVU2" s="90"/>
      <c r="VVV2" s="90"/>
      <c r="VVW2" s="90"/>
      <c r="VVX2" s="90"/>
      <c r="VVY2" s="90"/>
      <c r="VVZ2" s="90"/>
      <c r="VWA2" s="90"/>
      <c r="VWB2" s="90"/>
      <c r="VWC2" s="90"/>
      <c r="VWD2" s="90"/>
      <c r="VWE2" s="90"/>
      <c r="VWF2" s="90"/>
      <c r="VWG2" s="90"/>
      <c r="VWH2" s="90"/>
      <c r="VWI2" s="90"/>
      <c r="VWJ2" s="90"/>
      <c r="VWK2" s="90"/>
      <c r="VWL2" s="90"/>
      <c r="VWM2" s="90"/>
      <c r="VWN2" s="90"/>
      <c r="VWO2" s="90"/>
      <c r="VWP2" s="90"/>
      <c r="VWQ2" s="90"/>
      <c r="VWR2" s="90"/>
      <c r="VWS2" s="90"/>
      <c r="VWT2" s="90"/>
      <c r="VWU2" s="90"/>
      <c r="VWV2" s="90"/>
      <c r="VWW2" s="90"/>
      <c r="VWX2" s="90"/>
      <c r="VWY2" s="90"/>
      <c r="VWZ2" s="90"/>
      <c r="VXA2" s="90"/>
      <c r="VXB2" s="90"/>
      <c r="VXC2" s="90"/>
      <c r="VXD2" s="90"/>
      <c r="VXE2" s="90"/>
      <c r="VXF2" s="90"/>
      <c r="VXG2" s="90"/>
      <c r="VXH2" s="90"/>
      <c r="VXI2" s="90"/>
      <c r="VXJ2" s="90"/>
      <c r="VXK2" s="90"/>
      <c r="VXL2" s="90"/>
      <c r="VXM2" s="90"/>
      <c r="VXN2" s="90"/>
      <c r="VXO2" s="90"/>
      <c r="VXP2" s="90"/>
      <c r="VXQ2" s="90"/>
      <c r="VXR2" s="90"/>
      <c r="VXS2" s="90"/>
      <c r="VXT2" s="90"/>
      <c r="VXU2" s="90"/>
      <c r="VXV2" s="90"/>
      <c r="VXW2" s="90"/>
      <c r="VXX2" s="90"/>
      <c r="VXY2" s="90"/>
      <c r="VXZ2" s="90"/>
      <c r="VYA2" s="90"/>
      <c r="VYB2" s="90"/>
      <c r="VYC2" s="90"/>
      <c r="VYD2" s="90"/>
      <c r="VYE2" s="90"/>
      <c r="VYF2" s="90"/>
      <c r="VYG2" s="90"/>
      <c r="VYH2" s="90"/>
      <c r="VYI2" s="90"/>
      <c r="VYJ2" s="90"/>
      <c r="VYK2" s="90"/>
      <c r="VYL2" s="90"/>
      <c r="VYM2" s="90"/>
      <c r="VYN2" s="90"/>
      <c r="VYO2" s="90"/>
      <c r="VYP2" s="90"/>
      <c r="VYQ2" s="90"/>
      <c r="VYR2" s="90"/>
      <c r="VYS2" s="90"/>
      <c r="VYT2" s="90"/>
      <c r="VYU2" s="90"/>
      <c r="VYV2" s="90"/>
      <c r="VYW2" s="90"/>
      <c r="VYX2" s="90"/>
      <c r="VYY2" s="90"/>
      <c r="VYZ2" s="90"/>
      <c r="VZA2" s="90"/>
      <c r="VZB2" s="90"/>
      <c r="VZC2" s="90"/>
      <c r="VZD2" s="90"/>
      <c r="VZE2" s="90"/>
      <c r="VZF2" s="90"/>
      <c r="VZG2" s="90"/>
      <c r="VZH2" s="90"/>
      <c r="VZI2" s="90"/>
      <c r="VZJ2" s="90"/>
      <c r="VZK2" s="90"/>
      <c r="VZL2" s="90"/>
      <c r="VZM2" s="90"/>
      <c r="VZN2" s="90"/>
      <c r="VZO2" s="90"/>
      <c r="VZP2" s="90"/>
      <c r="VZQ2" s="90"/>
      <c r="VZR2" s="90"/>
      <c r="VZS2" s="90"/>
      <c r="VZT2" s="90"/>
      <c r="VZU2" s="90"/>
      <c r="VZV2" s="90"/>
      <c r="VZW2" s="90"/>
      <c r="VZX2" s="90"/>
      <c r="VZY2" s="90"/>
      <c r="VZZ2" s="90"/>
      <c r="WAA2" s="90"/>
      <c r="WAB2" s="90"/>
      <c r="WAC2" s="90"/>
      <c r="WAD2" s="90"/>
      <c r="WAE2" s="90"/>
      <c r="WAF2" s="90"/>
      <c r="WAG2" s="90"/>
      <c r="WAH2" s="90"/>
      <c r="WAI2" s="90"/>
      <c r="WAJ2" s="90"/>
      <c r="WAK2" s="90"/>
      <c r="WAL2" s="90"/>
      <c r="WAM2" s="90"/>
      <c r="WAN2" s="90"/>
      <c r="WAO2" s="90"/>
      <c r="WAP2" s="90"/>
      <c r="WAQ2" s="90"/>
      <c r="WAR2" s="90"/>
      <c r="WAS2" s="90"/>
      <c r="WAT2" s="90"/>
      <c r="WAU2" s="90"/>
      <c r="WAV2" s="90"/>
      <c r="WAW2" s="90"/>
      <c r="WAX2" s="90"/>
      <c r="WAY2" s="90"/>
      <c r="WAZ2" s="90"/>
      <c r="WBA2" s="90"/>
      <c r="WBB2" s="90"/>
      <c r="WBC2" s="90"/>
      <c r="WBD2" s="90"/>
      <c r="WBE2" s="90"/>
      <c r="WBF2" s="90"/>
      <c r="WBG2" s="90"/>
      <c r="WBH2" s="90"/>
      <c r="WBI2" s="90"/>
      <c r="WBJ2" s="90"/>
      <c r="WBK2" s="90"/>
      <c r="WBL2" s="90"/>
      <c r="WBM2" s="90"/>
      <c r="WBN2" s="90"/>
      <c r="WBO2" s="90"/>
      <c r="WBP2" s="90"/>
      <c r="WBQ2" s="90"/>
      <c r="WBR2" s="90"/>
      <c r="WBS2" s="90"/>
      <c r="WBT2" s="90"/>
      <c r="WBU2" s="90"/>
      <c r="WBV2" s="90"/>
      <c r="WBW2" s="90"/>
      <c r="WBX2" s="90"/>
      <c r="WBY2" s="90"/>
      <c r="WBZ2" s="90"/>
      <c r="WCA2" s="90"/>
      <c r="WCB2" s="90"/>
      <c r="WCC2" s="90"/>
      <c r="WCD2" s="90"/>
      <c r="WCE2" s="90"/>
      <c r="WCF2" s="90"/>
      <c r="WCG2" s="90"/>
      <c r="WCH2" s="90"/>
      <c r="WCI2" s="90"/>
      <c r="WCJ2" s="90"/>
      <c r="WCK2" s="90"/>
      <c r="WCL2" s="90"/>
      <c r="WCM2" s="90"/>
      <c r="WCN2" s="90"/>
      <c r="WCO2" s="90"/>
      <c r="WCP2" s="90"/>
      <c r="WCQ2" s="90"/>
      <c r="WCR2" s="90"/>
      <c r="WCS2" s="90"/>
      <c r="WCT2" s="90"/>
      <c r="WCU2" s="90"/>
      <c r="WCV2" s="90"/>
      <c r="WCW2" s="90"/>
      <c r="WCX2" s="90"/>
      <c r="WCY2" s="90"/>
      <c r="WCZ2" s="90"/>
      <c r="WDA2" s="90"/>
      <c r="WDB2" s="90"/>
      <c r="WDC2" s="90"/>
      <c r="WDD2" s="90"/>
      <c r="WDE2" s="90"/>
      <c r="WDF2" s="90"/>
      <c r="WDG2" s="90"/>
      <c r="WDH2" s="90"/>
      <c r="WDI2" s="90"/>
      <c r="WDJ2" s="90"/>
      <c r="WDK2" s="90"/>
      <c r="WDL2" s="90"/>
      <c r="WDM2" s="90"/>
      <c r="WDN2" s="90"/>
      <c r="WDO2" s="90"/>
      <c r="WDP2" s="90"/>
      <c r="WDQ2" s="90"/>
      <c r="WDR2" s="90"/>
      <c r="WDS2" s="90"/>
      <c r="WDT2" s="90"/>
      <c r="WDU2" s="90"/>
      <c r="WDV2" s="90"/>
      <c r="WDW2" s="90"/>
      <c r="WDX2" s="90"/>
      <c r="WDY2" s="90"/>
      <c r="WDZ2" s="90"/>
      <c r="WEA2" s="90"/>
      <c r="WEB2" s="90"/>
      <c r="WEC2" s="90"/>
      <c r="WED2" s="90"/>
      <c r="WEE2" s="90"/>
      <c r="WEF2" s="90"/>
      <c r="WEG2" s="90"/>
      <c r="WEH2" s="90"/>
      <c r="WEI2" s="90"/>
      <c r="WEJ2" s="90"/>
      <c r="WEK2" s="90"/>
      <c r="WEL2" s="90"/>
      <c r="WEM2" s="90"/>
      <c r="WEN2" s="90"/>
      <c r="WEO2" s="90"/>
      <c r="WEP2" s="90"/>
      <c r="WEQ2" s="90"/>
      <c r="WER2" s="90"/>
      <c r="WES2" s="90"/>
      <c r="WET2" s="90"/>
      <c r="WEU2" s="90"/>
      <c r="WEV2" s="90"/>
      <c r="WEW2" s="90"/>
      <c r="WEX2" s="90"/>
      <c r="WEY2" s="90"/>
      <c r="WEZ2" s="90"/>
      <c r="WFA2" s="90"/>
      <c r="WFB2" s="90"/>
      <c r="WFC2" s="90"/>
      <c r="WFD2" s="90"/>
      <c r="WFE2" s="90"/>
      <c r="WFF2" s="90"/>
      <c r="WFG2" s="90"/>
      <c r="WFH2" s="90"/>
      <c r="WFI2" s="90"/>
      <c r="WFJ2" s="90"/>
      <c r="WFK2" s="90"/>
      <c r="WFL2" s="90"/>
      <c r="WFM2" s="90"/>
      <c r="WFN2" s="90"/>
      <c r="WFO2" s="90"/>
      <c r="WFP2" s="90"/>
      <c r="WFQ2" s="90"/>
      <c r="WFR2" s="90"/>
      <c r="WFS2" s="90"/>
      <c r="WFT2" s="90"/>
      <c r="WFU2" s="90"/>
      <c r="WFV2" s="90"/>
      <c r="WFW2" s="90"/>
      <c r="WFX2" s="90"/>
      <c r="WFY2" s="90"/>
      <c r="WFZ2" s="90"/>
      <c r="WGA2" s="90"/>
      <c r="WGB2" s="90"/>
      <c r="WGC2" s="90"/>
      <c r="WGD2" s="90"/>
      <c r="WGE2" s="90"/>
      <c r="WGF2" s="90"/>
      <c r="WGG2" s="90"/>
      <c r="WGH2" s="90"/>
      <c r="WGI2" s="90"/>
      <c r="WGJ2" s="90"/>
      <c r="WGK2" s="90"/>
      <c r="WGL2" s="90"/>
      <c r="WGM2" s="90"/>
      <c r="WGN2" s="90"/>
      <c r="WGO2" s="90"/>
      <c r="WGP2" s="90"/>
      <c r="WGQ2" s="90"/>
      <c r="WGR2" s="90"/>
      <c r="WGS2" s="90"/>
      <c r="WGT2" s="90"/>
      <c r="WGU2" s="90"/>
      <c r="WGV2" s="90"/>
      <c r="WGW2" s="90"/>
      <c r="WGX2" s="90"/>
      <c r="WGY2" s="90"/>
      <c r="WGZ2" s="90"/>
      <c r="WHA2" s="90"/>
      <c r="WHB2" s="90"/>
      <c r="WHC2" s="90"/>
      <c r="WHD2" s="90"/>
      <c r="WHE2" s="90"/>
      <c r="WHF2" s="90"/>
      <c r="WHG2" s="90"/>
      <c r="WHH2" s="90"/>
      <c r="WHI2" s="90"/>
      <c r="WHJ2" s="90"/>
      <c r="WHK2" s="90"/>
      <c r="WHL2" s="90"/>
      <c r="WHM2" s="90"/>
      <c r="WHN2" s="90"/>
      <c r="WHO2" s="90"/>
      <c r="WHP2" s="90"/>
      <c r="WHQ2" s="90"/>
      <c r="WHR2" s="90"/>
      <c r="WHS2" s="90"/>
      <c r="WHT2" s="90"/>
      <c r="WHU2" s="90"/>
      <c r="WHV2" s="90"/>
      <c r="WHW2" s="90"/>
      <c r="WHX2" s="90"/>
      <c r="WHY2" s="90"/>
      <c r="WHZ2" s="90"/>
      <c r="WIA2" s="90"/>
      <c r="WIB2" s="90"/>
      <c r="WIC2" s="90"/>
      <c r="WID2" s="90"/>
      <c r="WIE2" s="90"/>
      <c r="WIF2" s="90"/>
      <c r="WIG2" s="90"/>
      <c r="WIH2" s="90"/>
      <c r="WII2" s="90"/>
      <c r="WIJ2" s="90"/>
      <c r="WIK2" s="90"/>
      <c r="WIL2" s="90"/>
      <c r="WIM2" s="90"/>
      <c r="WIN2" s="90"/>
      <c r="WIO2" s="90"/>
      <c r="WIP2" s="90"/>
      <c r="WIQ2" s="90"/>
      <c r="WIR2" s="90"/>
      <c r="WIS2" s="90"/>
      <c r="WIT2" s="90"/>
      <c r="WIU2" s="90"/>
      <c r="WIV2" s="90"/>
      <c r="WIW2" s="90"/>
      <c r="WIX2" s="90"/>
      <c r="WIY2" s="90"/>
      <c r="WIZ2" s="90"/>
      <c r="WJA2" s="90"/>
      <c r="WJB2" s="90"/>
      <c r="WJC2" s="90"/>
      <c r="WJD2" s="90"/>
      <c r="WJE2" s="90"/>
      <c r="WJF2" s="90"/>
      <c r="WJG2" s="90"/>
      <c r="WJH2" s="90"/>
      <c r="WJI2" s="90"/>
      <c r="WJJ2" s="90"/>
      <c r="WJK2" s="90"/>
      <c r="WJL2" s="90"/>
      <c r="WJM2" s="90"/>
      <c r="WJN2" s="90"/>
      <c r="WJO2" s="90"/>
      <c r="WJP2" s="90"/>
      <c r="WJQ2" s="90"/>
      <c r="WJR2" s="90"/>
      <c r="WJS2" s="90"/>
      <c r="WJT2" s="90"/>
      <c r="WJU2" s="90"/>
      <c r="WJV2" s="90"/>
      <c r="WJW2" s="90"/>
      <c r="WJX2" s="90"/>
      <c r="WJY2" s="90"/>
      <c r="WJZ2" s="90"/>
      <c r="WKA2" s="90"/>
      <c r="WKB2" s="90"/>
      <c r="WKC2" s="90"/>
      <c r="WKD2" s="90"/>
      <c r="WKE2" s="90"/>
      <c r="WKF2" s="90"/>
      <c r="WKG2" s="90"/>
      <c r="WKH2" s="90"/>
      <c r="WKI2" s="90"/>
      <c r="WKJ2" s="90"/>
      <c r="WKK2" s="90"/>
      <c r="WKL2" s="90"/>
      <c r="WKM2" s="90"/>
      <c r="WKN2" s="90"/>
      <c r="WKO2" s="90"/>
      <c r="WKP2" s="90"/>
      <c r="WKQ2" s="90"/>
      <c r="WKR2" s="90"/>
      <c r="WKS2" s="90"/>
      <c r="WKT2" s="90"/>
      <c r="WKU2" s="90"/>
      <c r="WKV2" s="90"/>
      <c r="WKW2" s="90"/>
      <c r="WKX2" s="90"/>
      <c r="WKY2" s="90"/>
      <c r="WKZ2" s="90"/>
      <c r="WLA2" s="90"/>
      <c r="WLB2" s="90"/>
      <c r="WLC2" s="90"/>
      <c r="WLD2" s="90"/>
      <c r="WLE2" s="90"/>
      <c r="WLF2" s="90"/>
      <c r="WLG2" s="90"/>
      <c r="WLH2" s="90"/>
      <c r="WLI2" s="90"/>
      <c r="WLJ2" s="90"/>
      <c r="WLK2" s="90"/>
      <c r="WLL2" s="90"/>
      <c r="WLM2" s="90"/>
      <c r="WLN2" s="90"/>
      <c r="WLO2" s="90"/>
      <c r="WLP2" s="90"/>
      <c r="WLQ2" s="90"/>
      <c r="WLR2" s="90"/>
      <c r="WLS2" s="90"/>
      <c r="WLT2" s="90"/>
      <c r="WLU2" s="90"/>
      <c r="WLV2" s="90"/>
      <c r="WLW2" s="90"/>
      <c r="WLX2" s="90"/>
      <c r="WLY2" s="90"/>
      <c r="WLZ2" s="90"/>
      <c r="WMA2" s="90"/>
      <c r="WMB2" s="90"/>
      <c r="WMC2" s="90"/>
      <c r="WMD2" s="90"/>
      <c r="WME2" s="90"/>
      <c r="WMF2" s="90"/>
      <c r="WMG2" s="90"/>
      <c r="WMH2" s="90"/>
      <c r="WMI2" s="90"/>
      <c r="WMJ2" s="90"/>
      <c r="WMK2" s="90"/>
      <c r="WML2" s="90"/>
      <c r="WMM2" s="90"/>
      <c r="WMN2" s="90"/>
      <c r="WMO2" s="90"/>
      <c r="WMP2" s="90"/>
      <c r="WMQ2" s="90"/>
      <c r="WMR2" s="90"/>
      <c r="WMS2" s="90"/>
      <c r="WMT2" s="90"/>
      <c r="WMU2" s="90"/>
      <c r="WMV2" s="90"/>
      <c r="WMW2" s="90"/>
      <c r="WMX2" s="90"/>
      <c r="WMY2" s="90"/>
      <c r="WMZ2" s="90"/>
      <c r="WNA2" s="90"/>
      <c r="WNB2" s="90"/>
      <c r="WNC2" s="90"/>
      <c r="WND2" s="90"/>
      <c r="WNE2" s="90"/>
      <c r="WNF2" s="90"/>
      <c r="WNG2" s="90"/>
      <c r="WNH2" s="90"/>
      <c r="WNI2" s="90"/>
      <c r="WNJ2" s="90"/>
      <c r="WNK2" s="90"/>
      <c r="WNL2" s="90"/>
      <c r="WNM2" s="90"/>
      <c r="WNN2" s="90"/>
      <c r="WNO2" s="90"/>
      <c r="WNP2" s="90"/>
      <c r="WNQ2" s="90"/>
      <c r="WNR2" s="90"/>
      <c r="WNS2" s="90"/>
      <c r="WNT2" s="90"/>
      <c r="WNU2" s="90"/>
      <c r="WNV2" s="90"/>
      <c r="WNW2" s="90"/>
      <c r="WNX2" s="90"/>
      <c r="WNY2" s="90"/>
      <c r="WNZ2" s="90"/>
      <c r="WOA2" s="90"/>
      <c r="WOB2" s="90"/>
      <c r="WOC2" s="90"/>
      <c r="WOD2" s="90"/>
      <c r="WOE2" s="90"/>
      <c r="WOF2" s="90"/>
      <c r="WOG2" s="90"/>
      <c r="WOH2" s="90"/>
      <c r="WOI2" s="90"/>
      <c r="WOJ2" s="90"/>
      <c r="WOK2" s="90"/>
      <c r="WOL2" s="90"/>
      <c r="WOM2" s="90"/>
      <c r="WON2" s="90"/>
      <c r="WOO2" s="90"/>
      <c r="WOP2" s="90"/>
      <c r="WOQ2" s="90"/>
      <c r="WOR2" s="90"/>
      <c r="WOS2" s="90"/>
      <c r="WOT2" s="90"/>
      <c r="WOU2" s="90"/>
      <c r="WOV2" s="90"/>
      <c r="WOW2" s="90"/>
      <c r="WOX2" s="90"/>
      <c r="WOY2" s="90"/>
      <c r="WOZ2" s="90"/>
      <c r="WPA2" s="90"/>
      <c r="WPB2" s="90"/>
      <c r="WPC2" s="90"/>
      <c r="WPD2" s="90"/>
      <c r="WPE2" s="90"/>
      <c r="WPF2" s="90"/>
      <c r="WPG2" s="90"/>
      <c r="WPH2" s="90"/>
      <c r="WPI2" s="90"/>
      <c r="WPJ2" s="90"/>
      <c r="WPK2" s="90"/>
      <c r="WPL2" s="90"/>
      <c r="WPM2" s="90"/>
      <c r="WPN2" s="90"/>
      <c r="WPO2" s="90"/>
      <c r="WPP2" s="90"/>
      <c r="WPQ2" s="90"/>
      <c r="WPR2" s="90"/>
      <c r="WPS2" s="90"/>
      <c r="WPT2" s="90"/>
      <c r="WPU2" s="90"/>
      <c r="WPV2" s="90"/>
      <c r="WPW2" s="90"/>
      <c r="WPX2" s="90"/>
      <c r="WPY2" s="90"/>
      <c r="WPZ2" s="90"/>
      <c r="WQA2" s="90"/>
      <c r="WQB2" s="90"/>
      <c r="WQC2" s="90"/>
      <c r="WQD2" s="90"/>
      <c r="WQE2" s="90"/>
      <c r="WQF2" s="90"/>
      <c r="WQG2" s="90"/>
      <c r="WQH2" s="90"/>
      <c r="WQI2" s="90"/>
      <c r="WQJ2" s="90"/>
      <c r="WQK2" s="90"/>
      <c r="WQL2" s="90"/>
      <c r="WQM2" s="90"/>
      <c r="WQN2" s="90"/>
      <c r="WQO2" s="90"/>
      <c r="WQP2" s="90"/>
      <c r="WQQ2" s="90"/>
      <c r="WQR2" s="90"/>
      <c r="WQS2" s="90"/>
      <c r="WQT2" s="90"/>
      <c r="WQU2" s="90"/>
      <c r="WQV2" s="90"/>
      <c r="WQW2" s="90"/>
      <c r="WQX2" s="90"/>
      <c r="WQY2" s="90"/>
      <c r="WQZ2" s="90"/>
      <c r="WRA2" s="90"/>
      <c r="WRB2" s="90"/>
      <c r="WRC2" s="90"/>
      <c r="WRD2" s="90"/>
      <c r="WRE2" s="90"/>
      <c r="WRF2" s="90"/>
      <c r="WRG2" s="90"/>
      <c r="WRH2" s="90"/>
      <c r="WRI2" s="90"/>
      <c r="WRJ2" s="90"/>
      <c r="WRK2" s="90"/>
      <c r="WRL2" s="90"/>
      <c r="WRM2" s="90"/>
      <c r="WRN2" s="90"/>
      <c r="WRO2" s="90"/>
      <c r="WRP2" s="90"/>
      <c r="WRQ2" s="90"/>
      <c r="WRR2" s="90"/>
      <c r="WRS2" s="90"/>
      <c r="WRT2" s="90"/>
      <c r="WRU2" s="90"/>
      <c r="WRV2" s="90"/>
      <c r="WRW2" s="90"/>
      <c r="WRX2" s="90"/>
      <c r="WRY2" s="90"/>
      <c r="WRZ2" s="90"/>
      <c r="WSA2" s="90"/>
      <c r="WSB2" s="90"/>
      <c r="WSC2" s="90"/>
      <c r="WSD2" s="90"/>
      <c r="WSE2" s="90"/>
      <c r="WSF2" s="90"/>
      <c r="WSG2" s="90"/>
      <c r="WSH2" s="90"/>
      <c r="WSI2" s="90"/>
      <c r="WSJ2" s="90"/>
      <c r="WSK2" s="90"/>
      <c r="WSL2" s="90"/>
      <c r="WSM2" s="90"/>
      <c r="WSN2" s="90"/>
      <c r="WSO2" s="90"/>
      <c r="WSP2" s="90"/>
      <c r="WSQ2" s="90"/>
      <c r="WSR2" s="90"/>
      <c r="WSS2" s="90"/>
      <c r="WST2" s="90"/>
      <c r="WSU2" s="90"/>
      <c r="WSV2" s="90"/>
      <c r="WSW2" s="90"/>
      <c r="WSX2" s="90"/>
      <c r="WSY2" s="90"/>
      <c r="WSZ2" s="90"/>
      <c r="WTA2" s="90"/>
      <c r="WTB2" s="90"/>
      <c r="WTC2" s="90"/>
      <c r="WTD2" s="90"/>
      <c r="WTE2" s="90"/>
      <c r="WTF2" s="90"/>
      <c r="WTG2" s="90"/>
      <c r="WTH2" s="90"/>
      <c r="WTI2" s="90"/>
      <c r="WTJ2" s="90"/>
      <c r="WTK2" s="90"/>
      <c r="WTL2" s="90"/>
      <c r="WTM2" s="90"/>
      <c r="WTN2" s="90"/>
      <c r="WTO2" s="90"/>
      <c r="WTP2" s="90"/>
      <c r="WTQ2" s="90"/>
      <c r="WTR2" s="90"/>
      <c r="WTS2" s="90"/>
      <c r="WTT2" s="90"/>
      <c r="WTU2" s="90"/>
      <c r="WTV2" s="90"/>
      <c r="WTW2" s="90"/>
      <c r="WTX2" s="90"/>
      <c r="WTY2" s="90"/>
      <c r="WTZ2" s="90"/>
      <c r="WUA2" s="90"/>
      <c r="WUB2" s="90"/>
      <c r="WUC2" s="90"/>
      <c r="WUD2" s="90"/>
      <c r="WUE2" s="90"/>
      <c r="WUF2" s="90"/>
      <c r="WUG2" s="90"/>
      <c r="WUH2" s="90"/>
      <c r="WUI2" s="90"/>
      <c r="WUJ2" s="90"/>
      <c r="WUK2" s="90"/>
      <c r="WUL2" s="90"/>
      <c r="WUM2" s="90"/>
      <c r="WUN2" s="90"/>
      <c r="WUO2" s="90"/>
      <c r="WUP2" s="90"/>
      <c r="WUQ2" s="90"/>
      <c r="WUR2" s="90"/>
      <c r="WUS2" s="90"/>
      <c r="WUT2" s="90"/>
      <c r="WUU2" s="90"/>
      <c r="WUV2" s="90"/>
      <c r="WUW2" s="90"/>
      <c r="WUX2" s="90"/>
      <c r="WUY2" s="90"/>
      <c r="WUZ2" s="90"/>
      <c r="WVA2" s="90"/>
      <c r="WVB2" s="90"/>
      <c r="WVC2" s="90"/>
      <c r="WVD2" s="90"/>
      <c r="WVE2" s="90"/>
      <c r="WVF2" s="90"/>
      <c r="WVG2" s="90"/>
      <c r="WVH2" s="90"/>
      <c r="WVI2" s="90"/>
      <c r="WVJ2" s="90"/>
      <c r="WVK2" s="90"/>
      <c r="WVL2" s="90"/>
      <c r="WVM2" s="90"/>
      <c r="WVN2" s="90"/>
      <c r="WVO2" s="90"/>
      <c r="WVP2" s="90"/>
      <c r="WVQ2" s="90"/>
      <c r="WVR2" s="90"/>
      <c r="WVS2" s="90"/>
      <c r="WVT2" s="90"/>
      <c r="WVU2" s="90"/>
      <c r="WVV2" s="90"/>
      <c r="WVW2" s="90"/>
      <c r="WVX2" s="90"/>
      <c r="WVY2" s="90"/>
      <c r="WVZ2" s="90"/>
      <c r="WWA2" s="90"/>
      <c r="WWB2" s="90"/>
      <c r="WWC2" s="90"/>
      <c r="WWD2" s="90"/>
      <c r="WWE2" s="90"/>
      <c r="WWF2" s="90"/>
      <c r="WWG2" s="90"/>
      <c r="WWH2" s="90"/>
      <c r="WWI2" s="90"/>
      <c r="WWJ2" s="90"/>
      <c r="WWK2" s="90"/>
      <c r="WWL2" s="90"/>
      <c r="WWM2" s="90"/>
      <c r="WWN2" s="90"/>
      <c r="WWO2" s="90"/>
      <c r="WWP2" s="90"/>
      <c r="WWQ2" s="90"/>
      <c r="WWR2" s="90"/>
      <c r="WWS2" s="90"/>
      <c r="WWT2" s="90"/>
      <c r="WWU2" s="90"/>
      <c r="WWV2" s="90"/>
      <c r="WWW2" s="90"/>
      <c r="WWX2" s="90"/>
      <c r="WWY2" s="90"/>
      <c r="WWZ2" s="90"/>
      <c r="WXA2" s="90"/>
      <c r="WXB2" s="90"/>
      <c r="WXC2" s="90"/>
      <c r="WXD2" s="90"/>
      <c r="WXE2" s="90"/>
      <c r="WXF2" s="90"/>
      <c r="WXG2" s="90"/>
      <c r="WXH2" s="90"/>
      <c r="WXI2" s="90"/>
      <c r="WXJ2" s="90"/>
      <c r="WXK2" s="90"/>
      <c r="WXL2" s="90"/>
      <c r="WXM2" s="90"/>
      <c r="WXN2" s="90"/>
      <c r="WXO2" s="90"/>
      <c r="WXP2" s="90"/>
      <c r="WXQ2" s="90"/>
      <c r="WXR2" s="90"/>
      <c r="WXS2" s="90"/>
      <c r="WXT2" s="90"/>
      <c r="WXU2" s="90"/>
      <c r="WXV2" s="90"/>
      <c r="WXW2" s="90"/>
      <c r="WXX2" s="90"/>
      <c r="WXY2" s="90"/>
      <c r="WXZ2" s="90"/>
      <c r="WYA2" s="90"/>
      <c r="WYB2" s="90"/>
      <c r="WYC2" s="90"/>
      <c r="WYD2" s="90"/>
      <c r="WYE2" s="90"/>
      <c r="WYF2" s="90"/>
      <c r="WYG2" s="90"/>
      <c r="WYH2" s="90"/>
      <c r="WYI2" s="90"/>
      <c r="WYJ2" s="90"/>
      <c r="WYK2" s="90"/>
      <c r="WYL2" s="90"/>
      <c r="WYM2" s="90"/>
      <c r="WYN2" s="90"/>
      <c r="WYO2" s="90"/>
      <c r="WYP2" s="90"/>
      <c r="WYQ2" s="90"/>
      <c r="WYR2" s="90"/>
      <c r="WYS2" s="90"/>
      <c r="WYT2" s="90"/>
      <c r="WYU2" s="90"/>
      <c r="WYV2" s="90"/>
      <c r="WYW2" s="90"/>
      <c r="WYX2" s="90"/>
      <c r="WYY2" s="90"/>
      <c r="WYZ2" s="90"/>
      <c r="WZA2" s="90"/>
      <c r="WZB2" s="90"/>
      <c r="WZC2" s="90"/>
      <c r="WZD2" s="90"/>
      <c r="WZE2" s="90"/>
      <c r="WZF2" s="90"/>
      <c r="WZG2" s="90"/>
      <c r="WZH2" s="90"/>
      <c r="WZI2" s="90"/>
      <c r="WZJ2" s="90"/>
      <c r="WZK2" s="90"/>
      <c r="WZL2" s="90"/>
      <c r="WZM2" s="90"/>
      <c r="WZN2" s="90"/>
      <c r="WZO2" s="90"/>
      <c r="WZP2" s="90"/>
      <c r="WZQ2" s="90"/>
      <c r="WZR2" s="90"/>
      <c r="WZS2" s="90"/>
      <c r="WZT2" s="90"/>
      <c r="WZU2" s="90"/>
      <c r="WZV2" s="90"/>
      <c r="WZW2" s="90"/>
      <c r="WZX2" s="90"/>
      <c r="WZY2" s="90"/>
      <c r="WZZ2" s="90"/>
      <c r="XAA2" s="90"/>
      <c r="XAB2" s="90"/>
      <c r="XAC2" s="90"/>
      <c r="XAD2" s="90"/>
      <c r="XAE2" s="90"/>
      <c r="XAF2" s="90"/>
      <c r="XAG2" s="90"/>
      <c r="XAH2" s="90"/>
      <c r="XAI2" s="90"/>
      <c r="XAJ2" s="90"/>
      <c r="XAK2" s="90"/>
      <c r="XAL2" s="90"/>
      <c r="XAM2" s="90"/>
      <c r="XAN2" s="90"/>
      <c r="XAO2" s="90"/>
      <c r="XAP2" s="90"/>
      <c r="XAQ2" s="90"/>
      <c r="XAR2" s="90"/>
      <c r="XAS2" s="90"/>
      <c r="XAT2" s="90"/>
      <c r="XAU2" s="90"/>
      <c r="XAV2" s="90"/>
      <c r="XAW2" s="90"/>
      <c r="XAX2" s="90"/>
      <c r="XAY2" s="90"/>
      <c r="XAZ2" s="90"/>
      <c r="XBA2" s="90"/>
      <c r="XBB2" s="90"/>
      <c r="XBC2" s="90"/>
      <c r="XBD2" s="90"/>
      <c r="XBE2" s="90"/>
      <c r="XBF2" s="90"/>
      <c r="XBG2" s="90"/>
      <c r="XBH2" s="90"/>
      <c r="XBI2" s="90"/>
      <c r="XBJ2" s="90"/>
      <c r="XBK2" s="90"/>
      <c r="XBL2" s="90"/>
      <c r="XBM2" s="90"/>
      <c r="XBN2" s="90"/>
      <c r="XBO2" s="90"/>
      <c r="XBP2" s="90"/>
      <c r="XBQ2" s="90"/>
      <c r="XBR2" s="90"/>
      <c r="XBS2" s="90"/>
      <c r="XBT2" s="90"/>
      <c r="XBU2" s="90"/>
      <c r="XBV2" s="90"/>
      <c r="XBW2" s="90"/>
      <c r="XBX2" s="90"/>
      <c r="XBY2" s="90"/>
      <c r="XBZ2" s="90"/>
      <c r="XCA2" s="90"/>
      <c r="XCB2" s="90"/>
      <c r="XCC2" s="90"/>
      <c r="XCD2" s="90"/>
      <c r="XCE2" s="90"/>
      <c r="XCF2" s="90"/>
      <c r="XCG2" s="90"/>
      <c r="XCH2" s="90"/>
      <c r="XCI2" s="90"/>
      <c r="XCJ2" s="90"/>
      <c r="XCK2" s="90"/>
      <c r="XCL2" s="90"/>
      <c r="XCM2" s="90"/>
      <c r="XCN2" s="90"/>
      <c r="XCO2" s="90"/>
      <c r="XCP2" s="90"/>
      <c r="XCQ2" s="90"/>
      <c r="XCR2" s="90"/>
      <c r="XCS2" s="90"/>
      <c r="XCT2" s="90"/>
      <c r="XCU2" s="90"/>
      <c r="XCV2" s="90"/>
      <c r="XCW2" s="90"/>
      <c r="XCX2" s="90"/>
      <c r="XCY2" s="90"/>
      <c r="XCZ2" s="90"/>
      <c r="XDA2" s="90"/>
      <c r="XDB2" s="90"/>
      <c r="XDC2" s="90"/>
      <c r="XDD2" s="90"/>
      <c r="XDE2" s="90"/>
      <c r="XDF2" s="90"/>
      <c r="XDG2" s="90"/>
      <c r="XDH2" s="90"/>
      <c r="XDI2" s="90"/>
      <c r="XDJ2" s="90"/>
      <c r="XDK2" s="90"/>
      <c r="XDL2" s="90"/>
      <c r="XDM2" s="90"/>
      <c r="XDN2" s="90"/>
      <c r="XDO2" s="90"/>
      <c r="XDP2" s="90"/>
      <c r="XDQ2" s="90"/>
      <c r="XDR2" s="90"/>
      <c r="XDS2" s="90"/>
      <c r="XDT2" s="90"/>
      <c r="XDU2" s="90"/>
      <c r="XDV2" s="90"/>
      <c r="XDW2" s="90"/>
      <c r="XDX2" s="90"/>
      <c r="XDY2" s="90"/>
      <c r="XDZ2" s="90"/>
      <c r="XEA2" s="90"/>
      <c r="XEB2" s="90"/>
      <c r="XEC2" s="90"/>
      <c r="XED2" s="90"/>
      <c r="XEE2" s="90"/>
      <c r="XEF2" s="90"/>
      <c r="XEG2" s="90"/>
      <c r="XEH2" s="90"/>
      <c r="XEI2" s="90"/>
      <c r="XEJ2" s="90"/>
      <c r="XEK2" s="90"/>
      <c r="XEL2" s="90"/>
      <c r="XEM2" s="90"/>
    </row>
    <row r="3" spans="1:16367" ht="15" customHeight="1" x14ac:dyDescent="0.25">
      <c r="A3" s="90" t="s">
        <v>1062</v>
      </c>
      <c r="B3" s="117" t="s">
        <v>1054</v>
      </c>
      <c r="C3" s="67" t="s">
        <v>111</v>
      </c>
      <c r="E3" s="67" t="s">
        <v>1054</v>
      </c>
      <c r="F3" s="68" t="s">
        <v>1063</v>
      </c>
      <c r="G3" s="68" t="s">
        <v>1064</v>
      </c>
      <c r="H3" s="81">
        <v>0.01</v>
      </c>
      <c r="I3" s="81">
        <v>5.4999999999999997E-3</v>
      </c>
      <c r="J3" s="70" t="s">
        <v>1034</v>
      </c>
      <c r="K3" s="70">
        <v>0</v>
      </c>
      <c r="L3" s="70" t="s">
        <v>1060</v>
      </c>
      <c r="M3" s="79">
        <v>1000</v>
      </c>
      <c r="N3" s="75"/>
      <c r="P3" s="70" t="s">
        <v>15</v>
      </c>
      <c r="Q3" s="92">
        <v>100000</v>
      </c>
      <c r="R3" s="70">
        <v>0</v>
      </c>
      <c r="S3" s="70">
        <v>0</v>
      </c>
      <c r="T3" s="70">
        <v>100</v>
      </c>
      <c r="U3" s="70"/>
      <c r="V3" s="91">
        <v>43465</v>
      </c>
      <c r="W3" s="91"/>
      <c r="X3" s="78">
        <v>43465</v>
      </c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0"/>
      <c r="DI3" s="90"/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0"/>
      <c r="EC3" s="90"/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0"/>
      <c r="EV3" s="90"/>
      <c r="EW3" s="90"/>
      <c r="EX3" s="90"/>
      <c r="EY3" s="90"/>
      <c r="EZ3" s="90"/>
      <c r="FA3" s="90"/>
      <c r="FB3" s="90"/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0"/>
      <c r="FR3" s="90"/>
      <c r="FS3" s="90"/>
      <c r="FT3" s="90"/>
      <c r="FU3" s="90"/>
      <c r="FV3" s="90"/>
      <c r="FW3" s="90"/>
      <c r="FX3" s="90"/>
      <c r="FY3" s="90"/>
      <c r="FZ3" s="90"/>
      <c r="GA3" s="90"/>
      <c r="GB3" s="90"/>
      <c r="GC3" s="90"/>
      <c r="GD3" s="90"/>
      <c r="GE3" s="90"/>
      <c r="GF3" s="90"/>
      <c r="GG3" s="90"/>
      <c r="GH3" s="90"/>
      <c r="GI3" s="90"/>
      <c r="GJ3" s="90"/>
      <c r="GK3" s="90"/>
      <c r="GL3" s="90"/>
      <c r="GM3" s="90"/>
      <c r="GN3" s="90"/>
      <c r="GO3" s="90"/>
      <c r="GP3" s="90"/>
      <c r="GQ3" s="90"/>
      <c r="GR3" s="90"/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0"/>
      <c r="HD3" s="90"/>
      <c r="HE3" s="90"/>
      <c r="HF3" s="90"/>
      <c r="HG3" s="90"/>
      <c r="HH3" s="90"/>
      <c r="HI3" s="90"/>
      <c r="HJ3" s="90"/>
      <c r="HK3" s="90"/>
      <c r="HL3" s="90"/>
      <c r="HM3" s="90"/>
      <c r="HN3" s="90"/>
      <c r="HO3" s="90"/>
      <c r="HP3" s="90"/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90"/>
      <c r="ID3" s="90"/>
      <c r="IE3" s="90"/>
      <c r="IF3" s="90"/>
      <c r="IG3" s="90"/>
      <c r="IH3" s="90"/>
      <c r="II3" s="90"/>
      <c r="IJ3" s="90"/>
      <c r="IK3" s="90"/>
      <c r="IL3" s="90"/>
      <c r="IM3" s="90"/>
      <c r="IN3" s="90"/>
      <c r="IO3" s="90"/>
      <c r="IP3" s="90"/>
      <c r="IQ3" s="90"/>
      <c r="IR3" s="90"/>
      <c r="IS3" s="90"/>
      <c r="IT3" s="90"/>
      <c r="IU3" s="90"/>
      <c r="IV3" s="90"/>
      <c r="IW3" s="90"/>
      <c r="IX3" s="90"/>
      <c r="IY3" s="90"/>
      <c r="IZ3" s="90"/>
      <c r="JA3" s="90"/>
      <c r="JB3" s="90"/>
      <c r="JC3" s="90"/>
      <c r="JD3" s="90"/>
      <c r="JE3" s="90"/>
      <c r="JF3" s="90"/>
      <c r="JG3" s="90"/>
      <c r="JH3" s="90"/>
      <c r="JI3" s="90"/>
      <c r="JJ3" s="90"/>
      <c r="JK3" s="90"/>
      <c r="JL3" s="90"/>
      <c r="JM3" s="90"/>
      <c r="JN3" s="90"/>
      <c r="JO3" s="90"/>
      <c r="JP3" s="90"/>
      <c r="JQ3" s="90"/>
      <c r="JR3" s="90"/>
      <c r="JS3" s="90"/>
      <c r="JT3" s="90"/>
      <c r="JU3" s="90"/>
      <c r="JV3" s="90"/>
      <c r="JW3" s="90"/>
      <c r="JX3" s="90"/>
      <c r="JY3" s="90"/>
      <c r="JZ3" s="90"/>
      <c r="KA3" s="90"/>
      <c r="KB3" s="90"/>
      <c r="KC3" s="90"/>
      <c r="KD3" s="90"/>
      <c r="KE3" s="90"/>
      <c r="KF3" s="90"/>
      <c r="KG3" s="90"/>
      <c r="KH3" s="90"/>
      <c r="KI3" s="90"/>
      <c r="KJ3" s="90"/>
      <c r="KK3" s="90"/>
      <c r="KL3" s="90"/>
      <c r="KM3" s="90"/>
      <c r="KN3" s="90"/>
      <c r="KO3" s="90"/>
      <c r="KP3" s="90"/>
      <c r="KQ3" s="90"/>
      <c r="KR3" s="90"/>
      <c r="KS3" s="90"/>
      <c r="KT3" s="90"/>
      <c r="KU3" s="90"/>
      <c r="KV3" s="90"/>
      <c r="KW3" s="90"/>
      <c r="KX3" s="90"/>
      <c r="KY3" s="90"/>
      <c r="KZ3" s="90"/>
      <c r="LA3" s="90"/>
      <c r="LB3" s="90"/>
      <c r="LC3" s="90"/>
      <c r="LD3" s="90"/>
      <c r="LE3" s="90"/>
      <c r="LF3" s="90"/>
      <c r="LG3" s="90"/>
      <c r="LH3" s="90"/>
      <c r="LI3" s="90"/>
      <c r="LJ3" s="90"/>
      <c r="LK3" s="90"/>
      <c r="LL3" s="90"/>
      <c r="LM3" s="90"/>
      <c r="LN3" s="90"/>
      <c r="LO3" s="90"/>
      <c r="LP3" s="90"/>
      <c r="LQ3" s="90"/>
      <c r="LR3" s="90"/>
      <c r="LS3" s="90"/>
      <c r="LT3" s="90"/>
      <c r="LU3" s="90"/>
      <c r="LV3" s="90"/>
      <c r="LW3" s="90"/>
      <c r="LX3" s="90"/>
      <c r="LY3" s="90"/>
      <c r="LZ3" s="90"/>
      <c r="MA3" s="90"/>
      <c r="MB3" s="90"/>
      <c r="MC3" s="90"/>
      <c r="MD3" s="90"/>
      <c r="ME3" s="90"/>
      <c r="MF3" s="90"/>
      <c r="MG3" s="90"/>
      <c r="MH3" s="90"/>
      <c r="MI3" s="90"/>
      <c r="MJ3" s="90"/>
      <c r="MK3" s="90"/>
      <c r="ML3" s="90"/>
      <c r="MM3" s="90"/>
      <c r="MN3" s="90"/>
      <c r="MO3" s="90"/>
      <c r="MP3" s="90"/>
      <c r="MQ3" s="90"/>
      <c r="MR3" s="90"/>
      <c r="MS3" s="90"/>
      <c r="MT3" s="90"/>
      <c r="MU3" s="90"/>
      <c r="MV3" s="90"/>
      <c r="MW3" s="90"/>
      <c r="MX3" s="90"/>
      <c r="MY3" s="90"/>
      <c r="MZ3" s="90"/>
      <c r="NA3" s="90"/>
      <c r="NB3" s="90"/>
      <c r="NC3" s="90"/>
      <c r="ND3" s="90"/>
      <c r="NE3" s="90"/>
      <c r="NF3" s="90"/>
      <c r="NG3" s="90"/>
      <c r="NH3" s="90"/>
      <c r="NI3" s="90"/>
      <c r="NJ3" s="90"/>
      <c r="NK3" s="90"/>
      <c r="NL3" s="90"/>
      <c r="NM3" s="90"/>
      <c r="NN3" s="90"/>
      <c r="NO3" s="90"/>
      <c r="NP3" s="90"/>
      <c r="NQ3" s="90"/>
      <c r="NR3" s="90"/>
      <c r="NS3" s="90"/>
      <c r="NT3" s="90"/>
      <c r="NU3" s="90"/>
      <c r="NV3" s="90"/>
      <c r="NW3" s="90"/>
      <c r="NX3" s="90"/>
      <c r="NY3" s="90"/>
      <c r="NZ3" s="90"/>
      <c r="OA3" s="90"/>
      <c r="OB3" s="90"/>
      <c r="OC3" s="90"/>
      <c r="OD3" s="90"/>
      <c r="OE3" s="90"/>
      <c r="OF3" s="90"/>
      <c r="OG3" s="90"/>
      <c r="OH3" s="90"/>
      <c r="OI3" s="90"/>
      <c r="OJ3" s="90"/>
      <c r="OK3" s="90"/>
      <c r="OL3" s="90"/>
      <c r="OM3" s="90"/>
      <c r="ON3" s="90"/>
      <c r="OO3" s="90"/>
      <c r="OP3" s="90"/>
      <c r="OQ3" s="90"/>
      <c r="OR3" s="90"/>
      <c r="OS3" s="90"/>
      <c r="OT3" s="90"/>
      <c r="OU3" s="90"/>
      <c r="OV3" s="90"/>
      <c r="OW3" s="90"/>
      <c r="OX3" s="90"/>
      <c r="OY3" s="90"/>
      <c r="OZ3" s="90"/>
      <c r="PA3" s="90"/>
      <c r="PB3" s="90"/>
      <c r="PC3" s="90"/>
      <c r="PD3" s="90"/>
      <c r="PE3" s="90"/>
      <c r="PF3" s="90"/>
      <c r="PG3" s="90"/>
      <c r="PH3" s="90"/>
      <c r="PI3" s="90"/>
      <c r="PJ3" s="90"/>
      <c r="PK3" s="90"/>
      <c r="PL3" s="90"/>
      <c r="PM3" s="90"/>
      <c r="PN3" s="90"/>
      <c r="PO3" s="90"/>
      <c r="PP3" s="90"/>
      <c r="PQ3" s="90"/>
      <c r="PR3" s="90"/>
      <c r="PS3" s="90"/>
      <c r="PT3" s="90"/>
      <c r="PU3" s="90"/>
      <c r="PV3" s="90"/>
      <c r="PW3" s="90"/>
      <c r="PX3" s="90"/>
      <c r="PY3" s="90"/>
      <c r="PZ3" s="90"/>
      <c r="QA3" s="90"/>
      <c r="QB3" s="90"/>
      <c r="QC3" s="90"/>
      <c r="QD3" s="90"/>
      <c r="QE3" s="90"/>
      <c r="QF3" s="90"/>
      <c r="QG3" s="90"/>
      <c r="QH3" s="90"/>
      <c r="QI3" s="90"/>
      <c r="QJ3" s="90"/>
      <c r="QK3" s="90"/>
      <c r="QL3" s="90"/>
      <c r="QM3" s="90"/>
      <c r="QN3" s="90"/>
      <c r="QO3" s="90"/>
      <c r="QP3" s="90"/>
      <c r="QQ3" s="90"/>
      <c r="QR3" s="90"/>
      <c r="QS3" s="90"/>
      <c r="QT3" s="90"/>
      <c r="QU3" s="90"/>
      <c r="QV3" s="90"/>
      <c r="QW3" s="90"/>
      <c r="QX3" s="90"/>
      <c r="QY3" s="90"/>
      <c r="QZ3" s="90"/>
      <c r="RA3" s="90"/>
      <c r="RB3" s="90"/>
      <c r="RC3" s="90"/>
      <c r="RD3" s="90"/>
      <c r="RE3" s="90"/>
      <c r="RF3" s="90"/>
      <c r="RG3" s="90"/>
      <c r="RH3" s="90"/>
      <c r="RI3" s="90"/>
      <c r="RJ3" s="90"/>
      <c r="RK3" s="90"/>
      <c r="RL3" s="90"/>
      <c r="RM3" s="90"/>
      <c r="RN3" s="90"/>
      <c r="RO3" s="90"/>
      <c r="RP3" s="90"/>
      <c r="RQ3" s="90"/>
      <c r="RR3" s="90"/>
      <c r="RS3" s="90"/>
      <c r="RT3" s="90"/>
      <c r="RU3" s="90"/>
      <c r="RV3" s="90"/>
      <c r="RW3" s="90"/>
      <c r="RX3" s="90"/>
      <c r="RY3" s="90"/>
      <c r="RZ3" s="90"/>
      <c r="SA3" s="90"/>
      <c r="SB3" s="90"/>
      <c r="SC3" s="90"/>
      <c r="SD3" s="90"/>
      <c r="SE3" s="90"/>
      <c r="SF3" s="90"/>
      <c r="SG3" s="90"/>
      <c r="SH3" s="90"/>
      <c r="SI3" s="90"/>
      <c r="SJ3" s="90"/>
      <c r="SK3" s="90"/>
      <c r="SL3" s="90"/>
      <c r="SM3" s="90"/>
      <c r="SN3" s="90"/>
      <c r="SO3" s="90"/>
      <c r="SP3" s="90"/>
      <c r="SQ3" s="90"/>
      <c r="SR3" s="90"/>
      <c r="SS3" s="90"/>
      <c r="ST3" s="90"/>
      <c r="SU3" s="90"/>
      <c r="SV3" s="90"/>
      <c r="SW3" s="90"/>
      <c r="SX3" s="90"/>
      <c r="SY3" s="90"/>
      <c r="SZ3" s="90"/>
      <c r="TA3" s="90"/>
      <c r="TB3" s="90"/>
      <c r="TC3" s="90"/>
      <c r="TD3" s="90"/>
      <c r="TE3" s="90"/>
      <c r="TF3" s="90"/>
      <c r="TG3" s="90"/>
      <c r="TH3" s="90"/>
      <c r="TI3" s="90"/>
      <c r="TJ3" s="90"/>
      <c r="TK3" s="90"/>
      <c r="TL3" s="90"/>
      <c r="TM3" s="90"/>
      <c r="TN3" s="90"/>
      <c r="TO3" s="90"/>
      <c r="TP3" s="90"/>
      <c r="TQ3" s="90"/>
      <c r="TR3" s="90"/>
      <c r="TS3" s="90"/>
      <c r="TT3" s="90"/>
      <c r="TU3" s="90"/>
      <c r="TV3" s="90"/>
      <c r="TW3" s="90"/>
      <c r="TX3" s="90"/>
      <c r="TY3" s="90"/>
      <c r="TZ3" s="90"/>
      <c r="UA3" s="90"/>
      <c r="UB3" s="90"/>
      <c r="UC3" s="90"/>
      <c r="UD3" s="90"/>
      <c r="UE3" s="90"/>
      <c r="UF3" s="90"/>
      <c r="UG3" s="90"/>
      <c r="UH3" s="90"/>
      <c r="UI3" s="90"/>
      <c r="UJ3" s="90"/>
      <c r="UK3" s="90"/>
      <c r="UL3" s="90"/>
      <c r="UM3" s="90"/>
      <c r="UN3" s="90"/>
      <c r="UO3" s="90"/>
      <c r="UP3" s="90"/>
      <c r="UQ3" s="90"/>
      <c r="UR3" s="90"/>
      <c r="US3" s="90"/>
      <c r="UT3" s="90"/>
      <c r="UU3" s="90"/>
      <c r="UV3" s="90"/>
      <c r="UW3" s="90"/>
      <c r="UX3" s="90"/>
      <c r="UY3" s="90"/>
      <c r="UZ3" s="90"/>
      <c r="VA3" s="90"/>
      <c r="VB3" s="90"/>
      <c r="VC3" s="90"/>
      <c r="VD3" s="90"/>
      <c r="VE3" s="90"/>
      <c r="VF3" s="90"/>
      <c r="VG3" s="90"/>
      <c r="VH3" s="90"/>
      <c r="VI3" s="90"/>
      <c r="VJ3" s="90"/>
      <c r="VK3" s="90"/>
      <c r="VL3" s="90"/>
      <c r="VM3" s="90"/>
      <c r="VN3" s="90"/>
      <c r="VO3" s="90"/>
      <c r="VP3" s="90"/>
      <c r="VQ3" s="90"/>
      <c r="VR3" s="90"/>
      <c r="VS3" s="90"/>
      <c r="VT3" s="90"/>
      <c r="VU3" s="90"/>
      <c r="VV3" s="90"/>
      <c r="VW3" s="90"/>
      <c r="VX3" s="90"/>
      <c r="VY3" s="90"/>
      <c r="VZ3" s="90"/>
      <c r="WA3" s="90"/>
      <c r="WB3" s="90"/>
      <c r="WC3" s="90"/>
      <c r="WD3" s="90"/>
      <c r="WE3" s="90"/>
      <c r="WF3" s="90"/>
      <c r="WG3" s="90"/>
      <c r="WH3" s="90"/>
      <c r="WI3" s="90"/>
      <c r="WJ3" s="90"/>
      <c r="WK3" s="90"/>
      <c r="WL3" s="90"/>
      <c r="WM3" s="90"/>
      <c r="WN3" s="90"/>
      <c r="WO3" s="90"/>
      <c r="WP3" s="90"/>
      <c r="WQ3" s="90"/>
      <c r="WR3" s="90"/>
      <c r="WS3" s="90"/>
      <c r="WT3" s="90"/>
      <c r="WU3" s="90"/>
      <c r="WV3" s="90"/>
      <c r="WW3" s="90"/>
      <c r="WX3" s="90"/>
      <c r="WY3" s="90"/>
      <c r="WZ3" s="90"/>
      <c r="XA3" s="90"/>
      <c r="XB3" s="90"/>
      <c r="XC3" s="90"/>
      <c r="XD3" s="90"/>
      <c r="XE3" s="90"/>
      <c r="XF3" s="90"/>
      <c r="XG3" s="90"/>
      <c r="XH3" s="90"/>
      <c r="XI3" s="90"/>
      <c r="XJ3" s="90"/>
      <c r="XK3" s="90"/>
      <c r="XL3" s="90"/>
      <c r="XM3" s="90"/>
      <c r="XN3" s="90"/>
      <c r="XO3" s="90"/>
      <c r="XP3" s="90"/>
      <c r="XQ3" s="90"/>
      <c r="XR3" s="90"/>
      <c r="XS3" s="90"/>
      <c r="XT3" s="90"/>
      <c r="XU3" s="90"/>
      <c r="XV3" s="90"/>
      <c r="XW3" s="90"/>
      <c r="XX3" s="90"/>
      <c r="XY3" s="90"/>
      <c r="XZ3" s="90"/>
      <c r="YA3" s="90"/>
      <c r="YB3" s="90"/>
      <c r="YC3" s="90"/>
      <c r="YD3" s="90"/>
      <c r="YE3" s="90"/>
      <c r="YF3" s="90"/>
      <c r="YG3" s="90"/>
      <c r="YH3" s="90"/>
      <c r="YI3" s="90"/>
      <c r="YJ3" s="90"/>
      <c r="YK3" s="90"/>
      <c r="YL3" s="90"/>
      <c r="YM3" s="90"/>
      <c r="YN3" s="90"/>
      <c r="YO3" s="90"/>
      <c r="YP3" s="90"/>
      <c r="YQ3" s="90"/>
      <c r="YR3" s="90"/>
      <c r="YS3" s="90"/>
      <c r="YT3" s="90"/>
      <c r="YU3" s="90"/>
      <c r="YV3" s="90"/>
      <c r="YW3" s="90"/>
      <c r="YX3" s="90"/>
      <c r="YY3" s="90"/>
      <c r="YZ3" s="90"/>
      <c r="ZA3" s="90"/>
      <c r="ZB3" s="90"/>
      <c r="ZC3" s="90"/>
      <c r="ZD3" s="90"/>
      <c r="ZE3" s="90"/>
      <c r="ZF3" s="90"/>
      <c r="ZG3" s="90"/>
      <c r="ZH3" s="90"/>
      <c r="ZI3" s="90"/>
      <c r="ZJ3" s="90"/>
      <c r="ZK3" s="90"/>
      <c r="ZL3" s="90"/>
      <c r="ZM3" s="90"/>
      <c r="ZN3" s="90"/>
      <c r="ZO3" s="90"/>
      <c r="ZP3" s="90"/>
      <c r="ZQ3" s="90"/>
      <c r="ZR3" s="90"/>
      <c r="ZS3" s="90"/>
      <c r="ZT3" s="90"/>
      <c r="ZU3" s="90"/>
      <c r="ZV3" s="90"/>
      <c r="ZW3" s="90"/>
      <c r="ZX3" s="90"/>
      <c r="ZY3" s="90"/>
      <c r="ZZ3" s="90"/>
      <c r="AAA3" s="90"/>
      <c r="AAB3" s="90"/>
      <c r="AAC3" s="90"/>
      <c r="AAD3" s="90"/>
      <c r="AAE3" s="90"/>
      <c r="AAF3" s="90"/>
      <c r="AAG3" s="90"/>
      <c r="AAH3" s="90"/>
      <c r="AAI3" s="90"/>
      <c r="AAJ3" s="90"/>
      <c r="AAK3" s="90"/>
      <c r="AAL3" s="90"/>
      <c r="AAM3" s="90"/>
      <c r="AAN3" s="90"/>
      <c r="AAO3" s="90"/>
      <c r="AAP3" s="90"/>
      <c r="AAQ3" s="90"/>
      <c r="AAR3" s="90"/>
      <c r="AAS3" s="90"/>
      <c r="AAT3" s="90"/>
      <c r="AAU3" s="90"/>
      <c r="AAV3" s="90"/>
      <c r="AAW3" s="90"/>
      <c r="AAX3" s="90"/>
      <c r="AAY3" s="90"/>
      <c r="AAZ3" s="90"/>
      <c r="ABA3" s="90"/>
      <c r="ABB3" s="90"/>
      <c r="ABC3" s="90"/>
      <c r="ABD3" s="90"/>
      <c r="ABE3" s="90"/>
      <c r="ABF3" s="90"/>
      <c r="ABG3" s="90"/>
      <c r="ABH3" s="90"/>
      <c r="ABI3" s="90"/>
      <c r="ABJ3" s="90"/>
      <c r="ABK3" s="90"/>
      <c r="ABL3" s="90"/>
      <c r="ABM3" s="90"/>
      <c r="ABN3" s="90"/>
      <c r="ABO3" s="90"/>
      <c r="ABP3" s="90"/>
      <c r="ABQ3" s="90"/>
      <c r="ABR3" s="90"/>
      <c r="ABS3" s="90"/>
      <c r="ABT3" s="90"/>
      <c r="ABU3" s="90"/>
      <c r="ABV3" s="90"/>
      <c r="ABW3" s="90"/>
      <c r="ABX3" s="90"/>
      <c r="ABY3" s="90"/>
      <c r="ABZ3" s="90"/>
      <c r="ACA3" s="90"/>
      <c r="ACB3" s="90"/>
      <c r="ACC3" s="90"/>
      <c r="ACD3" s="90"/>
      <c r="ACE3" s="90"/>
      <c r="ACF3" s="90"/>
      <c r="ACG3" s="90"/>
      <c r="ACH3" s="90"/>
      <c r="ACI3" s="90"/>
      <c r="ACJ3" s="90"/>
      <c r="ACK3" s="90"/>
      <c r="ACL3" s="90"/>
      <c r="ACM3" s="90"/>
      <c r="ACN3" s="90"/>
      <c r="ACO3" s="90"/>
      <c r="ACP3" s="90"/>
      <c r="ACQ3" s="90"/>
      <c r="ACR3" s="90"/>
      <c r="ACS3" s="90"/>
      <c r="ACT3" s="90"/>
      <c r="ACU3" s="90"/>
      <c r="ACV3" s="90"/>
      <c r="ACW3" s="90"/>
      <c r="ACX3" s="90"/>
      <c r="ACY3" s="90"/>
      <c r="ACZ3" s="90"/>
      <c r="ADA3" s="90"/>
      <c r="ADB3" s="90"/>
      <c r="ADC3" s="90"/>
      <c r="ADD3" s="90"/>
      <c r="ADE3" s="90"/>
      <c r="ADF3" s="90"/>
      <c r="ADG3" s="90"/>
      <c r="ADH3" s="90"/>
      <c r="ADI3" s="90"/>
      <c r="ADJ3" s="90"/>
      <c r="ADK3" s="90"/>
      <c r="ADL3" s="90"/>
      <c r="ADM3" s="90"/>
      <c r="ADN3" s="90"/>
      <c r="ADO3" s="90"/>
      <c r="ADP3" s="90"/>
      <c r="ADQ3" s="90"/>
      <c r="ADR3" s="90"/>
      <c r="ADS3" s="90"/>
      <c r="ADT3" s="90"/>
      <c r="ADU3" s="90"/>
      <c r="ADV3" s="90"/>
      <c r="ADW3" s="90"/>
      <c r="ADX3" s="90"/>
      <c r="ADY3" s="90"/>
      <c r="ADZ3" s="90"/>
      <c r="AEA3" s="90"/>
      <c r="AEB3" s="90"/>
      <c r="AEC3" s="90"/>
      <c r="AED3" s="90"/>
      <c r="AEE3" s="90"/>
      <c r="AEF3" s="90"/>
      <c r="AEG3" s="90"/>
      <c r="AEH3" s="90"/>
      <c r="AEI3" s="90"/>
      <c r="AEJ3" s="90"/>
      <c r="AEK3" s="90"/>
      <c r="AEL3" s="90"/>
      <c r="AEM3" s="90"/>
      <c r="AEN3" s="90"/>
      <c r="AEO3" s="90"/>
      <c r="AEP3" s="90"/>
      <c r="AEQ3" s="90"/>
      <c r="AER3" s="90"/>
      <c r="AES3" s="90"/>
      <c r="AET3" s="90"/>
      <c r="AEU3" s="90"/>
      <c r="AEV3" s="90"/>
      <c r="AEW3" s="90"/>
      <c r="AEX3" s="90"/>
      <c r="AEY3" s="90"/>
      <c r="AEZ3" s="90"/>
      <c r="AFA3" s="90"/>
      <c r="AFB3" s="90"/>
      <c r="AFC3" s="90"/>
      <c r="AFD3" s="90"/>
      <c r="AFE3" s="90"/>
      <c r="AFF3" s="90"/>
      <c r="AFG3" s="90"/>
      <c r="AFH3" s="90"/>
      <c r="AFI3" s="90"/>
      <c r="AFJ3" s="90"/>
      <c r="AFK3" s="90"/>
      <c r="AFL3" s="90"/>
      <c r="AFM3" s="90"/>
      <c r="AFN3" s="90"/>
      <c r="AFO3" s="90"/>
      <c r="AFP3" s="90"/>
      <c r="AFQ3" s="90"/>
      <c r="AFR3" s="90"/>
      <c r="AFS3" s="90"/>
      <c r="AFT3" s="90"/>
      <c r="AFU3" s="90"/>
      <c r="AFV3" s="90"/>
      <c r="AFW3" s="90"/>
      <c r="AFX3" s="90"/>
      <c r="AFY3" s="90"/>
      <c r="AFZ3" s="90"/>
      <c r="AGA3" s="90"/>
      <c r="AGB3" s="90"/>
      <c r="AGC3" s="90"/>
      <c r="AGD3" s="90"/>
      <c r="AGE3" s="90"/>
      <c r="AGF3" s="90"/>
      <c r="AGG3" s="90"/>
      <c r="AGH3" s="90"/>
      <c r="AGI3" s="90"/>
      <c r="AGJ3" s="90"/>
      <c r="AGK3" s="90"/>
      <c r="AGL3" s="90"/>
      <c r="AGM3" s="90"/>
      <c r="AGN3" s="90"/>
      <c r="AGO3" s="90"/>
      <c r="AGP3" s="90"/>
      <c r="AGQ3" s="90"/>
      <c r="AGR3" s="90"/>
      <c r="AGS3" s="90"/>
      <c r="AGT3" s="90"/>
      <c r="AGU3" s="90"/>
      <c r="AGV3" s="90"/>
      <c r="AGW3" s="90"/>
      <c r="AGX3" s="90"/>
      <c r="AGY3" s="90"/>
      <c r="AGZ3" s="90"/>
      <c r="AHA3" s="90"/>
      <c r="AHB3" s="90"/>
      <c r="AHC3" s="90"/>
      <c r="AHD3" s="90"/>
      <c r="AHE3" s="90"/>
      <c r="AHF3" s="90"/>
      <c r="AHG3" s="90"/>
      <c r="AHH3" s="90"/>
      <c r="AHI3" s="90"/>
      <c r="AHJ3" s="90"/>
      <c r="AHK3" s="90"/>
      <c r="AHL3" s="90"/>
      <c r="AHM3" s="90"/>
      <c r="AHN3" s="90"/>
      <c r="AHO3" s="90"/>
      <c r="AHP3" s="90"/>
      <c r="AHQ3" s="90"/>
      <c r="AHR3" s="90"/>
      <c r="AHS3" s="90"/>
      <c r="AHT3" s="90"/>
      <c r="AHU3" s="90"/>
      <c r="AHV3" s="90"/>
      <c r="AHW3" s="90"/>
      <c r="AHX3" s="90"/>
      <c r="AHY3" s="90"/>
      <c r="AHZ3" s="90"/>
      <c r="AIA3" s="90"/>
      <c r="AIB3" s="90"/>
      <c r="AIC3" s="90"/>
      <c r="AID3" s="90"/>
      <c r="AIE3" s="90"/>
      <c r="AIF3" s="90"/>
      <c r="AIG3" s="90"/>
      <c r="AIH3" s="90"/>
      <c r="AII3" s="90"/>
      <c r="AIJ3" s="90"/>
      <c r="AIK3" s="90"/>
      <c r="AIL3" s="90"/>
      <c r="AIM3" s="90"/>
      <c r="AIN3" s="90"/>
      <c r="AIO3" s="90"/>
      <c r="AIP3" s="90"/>
      <c r="AIQ3" s="90"/>
      <c r="AIR3" s="90"/>
      <c r="AIS3" s="90"/>
      <c r="AIT3" s="90"/>
      <c r="AIU3" s="90"/>
      <c r="AIV3" s="90"/>
      <c r="AIW3" s="90"/>
      <c r="AIX3" s="90"/>
      <c r="AIY3" s="90"/>
      <c r="AIZ3" s="90"/>
      <c r="AJA3" s="90"/>
      <c r="AJB3" s="90"/>
      <c r="AJC3" s="90"/>
      <c r="AJD3" s="90"/>
      <c r="AJE3" s="90"/>
      <c r="AJF3" s="90"/>
      <c r="AJG3" s="90"/>
      <c r="AJH3" s="90"/>
      <c r="AJI3" s="90"/>
      <c r="AJJ3" s="90"/>
      <c r="AJK3" s="90"/>
      <c r="AJL3" s="90"/>
      <c r="AJM3" s="90"/>
      <c r="AJN3" s="90"/>
      <c r="AJO3" s="90"/>
      <c r="AJP3" s="90"/>
      <c r="AJQ3" s="90"/>
      <c r="AJR3" s="90"/>
      <c r="AJS3" s="90"/>
      <c r="AJT3" s="90"/>
      <c r="AJU3" s="90"/>
      <c r="AJV3" s="90"/>
      <c r="AJW3" s="90"/>
      <c r="AJX3" s="90"/>
      <c r="AJY3" s="90"/>
      <c r="AJZ3" s="90"/>
      <c r="AKA3" s="90"/>
      <c r="AKB3" s="90"/>
      <c r="AKC3" s="90"/>
      <c r="AKD3" s="90"/>
      <c r="AKE3" s="90"/>
      <c r="AKF3" s="90"/>
      <c r="AKG3" s="90"/>
      <c r="AKH3" s="90"/>
      <c r="AKI3" s="90"/>
      <c r="AKJ3" s="90"/>
      <c r="AKK3" s="90"/>
      <c r="AKL3" s="90"/>
      <c r="AKM3" s="90"/>
      <c r="AKN3" s="90"/>
      <c r="AKO3" s="90"/>
      <c r="AKP3" s="90"/>
      <c r="AKQ3" s="90"/>
      <c r="AKR3" s="90"/>
      <c r="AKS3" s="90"/>
      <c r="AKT3" s="90"/>
      <c r="AKU3" s="90"/>
      <c r="AKV3" s="90"/>
      <c r="AKW3" s="90"/>
      <c r="AKX3" s="90"/>
      <c r="AKY3" s="90"/>
      <c r="AKZ3" s="90"/>
      <c r="ALA3" s="90"/>
      <c r="ALB3" s="90"/>
      <c r="ALC3" s="90"/>
      <c r="ALD3" s="90"/>
      <c r="ALE3" s="90"/>
      <c r="ALF3" s="90"/>
      <c r="ALG3" s="90"/>
      <c r="ALH3" s="90"/>
      <c r="ALI3" s="90"/>
      <c r="ALJ3" s="90"/>
      <c r="ALK3" s="90"/>
      <c r="ALL3" s="90"/>
      <c r="ALM3" s="90"/>
      <c r="ALN3" s="90"/>
      <c r="ALO3" s="90"/>
      <c r="ALP3" s="90"/>
      <c r="ALQ3" s="90"/>
      <c r="ALR3" s="90"/>
      <c r="ALS3" s="90"/>
      <c r="ALT3" s="90"/>
      <c r="ALU3" s="90"/>
      <c r="ALV3" s="90"/>
      <c r="ALW3" s="90"/>
      <c r="ALX3" s="90"/>
      <c r="ALY3" s="90"/>
      <c r="ALZ3" s="90"/>
      <c r="AMA3" s="90"/>
      <c r="AMB3" s="90"/>
      <c r="AMC3" s="90"/>
      <c r="AMD3" s="90"/>
      <c r="AME3" s="90"/>
      <c r="AMF3" s="90"/>
      <c r="AMG3" s="90"/>
      <c r="AMH3" s="90"/>
      <c r="AMI3" s="90"/>
      <c r="AMJ3" s="90"/>
      <c r="AMK3" s="90"/>
      <c r="AML3" s="90"/>
      <c r="AMM3" s="90"/>
      <c r="AMN3" s="90"/>
      <c r="AMO3" s="90"/>
      <c r="AMP3" s="90"/>
      <c r="AMQ3" s="90"/>
      <c r="AMR3" s="90"/>
      <c r="AMS3" s="90"/>
      <c r="AMT3" s="90"/>
      <c r="AMU3" s="90"/>
      <c r="AMV3" s="90"/>
      <c r="AMW3" s="90"/>
      <c r="AMX3" s="90"/>
      <c r="AMY3" s="90"/>
      <c r="AMZ3" s="90"/>
      <c r="ANA3" s="90"/>
      <c r="ANB3" s="90"/>
      <c r="ANC3" s="90"/>
      <c r="AND3" s="90"/>
      <c r="ANE3" s="90"/>
      <c r="ANF3" s="90"/>
      <c r="ANG3" s="90"/>
      <c r="ANH3" s="90"/>
      <c r="ANI3" s="90"/>
      <c r="ANJ3" s="90"/>
      <c r="ANK3" s="90"/>
      <c r="ANL3" s="90"/>
      <c r="ANM3" s="90"/>
      <c r="ANN3" s="90"/>
      <c r="ANO3" s="90"/>
      <c r="ANP3" s="90"/>
      <c r="ANQ3" s="90"/>
      <c r="ANR3" s="90"/>
      <c r="ANS3" s="90"/>
      <c r="ANT3" s="90"/>
      <c r="ANU3" s="90"/>
      <c r="ANV3" s="90"/>
      <c r="ANW3" s="90"/>
      <c r="ANX3" s="90"/>
      <c r="ANY3" s="90"/>
      <c r="ANZ3" s="90"/>
      <c r="AOA3" s="90"/>
      <c r="AOB3" s="90"/>
      <c r="AOC3" s="90"/>
      <c r="AOD3" s="90"/>
      <c r="AOE3" s="90"/>
      <c r="AOF3" s="90"/>
      <c r="AOG3" s="90"/>
      <c r="AOH3" s="90"/>
      <c r="AOI3" s="90"/>
      <c r="AOJ3" s="90"/>
      <c r="AOK3" s="90"/>
      <c r="AOL3" s="90"/>
      <c r="AOM3" s="90"/>
      <c r="AON3" s="90"/>
      <c r="AOO3" s="90"/>
      <c r="AOP3" s="90"/>
      <c r="AOQ3" s="90"/>
      <c r="AOR3" s="90"/>
      <c r="AOS3" s="90"/>
      <c r="AOT3" s="90"/>
      <c r="AOU3" s="90"/>
      <c r="AOV3" s="90"/>
      <c r="AOW3" s="90"/>
      <c r="AOX3" s="90"/>
      <c r="AOY3" s="90"/>
      <c r="AOZ3" s="90"/>
      <c r="APA3" s="90"/>
      <c r="APB3" s="90"/>
      <c r="APC3" s="90"/>
      <c r="APD3" s="90"/>
      <c r="APE3" s="90"/>
      <c r="APF3" s="90"/>
      <c r="APG3" s="90"/>
      <c r="APH3" s="90"/>
      <c r="API3" s="90"/>
      <c r="APJ3" s="90"/>
      <c r="APK3" s="90"/>
      <c r="APL3" s="90"/>
      <c r="APM3" s="90"/>
      <c r="APN3" s="90"/>
      <c r="APO3" s="90"/>
      <c r="APP3" s="90"/>
      <c r="APQ3" s="90"/>
      <c r="APR3" s="90"/>
      <c r="APS3" s="90"/>
      <c r="APT3" s="90"/>
      <c r="APU3" s="90"/>
      <c r="APV3" s="90"/>
      <c r="APW3" s="90"/>
      <c r="APX3" s="90"/>
      <c r="APY3" s="90"/>
      <c r="APZ3" s="90"/>
      <c r="AQA3" s="90"/>
      <c r="AQB3" s="90"/>
      <c r="AQC3" s="90"/>
      <c r="AQD3" s="90"/>
      <c r="AQE3" s="90"/>
      <c r="AQF3" s="90"/>
      <c r="AQG3" s="90"/>
      <c r="AQH3" s="90"/>
      <c r="AQI3" s="90"/>
      <c r="AQJ3" s="90"/>
      <c r="AQK3" s="90"/>
      <c r="AQL3" s="90"/>
      <c r="AQM3" s="90"/>
      <c r="AQN3" s="90"/>
      <c r="AQO3" s="90"/>
      <c r="AQP3" s="90"/>
      <c r="AQQ3" s="90"/>
      <c r="AQR3" s="90"/>
      <c r="AQS3" s="90"/>
      <c r="AQT3" s="90"/>
      <c r="AQU3" s="90"/>
      <c r="AQV3" s="90"/>
      <c r="AQW3" s="90"/>
      <c r="AQX3" s="90"/>
      <c r="AQY3" s="90"/>
      <c r="AQZ3" s="90"/>
      <c r="ARA3" s="90"/>
      <c r="ARB3" s="90"/>
      <c r="ARC3" s="90"/>
      <c r="ARD3" s="90"/>
      <c r="ARE3" s="90"/>
      <c r="ARF3" s="90"/>
      <c r="ARG3" s="90"/>
      <c r="ARH3" s="90"/>
      <c r="ARI3" s="90"/>
      <c r="ARJ3" s="90"/>
      <c r="ARK3" s="90"/>
      <c r="ARL3" s="90"/>
      <c r="ARM3" s="90"/>
      <c r="ARN3" s="90"/>
      <c r="ARO3" s="90"/>
      <c r="ARP3" s="90"/>
      <c r="ARQ3" s="90"/>
      <c r="ARR3" s="90"/>
      <c r="ARS3" s="90"/>
      <c r="ART3" s="90"/>
      <c r="ARU3" s="90"/>
      <c r="ARV3" s="90"/>
      <c r="ARW3" s="90"/>
      <c r="ARX3" s="90"/>
      <c r="ARY3" s="90"/>
      <c r="ARZ3" s="90"/>
      <c r="ASA3" s="90"/>
      <c r="ASB3" s="90"/>
      <c r="ASC3" s="90"/>
      <c r="ASD3" s="90"/>
      <c r="ASE3" s="90"/>
      <c r="ASF3" s="90"/>
      <c r="ASG3" s="90"/>
      <c r="ASH3" s="90"/>
      <c r="ASI3" s="90"/>
      <c r="ASJ3" s="90"/>
      <c r="ASK3" s="90"/>
      <c r="ASL3" s="90"/>
      <c r="ASM3" s="90"/>
      <c r="ASN3" s="90"/>
      <c r="ASO3" s="90"/>
      <c r="ASP3" s="90"/>
      <c r="ASQ3" s="90"/>
      <c r="ASR3" s="90"/>
      <c r="ASS3" s="90"/>
      <c r="AST3" s="90"/>
      <c r="ASU3" s="90"/>
      <c r="ASV3" s="90"/>
      <c r="ASW3" s="90"/>
      <c r="ASX3" s="90"/>
      <c r="ASY3" s="90"/>
      <c r="ASZ3" s="90"/>
      <c r="ATA3" s="90"/>
      <c r="ATB3" s="90"/>
      <c r="ATC3" s="90"/>
      <c r="ATD3" s="90"/>
      <c r="ATE3" s="90"/>
      <c r="ATF3" s="90"/>
      <c r="ATG3" s="90"/>
      <c r="ATH3" s="90"/>
      <c r="ATI3" s="90"/>
      <c r="ATJ3" s="90"/>
      <c r="ATK3" s="90"/>
      <c r="ATL3" s="90"/>
      <c r="ATM3" s="90"/>
      <c r="ATN3" s="90"/>
      <c r="ATO3" s="90"/>
      <c r="ATP3" s="90"/>
      <c r="ATQ3" s="90"/>
      <c r="ATR3" s="90"/>
      <c r="ATS3" s="90"/>
      <c r="ATT3" s="90"/>
      <c r="ATU3" s="90"/>
      <c r="ATV3" s="90"/>
      <c r="ATW3" s="90"/>
      <c r="ATX3" s="90"/>
      <c r="ATY3" s="90"/>
      <c r="ATZ3" s="90"/>
      <c r="AUA3" s="90"/>
      <c r="AUB3" s="90"/>
      <c r="AUC3" s="90"/>
      <c r="AUD3" s="90"/>
      <c r="AUE3" s="90"/>
      <c r="AUF3" s="90"/>
      <c r="AUG3" s="90"/>
      <c r="AUH3" s="90"/>
      <c r="AUI3" s="90"/>
      <c r="AUJ3" s="90"/>
      <c r="AUK3" s="90"/>
      <c r="AUL3" s="90"/>
      <c r="AUM3" s="90"/>
      <c r="AUN3" s="90"/>
      <c r="AUO3" s="90"/>
      <c r="AUP3" s="90"/>
      <c r="AUQ3" s="90"/>
      <c r="AUR3" s="90"/>
      <c r="AUS3" s="90"/>
      <c r="AUT3" s="90"/>
      <c r="AUU3" s="90"/>
      <c r="AUV3" s="90"/>
      <c r="AUW3" s="90"/>
      <c r="AUX3" s="90"/>
      <c r="AUY3" s="90"/>
      <c r="AUZ3" s="90"/>
      <c r="AVA3" s="90"/>
      <c r="AVB3" s="90"/>
      <c r="AVC3" s="90"/>
      <c r="AVD3" s="90"/>
      <c r="AVE3" s="90"/>
      <c r="AVF3" s="90"/>
      <c r="AVG3" s="90"/>
      <c r="AVH3" s="90"/>
      <c r="AVI3" s="90"/>
      <c r="AVJ3" s="90"/>
      <c r="AVK3" s="90"/>
      <c r="AVL3" s="90"/>
      <c r="AVM3" s="90"/>
      <c r="AVN3" s="90"/>
      <c r="AVO3" s="90"/>
      <c r="AVP3" s="90"/>
      <c r="AVQ3" s="90"/>
      <c r="AVR3" s="90"/>
      <c r="AVS3" s="90"/>
      <c r="AVT3" s="90"/>
      <c r="AVU3" s="90"/>
      <c r="AVV3" s="90"/>
      <c r="AVW3" s="90"/>
      <c r="AVX3" s="90"/>
      <c r="AVY3" s="90"/>
      <c r="AVZ3" s="90"/>
      <c r="AWA3" s="90"/>
      <c r="AWB3" s="90"/>
      <c r="AWC3" s="90"/>
      <c r="AWD3" s="90"/>
      <c r="AWE3" s="90"/>
      <c r="AWF3" s="90"/>
      <c r="AWG3" s="90"/>
      <c r="AWH3" s="90"/>
      <c r="AWI3" s="90"/>
      <c r="AWJ3" s="90"/>
      <c r="AWK3" s="90"/>
      <c r="AWL3" s="90"/>
      <c r="AWM3" s="90"/>
      <c r="AWN3" s="90"/>
      <c r="AWO3" s="90"/>
      <c r="AWP3" s="90"/>
      <c r="AWQ3" s="90"/>
      <c r="AWR3" s="90"/>
      <c r="AWS3" s="90"/>
      <c r="AWT3" s="90"/>
      <c r="AWU3" s="90"/>
      <c r="AWV3" s="90"/>
      <c r="AWW3" s="90"/>
      <c r="AWX3" s="90"/>
      <c r="AWY3" s="90"/>
      <c r="AWZ3" s="90"/>
      <c r="AXA3" s="90"/>
      <c r="AXB3" s="90"/>
      <c r="AXC3" s="90"/>
      <c r="AXD3" s="90"/>
      <c r="AXE3" s="90"/>
      <c r="AXF3" s="90"/>
      <c r="AXG3" s="90"/>
      <c r="AXH3" s="90"/>
      <c r="AXI3" s="90"/>
      <c r="AXJ3" s="90"/>
      <c r="AXK3" s="90"/>
      <c r="AXL3" s="90"/>
      <c r="AXM3" s="90"/>
      <c r="AXN3" s="90"/>
      <c r="AXO3" s="90"/>
      <c r="AXP3" s="90"/>
      <c r="AXQ3" s="90"/>
      <c r="AXR3" s="90"/>
      <c r="AXS3" s="90"/>
      <c r="AXT3" s="90"/>
      <c r="AXU3" s="90"/>
      <c r="AXV3" s="90"/>
      <c r="AXW3" s="90"/>
      <c r="AXX3" s="90"/>
      <c r="AXY3" s="90"/>
      <c r="AXZ3" s="90"/>
      <c r="AYA3" s="90"/>
      <c r="AYB3" s="90"/>
      <c r="AYC3" s="90"/>
      <c r="AYD3" s="90"/>
      <c r="AYE3" s="90"/>
      <c r="AYF3" s="90"/>
      <c r="AYG3" s="90"/>
      <c r="AYH3" s="90"/>
      <c r="AYI3" s="90"/>
      <c r="AYJ3" s="90"/>
      <c r="AYK3" s="90"/>
      <c r="AYL3" s="90"/>
      <c r="AYM3" s="90"/>
      <c r="AYN3" s="90"/>
      <c r="AYO3" s="90"/>
      <c r="AYP3" s="90"/>
      <c r="AYQ3" s="90"/>
      <c r="AYR3" s="90"/>
      <c r="AYS3" s="90"/>
      <c r="AYT3" s="90"/>
      <c r="AYU3" s="90"/>
      <c r="AYV3" s="90"/>
      <c r="AYW3" s="90"/>
      <c r="AYX3" s="90"/>
      <c r="AYY3" s="90"/>
      <c r="AYZ3" s="90"/>
      <c r="AZA3" s="90"/>
      <c r="AZB3" s="90"/>
      <c r="AZC3" s="90"/>
      <c r="AZD3" s="90"/>
      <c r="AZE3" s="90"/>
      <c r="AZF3" s="90"/>
      <c r="AZG3" s="90"/>
      <c r="AZH3" s="90"/>
      <c r="AZI3" s="90"/>
      <c r="AZJ3" s="90"/>
      <c r="AZK3" s="90"/>
      <c r="AZL3" s="90"/>
      <c r="AZM3" s="90"/>
      <c r="AZN3" s="90"/>
      <c r="AZO3" s="90"/>
      <c r="AZP3" s="90"/>
      <c r="AZQ3" s="90"/>
      <c r="AZR3" s="90"/>
      <c r="AZS3" s="90"/>
      <c r="AZT3" s="90"/>
      <c r="AZU3" s="90"/>
      <c r="AZV3" s="90"/>
      <c r="AZW3" s="90"/>
      <c r="AZX3" s="90"/>
      <c r="AZY3" s="90"/>
      <c r="AZZ3" s="90"/>
      <c r="BAA3" s="90"/>
      <c r="BAB3" s="90"/>
      <c r="BAC3" s="90"/>
      <c r="BAD3" s="90"/>
      <c r="BAE3" s="90"/>
      <c r="BAF3" s="90"/>
      <c r="BAG3" s="90"/>
      <c r="BAH3" s="90"/>
      <c r="BAI3" s="90"/>
      <c r="BAJ3" s="90"/>
      <c r="BAK3" s="90"/>
      <c r="BAL3" s="90"/>
      <c r="BAM3" s="90"/>
      <c r="BAN3" s="90"/>
      <c r="BAO3" s="90"/>
      <c r="BAP3" s="90"/>
      <c r="BAQ3" s="90"/>
      <c r="BAR3" s="90"/>
      <c r="BAS3" s="90"/>
      <c r="BAT3" s="90"/>
      <c r="BAU3" s="90"/>
      <c r="BAV3" s="90"/>
      <c r="BAW3" s="90"/>
      <c r="BAX3" s="90"/>
      <c r="BAY3" s="90"/>
      <c r="BAZ3" s="90"/>
      <c r="BBA3" s="90"/>
      <c r="BBB3" s="90"/>
      <c r="BBC3" s="90"/>
      <c r="BBD3" s="90"/>
      <c r="BBE3" s="90"/>
      <c r="BBF3" s="90"/>
      <c r="BBG3" s="90"/>
      <c r="BBH3" s="90"/>
      <c r="BBI3" s="90"/>
      <c r="BBJ3" s="90"/>
      <c r="BBK3" s="90"/>
      <c r="BBL3" s="90"/>
      <c r="BBM3" s="90"/>
      <c r="BBN3" s="90"/>
      <c r="BBO3" s="90"/>
      <c r="BBP3" s="90"/>
      <c r="BBQ3" s="90"/>
      <c r="BBR3" s="90"/>
      <c r="BBS3" s="90"/>
      <c r="BBT3" s="90"/>
      <c r="BBU3" s="90"/>
      <c r="BBV3" s="90"/>
      <c r="BBW3" s="90"/>
      <c r="BBX3" s="90"/>
      <c r="BBY3" s="90"/>
      <c r="BBZ3" s="90"/>
      <c r="BCA3" s="90"/>
      <c r="BCB3" s="90"/>
      <c r="BCC3" s="90"/>
      <c r="BCD3" s="90"/>
      <c r="BCE3" s="90"/>
      <c r="BCF3" s="90"/>
      <c r="BCG3" s="90"/>
      <c r="BCH3" s="90"/>
      <c r="BCI3" s="90"/>
      <c r="BCJ3" s="90"/>
      <c r="BCK3" s="90"/>
      <c r="BCL3" s="90"/>
      <c r="BCM3" s="90"/>
      <c r="BCN3" s="90"/>
      <c r="BCO3" s="90"/>
      <c r="BCP3" s="90"/>
      <c r="BCQ3" s="90"/>
      <c r="BCR3" s="90"/>
      <c r="BCS3" s="90"/>
      <c r="BCT3" s="90"/>
      <c r="BCU3" s="90"/>
      <c r="BCV3" s="90"/>
      <c r="BCW3" s="90"/>
      <c r="BCX3" s="90"/>
      <c r="BCY3" s="90"/>
      <c r="BCZ3" s="90"/>
      <c r="BDA3" s="90"/>
      <c r="BDB3" s="90"/>
      <c r="BDC3" s="90"/>
      <c r="BDD3" s="90"/>
      <c r="BDE3" s="90"/>
      <c r="BDF3" s="90"/>
      <c r="BDG3" s="90"/>
      <c r="BDH3" s="90"/>
      <c r="BDI3" s="90"/>
      <c r="BDJ3" s="90"/>
      <c r="BDK3" s="90"/>
      <c r="BDL3" s="90"/>
      <c r="BDM3" s="90"/>
      <c r="BDN3" s="90"/>
      <c r="BDO3" s="90"/>
      <c r="BDP3" s="90"/>
      <c r="BDQ3" s="90"/>
      <c r="BDR3" s="90"/>
      <c r="BDS3" s="90"/>
      <c r="BDT3" s="90"/>
      <c r="BDU3" s="90"/>
      <c r="BDV3" s="90"/>
      <c r="BDW3" s="90"/>
      <c r="BDX3" s="90"/>
      <c r="BDY3" s="90"/>
      <c r="BDZ3" s="90"/>
      <c r="BEA3" s="90"/>
      <c r="BEB3" s="90"/>
      <c r="BEC3" s="90"/>
      <c r="BED3" s="90"/>
      <c r="BEE3" s="90"/>
      <c r="BEF3" s="90"/>
      <c r="BEG3" s="90"/>
      <c r="BEH3" s="90"/>
      <c r="BEI3" s="90"/>
      <c r="BEJ3" s="90"/>
      <c r="BEK3" s="90"/>
      <c r="BEL3" s="90"/>
      <c r="BEM3" s="90"/>
      <c r="BEN3" s="90"/>
      <c r="BEO3" s="90"/>
      <c r="BEP3" s="90"/>
      <c r="BEQ3" s="90"/>
      <c r="BER3" s="90"/>
      <c r="BES3" s="90"/>
      <c r="BET3" s="90"/>
      <c r="BEU3" s="90"/>
      <c r="BEV3" s="90"/>
      <c r="BEW3" s="90"/>
      <c r="BEX3" s="90"/>
      <c r="BEY3" s="90"/>
      <c r="BEZ3" s="90"/>
      <c r="BFA3" s="90"/>
      <c r="BFB3" s="90"/>
      <c r="BFC3" s="90"/>
      <c r="BFD3" s="90"/>
      <c r="BFE3" s="90"/>
      <c r="BFF3" s="90"/>
      <c r="BFG3" s="90"/>
      <c r="BFH3" s="90"/>
      <c r="BFI3" s="90"/>
      <c r="BFJ3" s="90"/>
      <c r="BFK3" s="90"/>
      <c r="BFL3" s="90"/>
      <c r="BFM3" s="90"/>
      <c r="BFN3" s="90"/>
      <c r="BFO3" s="90"/>
      <c r="BFP3" s="90"/>
      <c r="BFQ3" s="90"/>
      <c r="BFR3" s="90"/>
      <c r="BFS3" s="90"/>
      <c r="BFT3" s="90"/>
      <c r="BFU3" s="90"/>
      <c r="BFV3" s="90"/>
      <c r="BFW3" s="90"/>
      <c r="BFX3" s="90"/>
      <c r="BFY3" s="90"/>
      <c r="BFZ3" s="90"/>
      <c r="BGA3" s="90"/>
      <c r="BGB3" s="90"/>
      <c r="BGC3" s="90"/>
      <c r="BGD3" s="90"/>
      <c r="BGE3" s="90"/>
      <c r="BGF3" s="90"/>
      <c r="BGG3" s="90"/>
      <c r="BGH3" s="90"/>
      <c r="BGI3" s="90"/>
      <c r="BGJ3" s="90"/>
      <c r="BGK3" s="90"/>
      <c r="BGL3" s="90"/>
      <c r="BGM3" s="90"/>
      <c r="BGN3" s="90"/>
      <c r="BGO3" s="90"/>
      <c r="BGP3" s="90"/>
      <c r="BGQ3" s="90"/>
      <c r="BGR3" s="90"/>
      <c r="BGS3" s="90"/>
      <c r="BGT3" s="90"/>
      <c r="BGU3" s="90"/>
      <c r="BGV3" s="90"/>
      <c r="BGW3" s="90"/>
      <c r="BGX3" s="90"/>
      <c r="BGY3" s="90"/>
      <c r="BGZ3" s="90"/>
      <c r="BHA3" s="90"/>
      <c r="BHB3" s="90"/>
      <c r="BHC3" s="90"/>
      <c r="BHD3" s="90"/>
      <c r="BHE3" s="90"/>
      <c r="BHF3" s="90"/>
      <c r="BHG3" s="90"/>
      <c r="BHH3" s="90"/>
      <c r="BHI3" s="90"/>
      <c r="BHJ3" s="90"/>
      <c r="BHK3" s="90"/>
      <c r="BHL3" s="90"/>
      <c r="BHM3" s="90"/>
      <c r="BHN3" s="90"/>
      <c r="BHO3" s="90"/>
      <c r="BHP3" s="90"/>
      <c r="BHQ3" s="90"/>
      <c r="BHR3" s="90"/>
      <c r="BHS3" s="90"/>
      <c r="BHT3" s="90"/>
      <c r="BHU3" s="90"/>
      <c r="BHV3" s="90"/>
      <c r="BHW3" s="90"/>
      <c r="BHX3" s="90"/>
      <c r="BHY3" s="90"/>
      <c r="BHZ3" s="90"/>
      <c r="BIA3" s="90"/>
      <c r="BIB3" s="90"/>
      <c r="BIC3" s="90"/>
      <c r="BID3" s="90"/>
      <c r="BIE3" s="90"/>
      <c r="BIF3" s="90"/>
      <c r="BIG3" s="90"/>
      <c r="BIH3" s="90"/>
      <c r="BII3" s="90"/>
      <c r="BIJ3" s="90"/>
      <c r="BIK3" s="90"/>
      <c r="BIL3" s="90"/>
      <c r="BIM3" s="90"/>
      <c r="BIN3" s="90"/>
      <c r="BIO3" s="90"/>
      <c r="BIP3" s="90"/>
      <c r="BIQ3" s="90"/>
      <c r="BIR3" s="90"/>
      <c r="BIS3" s="90"/>
      <c r="BIT3" s="90"/>
      <c r="BIU3" s="90"/>
      <c r="BIV3" s="90"/>
      <c r="BIW3" s="90"/>
      <c r="BIX3" s="90"/>
      <c r="BIY3" s="90"/>
      <c r="BIZ3" s="90"/>
      <c r="BJA3" s="90"/>
      <c r="BJB3" s="90"/>
      <c r="BJC3" s="90"/>
      <c r="BJD3" s="90"/>
      <c r="BJE3" s="90"/>
      <c r="BJF3" s="90"/>
      <c r="BJG3" s="90"/>
      <c r="BJH3" s="90"/>
      <c r="BJI3" s="90"/>
      <c r="BJJ3" s="90"/>
      <c r="BJK3" s="90"/>
      <c r="BJL3" s="90"/>
      <c r="BJM3" s="90"/>
      <c r="BJN3" s="90"/>
      <c r="BJO3" s="90"/>
      <c r="BJP3" s="90"/>
      <c r="BJQ3" s="90"/>
      <c r="BJR3" s="90"/>
      <c r="BJS3" s="90"/>
      <c r="BJT3" s="90"/>
      <c r="BJU3" s="90"/>
      <c r="BJV3" s="90"/>
      <c r="BJW3" s="90"/>
      <c r="BJX3" s="90"/>
      <c r="BJY3" s="90"/>
      <c r="BJZ3" s="90"/>
      <c r="BKA3" s="90"/>
      <c r="BKB3" s="90"/>
      <c r="BKC3" s="90"/>
      <c r="BKD3" s="90"/>
      <c r="BKE3" s="90"/>
      <c r="BKF3" s="90"/>
      <c r="BKG3" s="90"/>
      <c r="BKH3" s="90"/>
      <c r="BKI3" s="90"/>
      <c r="BKJ3" s="90"/>
      <c r="BKK3" s="90"/>
      <c r="BKL3" s="90"/>
      <c r="BKM3" s="90"/>
      <c r="BKN3" s="90"/>
      <c r="BKO3" s="90"/>
      <c r="BKP3" s="90"/>
      <c r="BKQ3" s="90"/>
      <c r="BKR3" s="90"/>
      <c r="BKS3" s="90"/>
      <c r="BKT3" s="90"/>
      <c r="BKU3" s="90"/>
      <c r="BKV3" s="90"/>
      <c r="BKW3" s="90"/>
      <c r="BKX3" s="90"/>
      <c r="BKY3" s="90"/>
      <c r="BKZ3" s="90"/>
      <c r="BLA3" s="90"/>
      <c r="BLB3" s="90"/>
      <c r="BLC3" s="90"/>
      <c r="BLD3" s="90"/>
      <c r="BLE3" s="90"/>
      <c r="BLF3" s="90"/>
      <c r="BLG3" s="90"/>
      <c r="BLH3" s="90"/>
      <c r="BLI3" s="90"/>
      <c r="BLJ3" s="90"/>
      <c r="BLK3" s="90"/>
      <c r="BLL3" s="90"/>
      <c r="BLM3" s="90"/>
      <c r="BLN3" s="90"/>
      <c r="BLO3" s="90"/>
      <c r="BLP3" s="90"/>
      <c r="BLQ3" s="90"/>
      <c r="BLR3" s="90"/>
      <c r="BLS3" s="90"/>
      <c r="BLT3" s="90"/>
      <c r="BLU3" s="90"/>
      <c r="BLV3" s="90"/>
      <c r="BLW3" s="90"/>
      <c r="BLX3" s="90"/>
      <c r="BLY3" s="90"/>
      <c r="BLZ3" s="90"/>
      <c r="BMA3" s="90"/>
      <c r="BMB3" s="90"/>
      <c r="BMC3" s="90"/>
      <c r="BMD3" s="90"/>
      <c r="BME3" s="90"/>
      <c r="BMF3" s="90"/>
      <c r="BMG3" s="90"/>
      <c r="BMH3" s="90"/>
      <c r="BMI3" s="90"/>
      <c r="BMJ3" s="90"/>
      <c r="BMK3" s="90"/>
      <c r="BML3" s="90"/>
      <c r="BMM3" s="90"/>
      <c r="BMN3" s="90"/>
      <c r="BMO3" s="90"/>
      <c r="BMP3" s="90"/>
      <c r="BMQ3" s="90"/>
      <c r="BMR3" s="90"/>
      <c r="BMS3" s="90"/>
      <c r="BMT3" s="90"/>
      <c r="BMU3" s="90"/>
      <c r="BMV3" s="90"/>
      <c r="BMW3" s="90"/>
      <c r="BMX3" s="90"/>
      <c r="BMY3" s="90"/>
      <c r="BMZ3" s="90"/>
      <c r="BNA3" s="90"/>
      <c r="BNB3" s="90"/>
      <c r="BNC3" s="90"/>
      <c r="BND3" s="90"/>
      <c r="BNE3" s="90"/>
      <c r="BNF3" s="90"/>
      <c r="BNG3" s="90"/>
      <c r="BNH3" s="90"/>
      <c r="BNI3" s="90"/>
      <c r="BNJ3" s="90"/>
      <c r="BNK3" s="90"/>
      <c r="BNL3" s="90"/>
      <c r="BNM3" s="90"/>
      <c r="BNN3" s="90"/>
      <c r="BNO3" s="90"/>
      <c r="BNP3" s="90"/>
      <c r="BNQ3" s="90"/>
      <c r="BNR3" s="90"/>
      <c r="BNS3" s="90"/>
      <c r="BNT3" s="90"/>
      <c r="BNU3" s="90"/>
      <c r="BNV3" s="90"/>
      <c r="BNW3" s="90"/>
      <c r="BNX3" s="90"/>
      <c r="BNY3" s="90"/>
      <c r="BNZ3" s="90"/>
      <c r="BOA3" s="90"/>
      <c r="BOB3" s="90"/>
      <c r="BOC3" s="90"/>
      <c r="BOD3" s="90"/>
      <c r="BOE3" s="90"/>
      <c r="BOF3" s="90"/>
      <c r="BOG3" s="90"/>
      <c r="BOH3" s="90"/>
      <c r="BOI3" s="90"/>
      <c r="BOJ3" s="90"/>
      <c r="BOK3" s="90"/>
      <c r="BOL3" s="90"/>
      <c r="BOM3" s="90"/>
      <c r="BON3" s="90"/>
      <c r="BOO3" s="90"/>
      <c r="BOP3" s="90"/>
      <c r="BOQ3" s="90"/>
      <c r="BOR3" s="90"/>
      <c r="BOS3" s="90"/>
      <c r="BOT3" s="90"/>
      <c r="BOU3" s="90"/>
      <c r="BOV3" s="90"/>
      <c r="BOW3" s="90"/>
      <c r="BOX3" s="90"/>
      <c r="BOY3" s="90"/>
      <c r="BOZ3" s="90"/>
      <c r="BPA3" s="90"/>
      <c r="BPB3" s="90"/>
      <c r="BPC3" s="90"/>
      <c r="BPD3" s="90"/>
      <c r="BPE3" s="90"/>
      <c r="BPF3" s="90"/>
      <c r="BPG3" s="90"/>
      <c r="BPH3" s="90"/>
      <c r="BPI3" s="90"/>
      <c r="BPJ3" s="90"/>
      <c r="BPK3" s="90"/>
      <c r="BPL3" s="90"/>
      <c r="BPM3" s="90"/>
      <c r="BPN3" s="90"/>
      <c r="BPO3" s="90"/>
      <c r="BPP3" s="90"/>
      <c r="BPQ3" s="90"/>
      <c r="BPR3" s="90"/>
      <c r="BPS3" s="90"/>
      <c r="BPT3" s="90"/>
      <c r="BPU3" s="90"/>
      <c r="BPV3" s="90"/>
      <c r="BPW3" s="90"/>
      <c r="BPX3" s="90"/>
      <c r="BPY3" s="90"/>
      <c r="BPZ3" s="90"/>
      <c r="BQA3" s="90"/>
      <c r="BQB3" s="90"/>
      <c r="BQC3" s="90"/>
      <c r="BQD3" s="90"/>
      <c r="BQE3" s="90"/>
      <c r="BQF3" s="90"/>
      <c r="BQG3" s="90"/>
      <c r="BQH3" s="90"/>
      <c r="BQI3" s="90"/>
      <c r="BQJ3" s="90"/>
      <c r="BQK3" s="90"/>
      <c r="BQL3" s="90"/>
      <c r="BQM3" s="90"/>
      <c r="BQN3" s="90"/>
      <c r="BQO3" s="90"/>
      <c r="BQP3" s="90"/>
      <c r="BQQ3" s="90"/>
      <c r="BQR3" s="90"/>
      <c r="BQS3" s="90"/>
      <c r="BQT3" s="90"/>
      <c r="BQU3" s="90"/>
      <c r="BQV3" s="90"/>
      <c r="BQW3" s="90"/>
      <c r="BQX3" s="90"/>
      <c r="BQY3" s="90"/>
      <c r="BQZ3" s="90"/>
      <c r="BRA3" s="90"/>
      <c r="BRB3" s="90"/>
      <c r="BRC3" s="90"/>
      <c r="BRD3" s="90"/>
      <c r="BRE3" s="90"/>
      <c r="BRF3" s="90"/>
      <c r="BRG3" s="90"/>
      <c r="BRH3" s="90"/>
      <c r="BRI3" s="90"/>
      <c r="BRJ3" s="90"/>
      <c r="BRK3" s="90"/>
      <c r="BRL3" s="90"/>
      <c r="BRM3" s="90"/>
      <c r="BRN3" s="90"/>
      <c r="BRO3" s="90"/>
      <c r="BRP3" s="90"/>
      <c r="BRQ3" s="90"/>
      <c r="BRR3" s="90"/>
      <c r="BRS3" s="90"/>
      <c r="BRT3" s="90"/>
      <c r="BRU3" s="90"/>
      <c r="BRV3" s="90"/>
      <c r="BRW3" s="90"/>
      <c r="BRX3" s="90"/>
      <c r="BRY3" s="90"/>
      <c r="BRZ3" s="90"/>
      <c r="BSA3" s="90"/>
      <c r="BSB3" s="90"/>
      <c r="BSC3" s="90"/>
      <c r="BSD3" s="90"/>
      <c r="BSE3" s="90"/>
      <c r="BSF3" s="90"/>
      <c r="BSG3" s="90"/>
      <c r="BSH3" s="90"/>
      <c r="BSI3" s="90"/>
      <c r="BSJ3" s="90"/>
      <c r="BSK3" s="90"/>
      <c r="BSL3" s="90"/>
      <c r="BSM3" s="90"/>
      <c r="BSN3" s="90"/>
      <c r="BSO3" s="90"/>
      <c r="BSP3" s="90"/>
      <c r="BSQ3" s="90"/>
      <c r="BSR3" s="90"/>
      <c r="BSS3" s="90"/>
      <c r="BST3" s="90"/>
      <c r="BSU3" s="90"/>
      <c r="BSV3" s="90"/>
      <c r="BSW3" s="90"/>
      <c r="BSX3" s="90"/>
      <c r="BSY3" s="90"/>
      <c r="BSZ3" s="90"/>
      <c r="BTA3" s="90"/>
      <c r="BTB3" s="90"/>
      <c r="BTC3" s="90"/>
      <c r="BTD3" s="90"/>
      <c r="BTE3" s="90"/>
      <c r="BTF3" s="90"/>
      <c r="BTG3" s="90"/>
      <c r="BTH3" s="90"/>
      <c r="BTI3" s="90"/>
      <c r="BTJ3" s="90"/>
      <c r="BTK3" s="90"/>
      <c r="BTL3" s="90"/>
      <c r="BTM3" s="90"/>
      <c r="BTN3" s="90"/>
      <c r="BTO3" s="90"/>
      <c r="BTP3" s="90"/>
      <c r="BTQ3" s="90"/>
      <c r="BTR3" s="90"/>
      <c r="BTS3" s="90"/>
      <c r="BTT3" s="90"/>
      <c r="BTU3" s="90"/>
      <c r="BTV3" s="90"/>
      <c r="BTW3" s="90"/>
      <c r="BTX3" s="90"/>
      <c r="BTY3" s="90"/>
      <c r="BTZ3" s="90"/>
      <c r="BUA3" s="90"/>
      <c r="BUB3" s="90"/>
      <c r="BUC3" s="90"/>
      <c r="BUD3" s="90"/>
      <c r="BUE3" s="90"/>
      <c r="BUF3" s="90"/>
      <c r="BUG3" s="90"/>
      <c r="BUH3" s="90"/>
      <c r="BUI3" s="90"/>
      <c r="BUJ3" s="90"/>
      <c r="BUK3" s="90"/>
      <c r="BUL3" s="90"/>
      <c r="BUM3" s="90"/>
      <c r="BUN3" s="90"/>
      <c r="BUO3" s="90"/>
      <c r="BUP3" s="90"/>
      <c r="BUQ3" s="90"/>
      <c r="BUR3" s="90"/>
      <c r="BUS3" s="90"/>
      <c r="BUT3" s="90"/>
      <c r="BUU3" s="90"/>
      <c r="BUV3" s="90"/>
      <c r="BUW3" s="90"/>
      <c r="BUX3" s="90"/>
      <c r="BUY3" s="90"/>
      <c r="BUZ3" s="90"/>
      <c r="BVA3" s="90"/>
      <c r="BVB3" s="90"/>
      <c r="BVC3" s="90"/>
      <c r="BVD3" s="90"/>
      <c r="BVE3" s="90"/>
      <c r="BVF3" s="90"/>
      <c r="BVG3" s="90"/>
      <c r="BVH3" s="90"/>
      <c r="BVI3" s="90"/>
      <c r="BVJ3" s="90"/>
      <c r="BVK3" s="90"/>
      <c r="BVL3" s="90"/>
      <c r="BVM3" s="90"/>
      <c r="BVN3" s="90"/>
      <c r="BVO3" s="90"/>
      <c r="BVP3" s="90"/>
      <c r="BVQ3" s="90"/>
      <c r="BVR3" s="90"/>
      <c r="BVS3" s="90"/>
      <c r="BVT3" s="90"/>
      <c r="BVU3" s="90"/>
      <c r="BVV3" s="90"/>
      <c r="BVW3" s="90"/>
      <c r="BVX3" s="90"/>
      <c r="BVY3" s="90"/>
      <c r="BVZ3" s="90"/>
      <c r="BWA3" s="90"/>
      <c r="BWB3" s="90"/>
      <c r="BWC3" s="90"/>
      <c r="BWD3" s="90"/>
      <c r="BWE3" s="90"/>
      <c r="BWF3" s="90"/>
      <c r="BWG3" s="90"/>
      <c r="BWH3" s="90"/>
      <c r="BWI3" s="90"/>
      <c r="BWJ3" s="90"/>
      <c r="BWK3" s="90"/>
      <c r="BWL3" s="90"/>
      <c r="BWM3" s="90"/>
      <c r="BWN3" s="90"/>
      <c r="BWO3" s="90"/>
      <c r="BWP3" s="90"/>
      <c r="BWQ3" s="90"/>
      <c r="BWR3" s="90"/>
      <c r="BWS3" s="90"/>
      <c r="BWT3" s="90"/>
      <c r="BWU3" s="90"/>
      <c r="BWV3" s="90"/>
      <c r="BWW3" s="90"/>
      <c r="BWX3" s="90"/>
      <c r="BWY3" s="90"/>
      <c r="BWZ3" s="90"/>
      <c r="BXA3" s="90"/>
      <c r="BXB3" s="90"/>
      <c r="BXC3" s="90"/>
      <c r="BXD3" s="90"/>
      <c r="BXE3" s="90"/>
      <c r="BXF3" s="90"/>
      <c r="BXG3" s="90"/>
      <c r="BXH3" s="90"/>
      <c r="BXI3" s="90"/>
      <c r="BXJ3" s="90"/>
      <c r="BXK3" s="90"/>
      <c r="BXL3" s="90"/>
      <c r="BXM3" s="90"/>
      <c r="BXN3" s="90"/>
      <c r="BXO3" s="90"/>
      <c r="BXP3" s="90"/>
      <c r="BXQ3" s="90"/>
      <c r="BXR3" s="90"/>
      <c r="BXS3" s="90"/>
      <c r="BXT3" s="90"/>
      <c r="BXU3" s="90"/>
      <c r="BXV3" s="90"/>
      <c r="BXW3" s="90"/>
      <c r="BXX3" s="90"/>
      <c r="BXY3" s="90"/>
      <c r="BXZ3" s="90"/>
      <c r="BYA3" s="90"/>
      <c r="BYB3" s="90"/>
      <c r="BYC3" s="90"/>
      <c r="BYD3" s="90"/>
      <c r="BYE3" s="90"/>
      <c r="BYF3" s="90"/>
      <c r="BYG3" s="90"/>
      <c r="BYH3" s="90"/>
      <c r="BYI3" s="90"/>
      <c r="BYJ3" s="90"/>
      <c r="BYK3" s="90"/>
      <c r="BYL3" s="90"/>
      <c r="BYM3" s="90"/>
      <c r="BYN3" s="90"/>
      <c r="BYO3" s="90"/>
      <c r="BYP3" s="90"/>
      <c r="BYQ3" s="90"/>
      <c r="BYR3" s="90"/>
      <c r="BYS3" s="90"/>
      <c r="BYT3" s="90"/>
      <c r="BYU3" s="90"/>
      <c r="BYV3" s="90"/>
      <c r="BYW3" s="90"/>
      <c r="BYX3" s="90"/>
      <c r="BYY3" s="90"/>
      <c r="BYZ3" s="90"/>
      <c r="BZA3" s="90"/>
      <c r="BZB3" s="90"/>
      <c r="BZC3" s="90"/>
      <c r="BZD3" s="90"/>
      <c r="BZE3" s="90"/>
      <c r="BZF3" s="90"/>
      <c r="BZG3" s="90"/>
      <c r="BZH3" s="90"/>
      <c r="BZI3" s="90"/>
      <c r="BZJ3" s="90"/>
      <c r="BZK3" s="90"/>
      <c r="BZL3" s="90"/>
      <c r="BZM3" s="90"/>
      <c r="BZN3" s="90"/>
      <c r="BZO3" s="90"/>
      <c r="BZP3" s="90"/>
      <c r="BZQ3" s="90"/>
      <c r="BZR3" s="90"/>
      <c r="BZS3" s="90"/>
      <c r="BZT3" s="90"/>
      <c r="BZU3" s="90"/>
      <c r="BZV3" s="90"/>
      <c r="BZW3" s="90"/>
      <c r="BZX3" s="90"/>
      <c r="BZY3" s="90"/>
      <c r="BZZ3" s="90"/>
      <c r="CAA3" s="90"/>
      <c r="CAB3" s="90"/>
      <c r="CAC3" s="90"/>
      <c r="CAD3" s="90"/>
      <c r="CAE3" s="90"/>
      <c r="CAF3" s="90"/>
      <c r="CAG3" s="90"/>
      <c r="CAH3" s="90"/>
      <c r="CAI3" s="90"/>
      <c r="CAJ3" s="90"/>
      <c r="CAK3" s="90"/>
      <c r="CAL3" s="90"/>
      <c r="CAM3" s="90"/>
      <c r="CAN3" s="90"/>
      <c r="CAO3" s="90"/>
      <c r="CAP3" s="90"/>
      <c r="CAQ3" s="90"/>
      <c r="CAR3" s="90"/>
      <c r="CAS3" s="90"/>
      <c r="CAT3" s="90"/>
      <c r="CAU3" s="90"/>
      <c r="CAV3" s="90"/>
      <c r="CAW3" s="90"/>
      <c r="CAX3" s="90"/>
      <c r="CAY3" s="90"/>
      <c r="CAZ3" s="90"/>
      <c r="CBA3" s="90"/>
      <c r="CBB3" s="90"/>
      <c r="CBC3" s="90"/>
      <c r="CBD3" s="90"/>
      <c r="CBE3" s="90"/>
      <c r="CBF3" s="90"/>
      <c r="CBG3" s="90"/>
      <c r="CBH3" s="90"/>
      <c r="CBI3" s="90"/>
      <c r="CBJ3" s="90"/>
      <c r="CBK3" s="90"/>
      <c r="CBL3" s="90"/>
      <c r="CBM3" s="90"/>
      <c r="CBN3" s="90"/>
      <c r="CBO3" s="90"/>
      <c r="CBP3" s="90"/>
      <c r="CBQ3" s="90"/>
      <c r="CBR3" s="90"/>
      <c r="CBS3" s="90"/>
      <c r="CBT3" s="90"/>
      <c r="CBU3" s="90"/>
      <c r="CBV3" s="90"/>
      <c r="CBW3" s="90"/>
      <c r="CBX3" s="90"/>
      <c r="CBY3" s="90"/>
      <c r="CBZ3" s="90"/>
      <c r="CCA3" s="90"/>
      <c r="CCB3" s="90"/>
      <c r="CCC3" s="90"/>
      <c r="CCD3" s="90"/>
      <c r="CCE3" s="90"/>
      <c r="CCF3" s="90"/>
      <c r="CCG3" s="90"/>
      <c r="CCH3" s="90"/>
      <c r="CCI3" s="90"/>
      <c r="CCJ3" s="90"/>
      <c r="CCK3" s="90"/>
      <c r="CCL3" s="90"/>
      <c r="CCM3" s="90"/>
      <c r="CCN3" s="90"/>
      <c r="CCO3" s="90"/>
      <c r="CCP3" s="90"/>
      <c r="CCQ3" s="90"/>
      <c r="CCR3" s="90"/>
      <c r="CCS3" s="90"/>
      <c r="CCT3" s="90"/>
      <c r="CCU3" s="90"/>
      <c r="CCV3" s="90"/>
      <c r="CCW3" s="90"/>
      <c r="CCX3" s="90"/>
      <c r="CCY3" s="90"/>
      <c r="CCZ3" s="90"/>
      <c r="CDA3" s="90"/>
      <c r="CDB3" s="90"/>
      <c r="CDC3" s="90"/>
      <c r="CDD3" s="90"/>
      <c r="CDE3" s="90"/>
      <c r="CDF3" s="90"/>
      <c r="CDG3" s="90"/>
      <c r="CDH3" s="90"/>
      <c r="CDI3" s="90"/>
      <c r="CDJ3" s="90"/>
      <c r="CDK3" s="90"/>
      <c r="CDL3" s="90"/>
      <c r="CDM3" s="90"/>
      <c r="CDN3" s="90"/>
      <c r="CDO3" s="90"/>
      <c r="CDP3" s="90"/>
      <c r="CDQ3" s="90"/>
      <c r="CDR3" s="90"/>
      <c r="CDS3" s="90"/>
      <c r="CDT3" s="90"/>
      <c r="CDU3" s="90"/>
      <c r="CDV3" s="90"/>
      <c r="CDW3" s="90"/>
      <c r="CDX3" s="90"/>
      <c r="CDY3" s="90"/>
      <c r="CDZ3" s="90"/>
      <c r="CEA3" s="90"/>
      <c r="CEB3" s="90"/>
      <c r="CEC3" s="90"/>
      <c r="CED3" s="90"/>
      <c r="CEE3" s="90"/>
      <c r="CEF3" s="90"/>
      <c r="CEG3" s="90"/>
      <c r="CEH3" s="90"/>
      <c r="CEI3" s="90"/>
      <c r="CEJ3" s="90"/>
      <c r="CEK3" s="90"/>
      <c r="CEL3" s="90"/>
      <c r="CEM3" s="90"/>
      <c r="CEN3" s="90"/>
      <c r="CEO3" s="90"/>
      <c r="CEP3" s="90"/>
      <c r="CEQ3" s="90"/>
      <c r="CER3" s="90"/>
      <c r="CES3" s="90"/>
      <c r="CET3" s="90"/>
      <c r="CEU3" s="90"/>
      <c r="CEV3" s="90"/>
      <c r="CEW3" s="90"/>
      <c r="CEX3" s="90"/>
      <c r="CEY3" s="90"/>
      <c r="CEZ3" s="90"/>
      <c r="CFA3" s="90"/>
      <c r="CFB3" s="90"/>
      <c r="CFC3" s="90"/>
      <c r="CFD3" s="90"/>
      <c r="CFE3" s="90"/>
      <c r="CFF3" s="90"/>
      <c r="CFG3" s="90"/>
      <c r="CFH3" s="90"/>
      <c r="CFI3" s="90"/>
      <c r="CFJ3" s="90"/>
      <c r="CFK3" s="90"/>
      <c r="CFL3" s="90"/>
      <c r="CFM3" s="90"/>
      <c r="CFN3" s="90"/>
      <c r="CFO3" s="90"/>
      <c r="CFP3" s="90"/>
      <c r="CFQ3" s="90"/>
      <c r="CFR3" s="90"/>
      <c r="CFS3" s="90"/>
      <c r="CFT3" s="90"/>
      <c r="CFU3" s="90"/>
      <c r="CFV3" s="90"/>
      <c r="CFW3" s="90"/>
      <c r="CFX3" s="90"/>
      <c r="CFY3" s="90"/>
      <c r="CFZ3" s="90"/>
      <c r="CGA3" s="90"/>
      <c r="CGB3" s="90"/>
      <c r="CGC3" s="90"/>
      <c r="CGD3" s="90"/>
      <c r="CGE3" s="90"/>
      <c r="CGF3" s="90"/>
      <c r="CGG3" s="90"/>
      <c r="CGH3" s="90"/>
      <c r="CGI3" s="90"/>
      <c r="CGJ3" s="90"/>
      <c r="CGK3" s="90"/>
      <c r="CGL3" s="90"/>
      <c r="CGM3" s="90"/>
      <c r="CGN3" s="90"/>
      <c r="CGO3" s="90"/>
      <c r="CGP3" s="90"/>
      <c r="CGQ3" s="90"/>
      <c r="CGR3" s="90"/>
      <c r="CGS3" s="90"/>
      <c r="CGT3" s="90"/>
      <c r="CGU3" s="90"/>
      <c r="CGV3" s="90"/>
      <c r="CGW3" s="90"/>
      <c r="CGX3" s="90"/>
      <c r="CGY3" s="90"/>
      <c r="CGZ3" s="90"/>
      <c r="CHA3" s="90"/>
      <c r="CHB3" s="90"/>
      <c r="CHC3" s="90"/>
      <c r="CHD3" s="90"/>
      <c r="CHE3" s="90"/>
      <c r="CHF3" s="90"/>
      <c r="CHG3" s="90"/>
      <c r="CHH3" s="90"/>
      <c r="CHI3" s="90"/>
      <c r="CHJ3" s="90"/>
      <c r="CHK3" s="90"/>
      <c r="CHL3" s="90"/>
      <c r="CHM3" s="90"/>
      <c r="CHN3" s="90"/>
      <c r="CHO3" s="90"/>
      <c r="CHP3" s="90"/>
      <c r="CHQ3" s="90"/>
      <c r="CHR3" s="90"/>
      <c r="CHS3" s="90"/>
      <c r="CHT3" s="90"/>
      <c r="CHU3" s="90"/>
      <c r="CHV3" s="90"/>
      <c r="CHW3" s="90"/>
      <c r="CHX3" s="90"/>
      <c r="CHY3" s="90"/>
      <c r="CHZ3" s="90"/>
      <c r="CIA3" s="90"/>
      <c r="CIB3" s="90"/>
      <c r="CIC3" s="90"/>
      <c r="CID3" s="90"/>
      <c r="CIE3" s="90"/>
      <c r="CIF3" s="90"/>
      <c r="CIG3" s="90"/>
      <c r="CIH3" s="90"/>
      <c r="CII3" s="90"/>
      <c r="CIJ3" s="90"/>
      <c r="CIK3" s="90"/>
      <c r="CIL3" s="90"/>
      <c r="CIM3" s="90"/>
      <c r="CIN3" s="90"/>
      <c r="CIO3" s="90"/>
      <c r="CIP3" s="90"/>
      <c r="CIQ3" s="90"/>
      <c r="CIR3" s="90"/>
      <c r="CIS3" s="90"/>
      <c r="CIT3" s="90"/>
      <c r="CIU3" s="90"/>
      <c r="CIV3" s="90"/>
      <c r="CIW3" s="90"/>
      <c r="CIX3" s="90"/>
      <c r="CIY3" s="90"/>
      <c r="CIZ3" s="90"/>
      <c r="CJA3" s="90"/>
      <c r="CJB3" s="90"/>
      <c r="CJC3" s="90"/>
      <c r="CJD3" s="90"/>
      <c r="CJE3" s="90"/>
      <c r="CJF3" s="90"/>
      <c r="CJG3" s="90"/>
      <c r="CJH3" s="90"/>
      <c r="CJI3" s="90"/>
      <c r="CJJ3" s="90"/>
      <c r="CJK3" s="90"/>
      <c r="CJL3" s="90"/>
      <c r="CJM3" s="90"/>
      <c r="CJN3" s="90"/>
      <c r="CJO3" s="90"/>
      <c r="CJP3" s="90"/>
      <c r="CJQ3" s="90"/>
      <c r="CJR3" s="90"/>
      <c r="CJS3" s="90"/>
      <c r="CJT3" s="90"/>
      <c r="CJU3" s="90"/>
      <c r="CJV3" s="90"/>
      <c r="CJW3" s="90"/>
      <c r="CJX3" s="90"/>
      <c r="CJY3" s="90"/>
      <c r="CJZ3" s="90"/>
      <c r="CKA3" s="90"/>
      <c r="CKB3" s="90"/>
      <c r="CKC3" s="90"/>
      <c r="CKD3" s="90"/>
      <c r="CKE3" s="90"/>
      <c r="CKF3" s="90"/>
      <c r="CKG3" s="90"/>
      <c r="CKH3" s="90"/>
      <c r="CKI3" s="90"/>
      <c r="CKJ3" s="90"/>
      <c r="CKK3" s="90"/>
      <c r="CKL3" s="90"/>
      <c r="CKM3" s="90"/>
      <c r="CKN3" s="90"/>
      <c r="CKO3" s="90"/>
      <c r="CKP3" s="90"/>
      <c r="CKQ3" s="90"/>
      <c r="CKR3" s="90"/>
      <c r="CKS3" s="90"/>
      <c r="CKT3" s="90"/>
      <c r="CKU3" s="90"/>
      <c r="CKV3" s="90"/>
      <c r="CKW3" s="90"/>
      <c r="CKX3" s="90"/>
      <c r="CKY3" s="90"/>
      <c r="CKZ3" s="90"/>
      <c r="CLA3" s="90"/>
      <c r="CLB3" s="90"/>
      <c r="CLC3" s="90"/>
      <c r="CLD3" s="90"/>
      <c r="CLE3" s="90"/>
      <c r="CLF3" s="90"/>
      <c r="CLG3" s="90"/>
      <c r="CLH3" s="90"/>
      <c r="CLI3" s="90"/>
      <c r="CLJ3" s="90"/>
      <c r="CLK3" s="90"/>
      <c r="CLL3" s="90"/>
      <c r="CLM3" s="90"/>
      <c r="CLN3" s="90"/>
      <c r="CLO3" s="90"/>
      <c r="CLP3" s="90"/>
      <c r="CLQ3" s="90"/>
      <c r="CLR3" s="90"/>
      <c r="CLS3" s="90"/>
      <c r="CLT3" s="90"/>
      <c r="CLU3" s="90"/>
      <c r="CLV3" s="90"/>
      <c r="CLW3" s="90"/>
      <c r="CLX3" s="90"/>
      <c r="CLY3" s="90"/>
      <c r="CLZ3" s="90"/>
      <c r="CMA3" s="90"/>
      <c r="CMB3" s="90"/>
      <c r="CMC3" s="90"/>
      <c r="CMD3" s="90"/>
      <c r="CME3" s="90"/>
      <c r="CMF3" s="90"/>
      <c r="CMG3" s="90"/>
      <c r="CMH3" s="90"/>
      <c r="CMI3" s="90"/>
      <c r="CMJ3" s="90"/>
      <c r="CMK3" s="90"/>
      <c r="CML3" s="90"/>
      <c r="CMM3" s="90"/>
      <c r="CMN3" s="90"/>
      <c r="CMO3" s="90"/>
      <c r="CMP3" s="90"/>
      <c r="CMQ3" s="90"/>
      <c r="CMR3" s="90"/>
      <c r="CMS3" s="90"/>
      <c r="CMT3" s="90"/>
      <c r="CMU3" s="90"/>
      <c r="CMV3" s="90"/>
      <c r="CMW3" s="90"/>
      <c r="CMX3" s="90"/>
      <c r="CMY3" s="90"/>
      <c r="CMZ3" s="90"/>
      <c r="CNA3" s="90"/>
      <c r="CNB3" s="90"/>
      <c r="CNC3" s="90"/>
      <c r="CND3" s="90"/>
      <c r="CNE3" s="90"/>
      <c r="CNF3" s="90"/>
      <c r="CNG3" s="90"/>
      <c r="CNH3" s="90"/>
      <c r="CNI3" s="90"/>
      <c r="CNJ3" s="90"/>
      <c r="CNK3" s="90"/>
      <c r="CNL3" s="90"/>
      <c r="CNM3" s="90"/>
      <c r="CNN3" s="90"/>
      <c r="CNO3" s="90"/>
      <c r="CNP3" s="90"/>
      <c r="CNQ3" s="90"/>
      <c r="CNR3" s="90"/>
      <c r="CNS3" s="90"/>
      <c r="CNT3" s="90"/>
      <c r="CNU3" s="90"/>
      <c r="CNV3" s="90"/>
      <c r="CNW3" s="90"/>
      <c r="CNX3" s="90"/>
      <c r="CNY3" s="90"/>
      <c r="CNZ3" s="90"/>
      <c r="COA3" s="90"/>
      <c r="COB3" s="90"/>
      <c r="COC3" s="90"/>
      <c r="COD3" s="90"/>
      <c r="COE3" s="90"/>
      <c r="COF3" s="90"/>
      <c r="COG3" s="90"/>
      <c r="COH3" s="90"/>
      <c r="COI3" s="90"/>
      <c r="COJ3" s="90"/>
      <c r="COK3" s="90"/>
      <c r="COL3" s="90"/>
      <c r="COM3" s="90"/>
      <c r="CON3" s="90"/>
      <c r="COO3" s="90"/>
      <c r="COP3" s="90"/>
      <c r="COQ3" s="90"/>
      <c r="COR3" s="90"/>
      <c r="COS3" s="90"/>
      <c r="COT3" s="90"/>
      <c r="COU3" s="90"/>
      <c r="COV3" s="90"/>
      <c r="COW3" s="90"/>
      <c r="COX3" s="90"/>
      <c r="COY3" s="90"/>
      <c r="COZ3" s="90"/>
      <c r="CPA3" s="90"/>
      <c r="CPB3" s="90"/>
      <c r="CPC3" s="90"/>
      <c r="CPD3" s="90"/>
      <c r="CPE3" s="90"/>
      <c r="CPF3" s="90"/>
      <c r="CPG3" s="90"/>
      <c r="CPH3" s="90"/>
      <c r="CPI3" s="90"/>
      <c r="CPJ3" s="90"/>
      <c r="CPK3" s="90"/>
      <c r="CPL3" s="90"/>
      <c r="CPM3" s="90"/>
      <c r="CPN3" s="90"/>
      <c r="CPO3" s="90"/>
      <c r="CPP3" s="90"/>
      <c r="CPQ3" s="90"/>
      <c r="CPR3" s="90"/>
      <c r="CPS3" s="90"/>
      <c r="CPT3" s="90"/>
      <c r="CPU3" s="90"/>
      <c r="CPV3" s="90"/>
      <c r="CPW3" s="90"/>
      <c r="CPX3" s="90"/>
      <c r="CPY3" s="90"/>
      <c r="CPZ3" s="90"/>
      <c r="CQA3" s="90"/>
      <c r="CQB3" s="90"/>
      <c r="CQC3" s="90"/>
      <c r="CQD3" s="90"/>
      <c r="CQE3" s="90"/>
      <c r="CQF3" s="90"/>
      <c r="CQG3" s="90"/>
      <c r="CQH3" s="90"/>
      <c r="CQI3" s="90"/>
      <c r="CQJ3" s="90"/>
      <c r="CQK3" s="90"/>
      <c r="CQL3" s="90"/>
      <c r="CQM3" s="90"/>
      <c r="CQN3" s="90"/>
      <c r="CQO3" s="90"/>
      <c r="CQP3" s="90"/>
      <c r="CQQ3" s="90"/>
      <c r="CQR3" s="90"/>
      <c r="CQS3" s="90"/>
      <c r="CQT3" s="90"/>
      <c r="CQU3" s="90"/>
      <c r="CQV3" s="90"/>
      <c r="CQW3" s="90"/>
      <c r="CQX3" s="90"/>
      <c r="CQY3" s="90"/>
      <c r="CQZ3" s="90"/>
      <c r="CRA3" s="90"/>
      <c r="CRB3" s="90"/>
      <c r="CRC3" s="90"/>
      <c r="CRD3" s="90"/>
      <c r="CRE3" s="90"/>
      <c r="CRF3" s="90"/>
      <c r="CRG3" s="90"/>
      <c r="CRH3" s="90"/>
      <c r="CRI3" s="90"/>
      <c r="CRJ3" s="90"/>
      <c r="CRK3" s="90"/>
      <c r="CRL3" s="90"/>
      <c r="CRM3" s="90"/>
      <c r="CRN3" s="90"/>
      <c r="CRO3" s="90"/>
      <c r="CRP3" s="90"/>
      <c r="CRQ3" s="90"/>
      <c r="CRR3" s="90"/>
      <c r="CRS3" s="90"/>
      <c r="CRT3" s="90"/>
      <c r="CRU3" s="90"/>
      <c r="CRV3" s="90"/>
      <c r="CRW3" s="90"/>
      <c r="CRX3" s="90"/>
      <c r="CRY3" s="90"/>
      <c r="CRZ3" s="90"/>
      <c r="CSA3" s="90"/>
      <c r="CSB3" s="90"/>
      <c r="CSC3" s="90"/>
      <c r="CSD3" s="90"/>
      <c r="CSE3" s="90"/>
      <c r="CSF3" s="90"/>
      <c r="CSG3" s="90"/>
      <c r="CSH3" s="90"/>
      <c r="CSI3" s="90"/>
      <c r="CSJ3" s="90"/>
      <c r="CSK3" s="90"/>
      <c r="CSL3" s="90"/>
      <c r="CSM3" s="90"/>
      <c r="CSN3" s="90"/>
      <c r="CSO3" s="90"/>
      <c r="CSP3" s="90"/>
      <c r="CSQ3" s="90"/>
      <c r="CSR3" s="90"/>
      <c r="CSS3" s="90"/>
      <c r="CST3" s="90"/>
      <c r="CSU3" s="90"/>
      <c r="CSV3" s="90"/>
      <c r="CSW3" s="90"/>
      <c r="CSX3" s="90"/>
      <c r="CSY3" s="90"/>
      <c r="CSZ3" s="90"/>
      <c r="CTA3" s="90"/>
      <c r="CTB3" s="90"/>
      <c r="CTC3" s="90"/>
      <c r="CTD3" s="90"/>
      <c r="CTE3" s="90"/>
      <c r="CTF3" s="90"/>
      <c r="CTG3" s="90"/>
      <c r="CTH3" s="90"/>
      <c r="CTI3" s="90"/>
      <c r="CTJ3" s="90"/>
      <c r="CTK3" s="90"/>
      <c r="CTL3" s="90"/>
      <c r="CTM3" s="90"/>
      <c r="CTN3" s="90"/>
      <c r="CTO3" s="90"/>
      <c r="CTP3" s="90"/>
      <c r="CTQ3" s="90"/>
      <c r="CTR3" s="90"/>
      <c r="CTS3" s="90"/>
      <c r="CTT3" s="90"/>
      <c r="CTU3" s="90"/>
      <c r="CTV3" s="90"/>
      <c r="CTW3" s="90"/>
      <c r="CTX3" s="90"/>
      <c r="CTY3" s="90"/>
      <c r="CTZ3" s="90"/>
      <c r="CUA3" s="90"/>
      <c r="CUB3" s="90"/>
      <c r="CUC3" s="90"/>
      <c r="CUD3" s="90"/>
      <c r="CUE3" s="90"/>
      <c r="CUF3" s="90"/>
      <c r="CUG3" s="90"/>
      <c r="CUH3" s="90"/>
      <c r="CUI3" s="90"/>
      <c r="CUJ3" s="90"/>
      <c r="CUK3" s="90"/>
      <c r="CUL3" s="90"/>
      <c r="CUM3" s="90"/>
      <c r="CUN3" s="90"/>
      <c r="CUO3" s="90"/>
      <c r="CUP3" s="90"/>
      <c r="CUQ3" s="90"/>
      <c r="CUR3" s="90"/>
      <c r="CUS3" s="90"/>
      <c r="CUT3" s="90"/>
      <c r="CUU3" s="90"/>
      <c r="CUV3" s="90"/>
      <c r="CUW3" s="90"/>
      <c r="CUX3" s="90"/>
      <c r="CUY3" s="90"/>
      <c r="CUZ3" s="90"/>
      <c r="CVA3" s="90"/>
      <c r="CVB3" s="90"/>
      <c r="CVC3" s="90"/>
      <c r="CVD3" s="90"/>
      <c r="CVE3" s="90"/>
      <c r="CVF3" s="90"/>
      <c r="CVG3" s="90"/>
      <c r="CVH3" s="90"/>
      <c r="CVI3" s="90"/>
      <c r="CVJ3" s="90"/>
      <c r="CVK3" s="90"/>
      <c r="CVL3" s="90"/>
      <c r="CVM3" s="90"/>
      <c r="CVN3" s="90"/>
      <c r="CVO3" s="90"/>
      <c r="CVP3" s="90"/>
      <c r="CVQ3" s="90"/>
      <c r="CVR3" s="90"/>
      <c r="CVS3" s="90"/>
      <c r="CVT3" s="90"/>
      <c r="CVU3" s="90"/>
      <c r="CVV3" s="90"/>
      <c r="CVW3" s="90"/>
      <c r="CVX3" s="90"/>
      <c r="CVY3" s="90"/>
      <c r="CVZ3" s="90"/>
      <c r="CWA3" s="90"/>
      <c r="CWB3" s="90"/>
      <c r="CWC3" s="90"/>
      <c r="CWD3" s="90"/>
      <c r="CWE3" s="90"/>
      <c r="CWF3" s="90"/>
      <c r="CWG3" s="90"/>
      <c r="CWH3" s="90"/>
      <c r="CWI3" s="90"/>
      <c r="CWJ3" s="90"/>
      <c r="CWK3" s="90"/>
      <c r="CWL3" s="90"/>
      <c r="CWM3" s="90"/>
      <c r="CWN3" s="90"/>
      <c r="CWO3" s="90"/>
      <c r="CWP3" s="90"/>
      <c r="CWQ3" s="90"/>
      <c r="CWR3" s="90"/>
      <c r="CWS3" s="90"/>
      <c r="CWT3" s="90"/>
      <c r="CWU3" s="90"/>
      <c r="CWV3" s="90"/>
      <c r="CWW3" s="90"/>
      <c r="CWX3" s="90"/>
      <c r="CWY3" s="90"/>
      <c r="CWZ3" s="90"/>
      <c r="CXA3" s="90"/>
      <c r="CXB3" s="90"/>
      <c r="CXC3" s="90"/>
      <c r="CXD3" s="90"/>
      <c r="CXE3" s="90"/>
      <c r="CXF3" s="90"/>
      <c r="CXG3" s="90"/>
      <c r="CXH3" s="90"/>
      <c r="CXI3" s="90"/>
      <c r="CXJ3" s="90"/>
      <c r="CXK3" s="90"/>
      <c r="CXL3" s="90"/>
      <c r="CXM3" s="90"/>
      <c r="CXN3" s="90"/>
      <c r="CXO3" s="90"/>
      <c r="CXP3" s="90"/>
      <c r="CXQ3" s="90"/>
      <c r="CXR3" s="90"/>
      <c r="CXS3" s="90"/>
      <c r="CXT3" s="90"/>
      <c r="CXU3" s="90"/>
      <c r="CXV3" s="90"/>
      <c r="CXW3" s="90"/>
      <c r="CXX3" s="90"/>
      <c r="CXY3" s="90"/>
      <c r="CXZ3" s="90"/>
      <c r="CYA3" s="90"/>
      <c r="CYB3" s="90"/>
      <c r="CYC3" s="90"/>
      <c r="CYD3" s="90"/>
      <c r="CYE3" s="90"/>
      <c r="CYF3" s="90"/>
      <c r="CYG3" s="90"/>
      <c r="CYH3" s="90"/>
      <c r="CYI3" s="90"/>
      <c r="CYJ3" s="90"/>
      <c r="CYK3" s="90"/>
      <c r="CYL3" s="90"/>
      <c r="CYM3" s="90"/>
      <c r="CYN3" s="90"/>
      <c r="CYO3" s="90"/>
      <c r="CYP3" s="90"/>
      <c r="CYQ3" s="90"/>
      <c r="CYR3" s="90"/>
      <c r="CYS3" s="90"/>
      <c r="CYT3" s="90"/>
      <c r="CYU3" s="90"/>
      <c r="CYV3" s="90"/>
      <c r="CYW3" s="90"/>
      <c r="CYX3" s="90"/>
      <c r="CYY3" s="90"/>
      <c r="CYZ3" s="90"/>
      <c r="CZA3" s="90"/>
      <c r="CZB3" s="90"/>
      <c r="CZC3" s="90"/>
      <c r="CZD3" s="90"/>
      <c r="CZE3" s="90"/>
      <c r="CZF3" s="90"/>
      <c r="CZG3" s="90"/>
      <c r="CZH3" s="90"/>
      <c r="CZI3" s="90"/>
      <c r="CZJ3" s="90"/>
      <c r="CZK3" s="90"/>
      <c r="CZL3" s="90"/>
      <c r="CZM3" s="90"/>
      <c r="CZN3" s="90"/>
      <c r="CZO3" s="90"/>
      <c r="CZP3" s="90"/>
      <c r="CZQ3" s="90"/>
      <c r="CZR3" s="90"/>
      <c r="CZS3" s="90"/>
      <c r="CZT3" s="90"/>
      <c r="CZU3" s="90"/>
      <c r="CZV3" s="90"/>
      <c r="CZW3" s="90"/>
      <c r="CZX3" s="90"/>
      <c r="CZY3" s="90"/>
      <c r="CZZ3" s="90"/>
      <c r="DAA3" s="90"/>
      <c r="DAB3" s="90"/>
      <c r="DAC3" s="90"/>
      <c r="DAD3" s="90"/>
      <c r="DAE3" s="90"/>
      <c r="DAF3" s="90"/>
      <c r="DAG3" s="90"/>
      <c r="DAH3" s="90"/>
      <c r="DAI3" s="90"/>
      <c r="DAJ3" s="90"/>
      <c r="DAK3" s="90"/>
      <c r="DAL3" s="90"/>
      <c r="DAM3" s="90"/>
      <c r="DAN3" s="90"/>
      <c r="DAO3" s="90"/>
      <c r="DAP3" s="90"/>
      <c r="DAQ3" s="90"/>
      <c r="DAR3" s="90"/>
      <c r="DAS3" s="90"/>
      <c r="DAT3" s="90"/>
      <c r="DAU3" s="90"/>
      <c r="DAV3" s="90"/>
      <c r="DAW3" s="90"/>
      <c r="DAX3" s="90"/>
      <c r="DAY3" s="90"/>
      <c r="DAZ3" s="90"/>
      <c r="DBA3" s="90"/>
      <c r="DBB3" s="90"/>
      <c r="DBC3" s="90"/>
      <c r="DBD3" s="90"/>
      <c r="DBE3" s="90"/>
      <c r="DBF3" s="90"/>
      <c r="DBG3" s="90"/>
      <c r="DBH3" s="90"/>
      <c r="DBI3" s="90"/>
      <c r="DBJ3" s="90"/>
      <c r="DBK3" s="90"/>
      <c r="DBL3" s="90"/>
      <c r="DBM3" s="90"/>
      <c r="DBN3" s="90"/>
      <c r="DBO3" s="90"/>
      <c r="DBP3" s="90"/>
      <c r="DBQ3" s="90"/>
      <c r="DBR3" s="90"/>
      <c r="DBS3" s="90"/>
      <c r="DBT3" s="90"/>
      <c r="DBU3" s="90"/>
      <c r="DBV3" s="90"/>
      <c r="DBW3" s="90"/>
      <c r="DBX3" s="90"/>
      <c r="DBY3" s="90"/>
      <c r="DBZ3" s="90"/>
      <c r="DCA3" s="90"/>
      <c r="DCB3" s="90"/>
      <c r="DCC3" s="90"/>
      <c r="DCD3" s="90"/>
      <c r="DCE3" s="90"/>
      <c r="DCF3" s="90"/>
      <c r="DCG3" s="90"/>
      <c r="DCH3" s="90"/>
      <c r="DCI3" s="90"/>
      <c r="DCJ3" s="90"/>
      <c r="DCK3" s="90"/>
      <c r="DCL3" s="90"/>
      <c r="DCM3" s="90"/>
      <c r="DCN3" s="90"/>
      <c r="DCO3" s="90"/>
      <c r="DCP3" s="90"/>
      <c r="DCQ3" s="90"/>
      <c r="DCR3" s="90"/>
      <c r="DCS3" s="90"/>
      <c r="DCT3" s="90"/>
      <c r="DCU3" s="90"/>
      <c r="DCV3" s="90"/>
      <c r="DCW3" s="90"/>
      <c r="DCX3" s="90"/>
      <c r="DCY3" s="90"/>
      <c r="DCZ3" s="90"/>
      <c r="DDA3" s="90"/>
      <c r="DDB3" s="90"/>
      <c r="DDC3" s="90"/>
      <c r="DDD3" s="90"/>
      <c r="DDE3" s="90"/>
      <c r="DDF3" s="90"/>
      <c r="DDG3" s="90"/>
      <c r="DDH3" s="90"/>
      <c r="DDI3" s="90"/>
      <c r="DDJ3" s="90"/>
      <c r="DDK3" s="90"/>
      <c r="DDL3" s="90"/>
      <c r="DDM3" s="90"/>
      <c r="DDN3" s="90"/>
      <c r="DDO3" s="90"/>
      <c r="DDP3" s="90"/>
      <c r="DDQ3" s="90"/>
      <c r="DDR3" s="90"/>
      <c r="DDS3" s="90"/>
      <c r="DDT3" s="90"/>
      <c r="DDU3" s="90"/>
      <c r="DDV3" s="90"/>
      <c r="DDW3" s="90"/>
      <c r="DDX3" s="90"/>
      <c r="DDY3" s="90"/>
      <c r="DDZ3" s="90"/>
      <c r="DEA3" s="90"/>
      <c r="DEB3" s="90"/>
      <c r="DEC3" s="90"/>
      <c r="DED3" s="90"/>
      <c r="DEE3" s="90"/>
      <c r="DEF3" s="90"/>
      <c r="DEG3" s="90"/>
      <c r="DEH3" s="90"/>
      <c r="DEI3" s="90"/>
      <c r="DEJ3" s="90"/>
      <c r="DEK3" s="90"/>
      <c r="DEL3" s="90"/>
      <c r="DEM3" s="90"/>
      <c r="DEN3" s="90"/>
      <c r="DEO3" s="90"/>
      <c r="DEP3" s="90"/>
      <c r="DEQ3" s="90"/>
      <c r="DER3" s="90"/>
      <c r="DES3" s="90"/>
      <c r="DET3" s="90"/>
      <c r="DEU3" s="90"/>
      <c r="DEV3" s="90"/>
      <c r="DEW3" s="90"/>
      <c r="DEX3" s="90"/>
      <c r="DEY3" s="90"/>
      <c r="DEZ3" s="90"/>
      <c r="DFA3" s="90"/>
      <c r="DFB3" s="90"/>
      <c r="DFC3" s="90"/>
      <c r="DFD3" s="90"/>
      <c r="DFE3" s="90"/>
      <c r="DFF3" s="90"/>
      <c r="DFG3" s="90"/>
      <c r="DFH3" s="90"/>
      <c r="DFI3" s="90"/>
      <c r="DFJ3" s="90"/>
      <c r="DFK3" s="90"/>
      <c r="DFL3" s="90"/>
      <c r="DFM3" s="90"/>
      <c r="DFN3" s="90"/>
      <c r="DFO3" s="90"/>
      <c r="DFP3" s="90"/>
      <c r="DFQ3" s="90"/>
      <c r="DFR3" s="90"/>
      <c r="DFS3" s="90"/>
      <c r="DFT3" s="90"/>
      <c r="DFU3" s="90"/>
      <c r="DFV3" s="90"/>
      <c r="DFW3" s="90"/>
      <c r="DFX3" s="90"/>
      <c r="DFY3" s="90"/>
      <c r="DFZ3" s="90"/>
      <c r="DGA3" s="90"/>
      <c r="DGB3" s="90"/>
      <c r="DGC3" s="90"/>
      <c r="DGD3" s="90"/>
      <c r="DGE3" s="90"/>
      <c r="DGF3" s="90"/>
      <c r="DGG3" s="90"/>
      <c r="DGH3" s="90"/>
      <c r="DGI3" s="90"/>
      <c r="DGJ3" s="90"/>
      <c r="DGK3" s="90"/>
      <c r="DGL3" s="90"/>
      <c r="DGM3" s="90"/>
      <c r="DGN3" s="90"/>
      <c r="DGO3" s="90"/>
      <c r="DGP3" s="90"/>
      <c r="DGQ3" s="90"/>
      <c r="DGR3" s="90"/>
      <c r="DGS3" s="90"/>
      <c r="DGT3" s="90"/>
      <c r="DGU3" s="90"/>
      <c r="DGV3" s="90"/>
      <c r="DGW3" s="90"/>
      <c r="DGX3" s="90"/>
      <c r="DGY3" s="90"/>
      <c r="DGZ3" s="90"/>
      <c r="DHA3" s="90"/>
      <c r="DHB3" s="90"/>
      <c r="DHC3" s="90"/>
      <c r="DHD3" s="90"/>
      <c r="DHE3" s="90"/>
      <c r="DHF3" s="90"/>
      <c r="DHG3" s="90"/>
      <c r="DHH3" s="90"/>
      <c r="DHI3" s="90"/>
      <c r="DHJ3" s="90"/>
      <c r="DHK3" s="90"/>
      <c r="DHL3" s="90"/>
      <c r="DHM3" s="90"/>
      <c r="DHN3" s="90"/>
      <c r="DHO3" s="90"/>
      <c r="DHP3" s="90"/>
      <c r="DHQ3" s="90"/>
      <c r="DHR3" s="90"/>
      <c r="DHS3" s="90"/>
      <c r="DHT3" s="90"/>
      <c r="DHU3" s="90"/>
      <c r="DHV3" s="90"/>
      <c r="DHW3" s="90"/>
      <c r="DHX3" s="90"/>
      <c r="DHY3" s="90"/>
      <c r="DHZ3" s="90"/>
      <c r="DIA3" s="90"/>
      <c r="DIB3" s="90"/>
      <c r="DIC3" s="90"/>
      <c r="DID3" s="90"/>
      <c r="DIE3" s="90"/>
      <c r="DIF3" s="90"/>
      <c r="DIG3" s="90"/>
      <c r="DIH3" s="90"/>
      <c r="DII3" s="90"/>
      <c r="DIJ3" s="90"/>
      <c r="DIK3" s="90"/>
      <c r="DIL3" s="90"/>
      <c r="DIM3" s="90"/>
      <c r="DIN3" s="90"/>
      <c r="DIO3" s="90"/>
      <c r="DIP3" s="90"/>
      <c r="DIQ3" s="90"/>
      <c r="DIR3" s="90"/>
      <c r="DIS3" s="90"/>
      <c r="DIT3" s="90"/>
      <c r="DIU3" s="90"/>
      <c r="DIV3" s="90"/>
      <c r="DIW3" s="90"/>
      <c r="DIX3" s="90"/>
      <c r="DIY3" s="90"/>
      <c r="DIZ3" s="90"/>
      <c r="DJA3" s="90"/>
      <c r="DJB3" s="90"/>
      <c r="DJC3" s="90"/>
      <c r="DJD3" s="90"/>
      <c r="DJE3" s="90"/>
      <c r="DJF3" s="90"/>
      <c r="DJG3" s="90"/>
      <c r="DJH3" s="90"/>
      <c r="DJI3" s="90"/>
      <c r="DJJ3" s="90"/>
      <c r="DJK3" s="90"/>
      <c r="DJL3" s="90"/>
      <c r="DJM3" s="90"/>
      <c r="DJN3" s="90"/>
      <c r="DJO3" s="90"/>
      <c r="DJP3" s="90"/>
      <c r="DJQ3" s="90"/>
      <c r="DJR3" s="90"/>
      <c r="DJS3" s="90"/>
      <c r="DJT3" s="90"/>
      <c r="DJU3" s="90"/>
      <c r="DJV3" s="90"/>
      <c r="DJW3" s="90"/>
      <c r="DJX3" s="90"/>
      <c r="DJY3" s="90"/>
      <c r="DJZ3" s="90"/>
      <c r="DKA3" s="90"/>
      <c r="DKB3" s="90"/>
      <c r="DKC3" s="90"/>
      <c r="DKD3" s="90"/>
      <c r="DKE3" s="90"/>
      <c r="DKF3" s="90"/>
      <c r="DKG3" s="90"/>
      <c r="DKH3" s="90"/>
      <c r="DKI3" s="90"/>
      <c r="DKJ3" s="90"/>
      <c r="DKK3" s="90"/>
      <c r="DKL3" s="90"/>
      <c r="DKM3" s="90"/>
      <c r="DKN3" s="90"/>
      <c r="DKO3" s="90"/>
      <c r="DKP3" s="90"/>
      <c r="DKQ3" s="90"/>
      <c r="DKR3" s="90"/>
      <c r="DKS3" s="90"/>
      <c r="DKT3" s="90"/>
      <c r="DKU3" s="90"/>
      <c r="DKV3" s="90"/>
      <c r="DKW3" s="90"/>
      <c r="DKX3" s="90"/>
      <c r="DKY3" s="90"/>
      <c r="DKZ3" s="90"/>
      <c r="DLA3" s="90"/>
      <c r="DLB3" s="90"/>
      <c r="DLC3" s="90"/>
      <c r="DLD3" s="90"/>
      <c r="DLE3" s="90"/>
      <c r="DLF3" s="90"/>
      <c r="DLG3" s="90"/>
      <c r="DLH3" s="90"/>
      <c r="DLI3" s="90"/>
      <c r="DLJ3" s="90"/>
      <c r="DLK3" s="90"/>
      <c r="DLL3" s="90"/>
      <c r="DLM3" s="90"/>
      <c r="DLN3" s="90"/>
      <c r="DLO3" s="90"/>
      <c r="DLP3" s="90"/>
      <c r="DLQ3" s="90"/>
      <c r="DLR3" s="90"/>
      <c r="DLS3" s="90"/>
      <c r="DLT3" s="90"/>
      <c r="DLU3" s="90"/>
      <c r="DLV3" s="90"/>
      <c r="DLW3" s="90"/>
      <c r="DLX3" s="90"/>
      <c r="DLY3" s="90"/>
      <c r="DLZ3" s="90"/>
      <c r="DMA3" s="90"/>
      <c r="DMB3" s="90"/>
      <c r="DMC3" s="90"/>
      <c r="DMD3" s="90"/>
      <c r="DME3" s="90"/>
      <c r="DMF3" s="90"/>
      <c r="DMG3" s="90"/>
      <c r="DMH3" s="90"/>
      <c r="DMI3" s="90"/>
      <c r="DMJ3" s="90"/>
      <c r="DMK3" s="90"/>
      <c r="DML3" s="90"/>
      <c r="DMM3" s="90"/>
      <c r="DMN3" s="90"/>
      <c r="DMO3" s="90"/>
      <c r="DMP3" s="90"/>
      <c r="DMQ3" s="90"/>
      <c r="DMR3" s="90"/>
      <c r="DMS3" s="90"/>
      <c r="DMT3" s="90"/>
      <c r="DMU3" s="90"/>
      <c r="DMV3" s="90"/>
      <c r="DMW3" s="90"/>
      <c r="DMX3" s="90"/>
      <c r="DMY3" s="90"/>
      <c r="DMZ3" s="90"/>
      <c r="DNA3" s="90"/>
      <c r="DNB3" s="90"/>
      <c r="DNC3" s="90"/>
      <c r="DND3" s="90"/>
      <c r="DNE3" s="90"/>
      <c r="DNF3" s="90"/>
      <c r="DNG3" s="90"/>
      <c r="DNH3" s="90"/>
      <c r="DNI3" s="90"/>
      <c r="DNJ3" s="90"/>
      <c r="DNK3" s="90"/>
      <c r="DNL3" s="90"/>
      <c r="DNM3" s="90"/>
      <c r="DNN3" s="90"/>
      <c r="DNO3" s="90"/>
      <c r="DNP3" s="90"/>
      <c r="DNQ3" s="90"/>
      <c r="DNR3" s="90"/>
      <c r="DNS3" s="90"/>
      <c r="DNT3" s="90"/>
      <c r="DNU3" s="90"/>
      <c r="DNV3" s="90"/>
      <c r="DNW3" s="90"/>
      <c r="DNX3" s="90"/>
      <c r="DNY3" s="90"/>
      <c r="DNZ3" s="90"/>
      <c r="DOA3" s="90"/>
      <c r="DOB3" s="90"/>
      <c r="DOC3" s="90"/>
      <c r="DOD3" s="90"/>
      <c r="DOE3" s="90"/>
      <c r="DOF3" s="90"/>
      <c r="DOG3" s="90"/>
      <c r="DOH3" s="90"/>
      <c r="DOI3" s="90"/>
      <c r="DOJ3" s="90"/>
      <c r="DOK3" s="90"/>
      <c r="DOL3" s="90"/>
      <c r="DOM3" s="90"/>
      <c r="DON3" s="90"/>
      <c r="DOO3" s="90"/>
      <c r="DOP3" s="90"/>
      <c r="DOQ3" s="90"/>
      <c r="DOR3" s="90"/>
      <c r="DOS3" s="90"/>
      <c r="DOT3" s="90"/>
      <c r="DOU3" s="90"/>
      <c r="DOV3" s="90"/>
      <c r="DOW3" s="90"/>
      <c r="DOX3" s="90"/>
      <c r="DOY3" s="90"/>
      <c r="DOZ3" s="90"/>
      <c r="DPA3" s="90"/>
      <c r="DPB3" s="90"/>
      <c r="DPC3" s="90"/>
      <c r="DPD3" s="90"/>
      <c r="DPE3" s="90"/>
      <c r="DPF3" s="90"/>
      <c r="DPG3" s="90"/>
      <c r="DPH3" s="90"/>
      <c r="DPI3" s="90"/>
      <c r="DPJ3" s="90"/>
      <c r="DPK3" s="90"/>
      <c r="DPL3" s="90"/>
      <c r="DPM3" s="90"/>
      <c r="DPN3" s="90"/>
      <c r="DPO3" s="90"/>
      <c r="DPP3" s="90"/>
      <c r="DPQ3" s="90"/>
      <c r="DPR3" s="90"/>
      <c r="DPS3" s="90"/>
      <c r="DPT3" s="90"/>
      <c r="DPU3" s="90"/>
      <c r="DPV3" s="90"/>
      <c r="DPW3" s="90"/>
      <c r="DPX3" s="90"/>
      <c r="DPY3" s="90"/>
      <c r="DPZ3" s="90"/>
      <c r="DQA3" s="90"/>
      <c r="DQB3" s="90"/>
      <c r="DQC3" s="90"/>
      <c r="DQD3" s="90"/>
      <c r="DQE3" s="90"/>
      <c r="DQF3" s="90"/>
      <c r="DQG3" s="90"/>
      <c r="DQH3" s="90"/>
      <c r="DQI3" s="90"/>
      <c r="DQJ3" s="90"/>
      <c r="DQK3" s="90"/>
      <c r="DQL3" s="90"/>
      <c r="DQM3" s="90"/>
      <c r="DQN3" s="90"/>
      <c r="DQO3" s="90"/>
      <c r="DQP3" s="90"/>
      <c r="DQQ3" s="90"/>
      <c r="DQR3" s="90"/>
      <c r="DQS3" s="90"/>
      <c r="DQT3" s="90"/>
      <c r="DQU3" s="90"/>
      <c r="DQV3" s="90"/>
      <c r="DQW3" s="90"/>
      <c r="DQX3" s="90"/>
      <c r="DQY3" s="90"/>
      <c r="DQZ3" s="90"/>
      <c r="DRA3" s="90"/>
      <c r="DRB3" s="90"/>
      <c r="DRC3" s="90"/>
      <c r="DRD3" s="90"/>
      <c r="DRE3" s="90"/>
      <c r="DRF3" s="90"/>
      <c r="DRG3" s="90"/>
      <c r="DRH3" s="90"/>
      <c r="DRI3" s="90"/>
      <c r="DRJ3" s="90"/>
      <c r="DRK3" s="90"/>
      <c r="DRL3" s="90"/>
      <c r="DRM3" s="90"/>
      <c r="DRN3" s="90"/>
      <c r="DRO3" s="90"/>
      <c r="DRP3" s="90"/>
      <c r="DRQ3" s="90"/>
      <c r="DRR3" s="90"/>
      <c r="DRS3" s="90"/>
      <c r="DRT3" s="90"/>
      <c r="DRU3" s="90"/>
      <c r="DRV3" s="90"/>
      <c r="DRW3" s="90"/>
      <c r="DRX3" s="90"/>
      <c r="DRY3" s="90"/>
      <c r="DRZ3" s="90"/>
      <c r="DSA3" s="90"/>
      <c r="DSB3" s="90"/>
      <c r="DSC3" s="90"/>
      <c r="DSD3" s="90"/>
      <c r="DSE3" s="90"/>
      <c r="DSF3" s="90"/>
      <c r="DSG3" s="90"/>
      <c r="DSH3" s="90"/>
      <c r="DSI3" s="90"/>
      <c r="DSJ3" s="90"/>
      <c r="DSK3" s="90"/>
      <c r="DSL3" s="90"/>
      <c r="DSM3" s="90"/>
      <c r="DSN3" s="90"/>
      <c r="DSO3" s="90"/>
      <c r="DSP3" s="90"/>
      <c r="DSQ3" s="90"/>
      <c r="DSR3" s="90"/>
      <c r="DSS3" s="90"/>
      <c r="DST3" s="90"/>
      <c r="DSU3" s="90"/>
      <c r="DSV3" s="90"/>
      <c r="DSW3" s="90"/>
      <c r="DSX3" s="90"/>
      <c r="DSY3" s="90"/>
      <c r="DSZ3" s="90"/>
      <c r="DTA3" s="90"/>
      <c r="DTB3" s="90"/>
      <c r="DTC3" s="90"/>
      <c r="DTD3" s="90"/>
      <c r="DTE3" s="90"/>
      <c r="DTF3" s="90"/>
      <c r="DTG3" s="90"/>
      <c r="DTH3" s="90"/>
      <c r="DTI3" s="90"/>
      <c r="DTJ3" s="90"/>
      <c r="DTK3" s="90"/>
      <c r="DTL3" s="90"/>
      <c r="DTM3" s="90"/>
      <c r="DTN3" s="90"/>
      <c r="DTO3" s="90"/>
      <c r="DTP3" s="90"/>
      <c r="DTQ3" s="90"/>
      <c r="DTR3" s="90"/>
      <c r="DTS3" s="90"/>
      <c r="DTT3" s="90"/>
      <c r="DTU3" s="90"/>
      <c r="DTV3" s="90"/>
      <c r="DTW3" s="90"/>
      <c r="DTX3" s="90"/>
      <c r="DTY3" s="90"/>
      <c r="DTZ3" s="90"/>
      <c r="DUA3" s="90"/>
      <c r="DUB3" s="90"/>
      <c r="DUC3" s="90"/>
      <c r="DUD3" s="90"/>
      <c r="DUE3" s="90"/>
      <c r="DUF3" s="90"/>
      <c r="DUG3" s="90"/>
      <c r="DUH3" s="90"/>
      <c r="DUI3" s="90"/>
      <c r="DUJ3" s="90"/>
      <c r="DUK3" s="90"/>
      <c r="DUL3" s="90"/>
      <c r="DUM3" s="90"/>
      <c r="DUN3" s="90"/>
      <c r="DUO3" s="90"/>
      <c r="DUP3" s="90"/>
      <c r="DUQ3" s="90"/>
      <c r="DUR3" s="90"/>
      <c r="DUS3" s="90"/>
      <c r="DUT3" s="90"/>
      <c r="DUU3" s="90"/>
      <c r="DUV3" s="90"/>
      <c r="DUW3" s="90"/>
      <c r="DUX3" s="90"/>
      <c r="DUY3" s="90"/>
      <c r="DUZ3" s="90"/>
      <c r="DVA3" s="90"/>
      <c r="DVB3" s="90"/>
      <c r="DVC3" s="90"/>
      <c r="DVD3" s="90"/>
      <c r="DVE3" s="90"/>
      <c r="DVF3" s="90"/>
      <c r="DVG3" s="90"/>
      <c r="DVH3" s="90"/>
      <c r="DVI3" s="90"/>
      <c r="DVJ3" s="90"/>
      <c r="DVK3" s="90"/>
      <c r="DVL3" s="90"/>
      <c r="DVM3" s="90"/>
      <c r="DVN3" s="90"/>
      <c r="DVO3" s="90"/>
      <c r="DVP3" s="90"/>
      <c r="DVQ3" s="90"/>
      <c r="DVR3" s="90"/>
      <c r="DVS3" s="90"/>
      <c r="DVT3" s="90"/>
      <c r="DVU3" s="90"/>
      <c r="DVV3" s="90"/>
      <c r="DVW3" s="90"/>
      <c r="DVX3" s="90"/>
      <c r="DVY3" s="90"/>
      <c r="DVZ3" s="90"/>
      <c r="DWA3" s="90"/>
      <c r="DWB3" s="90"/>
      <c r="DWC3" s="90"/>
      <c r="DWD3" s="90"/>
      <c r="DWE3" s="90"/>
      <c r="DWF3" s="90"/>
      <c r="DWG3" s="90"/>
      <c r="DWH3" s="90"/>
      <c r="DWI3" s="90"/>
      <c r="DWJ3" s="90"/>
      <c r="DWK3" s="90"/>
      <c r="DWL3" s="90"/>
      <c r="DWM3" s="90"/>
      <c r="DWN3" s="90"/>
      <c r="DWO3" s="90"/>
      <c r="DWP3" s="90"/>
      <c r="DWQ3" s="90"/>
      <c r="DWR3" s="90"/>
      <c r="DWS3" s="90"/>
      <c r="DWT3" s="90"/>
      <c r="DWU3" s="90"/>
      <c r="DWV3" s="90"/>
      <c r="DWW3" s="90"/>
      <c r="DWX3" s="90"/>
      <c r="DWY3" s="90"/>
      <c r="DWZ3" s="90"/>
      <c r="DXA3" s="90"/>
      <c r="DXB3" s="90"/>
      <c r="DXC3" s="90"/>
      <c r="DXD3" s="90"/>
      <c r="DXE3" s="90"/>
      <c r="DXF3" s="90"/>
      <c r="DXG3" s="90"/>
      <c r="DXH3" s="90"/>
      <c r="DXI3" s="90"/>
      <c r="DXJ3" s="90"/>
      <c r="DXK3" s="90"/>
      <c r="DXL3" s="90"/>
      <c r="DXM3" s="90"/>
      <c r="DXN3" s="90"/>
      <c r="DXO3" s="90"/>
      <c r="DXP3" s="90"/>
      <c r="DXQ3" s="90"/>
      <c r="DXR3" s="90"/>
      <c r="DXS3" s="90"/>
      <c r="DXT3" s="90"/>
      <c r="DXU3" s="90"/>
      <c r="DXV3" s="90"/>
      <c r="DXW3" s="90"/>
      <c r="DXX3" s="90"/>
      <c r="DXY3" s="90"/>
      <c r="DXZ3" s="90"/>
      <c r="DYA3" s="90"/>
      <c r="DYB3" s="90"/>
      <c r="DYC3" s="90"/>
      <c r="DYD3" s="90"/>
      <c r="DYE3" s="90"/>
      <c r="DYF3" s="90"/>
      <c r="DYG3" s="90"/>
      <c r="DYH3" s="90"/>
      <c r="DYI3" s="90"/>
      <c r="DYJ3" s="90"/>
      <c r="DYK3" s="90"/>
      <c r="DYL3" s="90"/>
      <c r="DYM3" s="90"/>
      <c r="DYN3" s="90"/>
      <c r="DYO3" s="90"/>
      <c r="DYP3" s="90"/>
      <c r="DYQ3" s="90"/>
      <c r="DYR3" s="90"/>
      <c r="DYS3" s="90"/>
      <c r="DYT3" s="90"/>
      <c r="DYU3" s="90"/>
      <c r="DYV3" s="90"/>
      <c r="DYW3" s="90"/>
      <c r="DYX3" s="90"/>
      <c r="DYY3" s="90"/>
      <c r="DYZ3" s="90"/>
      <c r="DZA3" s="90"/>
      <c r="DZB3" s="90"/>
      <c r="DZC3" s="90"/>
      <c r="DZD3" s="90"/>
      <c r="DZE3" s="90"/>
      <c r="DZF3" s="90"/>
      <c r="DZG3" s="90"/>
      <c r="DZH3" s="90"/>
      <c r="DZI3" s="90"/>
      <c r="DZJ3" s="90"/>
      <c r="DZK3" s="90"/>
      <c r="DZL3" s="90"/>
      <c r="DZM3" s="90"/>
      <c r="DZN3" s="90"/>
      <c r="DZO3" s="90"/>
      <c r="DZP3" s="90"/>
      <c r="DZQ3" s="90"/>
      <c r="DZR3" s="90"/>
      <c r="DZS3" s="90"/>
      <c r="DZT3" s="90"/>
      <c r="DZU3" s="90"/>
      <c r="DZV3" s="90"/>
      <c r="DZW3" s="90"/>
      <c r="DZX3" s="90"/>
      <c r="DZY3" s="90"/>
      <c r="DZZ3" s="90"/>
      <c r="EAA3" s="90"/>
      <c r="EAB3" s="90"/>
      <c r="EAC3" s="90"/>
      <c r="EAD3" s="90"/>
      <c r="EAE3" s="90"/>
      <c r="EAF3" s="90"/>
      <c r="EAG3" s="90"/>
      <c r="EAH3" s="90"/>
      <c r="EAI3" s="90"/>
      <c r="EAJ3" s="90"/>
      <c r="EAK3" s="90"/>
      <c r="EAL3" s="90"/>
      <c r="EAM3" s="90"/>
      <c r="EAN3" s="90"/>
      <c r="EAO3" s="90"/>
      <c r="EAP3" s="90"/>
      <c r="EAQ3" s="90"/>
      <c r="EAR3" s="90"/>
      <c r="EAS3" s="90"/>
      <c r="EAT3" s="90"/>
      <c r="EAU3" s="90"/>
      <c r="EAV3" s="90"/>
      <c r="EAW3" s="90"/>
      <c r="EAX3" s="90"/>
      <c r="EAY3" s="90"/>
      <c r="EAZ3" s="90"/>
      <c r="EBA3" s="90"/>
      <c r="EBB3" s="90"/>
      <c r="EBC3" s="90"/>
      <c r="EBD3" s="90"/>
      <c r="EBE3" s="90"/>
      <c r="EBF3" s="90"/>
      <c r="EBG3" s="90"/>
      <c r="EBH3" s="90"/>
      <c r="EBI3" s="90"/>
      <c r="EBJ3" s="90"/>
      <c r="EBK3" s="90"/>
      <c r="EBL3" s="90"/>
      <c r="EBM3" s="90"/>
      <c r="EBN3" s="90"/>
      <c r="EBO3" s="90"/>
      <c r="EBP3" s="90"/>
      <c r="EBQ3" s="90"/>
      <c r="EBR3" s="90"/>
      <c r="EBS3" s="90"/>
      <c r="EBT3" s="90"/>
      <c r="EBU3" s="90"/>
      <c r="EBV3" s="90"/>
      <c r="EBW3" s="90"/>
      <c r="EBX3" s="90"/>
      <c r="EBY3" s="90"/>
      <c r="EBZ3" s="90"/>
      <c r="ECA3" s="90"/>
      <c r="ECB3" s="90"/>
      <c r="ECC3" s="90"/>
      <c r="ECD3" s="90"/>
      <c r="ECE3" s="90"/>
      <c r="ECF3" s="90"/>
      <c r="ECG3" s="90"/>
      <c r="ECH3" s="90"/>
      <c r="ECI3" s="90"/>
      <c r="ECJ3" s="90"/>
      <c r="ECK3" s="90"/>
      <c r="ECL3" s="90"/>
      <c r="ECM3" s="90"/>
      <c r="ECN3" s="90"/>
      <c r="ECO3" s="90"/>
      <c r="ECP3" s="90"/>
      <c r="ECQ3" s="90"/>
      <c r="ECR3" s="90"/>
      <c r="ECS3" s="90"/>
      <c r="ECT3" s="90"/>
      <c r="ECU3" s="90"/>
      <c r="ECV3" s="90"/>
      <c r="ECW3" s="90"/>
      <c r="ECX3" s="90"/>
      <c r="ECY3" s="90"/>
      <c r="ECZ3" s="90"/>
      <c r="EDA3" s="90"/>
      <c r="EDB3" s="90"/>
      <c r="EDC3" s="90"/>
      <c r="EDD3" s="90"/>
      <c r="EDE3" s="90"/>
      <c r="EDF3" s="90"/>
      <c r="EDG3" s="90"/>
      <c r="EDH3" s="90"/>
      <c r="EDI3" s="90"/>
      <c r="EDJ3" s="90"/>
      <c r="EDK3" s="90"/>
      <c r="EDL3" s="90"/>
      <c r="EDM3" s="90"/>
      <c r="EDN3" s="90"/>
      <c r="EDO3" s="90"/>
      <c r="EDP3" s="90"/>
      <c r="EDQ3" s="90"/>
      <c r="EDR3" s="90"/>
      <c r="EDS3" s="90"/>
      <c r="EDT3" s="90"/>
      <c r="EDU3" s="90"/>
      <c r="EDV3" s="90"/>
      <c r="EDW3" s="90"/>
      <c r="EDX3" s="90"/>
      <c r="EDY3" s="90"/>
      <c r="EDZ3" s="90"/>
      <c r="EEA3" s="90"/>
      <c r="EEB3" s="90"/>
      <c r="EEC3" s="90"/>
      <c r="EED3" s="90"/>
      <c r="EEE3" s="90"/>
      <c r="EEF3" s="90"/>
      <c r="EEG3" s="90"/>
      <c r="EEH3" s="90"/>
      <c r="EEI3" s="90"/>
      <c r="EEJ3" s="90"/>
      <c r="EEK3" s="90"/>
      <c r="EEL3" s="90"/>
      <c r="EEM3" s="90"/>
      <c r="EEN3" s="90"/>
      <c r="EEO3" s="90"/>
      <c r="EEP3" s="90"/>
      <c r="EEQ3" s="90"/>
      <c r="EER3" s="90"/>
      <c r="EES3" s="90"/>
      <c r="EET3" s="90"/>
      <c r="EEU3" s="90"/>
      <c r="EEV3" s="90"/>
      <c r="EEW3" s="90"/>
      <c r="EEX3" s="90"/>
      <c r="EEY3" s="90"/>
      <c r="EEZ3" s="90"/>
      <c r="EFA3" s="90"/>
      <c r="EFB3" s="90"/>
      <c r="EFC3" s="90"/>
      <c r="EFD3" s="90"/>
      <c r="EFE3" s="90"/>
      <c r="EFF3" s="90"/>
      <c r="EFG3" s="90"/>
      <c r="EFH3" s="90"/>
      <c r="EFI3" s="90"/>
      <c r="EFJ3" s="90"/>
      <c r="EFK3" s="90"/>
      <c r="EFL3" s="90"/>
      <c r="EFM3" s="90"/>
      <c r="EFN3" s="90"/>
      <c r="EFO3" s="90"/>
      <c r="EFP3" s="90"/>
      <c r="EFQ3" s="90"/>
      <c r="EFR3" s="90"/>
      <c r="EFS3" s="90"/>
      <c r="EFT3" s="90"/>
      <c r="EFU3" s="90"/>
      <c r="EFV3" s="90"/>
      <c r="EFW3" s="90"/>
      <c r="EFX3" s="90"/>
      <c r="EFY3" s="90"/>
      <c r="EFZ3" s="90"/>
      <c r="EGA3" s="90"/>
      <c r="EGB3" s="90"/>
      <c r="EGC3" s="90"/>
      <c r="EGD3" s="90"/>
      <c r="EGE3" s="90"/>
      <c r="EGF3" s="90"/>
      <c r="EGG3" s="90"/>
      <c r="EGH3" s="90"/>
      <c r="EGI3" s="90"/>
      <c r="EGJ3" s="90"/>
      <c r="EGK3" s="90"/>
      <c r="EGL3" s="90"/>
      <c r="EGM3" s="90"/>
      <c r="EGN3" s="90"/>
      <c r="EGO3" s="90"/>
      <c r="EGP3" s="90"/>
      <c r="EGQ3" s="90"/>
      <c r="EGR3" s="90"/>
      <c r="EGS3" s="90"/>
      <c r="EGT3" s="90"/>
      <c r="EGU3" s="90"/>
      <c r="EGV3" s="90"/>
      <c r="EGW3" s="90"/>
      <c r="EGX3" s="90"/>
      <c r="EGY3" s="90"/>
      <c r="EGZ3" s="90"/>
      <c r="EHA3" s="90"/>
      <c r="EHB3" s="90"/>
      <c r="EHC3" s="90"/>
      <c r="EHD3" s="90"/>
      <c r="EHE3" s="90"/>
      <c r="EHF3" s="90"/>
      <c r="EHG3" s="90"/>
      <c r="EHH3" s="90"/>
      <c r="EHI3" s="90"/>
      <c r="EHJ3" s="90"/>
      <c r="EHK3" s="90"/>
      <c r="EHL3" s="90"/>
      <c r="EHM3" s="90"/>
      <c r="EHN3" s="90"/>
      <c r="EHO3" s="90"/>
      <c r="EHP3" s="90"/>
      <c r="EHQ3" s="90"/>
      <c r="EHR3" s="90"/>
      <c r="EHS3" s="90"/>
      <c r="EHT3" s="90"/>
      <c r="EHU3" s="90"/>
      <c r="EHV3" s="90"/>
      <c r="EHW3" s="90"/>
      <c r="EHX3" s="90"/>
      <c r="EHY3" s="90"/>
      <c r="EHZ3" s="90"/>
      <c r="EIA3" s="90"/>
      <c r="EIB3" s="90"/>
      <c r="EIC3" s="90"/>
      <c r="EID3" s="90"/>
      <c r="EIE3" s="90"/>
      <c r="EIF3" s="90"/>
      <c r="EIG3" s="90"/>
      <c r="EIH3" s="90"/>
      <c r="EII3" s="90"/>
      <c r="EIJ3" s="90"/>
      <c r="EIK3" s="90"/>
      <c r="EIL3" s="90"/>
      <c r="EIM3" s="90"/>
      <c r="EIN3" s="90"/>
      <c r="EIO3" s="90"/>
      <c r="EIP3" s="90"/>
      <c r="EIQ3" s="90"/>
      <c r="EIR3" s="90"/>
      <c r="EIS3" s="90"/>
      <c r="EIT3" s="90"/>
      <c r="EIU3" s="90"/>
      <c r="EIV3" s="90"/>
      <c r="EIW3" s="90"/>
      <c r="EIX3" s="90"/>
      <c r="EIY3" s="90"/>
      <c r="EIZ3" s="90"/>
      <c r="EJA3" s="90"/>
      <c r="EJB3" s="90"/>
      <c r="EJC3" s="90"/>
      <c r="EJD3" s="90"/>
      <c r="EJE3" s="90"/>
      <c r="EJF3" s="90"/>
      <c r="EJG3" s="90"/>
      <c r="EJH3" s="90"/>
      <c r="EJI3" s="90"/>
      <c r="EJJ3" s="90"/>
      <c r="EJK3" s="90"/>
      <c r="EJL3" s="90"/>
      <c r="EJM3" s="90"/>
      <c r="EJN3" s="90"/>
      <c r="EJO3" s="90"/>
      <c r="EJP3" s="90"/>
      <c r="EJQ3" s="90"/>
      <c r="EJR3" s="90"/>
      <c r="EJS3" s="90"/>
      <c r="EJT3" s="90"/>
      <c r="EJU3" s="90"/>
      <c r="EJV3" s="90"/>
      <c r="EJW3" s="90"/>
      <c r="EJX3" s="90"/>
      <c r="EJY3" s="90"/>
      <c r="EJZ3" s="90"/>
      <c r="EKA3" s="90"/>
      <c r="EKB3" s="90"/>
      <c r="EKC3" s="90"/>
      <c r="EKD3" s="90"/>
      <c r="EKE3" s="90"/>
      <c r="EKF3" s="90"/>
      <c r="EKG3" s="90"/>
      <c r="EKH3" s="90"/>
      <c r="EKI3" s="90"/>
      <c r="EKJ3" s="90"/>
      <c r="EKK3" s="90"/>
      <c r="EKL3" s="90"/>
      <c r="EKM3" s="90"/>
      <c r="EKN3" s="90"/>
      <c r="EKO3" s="90"/>
      <c r="EKP3" s="90"/>
      <c r="EKQ3" s="90"/>
      <c r="EKR3" s="90"/>
      <c r="EKS3" s="90"/>
      <c r="EKT3" s="90"/>
      <c r="EKU3" s="90"/>
      <c r="EKV3" s="90"/>
      <c r="EKW3" s="90"/>
      <c r="EKX3" s="90"/>
      <c r="EKY3" s="90"/>
      <c r="EKZ3" s="90"/>
      <c r="ELA3" s="90"/>
      <c r="ELB3" s="90"/>
      <c r="ELC3" s="90"/>
      <c r="ELD3" s="90"/>
      <c r="ELE3" s="90"/>
      <c r="ELF3" s="90"/>
      <c r="ELG3" s="90"/>
      <c r="ELH3" s="90"/>
      <c r="ELI3" s="90"/>
      <c r="ELJ3" s="90"/>
      <c r="ELK3" s="90"/>
      <c r="ELL3" s="90"/>
      <c r="ELM3" s="90"/>
      <c r="ELN3" s="90"/>
      <c r="ELO3" s="90"/>
      <c r="ELP3" s="90"/>
      <c r="ELQ3" s="90"/>
      <c r="ELR3" s="90"/>
      <c r="ELS3" s="90"/>
      <c r="ELT3" s="90"/>
      <c r="ELU3" s="90"/>
      <c r="ELV3" s="90"/>
      <c r="ELW3" s="90"/>
      <c r="ELX3" s="90"/>
      <c r="ELY3" s="90"/>
      <c r="ELZ3" s="90"/>
      <c r="EMA3" s="90"/>
      <c r="EMB3" s="90"/>
      <c r="EMC3" s="90"/>
      <c r="EMD3" s="90"/>
      <c r="EME3" s="90"/>
      <c r="EMF3" s="90"/>
      <c r="EMG3" s="90"/>
      <c r="EMH3" s="90"/>
      <c r="EMI3" s="90"/>
      <c r="EMJ3" s="90"/>
      <c r="EMK3" s="90"/>
      <c r="EML3" s="90"/>
      <c r="EMM3" s="90"/>
      <c r="EMN3" s="90"/>
      <c r="EMO3" s="90"/>
      <c r="EMP3" s="90"/>
      <c r="EMQ3" s="90"/>
      <c r="EMR3" s="90"/>
      <c r="EMS3" s="90"/>
      <c r="EMT3" s="90"/>
      <c r="EMU3" s="90"/>
      <c r="EMV3" s="90"/>
      <c r="EMW3" s="90"/>
      <c r="EMX3" s="90"/>
      <c r="EMY3" s="90"/>
      <c r="EMZ3" s="90"/>
      <c r="ENA3" s="90"/>
      <c r="ENB3" s="90"/>
      <c r="ENC3" s="90"/>
      <c r="END3" s="90"/>
      <c r="ENE3" s="90"/>
      <c r="ENF3" s="90"/>
      <c r="ENG3" s="90"/>
      <c r="ENH3" s="90"/>
      <c r="ENI3" s="90"/>
      <c r="ENJ3" s="90"/>
      <c r="ENK3" s="90"/>
      <c r="ENL3" s="90"/>
      <c r="ENM3" s="90"/>
      <c r="ENN3" s="90"/>
      <c r="ENO3" s="90"/>
      <c r="ENP3" s="90"/>
      <c r="ENQ3" s="90"/>
      <c r="ENR3" s="90"/>
      <c r="ENS3" s="90"/>
      <c r="ENT3" s="90"/>
      <c r="ENU3" s="90"/>
      <c r="ENV3" s="90"/>
      <c r="ENW3" s="90"/>
      <c r="ENX3" s="90"/>
      <c r="ENY3" s="90"/>
      <c r="ENZ3" s="90"/>
      <c r="EOA3" s="90"/>
      <c r="EOB3" s="90"/>
      <c r="EOC3" s="90"/>
      <c r="EOD3" s="90"/>
      <c r="EOE3" s="90"/>
      <c r="EOF3" s="90"/>
      <c r="EOG3" s="90"/>
      <c r="EOH3" s="90"/>
      <c r="EOI3" s="90"/>
      <c r="EOJ3" s="90"/>
      <c r="EOK3" s="90"/>
      <c r="EOL3" s="90"/>
      <c r="EOM3" s="90"/>
      <c r="EON3" s="90"/>
      <c r="EOO3" s="90"/>
      <c r="EOP3" s="90"/>
      <c r="EOQ3" s="90"/>
      <c r="EOR3" s="90"/>
      <c r="EOS3" s="90"/>
      <c r="EOT3" s="90"/>
      <c r="EOU3" s="90"/>
      <c r="EOV3" s="90"/>
      <c r="EOW3" s="90"/>
      <c r="EOX3" s="90"/>
      <c r="EOY3" s="90"/>
      <c r="EOZ3" s="90"/>
      <c r="EPA3" s="90"/>
      <c r="EPB3" s="90"/>
      <c r="EPC3" s="90"/>
      <c r="EPD3" s="90"/>
      <c r="EPE3" s="90"/>
      <c r="EPF3" s="90"/>
      <c r="EPG3" s="90"/>
      <c r="EPH3" s="90"/>
      <c r="EPI3" s="90"/>
      <c r="EPJ3" s="90"/>
      <c r="EPK3" s="90"/>
      <c r="EPL3" s="90"/>
      <c r="EPM3" s="90"/>
      <c r="EPN3" s="90"/>
      <c r="EPO3" s="90"/>
      <c r="EPP3" s="90"/>
      <c r="EPQ3" s="90"/>
      <c r="EPR3" s="90"/>
      <c r="EPS3" s="90"/>
      <c r="EPT3" s="90"/>
      <c r="EPU3" s="90"/>
      <c r="EPV3" s="90"/>
      <c r="EPW3" s="90"/>
      <c r="EPX3" s="90"/>
      <c r="EPY3" s="90"/>
      <c r="EPZ3" s="90"/>
      <c r="EQA3" s="90"/>
      <c r="EQB3" s="90"/>
      <c r="EQC3" s="90"/>
      <c r="EQD3" s="90"/>
      <c r="EQE3" s="90"/>
      <c r="EQF3" s="90"/>
      <c r="EQG3" s="90"/>
      <c r="EQH3" s="90"/>
      <c r="EQI3" s="90"/>
      <c r="EQJ3" s="90"/>
      <c r="EQK3" s="90"/>
      <c r="EQL3" s="90"/>
      <c r="EQM3" s="90"/>
      <c r="EQN3" s="90"/>
      <c r="EQO3" s="90"/>
      <c r="EQP3" s="90"/>
      <c r="EQQ3" s="90"/>
      <c r="EQR3" s="90"/>
      <c r="EQS3" s="90"/>
      <c r="EQT3" s="90"/>
      <c r="EQU3" s="90"/>
      <c r="EQV3" s="90"/>
      <c r="EQW3" s="90"/>
      <c r="EQX3" s="90"/>
      <c r="EQY3" s="90"/>
      <c r="EQZ3" s="90"/>
      <c r="ERA3" s="90"/>
      <c r="ERB3" s="90"/>
      <c r="ERC3" s="90"/>
      <c r="ERD3" s="90"/>
      <c r="ERE3" s="90"/>
      <c r="ERF3" s="90"/>
      <c r="ERG3" s="90"/>
      <c r="ERH3" s="90"/>
      <c r="ERI3" s="90"/>
      <c r="ERJ3" s="90"/>
      <c r="ERK3" s="90"/>
      <c r="ERL3" s="90"/>
      <c r="ERM3" s="90"/>
      <c r="ERN3" s="90"/>
      <c r="ERO3" s="90"/>
      <c r="ERP3" s="90"/>
      <c r="ERQ3" s="90"/>
      <c r="ERR3" s="90"/>
      <c r="ERS3" s="90"/>
      <c r="ERT3" s="90"/>
      <c r="ERU3" s="90"/>
      <c r="ERV3" s="90"/>
      <c r="ERW3" s="90"/>
      <c r="ERX3" s="90"/>
      <c r="ERY3" s="90"/>
      <c r="ERZ3" s="90"/>
      <c r="ESA3" s="90"/>
      <c r="ESB3" s="90"/>
      <c r="ESC3" s="90"/>
      <c r="ESD3" s="90"/>
      <c r="ESE3" s="90"/>
      <c r="ESF3" s="90"/>
      <c r="ESG3" s="90"/>
      <c r="ESH3" s="90"/>
      <c r="ESI3" s="90"/>
      <c r="ESJ3" s="90"/>
      <c r="ESK3" s="90"/>
      <c r="ESL3" s="90"/>
      <c r="ESM3" s="90"/>
      <c r="ESN3" s="90"/>
      <c r="ESO3" s="90"/>
      <c r="ESP3" s="90"/>
      <c r="ESQ3" s="90"/>
      <c r="ESR3" s="90"/>
      <c r="ESS3" s="90"/>
      <c r="EST3" s="90"/>
      <c r="ESU3" s="90"/>
      <c r="ESV3" s="90"/>
      <c r="ESW3" s="90"/>
      <c r="ESX3" s="90"/>
      <c r="ESY3" s="90"/>
      <c r="ESZ3" s="90"/>
      <c r="ETA3" s="90"/>
      <c r="ETB3" s="90"/>
      <c r="ETC3" s="90"/>
      <c r="ETD3" s="90"/>
      <c r="ETE3" s="90"/>
      <c r="ETF3" s="90"/>
      <c r="ETG3" s="90"/>
      <c r="ETH3" s="90"/>
      <c r="ETI3" s="90"/>
      <c r="ETJ3" s="90"/>
      <c r="ETK3" s="90"/>
      <c r="ETL3" s="90"/>
      <c r="ETM3" s="90"/>
      <c r="ETN3" s="90"/>
      <c r="ETO3" s="90"/>
      <c r="ETP3" s="90"/>
      <c r="ETQ3" s="90"/>
      <c r="ETR3" s="90"/>
      <c r="ETS3" s="90"/>
      <c r="ETT3" s="90"/>
      <c r="ETU3" s="90"/>
      <c r="ETV3" s="90"/>
      <c r="ETW3" s="90"/>
      <c r="ETX3" s="90"/>
      <c r="ETY3" s="90"/>
      <c r="ETZ3" s="90"/>
      <c r="EUA3" s="90"/>
      <c r="EUB3" s="90"/>
      <c r="EUC3" s="90"/>
      <c r="EUD3" s="90"/>
      <c r="EUE3" s="90"/>
      <c r="EUF3" s="90"/>
      <c r="EUG3" s="90"/>
      <c r="EUH3" s="90"/>
      <c r="EUI3" s="90"/>
      <c r="EUJ3" s="90"/>
      <c r="EUK3" s="90"/>
      <c r="EUL3" s="90"/>
      <c r="EUM3" s="90"/>
      <c r="EUN3" s="90"/>
      <c r="EUO3" s="90"/>
      <c r="EUP3" s="90"/>
      <c r="EUQ3" s="90"/>
      <c r="EUR3" s="90"/>
      <c r="EUS3" s="90"/>
      <c r="EUT3" s="90"/>
      <c r="EUU3" s="90"/>
      <c r="EUV3" s="90"/>
      <c r="EUW3" s="90"/>
      <c r="EUX3" s="90"/>
      <c r="EUY3" s="90"/>
      <c r="EUZ3" s="90"/>
      <c r="EVA3" s="90"/>
      <c r="EVB3" s="90"/>
      <c r="EVC3" s="90"/>
      <c r="EVD3" s="90"/>
      <c r="EVE3" s="90"/>
      <c r="EVF3" s="90"/>
      <c r="EVG3" s="90"/>
      <c r="EVH3" s="90"/>
      <c r="EVI3" s="90"/>
      <c r="EVJ3" s="90"/>
      <c r="EVK3" s="90"/>
      <c r="EVL3" s="90"/>
      <c r="EVM3" s="90"/>
      <c r="EVN3" s="90"/>
      <c r="EVO3" s="90"/>
      <c r="EVP3" s="90"/>
      <c r="EVQ3" s="90"/>
      <c r="EVR3" s="90"/>
      <c r="EVS3" s="90"/>
      <c r="EVT3" s="90"/>
      <c r="EVU3" s="90"/>
      <c r="EVV3" s="90"/>
      <c r="EVW3" s="90"/>
      <c r="EVX3" s="90"/>
      <c r="EVY3" s="90"/>
      <c r="EVZ3" s="90"/>
      <c r="EWA3" s="90"/>
      <c r="EWB3" s="90"/>
      <c r="EWC3" s="90"/>
      <c r="EWD3" s="90"/>
      <c r="EWE3" s="90"/>
      <c r="EWF3" s="90"/>
      <c r="EWG3" s="90"/>
      <c r="EWH3" s="90"/>
      <c r="EWI3" s="90"/>
      <c r="EWJ3" s="90"/>
      <c r="EWK3" s="90"/>
      <c r="EWL3" s="90"/>
      <c r="EWM3" s="90"/>
      <c r="EWN3" s="90"/>
      <c r="EWO3" s="90"/>
      <c r="EWP3" s="90"/>
      <c r="EWQ3" s="90"/>
      <c r="EWR3" s="90"/>
      <c r="EWS3" s="90"/>
      <c r="EWT3" s="90"/>
      <c r="EWU3" s="90"/>
      <c r="EWV3" s="90"/>
      <c r="EWW3" s="90"/>
      <c r="EWX3" s="90"/>
      <c r="EWY3" s="90"/>
      <c r="EWZ3" s="90"/>
      <c r="EXA3" s="90"/>
      <c r="EXB3" s="90"/>
      <c r="EXC3" s="90"/>
      <c r="EXD3" s="90"/>
      <c r="EXE3" s="90"/>
      <c r="EXF3" s="90"/>
      <c r="EXG3" s="90"/>
      <c r="EXH3" s="90"/>
      <c r="EXI3" s="90"/>
      <c r="EXJ3" s="90"/>
      <c r="EXK3" s="90"/>
      <c r="EXL3" s="90"/>
      <c r="EXM3" s="90"/>
      <c r="EXN3" s="90"/>
      <c r="EXO3" s="90"/>
      <c r="EXP3" s="90"/>
      <c r="EXQ3" s="90"/>
      <c r="EXR3" s="90"/>
      <c r="EXS3" s="90"/>
      <c r="EXT3" s="90"/>
      <c r="EXU3" s="90"/>
      <c r="EXV3" s="90"/>
      <c r="EXW3" s="90"/>
      <c r="EXX3" s="90"/>
      <c r="EXY3" s="90"/>
      <c r="EXZ3" s="90"/>
      <c r="EYA3" s="90"/>
      <c r="EYB3" s="90"/>
      <c r="EYC3" s="90"/>
      <c r="EYD3" s="90"/>
      <c r="EYE3" s="90"/>
      <c r="EYF3" s="90"/>
      <c r="EYG3" s="90"/>
      <c r="EYH3" s="90"/>
      <c r="EYI3" s="90"/>
      <c r="EYJ3" s="90"/>
      <c r="EYK3" s="90"/>
      <c r="EYL3" s="90"/>
      <c r="EYM3" s="90"/>
      <c r="EYN3" s="90"/>
      <c r="EYO3" s="90"/>
      <c r="EYP3" s="90"/>
      <c r="EYQ3" s="90"/>
      <c r="EYR3" s="90"/>
      <c r="EYS3" s="90"/>
      <c r="EYT3" s="90"/>
      <c r="EYU3" s="90"/>
      <c r="EYV3" s="90"/>
      <c r="EYW3" s="90"/>
      <c r="EYX3" s="90"/>
      <c r="EYY3" s="90"/>
      <c r="EYZ3" s="90"/>
      <c r="EZA3" s="90"/>
      <c r="EZB3" s="90"/>
      <c r="EZC3" s="90"/>
      <c r="EZD3" s="90"/>
      <c r="EZE3" s="90"/>
      <c r="EZF3" s="90"/>
      <c r="EZG3" s="90"/>
      <c r="EZH3" s="90"/>
      <c r="EZI3" s="90"/>
      <c r="EZJ3" s="90"/>
      <c r="EZK3" s="90"/>
      <c r="EZL3" s="90"/>
      <c r="EZM3" s="90"/>
      <c r="EZN3" s="90"/>
      <c r="EZO3" s="90"/>
      <c r="EZP3" s="90"/>
      <c r="EZQ3" s="90"/>
      <c r="EZR3" s="90"/>
      <c r="EZS3" s="90"/>
      <c r="EZT3" s="90"/>
      <c r="EZU3" s="90"/>
      <c r="EZV3" s="90"/>
      <c r="EZW3" s="90"/>
      <c r="EZX3" s="90"/>
      <c r="EZY3" s="90"/>
      <c r="EZZ3" s="90"/>
      <c r="FAA3" s="90"/>
      <c r="FAB3" s="90"/>
      <c r="FAC3" s="90"/>
      <c r="FAD3" s="90"/>
      <c r="FAE3" s="90"/>
      <c r="FAF3" s="90"/>
      <c r="FAG3" s="90"/>
      <c r="FAH3" s="90"/>
      <c r="FAI3" s="90"/>
      <c r="FAJ3" s="90"/>
      <c r="FAK3" s="90"/>
      <c r="FAL3" s="90"/>
      <c r="FAM3" s="90"/>
      <c r="FAN3" s="90"/>
      <c r="FAO3" s="90"/>
      <c r="FAP3" s="90"/>
      <c r="FAQ3" s="90"/>
      <c r="FAR3" s="90"/>
      <c r="FAS3" s="90"/>
      <c r="FAT3" s="90"/>
      <c r="FAU3" s="90"/>
      <c r="FAV3" s="90"/>
      <c r="FAW3" s="90"/>
      <c r="FAX3" s="90"/>
      <c r="FAY3" s="90"/>
      <c r="FAZ3" s="90"/>
      <c r="FBA3" s="90"/>
      <c r="FBB3" s="90"/>
      <c r="FBC3" s="90"/>
      <c r="FBD3" s="90"/>
      <c r="FBE3" s="90"/>
      <c r="FBF3" s="90"/>
      <c r="FBG3" s="90"/>
      <c r="FBH3" s="90"/>
      <c r="FBI3" s="90"/>
      <c r="FBJ3" s="90"/>
      <c r="FBK3" s="90"/>
      <c r="FBL3" s="90"/>
      <c r="FBM3" s="90"/>
      <c r="FBN3" s="90"/>
      <c r="FBO3" s="90"/>
      <c r="FBP3" s="90"/>
      <c r="FBQ3" s="90"/>
      <c r="FBR3" s="90"/>
      <c r="FBS3" s="90"/>
      <c r="FBT3" s="90"/>
      <c r="FBU3" s="90"/>
      <c r="FBV3" s="90"/>
      <c r="FBW3" s="90"/>
      <c r="FBX3" s="90"/>
      <c r="FBY3" s="90"/>
      <c r="FBZ3" s="90"/>
      <c r="FCA3" s="90"/>
      <c r="FCB3" s="90"/>
      <c r="FCC3" s="90"/>
      <c r="FCD3" s="90"/>
      <c r="FCE3" s="90"/>
      <c r="FCF3" s="90"/>
      <c r="FCG3" s="90"/>
      <c r="FCH3" s="90"/>
      <c r="FCI3" s="90"/>
      <c r="FCJ3" s="90"/>
      <c r="FCK3" s="90"/>
      <c r="FCL3" s="90"/>
      <c r="FCM3" s="90"/>
      <c r="FCN3" s="90"/>
      <c r="FCO3" s="90"/>
      <c r="FCP3" s="90"/>
      <c r="FCQ3" s="90"/>
      <c r="FCR3" s="90"/>
      <c r="FCS3" s="90"/>
      <c r="FCT3" s="90"/>
      <c r="FCU3" s="90"/>
      <c r="FCV3" s="90"/>
      <c r="FCW3" s="90"/>
      <c r="FCX3" s="90"/>
      <c r="FCY3" s="90"/>
      <c r="FCZ3" s="90"/>
      <c r="FDA3" s="90"/>
      <c r="FDB3" s="90"/>
      <c r="FDC3" s="90"/>
      <c r="FDD3" s="90"/>
      <c r="FDE3" s="90"/>
      <c r="FDF3" s="90"/>
      <c r="FDG3" s="90"/>
      <c r="FDH3" s="90"/>
      <c r="FDI3" s="90"/>
      <c r="FDJ3" s="90"/>
      <c r="FDK3" s="90"/>
      <c r="FDL3" s="90"/>
      <c r="FDM3" s="90"/>
      <c r="FDN3" s="90"/>
      <c r="FDO3" s="90"/>
      <c r="FDP3" s="90"/>
      <c r="FDQ3" s="90"/>
      <c r="FDR3" s="90"/>
      <c r="FDS3" s="90"/>
      <c r="FDT3" s="90"/>
      <c r="FDU3" s="90"/>
      <c r="FDV3" s="90"/>
      <c r="FDW3" s="90"/>
      <c r="FDX3" s="90"/>
      <c r="FDY3" s="90"/>
      <c r="FDZ3" s="90"/>
      <c r="FEA3" s="90"/>
      <c r="FEB3" s="90"/>
      <c r="FEC3" s="90"/>
      <c r="FED3" s="90"/>
      <c r="FEE3" s="90"/>
      <c r="FEF3" s="90"/>
      <c r="FEG3" s="90"/>
      <c r="FEH3" s="90"/>
      <c r="FEI3" s="90"/>
      <c r="FEJ3" s="90"/>
      <c r="FEK3" s="90"/>
      <c r="FEL3" s="90"/>
      <c r="FEM3" s="90"/>
      <c r="FEN3" s="90"/>
      <c r="FEO3" s="90"/>
      <c r="FEP3" s="90"/>
      <c r="FEQ3" s="90"/>
      <c r="FER3" s="90"/>
      <c r="FES3" s="90"/>
      <c r="FET3" s="90"/>
      <c r="FEU3" s="90"/>
      <c r="FEV3" s="90"/>
      <c r="FEW3" s="90"/>
      <c r="FEX3" s="90"/>
      <c r="FEY3" s="90"/>
      <c r="FEZ3" s="90"/>
      <c r="FFA3" s="90"/>
      <c r="FFB3" s="90"/>
      <c r="FFC3" s="90"/>
      <c r="FFD3" s="90"/>
      <c r="FFE3" s="90"/>
      <c r="FFF3" s="90"/>
      <c r="FFG3" s="90"/>
      <c r="FFH3" s="90"/>
      <c r="FFI3" s="90"/>
      <c r="FFJ3" s="90"/>
      <c r="FFK3" s="90"/>
      <c r="FFL3" s="90"/>
      <c r="FFM3" s="90"/>
      <c r="FFN3" s="90"/>
      <c r="FFO3" s="90"/>
      <c r="FFP3" s="90"/>
      <c r="FFQ3" s="90"/>
      <c r="FFR3" s="90"/>
      <c r="FFS3" s="90"/>
      <c r="FFT3" s="90"/>
      <c r="FFU3" s="90"/>
      <c r="FFV3" s="90"/>
      <c r="FFW3" s="90"/>
      <c r="FFX3" s="90"/>
      <c r="FFY3" s="90"/>
      <c r="FFZ3" s="90"/>
      <c r="FGA3" s="90"/>
      <c r="FGB3" s="90"/>
      <c r="FGC3" s="90"/>
      <c r="FGD3" s="90"/>
      <c r="FGE3" s="90"/>
      <c r="FGF3" s="90"/>
      <c r="FGG3" s="90"/>
      <c r="FGH3" s="90"/>
      <c r="FGI3" s="90"/>
      <c r="FGJ3" s="90"/>
      <c r="FGK3" s="90"/>
      <c r="FGL3" s="90"/>
      <c r="FGM3" s="90"/>
      <c r="FGN3" s="90"/>
      <c r="FGO3" s="90"/>
      <c r="FGP3" s="90"/>
      <c r="FGQ3" s="90"/>
      <c r="FGR3" s="90"/>
      <c r="FGS3" s="90"/>
      <c r="FGT3" s="90"/>
      <c r="FGU3" s="90"/>
      <c r="FGV3" s="90"/>
      <c r="FGW3" s="90"/>
      <c r="FGX3" s="90"/>
      <c r="FGY3" s="90"/>
      <c r="FGZ3" s="90"/>
      <c r="FHA3" s="90"/>
      <c r="FHB3" s="90"/>
      <c r="FHC3" s="90"/>
      <c r="FHD3" s="90"/>
      <c r="FHE3" s="90"/>
      <c r="FHF3" s="90"/>
      <c r="FHG3" s="90"/>
      <c r="FHH3" s="90"/>
      <c r="FHI3" s="90"/>
      <c r="FHJ3" s="90"/>
      <c r="FHK3" s="90"/>
      <c r="FHL3" s="90"/>
      <c r="FHM3" s="90"/>
      <c r="FHN3" s="90"/>
      <c r="FHO3" s="90"/>
      <c r="FHP3" s="90"/>
      <c r="FHQ3" s="90"/>
      <c r="FHR3" s="90"/>
      <c r="FHS3" s="90"/>
      <c r="FHT3" s="90"/>
      <c r="FHU3" s="90"/>
      <c r="FHV3" s="90"/>
      <c r="FHW3" s="90"/>
      <c r="FHX3" s="90"/>
      <c r="FHY3" s="90"/>
      <c r="FHZ3" s="90"/>
      <c r="FIA3" s="90"/>
      <c r="FIB3" s="90"/>
      <c r="FIC3" s="90"/>
      <c r="FID3" s="90"/>
      <c r="FIE3" s="90"/>
      <c r="FIF3" s="90"/>
      <c r="FIG3" s="90"/>
      <c r="FIH3" s="90"/>
      <c r="FII3" s="90"/>
      <c r="FIJ3" s="90"/>
      <c r="FIK3" s="90"/>
      <c r="FIL3" s="90"/>
      <c r="FIM3" s="90"/>
      <c r="FIN3" s="90"/>
      <c r="FIO3" s="90"/>
      <c r="FIP3" s="90"/>
      <c r="FIQ3" s="90"/>
      <c r="FIR3" s="90"/>
      <c r="FIS3" s="90"/>
      <c r="FIT3" s="90"/>
      <c r="FIU3" s="90"/>
      <c r="FIV3" s="90"/>
      <c r="FIW3" s="90"/>
      <c r="FIX3" s="90"/>
      <c r="FIY3" s="90"/>
      <c r="FIZ3" s="90"/>
      <c r="FJA3" s="90"/>
      <c r="FJB3" s="90"/>
      <c r="FJC3" s="90"/>
      <c r="FJD3" s="90"/>
      <c r="FJE3" s="90"/>
      <c r="FJF3" s="90"/>
      <c r="FJG3" s="90"/>
      <c r="FJH3" s="90"/>
      <c r="FJI3" s="90"/>
      <c r="FJJ3" s="90"/>
      <c r="FJK3" s="90"/>
      <c r="FJL3" s="90"/>
      <c r="FJM3" s="90"/>
      <c r="FJN3" s="90"/>
      <c r="FJO3" s="90"/>
      <c r="FJP3" s="90"/>
      <c r="FJQ3" s="90"/>
      <c r="FJR3" s="90"/>
      <c r="FJS3" s="90"/>
      <c r="FJT3" s="90"/>
      <c r="FJU3" s="90"/>
      <c r="FJV3" s="90"/>
      <c r="FJW3" s="90"/>
      <c r="FJX3" s="90"/>
      <c r="FJY3" s="90"/>
      <c r="FJZ3" s="90"/>
      <c r="FKA3" s="90"/>
      <c r="FKB3" s="90"/>
      <c r="FKC3" s="90"/>
      <c r="FKD3" s="90"/>
      <c r="FKE3" s="90"/>
      <c r="FKF3" s="90"/>
      <c r="FKG3" s="90"/>
      <c r="FKH3" s="90"/>
      <c r="FKI3" s="90"/>
      <c r="FKJ3" s="90"/>
      <c r="FKK3" s="90"/>
      <c r="FKL3" s="90"/>
      <c r="FKM3" s="90"/>
      <c r="FKN3" s="90"/>
      <c r="FKO3" s="90"/>
      <c r="FKP3" s="90"/>
      <c r="FKQ3" s="90"/>
      <c r="FKR3" s="90"/>
      <c r="FKS3" s="90"/>
      <c r="FKT3" s="90"/>
      <c r="FKU3" s="90"/>
      <c r="FKV3" s="90"/>
      <c r="FKW3" s="90"/>
      <c r="FKX3" s="90"/>
      <c r="FKY3" s="90"/>
      <c r="FKZ3" s="90"/>
      <c r="FLA3" s="90"/>
      <c r="FLB3" s="90"/>
      <c r="FLC3" s="90"/>
      <c r="FLD3" s="90"/>
      <c r="FLE3" s="90"/>
      <c r="FLF3" s="90"/>
      <c r="FLG3" s="90"/>
      <c r="FLH3" s="90"/>
      <c r="FLI3" s="90"/>
      <c r="FLJ3" s="90"/>
      <c r="FLK3" s="90"/>
      <c r="FLL3" s="90"/>
      <c r="FLM3" s="90"/>
      <c r="FLN3" s="90"/>
      <c r="FLO3" s="90"/>
      <c r="FLP3" s="90"/>
      <c r="FLQ3" s="90"/>
      <c r="FLR3" s="90"/>
      <c r="FLS3" s="90"/>
      <c r="FLT3" s="90"/>
      <c r="FLU3" s="90"/>
      <c r="FLV3" s="90"/>
      <c r="FLW3" s="90"/>
      <c r="FLX3" s="90"/>
      <c r="FLY3" s="90"/>
      <c r="FLZ3" s="90"/>
      <c r="FMA3" s="90"/>
      <c r="FMB3" s="90"/>
      <c r="FMC3" s="90"/>
      <c r="FMD3" s="90"/>
      <c r="FME3" s="90"/>
      <c r="FMF3" s="90"/>
      <c r="FMG3" s="90"/>
      <c r="FMH3" s="90"/>
      <c r="FMI3" s="90"/>
      <c r="FMJ3" s="90"/>
      <c r="FMK3" s="90"/>
      <c r="FML3" s="90"/>
      <c r="FMM3" s="90"/>
      <c r="FMN3" s="90"/>
      <c r="FMO3" s="90"/>
      <c r="FMP3" s="90"/>
      <c r="FMQ3" s="90"/>
      <c r="FMR3" s="90"/>
      <c r="FMS3" s="90"/>
      <c r="FMT3" s="90"/>
      <c r="FMU3" s="90"/>
      <c r="FMV3" s="90"/>
      <c r="FMW3" s="90"/>
      <c r="FMX3" s="90"/>
      <c r="FMY3" s="90"/>
      <c r="FMZ3" s="90"/>
      <c r="FNA3" s="90"/>
      <c r="FNB3" s="90"/>
      <c r="FNC3" s="90"/>
      <c r="FND3" s="90"/>
      <c r="FNE3" s="90"/>
      <c r="FNF3" s="90"/>
      <c r="FNG3" s="90"/>
      <c r="FNH3" s="90"/>
      <c r="FNI3" s="90"/>
      <c r="FNJ3" s="90"/>
      <c r="FNK3" s="90"/>
      <c r="FNL3" s="90"/>
      <c r="FNM3" s="90"/>
      <c r="FNN3" s="90"/>
      <c r="FNO3" s="90"/>
      <c r="FNP3" s="90"/>
      <c r="FNQ3" s="90"/>
      <c r="FNR3" s="90"/>
      <c r="FNS3" s="90"/>
      <c r="FNT3" s="90"/>
      <c r="FNU3" s="90"/>
      <c r="FNV3" s="90"/>
      <c r="FNW3" s="90"/>
      <c r="FNX3" s="90"/>
      <c r="FNY3" s="90"/>
      <c r="FNZ3" s="90"/>
      <c r="FOA3" s="90"/>
      <c r="FOB3" s="90"/>
      <c r="FOC3" s="90"/>
      <c r="FOD3" s="90"/>
      <c r="FOE3" s="90"/>
      <c r="FOF3" s="90"/>
      <c r="FOG3" s="90"/>
      <c r="FOH3" s="90"/>
      <c r="FOI3" s="90"/>
      <c r="FOJ3" s="90"/>
      <c r="FOK3" s="90"/>
      <c r="FOL3" s="90"/>
      <c r="FOM3" s="90"/>
      <c r="FON3" s="90"/>
      <c r="FOO3" s="90"/>
      <c r="FOP3" s="90"/>
      <c r="FOQ3" s="90"/>
      <c r="FOR3" s="90"/>
      <c r="FOS3" s="90"/>
      <c r="FOT3" s="90"/>
      <c r="FOU3" s="90"/>
      <c r="FOV3" s="90"/>
      <c r="FOW3" s="90"/>
      <c r="FOX3" s="90"/>
      <c r="FOY3" s="90"/>
      <c r="FOZ3" s="90"/>
      <c r="FPA3" s="90"/>
      <c r="FPB3" s="90"/>
      <c r="FPC3" s="90"/>
      <c r="FPD3" s="90"/>
      <c r="FPE3" s="90"/>
      <c r="FPF3" s="90"/>
      <c r="FPG3" s="90"/>
      <c r="FPH3" s="90"/>
      <c r="FPI3" s="90"/>
      <c r="FPJ3" s="90"/>
      <c r="FPK3" s="90"/>
      <c r="FPL3" s="90"/>
      <c r="FPM3" s="90"/>
      <c r="FPN3" s="90"/>
      <c r="FPO3" s="90"/>
      <c r="FPP3" s="90"/>
      <c r="FPQ3" s="90"/>
      <c r="FPR3" s="90"/>
      <c r="FPS3" s="90"/>
      <c r="FPT3" s="90"/>
      <c r="FPU3" s="90"/>
      <c r="FPV3" s="90"/>
      <c r="FPW3" s="90"/>
      <c r="FPX3" s="90"/>
      <c r="FPY3" s="90"/>
      <c r="FPZ3" s="90"/>
      <c r="FQA3" s="90"/>
      <c r="FQB3" s="90"/>
      <c r="FQC3" s="90"/>
      <c r="FQD3" s="90"/>
      <c r="FQE3" s="90"/>
      <c r="FQF3" s="90"/>
      <c r="FQG3" s="90"/>
      <c r="FQH3" s="90"/>
      <c r="FQI3" s="90"/>
      <c r="FQJ3" s="90"/>
      <c r="FQK3" s="90"/>
      <c r="FQL3" s="90"/>
      <c r="FQM3" s="90"/>
      <c r="FQN3" s="90"/>
      <c r="FQO3" s="90"/>
      <c r="FQP3" s="90"/>
      <c r="FQQ3" s="90"/>
      <c r="FQR3" s="90"/>
      <c r="FQS3" s="90"/>
      <c r="FQT3" s="90"/>
      <c r="FQU3" s="90"/>
      <c r="FQV3" s="90"/>
      <c r="FQW3" s="90"/>
      <c r="FQX3" s="90"/>
      <c r="FQY3" s="90"/>
      <c r="FQZ3" s="90"/>
      <c r="FRA3" s="90"/>
      <c r="FRB3" s="90"/>
      <c r="FRC3" s="90"/>
      <c r="FRD3" s="90"/>
      <c r="FRE3" s="90"/>
      <c r="FRF3" s="90"/>
      <c r="FRG3" s="90"/>
      <c r="FRH3" s="90"/>
      <c r="FRI3" s="90"/>
      <c r="FRJ3" s="90"/>
      <c r="FRK3" s="90"/>
      <c r="FRL3" s="90"/>
      <c r="FRM3" s="90"/>
      <c r="FRN3" s="90"/>
      <c r="FRO3" s="90"/>
      <c r="FRP3" s="90"/>
      <c r="FRQ3" s="90"/>
      <c r="FRR3" s="90"/>
      <c r="FRS3" s="90"/>
      <c r="FRT3" s="90"/>
      <c r="FRU3" s="90"/>
      <c r="FRV3" s="90"/>
      <c r="FRW3" s="90"/>
      <c r="FRX3" s="90"/>
      <c r="FRY3" s="90"/>
      <c r="FRZ3" s="90"/>
      <c r="FSA3" s="90"/>
      <c r="FSB3" s="90"/>
      <c r="FSC3" s="90"/>
      <c r="FSD3" s="90"/>
      <c r="FSE3" s="90"/>
      <c r="FSF3" s="90"/>
      <c r="FSG3" s="90"/>
      <c r="FSH3" s="90"/>
      <c r="FSI3" s="90"/>
      <c r="FSJ3" s="90"/>
      <c r="FSK3" s="90"/>
      <c r="FSL3" s="90"/>
      <c r="FSM3" s="90"/>
      <c r="FSN3" s="90"/>
      <c r="FSO3" s="90"/>
      <c r="FSP3" s="90"/>
      <c r="FSQ3" s="90"/>
      <c r="FSR3" s="90"/>
      <c r="FSS3" s="90"/>
      <c r="FST3" s="90"/>
      <c r="FSU3" s="90"/>
      <c r="FSV3" s="90"/>
      <c r="FSW3" s="90"/>
      <c r="FSX3" s="90"/>
      <c r="FSY3" s="90"/>
      <c r="FSZ3" s="90"/>
      <c r="FTA3" s="90"/>
      <c r="FTB3" s="90"/>
      <c r="FTC3" s="90"/>
      <c r="FTD3" s="90"/>
      <c r="FTE3" s="90"/>
      <c r="FTF3" s="90"/>
      <c r="FTG3" s="90"/>
      <c r="FTH3" s="90"/>
      <c r="FTI3" s="90"/>
      <c r="FTJ3" s="90"/>
      <c r="FTK3" s="90"/>
      <c r="FTL3" s="90"/>
      <c r="FTM3" s="90"/>
      <c r="FTN3" s="90"/>
      <c r="FTO3" s="90"/>
      <c r="FTP3" s="90"/>
      <c r="FTQ3" s="90"/>
      <c r="FTR3" s="90"/>
      <c r="FTS3" s="90"/>
      <c r="FTT3" s="90"/>
      <c r="FTU3" s="90"/>
      <c r="FTV3" s="90"/>
      <c r="FTW3" s="90"/>
      <c r="FTX3" s="90"/>
      <c r="FTY3" s="90"/>
      <c r="FTZ3" s="90"/>
      <c r="FUA3" s="90"/>
      <c r="FUB3" s="90"/>
      <c r="FUC3" s="90"/>
      <c r="FUD3" s="90"/>
      <c r="FUE3" s="90"/>
      <c r="FUF3" s="90"/>
      <c r="FUG3" s="90"/>
      <c r="FUH3" s="90"/>
      <c r="FUI3" s="90"/>
      <c r="FUJ3" s="90"/>
      <c r="FUK3" s="90"/>
      <c r="FUL3" s="90"/>
      <c r="FUM3" s="90"/>
      <c r="FUN3" s="90"/>
      <c r="FUO3" s="90"/>
      <c r="FUP3" s="90"/>
      <c r="FUQ3" s="90"/>
      <c r="FUR3" s="90"/>
      <c r="FUS3" s="90"/>
      <c r="FUT3" s="90"/>
      <c r="FUU3" s="90"/>
      <c r="FUV3" s="90"/>
      <c r="FUW3" s="90"/>
      <c r="FUX3" s="90"/>
      <c r="FUY3" s="90"/>
      <c r="FUZ3" s="90"/>
      <c r="FVA3" s="90"/>
      <c r="FVB3" s="90"/>
      <c r="FVC3" s="90"/>
      <c r="FVD3" s="90"/>
      <c r="FVE3" s="90"/>
      <c r="FVF3" s="90"/>
      <c r="FVG3" s="90"/>
      <c r="FVH3" s="90"/>
      <c r="FVI3" s="90"/>
      <c r="FVJ3" s="90"/>
      <c r="FVK3" s="90"/>
      <c r="FVL3" s="90"/>
      <c r="FVM3" s="90"/>
      <c r="FVN3" s="90"/>
      <c r="FVO3" s="90"/>
      <c r="FVP3" s="90"/>
      <c r="FVQ3" s="90"/>
      <c r="FVR3" s="90"/>
      <c r="FVS3" s="90"/>
      <c r="FVT3" s="90"/>
      <c r="FVU3" s="90"/>
      <c r="FVV3" s="90"/>
      <c r="FVW3" s="90"/>
      <c r="FVX3" s="90"/>
      <c r="FVY3" s="90"/>
      <c r="FVZ3" s="90"/>
      <c r="FWA3" s="90"/>
      <c r="FWB3" s="90"/>
      <c r="FWC3" s="90"/>
      <c r="FWD3" s="90"/>
      <c r="FWE3" s="90"/>
      <c r="FWF3" s="90"/>
      <c r="FWG3" s="90"/>
      <c r="FWH3" s="90"/>
      <c r="FWI3" s="90"/>
      <c r="FWJ3" s="90"/>
      <c r="FWK3" s="90"/>
      <c r="FWL3" s="90"/>
      <c r="FWM3" s="90"/>
      <c r="FWN3" s="90"/>
      <c r="FWO3" s="90"/>
      <c r="FWP3" s="90"/>
      <c r="FWQ3" s="90"/>
      <c r="FWR3" s="90"/>
      <c r="FWS3" s="90"/>
      <c r="FWT3" s="90"/>
      <c r="FWU3" s="90"/>
      <c r="FWV3" s="90"/>
      <c r="FWW3" s="90"/>
      <c r="FWX3" s="90"/>
      <c r="FWY3" s="90"/>
      <c r="FWZ3" s="90"/>
      <c r="FXA3" s="90"/>
      <c r="FXB3" s="90"/>
      <c r="FXC3" s="90"/>
      <c r="FXD3" s="90"/>
      <c r="FXE3" s="90"/>
      <c r="FXF3" s="90"/>
      <c r="FXG3" s="90"/>
      <c r="FXH3" s="90"/>
      <c r="FXI3" s="90"/>
      <c r="FXJ3" s="90"/>
      <c r="FXK3" s="90"/>
      <c r="FXL3" s="90"/>
      <c r="FXM3" s="90"/>
      <c r="FXN3" s="90"/>
      <c r="FXO3" s="90"/>
      <c r="FXP3" s="90"/>
      <c r="FXQ3" s="90"/>
      <c r="FXR3" s="90"/>
      <c r="FXS3" s="90"/>
      <c r="FXT3" s="90"/>
      <c r="FXU3" s="90"/>
      <c r="FXV3" s="90"/>
      <c r="FXW3" s="90"/>
      <c r="FXX3" s="90"/>
      <c r="FXY3" s="90"/>
      <c r="FXZ3" s="90"/>
      <c r="FYA3" s="90"/>
      <c r="FYB3" s="90"/>
      <c r="FYC3" s="90"/>
      <c r="FYD3" s="90"/>
      <c r="FYE3" s="90"/>
      <c r="FYF3" s="90"/>
      <c r="FYG3" s="90"/>
      <c r="FYH3" s="90"/>
      <c r="FYI3" s="90"/>
      <c r="FYJ3" s="90"/>
      <c r="FYK3" s="90"/>
      <c r="FYL3" s="90"/>
      <c r="FYM3" s="90"/>
      <c r="FYN3" s="90"/>
      <c r="FYO3" s="90"/>
      <c r="FYP3" s="90"/>
      <c r="FYQ3" s="90"/>
      <c r="FYR3" s="90"/>
      <c r="FYS3" s="90"/>
      <c r="FYT3" s="90"/>
      <c r="FYU3" s="90"/>
      <c r="FYV3" s="90"/>
      <c r="FYW3" s="90"/>
      <c r="FYX3" s="90"/>
      <c r="FYY3" s="90"/>
      <c r="FYZ3" s="90"/>
      <c r="FZA3" s="90"/>
      <c r="FZB3" s="90"/>
      <c r="FZC3" s="90"/>
      <c r="FZD3" s="90"/>
      <c r="FZE3" s="90"/>
      <c r="FZF3" s="90"/>
      <c r="FZG3" s="90"/>
      <c r="FZH3" s="90"/>
      <c r="FZI3" s="90"/>
      <c r="FZJ3" s="90"/>
      <c r="FZK3" s="90"/>
      <c r="FZL3" s="90"/>
      <c r="FZM3" s="90"/>
      <c r="FZN3" s="90"/>
      <c r="FZO3" s="90"/>
      <c r="FZP3" s="90"/>
      <c r="FZQ3" s="90"/>
      <c r="FZR3" s="90"/>
      <c r="FZS3" s="90"/>
      <c r="FZT3" s="90"/>
      <c r="FZU3" s="90"/>
      <c r="FZV3" s="90"/>
      <c r="FZW3" s="90"/>
      <c r="FZX3" s="90"/>
      <c r="FZY3" s="90"/>
      <c r="FZZ3" s="90"/>
      <c r="GAA3" s="90"/>
      <c r="GAB3" s="90"/>
      <c r="GAC3" s="90"/>
      <c r="GAD3" s="90"/>
      <c r="GAE3" s="90"/>
      <c r="GAF3" s="90"/>
      <c r="GAG3" s="90"/>
      <c r="GAH3" s="90"/>
      <c r="GAI3" s="90"/>
      <c r="GAJ3" s="90"/>
      <c r="GAK3" s="90"/>
      <c r="GAL3" s="90"/>
      <c r="GAM3" s="90"/>
      <c r="GAN3" s="90"/>
      <c r="GAO3" s="90"/>
      <c r="GAP3" s="90"/>
      <c r="GAQ3" s="90"/>
      <c r="GAR3" s="90"/>
      <c r="GAS3" s="90"/>
      <c r="GAT3" s="90"/>
      <c r="GAU3" s="90"/>
      <c r="GAV3" s="90"/>
      <c r="GAW3" s="90"/>
      <c r="GAX3" s="90"/>
      <c r="GAY3" s="90"/>
      <c r="GAZ3" s="90"/>
      <c r="GBA3" s="90"/>
      <c r="GBB3" s="90"/>
      <c r="GBC3" s="90"/>
      <c r="GBD3" s="90"/>
      <c r="GBE3" s="90"/>
      <c r="GBF3" s="90"/>
      <c r="GBG3" s="90"/>
      <c r="GBH3" s="90"/>
      <c r="GBI3" s="90"/>
      <c r="GBJ3" s="90"/>
      <c r="GBK3" s="90"/>
      <c r="GBL3" s="90"/>
      <c r="GBM3" s="90"/>
      <c r="GBN3" s="90"/>
      <c r="GBO3" s="90"/>
      <c r="GBP3" s="90"/>
      <c r="GBQ3" s="90"/>
      <c r="GBR3" s="90"/>
      <c r="GBS3" s="90"/>
      <c r="GBT3" s="90"/>
      <c r="GBU3" s="90"/>
      <c r="GBV3" s="90"/>
      <c r="GBW3" s="90"/>
      <c r="GBX3" s="90"/>
      <c r="GBY3" s="90"/>
      <c r="GBZ3" s="90"/>
      <c r="GCA3" s="90"/>
      <c r="GCB3" s="90"/>
      <c r="GCC3" s="90"/>
      <c r="GCD3" s="90"/>
      <c r="GCE3" s="90"/>
      <c r="GCF3" s="90"/>
      <c r="GCG3" s="90"/>
      <c r="GCH3" s="90"/>
      <c r="GCI3" s="90"/>
      <c r="GCJ3" s="90"/>
      <c r="GCK3" s="90"/>
      <c r="GCL3" s="90"/>
      <c r="GCM3" s="90"/>
      <c r="GCN3" s="90"/>
      <c r="GCO3" s="90"/>
      <c r="GCP3" s="90"/>
      <c r="GCQ3" s="90"/>
      <c r="GCR3" s="90"/>
      <c r="GCS3" s="90"/>
      <c r="GCT3" s="90"/>
      <c r="GCU3" s="90"/>
      <c r="GCV3" s="90"/>
      <c r="GCW3" s="90"/>
      <c r="GCX3" s="90"/>
      <c r="GCY3" s="90"/>
      <c r="GCZ3" s="90"/>
      <c r="GDA3" s="90"/>
      <c r="GDB3" s="90"/>
      <c r="GDC3" s="90"/>
      <c r="GDD3" s="90"/>
      <c r="GDE3" s="90"/>
      <c r="GDF3" s="90"/>
      <c r="GDG3" s="90"/>
      <c r="GDH3" s="90"/>
      <c r="GDI3" s="90"/>
      <c r="GDJ3" s="90"/>
      <c r="GDK3" s="90"/>
      <c r="GDL3" s="90"/>
      <c r="GDM3" s="90"/>
      <c r="GDN3" s="90"/>
      <c r="GDO3" s="90"/>
      <c r="GDP3" s="90"/>
      <c r="GDQ3" s="90"/>
      <c r="GDR3" s="90"/>
      <c r="GDS3" s="90"/>
      <c r="GDT3" s="90"/>
      <c r="GDU3" s="90"/>
      <c r="GDV3" s="90"/>
      <c r="GDW3" s="90"/>
      <c r="GDX3" s="90"/>
      <c r="GDY3" s="90"/>
      <c r="GDZ3" s="90"/>
      <c r="GEA3" s="90"/>
      <c r="GEB3" s="90"/>
      <c r="GEC3" s="90"/>
      <c r="GED3" s="90"/>
      <c r="GEE3" s="90"/>
      <c r="GEF3" s="90"/>
      <c r="GEG3" s="90"/>
      <c r="GEH3" s="90"/>
      <c r="GEI3" s="90"/>
      <c r="GEJ3" s="90"/>
      <c r="GEK3" s="90"/>
      <c r="GEL3" s="90"/>
      <c r="GEM3" s="90"/>
      <c r="GEN3" s="90"/>
      <c r="GEO3" s="90"/>
      <c r="GEP3" s="90"/>
      <c r="GEQ3" s="90"/>
      <c r="GER3" s="90"/>
      <c r="GES3" s="90"/>
      <c r="GET3" s="90"/>
      <c r="GEU3" s="90"/>
      <c r="GEV3" s="90"/>
      <c r="GEW3" s="90"/>
      <c r="GEX3" s="90"/>
      <c r="GEY3" s="90"/>
      <c r="GEZ3" s="90"/>
      <c r="GFA3" s="90"/>
      <c r="GFB3" s="90"/>
      <c r="GFC3" s="90"/>
      <c r="GFD3" s="90"/>
      <c r="GFE3" s="90"/>
      <c r="GFF3" s="90"/>
      <c r="GFG3" s="90"/>
      <c r="GFH3" s="90"/>
      <c r="GFI3" s="90"/>
      <c r="GFJ3" s="90"/>
      <c r="GFK3" s="90"/>
      <c r="GFL3" s="90"/>
      <c r="GFM3" s="90"/>
      <c r="GFN3" s="90"/>
      <c r="GFO3" s="90"/>
      <c r="GFP3" s="90"/>
      <c r="GFQ3" s="90"/>
      <c r="GFR3" s="90"/>
      <c r="GFS3" s="90"/>
      <c r="GFT3" s="90"/>
      <c r="GFU3" s="90"/>
      <c r="GFV3" s="90"/>
      <c r="GFW3" s="90"/>
      <c r="GFX3" s="90"/>
      <c r="GFY3" s="90"/>
      <c r="GFZ3" s="90"/>
      <c r="GGA3" s="90"/>
      <c r="GGB3" s="90"/>
      <c r="GGC3" s="90"/>
      <c r="GGD3" s="90"/>
      <c r="GGE3" s="90"/>
      <c r="GGF3" s="90"/>
      <c r="GGG3" s="90"/>
      <c r="GGH3" s="90"/>
      <c r="GGI3" s="90"/>
      <c r="GGJ3" s="90"/>
      <c r="GGK3" s="90"/>
      <c r="GGL3" s="90"/>
      <c r="GGM3" s="90"/>
      <c r="GGN3" s="90"/>
      <c r="GGO3" s="90"/>
      <c r="GGP3" s="90"/>
      <c r="GGQ3" s="90"/>
      <c r="GGR3" s="90"/>
      <c r="GGS3" s="90"/>
      <c r="GGT3" s="90"/>
      <c r="GGU3" s="90"/>
      <c r="GGV3" s="90"/>
      <c r="GGW3" s="90"/>
      <c r="GGX3" s="90"/>
      <c r="GGY3" s="90"/>
      <c r="GGZ3" s="90"/>
      <c r="GHA3" s="90"/>
      <c r="GHB3" s="90"/>
      <c r="GHC3" s="90"/>
      <c r="GHD3" s="90"/>
      <c r="GHE3" s="90"/>
      <c r="GHF3" s="90"/>
      <c r="GHG3" s="90"/>
      <c r="GHH3" s="90"/>
      <c r="GHI3" s="90"/>
      <c r="GHJ3" s="90"/>
      <c r="GHK3" s="90"/>
      <c r="GHL3" s="90"/>
      <c r="GHM3" s="90"/>
      <c r="GHN3" s="90"/>
      <c r="GHO3" s="90"/>
      <c r="GHP3" s="90"/>
      <c r="GHQ3" s="90"/>
      <c r="GHR3" s="90"/>
      <c r="GHS3" s="90"/>
      <c r="GHT3" s="90"/>
      <c r="GHU3" s="90"/>
      <c r="GHV3" s="90"/>
      <c r="GHW3" s="90"/>
      <c r="GHX3" s="90"/>
      <c r="GHY3" s="90"/>
      <c r="GHZ3" s="90"/>
      <c r="GIA3" s="90"/>
      <c r="GIB3" s="90"/>
      <c r="GIC3" s="90"/>
      <c r="GID3" s="90"/>
      <c r="GIE3" s="90"/>
      <c r="GIF3" s="90"/>
      <c r="GIG3" s="90"/>
      <c r="GIH3" s="90"/>
      <c r="GII3" s="90"/>
      <c r="GIJ3" s="90"/>
      <c r="GIK3" s="90"/>
      <c r="GIL3" s="90"/>
      <c r="GIM3" s="90"/>
      <c r="GIN3" s="90"/>
      <c r="GIO3" s="90"/>
      <c r="GIP3" s="90"/>
      <c r="GIQ3" s="90"/>
      <c r="GIR3" s="90"/>
      <c r="GIS3" s="90"/>
      <c r="GIT3" s="90"/>
      <c r="GIU3" s="90"/>
      <c r="GIV3" s="90"/>
      <c r="GIW3" s="90"/>
      <c r="GIX3" s="90"/>
      <c r="GIY3" s="90"/>
      <c r="GIZ3" s="90"/>
      <c r="GJA3" s="90"/>
      <c r="GJB3" s="90"/>
      <c r="GJC3" s="90"/>
      <c r="GJD3" s="90"/>
      <c r="GJE3" s="90"/>
      <c r="GJF3" s="90"/>
      <c r="GJG3" s="90"/>
      <c r="GJH3" s="90"/>
      <c r="GJI3" s="90"/>
      <c r="GJJ3" s="90"/>
      <c r="GJK3" s="90"/>
      <c r="GJL3" s="90"/>
      <c r="GJM3" s="90"/>
      <c r="GJN3" s="90"/>
      <c r="GJO3" s="90"/>
      <c r="GJP3" s="90"/>
      <c r="GJQ3" s="90"/>
      <c r="GJR3" s="90"/>
      <c r="GJS3" s="90"/>
      <c r="GJT3" s="90"/>
      <c r="GJU3" s="90"/>
      <c r="GJV3" s="90"/>
      <c r="GJW3" s="90"/>
      <c r="GJX3" s="90"/>
      <c r="GJY3" s="90"/>
      <c r="GJZ3" s="90"/>
      <c r="GKA3" s="90"/>
      <c r="GKB3" s="90"/>
      <c r="GKC3" s="90"/>
      <c r="GKD3" s="90"/>
      <c r="GKE3" s="90"/>
      <c r="GKF3" s="90"/>
      <c r="GKG3" s="90"/>
      <c r="GKH3" s="90"/>
      <c r="GKI3" s="90"/>
      <c r="GKJ3" s="90"/>
      <c r="GKK3" s="90"/>
      <c r="GKL3" s="90"/>
      <c r="GKM3" s="90"/>
      <c r="GKN3" s="90"/>
      <c r="GKO3" s="90"/>
      <c r="GKP3" s="90"/>
      <c r="GKQ3" s="90"/>
      <c r="GKR3" s="90"/>
      <c r="GKS3" s="90"/>
      <c r="GKT3" s="90"/>
      <c r="GKU3" s="90"/>
      <c r="GKV3" s="90"/>
      <c r="GKW3" s="90"/>
      <c r="GKX3" s="90"/>
      <c r="GKY3" s="90"/>
      <c r="GKZ3" s="90"/>
      <c r="GLA3" s="90"/>
      <c r="GLB3" s="90"/>
      <c r="GLC3" s="90"/>
      <c r="GLD3" s="90"/>
      <c r="GLE3" s="90"/>
      <c r="GLF3" s="90"/>
      <c r="GLG3" s="90"/>
      <c r="GLH3" s="90"/>
      <c r="GLI3" s="90"/>
      <c r="GLJ3" s="90"/>
      <c r="GLK3" s="90"/>
      <c r="GLL3" s="90"/>
      <c r="GLM3" s="90"/>
      <c r="GLN3" s="90"/>
      <c r="GLO3" s="90"/>
      <c r="GLP3" s="90"/>
      <c r="GLQ3" s="90"/>
      <c r="GLR3" s="90"/>
      <c r="GLS3" s="90"/>
      <c r="GLT3" s="90"/>
      <c r="GLU3" s="90"/>
      <c r="GLV3" s="90"/>
      <c r="GLW3" s="90"/>
      <c r="GLX3" s="90"/>
      <c r="GLY3" s="90"/>
      <c r="GLZ3" s="90"/>
      <c r="GMA3" s="90"/>
      <c r="GMB3" s="90"/>
      <c r="GMC3" s="90"/>
      <c r="GMD3" s="90"/>
      <c r="GME3" s="90"/>
      <c r="GMF3" s="90"/>
      <c r="GMG3" s="90"/>
      <c r="GMH3" s="90"/>
      <c r="GMI3" s="90"/>
      <c r="GMJ3" s="90"/>
      <c r="GMK3" s="90"/>
      <c r="GML3" s="90"/>
      <c r="GMM3" s="90"/>
      <c r="GMN3" s="90"/>
      <c r="GMO3" s="90"/>
      <c r="GMP3" s="90"/>
      <c r="GMQ3" s="90"/>
      <c r="GMR3" s="90"/>
      <c r="GMS3" s="90"/>
      <c r="GMT3" s="90"/>
      <c r="GMU3" s="90"/>
      <c r="GMV3" s="90"/>
      <c r="GMW3" s="90"/>
      <c r="GMX3" s="90"/>
      <c r="GMY3" s="90"/>
      <c r="GMZ3" s="90"/>
      <c r="GNA3" s="90"/>
      <c r="GNB3" s="90"/>
      <c r="GNC3" s="90"/>
      <c r="GND3" s="90"/>
      <c r="GNE3" s="90"/>
      <c r="GNF3" s="90"/>
      <c r="GNG3" s="90"/>
      <c r="GNH3" s="90"/>
      <c r="GNI3" s="90"/>
      <c r="GNJ3" s="90"/>
      <c r="GNK3" s="90"/>
      <c r="GNL3" s="90"/>
      <c r="GNM3" s="90"/>
      <c r="GNN3" s="90"/>
      <c r="GNO3" s="90"/>
      <c r="GNP3" s="90"/>
      <c r="GNQ3" s="90"/>
      <c r="GNR3" s="90"/>
      <c r="GNS3" s="90"/>
      <c r="GNT3" s="90"/>
      <c r="GNU3" s="90"/>
      <c r="GNV3" s="90"/>
      <c r="GNW3" s="90"/>
      <c r="GNX3" s="90"/>
      <c r="GNY3" s="90"/>
      <c r="GNZ3" s="90"/>
      <c r="GOA3" s="90"/>
      <c r="GOB3" s="90"/>
      <c r="GOC3" s="90"/>
      <c r="GOD3" s="90"/>
      <c r="GOE3" s="90"/>
      <c r="GOF3" s="90"/>
      <c r="GOG3" s="90"/>
      <c r="GOH3" s="90"/>
      <c r="GOI3" s="90"/>
      <c r="GOJ3" s="90"/>
      <c r="GOK3" s="90"/>
      <c r="GOL3" s="90"/>
      <c r="GOM3" s="90"/>
      <c r="GON3" s="90"/>
      <c r="GOO3" s="90"/>
      <c r="GOP3" s="90"/>
      <c r="GOQ3" s="90"/>
      <c r="GOR3" s="90"/>
      <c r="GOS3" s="90"/>
      <c r="GOT3" s="90"/>
      <c r="GOU3" s="90"/>
      <c r="GOV3" s="90"/>
      <c r="GOW3" s="90"/>
      <c r="GOX3" s="90"/>
      <c r="GOY3" s="90"/>
      <c r="GOZ3" s="90"/>
      <c r="GPA3" s="90"/>
      <c r="GPB3" s="90"/>
      <c r="GPC3" s="90"/>
      <c r="GPD3" s="90"/>
      <c r="GPE3" s="90"/>
      <c r="GPF3" s="90"/>
      <c r="GPG3" s="90"/>
      <c r="GPH3" s="90"/>
      <c r="GPI3" s="90"/>
      <c r="GPJ3" s="90"/>
      <c r="GPK3" s="90"/>
      <c r="GPL3" s="90"/>
      <c r="GPM3" s="90"/>
      <c r="GPN3" s="90"/>
      <c r="GPO3" s="90"/>
      <c r="GPP3" s="90"/>
      <c r="GPQ3" s="90"/>
      <c r="GPR3" s="90"/>
      <c r="GPS3" s="90"/>
      <c r="GPT3" s="90"/>
      <c r="GPU3" s="90"/>
      <c r="GPV3" s="90"/>
      <c r="GPW3" s="90"/>
      <c r="GPX3" s="90"/>
      <c r="GPY3" s="90"/>
      <c r="GPZ3" s="90"/>
      <c r="GQA3" s="90"/>
      <c r="GQB3" s="90"/>
      <c r="GQC3" s="90"/>
      <c r="GQD3" s="90"/>
      <c r="GQE3" s="90"/>
      <c r="GQF3" s="90"/>
      <c r="GQG3" s="90"/>
      <c r="GQH3" s="90"/>
      <c r="GQI3" s="90"/>
      <c r="GQJ3" s="90"/>
      <c r="GQK3" s="90"/>
      <c r="GQL3" s="90"/>
      <c r="GQM3" s="90"/>
      <c r="GQN3" s="90"/>
      <c r="GQO3" s="90"/>
      <c r="GQP3" s="90"/>
      <c r="GQQ3" s="90"/>
      <c r="GQR3" s="90"/>
      <c r="GQS3" s="90"/>
      <c r="GQT3" s="90"/>
      <c r="GQU3" s="90"/>
      <c r="GQV3" s="90"/>
      <c r="GQW3" s="90"/>
      <c r="GQX3" s="90"/>
      <c r="GQY3" s="90"/>
      <c r="GQZ3" s="90"/>
      <c r="GRA3" s="90"/>
      <c r="GRB3" s="90"/>
      <c r="GRC3" s="90"/>
      <c r="GRD3" s="90"/>
      <c r="GRE3" s="90"/>
      <c r="GRF3" s="90"/>
      <c r="GRG3" s="90"/>
      <c r="GRH3" s="90"/>
      <c r="GRI3" s="90"/>
      <c r="GRJ3" s="90"/>
      <c r="GRK3" s="90"/>
      <c r="GRL3" s="90"/>
      <c r="GRM3" s="90"/>
      <c r="GRN3" s="90"/>
      <c r="GRO3" s="90"/>
      <c r="GRP3" s="90"/>
      <c r="GRQ3" s="90"/>
      <c r="GRR3" s="90"/>
      <c r="GRS3" s="90"/>
      <c r="GRT3" s="90"/>
      <c r="GRU3" s="90"/>
      <c r="GRV3" s="90"/>
      <c r="GRW3" s="90"/>
      <c r="GRX3" s="90"/>
      <c r="GRY3" s="90"/>
      <c r="GRZ3" s="90"/>
      <c r="GSA3" s="90"/>
      <c r="GSB3" s="90"/>
      <c r="GSC3" s="90"/>
      <c r="GSD3" s="90"/>
      <c r="GSE3" s="90"/>
      <c r="GSF3" s="90"/>
      <c r="GSG3" s="90"/>
      <c r="GSH3" s="90"/>
      <c r="GSI3" s="90"/>
      <c r="GSJ3" s="90"/>
      <c r="GSK3" s="90"/>
      <c r="GSL3" s="90"/>
      <c r="GSM3" s="90"/>
      <c r="GSN3" s="90"/>
      <c r="GSO3" s="90"/>
      <c r="GSP3" s="90"/>
      <c r="GSQ3" s="90"/>
      <c r="GSR3" s="90"/>
      <c r="GSS3" s="90"/>
      <c r="GST3" s="90"/>
      <c r="GSU3" s="90"/>
      <c r="GSV3" s="90"/>
      <c r="GSW3" s="90"/>
      <c r="GSX3" s="90"/>
      <c r="GSY3" s="90"/>
      <c r="GSZ3" s="90"/>
      <c r="GTA3" s="90"/>
      <c r="GTB3" s="90"/>
      <c r="GTC3" s="90"/>
      <c r="GTD3" s="90"/>
      <c r="GTE3" s="90"/>
      <c r="GTF3" s="90"/>
      <c r="GTG3" s="90"/>
      <c r="GTH3" s="90"/>
      <c r="GTI3" s="90"/>
      <c r="GTJ3" s="90"/>
      <c r="GTK3" s="90"/>
      <c r="GTL3" s="90"/>
      <c r="GTM3" s="90"/>
      <c r="GTN3" s="90"/>
      <c r="GTO3" s="90"/>
      <c r="GTP3" s="90"/>
      <c r="GTQ3" s="90"/>
      <c r="GTR3" s="90"/>
      <c r="GTS3" s="90"/>
      <c r="GTT3" s="90"/>
      <c r="GTU3" s="90"/>
      <c r="GTV3" s="90"/>
      <c r="GTW3" s="90"/>
      <c r="GTX3" s="90"/>
      <c r="GTY3" s="90"/>
      <c r="GTZ3" s="90"/>
      <c r="GUA3" s="90"/>
      <c r="GUB3" s="90"/>
      <c r="GUC3" s="90"/>
      <c r="GUD3" s="90"/>
      <c r="GUE3" s="90"/>
      <c r="GUF3" s="90"/>
      <c r="GUG3" s="90"/>
      <c r="GUH3" s="90"/>
      <c r="GUI3" s="90"/>
      <c r="GUJ3" s="90"/>
      <c r="GUK3" s="90"/>
      <c r="GUL3" s="90"/>
      <c r="GUM3" s="90"/>
      <c r="GUN3" s="90"/>
      <c r="GUO3" s="90"/>
      <c r="GUP3" s="90"/>
      <c r="GUQ3" s="90"/>
      <c r="GUR3" s="90"/>
      <c r="GUS3" s="90"/>
      <c r="GUT3" s="90"/>
      <c r="GUU3" s="90"/>
      <c r="GUV3" s="90"/>
      <c r="GUW3" s="90"/>
      <c r="GUX3" s="90"/>
      <c r="GUY3" s="90"/>
      <c r="GUZ3" s="90"/>
      <c r="GVA3" s="90"/>
      <c r="GVB3" s="90"/>
      <c r="GVC3" s="90"/>
      <c r="GVD3" s="90"/>
      <c r="GVE3" s="90"/>
      <c r="GVF3" s="90"/>
      <c r="GVG3" s="90"/>
      <c r="GVH3" s="90"/>
      <c r="GVI3" s="90"/>
      <c r="GVJ3" s="90"/>
      <c r="GVK3" s="90"/>
      <c r="GVL3" s="90"/>
      <c r="GVM3" s="90"/>
      <c r="GVN3" s="90"/>
      <c r="GVO3" s="90"/>
      <c r="GVP3" s="90"/>
      <c r="GVQ3" s="90"/>
      <c r="GVR3" s="90"/>
      <c r="GVS3" s="90"/>
      <c r="GVT3" s="90"/>
      <c r="GVU3" s="90"/>
      <c r="GVV3" s="90"/>
      <c r="GVW3" s="90"/>
      <c r="GVX3" s="90"/>
      <c r="GVY3" s="90"/>
      <c r="GVZ3" s="90"/>
      <c r="GWA3" s="90"/>
      <c r="GWB3" s="90"/>
      <c r="GWC3" s="90"/>
      <c r="GWD3" s="90"/>
      <c r="GWE3" s="90"/>
      <c r="GWF3" s="90"/>
      <c r="GWG3" s="90"/>
      <c r="GWH3" s="90"/>
      <c r="GWI3" s="90"/>
      <c r="GWJ3" s="90"/>
      <c r="GWK3" s="90"/>
      <c r="GWL3" s="90"/>
      <c r="GWM3" s="90"/>
      <c r="GWN3" s="90"/>
      <c r="GWO3" s="90"/>
      <c r="GWP3" s="90"/>
      <c r="GWQ3" s="90"/>
      <c r="GWR3" s="90"/>
      <c r="GWS3" s="90"/>
      <c r="GWT3" s="90"/>
      <c r="GWU3" s="90"/>
      <c r="GWV3" s="90"/>
      <c r="GWW3" s="90"/>
      <c r="GWX3" s="90"/>
      <c r="GWY3" s="90"/>
      <c r="GWZ3" s="90"/>
      <c r="GXA3" s="90"/>
      <c r="GXB3" s="90"/>
      <c r="GXC3" s="90"/>
      <c r="GXD3" s="90"/>
      <c r="GXE3" s="90"/>
      <c r="GXF3" s="90"/>
      <c r="GXG3" s="90"/>
      <c r="GXH3" s="90"/>
      <c r="GXI3" s="90"/>
      <c r="GXJ3" s="90"/>
      <c r="GXK3" s="90"/>
      <c r="GXL3" s="90"/>
      <c r="GXM3" s="90"/>
      <c r="GXN3" s="90"/>
      <c r="GXO3" s="90"/>
      <c r="GXP3" s="90"/>
      <c r="GXQ3" s="90"/>
      <c r="GXR3" s="90"/>
      <c r="GXS3" s="90"/>
      <c r="GXT3" s="90"/>
      <c r="GXU3" s="90"/>
      <c r="GXV3" s="90"/>
      <c r="GXW3" s="90"/>
      <c r="GXX3" s="90"/>
      <c r="GXY3" s="90"/>
      <c r="GXZ3" s="90"/>
      <c r="GYA3" s="90"/>
      <c r="GYB3" s="90"/>
      <c r="GYC3" s="90"/>
      <c r="GYD3" s="90"/>
      <c r="GYE3" s="90"/>
      <c r="GYF3" s="90"/>
      <c r="GYG3" s="90"/>
      <c r="GYH3" s="90"/>
      <c r="GYI3" s="90"/>
      <c r="GYJ3" s="90"/>
      <c r="GYK3" s="90"/>
      <c r="GYL3" s="90"/>
      <c r="GYM3" s="90"/>
      <c r="GYN3" s="90"/>
      <c r="GYO3" s="90"/>
      <c r="GYP3" s="90"/>
      <c r="GYQ3" s="90"/>
      <c r="GYR3" s="90"/>
      <c r="GYS3" s="90"/>
      <c r="GYT3" s="90"/>
      <c r="GYU3" s="90"/>
      <c r="GYV3" s="90"/>
      <c r="GYW3" s="90"/>
      <c r="GYX3" s="90"/>
      <c r="GYY3" s="90"/>
      <c r="GYZ3" s="90"/>
      <c r="GZA3" s="90"/>
      <c r="GZB3" s="90"/>
      <c r="GZC3" s="90"/>
      <c r="GZD3" s="90"/>
      <c r="GZE3" s="90"/>
      <c r="GZF3" s="90"/>
      <c r="GZG3" s="90"/>
      <c r="GZH3" s="90"/>
      <c r="GZI3" s="90"/>
      <c r="GZJ3" s="90"/>
      <c r="GZK3" s="90"/>
      <c r="GZL3" s="90"/>
      <c r="GZM3" s="90"/>
      <c r="GZN3" s="90"/>
      <c r="GZO3" s="90"/>
      <c r="GZP3" s="90"/>
      <c r="GZQ3" s="90"/>
      <c r="GZR3" s="90"/>
      <c r="GZS3" s="90"/>
      <c r="GZT3" s="90"/>
      <c r="GZU3" s="90"/>
      <c r="GZV3" s="90"/>
      <c r="GZW3" s="90"/>
      <c r="GZX3" s="90"/>
      <c r="GZY3" s="90"/>
      <c r="GZZ3" s="90"/>
      <c r="HAA3" s="90"/>
      <c r="HAB3" s="90"/>
      <c r="HAC3" s="90"/>
      <c r="HAD3" s="90"/>
      <c r="HAE3" s="90"/>
      <c r="HAF3" s="90"/>
      <c r="HAG3" s="90"/>
      <c r="HAH3" s="90"/>
      <c r="HAI3" s="90"/>
      <c r="HAJ3" s="90"/>
      <c r="HAK3" s="90"/>
      <c r="HAL3" s="90"/>
      <c r="HAM3" s="90"/>
      <c r="HAN3" s="90"/>
      <c r="HAO3" s="90"/>
      <c r="HAP3" s="90"/>
      <c r="HAQ3" s="90"/>
      <c r="HAR3" s="90"/>
      <c r="HAS3" s="90"/>
      <c r="HAT3" s="90"/>
      <c r="HAU3" s="90"/>
      <c r="HAV3" s="90"/>
      <c r="HAW3" s="90"/>
      <c r="HAX3" s="90"/>
      <c r="HAY3" s="90"/>
      <c r="HAZ3" s="90"/>
      <c r="HBA3" s="90"/>
      <c r="HBB3" s="90"/>
      <c r="HBC3" s="90"/>
      <c r="HBD3" s="90"/>
      <c r="HBE3" s="90"/>
      <c r="HBF3" s="90"/>
      <c r="HBG3" s="90"/>
      <c r="HBH3" s="90"/>
      <c r="HBI3" s="90"/>
      <c r="HBJ3" s="90"/>
      <c r="HBK3" s="90"/>
      <c r="HBL3" s="90"/>
      <c r="HBM3" s="90"/>
      <c r="HBN3" s="90"/>
      <c r="HBO3" s="90"/>
      <c r="HBP3" s="90"/>
      <c r="HBQ3" s="90"/>
      <c r="HBR3" s="90"/>
      <c r="HBS3" s="90"/>
      <c r="HBT3" s="90"/>
      <c r="HBU3" s="90"/>
      <c r="HBV3" s="90"/>
      <c r="HBW3" s="90"/>
      <c r="HBX3" s="90"/>
      <c r="HBY3" s="90"/>
      <c r="HBZ3" s="90"/>
      <c r="HCA3" s="90"/>
      <c r="HCB3" s="90"/>
      <c r="HCC3" s="90"/>
      <c r="HCD3" s="90"/>
      <c r="HCE3" s="90"/>
      <c r="HCF3" s="90"/>
      <c r="HCG3" s="90"/>
      <c r="HCH3" s="90"/>
      <c r="HCI3" s="90"/>
      <c r="HCJ3" s="90"/>
      <c r="HCK3" s="90"/>
      <c r="HCL3" s="90"/>
      <c r="HCM3" s="90"/>
      <c r="HCN3" s="90"/>
      <c r="HCO3" s="90"/>
      <c r="HCP3" s="90"/>
      <c r="HCQ3" s="90"/>
      <c r="HCR3" s="90"/>
      <c r="HCS3" s="90"/>
      <c r="HCT3" s="90"/>
      <c r="HCU3" s="90"/>
      <c r="HCV3" s="90"/>
      <c r="HCW3" s="90"/>
      <c r="HCX3" s="90"/>
      <c r="HCY3" s="90"/>
      <c r="HCZ3" s="90"/>
      <c r="HDA3" s="90"/>
      <c r="HDB3" s="90"/>
      <c r="HDC3" s="90"/>
      <c r="HDD3" s="90"/>
      <c r="HDE3" s="90"/>
      <c r="HDF3" s="90"/>
      <c r="HDG3" s="90"/>
      <c r="HDH3" s="90"/>
      <c r="HDI3" s="90"/>
      <c r="HDJ3" s="90"/>
      <c r="HDK3" s="90"/>
      <c r="HDL3" s="90"/>
      <c r="HDM3" s="90"/>
      <c r="HDN3" s="90"/>
      <c r="HDO3" s="90"/>
      <c r="HDP3" s="90"/>
      <c r="HDQ3" s="90"/>
      <c r="HDR3" s="90"/>
      <c r="HDS3" s="90"/>
      <c r="HDT3" s="90"/>
      <c r="HDU3" s="90"/>
      <c r="HDV3" s="90"/>
      <c r="HDW3" s="90"/>
      <c r="HDX3" s="90"/>
      <c r="HDY3" s="90"/>
      <c r="HDZ3" s="90"/>
      <c r="HEA3" s="90"/>
      <c r="HEB3" s="90"/>
      <c r="HEC3" s="90"/>
      <c r="HED3" s="90"/>
      <c r="HEE3" s="90"/>
      <c r="HEF3" s="90"/>
      <c r="HEG3" s="90"/>
      <c r="HEH3" s="90"/>
      <c r="HEI3" s="90"/>
      <c r="HEJ3" s="90"/>
      <c r="HEK3" s="90"/>
      <c r="HEL3" s="90"/>
      <c r="HEM3" s="90"/>
      <c r="HEN3" s="90"/>
      <c r="HEO3" s="90"/>
      <c r="HEP3" s="90"/>
      <c r="HEQ3" s="90"/>
      <c r="HER3" s="90"/>
      <c r="HES3" s="90"/>
      <c r="HET3" s="90"/>
      <c r="HEU3" s="90"/>
      <c r="HEV3" s="90"/>
      <c r="HEW3" s="90"/>
      <c r="HEX3" s="90"/>
      <c r="HEY3" s="90"/>
      <c r="HEZ3" s="90"/>
      <c r="HFA3" s="90"/>
      <c r="HFB3" s="90"/>
      <c r="HFC3" s="90"/>
      <c r="HFD3" s="90"/>
      <c r="HFE3" s="90"/>
      <c r="HFF3" s="90"/>
      <c r="HFG3" s="90"/>
      <c r="HFH3" s="90"/>
      <c r="HFI3" s="90"/>
      <c r="HFJ3" s="90"/>
      <c r="HFK3" s="90"/>
      <c r="HFL3" s="90"/>
      <c r="HFM3" s="90"/>
      <c r="HFN3" s="90"/>
      <c r="HFO3" s="90"/>
      <c r="HFP3" s="90"/>
      <c r="HFQ3" s="90"/>
      <c r="HFR3" s="90"/>
      <c r="HFS3" s="90"/>
      <c r="HFT3" s="90"/>
      <c r="HFU3" s="90"/>
      <c r="HFV3" s="90"/>
      <c r="HFW3" s="90"/>
      <c r="HFX3" s="90"/>
      <c r="HFY3" s="90"/>
      <c r="HFZ3" s="90"/>
      <c r="HGA3" s="90"/>
      <c r="HGB3" s="90"/>
      <c r="HGC3" s="90"/>
      <c r="HGD3" s="90"/>
      <c r="HGE3" s="90"/>
      <c r="HGF3" s="90"/>
      <c r="HGG3" s="90"/>
      <c r="HGH3" s="90"/>
      <c r="HGI3" s="90"/>
      <c r="HGJ3" s="90"/>
      <c r="HGK3" s="90"/>
      <c r="HGL3" s="90"/>
      <c r="HGM3" s="90"/>
      <c r="HGN3" s="90"/>
      <c r="HGO3" s="90"/>
      <c r="HGP3" s="90"/>
      <c r="HGQ3" s="90"/>
      <c r="HGR3" s="90"/>
      <c r="HGS3" s="90"/>
      <c r="HGT3" s="90"/>
      <c r="HGU3" s="90"/>
      <c r="HGV3" s="90"/>
      <c r="HGW3" s="90"/>
      <c r="HGX3" s="90"/>
      <c r="HGY3" s="90"/>
      <c r="HGZ3" s="90"/>
      <c r="HHA3" s="90"/>
      <c r="HHB3" s="90"/>
      <c r="HHC3" s="90"/>
      <c r="HHD3" s="90"/>
      <c r="HHE3" s="90"/>
      <c r="HHF3" s="90"/>
      <c r="HHG3" s="90"/>
      <c r="HHH3" s="90"/>
      <c r="HHI3" s="90"/>
      <c r="HHJ3" s="90"/>
      <c r="HHK3" s="90"/>
      <c r="HHL3" s="90"/>
      <c r="HHM3" s="90"/>
      <c r="HHN3" s="90"/>
      <c r="HHO3" s="90"/>
      <c r="HHP3" s="90"/>
      <c r="HHQ3" s="90"/>
      <c r="HHR3" s="90"/>
      <c r="HHS3" s="90"/>
      <c r="HHT3" s="90"/>
      <c r="HHU3" s="90"/>
      <c r="HHV3" s="90"/>
      <c r="HHW3" s="90"/>
      <c r="HHX3" s="90"/>
      <c r="HHY3" s="90"/>
      <c r="HHZ3" s="90"/>
      <c r="HIA3" s="90"/>
      <c r="HIB3" s="90"/>
      <c r="HIC3" s="90"/>
      <c r="HID3" s="90"/>
      <c r="HIE3" s="90"/>
      <c r="HIF3" s="90"/>
      <c r="HIG3" s="90"/>
      <c r="HIH3" s="90"/>
      <c r="HII3" s="90"/>
      <c r="HIJ3" s="90"/>
      <c r="HIK3" s="90"/>
      <c r="HIL3" s="90"/>
      <c r="HIM3" s="90"/>
      <c r="HIN3" s="90"/>
      <c r="HIO3" s="90"/>
      <c r="HIP3" s="90"/>
      <c r="HIQ3" s="90"/>
      <c r="HIR3" s="90"/>
      <c r="HIS3" s="90"/>
      <c r="HIT3" s="90"/>
      <c r="HIU3" s="90"/>
      <c r="HIV3" s="90"/>
      <c r="HIW3" s="90"/>
      <c r="HIX3" s="90"/>
      <c r="HIY3" s="90"/>
      <c r="HIZ3" s="90"/>
      <c r="HJA3" s="90"/>
      <c r="HJB3" s="90"/>
      <c r="HJC3" s="90"/>
      <c r="HJD3" s="90"/>
      <c r="HJE3" s="90"/>
      <c r="HJF3" s="90"/>
      <c r="HJG3" s="90"/>
      <c r="HJH3" s="90"/>
      <c r="HJI3" s="90"/>
      <c r="HJJ3" s="90"/>
      <c r="HJK3" s="90"/>
      <c r="HJL3" s="90"/>
      <c r="HJM3" s="90"/>
      <c r="HJN3" s="90"/>
      <c r="HJO3" s="90"/>
      <c r="HJP3" s="90"/>
      <c r="HJQ3" s="90"/>
      <c r="HJR3" s="90"/>
      <c r="HJS3" s="90"/>
      <c r="HJT3" s="90"/>
      <c r="HJU3" s="90"/>
      <c r="HJV3" s="90"/>
      <c r="HJW3" s="90"/>
      <c r="HJX3" s="90"/>
      <c r="HJY3" s="90"/>
      <c r="HJZ3" s="90"/>
      <c r="HKA3" s="90"/>
      <c r="HKB3" s="90"/>
      <c r="HKC3" s="90"/>
      <c r="HKD3" s="90"/>
      <c r="HKE3" s="90"/>
      <c r="HKF3" s="90"/>
      <c r="HKG3" s="90"/>
      <c r="HKH3" s="90"/>
      <c r="HKI3" s="90"/>
      <c r="HKJ3" s="90"/>
      <c r="HKK3" s="90"/>
      <c r="HKL3" s="90"/>
      <c r="HKM3" s="90"/>
      <c r="HKN3" s="90"/>
      <c r="HKO3" s="90"/>
      <c r="HKP3" s="90"/>
      <c r="HKQ3" s="90"/>
      <c r="HKR3" s="90"/>
      <c r="HKS3" s="90"/>
      <c r="HKT3" s="90"/>
      <c r="HKU3" s="90"/>
      <c r="HKV3" s="90"/>
      <c r="HKW3" s="90"/>
      <c r="HKX3" s="90"/>
      <c r="HKY3" s="90"/>
      <c r="HKZ3" s="90"/>
      <c r="HLA3" s="90"/>
      <c r="HLB3" s="90"/>
      <c r="HLC3" s="90"/>
      <c r="HLD3" s="90"/>
      <c r="HLE3" s="90"/>
      <c r="HLF3" s="90"/>
      <c r="HLG3" s="90"/>
      <c r="HLH3" s="90"/>
      <c r="HLI3" s="90"/>
      <c r="HLJ3" s="90"/>
      <c r="HLK3" s="90"/>
      <c r="HLL3" s="90"/>
      <c r="HLM3" s="90"/>
      <c r="HLN3" s="90"/>
      <c r="HLO3" s="90"/>
      <c r="HLP3" s="90"/>
      <c r="HLQ3" s="90"/>
      <c r="HLR3" s="90"/>
      <c r="HLS3" s="90"/>
      <c r="HLT3" s="90"/>
      <c r="HLU3" s="90"/>
      <c r="HLV3" s="90"/>
      <c r="HLW3" s="90"/>
      <c r="HLX3" s="90"/>
      <c r="HLY3" s="90"/>
      <c r="HLZ3" s="90"/>
      <c r="HMA3" s="90"/>
      <c r="HMB3" s="90"/>
      <c r="HMC3" s="90"/>
      <c r="HMD3" s="90"/>
      <c r="HME3" s="90"/>
      <c r="HMF3" s="90"/>
      <c r="HMG3" s="90"/>
      <c r="HMH3" s="90"/>
      <c r="HMI3" s="90"/>
      <c r="HMJ3" s="90"/>
      <c r="HMK3" s="90"/>
      <c r="HML3" s="90"/>
      <c r="HMM3" s="90"/>
      <c r="HMN3" s="90"/>
      <c r="HMO3" s="90"/>
      <c r="HMP3" s="90"/>
      <c r="HMQ3" s="90"/>
      <c r="HMR3" s="90"/>
      <c r="HMS3" s="90"/>
      <c r="HMT3" s="90"/>
      <c r="HMU3" s="90"/>
      <c r="HMV3" s="90"/>
      <c r="HMW3" s="90"/>
      <c r="HMX3" s="90"/>
      <c r="HMY3" s="90"/>
      <c r="HMZ3" s="90"/>
      <c r="HNA3" s="90"/>
      <c r="HNB3" s="90"/>
      <c r="HNC3" s="90"/>
      <c r="HND3" s="90"/>
      <c r="HNE3" s="90"/>
      <c r="HNF3" s="90"/>
      <c r="HNG3" s="90"/>
      <c r="HNH3" s="90"/>
      <c r="HNI3" s="90"/>
      <c r="HNJ3" s="90"/>
      <c r="HNK3" s="90"/>
      <c r="HNL3" s="90"/>
      <c r="HNM3" s="90"/>
      <c r="HNN3" s="90"/>
      <c r="HNO3" s="90"/>
      <c r="HNP3" s="90"/>
      <c r="HNQ3" s="90"/>
      <c r="HNR3" s="90"/>
      <c r="HNS3" s="90"/>
      <c r="HNT3" s="90"/>
      <c r="HNU3" s="90"/>
      <c r="HNV3" s="90"/>
      <c r="HNW3" s="90"/>
      <c r="HNX3" s="90"/>
      <c r="HNY3" s="90"/>
      <c r="HNZ3" s="90"/>
      <c r="HOA3" s="90"/>
      <c r="HOB3" s="90"/>
      <c r="HOC3" s="90"/>
      <c r="HOD3" s="90"/>
      <c r="HOE3" s="90"/>
      <c r="HOF3" s="90"/>
      <c r="HOG3" s="90"/>
      <c r="HOH3" s="90"/>
      <c r="HOI3" s="90"/>
      <c r="HOJ3" s="90"/>
      <c r="HOK3" s="90"/>
      <c r="HOL3" s="90"/>
      <c r="HOM3" s="90"/>
      <c r="HON3" s="90"/>
      <c r="HOO3" s="90"/>
      <c r="HOP3" s="90"/>
      <c r="HOQ3" s="90"/>
      <c r="HOR3" s="90"/>
      <c r="HOS3" s="90"/>
      <c r="HOT3" s="90"/>
      <c r="HOU3" s="90"/>
      <c r="HOV3" s="90"/>
      <c r="HOW3" s="90"/>
      <c r="HOX3" s="90"/>
      <c r="HOY3" s="90"/>
      <c r="HOZ3" s="90"/>
      <c r="HPA3" s="90"/>
      <c r="HPB3" s="90"/>
      <c r="HPC3" s="90"/>
      <c r="HPD3" s="90"/>
      <c r="HPE3" s="90"/>
      <c r="HPF3" s="90"/>
      <c r="HPG3" s="90"/>
      <c r="HPH3" s="90"/>
      <c r="HPI3" s="90"/>
      <c r="HPJ3" s="90"/>
      <c r="HPK3" s="90"/>
      <c r="HPL3" s="90"/>
      <c r="HPM3" s="90"/>
      <c r="HPN3" s="90"/>
      <c r="HPO3" s="90"/>
      <c r="HPP3" s="90"/>
      <c r="HPQ3" s="90"/>
      <c r="HPR3" s="90"/>
      <c r="HPS3" s="90"/>
      <c r="HPT3" s="90"/>
      <c r="HPU3" s="90"/>
      <c r="HPV3" s="90"/>
      <c r="HPW3" s="90"/>
      <c r="HPX3" s="90"/>
      <c r="HPY3" s="90"/>
      <c r="HPZ3" s="90"/>
      <c r="HQA3" s="90"/>
      <c r="HQB3" s="90"/>
      <c r="HQC3" s="90"/>
      <c r="HQD3" s="90"/>
      <c r="HQE3" s="90"/>
      <c r="HQF3" s="90"/>
      <c r="HQG3" s="90"/>
      <c r="HQH3" s="90"/>
      <c r="HQI3" s="90"/>
      <c r="HQJ3" s="90"/>
      <c r="HQK3" s="90"/>
      <c r="HQL3" s="90"/>
      <c r="HQM3" s="90"/>
      <c r="HQN3" s="90"/>
      <c r="HQO3" s="90"/>
      <c r="HQP3" s="90"/>
      <c r="HQQ3" s="90"/>
      <c r="HQR3" s="90"/>
      <c r="HQS3" s="90"/>
      <c r="HQT3" s="90"/>
      <c r="HQU3" s="90"/>
      <c r="HQV3" s="90"/>
      <c r="HQW3" s="90"/>
      <c r="HQX3" s="90"/>
      <c r="HQY3" s="90"/>
      <c r="HQZ3" s="90"/>
      <c r="HRA3" s="90"/>
      <c r="HRB3" s="90"/>
      <c r="HRC3" s="90"/>
      <c r="HRD3" s="90"/>
      <c r="HRE3" s="90"/>
      <c r="HRF3" s="90"/>
      <c r="HRG3" s="90"/>
      <c r="HRH3" s="90"/>
      <c r="HRI3" s="90"/>
      <c r="HRJ3" s="90"/>
      <c r="HRK3" s="90"/>
      <c r="HRL3" s="90"/>
      <c r="HRM3" s="90"/>
      <c r="HRN3" s="90"/>
      <c r="HRO3" s="90"/>
      <c r="HRP3" s="90"/>
      <c r="HRQ3" s="90"/>
      <c r="HRR3" s="90"/>
      <c r="HRS3" s="90"/>
      <c r="HRT3" s="90"/>
      <c r="HRU3" s="90"/>
      <c r="HRV3" s="90"/>
      <c r="HRW3" s="90"/>
      <c r="HRX3" s="90"/>
      <c r="HRY3" s="90"/>
      <c r="HRZ3" s="90"/>
      <c r="HSA3" s="90"/>
      <c r="HSB3" s="90"/>
      <c r="HSC3" s="90"/>
      <c r="HSD3" s="90"/>
      <c r="HSE3" s="90"/>
      <c r="HSF3" s="90"/>
      <c r="HSG3" s="90"/>
      <c r="HSH3" s="90"/>
      <c r="HSI3" s="90"/>
      <c r="HSJ3" s="90"/>
      <c r="HSK3" s="90"/>
      <c r="HSL3" s="90"/>
      <c r="HSM3" s="90"/>
      <c r="HSN3" s="90"/>
      <c r="HSO3" s="90"/>
      <c r="HSP3" s="90"/>
      <c r="HSQ3" s="90"/>
      <c r="HSR3" s="90"/>
      <c r="HSS3" s="90"/>
      <c r="HST3" s="90"/>
      <c r="HSU3" s="90"/>
      <c r="HSV3" s="90"/>
      <c r="HSW3" s="90"/>
      <c r="HSX3" s="90"/>
      <c r="HSY3" s="90"/>
      <c r="HSZ3" s="90"/>
      <c r="HTA3" s="90"/>
      <c r="HTB3" s="90"/>
      <c r="HTC3" s="90"/>
      <c r="HTD3" s="90"/>
      <c r="HTE3" s="90"/>
      <c r="HTF3" s="90"/>
      <c r="HTG3" s="90"/>
      <c r="HTH3" s="90"/>
      <c r="HTI3" s="90"/>
      <c r="HTJ3" s="90"/>
      <c r="HTK3" s="90"/>
      <c r="HTL3" s="90"/>
      <c r="HTM3" s="90"/>
      <c r="HTN3" s="90"/>
      <c r="HTO3" s="90"/>
      <c r="HTP3" s="90"/>
      <c r="HTQ3" s="90"/>
      <c r="HTR3" s="90"/>
      <c r="HTS3" s="90"/>
      <c r="HTT3" s="90"/>
      <c r="HTU3" s="90"/>
      <c r="HTV3" s="90"/>
      <c r="HTW3" s="90"/>
      <c r="HTX3" s="90"/>
      <c r="HTY3" s="90"/>
      <c r="HTZ3" s="90"/>
      <c r="HUA3" s="90"/>
      <c r="HUB3" s="90"/>
      <c r="HUC3" s="90"/>
      <c r="HUD3" s="90"/>
      <c r="HUE3" s="90"/>
      <c r="HUF3" s="90"/>
      <c r="HUG3" s="90"/>
      <c r="HUH3" s="90"/>
      <c r="HUI3" s="90"/>
      <c r="HUJ3" s="90"/>
      <c r="HUK3" s="90"/>
      <c r="HUL3" s="90"/>
      <c r="HUM3" s="90"/>
      <c r="HUN3" s="90"/>
      <c r="HUO3" s="90"/>
      <c r="HUP3" s="90"/>
      <c r="HUQ3" s="90"/>
      <c r="HUR3" s="90"/>
      <c r="HUS3" s="90"/>
      <c r="HUT3" s="90"/>
      <c r="HUU3" s="90"/>
      <c r="HUV3" s="90"/>
      <c r="HUW3" s="90"/>
      <c r="HUX3" s="90"/>
      <c r="HUY3" s="90"/>
      <c r="HUZ3" s="90"/>
      <c r="HVA3" s="90"/>
      <c r="HVB3" s="90"/>
      <c r="HVC3" s="90"/>
      <c r="HVD3" s="90"/>
      <c r="HVE3" s="90"/>
      <c r="HVF3" s="90"/>
      <c r="HVG3" s="90"/>
      <c r="HVH3" s="90"/>
      <c r="HVI3" s="90"/>
      <c r="HVJ3" s="90"/>
      <c r="HVK3" s="90"/>
      <c r="HVL3" s="90"/>
      <c r="HVM3" s="90"/>
      <c r="HVN3" s="90"/>
      <c r="HVO3" s="90"/>
      <c r="HVP3" s="90"/>
      <c r="HVQ3" s="90"/>
      <c r="HVR3" s="90"/>
      <c r="HVS3" s="90"/>
      <c r="HVT3" s="90"/>
      <c r="HVU3" s="90"/>
      <c r="HVV3" s="90"/>
      <c r="HVW3" s="90"/>
      <c r="HVX3" s="90"/>
      <c r="HVY3" s="90"/>
      <c r="HVZ3" s="90"/>
      <c r="HWA3" s="90"/>
      <c r="HWB3" s="90"/>
      <c r="HWC3" s="90"/>
      <c r="HWD3" s="90"/>
      <c r="HWE3" s="90"/>
      <c r="HWF3" s="90"/>
      <c r="HWG3" s="90"/>
      <c r="HWH3" s="90"/>
      <c r="HWI3" s="90"/>
      <c r="HWJ3" s="90"/>
      <c r="HWK3" s="90"/>
      <c r="HWL3" s="90"/>
      <c r="HWM3" s="90"/>
      <c r="HWN3" s="90"/>
      <c r="HWO3" s="90"/>
      <c r="HWP3" s="90"/>
      <c r="HWQ3" s="90"/>
      <c r="HWR3" s="90"/>
      <c r="HWS3" s="90"/>
      <c r="HWT3" s="90"/>
      <c r="HWU3" s="90"/>
      <c r="HWV3" s="90"/>
      <c r="HWW3" s="90"/>
      <c r="HWX3" s="90"/>
      <c r="HWY3" s="90"/>
      <c r="HWZ3" s="90"/>
      <c r="HXA3" s="90"/>
      <c r="HXB3" s="90"/>
      <c r="HXC3" s="90"/>
      <c r="HXD3" s="90"/>
      <c r="HXE3" s="90"/>
      <c r="HXF3" s="90"/>
      <c r="HXG3" s="90"/>
      <c r="HXH3" s="90"/>
      <c r="HXI3" s="90"/>
      <c r="HXJ3" s="90"/>
      <c r="HXK3" s="90"/>
      <c r="HXL3" s="90"/>
      <c r="HXM3" s="90"/>
      <c r="HXN3" s="90"/>
      <c r="HXO3" s="90"/>
      <c r="HXP3" s="90"/>
      <c r="HXQ3" s="90"/>
      <c r="HXR3" s="90"/>
      <c r="HXS3" s="90"/>
      <c r="HXT3" s="90"/>
      <c r="HXU3" s="90"/>
      <c r="HXV3" s="90"/>
      <c r="HXW3" s="90"/>
      <c r="HXX3" s="90"/>
      <c r="HXY3" s="90"/>
      <c r="HXZ3" s="90"/>
      <c r="HYA3" s="90"/>
      <c r="HYB3" s="90"/>
      <c r="HYC3" s="90"/>
      <c r="HYD3" s="90"/>
      <c r="HYE3" s="90"/>
      <c r="HYF3" s="90"/>
      <c r="HYG3" s="90"/>
      <c r="HYH3" s="90"/>
      <c r="HYI3" s="90"/>
      <c r="HYJ3" s="90"/>
      <c r="HYK3" s="90"/>
      <c r="HYL3" s="90"/>
      <c r="HYM3" s="90"/>
      <c r="HYN3" s="90"/>
      <c r="HYO3" s="90"/>
      <c r="HYP3" s="90"/>
      <c r="HYQ3" s="90"/>
      <c r="HYR3" s="90"/>
      <c r="HYS3" s="90"/>
      <c r="HYT3" s="90"/>
      <c r="HYU3" s="90"/>
      <c r="HYV3" s="90"/>
      <c r="HYW3" s="90"/>
      <c r="HYX3" s="90"/>
      <c r="HYY3" s="90"/>
      <c r="HYZ3" s="90"/>
      <c r="HZA3" s="90"/>
      <c r="HZB3" s="90"/>
      <c r="HZC3" s="90"/>
      <c r="HZD3" s="90"/>
      <c r="HZE3" s="90"/>
      <c r="HZF3" s="90"/>
      <c r="HZG3" s="90"/>
      <c r="HZH3" s="90"/>
      <c r="HZI3" s="90"/>
      <c r="HZJ3" s="90"/>
      <c r="HZK3" s="90"/>
      <c r="HZL3" s="90"/>
      <c r="HZM3" s="90"/>
      <c r="HZN3" s="90"/>
      <c r="HZO3" s="90"/>
      <c r="HZP3" s="90"/>
      <c r="HZQ3" s="90"/>
      <c r="HZR3" s="90"/>
      <c r="HZS3" s="90"/>
      <c r="HZT3" s="90"/>
      <c r="HZU3" s="90"/>
      <c r="HZV3" s="90"/>
      <c r="HZW3" s="90"/>
      <c r="HZX3" s="90"/>
      <c r="HZY3" s="90"/>
      <c r="HZZ3" s="90"/>
      <c r="IAA3" s="90"/>
      <c r="IAB3" s="90"/>
      <c r="IAC3" s="90"/>
      <c r="IAD3" s="90"/>
      <c r="IAE3" s="90"/>
      <c r="IAF3" s="90"/>
      <c r="IAG3" s="90"/>
      <c r="IAH3" s="90"/>
      <c r="IAI3" s="90"/>
      <c r="IAJ3" s="90"/>
      <c r="IAK3" s="90"/>
      <c r="IAL3" s="90"/>
      <c r="IAM3" s="90"/>
      <c r="IAN3" s="90"/>
      <c r="IAO3" s="90"/>
      <c r="IAP3" s="90"/>
      <c r="IAQ3" s="90"/>
      <c r="IAR3" s="90"/>
      <c r="IAS3" s="90"/>
      <c r="IAT3" s="90"/>
      <c r="IAU3" s="90"/>
      <c r="IAV3" s="90"/>
      <c r="IAW3" s="90"/>
      <c r="IAX3" s="90"/>
      <c r="IAY3" s="90"/>
      <c r="IAZ3" s="90"/>
      <c r="IBA3" s="90"/>
      <c r="IBB3" s="90"/>
      <c r="IBC3" s="90"/>
      <c r="IBD3" s="90"/>
      <c r="IBE3" s="90"/>
      <c r="IBF3" s="90"/>
      <c r="IBG3" s="90"/>
      <c r="IBH3" s="90"/>
      <c r="IBI3" s="90"/>
      <c r="IBJ3" s="90"/>
      <c r="IBK3" s="90"/>
      <c r="IBL3" s="90"/>
      <c r="IBM3" s="90"/>
      <c r="IBN3" s="90"/>
      <c r="IBO3" s="90"/>
      <c r="IBP3" s="90"/>
      <c r="IBQ3" s="90"/>
      <c r="IBR3" s="90"/>
      <c r="IBS3" s="90"/>
      <c r="IBT3" s="90"/>
      <c r="IBU3" s="90"/>
      <c r="IBV3" s="90"/>
      <c r="IBW3" s="90"/>
      <c r="IBX3" s="90"/>
      <c r="IBY3" s="90"/>
      <c r="IBZ3" s="90"/>
      <c r="ICA3" s="90"/>
      <c r="ICB3" s="90"/>
      <c r="ICC3" s="90"/>
      <c r="ICD3" s="90"/>
      <c r="ICE3" s="90"/>
      <c r="ICF3" s="90"/>
      <c r="ICG3" s="90"/>
      <c r="ICH3" s="90"/>
      <c r="ICI3" s="90"/>
      <c r="ICJ3" s="90"/>
      <c r="ICK3" s="90"/>
      <c r="ICL3" s="90"/>
      <c r="ICM3" s="90"/>
      <c r="ICN3" s="90"/>
      <c r="ICO3" s="90"/>
      <c r="ICP3" s="90"/>
      <c r="ICQ3" s="90"/>
      <c r="ICR3" s="90"/>
      <c r="ICS3" s="90"/>
      <c r="ICT3" s="90"/>
      <c r="ICU3" s="90"/>
      <c r="ICV3" s="90"/>
      <c r="ICW3" s="90"/>
      <c r="ICX3" s="90"/>
      <c r="ICY3" s="90"/>
      <c r="ICZ3" s="90"/>
      <c r="IDA3" s="90"/>
      <c r="IDB3" s="90"/>
      <c r="IDC3" s="90"/>
      <c r="IDD3" s="90"/>
      <c r="IDE3" s="90"/>
      <c r="IDF3" s="90"/>
      <c r="IDG3" s="90"/>
      <c r="IDH3" s="90"/>
      <c r="IDI3" s="90"/>
      <c r="IDJ3" s="90"/>
      <c r="IDK3" s="90"/>
      <c r="IDL3" s="90"/>
      <c r="IDM3" s="90"/>
      <c r="IDN3" s="90"/>
      <c r="IDO3" s="90"/>
      <c r="IDP3" s="90"/>
      <c r="IDQ3" s="90"/>
      <c r="IDR3" s="90"/>
      <c r="IDS3" s="90"/>
      <c r="IDT3" s="90"/>
      <c r="IDU3" s="90"/>
      <c r="IDV3" s="90"/>
      <c r="IDW3" s="90"/>
      <c r="IDX3" s="90"/>
      <c r="IDY3" s="90"/>
      <c r="IDZ3" s="90"/>
      <c r="IEA3" s="90"/>
      <c r="IEB3" s="90"/>
      <c r="IEC3" s="90"/>
      <c r="IED3" s="90"/>
      <c r="IEE3" s="90"/>
      <c r="IEF3" s="90"/>
      <c r="IEG3" s="90"/>
      <c r="IEH3" s="90"/>
      <c r="IEI3" s="90"/>
      <c r="IEJ3" s="90"/>
      <c r="IEK3" s="90"/>
      <c r="IEL3" s="90"/>
      <c r="IEM3" s="90"/>
      <c r="IEN3" s="90"/>
      <c r="IEO3" s="90"/>
      <c r="IEP3" s="90"/>
      <c r="IEQ3" s="90"/>
      <c r="IER3" s="90"/>
      <c r="IES3" s="90"/>
      <c r="IET3" s="90"/>
      <c r="IEU3" s="90"/>
      <c r="IEV3" s="90"/>
      <c r="IEW3" s="90"/>
      <c r="IEX3" s="90"/>
      <c r="IEY3" s="90"/>
      <c r="IEZ3" s="90"/>
      <c r="IFA3" s="90"/>
      <c r="IFB3" s="90"/>
      <c r="IFC3" s="90"/>
      <c r="IFD3" s="90"/>
      <c r="IFE3" s="90"/>
      <c r="IFF3" s="90"/>
      <c r="IFG3" s="90"/>
      <c r="IFH3" s="90"/>
      <c r="IFI3" s="90"/>
      <c r="IFJ3" s="90"/>
      <c r="IFK3" s="90"/>
      <c r="IFL3" s="90"/>
      <c r="IFM3" s="90"/>
      <c r="IFN3" s="90"/>
      <c r="IFO3" s="90"/>
      <c r="IFP3" s="90"/>
      <c r="IFQ3" s="90"/>
      <c r="IFR3" s="90"/>
      <c r="IFS3" s="90"/>
      <c r="IFT3" s="90"/>
      <c r="IFU3" s="90"/>
      <c r="IFV3" s="90"/>
      <c r="IFW3" s="90"/>
      <c r="IFX3" s="90"/>
      <c r="IFY3" s="90"/>
      <c r="IFZ3" s="90"/>
      <c r="IGA3" s="90"/>
      <c r="IGB3" s="90"/>
      <c r="IGC3" s="90"/>
      <c r="IGD3" s="90"/>
      <c r="IGE3" s="90"/>
      <c r="IGF3" s="90"/>
      <c r="IGG3" s="90"/>
      <c r="IGH3" s="90"/>
      <c r="IGI3" s="90"/>
      <c r="IGJ3" s="90"/>
      <c r="IGK3" s="90"/>
      <c r="IGL3" s="90"/>
      <c r="IGM3" s="90"/>
      <c r="IGN3" s="90"/>
      <c r="IGO3" s="90"/>
      <c r="IGP3" s="90"/>
      <c r="IGQ3" s="90"/>
      <c r="IGR3" s="90"/>
      <c r="IGS3" s="90"/>
      <c r="IGT3" s="90"/>
      <c r="IGU3" s="90"/>
      <c r="IGV3" s="90"/>
      <c r="IGW3" s="90"/>
      <c r="IGX3" s="90"/>
      <c r="IGY3" s="90"/>
      <c r="IGZ3" s="90"/>
      <c r="IHA3" s="90"/>
      <c r="IHB3" s="90"/>
      <c r="IHC3" s="90"/>
      <c r="IHD3" s="90"/>
      <c r="IHE3" s="90"/>
      <c r="IHF3" s="90"/>
      <c r="IHG3" s="90"/>
      <c r="IHH3" s="90"/>
      <c r="IHI3" s="90"/>
      <c r="IHJ3" s="90"/>
      <c r="IHK3" s="90"/>
      <c r="IHL3" s="90"/>
      <c r="IHM3" s="90"/>
      <c r="IHN3" s="90"/>
      <c r="IHO3" s="90"/>
      <c r="IHP3" s="90"/>
      <c r="IHQ3" s="90"/>
      <c r="IHR3" s="90"/>
      <c r="IHS3" s="90"/>
      <c r="IHT3" s="90"/>
      <c r="IHU3" s="90"/>
      <c r="IHV3" s="90"/>
      <c r="IHW3" s="90"/>
      <c r="IHX3" s="90"/>
      <c r="IHY3" s="90"/>
      <c r="IHZ3" s="90"/>
      <c r="IIA3" s="90"/>
      <c r="IIB3" s="90"/>
      <c r="IIC3" s="90"/>
      <c r="IID3" s="90"/>
      <c r="IIE3" s="90"/>
      <c r="IIF3" s="90"/>
      <c r="IIG3" s="90"/>
      <c r="IIH3" s="90"/>
      <c r="III3" s="90"/>
      <c r="IIJ3" s="90"/>
      <c r="IIK3" s="90"/>
      <c r="IIL3" s="90"/>
      <c r="IIM3" s="90"/>
      <c r="IIN3" s="90"/>
      <c r="IIO3" s="90"/>
      <c r="IIP3" s="90"/>
      <c r="IIQ3" s="90"/>
      <c r="IIR3" s="90"/>
      <c r="IIS3" s="90"/>
      <c r="IIT3" s="90"/>
      <c r="IIU3" s="90"/>
      <c r="IIV3" s="90"/>
      <c r="IIW3" s="90"/>
      <c r="IIX3" s="90"/>
      <c r="IIY3" s="90"/>
      <c r="IIZ3" s="90"/>
      <c r="IJA3" s="90"/>
      <c r="IJB3" s="90"/>
      <c r="IJC3" s="90"/>
      <c r="IJD3" s="90"/>
      <c r="IJE3" s="90"/>
      <c r="IJF3" s="90"/>
      <c r="IJG3" s="90"/>
      <c r="IJH3" s="90"/>
      <c r="IJI3" s="90"/>
      <c r="IJJ3" s="90"/>
      <c r="IJK3" s="90"/>
      <c r="IJL3" s="90"/>
      <c r="IJM3" s="90"/>
      <c r="IJN3" s="90"/>
      <c r="IJO3" s="90"/>
      <c r="IJP3" s="90"/>
      <c r="IJQ3" s="90"/>
      <c r="IJR3" s="90"/>
      <c r="IJS3" s="90"/>
      <c r="IJT3" s="90"/>
      <c r="IJU3" s="90"/>
      <c r="IJV3" s="90"/>
      <c r="IJW3" s="90"/>
      <c r="IJX3" s="90"/>
      <c r="IJY3" s="90"/>
      <c r="IJZ3" s="90"/>
      <c r="IKA3" s="90"/>
      <c r="IKB3" s="90"/>
      <c r="IKC3" s="90"/>
      <c r="IKD3" s="90"/>
      <c r="IKE3" s="90"/>
      <c r="IKF3" s="90"/>
      <c r="IKG3" s="90"/>
      <c r="IKH3" s="90"/>
      <c r="IKI3" s="90"/>
      <c r="IKJ3" s="90"/>
      <c r="IKK3" s="90"/>
      <c r="IKL3" s="90"/>
      <c r="IKM3" s="90"/>
      <c r="IKN3" s="90"/>
      <c r="IKO3" s="90"/>
      <c r="IKP3" s="90"/>
      <c r="IKQ3" s="90"/>
      <c r="IKR3" s="90"/>
      <c r="IKS3" s="90"/>
      <c r="IKT3" s="90"/>
      <c r="IKU3" s="90"/>
      <c r="IKV3" s="90"/>
      <c r="IKW3" s="90"/>
      <c r="IKX3" s="90"/>
      <c r="IKY3" s="90"/>
      <c r="IKZ3" s="90"/>
      <c r="ILA3" s="90"/>
      <c r="ILB3" s="90"/>
      <c r="ILC3" s="90"/>
      <c r="ILD3" s="90"/>
      <c r="ILE3" s="90"/>
      <c r="ILF3" s="90"/>
      <c r="ILG3" s="90"/>
      <c r="ILH3" s="90"/>
      <c r="ILI3" s="90"/>
      <c r="ILJ3" s="90"/>
      <c r="ILK3" s="90"/>
      <c r="ILL3" s="90"/>
      <c r="ILM3" s="90"/>
      <c r="ILN3" s="90"/>
      <c r="ILO3" s="90"/>
      <c r="ILP3" s="90"/>
      <c r="ILQ3" s="90"/>
      <c r="ILR3" s="90"/>
      <c r="ILS3" s="90"/>
      <c r="ILT3" s="90"/>
      <c r="ILU3" s="90"/>
      <c r="ILV3" s="90"/>
      <c r="ILW3" s="90"/>
      <c r="ILX3" s="90"/>
      <c r="ILY3" s="90"/>
      <c r="ILZ3" s="90"/>
      <c r="IMA3" s="90"/>
      <c r="IMB3" s="90"/>
      <c r="IMC3" s="90"/>
      <c r="IMD3" s="90"/>
      <c r="IME3" s="90"/>
      <c r="IMF3" s="90"/>
      <c r="IMG3" s="90"/>
      <c r="IMH3" s="90"/>
      <c r="IMI3" s="90"/>
      <c r="IMJ3" s="90"/>
      <c r="IMK3" s="90"/>
      <c r="IML3" s="90"/>
      <c r="IMM3" s="90"/>
      <c r="IMN3" s="90"/>
      <c r="IMO3" s="90"/>
      <c r="IMP3" s="90"/>
      <c r="IMQ3" s="90"/>
      <c r="IMR3" s="90"/>
      <c r="IMS3" s="90"/>
      <c r="IMT3" s="90"/>
      <c r="IMU3" s="90"/>
      <c r="IMV3" s="90"/>
      <c r="IMW3" s="90"/>
      <c r="IMX3" s="90"/>
      <c r="IMY3" s="90"/>
      <c r="IMZ3" s="90"/>
      <c r="INA3" s="90"/>
      <c r="INB3" s="90"/>
      <c r="INC3" s="90"/>
      <c r="IND3" s="90"/>
      <c r="INE3" s="90"/>
      <c r="INF3" s="90"/>
      <c r="ING3" s="90"/>
      <c r="INH3" s="90"/>
      <c r="INI3" s="90"/>
      <c r="INJ3" s="90"/>
      <c r="INK3" s="90"/>
      <c r="INL3" s="90"/>
      <c r="INM3" s="90"/>
      <c r="INN3" s="90"/>
      <c r="INO3" s="90"/>
      <c r="INP3" s="90"/>
      <c r="INQ3" s="90"/>
      <c r="INR3" s="90"/>
      <c r="INS3" s="90"/>
      <c r="INT3" s="90"/>
      <c r="INU3" s="90"/>
      <c r="INV3" s="90"/>
      <c r="INW3" s="90"/>
      <c r="INX3" s="90"/>
      <c r="INY3" s="90"/>
      <c r="INZ3" s="90"/>
      <c r="IOA3" s="90"/>
      <c r="IOB3" s="90"/>
      <c r="IOC3" s="90"/>
      <c r="IOD3" s="90"/>
      <c r="IOE3" s="90"/>
      <c r="IOF3" s="90"/>
      <c r="IOG3" s="90"/>
      <c r="IOH3" s="90"/>
      <c r="IOI3" s="90"/>
      <c r="IOJ3" s="90"/>
      <c r="IOK3" s="90"/>
      <c r="IOL3" s="90"/>
      <c r="IOM3" s="90"/>
      <c r="ION3" s="90"/>
      <c r="IOO3" s="90"/>
      <c r="IOP3" s="90"/>
      <c r="IOQ3" s="90"/>
      <c r="IOR3" s="90"/>
      <c r="IOS3" s="90"/>
      <c r="IOT3" s="90"/>
      <c r="IOU3" s="90"/>
      <c r="IOV3" s="90"/>
      <c r="IOW3" s="90"/>
      <c r="IOX3" s="90"/>
      <c r="IOY3" s="90"/>
      <c r="IOZ3" s="90"/>
      <c r="IPA3" s="90"/>
      <c r="IPB3" s="90"/>
      <c r="IPC3" s="90"/>
      <c r="IPD3" s="90"/>
      <c r="IPE3" s="90"/>
      <c r="IPF3" s="90"/>
      <c r="IPG3" s="90"/>
      <c r="IPH3" s="90"/>
      <c r="IPI3" s="90"/>
      <c r="IPJ3" s="90"/>
      <c r="IPK3" s="90"/>
      <c r="IPL3" s="90"/>
      <c r="IPM3" s="90"/>
      <c r="IPN3" s="90"/>
      <c r="IPO3" s="90"/>
      <c r="IPP3" s="90"/>
      <c r="IPQ3" s="90"/>
      <c r="IPR3" s="90"/>
      <c r="IPS3" s="90"/>
      <c r="IPT3" s="90"/>
      <c r="IPU3" s="90"/>
      <c r="IPV3" s="90"/>
      <c r="IPW3" s="90"/>
      <c r="IPX3" s="90"/>
      <c r="IPY3" s="90"/>
      <c r="IPZ3" s="90"/>
      <c r="IQA3" s="90"/>
      <c r="IQB3" s="90"/>
      <c r="IQC3" s="90"/>
      <c r="IQD3" s="90"/>
      <c r="IQE3" s="90"/>
      <c r="IQF3" s="90"/>
      <c r="IQG3" s="90"/>
      <c r="IQH3" s="90"/>
      <c r="IQI3" s="90"/>
      <c r="IQJ3" s="90"/>
      <c r="IQK3" s="90"/>
      <c r="IQL3" s="90"/>
      <c r="IQM3" s="90"/>
      <c r="IQN3" s="90"/>
      <c r="IQO3" s="90"/>
      <c r="IQP3" s="90"/>
      <c r="IQQ3" s="90"/>
      <c r="IQR3" s="90"/>
      <c r="IQS3" s="90"/>
      <c r="IQT3" s="90"/>
      <c r="IQU3" s="90"/>
      <c r="IQV3" s="90"/>
      <c r="IQW3" s="90"/>
      <c r="IQX3" s="90"/>
      <c r="IQY3" s="90"/>
      <c r="IQZ3" s="90"/>
      <c r="IRA3" s="90"/>
      <c r="IRB3" s="90"/>
      <c r="IRC3" s="90"/>
      <c r="IRD3" s="90"/>
      <c r="IRE3" s="90"/>
      <c r="IRF3" s="90"/>
      <c r="IRG3" s="90"/>
      <c r="IRH3" s="90"/>
      <c r="IRI3" s="90"/>
      <c r="IRJ3" s="90"/>
      <c r="IRK3" s="90"/>
      <c r="IRL3" s="90"/>
      <c r="IRM3" s="90"/>
      <c r="IRN3" s="90"/>
      <c r="IRO3" s="90"/>
      <c r="IRP3" s="90"/>
      <c r="IRQ3" s="90"/>
      <c r="IRR3" s="90"/>
      <c r="IRS3" s="90"/>
      <c r="IRT3" s="90"/>
      <c r="IRU3" s="90"/>
      <c r="IRV3" s="90"/>
      <c r="IRW3" s="90"/>
      <c r="IRX3" s="90"/>
      <c r="IRY3" s="90"/>
      <c r="IRZ3" s="90"/>
      <c r="ISA3" s="90"/>
      <c r="ISB3" s="90"/>
      <c r="ISC3" s="90"/>
      <c r="ISD3" s="90"/>
      <c r="ISE3" s="90"/>
      <c r="ISF3" s="90"/>
      <c r="ISG3" s="90"/>
      <c r="ISH3" s="90"/>
      <c r="ISI3" s="90"/>
      <c r="ISJ3" s="90"/>
      <c r="ISK3" s="90"/>
      <c r="ISL3" s="90"/>
      <c r="ISM3" s="90"/>
      <c r="ISN3" s="90"/>
      <c r="ISO3" s="90"/>
      <c r="ISP3" s="90"/>
      <c r="ISQ3" s="90"/>
      <c r="ISR3" s="90"/>
      <c r="ISS3" s="90"/>
      <c r="IST3" s="90"/>
      <c r="ISU3" s="90"/>
      <c r="ISV3" s="90"/>
      <c r="ISW3" s="90"/>
      <c r="ISX3" s="90"/>
      <c r="ISY3" s="90"/>
      <c r="ISZ3" s="90"/>
      <c r="ITA3" s="90"/>
      <c r="ITB3" s="90"/>
      <c r="ITC3" s="90"/>
      <c r="ITD3" s="90"/>
      <c r="ITE3" s="90"/>
      <c r="ITF3" s="90"/>
      <c r="ITG3" s="90"/>
      <c r="ITH3" s="90"/>
      <c r="ITI3" s="90"/>
      <c r="ITJ3" s="90"/>
      <c r="ITK3" s="90"/>
      <c r="ITL3" s="90"/>
      <c r="ITM3" s="90"/>
      <c r="ITN3" s="90"/>
      <c r="ITO3" s="90"/>
      <c r="ITP3" s="90"/>
      <c r="ITQ3" s="90"/>
      <c r="ITR3" s="90"/>
      <c r="ITS3" s="90"/>
      <c r="ITT3" s="90"/>
      <c r="ITU3" s="90"/>
      <c r="ITV3" s="90"/>
      <c r="ITW3" s="90"/>
      <c r="ITX3" s="90"/>
      <c r="ITY3" s="90"/>
      <c r="ITZ3" s="90"/>
      <c r="IUA3" s="90"/>
      <c r="IUB3" s="90"/>
      <c r="IUC3" s="90"/>
      <c r="IUD3" s="90"/>
      <c r="IUE3" s="90"/>
      <c r="IUF3" s="90"/>
      <c r="IUG3" s="90"/>
      <c r="IUH3" s="90"/>
      <c r="IUI3" s="90"/>
      <c r="IUJ3" s="90"/>
      <c r="IUK3" s="90"/>
      <c r="IUL3" s="90"/>
      <c r="IUM3" s="90"/>
      <c r="IUN3" s="90"/>
      <c r="IUO3" s="90"/>
      <c r="IUP3" s="90"/>
      <c r="IUQ3" s="90"/>
      <c r="IUR3" s="90"/>
      <c r="IUS3" s="90"/>
      <c r="IUT3" s="90"/>
      <c r="IUU3" s="90"/>
      <c r="IUV3" s="90"/>
      <c r="IUW3" s="90"/>
      <c r="IUX3" s="90"/>
      <c r="IUY3" s="90"/>
      <c r="IUZ3" s="90"/>
      <c r="IVA3" s="90"/>
      <c r="IVB3" s="90"/>
      <c r="IVC3" s="90"/>
      <c r="IVD3" s="90"/>
      <c r="IVE3" s="90"/>
      <c r="IVF3" s="90"/>
      <c r="IVG3" s="90"/>
      <c r="IVH3" s="90"/>
      <c r="IVI3" s="90"/>
      <c r="IVJ3" s="90"/>
      <c r="IVK3" s="90"/>
      <c r="IVL3" s="90"/>
      <c r="IVM3" s="90"/>
      <c r="IVN3" s="90"/>
      <c r="IVO3" s="90"/>
      <c r="IVP3" s="90"/>
      <c r="IVQ3" s="90"/>
      <c r="IVR3" s="90"/>
      <c r="IVS3" s="90"/>
      <c r="IVT3" s="90"/>
      <c r="IVU3" s="90"/>
      <c r="IVV3" s="90"/>
      <c r="IVW3" s="90"/>
      <c r="IVX3" s="90"/>
      <c r="IVY3" s="90"/>
      <c r="IVZ3" s="90"/>
      <c r="IWA3" s="90"/>
      <c r="IWB3" s="90"/>
      <c r="IWC3" s="90"/>
      <c r="IWD3" s="90"/>
      <c r="IWE3" s="90"/>
      <c r="IWF3" s="90"/>
      <c r="IWG3" s="90"/>
      <c r="IWH3" s="90"/>
      <c r="IWI3" s="90"/>
      <c r="IWJ3" s="90"/>
      <c r="IWK3" s="90"/>
      <c r="IWL3" s="90"/>
      <c r="IWM3" s="90"/>
      <c r="IWN3" s="90"/>
      <c r="IWO3" s="90"/>
      <c r="IWP3" s="90"/>
      <c r="IWQ3" s="90"/>
      <c r="IWR3" s="90"/>
      <c r="IWS3" s="90"/>
      <c r="IWT3" s="90"/>
      <c r="IWU3" s="90"/>
      <c r="IWV3" s="90"/>
      <c r="IWW3" s="90"/>
      <c r="IWX3" s="90"/>
      <c r="IWY3" s="90"/>
      <c r="IWZ3" s="90"/>
      <c r="IXA3" s="90"/>
      <c r="IXB3" s="90"/>
      <c r="IXC3" s="90"/>
      <c r="IXD3" s="90"/>
      <c r="IXE3" s="90"/>
      <c r="IXF3" s="90"/>
      <c r="IXG3" s="90"/>
      <c r="IXH3" s="90"/>
      <c r="IXI3" s="90"/>
      <c r="IXJ3" s="90"/>
      <c r="IXK3" s="90"/>
      <c r="IXL3" s="90"/>
      <c r="IXM3" s="90"/>
      <c r="IXN3" s="90"/>
      <c r="IXO3" s="90"/>
      <c r="IXP3" s="90"/>
      <c r="IXQ3" s="90"/>
      <c r="IXR3" s="90"/>
      <c r="IXS3" s="90"/>
      <c r="IXT3" s="90"/>
      <c r="IXU3" s="90"/>
      <c r="IXV3" s="90"/>
      <c r="IXW3" s="90"/>
      <c r="IXX3" s="90"/>
      <c r="IXY3" s="90"/>
      <c r="IXZ3" s="90"/>
      <c r="IYA3" s="90"/>
      <c r="IYB3" s="90"/>
      <c r="IYC3" s="90"/>
      <c r="IYD3" s="90"/>
      <c r="IYE3" s="90"/>
      <c r="IYF3" s="90"/>
      <c r="IYG3" s="90"/>
      <c r="IYH3" s="90"/>
      <c r="IYI3" s="90"/>
      <c r="IYJ3" s="90"/>
      <c r="IYK3" s="90"/>
      <c r="IYL3" s="90"/>
      <c r="IYM3" s="90"/>
      <c r="IYN3" s="90"/>
      <c r="IYO3" s="90"/>
      <c r="IYP3" s="90"/>
      <c r="IYQ3" s="90"/>
      <c r="IYR3" s="90"/>
      <c r="IYS3" s="90"/>
      <c r="IYT3" s="90"/>
      <c r="IYU3" s="90"/>
      <c r="IYV3" s="90"/>
      <c r="IYW3" s="90"/>
      <c r="IYX3" s="90"/>
      <c r="IYY3" s="90"/>
      <c r="IYZ3" s="90"/>
      <c r="IZA3" s="90"/>
      <c r="IZB3" s="90"/>
      <c r="IZC3" s="90"/>
      <c r="IZD3" s="90"/>
      <c r="IZE3" s="90"/>
      <c r="IZF3" s="90"/>
      <c r="IZG3" s="90"/>
      <c r="IZH3" s="90"/>
      <c r="IZI3" s="90"/>
      <c r="IZJ3" s="90"/>
      <c r="IZK3" s="90"/>
      <c r="IZL3" s="90"/>
      <c r="IZM3" s="90"/>
      <c r="IZN3" s="90"/>
      <c r="IZO3" s="90"/>
      <c r="IZP3" s="90"/>
      <c r="IZQ3" s="90"/>
      <c r="IZR3" s="90"/>
      <c r="IZS3" s="90"/>
      <c r="IZT3" s="90"/>
      <c r="IZU3" s="90"/>
      <c r="IZV3" s="90"/>
      <c r="IZW3" s="90"/>
      <c r="IZX3" s="90"/>
      <c r="IZY3" s="90"/>
      <c r="IZZ3" s="90"/>
      <c r="JAA3" s="90"/>
      <c r="JAB3" s="90"/>
      <c r="JAC3" s="90"/>
      <c r="JAD3" s="90"/>
      <c r="JAE3" s="90"/>
      <c r="JAF3" s="90"/>
      <c r="JAG3" s="90"/>
      <c r="JAH3" s="90"/>
      <c r="JAI3" s="90"/>
      <c r="JAJ3" s="90"/>
      <c r="JAK3" s="90"/>
      <c r="JAL3" s="90"/>
      <c r="JAM3" s="90"/>
      <c r="JAN3" s="90"/>
      <c r="JAO3" s="90"/>
      <c r="JAP3" s="90"/>
      <c r="JAQ3" s="90"/>
      <c r="JAR3" s="90"/>
      <c r="JAS3" s="90"/>
      <c r="JAT3" s="90"/>
      <c r="JAU3" s="90"/>
      <c r="JAV3" s="90"/>
      <c r="JAW3" s="90"/>
      <c r="JAX3" s="90"/>
      <c r="JAY3" s="90"/>
      <c r="JAZ3" s="90"/>
      <c r="JBA3" s="90"/>
      <c r="JBB3" s="90"/>
      <c r="JBC3" s="90"/>
      <c r="JBD3" s="90"/>
      <c r="JBE3" s="90"/>
      <c r="JBF3" s="90"/>
      <c r="JBG3" s="90"/>
      <c r="JBH3" s="90"/>
      <c r="JBI3" s="90"/>
      <c r="JBJ3" s="90"/>
      <c r="JBK3" s="90"/>
      <c r="JBL3" s="90"/>
      <c r="JBM3" s="90"/>
      <c r="JBN3" s="90"/>
      <c r="JBO3" s="90"/>
      <c r="JBP3" s="90"/>
      <c r="JBQ3" s="90"/>
      <c r="JBR3" s="90"/>
      <c r="JBS3" s="90"/>
      <c r="JBT3" s="90"/>
      <c r="JBU3" s="90"/>
      <c r="JBV3" s="90"/>
      <c r="JBW3" s="90"/>
      <c r="JBX3" s="90"/>
      <c r="JBY3" s="90"/>
      <c r="JBZ3" s="90"/>
      <c r="JCA3" s="90"/>
      <c r="JCB3" s="90"/>
      <c r="JCC3" s="90"/>
      <c r="JCD3" s="90"/>
      <c r="JCE3" s="90"/>
      <c r="JCF3" s="90"/>
      <c r="JCG3" s="90"/>
      <c r="JCH3" s="90"/>
      <c r="JCI3" s="90"/>
      <c r="JCJ3" s="90"/>
      <c r="JCK3" s="90"/>
      <c r="JCL3" s="90"/>
      <c r="JCM3" s="90"/>
      <c r="JCN3" s="90"/>
      <c r="JCO3" s="90"/>
      <c r="JCP3" s="90"/>
      <c r="JCQ3" s="90"/>
      <c r="JCR3" s="90"/>
      <c r="JCS3" s="90"/>
      <c r="JCT3" s="90"/>
      <c r="JCU3" s="90"/>
      <c r="JCV3" s="90"/>
      <c r="JCW3" s="90"/>
      <c r="JCX3" s="90"/>
      <c r="JCY3" s="90"/>
      <c r="JCZ3" s="90"/>
      <c r="JDA3" s="90"/>
      <c r="JDB3" s="90"/>
      <c r="JDC3" s="90"/>
      <c r="JDD3" s="90"/>
      <c r="JDE3" s="90"/>
      <c r="JDF3" s="90"/>
      <c r="JDG3" s="90"/>
      <c r="JDH3" s="90"/>
      <c r="JDI3" s="90"/>
      <c r="JDJ3" s="90"/>
      <c r="JDK3" s="90"/>
      <c r="JDL3" s="90"/>
      <c r="JDM3" s="90"/>
      <c r="JDN3" s="90"/>
      <c r="JDO3" s="90"/>
      <c r="JDP3" s="90"/>
      <c r="JDQ3" s="90"/>
      <c r="JDR3" s="90"/>
      <c r="JDS3" s="90"/>
      <c r="JDT3" s="90"/>
      <c r="JDU3" s="90"/>
      <c r="JDV3" s="90"/>
      <c r="JDW3" s="90"/>
      <c r="JDX3" s="90"/>
      <c r="JDY3" s="90"/>
      <c r="JDZ3" s="90"/>
      <c r="JEA3" s="90"/>
      <c r="JEB3" s="90"/>
      <c r="JEC3" s="90"/>
      <c r="JED3" s="90"/>
      <c r="JEE3" s="90"/>
      <c r="JEF3" s="90"/>
      <c r="JEG3" s="90"/>
      <c r="JEH3" s="90"/>
      <c r="JEI3" s="90"/>
      <c r="JEJ3" s="90"/>
      <c r="JEK3" s="90"/>
      <c r="JEL3" s="90"/>
      <c r="JEM3" s="90"/>
      <c r="JEN3" s="90"/>
      <c r="JEO3" s="90"/>
      <c r="JEP3" s="90"/>
      <c r="JEQ3" s="90"/>
      <c r="JER3" s="90"/>
      <c r="JES3" s="90"/>
      <c r="JET3" s="90"/>
      <c r="JEU3" s="90"/>
      <c r="JEV3" s="90"/>
      <c r="JEW3" s="90"/>
      <c r="JEX3" s="90"/>
      <c r="JEY3" s="90"/>
      <c r="JEZ3" s="90"/>
      <c r="JFA3" s="90"/>
      <c r="JFB3" s="90"/>
      <c r="JFC3" s="90"/>
      <c r="JFD3" s="90"/>
      <c r="JFE3" s="90"/>
      <c r="JFF3" s="90"/>
      <c r="JFG3" s="90"/>
      <c r="JFH3" s="90"/>
      <c r="JFI3" s="90"/>
      <c r="JFJ3" s="90"/>
      <c r="JFK3" s="90"/>
      <c r="JFL3" s="90"/>
      <c r="JFM3" s="90"/>
      <c r="JFN3" s="90"/>
      <c r="JFO3" s="90"/>
      <c r="JFP3" s="90"/>
      <c r="JFQ3" s="90"/>
      <c r="JFR3" s="90"/>
      <c r="JFS3" s="90"/>
      <c r="JFT3" s="90"/>
      <c r="JFU3" s="90"/>
      <c r="JFV3" s="90"/>
      <c r="JFW3" s="90"/>
      <c r="JFX3" s="90"/>
      <c r="JFY3" s="90"/>
      <c r="JFZ3" s="90"/>
      <c r="JGA3" s="90"/>
      <c r="JGB3" s="90"/>
      <c r="JGC3" s="90"/>
      <c r="JGD3" s="90"/>
      <c r="JGE3" s="90"/>
      <c r="JGF3" s="90"/>
      <c r="JGG3" s="90"/>
      <c r="JGH3" s="90"/>
      <c r="JGI3" s="90"/>
      <c r="JGJ3" s="90"/>
      <c r="JGK3" s="90"/>
      <c r="JGL3" s="90"/>
      <c r="JGM3" s="90"/>
      <c r="JGN3" s="90"/>
      <c r="JGO3" s="90"/>
      <c r="JGP3" s="90"/>
      <c r="JGQ3" s="90"/>
      <c r="JGR3" s="90"/>
      <c r="JGS3" s="90"/>
      <c r="JGT3" s="90"/>
      <c r="JGU3" s="90"/>
      <c r="JGV3" s="90"/>
      <c r="JGW3" s="90"/>
      <c r="JGX3" s="90"/>
      <c r="JGY3" s="90"/>
      <c r="JGZ3" s="90"/>
      <c r="JHA3" s="90"/>
      <c r="JHB3" s="90"/>
      <c r="JHC3" s="90"/>
      <c r="JHD3" s="90"/>
      <c r="JHE3" s="90"/>
      <c r="JHF3" s="90"/>
      <c r="JHG3" s="90"/>
      <c r="JHH3" s="90"/>
      <c r="JHI3" s="90"/>
      <c r="JHJ3" s="90"/>
      <c r="JHK3" s="90"/>
      <c r="JHL3" s="90"/>
      <c r="JHM3" s="90"/>
      <c r="JHN3" s="90"/>
      <c r="JHO3" s="90"/>
      <c r="JHP3" s="90"/>
      <c r="JHQ3" s="90"/>
      <c r="JHR3" s="90"/>
      <c r="JHS3" s="90"/>
      <c r="JHT3" s="90"/>
      <c r="JHU3" s="90"/>
      <c r="JHV3" s="90"/>
      <c r="JHW3" s="90"/>
      <c r="JHX3" s="90"/>
      <c r="JHY3" s="90"/>
      <c r="JHZ3" s="90"/>
      <c r="JIA3" s="90"/>
      <c r="JIB3" s="90"/>
      <c r="JIC3" s="90"/>
      <c r="JID3" s="90"/>
      <c r="JIE3" s="90"/>
      <c r="JIF3" s="90"/>
      <c r="JIG3" s="90"/>
      <c r="JIH3" s="90"/>
      <c r="JII3" s="90"/>
      <c r="JIJ3" s="90"/>
      <c r="JIK3" s="90"/>
      <c r="JIL3" s="90"/>
      <c r="JIM3" s="90"/>
      <c r="JIN3" s="90"/>
      <c r="JIO3" s="90"/>
      <c r="JIP3" s="90"/>
      <c r="JIQ3" s="90"/>
      <c r="JIR3" s="90"/>
      <c r="JIS3" s="90"/>
      <c r="JIT3" s="90"/>
      <c r="JIU3" s="90"/>
      <c r="JIV3" s="90"/>
      <c r="JIW3" s="90"/>
      <c r="JIX3" s="90"/>
      <c r="JIY3" s="90"/>
      <c r="JIZ3" s="90"/>
      <c r="JJA3" s="90"/>
      <c r="JJB3" s="90"/>
      <c r="JJC3" s="90"/>
      <c r="JJD3" s="90"/>
      <c r="JJE3" s="90"/>
      <c r="JJF3" s="90"/>
      <c r="JJG3" s="90"/>
      <c r="JJH3" s="90"/>
      <c r="JJI3" s="90"/>
      <c r="JJJ3" s="90"/>
      <c r="JJK3" s="90"/>
      <c r="JJL3" s="90"/>
      <c r="JJM3" s="90"/>
      <c r="JJN3" s="90"/>
      <c r="JJO3" s="90"/>
      <c r="JJP3" s="90"/>
      <c r="JJQ3" s="90"/>
      <c r="JJR3" s="90"/>
      <c r="JJS3" s="90"/>
      <c r="JJT3" s="90"/>
      <c r="JJU3" s="90"/>
      <c r="JJV3" s="90"/>
      <c r="JJW3" s="90"/>
      <c r="JJX3" s="90"/>
      <c r="JJY3" s="90"/>
      <c r="JJZ3" s="90"/>
      <c r="JKA3" s="90"/>
      <c r="JKB3" s="90"/>
      <c r="JKC3" s="90"/>
      <c r="JKD3" s="90"/>
      <c r="JKE3" s="90"/>
      <c r="JKF3" s="90"/>
      <c r="JKG3" s="90"/>
      <c r="JKH3" s="90"/>
      <c r="JKI3" s="90"/>
      <c r="JKJ3" s="90"/>
      <c r="JKK3" s="90"/>
      <c r="JKL3" s="90"/>
      <c r="JKM3" s="90"/>
      <c r="JKN3" s="90"/>
      <c r="JKO3" s="90"/>
      <c r="JKP3" s="90"/>
      <c r="JKQ3" s="90"/>
      <c r="JKR3" s="90"/>
      <c r="JKS3" s="90"/>
      <c r="JKT3" s="90"/>
      <c r="JKU3" s="90"/>
      <c r="JKV3" s="90"/>
      <c r="JKW3" s="90"/>
      <c r="JKX3" s="90"/>
      <c r="JKY3" s="90"/>
      <c r="JKZ3" s="90"/>
      <c r="JLA3" s="90"/>
      <c r="JLB3" s="90"/>
      <c r="JLC3" s="90"/>
      <c r="JLD3" s="90"/>
      <c r="JLE3" s="90"/>
      <c r="JLF3" s="90"/>
      <c r="JLG3" s="90"/>
      <c r="JLH3" s="90"/>
      <c r="JLI3" s="90"/>
      <c r="JLJ3" s="90"/>
      <c r="JLK3" s="90"/>
      <c r="JLL3" s="90"/>
      <c r="JLM3" s="90"/>
      <c r="JLN3" s="90"/>
      <c r="JLO3" s="90"/>
      <c r="JLP3" s="90"/>
      <c r="JLQ3" s="90"/>
      <c r="JLR3" s="90"/>
      <c r="JLS3" s="90"/>
      <c r="JLT3" s="90"/>
      <c r="JLU3" s="90"/>
      <c r="JLV3" s="90"/>
      <c r="JLW3" s="90"/>
      <c r="JLX3" s="90"/>
      <c r="JLY3" s="90"/>
      <c r="JLZ3" s="90"/>
      <c r="JMA3" s="90"/>
      <c r="JMB3" s="90"/>
      <c r="JMC3" s="90"/>
      <c r="JMD3" s="90"/>
      <c r="JME3" s="90"/>
      <c r="JMF3" s="90"/>
      <c r="JMG3" s="90"/>
      <c r="JMH3" s="90"/>
      <c r="JMI3" s="90"/>
      <c r="JMJ3" s="90"/>
      <c r="JMK3" s="90"/>
      <c r="JML3" s="90"/>
      <c r="JMM3" s="90"/>
      <c r="JMN3" s="90"/>
      <c r="JMO3" s="90"/>
      <c r="JMP3" s="90"/>
      <c r="JMQ3" s="90"/>
      <c r="JMR3" s="90"/>
      <c r="JMS3" s="90"/>
      <c r="JMT3" s="90"/>
      <c r="JMU3" s="90"/>
      <c r="JMV3" s="90"/>
      <c r="JMW3" s="90"/>
      <c r="JMX3" s="90"/>
      <c r="JMY3" s="90"/>
      <c r="JMZ3" s="90"/>
      <c r="JNA3" s="90"/>
      <c r="JNB3" s="90"/>
      <c r="JNC3" s="90"/>
      <c r="JND3" s="90"/>
      <c r="JNE3" s="90"/>
      <c r="JNF3" s="90"/>
      <c r="JNG3" s="90"/>
      <c r="JNH3" s="90"/>
      <c r="JNI3" s="90"/>
      <c r="JNJ3" s="90"/>
      <c r="JNK3" s="90"/>
      <c r="JNL3" s="90"/>
      <c r="JNM3" s="90"/>
      <c r="JNN3" s="90"/>
      <c r="JNO3" s="90"/>
      <c r="JNP3" s="90"/>
      <c r="JNQ3" s="90"/>
      <c r="JNR3" s="90"/>
      <c r="JNS3" s="90"/>
      <c r="JNT3" s="90"/>
      <c r="JNU3" s="90"/>
      <c r="JNV3" s="90"/>
      <c r="JNW3" s="90"/>
      <c r="JNX3" s="90"/>
      <c r="JNY3" s="90"/>
      <c r="JNZ3" s="90"/>
      <c r="JOA3" s="90"/>
      <c r="JOB3" s="90"/>
      <c r="JOC3" s="90"/>
      <c r="JOD3" s="90"/>
      <c r="JOE3" s="90"/>
      <c r="JOF3" s="90"/>
      <c r="JOG3" s="90"/>
      <c r="JOH3" s="90"/>
      <c r="JOI3" s="90"/>
      <c r="JOJ3" s="90"/>
      <c r="JOK3" s="90"/>
      <c r="JOL3" s="90"/>
      <c r="JOM3" s="90"/>
      <c r="JON3" s="90"/>
      <c r="JOO3" s="90"/>
      <c r="JOP3" s="90"/>
      <c r="JOQ3" s="90"/>
      <c r="JOR3" s="90"/>
      <c r="JOS3" s="90"/>
      <c r="JOT3" s="90"/>
      <c r="JOU3" s="90"/>
      <c r="JOV3" s="90"/>
      <c r="JOW3" s="90"/>
      <c r="JOX3" s="90"/>
      <c r="JOY3" s="90"/>
      <c r="JOZ3" s="90"/>
      <c r="JPA3" s="90"/>
      <c r="JPB3" s="90"/>
      <c r="JPC3" s="90"/>
      <c r="JPD3" s="90"/>
      <c r="JPE3" s="90"/>
      <c r="JPF3" s="90"/>
      <c r="JPG3" s="90"/>
      <c r="JPH3" s="90"/>
      <c r="JPI3" s="90"/>
      <c r="JPJ3" s="90"/>
      <c r="JPK3" s="90"/>
      <c r="JPL3" s="90"/>
      <c r="JPM3" s="90"/>
      <c r="JPN3" s="90"/>
      <c r="JPO3" s="90"/>
      <c r="JPP3" s="90"/>
      <c r="JPQ3" s="90"/>
      <c r="JPR3" s="90"/>
      <c r="JPS3" s="90"/>
      <c r="JPT3" s="90"/>
      <c r="JPU3" s="90"/>
      <c r="JPV3" s="90"/>
      <c r="JPW3" s="90"/>
      <c r="JPX3" s="90"/>
      <c r="JPY3" s="90"/>
      <c r="JPZ3" s="90"/>
      <c r="JQA3" s="90"/>
      <c r="JQB3" s="90"/>
      <c r="JQC3" s="90"/>
      <c r="JQD3" s="90"/>
      <c r="JQE3" s="90"/>
      <c r="JQF3" s="90"/>
      <c r="JQG3" s="90"/>
      <c r="JQH3" s="90"/>
      <c r="JQI3" s="90"/>
      <c r="JQJ3" s="90"/>
      <c r="JQK3" s="90"/>
      <c r="JQL3" s="90"/>
      <c r="JQM3" s="90"/>
      <c r="JQN3" s="90"/>
      <c r="JQO3" s="90"/>
      <c r="JQP3" s="90"/>
      <c r="JQQ3" s="90"/>
      <c r="JQR3" s="90"/>
      <c r="JQS3" s="90"/>
      <c r="JQT3" s="90"/>
      <c r="JQU3" s="90"/>
      <c r="JQV3" s="90"/>
      <c r="JQW3" s="90"/>
      <c r="JQX3" s="90"/>
      <c r="JQY3" s="90"/>
      <c r="JQZ3" s="90"/>
      <c r="JRA3" s="90"/>
      <c r="JRB3" s="90"/>
      <c r="JRC3" s="90"/>
      <c r="JRD3" s="90"/>
      <c r="JRE3" s="90"/>
      <c r="JRF3" s="90"/>
      <c r="JRG3" s="90"/>
      <c r="JRH3" s="90"/>
      <c r="JRI3" s="90"/>
      <c r="JRJ3" s="90"/>
      <c r="JRK3" s="90"/>
      <c r="JRL3" s="90"/>
      <c r="JRM3" s="90"/>
      <c r="JRN3" s="90"/>
      <c r="JRO3" s="90"/>
      <c r="JRP3" s="90"/>
      <c r="JRQ3" s="90"/>
      <c r="JRR3" s="90"/>
      <c r="JRS3" s="90"/>
      <c r="JRT3" s="90"/>
      <c r="JRU3" s="90"/>
      <c r="JRV3" s="90"/>
      <c r="JRW3" s="90"/>
      <c r="JRX3" s="90"/>
      <c r="JRY3" s="90"/>
      <c r="JRZ3" s="90"/>
      <c r="JSA3" s="90"/>
      <c r="JSB3" s="90"/>
      <c r="JSC3" s="90"/>
      <c r="JSD3" s="90"/>
      <c r="JSE3" s="90"/>
      <c r="JSF3" s="90"/>
      <c r="JSG3" s="90"/>
      <c r="JSH3" s="90"/>
      <c r="JSI3" s="90"/>
      <c r="JSJ3" s="90"/>
      <c r="JSK3" s="90"/>
      <c r="JSL3" s="90"/>
      <c r="JSM3" s="90"/>
      <c r="JSN3" s="90"/>
      <c r="JSO3" s="90"/>
      <c r="JSP3" s="90"/>
      <c r="JSQ3" s="90"/>
      <c r="JSR3" s="90"/>
      <c r="JSS3" s="90"/>
      <c r="JST3" s="90"/>
      <c r="JSU3" s="90"/>
      <c r="JSV3" s="90"/>
      <c r="JSW3" s="90"/>
      <c r="JSX3" s="90"/>
      <c r="JSY3" s="90"/>
      <c r="JSZ3" s="90"/>
      <c r="JTA3" s="90"/>
      <c r="JTB3" s="90"/>
      <c r="JTC3" s="90"/>
      <c r="JTD3" s="90"/>
      <c r="JTE3" s="90"/>
      <c r="JTF3" s="90"/>
      <c r="JTG3" s="90"/>
      <c r="JTH3" s="90"/>
      <c r="JTI3" s="90"/>
      <c r="JTJ3" s="90"/>
      <c r="JTK3" s="90"/>
      <c r="JTL3" s="90"/>
      <c r="JTM3" s="90"/>
      <c r="JTN3" s="90"/>
      <c r="JTO3" s="90"/>
      <c r="JTP3" s="90"/>
      <c r="JTQ3" s="90"/>
      <c r="JTR3" s="90"/>
      <c r="JTS3" s="90"/>
      <c r="JTT3" s="90"/>
      <c r="JTU3" s="90"/>
      <c r="JTV3" s="90"/>
      <c r="JTW3" s="90"/>
      <c r="JTX3" s="90"/>
      <c r="JTY3" s="90"/>
      <c r="JTZ3" s="90"/>
      <c r="JUA3" s="90"/>
      <c r="JUB3" s="90"/>
      <c r="JUC3" s="90"/>
      <c r="JUD3" s="90"/>
      <c r="JUE3" s="90"/>
      <c r="JUF3" s="90"/>
      <c r="JUG3" s="90"/>
      <c r="JUH3" s="90"/>
      <c r="JUI3" s="90"/>
      <c r="JUJ3" s="90"/>
      <c r="JUK3" s="90"/>
      <c r="JUL3" s="90"/>
      <c r="JUM3" s="90"/>
      <c r="JUN3" s="90"/>
      <c r="JUO3" s="90"/>
      <c r="JUP3" s="90"/>
      <c r="JUQ3" s="90"/>
      <c r="JUR3" s="90"/>
      <c r="JUS3" s="90"/>
      <c r="JUT3" s="90"/>
      <c r="JUU3" s="90"/>
      <c r="JUV3" s="90"/>
      <c r="JUW3" s="90"/>
      <c r="JUX3" s="90"/>
      <c r="JUY3" s="90"/>
      <c r="JUZ3" s="90"/>
      <c r="JVA3" s="90"/>
      <c r="JVB3" s="90"/>
      <c r="JVC3" s="90"/>
      <c r="JVD3" s="90"/>
      <c r="JVE3" s="90"/>
      <c r="JVF3" s="90"/>
      <c r="JVG3" s="90"/>
      <c r="JVH3" s="90"/>
      <c r="JVI3" s="90"/>
      <c r="JVJ3" s="90"/>
      <c r="JVK3" s="90"/>
      <c r="JVL3" s="90"/>
      <c r="JVM3" s="90"/>
      <c r="JVN3" s="90"/>
      <c r="JVO3" s="90"/>
      <c r="JVP3" s="90"/>
      <c r="JVQ3" s="90"/>
      <c r="JVR3" s="90"/>
      <c r="JVS3" s="90"/>
      <c r="JVT3" s="90"/>
      <c r="JVU3" s="90"/>
      <c r="JVV3" s="90"/>
      <c r="JVW3" s="90"/>
      <c r="JVX3" s="90"/>
      <c r="JVY3" s="90"/>
      <c r="JVZ3" s="90"/>
      <c r="JWA3" s="90"/>
      <c r="JWB3" s="90"/>
      <c r="JWC3" s="90"/>
      <c r="JWD3" s="90"/>
      <c r="JWE3" s="90"/>
      <c r="JWF3" s="90"/>
      <c r="JWG3" s="90"/>
      <c r="JWH3" s="90"/>
      <c r="JWI3" s="90"/>
      <c r="JWJ3" s="90"/>
      <c r="JWK3" s="90"/>
      <c r="JWL3" s="90"/>
      <c r="JWM3" s="90"/>
      <c r="JWN3" s="90"/>
      <c r="JWO3" s="90"/>
      <c r="JWP3" s="90"/>
      <c r="JWQ3" s="90"/>
      <c r="JWR3" s="90"/>
      <c r="JWS3" s="90"/>
      <c r="JWT3" s="90"/>
      <c r="JWU3" s="90"/>
      <c r="JWV3" s="90"/>
      <c r="JWW3" s="90"/>
      <c r="JWX3" s="90"/>
      <c r="JWY3" s="90"/>
      <c r="JWZ3" s="90"/>
      <c r="JXA3" s="90"/>
      <c r="JXB3" s="90"/>
      <c r="JXC3" s="90"/>
      <c r="JXD3" s="90"/>
      <c r="JXE3" s="90"/>
      <c r="JXF3" s="90"/>
      <c r="JXG3" s="90"/>
      <c r="JXH3" s="90"/>
      <c r="JXI3" s="90"/>
      <c r="JXJ3" s="90"/>
      <c r="JXK3" s="90"/>
      <c r="JXL3" s="90"/>
      <c r="JXM3" s="90"/>
      <c r="JXN3" s="90"/>
      <c r="JXO3" s="90"/>
      <c r="JXP3" s="90"/>
      <c r="JXQ3" s="90"/>
      <c r="JXR3" s="90"/>
      <c r="JXS3" s="90"/>
      <c r="JXT3" s="90"/>
      <c r="JXU3" s="90"/>
      <c r="JXV3" s="90"/>
      <c r="JXW3" s="90"/>
      <c r="JXX3" s="90"/>
      <c r="JXY3" s="90"/>
      <c r="JXZ3" s="90"/>
      <c r="JYA3" s="90"/>
      <c r="JYB3" s="90"/>
      <c r="JYC3" s="90"/>
      <c r="JYD3" s="90"/>
      <c r="JYE3" s="90"/>
      <c r="JYF3" s="90"/>
      <c r="JYG3" s="90"/>
      <c r="JYH3" s="90"/>
      <c r="JYI3" s="90"/>
      <c r="JYJ3" s="90"/>
      <c r="JYK3" s="90"/>
      <c r="JYL3" s="90"/>
      <c r="JYM3" s="90"/>
      <c r="JYN3" s="90"/>
      <c r="JYO3" s="90"/>
      <c r="JYP3" s="90"/>
      <c r="JYQ3" s="90"/>
      <c r="JYR3" s="90"/>
      <c r="JYS3" s="90"/>
      <c r="JYT3" s="90"/>
      <c r="JYU3" s="90"/>
      <c r="JYV3" s="90"/>
      <c r="JYW3" s="90"/>
      <c r="JYX3" s="90"/>
      <c r="JYY3" s="90"/>
      <c r="JYZ3" s="90"/>
      <c r="JZA3" s="90"/>
      <c r="JZB3" s="90"/>
      <c r="JZC3" s="90"/>
      <c r="JZD3" s="90"/>
      <c r="JZE3" s="90"/>
      <c r="JZF3" s="90"/>
      <c r="JZG3" s="90"/>
      <c r="JZH3" s="90"/>
      <c r="JZI3" s="90"/>
      <c r="JZJ3" s="90"/>
      <c r="JZK3" s="90"/>
      <c r="JZL3" s="90"/>
      <c r="JZM3" s="90"/>
      <c r="JZN3" s="90"/>
      <c r="JZO3" s="90"/>
      <c r="JZP3" s="90"/>
      <c r="JZQ3" s="90"/>
      <c r="JZR3" s="90"/>
      <c r="JZS3" s="90"/>
      <c r="JZT3" s="90"/>
      <c r="JZU3" s="90"/>
      <c r="JZV3" s="90"/>
      <c r="JZW3" s="90"/>
      <c r="JZX3" s="90"/>
      <c r="JZY3" s="90"/>
      <c r="JZZ3" s="90"/>
      <c r="KAA3" s="90"/>
      <c r="KAB3" s="90"/>
      <c r="KAC3" s="90"/>
      <c r="KAD3" s="90"/>
      <c r="KAE3" s="90"/>
      <c r="KAF3" s="90"/>
      <c r="KAG3" s="90"/>
      <c r="KAH3" s="90"/>
      <c r="KAI3" s="90"/>
      <c r="KAJ3" s="90"/>
      <c r="KAK3" s="90"/>
      <c r="KAL3" s="90"/>
      <c r="KAM3" s="90"/>
      <c r="KAN3" s="90"/>
      <c r="KAO3" s="90"/>
      <c r="KAP3" s="90"/>
      <c r="KAQ3" s="90"/>
      <c r="KAR3" s="90"/>
      <c r="KAS3" s="90"/>
      <c r="KAT3" s="90"/>
      <c r="KAU3" s="90"/>
      <c r="KAV3" s="90"/>
      <c r="KAW3" s="90"/>
      <c r="KAX3" s="90"/>
      <c r="KAY3" s="90"/>
      <c r="KAZ3" s="90"/>
      <c r="KBA3" s="90"/>
      <c r="KBB3" s="90"/>
      <c r="KBC3" s="90"/>
      <c r="KBD3" s="90"/>
      <c r="KBE3" s="90"/>
      <c r="KBF3" s="90"/>
      <c r="KBG3" s="90"/>
      <c r="KBH3" s="90"/>
      <c r="KBI3" s="90"/>
      <c r="KBJ3" s="90"/>
      <c r="KBK3" s="90"/>
      <c r="KBL3" s="90"/>
      <c r="KBM3" s="90"/>
      <c r="KBN3" s="90"/>
      <c r="KBO3" s="90"/>
      <c r="KBP3" s="90"/>
      <c r="KBQ3" s="90"/>
      <c r="KBR3" s="90"/>
      <c r="KBS3" s="90"/>
      <c r="KBT3" s="90"/>
      <c r="KBU3" s="90"/>
      <c r="KBV3" s="90"/>
      <c r="KBW3" s="90"/>
      <c r="KBX3" s="90"/>
      <c r="KBY3" s="90"/>
      <c r="KBZ3" s="90"/>
      <c r="KCA3" s="90"/>
      <c r="KCB3" s="90"/>
      <c r="KCC3" s="90"/>
      <c r="KCD3" s="90"/>
      <c r="KCE3" s="90"/>
      <c r="KCF3" s="90"/>
      <c r="KCG3" s="90"/>
      <c r="KCH3" s="90"/>
      <c r="KCI3" s="90"/>
      <c r="KCJ3" s="90"/>
      <c r="KCK3" s="90"/>
      <c r="KCL3" s="90"/>
      <c r="KCM3" s="90"/>
      <c r="KCN3" s="90"/>
      <c r="KCO3" s="90"/>
      <c r="KCP3" s="90"/>
      <c r="KCQ3" s="90"/>
      <c r="KCR3" s="90"/>
      <c r="KCS3" s="90"/>
      <c r="KCT3" s="90"/>
      <c r="KCU3" s="90"/>
      <c r="KCV3" s="90"/>
      <c r="KCW3" s="90"/>
      <c r="KCX3" s="90"/>
      <c r="KCY3" s="90"/>
      <c r="KCZ3" s="90"/>
      <c r="KDA3" s="90"/>
      <c r="KDB3" s="90"/>
      <c r="KDC3" s="90"/>
      <c r="KDD3" s="90"/>
      <c r="KDE3" s="90"/>
      <c r="KDF3" s="90"/>
      <c r="KDG3" s="90"/>
      <c r="KDH3" s="90"/>
      <c r="KDI3" s="90"/>
      <c r="KDJ3" s="90"/>
      <c r="KDK3" s="90"/>
      <c r="KDL3" s="90"/>
      <c r="KDM3" s="90"/>
      <c r="KDN3" s="90"/>
      <c r="KDO3" s="90"/>
      <c r="KDP3" s="90"/>
      <c r="KDQ3" s="90"/>
      <c r="KDR3" s="90"/>
      <c r="KDS3" s="90"/>
      <c r="KDT3" s="90"/>
      <c r="KDU3" s="90"/>
      <c r="KDV3" s="90"/>
      <c r="KDW3" s="90"/>
      <c r="KDX3" s="90"/>
      <c r="KDY3" s="90"/>
      <c r="KDZ3" s="90"/>
      <c r="KEA3" s="90"/>
      <c r="KEB3" s="90"/>
      <c r="KEC3" s="90"/>
      <c r="KED3" s="90"/>
      <c r="KEE3" s="90"/>
      <c r="KEF3" s="90"/>
      <c r="KEG3" s="90"/>
      <c r="KEH3" s="90"/>
      <c r="KEI3" s="90"/>
      <c r="KEJ3" s="90"/>
      <c r="KEK3" s="90"/>
      <c r="KEL3" s="90"/>
      <c r="KEM3" s="90"/>
      <c r="KEN3" s="90"/>
      <c r="KEO3" s="90"/>
      <c r="KEP3" s="90"/>
      <c r="KEQ3" s="90"/>
      <c r="KER3" s="90"/>
      <c r="KES3" s="90"/>
      <c r="KET3" s="90"/>
      <c r="KEU3" s="90"/>
      <c r="KEV3" s="90"/>
      <c r="KEW3" s="90"/>
      <c r="KEX3" s="90"/>
      <c r="KEY3" s="90"/>
      <c r="KEZ3" s="90"/>
      <c r="KFA3" s="90"/>
      <c r="KFB3" s="90"/>
      <c r="KFC3" s="90"/>
      <c r="KFD3" s="90"/>
      <c r="KFE3" s="90"/>
      <c r="KFF3" s="90"/>
      <c r="KFG3" s="90"/>
      <c r="KFH3" s="90"/>
      <c r="KFI3" s="90"/>
      <c r="KFJ3" s="90"/>
      <c r="KFK3" s="90"/>
      <c r="KFL3" s="90"/>
      <c r="KFM3" s="90"/>
      <c r="KFN3" s="90"/>
      <c r="KFO3" s="90"/>
      <c r="KFP3" s="90"/>
      <c r="KFQ3" s="90"/>
      <c r="KFR3" s="90"/>
      <c r="KFS3" s="90"/>
      <c r="KFT3" s="90"/>
      <c r="KFU3" s="90"/>
      <c r="KFV3" s="90"/>
      <c r="KFW3" s="90"/>
      <c r="KFX3" s="90"/>
      <c r="KFY3" s="90"/>
      <c r="KFZ3" s="90"/>
      <c r="KGA3" s="90"/>
      <c r="KGB3" s="90"/>
      <c r="KGC3" s="90"/>
      <c r="KGD3" s="90"/>
      <c r="KGE3" s="90"/>
      <c r="KGF3" s="90"/>
      <c r="KGG3" s="90"/>
      <c r="KGH3" s="90"/>
      <c r="KGI3" s="90"/>
      <c r="KGJ3" s="90"/>
      <c r="KGK3" s="90"/>
      <c r="KGL3" s="90"/>
      <c r="KGM3" s="90"/>
      <c r="KGN3" s="90"/>
      <c r="KGO3" s="90"/>
      <c r="KGP3" s="90"/>
      <c r="KGQ3" s="90"/>
      <c r="KGR3" s="90"/>
      <c r="KGS3" s="90"/>
      <c r="KGT3" s="90"/>
      <c r="KGU3" s="90"/>
      <c r="KGV3" s="90"/>
      <c r="KGW3" s="90"/>
      <c r="KGX3" s="90"/>
      <c r="KGY3" s="90"/>
      <c r="KGZ3" s="90"/>
      <c r="KHA3" s="90"/>
      <c r="KHB3" s="90"/>
      <c r="KHC3" s="90"/>
      <c r="KHD3" s="90"/>
      <c r="KHE3" s="90"/>
      <c r="KHF3" s="90"/>
      <c r="KHG3" s="90"/>
      <c r="KHH3" s="90"/>
      <c r="KHI3" s="90"/>
      <c r="KHJ3" s="90"/>
      <c r="KHK3" s="90"/>
      <c r="KHL3" s="90"/>
      <c r="KHM3" s="90"/>
      <c r="KHN3" s="90"/>
      <c r="KHO3" s="90"/>
      <c r="KHP3" s="90"/>
      <c r="KHQ3" s="90"/>
      <c r="KHR3" s="90"/>
      <c r="KHS3" s="90"/>
      <c r="KHT3" s="90"/>
      <c r="KHU3" s="90"/>
      <c r="KHV3" s="90"/>
      <c r="KHW3" s="90"/>
      <c r="KHX3" s="90"/>
      <c r="KHY3" s="90"/>
      <c r="KHZ3" s="90"/>
      <c r="KIA3" s="90"/>
      <c r="KIB3" s="90"/>
      <c r="KIC3" s="90"/>
      <c r="KID3" s="90"/>
      <c r="KIE3" s="90"/>
      <c r="KIF3" s="90"/>
      <c r="KIG3" s="90"/>
      <c r="KIH3" s="90"/>
      <c r="KII3" s="90"/>
      <c r="KIJ3" s="90"/>
      <c r="KIK3" s="90"/>
      <c r="KIL3" s="90"/>
      <c r="KIM3" s="90"/>
      <c r="KIN3" s="90"/>
      <c r="KIO3" s="90"/>
      <c r="KIP3" s="90"/>
      <c r="KIQ3" s="90"/>
      <c r="KIR3" s="90"/>
      <c r="KIS3" s="90"/>
      <c r="KIT3" s="90"/>
      <c r="KIU3" s="90"/>
      <c r="KIV3" s="90"/>
      <c r="KIW3" s="90"/>
      <c r="KIX3" s="90"/>
      <c r="KIY3" s="90"/>
      <c r="KIZ3" s="90"/>
      <c r="KJA3" s="90"/>
      <c r="KJB3" s="90"/>
      <c r="KJC3" s="90"/>
      <c r="KJD3" s="90"/>
      <c r="KJE3" s="90"/>
      <c r="KJF3" s="90"/>
      <c r="KJG3" s="90"/>
      <c r="KJH3" s="90"/>
      <c r="KJI3" s="90"/>
      <c r="KJJ3" s="90"/>
      <c r="KJK3" s="90"/>
      <c r="KJL3" s="90"/>
      <c r="KJM3" s="90"/>
      <c r="KJN3" s="90"/>
      <c r="KJO3" s="90"/>
      <c r="KJP3" s="90"/>
      <c r="KJQ3" s="90"/>
      <c r="KJR3" s="90"/>
      <c r="KJS3" s="90"/>
      <c r="KJT3" s="90"/>
      <c r="KJU3" s="90"/>
      <c r="KJV3" s="90"/>
      <c r="KJW3" s="90"/>
      <c r="KJX3" s="90"/>
      <c r="KJY3" s="90"/>
      <c r="KJZ3" s="90"/>
      <c r="KKA3" s="90"/>
      <c r="KKB3" s="90"/>
      <c r="KKC3" s="90"/>
      <c r="KKD3" s="90"/>
      <c r="KKE3" s="90"/>
      <c r="KKF3" s="90"/>
      <c r="KKG3" s="90"/>
      <c r="KKH3" s="90"/>
      <c r="KKI3" s="90"/>
      <c r="KKJ3" s="90"/>
      <c r="KKK3" s="90"/>
      <c r="KKL3" s="90"/>
      <c r="KKM3" s="90"/>
      <c r="KKN3" s="90"/>
      <c r="KKO3" s="90"/>
      <c r="KKP3" s="90"/>
      <c r="KKQ3" s="90"/>
      <c r="KKR3" s="90"/>
      <c r="KKS3" s="90"/>
      <c r="KKT3" s="90"/>
      <c r="KKU3" s="90"/>
      <c r="KKV3" s="90"/>
      <c r="KKW3" s="90"/>
      <c r="KKX3" s="90"/>
      <c r="KKY3" s="90"/>
      <c r="KKZ3" s="90"/>
      <c r="KLA3" s="90"/>
      <c r="KLB3" s="90"/>
      <c r="KLC3" s="90"/>
      <c r="KLD3" s="90"/>
      <c r="KLE3" s="90"/>
      <c r="KLF3" s="90"/>
      <c r="KLG3" s="90"/>
      <c r="KLH3" s="90"/>
      <c r="KLI3" s="90"/>
      <c r="KLJ3" s="90"/>
      <c r="KLK3" s="90"/>
      <c r="KLL3" s="90"/>
      <c r="KLM3" s="90"/>
      <c r="KLN3" s="90"/>
      <c r="KLO3" s="90"/>
      <c r="KLP3" s="90"/>
      <c r="KLQ3" s="90"/>
      <c r="KLR3" s="90"/>
      <c r="KLS3" s="90"/>
      <c r="KLT3" s="90"/>
      <c r="KLU3" s="90"/>
      <c r="KLV3" s="90"/>
      <c r="KLW3" s="90"/>
      <c r="KLX3" s="90"/>
      <c r="KLY3" s="90"/>
      <c r="KLZ3" s="90"/>
      <c r="KMA3" s="90"/>
      <c r="KMB3" s="90"/>
      <c r="KMC3" s="90"/>
      <c r="KMD3" s="90"/>
      <c r="KME3" s="90"/>
      <c r="KMF3" s="90"/>
      <c r="KMG3" s="90"/>
      <c r="KMH3" s="90"/>
      <c r="KMI3" s="90"/>
      <c r="KMJ3" s="90"/>
      <c r="KMK3" s="90"/>
      <c r="KML3" s="90"/>
      <c r="KMM3" s="90"/>
      <c r="KMN3" s="90"/>
      <c r="KMO3" s="90"/>
      <c r="KMP3" s="90"/>
      <c r="KMQ3" s="90"/>
      <c r="KMR3" s="90"/>
      <c r="KMS3" s="90"/>
      <c r="KMT3" s="90"/>
      <c r="KMU3" s="90"/>
      <c r="KMV3" s="90"/>
      <c r="KMW3" s="90"/>
      <c r="KMX3" s="90"/>
      <c r="KMY3" s="90"/>
      <c r="KMZ3" s="90"/>
      <c r="KNA3" s="90"/>
      <c r="KNB3" s="90"/>
      <c r="KNC3" s="90"/>
      <c r="KND3" s="90"/>
      <c r="KNE3" s="90"/>
      <c r="KNF3" s="90"/>
      <c r="KNG3" s="90"/>
      <c r="KNH3" s="90"/>
      <c r="KNI3" s="90"/>
      <c r="KNJ3" s="90"/>
      <c r="KNK3" s="90"/>
      <c r="KNL3" s="90"/>
      <c r="KNM3" s="90"/>
      <c r="KNN3" s="90"/>
      <c r="KNO3" s="90"/>
      <c r="KNP3" s="90"/>
      <c r="KNQ3" s="90"/>
      <c r="KNR3" s="90"/>
      <c r="KNS3" s="90"/>
      <c r="KNT3" s="90"/>
      <c r="KNU3" s="90"/>
      <c r="KNV3" s="90"/>
      <c r="KNW3" s="90"/>
      <c r="KNX3" s="90"/>
      <c r="KNY3" s="90"/>
      <c r="KNZ3" s="90"/>
      <c r="KOA3" s="90"/>
      <c r="KOB3" s="90"/>
      <c r="KOC3" s="90"/>
      <c r="KOD3" s="90"/>
      <c r="KOE3" s="90"/>
      <c r="KOF3" s="90"/>
      <c r="KOG3" s="90"/>
      <c r="KOH3" s="90"/>
      <c r="KOI3" s="90"/>
      <c r="KOJ3" s="90"/>
      <c r="KOK3" s="90"/>
      <c r="KOL3" s="90"/>
      <c r="KOM3" s="90"/>
      <c r="KON3" s="90"/>
      <c r="KOO3" s="90"/>
      <c r="KOP3" s="90"/>
      <c r="KOQ3" s="90"/>
      <c r="KOR3" s="90"/>
      <c r="KOS3" s="90"/>
      <c r="KOT3" s="90"/>
      <c r="KOU3" s="90"/>
      <c r="KOV3" s="90"/>
      <c r="KOW3" s="90"/>
      <c r="KOX3" s="90"/>
      <c r="KOY3" s="90"/>
      <c r="KOZ3" s="90"/>
      <c r="KPA3" s="90"/>
      <c r="KPB3" s="90"/>
      <c r="KPC3" s="90"/>
      <c r="KPD3" s="90"/>
      <c r="KPE3" s="90"/>
      <c r="KPF3" s="90"/>
      <c r="KPG3" s="90"/>
      <c r="KPH3" s="90"/>
      <c r="KPI3" s="90"/>
      <c r="KPJ3" s="90"/>
      <c r="KPK3" s="90"/>
      <c r="KPL3" s="90"/>
      <c r="KPM3" s="90"/>
      <c r="KPN3" s="90"/>
      <c r="KPO3" s="90"/>
      <c r="KPP3" s="90"/>
      <c r="KPQ3" s="90"/>
      <c r="KPR3" s="90"/>
      <c r="KPS3" s="90"/>
      <c r="KPT3" s="90"/>
      <c r="KPU3" s="90"/>
      <c r="KPV3" s="90"/>
      <c r="KPW3" s="90"/>
      <c r="KPX3" s="90"/>
      <c r="KPY3" s="90"/>
      <c r="KPZ3" s="90"/>
      <c r="KQA3" s="90"/>
      <c r="KQB3" s="90"/>
      <c r="KQC3" s="90"/>
      <c r="KQD3" s="90"/>
      <c r="KQE3" s="90"/>
      <c r="KQF3" s="90"/>
      <c r="KQG3" s="90"/>
      <c r="KQH3" s="90"/>
      <c r="KQI3" s="90"/>
      <c r="KQJ3" s="90"/>
      <c r="KQK3" s="90"/>
      <c r="KQL3" s="90"/>
      <c r="KQM3" s="90"/>
      <c r="KQN3" s="90"/>
      <c r="KQO3" s="90"/>
      <c r="KQP3" s="90"/>
      <c r="KQQ3" s="90"/>
      <c r="KQR3" s="90"/>
      <c r="KQS3" s="90"/>
      <c r="KQT3" s="90"/>
      <c r="KQU3" s="90"/>
      <c r="KQV3" s="90"/>
      <c r="KQW3" s="90"/>
      <c r="KQX3" s="90"/>
      <c r="KQY3" s="90"/>
      <c r="KQZ3" s="90"/>
      <c r="KRA3" s="90"/>
      <c r="KRB3" s="90"/>
      <c r="KRC3" s="90"/>
      <c r="KRD3" s="90"/>
      <c r="KRE3" s="90"/>
      <c r="KRF3" s="90"/>
      <c r="KRG3" s="90"/>
      <c r="KRH3" s="90"/>
      <c r="KRI3" s="90"/>
      <c r="KRJ3" s="90"/>
      <c r="KRK3" s="90"/>
      <c r="KRL3" s="90"/>
      <c r="KRM3" s="90"/>
      <c r="KRN3" s="90"/>
      <c r="KRO3" s="90"/>
      <c r="KRP3" s="90"/>
      <c r="KRQ3" s="90"/>
      <c r="KRR3" s="90"/>
      <c r="KRS3" s="90"/>
      <c r="KRT3" s="90"/>
      <c r="KRU3" s="90"/>
      <c r="KRV3" s="90"/>
      <c r="KRW3" s="90"/>
      <c r="KRX3" s="90"/>
      <c r="KRY3" s="90"/>
      <c r="KRZ3" s="90"/>
      <c r="KSA3" s="90"/>
      <c r="KSB3" s="90"/>
      <c r="KSC3" s="90"/>
      <c r="KSD3" s="90"/>
      <c r="KSE3" s="90"/>
      <c r="KSF3" s="90"/>
      <c r="KSG3" s="90"/>
      <c r="KSH3" s="90"/>
      <c r="KSI3" s="90"/>
      <c r="KSJ3" s="90"/>
      <c r="KSK3" s="90"/>
      <c r="KSL3" s="90"/>
      <c r="KSM3" s="90"/>
      <c r="KSN3" s="90"/>
      <c r="KSO3" s="90"/>
      <c r="KSP3" s="90"/>
      <c r="KSQ3" s="90"/>
      <c r="KSR3" s="90"/>
      <c r="KSS3" s="90"/>
      <c r="KST3" s="90"/>
      <c r="KSU3" s="90"/>
      <c r="KSV3" s="90"/>
      <c r="KSW3" s="90"/>
      <c r="KSX3" s="90"/>
      <c r="KSY3" s="90"/>
      <c r="KSZ3" s="90"/>
      <c r="KTA3" s="90"/>
      <c r="KTB3" s="90"/>
      <c r="KTC3" s="90"/>
      <c r="KTD3" s="90"/>
      <c r="KTE3" s="90"/>
      <c r="KTF3" s="90"/>
      <c r="KTG3" s="90"/>
      <c r="KTH3" s="90"/>
      <c r="KTI3" s="90"/>
      <c r="KTJ3" s="90"/>
      <c r="KTK3" s="90"/>
      <c r="KTL3" s="90"/>
      <c r="KTM3" s="90"/>
      <c r="KTN3" s="90"/>
      <c r="KTO3" s="90"/>
      <c r="KTP3" s="90"/>
      <c r="KTQ3" s="90"/>
      <c r="KTR3" s="90"/>
      <c r="KTS3" s="90"/>
      <c r="KTT3" s="90"/>
      <c r="KTU3" s="90"/>
      <c r="KTV3" s="90"/>
      <c r="KTW3" s="90"/>
      <c r="KTX3" s="90"/>
      <c r="KTY3" s="90"/>
      <c r="KTZ3" s="90"/>
      <c r="KUA3" s="90"/>
      <c r="KUB3" s="90"/>
      <c r="KUC3" s="90"/>
      <c r="KUD3" s="90"/>
      <c r="KUE3" s="90"/>
      <c r="KUF3" s="90"/>
      <c r="KUG3" s="90"/>
      <c r="KUH3" s="90"/>
      <c r="KUI3" s="90"/>
      <c r="KUJ3" s="90"/>
      <c r="KUK3" s="90"/>
      <c r="KUL3" s="90"/>
      <c r="KUM3" s="90"/>
      <c r="KUN3" s="90"/>
      <c r="KUO3" s="90"/>
      <c r="KUP3" s="90"/>
      <c r="KUQ3" s="90"/>
      <c r="KUR3" s="90"/>
      <c r="KUS3" s="90"/>
      <c r="KUT3" s="90"/>
      <c r="KUU3" s="90"/>
      <c r="KUV3" s="90"/>
      <c r="KUW3" s="90"/>
      <c r="KUX3" s="90"/>
      <c r="KUY3" s="90"/>
      <c r="KUZ3" s="90"/>
      <c r="KVA3" s="90"/>
      <c r="KVB3" s="90"/>
      <c r="KVC3" s="90"/>
      <c r="KVD3" s="90"/>
      <c r="KVE3" s="90"/>
      <c r="KVF3" s="90"/>
      <c r="KVG3" s="90"/>
      <c r="KVH3" s="90"/>
      <c r="KVI3" s="90"/>
      <c r="KVJ3" s="90"/>
      <c r="KVK3" s="90"/>
      <c r="KVL3" s="90"/>
      <c r="KVM3" s="90"/>
      <c r="KVN3" s="90"/>
      <c r="KVO3" s="90"/>
      <c r="KVP3" s="90"/>
      <c r="KVQ3" s="90"/>
      <c r="KVR3" s="90"/>
      <c r="KVS3" s="90"/>
      <c r="KVT3" s="90"/>
      <c r="KVU3" s="90"/>
      <c r="KVV3" s="90"/>
      <c r="KVW3" s="90"/>
      <c r="KVX3" s="90"/>
      <c r="KVY3" s="90"/>
      <c r="KVZ3" s="90"/>
      <c r="KWA3" s="90"/>
      <c r="KWB3" s="90"/>
      <c r="KWC3" s="90"/>
      <c r="KWD3" s="90"/>
      <c r="KWE3" s="90"/>
      <c r="KWF3" s="90"/>
      <c r="KWG3" s="90"/>
      <c r="KWH3" s="90"/>
      <c r="KWI3" s="90"/>
      <c r="KWJ3" s="90"/>
      <c r="KWK3" s="90"/>
      <c r="KWL3" s="90"/>
      <c r="KWM3" s="90"/>
      <c r="KWN3" s="90"/>
      <c r="KWO3" s="90"/>
      <c r="KWP3" s="90"/>
      <c r="KWQ3" s="90"/>
      <c r="KWR3" s="90"/>
      <c r="KWS3" s="90"/>
      <c r="KWT3" s="90"/>
      <c r="KWU3" s="90"/>
      <c r="KWV3" s="90"/>
      <c r="KWW3" s="90"/>
      <c r="KWX3" s="90"/>
      <c r="KWY3" s="90"/>
      <c r="KWZ3" s="90"/>
      <c r="KXA3" s="90"/>
      <c r="KXB3" s="90"/>
      <c r="KXC3" s="90"/>
      <c r="KXD3" s="90"/>
      <c r="KXE3" s="90"/>
      <c r="KXF3" s="90"/>
      <c r="KXG3" s="90"/>
      <c r="KXH3" s="90"/>
      <c r="KXI3" s="90"/>
      <c r="KXJ3" s="90"/>
      <c r="KXK3" s="90"/>
      <c r="KXL3" s="90"/>
      <c r="KXM3" s="90"/>
      <c r="KXN3" s="90"/>
      <c r="KXO3" s="90"/>
      <c r="KXP3" s="90"/>
      <c r="KXQ3" s="90"/>
      <c r="KXR3" s="90"/>
      <c r="KXS3" s="90"/>
      <c r="KXT3" s="90"/>
      <c r="KXU3" s="90"/>
      <c r="KXV3" s="90"/>
      <c r="KXW3" s="90"/>
      <c r="KXX3" s="90"/>
      <c r="KXY3" s="90"/>
      <c r="KXZ3" s="90"/>
      <c r="KYA3" s="90"/>
      <c r="KYB3" s="90"/>
      <c r="KYC3" s="90"/>
      <c r="KYD3" s="90"/>
      <c r="KYE3" s="90"/>
      <c r="KYF3" s="90"/>
      <c r="KYG3" s="90"/>
      <c r="KYH3" s="90"/>
      <c r="KYI3" s="90"/>
      <c r="KYJ3" s="90"/>
      <c r="KYK3" s="90"/>
      <c r="KYL3" s="90"/>
      <c r="KYM3" s="90"/>
      <c r="KYN3" s="90"/>
      <c r="KYO3" s="90"/>
      <c r="KYP3" s="90"/>
      <c r="KYQ3" s="90"/>
      <c r="KYR3" s="90"/>
      <c r="KYS3" s="90"/>
      <c r="KYT3" s="90"/>
      <c r="KYU3" s="90"/>
      <c r="KYV3" s="90"/>
      <c r="KYW3" s="90"/>
      <c r="KYX3" s="90"/>
      <c r="KYY3" s="90"/>
      <c r="KYZ3" s="90"/>
      <c r="KZA3" s="90"/>
      <c r="KZB3" s="90"/>
      <c r="KZC3" s="90"/>
      <c r="KZD3" s="90"/>
      <c r="KZE3" s="90"/>
      <c r="KZF3" s="90"/>
      <c r="KZG3" s="90"/>
      <c r="KZH3" s="90"/>
      <c r="KZI3" s="90"/>
      <c r="KZJ3" s="90"/>
      <c r="KZK3" s="90"/>
      <c r="KZL3" s="90"/>
      <c r="KZM3" s="90"/>
      <c r="KZN3" s="90"/>
      <c r="KZO3" s="90"/>
      <c r="KZP3" s="90"/>
      <c r="KZQ3" s="90"/>
      <c r="KZR3" s="90"/>
      <c r="KZS3" s="90"/>
      <c r="KZT3" s="90"/>
      <c r="KZU3" s="90"/>
      <c r="KZV3" s="90"/>
      <c r="KZW3" s="90"/>
      <c r="KZX3" s="90"/>
      <c r="KZY3" s="90"/>
      <c r="KZZ3" s="90"/>
      <c r="LAA3" s="90"/>
      <c r="LAB3" s="90"/>
      <c r="LAC3" s="90"/>
      <c r="LAD3" s="90"/>
      <c r="LAE3" s="90"/>
      <c r="LAF3" s="90"/>
      <c r="LAG3" s="90"/>
      <c r="LAH3" s="90"/>
      <c r="LAI3" s="90"/>
      <c r="LAJ3" s="90"/>
      <c r="LAK3" s="90"/>
      <c r="LAL3" s="90"/>
      <c r="LAM3" s="90"/>
      <c r="LAN3" s="90"/>
      <c r="LAO3" s="90"/>
      <c r="LAP3" s="90"/>
      <c r="LAQ3" s="90"/>
      <c r="LAR3" s="90"/>
      <c r="LAS3" s="90"/>
      <c r="LAT3" s="90"/>
      <c r="LAU3" s="90"/>
      <c r="LAV3" s="90"/>
      <c r="LAW3" s="90"/>
      <c r="LAX3" s="90"/>
      <c r="LAY3" s="90"/>
      <c r="LAZ3" s="90"/>
      <c r="LBA3" s="90"/>
      <c r="LBB3" s="90"/>
      <c r="LBC3" s="90"/>
      <c r="LBD3" s="90"/>
      <c r="LBE3" s="90"/>
      <c r="LBF3" s="90"/>
      <c r="LBG3" s="90"/>
      <c r="LBH3" s="90"/>
      <c r="LBI3" s="90"/>
      <c r="LBJ3" s="90"/>
      <c r="LBK3" s="90"/>
      <c r="LBL3" s="90"/>
      <c r="LBM3" s="90"/>
      <c r="LBN3" s="90"/>
      <c r="LBO3" s="90"/>
      <c r="LBP3" s="90"/>
      <c r="LBQ3" s="90"/>
      <c r="LBR3" s="90"/>
      <c r="LBS3" s="90"/>
      <c r="LBT3" s="90"/>
      <c r="LBU3" s="90"/>
      <c r="LBV3" s="90"/>
      <c r="LBW3" s="90"/>
      <c r="LBX3" s="90"/>
      <c r="LBY3" s="90"/>
      <c r="LBZ3" s="90"/>
      <c r="LCA3" s="90"/>
      <c r="LCB3" s="90"/>
      <c r="LCC3" s="90"/>
      <c r="LCD3" s="90"/>
      <c r="LCE3" s="90"/>
      <c r="LCF3" s="90"/>
      <c r="LCG3" s="90"/>
      <c r="LCH3" s="90"/>
      <c r="LCI3" s="90"/>
      <c r="LCJ3" s="90"/>
      <c r="LCK3" s="90"/>
      <c r="LCL3" s="90"/>
      <c r="LCM3" s="90"/>
      <c r="LCN3" s="90"/>
      <c r="LCO3" s="90"/>
      <c r="LCP3" s="90"/>
      <c r="LCQ3" s="90"/>
      <c r="LCR3" s="90"/>
      <c r="LCS3" s="90"/>
      <c r="LCT3" s="90"/>
      <c r="LCU3" s="90"/>
      <c r="LCV3" s="90"/>
      <c r="LCW3" s="90"/>
      <c r="LCX3" s="90"/>
      <c r="LCY3" s="90"/>
      <c r="LCZ3" s="90"/>
      <c r="LDA3" s="90"/>
      <c r="LDB3" s="90"/>
      <c r="LDC3" s="90"/>
      <c r="LDD3" s="90"/>
      <c r="LDE3" s="90"/>
      <c r="LDF3" s="90"/>
      <c r="LDG3" s="90"/>
      <c r="LDH3" s="90"/>
      <c r="LDI3" s="90"/>
      <c r="LDJ3" s="90"/>
      <c r="LDK3" s="90"/>
      <c r="LDL3" s="90"/>
      <c r="LDM3" s="90"/>
      <c r="LDN3" s="90"/>
      <c r="LDO3" s="90"/>
      <c r="LDP3" s="90"/>
      <c r="LDQ3" s="90"/>
      <c r="LDR3" s="90"/>
      <c r="LDS3" s="90"/>
      <c r="LDT3" s="90"/>
      <c r="LDU3" s="90"/>
      <c r="LDV3" s="90"/>
      <c r="LDW3" s="90"/>
      <c r="LDX3" s="90"/>
      <c r="LDY3" s="90"/>
      <c r="LDZ3" s="90"/>
      <c r="LEA3" s="90"/>
      <c r="LEB3" s="90"/>
      <c r="LEC3" s="90"/>
      <c r="LED3" s="90"/>
      <c r="LEE3" s="90"/>
      <c r="LEF3" s="90"/>
      <c r="LEG3" s="90"/>
      <c r="LEH3" s="90"/>
      <c r="LEI3" s="90"/>
      <c r="LEJ3" s="90"/>
      <c r="LEK3" s="90"/>
      <c r="LEL3" s="90"/>
      <c r="LEM3" s="90"/>
      <c r="LEN3" s="90"/>
      <c r="LEO3" s="90"/>
      <c r="LEP3" s="90"/>
      <c r="LEQ3" s="90"/>
      <c r="LER3" s="90"/>
      <c r="LES3" s="90"/>
      <c r="LET3" s="90"/>
      <c r="LEU3" s="90"/>
      <c r="LEV3" s="90"/>
      <c r="LEW3" s="90"/>
      <c r="LEX3" s="90"/>
      <c r="LEY3" s="90"/>
      <c r="LEZ3" s="90"/>
      <c r="LFA3" s="90"/>
      <c r="LFB3" s="90"/>
      <c r="LFC3" s="90"/>
      <c r="LFD3" s="90"/>
      <c r="LFE3" s="90"/>
      <c r="LFF3" s="90"/>
      <c r="LFG3" s="90"/>
      <c r="LFH3" s="90"/>
      <c r="LFI3" s="90"/>
      <c r="LFJ3" s="90"/>
      <c r="LFK3" s="90"/>
      <c r="LFL3" s="90"/>
      <c r="LFM3" s="90"/>
      <c r="LFN3" s="90"/>
      <c r="LFO3" s="90"/>
      <c r="LFP3" s="90"/>
      <c r="LFQ3" s="90"/>
      <c r="LFR3" s="90"/>
      <c r="LFS3" s="90"/>
      <c r="LFT3" s="90"/>
      <c r="LFU3" s="90"/>
      <c r="LFV3" s="90"/>
      <c r="LFW3" s="90"/>
      <c r="LFX3" s="90"/>
      <c r="LFY3" s="90"/>
      <c r="LFZ3" s="90"/>
      <c r="LGA3" s="90"/>
      <c r="LGB3" s="90"/>
      <c r="LGC3" s="90"/>
      <c r="LGD3" s="90"/>
      <c r="LGE3" s="90"/>
      <c r="LGF3" s="90"/>
      <c r="LGG3" s="90"/>
      <c r="LGH3" s="90"/>
      <c r="LGI3" s="90"/>
      <c r="LGJ3" s="90"/>
      <c r="LGK3" s="90"/>
      <c r="LGL3" s="90"/>
      <c r="LGM3" s="90"/>
      <c r="LGN3" s="90"/>
      <c r="LGO3" s="90"/>
      <c r="LGP3" s="90"/>
      <c r="LGQ3" s="90"/>
      <c r="LGR3" s="90"/>
      <c r="LGS3" s="90"/>
      <c r="LGT3" s="90"/>
      <c r="LGU3" s="90"/>
      <c r="LGV3" s="90"/>
      <c r="LGW3" s="90"/>
      <c r="LGX3" s="90"/>
      <c r="LGY3" s="90"/>
      <c r="LGZ3" s="90"/>
      <c r="LHA3" s="90"/>
      <c r="LHB3" s="90"/>
      <c r="LHC3" s="90"/>
      <c r="LHD3" s="90"/>
      <c r="LHE3" s="90"/>
      <c r="LHF3" s="90"/>
      <c r="LHG3" s="90"/>
      <c r="LHH3" s="90"/>
      <c r="LHI3" s="90"/>
      <c r="LHJ3" s="90"/>
      <c r="LHK3" s="90"/>
      <c r="LHL3" s="90"/>
      <c r="LHM3" s="90"/>
      <c r="LHN3" s="90"/>
      <c r="LHO3" s="90"/>
      <c r="LHP3" s="90"/>
      <c r="LHQ3" s="90"/>
      <c r="LHR3" s="90"/>
      <c r="LHS3" s="90"/>
      <c r="LHT3" s="90"/>
      <c r="LHU3" s="90"/>
      <c r="LHV3" s="90"/>
      <c r="LHW3" s="90"/>
      <c r="LHX3" s="90"/>
      <c r="LHY3" s="90"/>
      <c r="LHZ3" s="90"/>
      <c r="LIA3" s="90"/>
      <c r="LIB3" s="90"/>
      <c r="LIC3" s="90"/>
      <c r="LID3" s="90"/>
      <c r="LIE3" s="90"/>
      <c r="LIF3" s="90"/>
      <c r="LIG3" s="90"/>
      <c r="LIH3" s="90"/>
      <c r="LII3" s="90"/>
      <c r="LIJ3" s="90"/>
      <c r="LIK3" s="90"/>
      <c r="LIL3" s="90"/>
      <c r="LIM3" s="90"/>
      <c r="LIN3" s="90"/>
      <c r="LIO3" s="90"/>
      <c r="LIP3" s="90"/>
      <c r="LIQ3" s="90"/>
      <c r="LIR3" s="90"/>
      <c r="LIS3" s="90"/>
      <c r="LIT3" s="90"/>
      <c r="LIU3" s="90"/>
      <c r="LIV3" s="90"/>
      <c r="LIW3" s="90"/>
      <c r="LIX3" s="90"/>
      <c r="LIY3" s="90"/>
      <c r="LIZ3" s="90"/>
      <c r="LJA3" s="90"/>
      <c r="LJB3" s="90"/>
      <c r="LJC3" s="90"/>
      <c r="LJD3" s="90"/>
      <c r="LJE3" s="90"/>
      <c r="LJF3" s="90"/>
      <c r="LJG3" s="90"/>
      <c r="LJH3" s="90"/>
      <c r="LJI3" s="90"/>
      <c r="LJJ3" s="90"/>
      <c r="LJK3" s="90"/>
      <c r="LJL3" s="90"/>
      <c r="LJM3" s="90"/>
      <c r="LJN3" s="90"/>
      <c r="LJO3" s="90"/>
      <c r="LJP3" s="90"/>
      <c r="LJQ3" s="90"/>
      <c r="LJR3" s="90"/>
      <c r="LJS3" s="90"/>
      <c r="LJT3" s="90"/>
      <c r="LJU3" s="90"/>
      <c r="LJV3" s="90"/>
      <c r="LJW3" s="90"/>
      <c r="LJX3" s="90"/>
      <c r="LJY3" s="90"/>
      <c r="LJZ3" s="90"/>
      <c r="LKA3" s="90"/>
      <c r="LKB3" s="90"/>
      <c r="LKC3" s="90"/>
      <c r="LKD3" s="90"/>
      <c r="LKE3" s="90"/>
      <c r="LKF3" s="90"/>
      <c r="LKG3" s="90"/>
      <c r="LKH3" s="90"/>
      <c r="LKI3" s="90"/>
      <c r="LKJ3" s="90"/>
      <c r="LKK3" s="90"/>
      <c r="LKL3" s="90"/>
      <c r="LKM3" s="90"/>
      <c r="LKN3" s="90"/>
      <c r="LKO3" s="90"/>
      <c r="LKP3" s="90"/>
      <c r="LKQ3" s="90"/>
      <c r="LKR3" s="90"/>
      <c r="LKS3" s="90"/>
      <c r="LKT3" s="90"/>
      <c r="LKU3" s="90"/>
      <c r="LKV3" s="90"/>
      <c r="LKW3" s="90"/>
      <c r="LKX3" s="90"/>
      <c r="LKY3" s="90"/>
      <c r="LKZ3" s="90"/>
      <c r="LLA3" s="90"/>
      <c r="LLB3" s="90"/>
      <c r="LLC3" s="90"/>
      <c r="LLD3" s="90"/>
      <c r="LLE3" s="90"/>
      <c r="LLF3" s="90"/>
      <c r="LLG3" s="90"/>
      <c r="LLH3" s="90"/>
      <c r="LLI3" s="90"/>
      <c r="LLJ3" s="90"/>
      <c r="LLK3" s="90"/>
      <c r="LLL3" s="90"/>
      <c r="LLM3" s="90"/>
      <c r="LLN3" s="90"/>
      <c r="LLO3" s="90"/>
      <c r="LLP3" s="90"/>
      <c r="LLQ3" s="90"/>
      <c r="LLR3" s="90"/>
      <c r="LLS3" s="90"/>
      <c r="LLT3" s="90"/>
      <c r="LLU3" s="90"/>
      <c r="LLV3" s="90"/>
      <c r="LLW3" s="90"/>
      <c r="LLX3" s="90"/>
      <c r="LLY3" s="90"/>
      <c r="LLZ3" s="90"/>
      <c r="LMA3" s="90"/>
      <c r="LMB3" s="90"/>
      <c r="LMC3" s="90"/>
      <c r="LMD3" s="90"/>
      <c r="LME3" s="90"/>
      <c r="LMF3" s="90"/>
      <c r="LMG3" s="90"/>
      <c r="LMH3" s="90"/>
      <c r="LMI3" s="90"/>
      <c r="LMJ3" s="90"/>
      <c r="LMK3" s="90"/>
      <c r="LML3" s="90"/>
      <c r="LMM3" s="90"/>
      <c r="LMN3" s="90"/>
      <c r="LMO3" s="90"/>
      <c r="LMP3" s="90"/>
      <c r="LMQ3" s="90"/>
      <c r="LMR3" s="90"/>
      <c r="LMS3" s="90"/>
      <c r="LMT3" s="90"/>
      <c r="LMU3" s="90"/>
      <c r="LMV3" s="90"/>
      <c r="LMW3" s="90"/>
      <c r="LMX3" s="90"/>
      <c r="LMY3" s="90"/>
      <c r="LMZ3" s="90"/>
      <c r="LNA3" s="90"/>
      <c r="LNB3" s="90"/>
      <c r="LNC3" s="90"/>
      <c r="LND3" s="90"/>
      <c r="LNE3" s="90"/>
      <c r="LNF3" s="90"/>
      <c r="LNG3" s="90"/>
      <c r="LNH3" s="90"/>
      <c r="LNI3" s="90"/>
      <c r="LNJ3" s="90"/>
      <c r="LNK3" s="90"/>
      <c r="LNL3" s="90"/>
      <c r="LNM3" s="90"/>
      <c r="LNN3" s="90"/>
      <c r="LNO3" s="90"/>
      <c r="LNP3" s="90"/>
      <c r="LNQ3" s="90"/>
      <c r="LNR3" s="90"/>
      <c r="LNS3" s="90"/>
      <c r="LNT3" s="90"/>
      <c r="LNU3" s="90"/>
      <c r="LNV3" s="90"/>
      <c r="LNW3" s="90"/>
      <c r="LNX3" s="90"/>
      <c r="LNY3" s="90"/>
      <c r="LNZ3" s="90"/>
      <c r="LOA3" s="90"/>
      <c r="LOB3" s="90"/>
      <c r="LOC3" s="90"/>
      <c r="LOD3" s="90"/>
      <c r="LOE3" s="90"/>
      <c r="LOF3" s="90"/>
      <c r="LOG3" s="90"/>
      <c r="LOH3" s="90"/>
      <c r="LOI3" s="90"/>
      <c r="LOJ3" s="90"/>
      <c r="LOK3" s="90"/>
      <c r="LOL3" s="90"/>
      <c r="LOM3" s="90"/>
      <c r="LON3" s="90"/>
      <c r="LOO3" s="90"/>
      <c r="LOP3" s="90"/>
      <c r="LOQ3" s="90"/>
      <c r="LOR3" s="90"/>
      <c r="LOS3" s="90"/>
      <c r="LOT3" s="90"/>
      <c r="LOU3" s="90"/>
      <c r="LOV3" s="90"/>
      <c r="LOW3" s="90"/>
      <c r="LOX3" s="90"/>
      <c r="LOY3" s="90"/>
      <c r="LOZ3" s="90"/>
      <c r="LPA3" s="90"/>
      <c r="LPB3" s="90"/>
      <c r="LPC3" s="90"/>
      <c r="LPD3" s="90"/>
      <c r="LPE3" s="90"/>
      <c r="LPF3" s="90"/>
      <c r="LPG3" s="90"/>
      <c r="LPH3" s="90"/>
      <c r="LPI3" s="90"/>
      <c r="LPJ3" s="90"/>
      <c r="LPK3" s="90"/>
      <c r="LPL3" s="90"/>
      <c r="LPM3" s="90"/>
      <c r="LPN3" s="90"/>
      <c r="LPO3" s="90"/>
      <c r="LPP3" s="90"/>
      <c r="LPQ3" s="90"/>
      <c r="LPR3" s="90"/>
      <c r="LPS3" s="90"/>
      <c r="LPT3" s="90"/>
      <c r="LPU3" s="90"/>
      <c r="LPV3" s="90"/>
      <c r="LPW3" s="90"/>
      <c r="LPX3" s="90"/>
      <c r="LPY3" s="90"/>
      <c r="LPZ3" s="90"/>
      <c r="LQA3" s="90"/>
      <c r="LQB3" s="90"/>
      <c r="LQC3" s="90"/>
      <c r="LQD3" s="90"/>
      <c r="LQE3" s="90"/>
      <c r="LQF3" s="90"/>
      <c r="LQG3" s="90"/>
      <c r="LQH3" s="90"/>
      <c r="LQI3" s="90"/>
      <c r="LQJ3" s="90"/>
      <c r="LQK3" s="90"/>
      <c r="LQL3" s="90"/>
      <c r="LQM3" s="90"/>
      <c r="LQN3" s="90"/>
      <c r="LQO3" s="90"/>
      <c r="LQP3" s="90"/>
      <c r="LQQ3" s="90"/>
      <c r="LQR3" s="90"/>
      <c r="LQS3" s="90"/>
      <c r="LQT3" s="90"/>
      <c r="LQU3" s="90"/>
      <c r="LQV3" s="90"/>
      <c r="LQW3" s="90"/>
      <c r="LQX3" s="90"/>
      <c r="LQY3" s="90"/>
      <c r="LQZ3" s="90"/>
      <c r="LRA3" s="90"/>
      <c r="LRB3" s="90"/>
      <c r="LRC3" s="90"/>
      <c r="LRD3" s="90"/>
      <c r="LRE3" s="90"/>
      <c r="LRF3" s="90"/>
      <c r="LRG3" s="90"/>
      <c r="LRH3" s="90"/>
      <c r="LRI3" s="90"/>
      <c r="LRJ3" s="90"/>
      <c r="LRK3" s="90"/>
      <c r="LRL3" s="90"/>
      <c r="LRM3" s="90"/>
      <c r="LRN3" s="90"/>
      <c r="LRO3" s="90"/>
      <c r="LRP3" s="90"/>
      <c r="LRQ3" s="90"/>
      <c r="LRR3" s="90"/>
      <c r="LRS3" s="90"/>
      <c r="LRT3" s="90"/>
      <c r="LRU3" s="90"/>
      <c r="LRV3" s="90"/>
      <c r="LRW3" s="90"/>
      <c r="LRX3" s="90"/>
      <c r="LRY3" s="90"/>
      <c r="LRZ3" s="90"/>
      <c r="LSA3" s="90"/>
      <c r="LSB3" s="90"/>
      <c r="LSC3" s="90"/>
      <c r="LSD3" s="90"/>
      <c r="LSE3" s="90"/>
      <c r="LSF3" s="90"/>
      <c r="LSG3" s="90"/>
      <c r="LSH3" s="90"/>
      <c r="LSI3" s="90"/>
      <c r="LSJ3" s="90"/>
      <c r="LSK3" s="90"/>
      <c r="LSL3" s="90"/>
      <c r="LSM3" s="90"/>
      <c r="LSN3" s="90"/>
      <c r="LSO3" s="90"/>
      <c r="LSP3" s="90"/>
      <c r="LSQ3" s="90"/>
      <c r="LSR3" s="90"/>
      <c r="LSS3" s="90"/>
      <c r="LST3" s="90"/>
      <c r="LSU3" s="90"/>
      <c r="LSV3" s="90"/>
      <c r="LSW3" s="90"/>
      <c r="LSX3" s="90"/>
      <c r="LSY3" s="90"/>
      <c r="LSZ3" s="90"/>
      <c r="LTA3" s="90"/>
      <c r="LTB3" s="90"/>
      <c r="LTC3" s="90"/>
      <c r="LTD3" s="90"/>
      <c r="LTE3" s="90"/>
      <c r="LTF3" s="90"/>
      <c r="LTG3" s="90"/>
      <c r="LTH3" s="90"/>
      <c r="LTI3" s="90"/>
      <c r="LTJ3" s="90"/>
      <c r="LTK3" s="90"/>
      <c r="LTL3" s="90"/>
      <c r="LTM3" s="90"/>
      <c r="LTN3" s="90"/>
      <c r="LTO3" s="90"/>
      <c r="LTP3" s="90"/>
      <c r="LTQ3" s="90"/>
      <c r="LTR3" s="90"/>
      <c r="LTS3" s="90"/>
      <c r="LTT3" s="90"/>
      <c r="LTU3" s="90"/>
      <c r="LTV3" s="90"/>
      <c r="LTW3" s="90"/>
      <c r="LTX3" s="90"/>
      <c r="LTY3" s="90"/>
      <c r="LTZ3" s="90"/>
      <c r="LUA3" s="90"/>
      <c r="LUB3" s="90"/>
      <c r="LUC3" s="90"/>
      <c r="LUD3" s="90"/>
      <c r="LUE3" s="90"/>
      <c r="LUF3" s="90"/>
      <c r="LUG3" s="90"/>
      <c r="LUH3" s="90"/>
      <c r="LUI3" s="90"/>
      <c r="LUJ3" s="90"/>
      <c r="LUK3" s="90"/>
      <c r="LUL3" s="90"/>
      <c r="LUM3" s="90"/>
      <c r="LUN3" s="90"/>
      <c r="LUO3" s="90"/>
      <c r="LUP3" s="90"/>
      <c r="LUQ3" s="90"/>
      <c r="LUR3" s="90"/>
      <c r="LUS3" s="90"/>
      <c r="LUT3" s="90"/>
      <c r="LUU3" s="90"/>
      <c r="LUV3" s="90"/>
      <c r="LUW3" s="90"/>
      <c r="LUX3" s="90"/>
      <c r="LUY3" s="90"/>
      <c r="LUZ3" s="90"/>
      <c r="LVA3" s="90"/>
      <c r="LVB3" s="90"/>
      <c r="LVC3" s="90"/>
      <c r="LVD3" s="90"/>
      <c r="LVE3" s="90"/>
      <c r="LVF3" s="90"/>
      <c r="LVG3" s="90"/>
      <c r="LVH3" s="90"/>
      <c r="LVI3" s="90"/>
      <c r="LVJ3" s="90"/>
      <c r="LVK3" s="90"/>
      <c r="LVL3" s="90"/>
      <c r="LVM3" s="90"/>
      <c r="LVN3" s="90"/>
      <c r="LVO3" s="90"/>
      <c r="LVP3" s="90"/>
      <c r="LVQ3" s="90"/>
      <c r="LVR3" s="90"/>
      <c r="LVS3" s="90"/>
      <c r="LVT3" s="90"/>
      <c r="LVU3" s="90"/>
      <c r="LVV3" s="90"/>
      <c r="LVW3" s="90"/>
      <c r="LVX3" s="90"/>
      <c r="LVY3" s="90"/>
      <c r="LVZ3" s="90"/>
      <c r="LWA3" s="90"/>
      <c r="LWB3" s="90"/>
      <c r="LWC3" s="90"/>
      <c r="LWD3" s="90"/>
      <c r="LWE3" s="90"/>
      <c r="LWF3" s="90"/>
      <c r="LWG3" s="90"/>
      <c r="LWH3" s="90"/>
      <c r="LWI3" s="90"/>
      <c r="LWJ3" s="90"/>
      <c r="LWK3" s="90"/>
      <c r="LWL3" s="90"/>
      <c r="LWM3" s="90"/>
      <c r="LWN3" s="90"/>
      <c r="LWO3" s="90"/>
      <c r="LWP3" s="90"/>
      <c r="LWQ3" s="90"/>
      <c r="LWR3" s="90"/>
      <c r="LWS3" s="90"/>
      <c r="LWT3" s="90"/>
      <c r="LWU3" s="90"/>
      <c r="LWV3" s="90"/>
      <c r="LWW3" s="90"/>
      <c r="LWX3" s="90"/>
      <c r="LWY3" s="90"/>
      <c r="LWZ3" s="90"/>
      <c r="LXA3" s="90"/>
      <c r="LXB3" s="90"/>
      <c r="LXC3" s="90"/>
      <c r="LXD3" s="90"/>
      <c r="LXE3" s="90"/>
      <c r="LXF3" s="90"/>
      <c r="LXG3" s="90"/>
      <c r="LXH3" s="90"/>
      <c r="LXI3" s="90"/>
      <c r="LXJ3" s="90"/>
      <c r="LXK3" s="90"/>
      <c r="LXL3" s="90"/>
      <c r="LXM3" s="90"/>
      <c r="LXN3" s="90"/>
      <c r="LXO3" s="90"/>
      <c r="LXP3" s="90"/>
      <c r="LXQ3" s="90"/>
      <c r="LXR3" s="90"/>
      <c r="LXS3" s="90"/>
      <c r="LXT3" s="90"/>
      <c r="LXU3" s="90"/>
      <c r="LXV3" s="90"/>
      <c r="LXW3" s="90"/>
      <c r="LXX3" s="90"/>
      <c r="LXY3" s="90"/>
      <c r="LXZ3" s="90"/>
      <c r="LYA3" s="90"/>
      <c r="LYB3" s="90"/>
      <c r="LYC3" s="90"/>
      <c r="LYD3" s="90"/>
      <c r="LYE3" s="90"/>
      <c r="LYF3" s="90"/>
      <c r="LYG3" s="90"/>
      <c r="LYH3" s="90"/>
      <c r="LYI3" s="90"/>
      <c r="LYJ3" s="90"/>
      <c r="LYK3" s="90"/>
      <c r="LYL3" s="90"/>
      <c r="LYM3" s="90"/>
      <c r="LYN3" s="90"/>
      <c r="LYO3" s="90"/>
      <c r="LYP3" s="90"/>
      <c r="LYQ3" s="90"/>
      <c r="LYR3" s="90"/>
      <c r="LYS3" s="90"/>
      <c r="LYT3" s="90"/>
      <c r="LYU3" s="90"/>
      <c r="LYV3" s="90"/>
      <c r="LYW3" s="90"/>
      <c r="LYX3" s="90"/>
      <c r="LYY3" s="90"/>
      <c r="LYZ3" s="90"/>
      <c r="LZA3" s="90"/>
      <c r="LZB3" s="90"/>
      <c r="LZC3" s="90"/>
      <c r="LZD3" s="90"/>
      <c r="LZE3" s="90"/>
      <c r="LZF3" s="90"/>
      <c r="LZG3" s="90"/>
      <c r="LZH3" s="90"/>
      <c r="LZI3" s="90"/>
      <c r="LZJ3" s="90"/>
      <c r="LZK3" s="90"/>
      <c r="LZL3" s="90"/>
      <c r="LZM3" s="90"/>
      <c r="LZN3" s="90"/>
      <c r="LZO3" s="90"/>
      <c r="LZP3" s="90"/>
      <c r="LZQ3" s="90"/>
      <c r="LZR3" s="90"/>
      <c r="LZS3" s="90"/>
      <c r="LZT3" s="90"/>
      <c r="LZU3" s="90"/>
      <c r="LZV3" s="90"/>
      <c r="LZW3" s="90"/>
      <c r="LZX3" s="90"/>
      <c r="LZY3" s="90"/>
      <c r="LZZ3" s="90"/>
      <c r="MAA3" s="90"/>
      <c r="MAB3" s="90"/>
      <c r="MAC3" s="90"/>
      <c r="MAD3" s="90"/>
      <c r="MAE3" s="90"/>
      <c r="MAF3" s="90"/>
      <c r="MAG3" s="90"/>
      <c r="MAH3" s="90"/>
      <c r="MAI3" s="90"/>
      <c r="MAJ3" s="90"/>
      <c r="MAK3" s="90"/>
      <c r="MAL3" s="90"/>
      <c r="MAM3" s="90"/>
      <c r="MAN3" s="90"/>
      <c r="MAO3" s="90"/>
      <c r="MAP3" s="90"/>
      <c r="MAQ3" s="90"/>
      <c r="MAR3" s="90"/>
      <c r="MAS3" s="90"/>
      <c r="MAT3" s="90"/>
      <c r="MAU3" s="90"/>
      <c r="MAV3" s="90"/>
      <c r="MAW3" s="90"/>
      <c r="MAX3" s="90"/>
      <c r="MAY3" s="90"/>
      <c r="MAZ3" s="90"/>
      <c r="MBA3" s="90"/>
      <c r="MBB3" s="90"/>
      <c r="MBC3" s="90"/>
      <c r="MBD3" s="90"/>
      <c r="MBE3" s="90"/>
      <c r="MBF3" s="90"/>
      <c r="MBG3" s="90"/>
      <c r="MBH3" s="90"/>
      <c r="MBI3" s="90"/>
      <c r="MBJ3" s="90"/>
      <c r="MBK3" s="90"/>
      <c r="MBL3" s="90"/>
      <c r="MBM3" s="90"/>
      <c r="MBN3" s="90"/>
      <c r="MBO3" s="90"/>
      <c r="MBP3" s="90"/>
      <c r="MBQ3" s="90"/>
      <c r="MBR3" s="90"/>
      <c r="MBS3" s="90"/>
      <c r="MBT3" s="90"/>
      <c r="MBU3" s="90"/>
      <c r="MBV3" s="90"/>
      <c r="MBW3" s="90"/>
      <c r="MBX3" s="90"/>
      <c r="MBY3" s="90"/>
      <c r="MBZ3" s="90"/>
      <c r="MCA3" s="90"/>
      <c r="MCB3" s="90"/>
      <c r="MCC3" s="90"/>
      <c r="MCD3" s="90"/>
      <c r="MCE3" s="90"/>
      <c r="MCF3" s="90"/>
      <c r="MCG3" s="90"/>
      <c r="MCH3" s="90"/>
      <c r="MCI3" s="90"/>
      <c r="MCJ3" s="90"/>
      <c r="MCK3" s="90"/>
      <c r="MCL3" s="90"/>
      <c r="MCM3" s="90"/>
      <c r="MCN3" s="90"/>
      <c r="MCO3" s="90"/>
      <c r="MCP3" s="90"/>
      <c r="MCQ3" s="90"/>
      <c r="MCR3" s="90"/>
      <c r="MCS3" s="90"/>
      <c r="MCT3" s="90"/>
      <c r="MCU3" s="90"/>
      <c r="MCV3" s="90"/>
      <c r="MCW3" s="90"/>
      <c r="MCX3" s="90"/>
      <c r="MCY3" s="90"/>
      <c r="MCZ3" s="90"/>
      <c r="MDA3" s="90"/>
      <c r="MDB3" s="90"/>
      <c r="MDC3" s="90"/>
      <c r="MDD3" s="90"/>
      <c r="MDE3" s="90"/>
      <c r="MDF3" s="90"/>
      <c r="MDG3" s="90"/>
      <c r="MDH3" s="90"/>
      <c r="MDI3" s="90"/>
      <c r="MDJ3" s="90"/>
      <c r="MDK3" s="90"/>
      <c r="MDL3" s="90"/>
      <c r="MDM3" s="90"/>
      <c r="MDN3" s="90"/>
      <c r="MDO3" s="90"/>
      <c r="MDP3" s="90"/>
      <c r="MDQ3" s="90"/>
      <c r="MDR3" s="90"/>
      <c r="MDS3" s="90"/>
      <c r="MDT3" s="90"/>
      <c r="MDU3" s="90"/>
      <c r="MDV3" s="90"/>
      <c r="MDW3" s="90"/>
      <c r="MDX3" s="90"/>
      <c r="MDY3" s="90"/>
      <c r="MDZ3" s="90"/>
      <c r="MEA3" s="90"/>
      <c r="MEB3" s="90"/>
      <c r="MEC3" s="90"/>
      <c r="MED3" s="90"/>
      <c r="MEE3" s="90"/>
      <c r="MEF3" s="90"/>
      <c r="MEG3" s="90"/>
      <c r="MEH3" s="90"/>
      <c r="MEI3" s="90"/>
      <c r="MEJ3" s="90"/>
      <c r="MEK3" s="90"/>
      <c r="MEL3" s="90"/>
      <c r="MEM3" s="90"/>
      <c r="MEN3" s="90"/>
      <c r="MEO3" s="90"/>
      <c r="MEP3" s="90"/>
      <c r="MEQ3" s="90"/>
      <c r="MER3" s="90"/>
      <c r="MES3" s="90"/>
      <c r="MET3" s="90"/>
      <c r="MEU3" s="90"/>
      <c r="MEV3" s="90"/>
      <c r="MEW3" s="90"/>
      <c r="MEX3" s="90"/>
      <c r="MEY3" s="90"/>
      <c r="MEZ3" s="90"/>
      <c r="MFA3" s="90"/>
      <c r="MFB3" s="90"/>
      <c r="MFC3" s="90"/>
      <c r="MFD3" s="90"/>
      <c r="MFE3" s="90"/>
      <c r="MFF3" s="90"/>
      <c r="MFG3" s="90"/>
      <c r="MFH3" s="90"/>
      <c r="MFI3" s="90"/>
      <c r="MFJ3" s="90"/>
      <c r="MFK3" s="90"/>
      <c r="MFL3" s="90"/>
      <c r="MFM3" s="90"/>
      <c r="MFN3" s="90"/>
      <c r="MFO3" s="90"/>
      <c r="MFP3" s="90"/>
      <c r="MFQ3" s="90"/>
      <c r="MFR3" s="90"/>
      <c r="MFS3" s="90"/>
      <c r="MFT3" s="90"/>
      <c r="MFU3" s="90"/>
      <c r="MFV3" s="90"/>
      <c r="MFW3" s="90"/>
      <c r="MFX3" s="90"/>
      <c r="MFY3" s="90"/>
      <c r="MFZ3" s="90"/>
      <c r="MGA3" s="90"/>
      <c r="MGB3" s="90"/>
      <c r="MGC3" s="90"/>
      <c r="MGD3" s="90"/>
      <c r="MGE3" s="90"/>
      <c r="MGF3" s="90"/>
      <c r="MGG3" s="90"/>
      <c r="MGH3" s="90"/>
      <c r="MGI3" s="90"/>
      <c r="MGJ3" s="90"/>
      <c r="MGK3" s="90"/>
      <c r="MGL3" s="90"/>
      <c r="MGM3" s="90"/>
      <c r="MGN3" s="90"/>
      <c r="MGO3" s="90"/>
      <c r="MGP3" s="90"/>
      <c r="MGQ3" s="90"/>
      <c r="MGR3" s="90"/>
      <c r="MGS3" s="90"/>
      <c r="MGT3" s="90"/>
      <c r="MGU3" s="90"/>
      <c r="MGV3" s="90"/>
      <c r="MGW3" s="90"/>
      <c r="MGX3" s="90"/>
      <c r="MGY3" s="90"/>
      <c r="MGZ3" s="90"/>
      <c r="MHA3" s="90"/>
      <c r="MHB3" s="90"/>
      <c r="MHC3" s="90"/>
      <c r="MHD3" s="90"/>
      <c r="MHE3" s="90"/>
      <c r="MHF3" s="90"/>
      <c r="MHG3" s="90"/>
      <c r="MHH3" s="90"/>
      <c r="MHI3" s="90"/>
      <c r="MHJ3" s="90"/>
      <c r="MHK3" s="90"/>
      <c r="MHL3" s="90"/>
      <c r="MHM3" s="90"/>
      <c r="MHN3" s="90"/>
      <c r="MHO3" s="90"/>
      <c r="MHP3" s="90"/>
      <c r="MHQ3" s="90"/>
      <c r="MHR3" s="90"/>
      <c r="MHS3" s="90"/>
      <c r="MHT3" s="90"/>
      <c r="MHU3" s="90"/>
      <c r="MHV3" s="90"/>
      <c r="MHW3" s="90"/>
      <c r="MHX3" s="90"/>
      <c r="MHY3" s="90"/>
      <c r="MHZ3" s="90"/>
      <c r="MIA3" s="90"/>
      <c r="MIB3" s="90"/>
      <c r="MIC3" s="90"/>
      <c r="MID3" s="90"/>
      <c r="MIE3" s="90"/>
      <c r="MIF3" s="90"/>
      <c r="MIG3" s="90"/>
      <c r="MIH3" s="90"/>
      <c r="MII3" s="90"/>
      <c r="MIJ3" s="90"/>
      <c r="MIK3" s="90"/>
      <c r="MIL3" s="90"/>
      <c r="MIM3" s="90"/>
      <c r="MIN3" s="90"/>
      <c r="MIO3" s="90"/>
      <c r="MIP3" s="90"/>
      <c r="MIQ3" s="90"/>
      <c r="MIR3" s="90"/>
      <c r="MIS3" s="90"/>
      <c r="MIT3" s="90"/>
      <c r="MIU3" s="90"/>
      <c r="MIV3" s="90"/>
      <c r="MIW3" s="90"/>
      <c r="MIX3" s="90"/>
      <c r="MIY3" s="90"/>
      <c r="MIZ3" s="90"/>
      <c r="MJA3" s="90"/>
      <c r="MJB3" s="90"/>
      <c r="MJC3" s="90"/>
      <c r="MJD3" s="90"/>
      <c r="MJE3" s="90"/>
      <c r="MJF3" s="90"/>
      <c r="MJG3" s="90"/>
      <c r="MJH3" s="90"/>
      <c r="MJI3" s="90"/>
      <c r="MJJ3" s="90"/>
      <c r="MJK3" s="90"/>
      <c r="MJL3" s="90"/>
      <c r="MJM3" s="90"/>
      <c r="MJN3" s="90"/>
      <c r="MJO3" s="90"/>
      <c r="MJP3" s="90"/>
      <c r="MJQ3" s="90"/>
      <c r="MJR3" s="90"/>
      <c r="MJS3" s="90"/>
      <c r="MJT3" s="90"/>
      <c r="MJU3" s="90"/>
      <c r="MJV3" s="90"/>
      <c r="MJW3" s="90"/>
      <c r="MJX3" s="90"/>
      <c r="MJY3" s="90"/>
      <c r="MJZ3" s="90"/>
      <c r="MKA3" s="90"/>
      <c r="MKB3" s="90"/>
      <c r="MKC3" s="90"/>
      <c r="MKD3" s="90"/>
      <c r="MKE3" s="90"/>
      <c r="MKF3" s="90"/>
      <c r="MKG3" s="90"/>
      <c r="MKH3" s="90"/>
      <c r="MKI3" s="90"/>
      <c r="MKJ3" s="90"/>
      <c r="MKK3" s="90"/>
      <c r="MKL3" s="90"/>
      <c r="MKM3" s="90"/>
      <c r="MKN3" s="90"/>
      <c r="MKO3" s="90"/>
      <c r="MKP3" s="90"/>
      <c r="MKQ3" s="90"/>
      <c r="MKR3" s="90"/>
      <c r="MKS3" s="90"/>
      <c r="MKT3" s="90"/>
      <c r="MKU3" s="90"/>
      <c r="MKV3" s="90"/>
      <c r="MKW3" s="90"/>
      <c r="MKX3" s="90"/>
      <c r="MKY3" s="90"/>
      <c r="MKZ3" s="90"/>
      <c r="MLA3" s="90"/>
      <c r="MLB3" s="90"/>
      <c r="MLC3" s="90"/>
      <c r="MLD3" s="90"/>
      <c r="MLE3" s="90"/>
      <c r="MLF3" s="90"/>
      <c r="MLG3" s="90"/>
      <c r="MLH3" s="90"/>
      <c r="MLI3" s="90"/>
      <c r="MLJ3" s="90"/>
      <c r="MLK3" s="90"/>
      <c r="MLL3" s="90"/>
      <c r="MLM3" s="90"/>
      <c r="MLN3" s="90"/>
      <c r="MLO3" s="90"/>
      <c r="MLP3" s="90"/>
      <c r="MLQ3" s="90"/>
      <c r="MLR3" s="90"/>
      <c r="MLS3" s="90"/>
      <c r="MLT3" s="90"/>
      <c r="MLU3" s="90"/>
      <c r="MLV3" s="90"/>
      <c r="MLW3" s="90"/>
      <c r="MLX3" s="90"/>
      <c r="MLY3" s="90"/>
      <c r="MLZ3" s="90"/>
      <c r="MMA3" s="90"/>
      <c r="MMB3" s="90"/>
      <c r="MMC3" s="90"/>
      <c r="MMD3" s="90"/>
      <c r="MME3" s="90"/>
      <c r="MMF3" s="90"/>
      <c r="MMG3" s="90"/>
      <c r="MMH3" s="90"/>
      <c r="MMI3" s="90"/>
      <c r="MMJ3" s="90"/>
      <c r="MMK3" s="90"/>
      <c r="MML3" s="90"/>
      <c r="MMM3" s="90"/>
      <c r="MMN3" s="90"/>
      <c r="MMO3" s="90"/>
      <c r="MMP3" s="90"/>
      <c r="MMQ3" s="90"/>
      <c r="MMR3" s="90"/>
      <c r="MMS3" s="90"/>
      <c r="MMT3" s="90"/>
      <c r="MMU3" s="90"/>
      <c r="MMV3" s="90"/>
      <c r="MMW3" s="90"/>
      <c r="MMX3" s="90"/>
      <c r="MMY3" s="90"/>
      <c r="MMZ3" s="90"/>
      <c r="MNA3" s="90"/>
      <c r="MNB3" s="90"/>
      <c r="MNC3" s="90"/>
      <c r="MND3" s="90"/>
      <c r="MNE3" s="90"/>
      <c r="MNF3" s="90"/>
      <c r="MNG3" s="90"/>
      <c r="MNH3" s="90"/>
      <c r="MNI3" s="90"/>
      <c r="MNJ3" s="90"/>
      <c r="MNK3" s="90"/>
      <c r="MNL3" s="90"/>
      <c r="MNM3" s="90"/>
      <c r="MNN3" s="90"/>
      <c r="MNO3" s="90"/>
      <c r="MNP3" s="90"/>
      <c r="MNQ3" s="90"/>
      <c r="MNR3" s="90"/>
      <c r="MNS3" s="90"/>
      <c r="MNT3" s="90"/>
      <c r="MNU3" s="90"/>
      <c r="MNV3" s="90"/>
      <c r="MNW3" s="90"/>
      <c r="MNX3" s="90"/>
      <c r="MNY3" s="90"/>
      <c r="MNZ3" s="90"/>
      <c r="MOA3" s="90"/>
      <c r="MOB3" s="90"/>
      <c r="MOC3" s="90"/>
      <c r="MOD3" s="90"/>
      <c r="MOE3" s="90"/>
      <c r="MOF3" s="90"/>
      <c r="MOG3" s="90"/>
      <c r="MOH3" s="90"/>
      <c r="MOI3" s="90"/>
      <c r="MOJ3" s="90"/>
      <c r="MOK3" s="90"/>
      <c r="MOL3" s="90"/>
      <c r="MOM3" s="90"/>
      <c r="MON3" s="90"/>
      <c r="MOO3" s="90"/>
      <c r="MOP3" s="90"/>
      <c r="MOQ3" s="90"/>
      <c r="MOR3" s="90"/>
      <c r="MOS3" s="90"/>
      <c r="MOT3" s="90"/>
      <c r="MOU3" s="90"/>
      <c r="MOV3" s="90"/>
      <c r="MOW3" s="90"/>
      <c r="MOX3" s="90"/>
      <c r="MOY3" s="90"/>
      <c r="MOZ3" s="90"/>
      <c r="MPA3" s="90"/>
      <c r="MPB3" s="90"/>
      <c r="MPC3" s="90"/>
      <c r="MPD3" s="90"/>
      <c r="MPE3" s="90"/>
      <c r="MPF3" s="90"/>
      <c r="MPG3" s="90"/>
      <c r="MPH3" s="90"/>
      <c r="MPI3" s="90"/>
      <c r="MPJ3" s="90"/>
      <c r="MPK3" s="90"/>
      <c r="MPL3" s="90"/>
      <c r="MPM3" s="90"/>
      <c r="MPN3" s="90"/>
      <c r="MPO3" s="90"/>
      <c r="MPP3" s="90"/>
      <c r="MPQ3" s="90"/>
      <c r="MPR3" s="90"/>
      <c r="MPS3" s="90"/>
      <c r="MPT3" s="90"/>
      <c r="MPU3" s="90"/>
      <c r="MPV3" s="90"/>
      <c r="MPW3" s="90"/>
      <c r="MPX3" s="90"/>
      <c r="MPY3" s="90"/>
      <c r="MPZ3" s="90"/>
      <c r="MQA3" s="90"/>
      <c r="MQB3" s="90"/>
      <c r="MQC3" s="90"/>
      <c r="MQD3" s="90"/>
      <c r="MQE3" s="90"/>
      <c r="MQF3" s="90"/>
      <c r="MQG3" s="90"/>
      <c r="MQH3" s="90"/>
      <c r="MQI3" s="90"/>
      <c r="MQJ3" s="90"/>
      <c r="MQK3" s="90"/>
      <c r="MQL3" s="90"/>
      <c r="MQM3" s="90"/>
      <c r="MQN3" s="90"/>
      <c r="MQO3" s="90"/>
      <c r="MQP3" s="90"/>
      <c r="MQQ3" s="90"/>
      <c r="MQR3" s="90"/>
      <c r="MQS3" s="90"/>
      <c r="MQT3" s="90"/>
      <c r="MQU3" s="90"/>
      <c r="MQV3" s="90"/>
      <c r="MQW3" s="90"/>
      <c r="MQX3" s="90"/>
      <c r="MQY3" s="90"/>
      <c r="MQZ3" s="90"/>
      <c r="MRA3" s="90"/>
      <c r="MRB3" s="90"/>
      <c r="MRC3" s="90"/>
      <c r="MRD3" s="90"/>
      <c r="MRE3" s="90"/>
      <c r="MRF3" s="90"/>
      <c r="MRG3" s="90"/>
      <c r="MRH3" s="90"/>
      <c r="MRI3" s="90"/>
      <c r="MRJ3" s="90"/>
      <c r="MRK3" s="90"/>
      <c r="MRL3" s="90"/>
      <c r="MRM3" s="90"/>
      <c r="MRN3" s="90"/>
      <c r="MRO3" s="90"/>
      <c r="MRP3" s="90"/>
      <c r="MRQ3" s="90"/>
      <c r="MRR3" s="90"/>
      <c r="MRS3" s="90"/>
      <c r="MRT3" s="90"/>
      <c r="MRU3" s="90"/>
      <c r="MRV3" s="90"/>
      <c r="MRW3" s="90"/>
      <c r="MRX3" s="90"/>
      <c r="MRY3" s="90"/>
      <c r="MRZ3" s="90"/>
      <c r="MSA3" s="90"/>
      <c r="MSB3" s="90"/>
      <c r="MSC3" s="90"/>
      <c r="MSD3" s="90"/>
      <c r="MSE3" s="90"/>
      <c r="MSF3" s="90"/>
      <c r="MSG3" s="90"/>
      <c r="MSH3" s="90"/>
      <c r="MSI3" s="90"/>
      <c r="MSJ3" s="90"/>
      <c r="MSK3" s="90"/>
      <c r="MSL3" s="90"/>
      <c r="MSM3" s="90"/>
      <c r="MSN3" s="90"/>
      <c r="MSO3" s="90"/>
      <c r="MSP3" s="90"/>
      <c r="MSQ3" s="90"/>
      <c r="MSR3" s="90"/>
      <c r="MSS3" s="90"/>
      <c r="MST3" s="90"/>
      <c r="MSU3" s="90"/>
      <c r="MSV3" s="90"/>
      <c r="MSW3" s="90"/>
      <c r="MSX3" s="90"/>
      <c r="MSY3" s="90"/>
      <c r="MSZ3" s="90"/>
      <c r="MTA3" s="90"/>
      <c r="MTB3" s="90"/>
      <c r="MTC3" s="90"/>
      <c r="MTD3" s="90"/>
      <c r="MTE3" s="90"/>
      <c r="MTF3" s="90"/>
      <c r="MTG3" s="90"/>
      <c r="MTH3" s="90"/>
      <c r="MTI3" s="90"/>
      <c r="MTJ3" s="90"/>
      <c r="MTK3" s="90"/>
      <c r="MTL3" s="90"/>
      <c r="MTM3" s="90"/>
      <c r="MTN3" s="90"/>
      <c r="MTO3" s="90"/>
      <c r="MTP3" s="90"/>
      <c r="MTQ3" s="90"/>
      <c r="MTR3" s="90"/>
      <c r="MTS3" s="90"/>
      <c r="MTT3" s="90"/>
      <c r="MTU3" s="90"/>
      <c r="MTV3" s="90"/>
      <c r="MTW3" s="90"/>
      <c r="MTX3" s="90"/>
      <c r="MTY3" s="90"/>
      <c r="MTZ3" s="90"/>
      <c r="MUA3" s="90"/>
      <c r="MUB3" s="90"/>
      <c r="MUC3" s="90"/>
      <c r="MUD3" s="90"/>
      <c r="MUE3" s="90"/>
      <c r="MUF3" s="90"/>
      <c r="MUG3" s="90"/>
      <c r="MUH3" s="90"/>
      <c r="MUI3" s="90"/>
      <c r="MUJ3" s="90"/>
      <c r="MUK3" s="90"/>
      <c r="MUL3" s="90"/>
      <c r="MUM3" s="90"/>
      <c r="MUN3" s="90"/>
      <c r="MUO3" s="90"/>
      <c r="MUP3" s="90"/>
      <c r="MUQ3" s="90"/>
      <c r="MUR3" s="90"/>
      <c r="MUS3" s="90"/>
      <c r="MUT3" s="90"/>
      <c r="MUU3" s="90"/>
      <c r="MUV3" s="90"/>
      <c r="MUW3" s="90"/>
      <c r="MUX3" s="90"/>
      <c r="MUY3" s="90"/>
      <c r="MUZ3" s="90"/>
      <c r="MVA3" s="90"/>
      <c r="MVB3" s="90"/>
      <c r="MVC3" s="90"/>
      <c r="MVD3" s="90"/>
      <c r="MVE3" s="90"/>
      <c r="MVF3" s="90"/>
      <c r="MVG3" s="90"/>
      <c r="MVH3" s="90"/>
      <c r="MVI3" s="90"/>
      <c r="MVJ3" s="90"/>
      <c r="MVK3" s="90"/>
      <c r="MVL3" s="90"/>
      <c r="MVM3" s="90"/>
      <c r="MVN3" s="90"/>
      <c r="MVO3" s="90"/>
      <c r="MVP3" s="90"/>
      <c r="MVQ3" s="90"/>
      <c r="MVR3" s="90"/>
      <c r="MVS3" s="90"/>
      <c r="MVT3" s="90"/>
      <c r="MVU3" s="90"/>
      <c r="MVV3" s="90"/>
      <c r="MVW3" s="90"/>
      <c r="MVX3" s="90"/>
      <c r="MVY3" s="90"/>
      <c r="MVZ3" s="90"/>
      <c r="MWA3" s="90"/>
      <c r="MWB3" s="90"/>
      <c r="MWC3" s="90"/>
      <c r="MWD3" s="90"/>
      <c r="MWE3" s="90"/>
      <c r="MWF3" s="90"/>
      <c r="MWG3" s="90"/>
      <c r="MWH3" s="90"/>
      <c r="MWI3" s="90"/>
      <c r="MWJ3" s="90"/>
      <c r="MWK3" s="90"/>
      <c r="MWL3" s="90"/>
      <c r="MWM3" s="90"/>
      <c r="MWN3" s="90"/>
      <c r="MWO3" s="90"/>
      <c r="MWP3" s="90"/>
      <c r="MWQ3" s="90"/>
      <c r="MWR3" s="90"/>
      <c r="MWS3" s="90"/>
      <c r="MWT3" s="90"/>
      <c r="MWU3" s="90"/>
      <c r="MWV3" s="90"/>
      <c r="MWW3" s="90"/>
      <c r="MWX3" s="90"/>
      <c r="MWY3" s="90"/>
      <c r="MWZ3" s="90"/>
      <c r="MXA3" s="90"/>
      <c r="MXB3" s="90"/>
      <c r="MXC3" s="90"/>
      <c r="MXD3" s="90"/>
      <c r="MXE3" s="90"/>
      <c r="MXF3" s="90"/>
      <c r="MXG3" s="90"/>
      <c r="MXH3" s="90"/>
      <c r="MXI3" s="90"/>
      <c r="MXJ3" s="90"/>
      <c r="MXK3" s="90"/>
      <c r="MXL3" s="90"/>
      <c r="MXM3" s="90"/>
      <c r="MXN3" s="90"/>
      <c r="MXO3" s="90"/>
      <c r="MXP3" s="90"/>
      <c r="MXQ3" s="90"/>
      <c r="MXR3" s="90"/>
      <c r="MXS3" s="90"/>
      <c r="MXT3" s="90"/>
      <c r="MXU3" s="90"/>
      <c r="MXV3" s="90"/>
      <c r="MXW3" s="90"/>
      <c r="MXX3" s="90"/>
      <c r="MXY3" s="90"/>
      <c r="MXZ3" s="90"/>
      <c r="MYA3" s="90"/>
      <c r="MYB3" s="90"/>
      <c r="MYC3" s="90"/>
      <c r="MYD3" s="90"/>
      <c r="MYE3" s="90"/>
      <c r="MYF3" s="90"/>
      <c r="MYG3" s="90"/>
      <c r="MYH3" s="90"/>
      <c r="MYI3" s="90"/>
      <c r="MYJ3" s="90"/>
      <c r="MYK3" s="90"/>
      <c r="MYL3" s="90"/>
      <c r="MYM3" s="90"/>
      <c r="MYN3" s="90"/>
      <c r="MYO3" s="90"/>
      <c r="MYP3" s="90"/>
      <c r="MYQ3" s="90"/>
      <c r="MYR3" s="90"/>
      <c r="MYS3" s="90"/>
      <c r="MYT3" s="90"/>
      <c r="MYU3" s="90"/>
      <c r="MYV3" s="90"/>
      <c r="MYW3" s="90"/>
      <c r="MYX3" s="90"/>
      <c r="MYY3" s="90"/>
      <c r="MYZ3" s="90"/>
      <c r="MZA3" s="90"/>
      <c r="MZB3" s="90"/>
      <c r="MZC3" s="90"/>
      <c r="MZD3" s="90"/>
      <c r="MZE3" s="90"/>
      <c r="MZF3" s="90"/>
      <c r="MZG3" s="90"/>
      <c r="MZH3" s="90"/>
      <c r="MZI3" s="90"/>
      <c r="MZJ3" s="90"/>
      <c r="MZK3" s="90"/>
      <c r="MZL3" s="90"/>
      <c r="MZM3" s="90"/>
      <c r="MZN3" s="90"/>
      <c r="MZO3" s="90"/>
      <c r="MZP3" s="90"/>
      <c r="MZQ3" s="90"/>
      <c r="MZR3" s="90"/>
      <c r="MZS3" s="90"/>
      <c r="MZT3" s="90"/>
      <c r="MZU3" s="90"/>
      <c r="MZV3" s="90"/>
      <c r="MZW3" s="90"/>
      <c r="MZX3" s="90"/>
      <c r="MZY3" s="90"/>
      <c r="MZZ3" s="90"/>
      <c r="NAA3" s="90"/>
      <c r="NAB3" s="90"/>
      <c r="NAC3" s="90"/>
      <c r="NAD3" s="90"/>
      <c r="NAE3" s="90"/>
      <c r="NAF3" s="90"/>
      <c r="NAG3" s="90"/>
      <c r="NAH3" s="90"/>
      <c r="NAI3" s="90"/>
      <c r="NAJ3" s="90"/>
      <c r="NAK3" s="90"/>
      <c r="NAL3" s="90"/>
      <c r="NAM3" s="90"/>
      <c r="NAN3" s="90"/>
      <c r="NAO3" s="90"/>
      <c r="NAP3" s="90"/>
      <c r="NAQ3" s="90"/>
      <c r="NAR3" s="90"/>
      <c r="NAS3" s="90"/>
      <c r="NAT3" s="90"/>
      <c r="NAU3" s="90"/>
      <c r="NAV3" s="90"/>
      <c r="NAW3" s="90"/>
      <c r="NAX3" s="90"/>
      <c r="NAY3" s="90"/>
      <c r="NAZ3" s="90"/>
      <c r="NBA3" s="90"/>
      <c r="NBB3" s="90"/>
      <c r="NBC3" s="90"/>
      <c r="NBD3" s="90"/>
      <c r="NBE3" s="90"/>
      <c r="NBF3" s="90"/>
      <c r="NBG3" s="90"/>
      <c r="NBH3" s="90"/>
      <c r="NBI3" s="90"/>
      <c r="NBJ3" s="90"/>
      <c r="NBK3" s="90"/>
      <c r="NBL3" s="90"/>
      <c r="NBM3" s="90"/>
      <c r="NBN3" s="90"/>
      <c r="NBO3" s="90"/>
      <c r="NBP3" s="90"/>
      <c r="NBQ3" s="90"/>
      <c r="NBR3" s="90"/>
      <c r="NBS3" s="90"/>
      <c r="NBT3" s="90"/>
      <c r="NBU3" s="90"/>
      <c r="NBV3" s="90"/>
      <c r="NBW3" s="90"/>
      <c r="NBX3" s="90"/>
      <c r="NBY3" s="90"/>
      <c r="NBZ3" s="90"/>
      <c r="NCA3" s="90"/>
      <c r="NCB3" s="90"/>
      <c r="NCC3" s="90"/>
      <c r="NCD3" s="90"/>
      <c r="NCE3" s="90"/>
      <c r="NCF3" s="90"/>
      <c r="NCG3" s="90"/>
      <c r="NCH3" s="90"/>
      <c r="NCI3" s="90"/>
      <c r="NCJ3" s="90"/>
      <c r="NCK3" s="90"/>
      <c r="NCL3" s="90"/>
      <c r="NCM3" s="90"/>
      <c r="NCN3" s="90"/>
      <c r="NCO3" s="90"/>
      <c r="NCP3" s="90"/>
      <c r="NCQ3" s="90"/>
      <c r="NCR3" s="90"/>
      <c r="NCS3" s="90"/>
      <c r="NCT3" s="90"/>
      <c r="NCU3" s="90"/>
      <c r="NCV3" s="90"/>
      <c r="NCW3" s="90"/>
      <c r="NCX3" s="90"/>
      <c r="NCY3" s="90"/>
      <c r="NCZ3" s="90"/>
      <c r="NDA3" s="90"/>
      <c r="NDB3" s="90"/>
      <c r="NDC3" s="90"/>
      <c r="NDD3" s="90"/>
      <c r="NDE3" s="90"/>
      <c r="NDF3" s="90"/>
      <c r="NDG3" s="90"/>
      <c r="NDH3" s="90"/>
      <c r="NDI3" s="90"/>
      <c r="NDJ3" s="90"/>
      <c r="NDK3" s="90"/>
      <c r="NDL3" s="90"/>
      <c r="NDM3" s="90"/>
      <c r="NDN3" s="90"/>
      <c r="NDO3" s="90"/>
      <c r="NDP3" s="90"/>
      <c r="NDQ3" s="90"/>
      <c r="NDR3" s="90"/>
      <c r="NDS3" s="90"/>
      <c r="NDT3" s="90"/>
      <c r="NDU3" s="90"/>
      <c r="NDV3" s="90"/>
      <c r="NDW3" s="90"/>
      <c r="NDX3" s="90"/>
      <c r="NDY3" s="90"/>
      <c r="NDZ3" s="90"/>
      <c r="NEA3" s="90"/>
      <c r="NEB3" s="90"/>
      <c r="NEC3" s="90"/>
      <c r="NED3" s="90"/>
      <c r="NEE3" s="90"/>
      <c r="NEF3" s="90"/>
      <c r="NEG3" s="90"/>
      <c r="NEH3" s="90"/>
      <c r="NEI3" s="90"/>
      <c r="NEJ3" s="90"/>
      <c r="NEK3" s="90"/>
      <c r="NEL3" s="90"/>
      <c r="NEM3" s="90"/>
      <c r="NEN3" s="90"/>
      <c r="NEO3" s="90"/>
      <c r="NEP3" s="90"/>
      <c r="NEQ3" s="90"/>
      <c r="NER3" s="90"/>
      <c r="NES3" s="90"/>
      <c r="NET3" s="90"/>
      <c r="NEU3" s="90"/>
      <c r="NEV3" s="90"/>
      <c r="NEW3" s="90"/>
      <c r="NEX3" s="90"/>
      <c r="NEY3" s="90"/>
      <c r="NEZ3" s="90"/>
      <c r="NFA3" s="90"/>
      <c r="NFB3" s="90"/>
      <c r="NFC3" s="90"/>
      <c r="NFD3" s="90"/>
      <c r="NFE3" s="90"/>
      <c r="NFF3" s="90"/>
      <c r="NFG3" s="90"/>
      <c r="NFH3" s="90"/>
      <c r="NFI3" s="90"/>
      <c r="NFJ3" s="90"/>
      <c r="NFK3" s="90"/>
      <c r="NFL3" s="90"/>
      <c r="NFM3" s="90"/>
      <c r="NFN3" s="90"/>
      <c r="NFO3" s="90"/>
      <c r="NFP3" s="90"/>
      <c r="NFQ3" s="90"/>
      <c r="NFR3" s="90"/>
      <c r="NFS3" s="90"/>
      <c r="NFT3" s="90"/>
      <c r="NFU3" s="90"/>
      <c r="NFV3" s="90"/>
      <c r="NFW3" s="90"/>
      <c r="NFX3" s="90"/>
      <c r="NFY3" s="90"/>
      <c r="NFZ3" s="90"/>
      <c r="NGA3" s="90"/>
      <c r="NGB3" s="90"/>
      <c r="NGC3" s="90"/>
      <c r="NGD3" s="90"/>
      <c r="NGE3" s="90"/>
      <c r="NGF3" s="90"/>
      <c r="NGG3" s="90"/>
      <c r="NGH3" s="90"/>
      <c r="NGI3" s="90"/>
      <c r="NGJ3" s="90"/>
      <c r="NGK3" s="90"/>
      <c r="NGL3" s="90"/>
      <c r="NGM3" s="90"/>
      <c r="NGN3" s="90"/>
      <c r="NGO3" s="90"/>
      <c r="NGP3" s="90"/>
      <c r="NGQ3" s="90"/>
      <c r="NGR3" s="90"/>
      <c r="NGS3" s="90"/>
      <c r="NGT3" s="90"/>
      <c r="NGU3" s="90"/>
      <c r="NGV3" s="90"/>
      <c r="NGW3" s="90"/>
      <c r="NGX3" s="90"/>
      <c r="NGY3" s="90"/>
      <c r="NGZ3" s="90"/>
      <c r="NHA3" s="90"/>
      <c r="NHB3" s="90"/>
      <c r="NHC3" s="90"/>
      <c r="NHD3" s="90"/>
      <c r="NHE3" s="90"/>
      <c r="NHF3" s="90"/>
      <c r="NHG3" s="90"/>
      <c r="NHH3" s="90"/>
      <c r="NHI3" s="90"/>
      <c r="NHJ3" s="90"/>
      <c r="NHK3" s="90"/>
      <c r="NHL3" s="90"/>
      <c r="NHM3" s="90"/>
      <c r="NHN3" s="90"/>
      <c r="NHO3" s="90"/>
      <c r="NHP3" s="90"/>
      <c r="NHQ3" s="90"/>
      <c r="NHR3" s="90"/>
      <c r="NHS3" s="90"/>
      <c r="NHT3" s="90"/>
      <c r="NHU3" s="90"/>
      <c r="NHV3" s="90"/>
      <c r="NHW3" s="90"/>
      <c r="NHX3" s="90"/>
      <c r="NHY3" s="90"/>
      <c r="NHZ3" s="90"/>
      <c r="NIA3" s="90"/>
      <c r="NIB3" s="90"/>
      <c r="NIC3" s="90"/>
      <c r="NID3" s="90"/>
      <c r="NIE3" s="90"/>
      <c r="NIF3" s="90"/>
      <c r="NIG3" s="90"/>
      <c r="NIH3" s="90"/>
      <c r="NII3" s="90"/>
      <c r="NIJ3" s="90"/>
      <c r="NIK3" s="90"/>
      <c r="NIL3" s="90"/>
      <c r="NIM3" s="90"/>
      <c r="NIN3" s="90"/>
      <c r="NIO3" s="90"/>
      <c r="NIP3" s="90"/>
      <c r="NIQ3" s="90"/>
      <c r="NIR3" s="90"/>
      <c r="NIS3" s="90"/>
      <c r="NIT3" s="90"/>
      <c r="NIU3" s="90"/>
      <c r="NIV3" s="90"/>
      <c r="NIW3" s="90"/>
      <c r="NIX3" s="90"/>
      <c r="NIY3" s="90"/>
      <c r="NIZ3" s="90"/>
      <c r="NJA3" s="90"/>
      <c r="NJB3" s="90"/>
      <c r="NJC3" s="90"/>
      <c r="NJD3" s="90"/>
      <c r="NJE3" s="90"/>
      <c r="NJF3" s="90"/>
      <c r="NJG3" s="90"/>
      <c r="NJH3" s="90"/>
      <c r="NJI3" s="90"/>
      <c r="NJJ3" s="90"/>
      <c r="NJK3" s="90"/>
      <c r="NJL3" s="90"/>
      <c r="NJM3" s="90"/>
      <c r="NJN3" s="90"/>
      <c r="NJO3" s="90"/>
      <c r="NJP3" s="90"/>
      <c r="NJQ3" s="90"/>
      <c r="NJR3" s="90"/>
      <c r="NJS3" s="90"/>
      <c r="NJT3" s="90"/>
      <c r="NJU3" s="90"/>
      <c r="NJV3" s="90"/>
      <c r="NJW3" s="90"/>
      <c r="NJX3" s="90"/>
      <c r="NJY3" s="90"/>
      <c r="NJZ3" s="90"/>
      <c r="NKA3" s="90"/>
      <c r="NKB3" s="90"/>
      <c r="NKC3" s="90"/>
      <c r="NKD3" s="90"/>
      <c r="NKE3" s="90"/>
      <c r="NKF3" s="90"/>
      <c r="NKG3" s="90"/>
      <c r="NKH3" s="90"/>
      <c r="NKI3" s="90"/>
      <c r="NKJ3" s="90"/>
      <c r="NKK3" s="90"/>
      <c r="NKL3" s="90"/>
      <c r="NKM3" s="90"/>
      <c r="NKN3" s="90"/>
      <c r="NKO3" s="90"/>
      <c r="NKP3" s="90"/>
      <c r="NKQ3" s="90"/>
      <c r="NKR3" s="90"/>
      <c r="NKS3" s="90"/>
      <c r="NKT3" s="90"/>
      <c r="NKU3" s="90"/>
      <c r="NKV3" s="90"/>
      <c r="NKW3" s="90"/>
      <c r="NKX3" s="90"/>
      <c r="NKY3" s="90"/>
      <c r="NKZ3" s="90"/>
      <c r="NLA3" s="90"/>
      <c r="NLB3" s="90"/>
      <c r="NLC3" s="90"/>
      <c r="NLD3" s="90"/>
      <c r="NLE3" s="90"/>
      <c r="NLF3" s="90"/>
      <c r="NLG3" s="90"/>
      <c r="NLH3" s="90"/>
      <c r="NLI3" s="90"/>
      <c r="NLJ3" s="90"/>
      <c r="NLK3" s="90"/>
      <c r="NLL3" s="90"/>
      <c r="NLM3" s="90"/>
      <c r="NLN3" s="90"/>
      <c r="NLO3" s="90"/>
      <c r="NLP3" s="90"/>
      <c r="NLQ3" s="90"/>
      <c r="NLR3" s="90"/>
      <c r="NLS3" s="90"/>
      <c r="NLT3" s="90"/>
      <c r="NLU3" s="90"/>
      <c r="NLV3" s="90"/>
      <c r="NLW3" s="90"/>
      <c r="NLX3" s="90"/>
      <c r="NLY3" s="90"/>
      <c r="NLZ3" s="90"/>
      <c r="NMA3" s="90"/>
      <c r="NMB3" s="90"/>
      <c r="NMC3" s="90"/>
      <c r="NMD3" s="90"/>
      <c r="NME3" s="90"/>
      <c r="NMF3" s="90"/>
      <c r="NMG3" s="90"/>
      <c r="NMH3" s="90"/>
      <c r="NMI3" s="90"/>
      <c r="NMJ3" s="90"/>
      <c r="NMK3" s="90"/>
      <c r="NML3" s="90"/>
      <c r="NMM3" s="90"/>
      <c r="NMN3" s="90"/>
      <c r="NMO3" s="90"/>
      <c r="NMP3" s="90"/>
      <c r="NMQ3" s="90"/>
      <c r="NMR3" s="90"/>
      <c r="NMS3" s="90"/>
      <c r="NMT3" s="90"/>
      <c r="NMU3" s="90"/>
      <c r="NMV3" s="90"/>
      <c r="NMW3" s="90"/>
      <c r="NMX3" s="90"/>
      <c r="NMY3" s="90"/>
      <c r="NMZ3" s="90"/>
      <c r="NNA3" s="90"/>
      <c r="NNB3" s="90"/>
      <c r="NNC3" s="90"/>
      <c r="NND3" s="90"/>
      <c r="NNE3" s="90"/>
      <c r="NNF3" s="90"/>
      <c r="NNG3" s="90"/>
      <c r="NNH3" s="90"/>
      <c r="NNI3" s="90"/>
      <c r="NNJ3" s="90"/>
      <c r="NNK3" s="90"/>
      <c r="NNL3" s="90"/>
      <c r="NNM3" s="90"/>
      <c r="NNN3" s="90"/>
      <c r="NNO3" s="90"/>
      <c r="NNP3" s="90"/>
      <c r="NNQ3" s="90"/>
      <c r="NNR3" s="90"/>
      <c r="NNS3" s="90"/>
      <c r="NNT3" s="90"/>
      <c r="NNU3" s="90"/>
      <c r="NNV3" s="90"/>
      <c r="NNW3" s="90"/>
      <c r="NNX3" s="90"/>
      <c r="NNY3" s="90"/>
      <c r="NNZ3" s="90"/>
      <c r="NOA3" s="90"/>
      <c r="NOB3" s="90"/>
      <c r="NOC3" s="90"/>
      <c r="NOD3" s="90"/>
      <c r="NOE3" s="90"/>
      <c r="NOF3" s="90"/>
      <c r="NOG3" s="90"/>
      <c r="NOH3" s="90"/>
      <c r="NOI3" s="90"/>
      <c r="NOJ3" s="90"/>
      <c r="NOK3" s="90"/>
      <c r="NOL3" s="90"/>
      <c r="NOM3" s="90"/>
      <c r="NON3" s="90"/>
      <c r="NOO3" s="90"/>
      <c r="NOP3" s="90"/>
      <c r="NOQ3" s="90"/>
      <c r="NOR3" s="90"/>
      <c r="NOS3" s="90"/>
      <c r="NOT3" s="90"/>
      <c r="NOU3" s="90"/>
      <c r="NOV3" s="90"/>
      <c r="NOW3" s="90"/>
      <c r="NOX3" s="90"/>
      <c r="NOY3" s="90"/>
      <c r="NOZ3" s="90"/>
      <c r="NPA3" s="90"/>
      <c r="NPB3" s="90"/>
      <c r="NPC3" s="90"/>
      <c r="NPD3" s="90"/>
      <c r="NPE3" s="90"/>
      <c r="NPF3" s="90"/>
      <c r="NPG3" s="90"/>
      <c r="NPH3" s="90"/>
      <c r="NPI3" s="90"/>
      <c r="NPJ3" s="90"/>
      <c r="NPK3" s="90"/>
      <c r="NPL3" s="90"/>
      <c r="NPM3" s="90"/>
      <c r="NPN3" s="90"/>
      <c r="NPO3" s="90"/>
      <c r="NPP3" s="90"/>
      <c r="NPQ3" s="90"/>
      <c r="NPR3" s="90"/>
      <c r="NPS3" s="90"/>
      <c r="NPT3" s="90"/>
      <c r="NPU3" s="90"/>
      <c r="NPV3" s="90"/>
      <c r="NPW3" s="90"/>
      <c r="NPX3" s="90"/>
      <c r="NPY3" s="90"/>
      <c r="NPZ3" s="90"/>
      <c r="NQA3" s="90"/>
      <c r="NQB3" s="90"/>
      <c r="NQC3" s="90"/>
      <c r="NQD3" s="90"/>
      <c r="NQE3" s="90"/>
      <c r="NQF3" s="90"/>
      <c r="NQG3" s="90"/>
      <c r="NQH3" s="90"/>
      <c r="NQI3" s="90"/>
      <c r="NQJ3" s="90"/>
      <c r="NQK3" s="90"/>
      <c r="NQL3" s="90"/>
      <c r="NQM3" s="90"/>
      <c r="NQN3" s="90"/>
      <c r="NQO3" s="90"/>
      <c r="NQP3" s="90"/>
      <c r="NQQ3" s="90"/>
      <c r="NQR3" s="90"/>
      <c r="NQS3" s="90"/>
      <c r="NQT3" s="90"/>
      <c r="NQU3" s="90"/>
      <c r="NQV3" s="90"/>
      <c r="NQW3" s="90"/>
      <c r="NQX3" s="90"/>
      <c r="NQY3" s="90"/>
      <c r="NQZ3" s="90"/>
      <c r="NRA3" s="90"/>
      <c r="NRB3" s="90"/>
      <c r="NRC3" s="90"/>
      <c r="NRD3" s="90"/>
      <c r="NRE3" s="90"/>
      <c r="NRF3" s="90"/>
      <c r="NRG3" s="90"/>
      <c r="NRH3" s="90"/>
      <c r="NRI3" s="90"/>
      <c r="NRJ3" s="90"/>
      <c r="NRK3" s="90"/>
      <c r="NRL3" s="90"/>
      <c r="NRM3" s="90"/>
      <c r="NRN3" s="90"/>
      <c r="NRO3" s="90"/>
      <c r="NRP3" s="90"/>
      <c r="NRQ3" s="90"/>
      <c r="NRR3" s="90"/>
      <c r="NRS3" s="90"/>
      <c r="NRT3" s="90"/>
      <c r="NRU3" s="90"/>
      <c r="NRV3" s="90"/>
      <c r="NRW3" s="90"/>
      <c r="NRX3" s="90"/>
      <c r="NRY3" s="90"/>
      <c r="NRZ3" s="90"/>
      <c r="NSA3" s="90"/>
      <c r="NSB3" s="90"/>
      <c r="NSC3" s="90"/>
      <c r="NSD3" s="90"/>
      <c r="NSE3" s="90"/>
      <c r="NSF3" s="90"/>
      <c r="NSG3" s="90"/>
      <c r="NSH3" s="90"/>
      <c r="NSI3" s="90"/>
      <c r="NSJ3" s="90"/>
      <c r="NSK3" s="90"/>
      <c r="NSL3" s="90"/>
      <c r="NSM3" s="90"/>
      <c r="NSN3" s="90"/>
      <c r="NSO3" s="90"/>
      <c r="NSP3" s="90"/>
      <c r="NSQ3" s="90"/>
      <c r="NSR3" s="90"/>
      <c r="NSS3" s="90"/>
      <c r="NST3" s="90"/>
      <c r="NSU3" s="90"/>
      <c r="NSV3" s="90"/>
      <c r="NSW3" s="90"/>
      <c r="NSX3" s="90"/>
      <c r="NSY3" s="90"/>
      <c r="NSZ3" s="90"/>
      <c r="NTA3" s="90"/>
      <c r="NTB3" s="90"/>
      <c r="NTC3" s="90"/>
      <c r="NTD3" s="90"/>
      <c r="NTE3" s="90"/>
      <c r="NTF3" s="90"/>
      <c r="NTG3" s="90"/>
      <c r="NTH3" s="90"/>
      <c r="NTI3" s="90"/>
      <c r="NTJ3" s="90"/>
      <c r="NTK3" s="90"/>
      <c r="NTL3" s="90"/>
      <c r="NTM3" s="90"/>
      <c r="NTN3" s="90"/>
      <c r="NTO3" s="90"/>
      <c r="NTP3" s="90"/>
      <c r="NTQ3" s="90"/>
      <c r="NTR3" s="90"/>
      <c r="NTS3" s="90"/>
      <c r="NTT3" s="90"/>
      <c r="NTU3" s="90"/>
      <c r="NTV3" s="90"/>
      <c r="NTW3" s="90"/>
      <c r="NTX3" s="90"/>
      <c r="NTY3" s="90"/>
      <c r="NTZ3" s="90"/>
      <c r="NUA3" s="90"/>
      <c r="NUB3" s="90"/>
      <c r="NUC3" s="90"/>
      <c r="NUD3" s="90"/>
      <c r="NUE3" s="90"/>
      <c r="NUF3" s="90"/>
      <c r="NUG3" s="90"/>
      <c r="NUH3" s="90"/>
      <c r="NUI3" s="90"/>
      <c r="NUJ3" s="90"/>
      <c r="NUK3" s="90"/>
      <c r="NUL3" s="90"/>
      <c r="NUM3" s="90"/>
      <c r="NUN3" s="90"/>
      <c r="NUO3" s="90"/>
      <c r="NUP3" s="90"/>
      <c r="NUQ3" s="90"/>
      <c r="NUR3" s="90"/>
      <c r="NUS3" s="90"/>
      <c r="NUT3" s="90"/>
      <c r="NUU3" s="90"/>
      <c r="NUV3" s="90"/>
      <c r="NUW3" s="90"/>
      <c r="NUX3" s="90"/>
      <c r="NUY3" s="90"/>
      <c r="NUZ3" s="90"/>
      <c r="NVA3" s="90"/>
      <c r="NVB3" s="90"/>
      <c r="NVC3" s="90"/>
      <c r="NVD3" s="90"/>
      <c r="NVE3" s="90"/>
      <c r="NVF3" s="90"/>
      <c r="NVG3" s="90"/>
      <c r="NVH3" s="90"/>
      <c r="NVI3" s="90"/>
      <c r="NVJ3" s="90"/>
      <c r="NVK3" s="90"/>
      <c r="NVL3" s="90"/>
      <c r="NVM3" s="90"/>
      <c r="NVN3" s="90"/>
      <c r="NVO3" s="90"/>
      <c r="NVP3" s="90"/>
      <c r="NVQ3" s="90"/>
      <c r="NVR3" s="90"/>
      <c r="NVS3" s="90"/>
      <c r="NVT3" s="90"/>
      <c r="NVU3" s="90"/>
      <c r="NVV3" s="90"/>
      <c r="NVW3" s="90"/>
      <c r="NVX3" s="90"/>
      <c r="NVY3" s="90"/>
      <c r="NVZ3" s="90"/>
      <c r="NWA3" s="90"/>
      <c r="NWB3" s="90"/>
      <c r="NWC3" s="90"/>
      <c r="NWD3" s="90"/>
      <c r="NWE3" s="90"/>
      <c r="NWF3" s="90"/>
      <c r="NWG3" s="90"/>
      <c r="NWH3" s="90"/>
      <c r="NWI3" s="90"/>
      <c r="NWJ3" s="90"/>
      <c r="NWK3" s="90"/>
      <c r="NWL3" s="90"/>
      <c r="NWM3" s="90"/>
      <c r="NWN3" s="90"/>
      <c r="NWO3" s="90"/>
      <c r="NWP3" s="90"/>
      <c r="NWQ3" s="90"/>
      <c r="NWR3" s="90"/>
      <c r="NWS3" s="90"/>
      <c r="NWT3" s="90"/>
      <c r="NWU3" s="90"/>
      <c r="NWV3" s="90"/>
      <c r="NWW3" s="90"/>
      <c r="NWX3" s="90"/>
      <c r="NWY3" s="90"/>
      <c r="NWZ3" s="90"/>
      <c r="NXA3" s="90"/>
      <c r="NXB3" s="90"/>
      <c r="NXC3" s="90"/>
      <c r="NXD3" s="90"/>
      <c r="NXE3" s="90"/>
      <c r="NXF3" s="90"/>
      <c r="NXG3" s="90"/>
      <c r="NXH3" s="90"/>
      <c r="NXI3" s="90"/>
      <c r="NXJ3" s="90"/>
      <c r="NXK3" s="90"/>
      <c r="NXL3" s="90"/>
      <c r="NXM3" s="90"/>
      <c r="NXN3" s="90"/>
      <c r="NXO3" s="90"/>
      <c r="NXP3" s="90"/>
      <c r="NXQ3" s="90"/>
      <c r="NXR3" s="90"/>
      <c r="NXS3" s="90"/>
      <c r="NXT3" s="90"/>
      <c r="NXU3" s="90"/>
      <c r="NXV3" s="90"/>
      <c r="NXW3" s="90"/>
      <c r="NXX3" s="90"/>
      <c r="NXY3" s="90"/>
      <c r="NXZ3" s="90"/>
      <c r="NYA3" s="90"/>
      <c r="NYB3" s="90"/>
      <c r="NYC3" s="90"/>
      <c r="NYD3" s="90"/>
      <c r="NYE3" s="90"/>
      <c r="NYF3" s="90"/>
      <c r="NYG3" s="90"/>
      <c r="NYH3" s="90"/>
      <c r="NYI3" s="90"/>
      <c r="NYJ3" s="90"/>
      <c r="NYK3" s="90"/>
      <c r="NYL3" s="90"/>
      <c r="NYM3" s="90"/>
      <c r="NYN3" s="90"/>
      <c r="NYO3" s="90"/>
      <c r="NYP3" s="90"/>
      <c r="NYQ3" s="90"/>
      <c r="NYR3" s="90"/>
      <c r="NYS3" s="90"/>
      <c r="NYT3" s="90"/>
      <c r="NYU3" s="90"/>
      <c r="NYV3" s="90"/>
      <c r="NYW3" s="90"/>
      <c r="NYX3" s="90"/>
      <c r="NYY3" s="90"/>
      <c r="NYZ3" s="90"/>
      <c r="NZA3" s="90"/>
      <c r="NZB3" s="90"/>
      <c r="NZC3" s="90"/>
      <c r="NZD3" s="90"/>
      <c r="NZE3" s="90"/>
      <c r="NZF3" s="90"/>
      <c r="NZG3" s="90"/>
      <c r="NZH3" s="90"/>
      <c r="NZI3" s="90"/>
      <c r="NZJ3" s="90"/>
      <c r="NZK3" s="90"/>
      <c r="NZL3" s="90"/>
      <c r="NZM3" s="90"/>
      <c r="NZN3" s="90"/>
      <c r="NZO3" s="90"/>
      <c r="NZP3" s="90"/>
      <c r="NZQ3" s="90"/>
      <c r="NZR3" s="90"/>
      <c r="NZS3" s="90"/>
      <c r="NZT3" s="90"/>
      <c r="NZU3" s="90"/>
      <c r="NZV3" s="90"/>
      <c r="NZW3" s="90"/>
      <c r="NZX3" s="90"/>
      <c r="NZY3" s="90"/>
      <c r="NZZ3" s="90"/>
      <c r="OAA3" s="90"/>
      <c r="OAB3" s="90"/>
      <c r="OAC3" s="90"/>
      <c r="OAD3" s="90"/>
      <c r="OAE3" s="90"/>
      <c r="OAF3" s="90"/>
      <c r="OAG3" s="90"/>
      <c r="OAH3" s="90"/>
      <c r="OAI3" s="90"/>
      <c r="OAJ3" s="90"/>
      <c r="OAK3" s="90"/>
      <c r="OAL3" s="90"/>
      <c r="OAM3" s="90"/>
      <c r="OAN3" s="90"/>
      <c r="OAO3" s="90"/>
      <c r="OAP3" s="90"/>
      <c r="OAQ3" s="90"/>
      <c r="OAR3" s="90"/>
      <c r="OAS3" s="90"/>
      <c r="OAT3" s="90"/>
      <c r="OAU3" s="90"/>
      <c r="OAV3" s="90"/>
      <c r="OAW3" s="90"/>
      <c r="OAX3" s="90"/>
      <c r="OAY3" s="90"/>
      <c r="OAZ3" s="90"/>
      <c r="OBA3" s="90"/>
      <c r="OBB3" s="90"/>
      <c r="OBC3" s="90"/>
      <c r="OBD3" s="90"/>
      <c r="OBE3" s="90"/>
      <c r="OBF3" s="90"/>
      <c r="OBG3" s="90"/>
      <c r="OBH3" s="90"/>
      <c r="OBI3" s="90"/>
      <c r="OBJ3" s="90"/>
      <c r="OBK3" s="90"/>
      <c r="OBL3" s="90"/>
      <c r="OBM3" s="90"/>
      <c r="OBN3" s="90"/>
      <c r="OBO3" s="90"/>
      <c r="OBP3" s="90"/>
      <c r="OBQ3" s="90"/>
      <c r="OBR3" s="90"/>
      <c r="OBS3" s="90"/>
      <c r="OBT3" s="90"/>
      <c r="OBU3" s="90"/>
      <c r="OBV3" s="90"/>
      <c r="OBW3" s="90"/>
      <c r="OBX3" s="90"/>
      <c r="OBY3" s="90"/>
      <c r="OBZ3" s="90"/>
      <c r="OCA3" s="90"/>
      <c r="OCB3" s="90"/>
      <c r="OCC3" s="90"/>
      <c r="OCD3" s="90"/>
      <c r="OCE3" s="90"/>
      <c r="OCF3" s="90"/>
      <c r="OCG3" s="90"/>
      <c r="OCH3" s="90"/>
      <c r="OCI3" s="90"/>
      <c r="OCJ3" s="90"/>
      <c r="OCK3" s="90"/>
      <c r="OCL3" s="90"/>
      <c r="OCM3" s="90"/>
      <c r="OCN3" s="90"/>
      <c r="OCO3" s="90"/>
      <c r="OCP3" s="90"/>
      <c r="OCQ3" s="90"/>
      <c r="OCR3" s="90"/>
      <c r="OCS3" s="90"/>
      <c r="OCT3" s="90"/>
      <c r="OCU3" s="90"/>
      <c r="OCV3" s="90"/>
      <c r="OCW3" s="90"/>
      <c r="OCX3" s="90"/>
      <c r="OCY3" s="90"/>
      <c r="OCZ3" s="90"/>
      <c r="ODA3" s="90"/>
      <c r="ODB3" s="90"/>
      <c r="ODC3" s="90"/>
      <c r="ODD3" s="90"/>
      <c r="ODE3" s="90"/>
      <c r="ODF3" s="90"/>
      <c r="ODG3" s="90"/>
      <c r="ODH3" s="90"/>
      <c r="ODI3" s="90"/>
      <c r="ODJ3" s="90"/>
      <c r="ODK3" s="90"/>
      <c r="ODL3" s="90"/>
      <c r="ODM3" s="90"/>
      <c r="ODN3" s="90"/>
      <c r="ODO3" s="90"/>
      <c r="ODP3" s="90"/>
      <c r="ODQ3" s="90"/>
      <c r="ODR3" s="90"/>
      <c r="ODS3" s="90"/>
      <c r="ODT3" s="90"/>
      <c r="ODU3" s="90"/>
      <c r="ODV3" s="90"/>
      <c r="ODW3" s="90"/>
      <c r="ODX3" s="90"/>
      <c r="ODY3" s="90"/>
      <c r="ODZ3" s="90"/>
      <c r="OEA3" s="90"/>
      <c r="OEB3" s="90"/>
      <c r="OEC3" s="90"/>
      <c r="OED3" s="90"/>
      <c r="OEE3" s="90"/>
      <c r="OEF3" s="90"/>
      <c r="OEG3" s="90"/>
      <c r="OEH3" s="90"/>
      <c r="OEI3" s="90"/>
      <c r="OEJ3" s="90"/>
      <c r="OEK3" s="90"/>
      <c r="OEL3" s="90"/>
      <c r="OEM3" s="90"/>
      <c r="OEN3" s="90"/>
      <c r="OEO3" s="90"/>
      <c r="OEP3" s="90"/>
      <c r="OEQ3" s="90"/>
      <c r="OER3" s="90"/>
      <c r="OES3" s="90"/>
      <c r="OET3" s="90"/>
      <c r="OEU3" s="90"/>
      <c r="OEV3" s="90"/>
      <c r="OEW3" s="90"/>
      <c r="OEX3" s="90"/>
      <c r="OEY3" s="90"/>
      <c r="OEZ3" s="90"/>
      <c r="OFA3" s="90"/>
      <c r="OFB3" s="90"/>
      <c r="OFC3" s="90"/>
      <c r="OFD3" s="90"/>
      <c r="OFE3" s="90"/>
      <c r="OFF3" s="90"/>
      <c r="OFG3" s="90"/>
      <c r="OFH3" s="90"/>
      <c r="OFI3" s="90"/>
      <c r="OFJ3" s="90"/>
      <c r="OFK3" s="90"/>
      <c r="OFL3" s="90"/>
      <c r="OFM3" s="90"/>
      <c r="OFN3" s="90"/>
      <c r="OFO3" s="90"/>
      <c r="OFP3" s="90"/>
      <c r="OFQ3" s="90"/>
      <c r="OFR3" s="90"/>
      <c r="OFS3" s="90"/>
      <c r="OFT3" s="90"/>
      <c r="OFU3" s="90"/>
      <c r="OFV3" s="90"/>
      <c r="OFW3" s="90"/>
      <c r="OFX3" s="90"/>
      <c r="OFY3" s="90"/>
      <c r="OFZ3" s="90"/>
      <c r="OGA3" s="90"/>
      <c r="OGB3" s="90"/>
      <c r="OGC3" s="90"/>
      <c r="OGD3" s="90"/>
      <c r="OGE3" s="90"/>
      <c r="OGF3" s="90"/>
      <c r="OGG3" s="90"/>
      <c r="OGH3" s="90"/>
      <c r="OGI3" s="90"/>
      <c r="OGJ3" s="90"/>
      <c r="OGK3" s="90"/>
      <c r="OGL3" s="90"/>
      <c r="OGM3" s="90"/>
      <c r="OGN3" s="90"/>
      <c r="OGO3" s="90"/>
      <c r="OGP3" s="90"/>
      <c r="OGQ3" s="90"/>
      <c r="OGR3" s="90"/>
      <c r="OGS3" s="90"/>
      <c r="OGT3" s="90"/>
      <c r="OGU3" s="90"/>
      <c r="OGV3" s="90"/>
      <c r="OGW3" s="90"/>
      <c r="OGX3" s="90"/>
      <c r="OGY3" s="90"/>
      <c r="OGZ3" s="90"/>
      <c r="OHA3" s="90"/>
      <c r="OHB3" s="90"/>
      <c r="OHC3" s="90"/>
      <c r="OHD3" s="90"/>
      <c r="OHE3" s="90"/>
      <c r="OHF3" s="90"/>
      <c r="OHG3" s="90"/>
      <c r="OHH3" s="90"/>
      <c r="OHI3" s="90"/>
      <c r="OHJ3" s="90"/>
      <c r="OHK3" s="90"/>
      <c r="OHL3" s="90"/>
      <c r="OHM3" s="90"/>
      <c r="OHN3" s="90"/>
      <c r="OHO3" s="90"/>
      <c r="OHP3" s="90"/>
      <c r="OHQ3" s="90"/>
      <c r="OHR3" s="90"/>
      <c r="OHS3" s="90"/>
      <c r="OHT3" s="90"/>
      <c r="OHU3" s="90"/>
      <c r="OHV3" s="90"/>
      <c r="OHW3" s="90"/>
      <c r="OHX3" s="90"/>
      <c r="OHY3" s="90"/>
      <c r="OHZ3" s="90"/>
      <c r="OIA3" s="90"/>
      <c r="OIB3" s="90"/>
      <c r="OIC3" s="90"/>
      <c r="OID3" s="90"/>
      <c r="OIE3" s="90"/>
      <c r="OIF3" s="90"/>
      <c r="OIG3" s="90"/>
      <c r="OIH3" s="90"/>
      <c r="OII3" s="90"/>
      <c r="OIJ3" s="90"/>
      <c r="OIK3" s="90"/>
      <c r="OIL3" s="90"/>
      <c r="OIM3" s="90"/>
      <c r="OIN3" s="90"/>
      <c r="OIO3" s="90"/>
      <c r="OIP3" s="90"/>
      <c r="OIQ3" s="90"/>
      <c r="OIR3" s="90"/>
      <c r="OIS3" s="90"/>
      <c r="OIT3" s="90"/>
      <c r="OIU3" s="90"/>
      <c r="OIV3" s="90"/>
      <c r="OIW3" s="90"/>
      <c r="OIX3" s="90"/>
      <c r="OIY3" s="90"/>
      <c r="OIZ3" s="90"/>
      <c r="OJA3" s="90"/>
      <c r="OJB3" s="90"/>
      <c r="OJC3" s="90"/>
      <c r="OJD3" s="90"/>
      <c r="OJE3" s="90"/>
      <c r="OJF3" s="90"/>
      <c r="OJG3" s="90"/>
      <c r="OJH3" s="90"/>
      <c r="OJI3" s="90"/>
      <c r="OJJ3" s="90"/>
      <c r="OJK3" s="90"/>
      <c r="OJL3" s="90"/>
      <c r="OJM3" s="90"/>
      <c r="OJN3" s="90"/>
      <c r="OJO3" s="90"/>
      <c r="OJP3" s="90"/>
      <c r="OJQ3" s="90"/>
      <c r="OJR3" s="90"/>
      <c r="OJS3" s="90"/>
      <c r="OJT3" s="90"/>
      <c r="OJU3" s="90"/>
      <c r="OJV3" s="90"/>
      <c r="OJW3" s="90"/>
      <c r="OJX3" s="90"/>
      <c r="OJY3" s="90"/>
      <c r="OJZ3" s="90"/>
      <c r="OKA3" s="90"/>
      <c r="OKB3" s="90"/>
      <c r="OKC3" s="90"/>
      <c r="OKD3" s="90"/>
      <c r="OKE3" s="90"/>
      <c r="OKF3" s="90"/>
      <c r="OKG3" s="90"/>
      <c r="OKH3" s="90"/>
      <c r="OKI3" s="90"/>
      <c r="OKJ3" s="90"/>
      <c r="OKK3" s="90"/>
      <c r="OKL3" s="90"/>
      <c r="OKM3" s="90"/>
      <c r="OKN3" s="90"/>
      <c r="OKO3" s="90"/>
      <c r="OKP3" s="90"/>
      <c r="OKQ3" s="90"/>
      <c r="OKR3" s="90"/>
      <c r="OKS3" s="90"/>
      <c r="OKT3" s="90"/>
      <c r="OKU3" s="90"/>
      <c r="OKV3" s="90"/>
      <c r="OKW3" s="90"/>
      <c r="OKX3" s="90"/>
      <c r="OKY3" s="90"/>
      <c r="OKZ3" s="90"/>
      <c r="OLA3" s="90"/>
      <c r="OLB3" s="90"/>
      <c r="OLC3" s="90"/>
      <c r="OLD3" s="90"/>
      <c r="OLE3" s="90"/>
      <c r="OLF3" s="90"/>
      <c r="OLG3" s="90"/>
      <c r="OLH3" s="90"/>
      <c r="OLI3" s="90"/>
      <c r="OLJ3" s="90"/>
      <c r="OLK3" s="90"/>
      <c r="OLL3" s="90"/>
      <c r="OLM3" s="90"/>
      <c r="OLN3" s="90"/>
      <c r="OLO3" s="90"/>
      <c r="OLP3" s="90"/>
      <c r="OLQ3" s="90"/>
      <c r="OLR3" s="90"/>
      <c r="OLS3" s="90"/>
      <c r="OLT3" s="90"/>
      <c r="OLU3" s="90"/>
      <c r="OLV3" s="90"/>
      <c r="OLW3" s="90"/>
      <c r="OLX3" s="90"/>
      <c r="OLY3" s="90"/>
      <c r="OLZ3" s="90"/>
      <c r="OMA3" s="90"/>
      <c r="OMB3" s="90"/>
      <c r="OMC3" s="90"/>
      <c r="OMD3" s="90"/>
      <c r="OME3" s="90"/>
      <c r="OMF3" s="90"/>
      <c r="OMG3" s="90"/>
      <c r="OMH3" s="90"/>
      <c r="OMI3" s="90"/>
      <c r="OMJ3" s="90"/>
      <c r="OMK3" s="90"/>
      <c r="OML3" s="90"/>
      <c r="OMM3" s="90"/>
      <c r="OMN3" s="90"/>
      <c r="OMO3" s="90"/>
      <c r="OMP3" s="90"/>
      <c r="OMQ3" s="90"/>
      <c r="OMR3" s="90"/>
      <c r="OMS3" s="90"/>
      <c r="OMT3" s="90"/>
      <c r="OMU3" s="90"/>
      <c r="OMV3" s="90"/>
      <c r="OMW3" s="90"/>
      <c r="OMX3" s="90"/>
      <c r="OMY3" s="90"/>
      <c r="OMZ3" s="90"/>
      <c r="ONA3" s="90"/>
      <c r="ONB3" s="90"/>
      <c r="ONC3" s="90"/>
      <c r="OND3" s="90"/>
      <c r="ONE3" s="90"/>
      <c r="ONF3" s="90"/>
      <c r="ONG3" s="90"/>
      <c r="ONH3" s="90"/>
      <c r="ONI3" s="90"/>
      <c r="ONJ3" s="90"/>
      <c r="ONK3" s="90"/>
      <c r="ONL3" s="90"/>
      <c r="ONM3" s="90"/>
      <c r="ONN3" s="90"/>
      <c r="ONO3" s="90"/>
      <c r="ONP3" s="90"/>
      <c r="ONQ3" s="90"/>
      <c r="ONR3" s="90"/>
      <c r="ONS3" s="90"/>
      <c r="ONT3" s="90"/>
      <c r="ONU3" s="90"/>
      <c r="ONV3" s="90"/>
      <c r="ONW3" s="90"/>
      <c r="ONX3" s="90"/>
      <c r="ONY3" s="90"/>
      <c r="ONZ3" s="90"/>
      <c r="OOA3" s="90"/>
      <c r="OOB3" s="90"/>
      <c r="OOC3" s="90"/>
      <c r="OOD3" s="90"/>
      <c r="OOE3" s="90"/>
      <c r="OOF3" s="90"/>
      <c r="OOG3" s="90"/>
      <c r="OOH3" s="90"/>
      <c r="OOI3" s="90"/>
      <c r="OOJ3" s="90"/>
      <c r="OOK3" s="90"/>
      <c r="OOL3" s="90"/>
      <c r="OOM3" s="90"/>
      <c r="OON3" s="90"/>
      <c r="OOO3" s="90"/>
      <c r="OOP3" s="90"/>
      <c r="OOQ3" s="90"/>
      <c r="OOR3" s="90"/>
      <c r="OOS3" s="90"/>
      <c r="OOT3" s="90"/>
      <c r="OOU3" s="90"/>
      <c r="OOV3" s="90"/>
      <c r="OOW3" s="90"/>
      <c r="OOX3" s="90"/>
      <c r="OOY3" s="90"/>
      <c r="OOZ3" s="90"/>
      <c r="OPA3" s="90"/>
      <c r="OPB3" s="90"/>
      <c r="OPC3" s="90"/>
      <c r="OPD3" s="90"/>
      <c r="OPE3" s="90"/>
      <c r="OPF3" s="90"/>
      <c r="OPG3" s="90"/>
      <c r="OPH3" s="90"/>
      <c r="OPI3" s="90"/>
      <c r="OPJ3" s="90"/>
      <c r="OPK3" s="90"/>
      <c r="OPL3" s="90"/>
      <c r="OPM3" s="90"/>
      <c r="OPN3" s="90"/>
      <c r="OPO3" s="90"/>
      <c r="OPP3" s="90"/>
      <c r="OPQ3" s="90"/>
      <c r="OPR3" s="90"/>
      <c r="OPS3" s="90"/>
      <c r="OPT3" s="90"/>
      <c r="OPU3" s="90"/>
      <c r="OPV3" s="90"/>
      <c r="OPW3" s="90"/>
      <c r="OPX3" s="90"/>
      <c r="OPY3" s="90"/>
      <c r="OPZ3" s="90"/>
      <c r="OQA3" s="90"/>
      <c r="OQB3" s="90"/>
      <c r="OQC3" s="90"/>
      <c r="OQD3" s="90"/>
      <c r="OQE3" s="90"/>
      <c r="OQF3" s="90"/>
      <c r="OQG3" s="90"/>
      <c r="OQH3" s="90"/>
      <c r="OQI3" s="90"/>
      <c r="OQJ3" s="90"/>
      <c r="OQK3" s="90"/>
      <c r="OQL3" s="90"/>
      <c r="OQM3" s="90"/>
      <c r="OQN3" s="90"/>
      <c r="OQO3" s="90"/>
      <c r="OQP3" s="90"/>
      <c r="OQQ3" s="90"/>
      <c r="OQR3" s="90"/>
      <c r="OQS3" s="90"/>
      <c r="OQT3" s="90"/>
      <c r="OQU3" s="90"/>
      <c r="OQV3" s="90"/>
      <c r="OQW3" s="90"/>
      <c r="OQX3" s="90"/>
      <c r="OQY3" s="90"/>
      <c r="OQZ3" s="90"/>
      <c r="ORA3" s="90"/>
      <c r="ORB3" s="90"/>
      <c r="ORC3" s="90"/>
      <c r="ORD3" s="90"/>
      <c r="ORE3" s="90"/>
      <c r="ORF3" s="90"/>
      <c r="ORG3" s="90"/>
      <c r="ORH3" s="90"/>
      <c r="ORI3" s="90"/>
      <c r="ORJ3" s="90"/>
      <c r="ORK3" s="90"/>
      <c r="ORL3" s="90"/>
      <c r="ORM3" s="90"/>
      <c r="ORN3" s="90"/>
      <c r="ORO3" s="90"/>
      <c r="ORP3" s="90"/>
      <c r="ORQ3" s="90"/>
      <c r="ORR3" s="90"/>
      <c r="ORS3" s="90"/>
      <c r="ORT3" s="90"/>
      <c r="ORU3" s="90"/>
      <c r="ORV3" s="90"/>
      <c r="ORW3" s="90"/>
      <c r="ORX3" s="90"/>
      <c r="ORY3" s="90"/>
      <c r="ORZ3" s="90"/>
      <c r="OSA3" s="90"/>
      <c r="OSB3" s="90"/>
      <c r="OSC3" s="90"/>
      <c r="OSD3" s="90"/>
      <c r="OSE3" s="90"/>
      <c r="OSF3" s="90"/>
      <c r="OSG3" s="90"/>
      <c r="OSH3" s="90"/>
      <c r="OSI3" s="90"/>
      <c r="OSJ3" s="90"/>
      <c r="OSK3" s="90"/>
      <c r="OSL3" s="90"/>
      <c r="OSM3" s="90"/>
      <c r="OSN3" s="90"/>
      <c r="OSO3" s="90"/>
      <c r="OSP3" s="90"/>
      <c r="OSQ3" s="90"/>
      <c r="OSR3" s="90"/>
      <c r="OSS3" s="90"/>
      <c r="OST3" s="90"/>
      <c r="OSU3" s="90"/>
      <c r="OSV3" s="90"/>
      <c r="OSW3" s="90"/>
      <c r="OSX3" s="90"/>
      <c r="OSY3" s="90"/>
      <c r="OSZ3" s="90"/>
      <c r="OTA3" s="90"/>
      <c r="OTB3" s="90"/>
      <c r="OTC3" s="90"/>
      <c r="OTD3" s="90"/>
      <c r="OTE3" s="90"/>
      <c r="OTF3" s="90"/>
      <c r="OTG3" s="90"/>
      <c r="OTH3" s="90"/>
      <c r="OTI3" s="90"/>
      <c r="OTJ3" s="90"/>
      <c r="OTK3" s="90"/>
      <c r="OTL3" s="90"/>
      <c r="OTM3" s="90"/>
      <c r="OTN3" s="90"/>
      <c r="OTO3" s="90"/>
      <c r="OTP3" s="90"/>
      <c r="OTQ3" s="90"/>
      <c r="OTR3" s="90"/>
      <c r="OTS3" s="90"/>
      <c r="OTT3" s="90"/>
      <c r="OTU3" s="90"/>
      <c r="OTV3" s="90"/>
      <c r="OTW3" s="90"/>
      <c r="OTX3" s="90"/>
      <c r="OTY3" s="90"/>
      <c r="OTZ3" s="90"/>
      <c r="OUA3" s="90"/>
      <c r="OUB3" s="90"/>
      <c r="OUC3" s="90"/>
      <c r="OUD3" s="90"/>
      <c r="OUE3" s="90"/>
      <c r="OUF3" s="90"/>
      <c r="OUG3" s="90"/>
      <c r="OUH3" s="90"/>
      <c r="OUI3" s="90"/>
      <c r="OUJ3" s="90"/>
      <c r="OUK3" s="90"/>
      <c r="OUL3" s="90"/>
      <c r="OUM3" s="90"/>
      <c r="OUN3" s="90"/>
      <c r="OUO3" s="90"/>
      <c r="OUP3" s="90"/>
      <c r="OUQ3" s="90"/>
      <c r="OUR3" s="90"/>
      <c r="OUS3" s="90"/>
      <c r="OUT3" s="90"/>
      <c r="OUU3" s="90"/>
      <c r="OUV3" s="90"/>
      <c r="OUW3" s="90"/>
      <c r="OUX3" s="90"/>
      <c r="OUY3" s="90"/>
      <c r="OUZ3" s="90"/>
      <c r="OVA3" s="90"/>
      <c r="OVB3" s="90"/>
      <c r="OVC3" s="90"/>
      <c r="OVD3" s="90"/>
      <c r="OVE3" s="90"/>
      <c r="OVF3" s="90"/>
      <c r="OVG3" s="90"/>
      <c r="OVH3" s="90"/>
      <c r="OVI3" s="90"/>
      <c r="OVJ3" s="90"/>
      <c r="OVK3" s="90"/>
      <c r="OVL3" s="90"/>
      <c r="OVM3" s="90"/>
      <c r="OVN3" s="90"/>
      <c r="OVO3" s="90"/>
      <c r="OVP3" s="90"/>
      <c r="OVQ3" s="90"/>
      <c r="OVR3" s="90"/>
      <c r="OVS3" s="90"/>
      <c r="OVT3" s="90"/>
      <c r="OVU3" s="90"/>
      <c r="OVV3" s="90"/>
      <c r="OVW3" s="90"/>
      <c r="OVX3" s="90"/>
      <c r="OVY3" s="90"/>
      <c r="OVZ3" s="90"/>
      <c r="OWA3" s="90"/>
      <c r="OWB3" s="90"/>
      <c r="OWC3" s="90"/>
      <c r="OWD3" s="90"/>
      <c r="OWE3" s="90"/>
      <c r="OWF3" s="90"/>
      <c r="OWG3" s="90"/>
      <c r="OWH3" s="90"/>
      <c r="OWI3" s="90"/>
      <c r="OWJ3" s="90"/>
      <c r="OWK3" s="90"/>
      <c r="OWL3" s="90"/>
      <c r="OWM3" s="90"/>
      <c r="OWN3" s="90"/>
      <c r="OWO3" s="90"/>
      <c r="OWP3" s="90"/>
      <c r="OWQ3" s="90"/>
      <c r="OWR3" s="90"/>
      <c r="OWS3" s="90"/>
      <c r="OWT3" s="90"/>
      <c r="OWU3" s="90"/>
      <c r="OWV3" s="90"/>
      <c r="OWW3" s="90"/>
      <c r="OWX3" s="90"/>
      <c r="OWY3" s="90"/>
      <c r="OWZ3" s="90"/>
      <c r="OXA3" s="90"/>
      <c r="OXB3" s="90"/>
      <c r="OXC3" s="90"/>
      <c r="OXD3" s="90"/>
      <c r="OXE3" s="90"/>
      <c r="OXF3" s="90"/>
      <c r="OXG3" s="90"/>
      <c r="OXH3" s="90"/>
      <c r="OXI3" s="90"/>
      <c r="OXJ3" s="90"/>
      <c r="OXK3" s="90"/>
      <c r="OXL3" s="90"/>
      <c r="OXM3" s="90"/>
      <c r="OXN3" s="90"/>
      <c r="OXO3" s="90"/>
      <c r="OXP3" s="90"/>
      <c r="OXQ3" s="90"/>
      <c r="OXR3" s="90"/>
      <c r="OXS3" s="90"/>
      <c r="OXT3" s="90"/>
      <c r="OXU3" s="90"/>
      <c r="OXV3" s="90"/>
      <c r="OXW3" s="90"/>
      <c r="OXX3" s="90"/>
      <c r="OXY3" s="90"/>
      <c r="OXZ3" s="90"/>
      <c r="OYA3" s="90"/>
      <c r="OYB3" s="90"/>
      <c r="OYC3" s="90"/>
      <c r="OYD3" s="90"/>
      <c r="OYE3" s="90"/>
      <c r="OYF3" s="90"/>
      <c r="OYG3" s="90"/>
      <c r="OYH3" s="90"/>
      <c r="OYI3" s="90"/>
      <c r="OYJ3" s="90"/>
      <c r="OYK3" s="90"/>
      <c r="OYL3" s="90"/>
      <c r="OYM3" s="90"/>
      <c r="OYN3" s="90"/>
      <c r="OYO3" s="90"/>
      <c r="OYP3" s="90"/>
      <c r="OYQ3" s="90"/>
      <c r="OYR3" s="90"/>
      <c r="OYS3" s="90"/>
      <c r="OYT3" s="90"/>
      <c r="OYU3" s="90"/>
      <c r="OYV3" s="90"/>
      <c r="OYW3" s="90"/>
      <c r="OYX3" s="90"/>
      <c r="OYY3" s="90"/>
      <c r="OYZ3" s="90"/>
      <c r="OZA3" s="90"/>
      <c r="OZB3" s="90"/>
      <c r="OZC3" s="90"/>
      <c r="OZD3" s="90"/>
      <c r="OZE3" s="90"/>
      <c r="OZF3" s="90"/>
      <c r="OZG3" s="90"/>
      <c r="OZH3" s="90"/>
      <c r="OZI3" s="90"/>
      <c r="OZJ3" s="90"/>
      <c r="OZK3" s="90"/>
      <c r="OZL3" s="90"/>
      <c r="OZM3" s="90"/>
      <c r="OZN3" s="90"/>
      <c r="OZO3" s="90"/>
      <c r="OZP3" s="90"/>
      <c r="OZQ3" s="90"/>
      <c r="OZR3" s="90"/>
      <c r="OZS3" s="90"/>
      <c r="OZT3" s="90"/>
      <c r="OZU3" s="90"/>
      <c r="OZV3" s="90"/>
      <c r="OZW3" s="90"/>
      <c r="OZX3" s="90"/>
      <c r="OZY3" s="90"/>
      <c r="OZZ3" s="90"/>
      <c r="PAA3" s="90"/>
      <c r="PAB3" s="90"/>
      <c r="PAC3" s="90"/>
      <c r="PAD3" s="90"/>
      <c r="PAE3" s="90"/>
      <c r="PAF3" s="90"/>
      <c r="PAG3" s="90"/>
      <c r="PAH3" s="90"/>
      <c r="PAI3" s="90"/>
      <c r="PAJ3" s="90"/>
      <c r="PAK3" s="90"/>
      <c r="PAL3" s="90"/>
      <c r="PAM3" s="90"/>
      <c r="PAN3" s="90"/>
      <c r="PAO3" s="90"/>
      <c r="PAP3" s="90"/>
      <c r="PAQ3" s="90"/>
      <c r="PAR3" s="90"/>
      <c r="PAS3" s="90"/>
      <c r="PAT3" s="90"/>
      <c r="PAU3" s="90"/>
      <c r="PAV3" s="90"/>
      <c r="PAW3" s="90"/>
      <c r="PAX3" s="90"/>
      <c r="PAY3" s="90"/>
      <c r="PAZ3" s="90"/>
      <c r="PBA3" s="90"/>
      <c r="PBB3" s="90"/>
      <c r="PBC3" s="90"/>
      <c r="PBD3" s="90"/>
      <c r="PBE3" s="90"/>
      <c r="PBF3" s="90"/>
      <c r="PBG3" s="90"/>
      <c r="PBH3" s="90"/>
      <c r="PBI3" s="90"/>
      <c r="PBJ3" s="90"/>
      <c r="PBK3" s="90"/>
      <c r="PBL3" s="90"/>
      <c r="PBM3" s="90"/>
      <c r="PBN3" s="90"/>
      <c r="PBO3" s="90"/>
      <c r="PBP3" s="90"/>
      <c r="PBQ3" s="90"/>
      <c r="PBR3" s="90"/>
      <c r="PBS3" s="90"/>
      <c r="PBT3" s="90"/>
      <c r="PBU3" s="90"/>
      <c r="PBV3" s="90"/>
      <c r="PBW3" s="90"/>
      <c r="PBX3" s="90"/>
      <c r="PBY3" s="90"/>
      <c r="PBZ3" s="90"/>
      <c r="PCA3" s="90"/>
      <c r="PCB3" s="90"/>
      <c r="PCC3" s="90"/>
      <c r="PCD3" s="90"/>
      <c r="PCE3" s="90"/>
      <c r="PCF3" s="90"/>
      <c r="PCG3" s="90"/>
      <c r="PCH3" s="90"/>
      <c r="PCI3" s="90"/>
      <c r="PCJ3" s="90"/>
      <c r="PCK3" s="90"/>
      <c r="PCL3" s="90"/>
      <c r="PCM3" s="90"/>
      <c r="PCN3" s="90"/>
      <c r="PCO3" s="90"/>
      <c r="PCP3" s="90"/>
      <c r="PCQ3" s="90"/>
      <c r="PCR3" s="90"/>
      <c r="PCS3" s="90"/>
      <c r="PCT3" s="90"/>
      <c r="PCU3" s="90"/>
      <c r="PCV3" s="90"/>
      <c r="PCW3" s="90"/>
      <c r="PCX3" s="90"/>
      <c r="PCY3" s="90"/>
      <c r="PCZ3" s="90"/>
      <c r="PDA3" s="90"/>
      <c r="PDB3" s="90"/>
      <c r="PDC3" s="90"/>
      <c r="PDD3" s="90"/>
      <c r="PDE3" s="90"/>
      <c r="PDF3" s="90"/>
      <c r="PDG3" s="90"/>
      <c r="PDH3" s="90"/>
      <c r="PDI3" s="90"/>
      <c r="PDJ3" s="90"/>
      <c r="PDK3" s="90"/>
      <c r="PDL3" s="90"/>
      <c r="PDM3" s="90"/>
      <c r="PDN3" s="90"/>
      <c r="PDO3" s="90"/>
      <c r="PDP3" s="90"/>
      <c r="PDQ3" s="90"/>
      <c r="PDR3" s="90"/>
      <c r="PDS3" s="90"/>
      <c r="PDT3" s="90"/>
      <c r="PDU3" s="90"/>
      <c r="PDV3" s="90"/>
      <c r="PDW3" s="90"/>
      <c r="PDX3" s="90"/>
      <c r="PDY3" s="90"/>
      <c r="PDZ3" s="90"/>
      <c r="PEA3" s="90"/>
      <c r="PEB3" s="90"/>
      <c r="PEC3" s="90"/>
      <c r="PED3" s="90"/>
      <c r="PEE3" s="90"/>
      <c r="PEF3" s="90"/>
      <c r="PEG3" s="90"/>
      <c r="PEH3" s="90"/>
      <c r="PEI3" s="90"/>
      <c r="PEJ3" s="90"/>
      <c r="PEK3" s="90"/>
      <c r="PEL3" s="90"/>
      <c r="PEM3" s="90"/>
      <c r="PEN3" s="90"/>
      <c r="PEO3" s="90"/>
      <c r="PEP3" s="90"/>
      <c r="PEQ3" s="90"/>
      <c r="PER3" s="90"/>
      <c r="PES3" s="90"/>
      <c r="PET3" s="90"/>
      <c r="PEU3" s="90"/>
      <c r="PEV3" s="90"/>
      <c r="PEW3" s="90"/>
      <c r="PEX3" s="90"/>
      <c r="PEY3" s="90"/>
      <c r="PEZ3" s="90"/>
      <c r="PFA3" s="90"/>
      <c r="PFB3" s="90"/>
      <c r="PFC3" s="90"/>
      <c r="PFD3" s="90"/>
      <c r="PFE3" s="90"/>
      <c r="PFF3" s="90"/>
      <c r="PFG3" s="90"/>
      <c r="PFH3" s="90"/>
      <c r="PFI3" s="90"/>
      <c r="PFJ3" s="90"/>
      <c r="PFK3" s="90"/>
      <c r="PFL3" s="90"/>
      <c r="PFM3" s="90"/>
      <c r="PFN3" s="90"/>
      <c r="PFO3" s="90"/>
      <c r="PFP3" s="90"/>
      <c r="PFQ3" s="90"/>
      <c r="PFR3" s="90"/>
      <c r="PFS3" s="90"/>
      <c r="PFT3" s="90"/>
      <c r="PFU3" s="90"/>
      <c r="PFV3" s="90"/>
      <c r="PFW3" s="90"/>
      <c r="PFX3" s="90"/>
      <c r="PFY3" s="90"/>
      <c r="PFZ3" s="90"/>
      <c r="PGA3" s="90"/>
      <c r="PGB3" s="90"/>
      <c r="PGC3" s="90"/>
      <c r="PGD3" s="90"/>
      <c r="PGE3" s="90"/>
      <c r="PGF3" s="90"/>
      <c r="PGG3" s="90"/>
      <c r="PGH3" s="90"/>
      <c r="PGI3" s="90"/>
      <c r="PGJ3" s="90"/>
      <c r="PGK3" s="90"/>
      <c r="PGL3" s="90"/>
      <c r="PGM3" s="90"/>
      <c r="PGN3" s="90"/>
      <c r="PGO3" s="90"/>
      <c r="PGP3" s="90"/>
      <c r="PGQ3" s="90"/>
      <c r="PGR3" s="90"/>
      <c r="PGS3" s="90"/>
      <c r="PGT3" s="90"/>
      <c r="PGU3" s="90"/>
      <c r="PGV3" s="90"/>
      <c r="PGW3" s="90"/>
      <c r="PGX3" s="90"/>
      <c r="PGY3" s="90"/>
      <c r="PGZ3" s="90"/>
      <c r="PHA3" s="90"/>
      <c r="PHB3" s="90"/>
      <c r="PHC3" s="90"/>
      <c r="PHD3" s="90"/>
      <c r="PHE3" s="90"/>
      <c r="PHF3" s="90"/>
      <c r="PHG3" s="90"/>
      <c r="PHH3" s="90"/>
      <c r="PHI3" s="90"/>
      <c r="PHJ3" s="90"/>
      <c r="PHK3" s="90"/>
      <c r="PHL3" s="90"/>
      <c r="PHM3" s="90"/>
      <c r="PHN3" s="90"/>
      <c r="PHO3" s="90"/>
      <c r="PHP3" s="90"/>
      <c r="PHQ3" s="90"/>
      <c r="PHR3" s="90"/>
      <c r="PHS3" s="90"/>
      <c r="PHT3" s="90"/>
      <c r="PHU3" s="90"/>
      <c r="PHV3" s="90"/>
      <c r="PHW3" s="90"/>
      <c r="PHX3" s="90"/>
      <c r="PHY3" s="90"/>
      <c r="PHZ3" s="90"/>
      <c r="PIA3" s="90"/>
      <c r="PIB3" s="90"/>
      <c r="PIC3" s="90"/>
      <c r="PID3" s="90"/>
      <c r="PIE3" s="90"/>
      <c r="PIF3" s="90"/>
      <c r="PIG3" s="90"/>
      <c r="PIH3" s="90"/>
      <c r="PII3" s="90"/>
      <c r="PIJ3" s="90"/>
      <c r="PIK3" s="90"/>
      <c r="PIL3" s="90"/>
      <c r="PIM3" s="90"/>
      <c r="PIN3" s="90"/>
      <c r="PIO3" s="90"/>
      <c r="PIP3" s="90"/>
      <c r="PIQ3" s="90"/>
      <c r="PIR3" s="90"/>
      <c r="PIS3" s="90"/>
      <c r="PIT3" s="90"/>
      <c r="PIU3" s="90"/>
      <c r="PIV3" s="90"/>
      <c r="PIW3" s="90"/>
      <c r="PIX3" s="90"/>
      <c r="PIY3" s="90"/>
      <c r="PIZ3" s="90"/>
      <c r="PJA3" s="90"/>
      <c r="PJB3" s="90"/>
      <c r="PJC3" s="90"/>
      <c r="PJD3" s="90"/>
      <c r="PJE3" s="90"/>
      <c r="PJF3" s="90"/>
      <c r="PJG3" s="90"/>
      <c r="PJH3" s="90"/>
      <c r="PJI3" s="90"/>
      <c r="PJJ3" s="90"/>
      <c r="PJK3" s="90"/>
      <c r="PJL3" s="90"/>
      <c r="PJM3" s="90"/>
      <c r="PJN3" s="90"/>
      <c r="PJO3" s="90"/>
      <c r="PJP3" s="90"/>
      <c r="PJQ3" s="90"/>
      <c r="PJR3" s="90"/>
      <c r="PJS3" s="90"/>
      <c r="PJT3" s="90"/>
      <c r="PJU3" s="90"/>
      <c r="PJV3" s="90"/>
      <c r="PJW3" s="90"/>
      <c r="PJX3" s="90"/>
      <c r="PJY3" s="90"/>
      <c r="PJZ3" s="90"/>
      <c r="PKA3" s="90"/>
      <c r="PKB3" s="90"/>
      <c r="PKC3" s="90"/>
      <c r="PKD3" s="90"/>
      <c r="PKE3" s="90"/>
      <c r="PKF3" s="90"/>
      <c r="PKG3" s="90"/>
      <c r="PKH3" s="90"/>
      <c r="PKI3" s="90"/>
      <c r="PKJ3" s="90"/>
      <c r="PKK3" s="90"/>
      <c r="PKL3" s="90"/>
      <c r="PKM3" s="90"/>
      <c r="PKN3" s="90"/>
      <c r="PKO3" s="90"/>
      <c r="PKP3" s="90"/>
      <c r="PKQ3" s="90"/>
      <c r="PKR3" s="90"/>
      <c r="PKS3" s="90"/>
      <c r="PKT3" s="90"/>
      <c r="PKU3" s="90"/>
      <c r="PKV3" s="90"/>
      <c r="PKW3" s="90"/>
      <c r="PKX3" s="90"/>
      <c r="PKY3" s="90"/>
      <c r="PKZ3" s="90"/>
      <c r="PLA3" s="90"/>
      <c r="PLB3" s="90"/>
      <c r="PLC3" s="90"/>
      <c r="PLD3" s="90"/>
      <c r="PLE3" s="90"/>
      <c r="PLF3" s="90"/>
      <c r="PLG3" s="90"/>
      <c r="PLH3" s="90"/>
      <c r="PLI3" s="90"/>
      <c r="PLJ3" s="90"/>
      <c r="PLK3" s="90"/>
      <c r="PLL3" s="90"/>
      <c r="PLM3" s="90"/>
      <c r="PLN3" s="90"/>
      <c r="PLO3" s="90"/>
      <c r="PLP3" s="90"/>
      <c r="PLQ3" s="90"/>
      <c r="PLR3" s="90"/>
      <c r="PLS3" s="90"/>
      <c r="PLT3" s="90"/>
      <c r="PLU3" s="90"/>
      <c r="PLV3" s="90"/>
      <c r="PLW3" s="90"/>
      <c r="PLX3" s="90"/>
      <c r="PLY3" s="90"/>
      <c r="PLZ3" s="90"/>
      <c r="PMA3" s="90"/>
      <c r="PMB3" s="90"/>
      <c r="PMC3" s="90"/>
      <c r="PMD3" s="90"/>
      <c r="PME3" s="90"/>
      <c r="PMF3" s="90"/>
      <c r="PMG3" s="90"/>
      <c r="PMH3" s="90"/>
      <c r="PMI3" s="90"/>
      <c r="PMJ3" s="90"/>
      <c r="PMK3" s="90"/>
      <c r="PML3" s="90"/>
      <c r="PMM3" s="90"/>
      <c r="PMN3" s="90"/>
      <c r="PMO3" s="90"/>
      <c r="PMP3" s="90"/>
      <c r="PMQ3" s="90"/>
      <c r="PMR3" s="90"/>
      <c r="PMS3" s="90"/>
      <c r="PMT3" s="90"/>
      <c r="PMU3" s="90"/>
      <c r="PMV3" s="90"/>
      <c r="PMW3" s="90"/>
      <c r="PMX3" s="90"/>
      <c r="PMY3" s="90"/>
      <c r="PMZ3" s="90"/>
      <c r="PNA3" s="90"/>
      <c r="PNB3" s="90"/>
      <c r="PNC3" s="90"/>
      <c r="PND3" s="90"/>
      <c r="PNE3" s="90"/>
      <c r="PNF3" s="90"/>
      <c r="PNG3" s="90"/>
      <c r="PNH3" s="90"/>
      <c r="PNI3" s="90"/>
      <c r="PNJ3" s="90"/>
      <c r="PNK3" s="90"/>
      <c r="PNL3" s="90"/>
      <c r="PNM3" s="90"/>
      <c r="PNN3" s="90"/>
      <c r="PNO3" s="90"/>
      <c r="PNP3" s="90"/>
      <c r="PNQ3" s="90"/>
      <c r="PNR3" s="90"/>
      <c r="PNS3" s="90"/>
      <c r="PNT3" s="90"/>
      <c r="PNU3" s="90"/>
      <c r="PNV3" s="90"/>
      <c r="PNW3" s="90"/>
      <c r="PNX3" s="90"/>
      <c r="PNY3" s="90"/>
      <c r="PNZ3" s="90"/>
      <c r="POA3" s="90"/>
      <c r="POB3" s="90"/>
      <c r="POC3" s="90"/>
      <c r="POD3" s="90"/>
      <c r="POE3" s="90"/>
      <c r="POF3" s="90"/>
      <c r="POG3" s="90"/>
      <c r="POH3" s="90"/>
      <c r="POI3" s="90"/>
      <c r="POJ3" s="90"/>
      <c r="POK3" s="90"/>
      <c r="POL3" s="90"/>
      <c r="POM3" s="90"/>
      <c r="PON3" s="90"/>
      <c r="POO3" s="90"/>
      <c r="POP3" s="90"/>
      <c r="POQ3" s="90"/>
      <c r="POR3" s="90"/>
      <c r="POS3" s="90"/>
      <c r="POT3" s="90"/>
      <c r="POU3" s="90"/>
      <c r="POV3" s="90"/>
      <c r="POW3" s="90"/>
      <c r="POX3" s="90"/>
      <c r="POY3" s="90"/>
      <c r="POZ3" s="90"/>
      <c r="PPA3" s="90"/>
      <c r="PPB3" s="90"/>
      <c r="PPC3" s="90"/>
      <c r="PPD3" s="90"/>
      <c r="PPE3" s="90"/>
      <c r="PPF3" s="90"/>
      <c r="PPG3" s="90"/>
      <c r="PPH3" s="90"/>
      <c r="PPI3" s="90"/>
      <c r="PPJ3" s="90"/>
      <c r="PPK3" s="90"/>
      <c r="PPL3" s="90"/>
      <c r="PPM3" s="90"/>
      <c r="PPN3" s="90"/>
      <c r="PPO3" s="90"/>
      <c r="PPP3" s="90"/>
      <c r="PPQ3" s="90"/>
      <c r="PPR3" s="90"/>
      <c r="PPS3" s="90"/>
      <c r="PPT3" s="90"/>
      <c r="PPU3" s="90"/>
      <c r="PPV3" s="90"/>
      <c r="PPW3" s="90"/>
      <c r="PPX3" s="90"/>
      <c r="PPY3" s="90"/>
      <c r="PPZ3" s="90"/>
      <c r="PQA3" s="90"/>
      <c r="PQB3" s="90"/>
      <c r="PQC3" s="90"/>
      <c r="PQD3" s="90"/>
      <c r="PQE3" s="90"/>
      <c r="PQF3" s="90"/>
      <c r="PQG3" s="90"/>
      <c r="PQH3" s="90"/>
      <c r="PQI3" s="90"/>
      <c r="PQJ3" s="90"/>
      <c r="PQK3" s="90"/>
      <c r="PQL3" s="90"/>
      <c r="PQM3" s="90"/>
      <c r="PQN3" s="90"/>
      <c r="PQO3" s="90"/>
      <c r="PQP3" s="90"/>
      <c r="PQQ3" s="90"/>
      <c r="PQR3" s="90"/>
      <c r="PQS3" s="90"/>
      <c r="PQT3" s="90"/>
      <c r="PQU3" s="90"/>
      <c r="PQV3" s="90"/>
      <c r="PQW3" s="90"/>
      <c r="PQX3" s="90"/>
      <c r="PQY3" s="90"/>
      <c r="PQZ3" s="90"/>
      <c r="PRA3" s="90"/>
      <c r="PRB3" s="90"/>
      <c r="PRC3" s="90"/>
      <c r="PRD3" s="90"/>
      <c r="PRE3" s="90"/>
      <c r="PRF3" s="90"/>
      <c r="PRG3" s="90"/>
      <c r="PRH3" s="90"/>
      <c r="PRI3" s="90"/>
      <c r="PRJ3" s="90"/>
      <c r="PRK3" s="90"/>
      <c r="PRL3" s="90"/>
      <c r="PRM3" s="90"/>
      <c r="PRN3" s="90"/>
      <c r="PRO3" s="90"/>
      <c r="PRP3" s="90"/>
      <c r="PRQ3" s="90"/>
      <c r="PRR3" s="90"/>
      <c r="PRS3" s="90"/>
      <c r="PRT3" s="90"/>
      <c r="PRU3" s="90"/>
      <c r="PRV3" s="90"/>
      <c r="PRW3" s="90"/>
      <c r="PRX3" s="90"/>
      <c r="PRY3" s="90"/>
      <c r="PRZ3" s="90"/>
      <c r="PSA3" s="90"/>
      <c r="PSB3" s="90"/>
      <c r="PSC3" s="90"/>
      <c r="PSD3" s="90"/>
      <c r="PSE3" s="90"/>
      <c r="PSF3" s="90"/>
      <c r="PSG3" s="90"/>
      <c r="PSH3" s="90"/>
      <c r="PSI3" s="90"/>
      <c r="PSJ3" s="90"/>
      <c r="PSK3" s="90"/>
      <c r="PSL3" s="90"/>
      <c r="PSM3" s="90"/>
      <c r="PSN3" s="90"/>
      <c r="PSO3" s="90"/>
      <c r="PSP3" s="90"/>
      <c r="PSQ3" s="90"/>
      <c r="PSR3" s="90"/>
      <c r="PSS3" s="90"/>
      <c r="PST3" s="90"/>
      <c r="PSU3" s="90"/>
      <c r="PSV3" s="90"/>
      <c r="PSW3" s="90"/>
      <c r="PSX3" s="90"/>
      <c r="PSY3" s="90"/>
      <c r="PSZ3" s="90"/>
      <c r="PTA3" s="90"/>
      <c r="PTB3" s="90"/>
      <c r="PTC3" s="90"/>
      <c r="PTD3" s="90"/>
      <c r="PTE3" s="90"/>
      <c r="PTF3" s="90"/>
      <c r="PTG3" s="90"/>
      <c r="PTH3" s="90"/>
      <c r="PTI3" s="90"/>
      <c r="PTJ3" s="90"/>
      <c r="PTK3" s="90"/>
      <c r="PTL3" s="90"/>
      <c r="PTM3" s="90"/>
      <c r="PTN3" s="90"/>
      <c r="PTO3" s="90"/>
      <c r="PTP3" s="90"/>
      <c r="PTQ3" s="90"/>
      <c r="PTR3" s="90"/>
      <c r="PTS3" s="90"/>
      <c r="PTT3" s="90"/>
      <c r="PTU3" s="90"/>
      <c r="PTV3" s="90"/>
      <c r="PTW3" s="90"/>
      <c r="PTX3" s="90"/>
      <c r="PTY3" s="90"/>
      <c r="PTZ3" s="90"/>
      <c r="PUA3" s="90"/>
      <c r="PUB3" s="90"/>
      <c r="PUC3" s="90"/>
      <c r="PUD3" s="90"/>
      <c r="PUE3" s="90"/>
      <c r="PUF3" s="90"/>
      <c r="PUG3" s="90"/>
      <c r="PUH3" s="90"/>
      <c r="PUI3" s="90"/>
      <c r="PUJ3" s="90"/>
      <c r="PUK3" s="90"/>
      <c r="PUL3" s="90"/>
      <c r="PUM3" s="90"/>
      <c r="PUN3" s="90"/>
      <c r="PUO3" s="90"/>
      <c r="PUP3" s="90"/>
      <c r="PUQ3" s="90"/>
      <c r="PUR3" s="90"/>
      <c r="PUS3" s="90"/>
      <c r="PUT3" s="90"/>
      <c r="PUU3" s="90"/>
      <c r="PUV3" s="90"/>
      <c r="PUW3" s="90"/>
      <c r="PUX3" s="90"/>
      <c r="PUY3" s="90"/>
      <c r="PUZ3" s="90"/>
      <c r="PVA3" s="90"/>
      <c r="PVB3" s="90"/>
      <c r="PVC3" s="90"/>
      <c r="PVD3" s="90"/>
      <c r="PVE3" s="90"/>
      <c r="PVF3" s="90"/>
      <c r="PVG3" s="90"/>
      <c r="PVH3" s="90"/>
      <c r="PVI3" s="90"/>
      <c r="PVJ3" s="90"/>
      <c r="PVK3" s="90"/>
      <c r="PVL3" s="90"/>
      <c r="PVM3" s="90"/>
      <c r="PVN3" s="90"/>
      <c r="PVO3" s="90"/>
      <c r="PVP3" s="90"/>
      <c r="PVQ3" s="90"/>
      <c r="PVR3" s="90"/>
      <c r="PVS3" s="90"/>
      <c r="PVT3" s="90"/>
      <c r="PVU3" s="90"/>
      <c r="PVV3" s="90"/>
      <c r="PVW3" s="90"/>
      <c r="PVX3" s="90"/>
      <c r="PVY3" s="90"/>
      <c r="PVZ3" s="90"/>
      <c r="PWA3" s="90"/>
      <c r="PWB3" s="90"/>
      <c r="PWC3" s="90"/>
      <c r="PWD3" s="90"/>
      <c r="PWE3" s="90"/>
      <c r="PWF3" s="90"/>
      <c r="PWG3" s="90"/>
      <c r="PWH3" s="90"/>
      <c r="PWI3" s="90"/>
      <c r="PWJ3" s="90"/>
      <c r="PWK3" s="90"/>
      <c r="PWL3" s="90"/>
      <c r="PWM3" s="90"/>
      <c r="PWN3" s="90"/>
      <c r="PWO3" s="90"/>
      <c r="PWP3" s="90"/>
      <c r="PWQ3" s="90"/>
      <c r="PWR3" s="90"/>
      <c r="PWS3" s="90"/>
      <c r="PWT3" s="90"/>
      <c r="PWU3" s="90"/>
      <c r="PWV3" s="90"/>
      <c r="PWW3" s="90"/>
      <c r="PWX3" s="90"/>
      <c r="PWY3" s="90"/>
      <c r="PWZ3" s="90"/>
      <c r="PXA3" s="90"/>
      <c r="PXB3" s="90"/>
      <c r="PXC3" s="90"/>
      <c r="PXD3" s="90"/>
      <c r="PXE3" s="90"/>
      <c r="PXF3" s="90"/>
      <c r="PXG3" s="90"/>
      <c r="PXH3" s="90"/>
      <c r="PXI3" s="90"/>
      <c r="PXJ3" s="90"/>
      <c r="PXK3" s="90"/>
      <c r="PXL3" s="90"/>
      <c r="PXM3" s="90"/>
      <c r="PXN3" s="90"/>
      <c r="PXO3" s="90"/>
      <c r="PXP3" s="90"/>
      <c r="PXQ3" s="90"/>
      <c r="PXR3" s="90"/>
      <c r="PXS3" s="90"/>
      <c r="PXT3" s="90"/>
      <c r="PXU3" s="90"/>
      <c r="PXV3" s="90"/>
      <c r="PXW3" s="90"/>
      <c r="PXX3" s="90"/>
      <c r="PXY3" s="90"/>
      <c r="PXZ3" s="90"/>
      <c r="PYA3" s="90"/>
      <c r="PYB3" s="90"/>
      <c r="PYC3" s="90"/>
      <c r="PYD3" s="90"/>
      <c r="PYE3" s="90"/>
      <c r="PYF3" s="90"/>
      <c r="PYG3" s="90"/>
      <c r="PYH3" s="90"/>
      <c r="PYI3" s="90"/>
      <c r="PYJ3" s="90"/>
      <c r="PYK3" s="90"/>
      <c r="PYL3" s="90"/>
      <c r="PYM3" s="90"/>
      <c r="PYN3" s="90"/>
      <c r="PYO3" s="90"/>
      <c r="PYP3" s="90"/>
      <c r="PYQ3" s="90"/>
      <c r="PYR3" s="90"/>
      <c r="PYS3" s="90"/>
      <c r="PYT3" s="90"/>
      <c r="PYU3" s="90"/>
      <c r="PYV3" s="90"/>
      <c r="PYW3" s="90"/>
      <c r="PYX3" s="90"/>
      <c r="PYY3" s="90"/>
      <c r="PYZ3" s="90"/>
      <c r="PZA3" s="90"/>
      <c r="PZB3" s="90"/>
      <c r="PZC3" s="90"/>
      <c r="PZD3" s="90"/>
      <c r="PZE3" s="90"/>
      <c r="PZF3" s="90"/>
      <c r="PZG3" s="90"/>
      <c r="PZH3" s="90"/>
      <c r="PZI3" s="90"/>
      <c r="PZJ3" s="90"/>
      <c r="PZK3" s="90"/>
      <c r="PZL3" s="90"/>
      <c r="PZM3" s="90"/>
      <c r="PZN3" s="90"/>
      <c r="PZO3" s="90"/>
      <c r="PZP3" s="90"/>
      <c r="PZQ3" s="90"/>
      <c r="PZR3" s="90"/>
      <c r="PZS3" s="90"/>
      <c r="PZT3" s="90"/>
      <c r="PZU3" s="90"/>
      <c r="PZV3" s="90"/>
      <c r="PZW3" s="90"/>
      <c r="PZX3" s="90"/>
      <c r="PZY3" s="90"/>
      <c r="PZZ3" s="90"/>
      <c r="QAA3" s="90"/>
      <c r="QAB3" s="90"/>
      <c r="QAC3" s="90"/>
      <c r="QAD3" s="90"/>
      <c r="QAE3" s="90"/>
      <c r="QAF3" s="90"/>
      <c r="QAG3" s="90"/>
      <c r="QAH3" s="90"/>
      <c r="QAI3" s="90"/>
      <c r="QAJ3" s="90"/>
      <c r="QAK3" s="90"/>
      <c r="QAL3" s="90"/>
      <c r="QAM3" s="90"/>
      <c r="QAN3" s="90"/>
      <c r="QAO3" s="90"/>
      <c r="QAP3" s="90"/>
      <c r="QAQ3" s="90"/>
      <c r="QAR3" s="90"/>
      <c r="QAS3" s="90"/>
      <c r="QAT3" s="90"/>
      <c r="QAU3" s="90"/>
      <c r="QAV3" s="90"/>
      <c r="QAW3" s="90"/>
      <c r="QAX3" s="90"/>
      <c r="QAY3" s="90"/>
      <c r="QAZ3" s="90"/>
      <c r="QBA3" s="90"/>
      <c r="QBB3" s="90"/>
      <c r="QBC3" s="90"/>
      <c r="QBD3" s="90"/>
      <c r="QBE3" s="90"/>
      <c r="QBF3" s="90"/>
      <c r="QBG3" s="90"/>
      <c r="QBH3" s="90"/>
      <c r="QBI3" s="90"/>
      <c r="QBJ3" s="90"/>
      <c r="QBK3" s="90"/>
      <c r="QBL3" s="90"/>
      <c r="QBM3" s="90"/>
      <c r="QBN3" s="90"/>
      <c r="QBO3" s="90"/>
      <c r="QBP3" s="90"/>
      <c r="QBQ3" s="90"/>
      <c r="QBR3" s="90"/>
      <c r="QBS3" s="90"/>
      <c r="QBT3" s="90"/>
      <c r="QBU3" s="90"/>
      <c r="QBV3" s="90"/>
      <c r="QBW3" s="90"/>
      <c r="QBX3" s="90"/>
      <c r="QBY3" s="90"/>
      <c r="QBZ3" s="90"/>
      <c r="QCA3" s="90"/>
      <c r="QCB3" s="90"/>
      <c r="QCC3" s="90"/>
      <c r="QCD3" s="90"/>
      <c r="QCE3" s="90"/>
      <c r="QCF3" s="90"/>
      <c r="QCG3" s="90"/>
      <c r="QCH3" s="90"/>
      <c r="QCI3" s="90"/>
      <c r="QCJ3" s="90"/>
      <c r="QCK3" s="90"/>
      <c r="QCL3" s="90"/>
      <c r="QCM3" s="90"/>
      <c r="QCN3" s="90"/>
      <c r="QCO3" s="90"/>
      <c r="QCP3" s="90"/>
      <c r="QCQ3" s="90"/>
      <c r="QCR3" s="90"/>
      <c r="QCS3" s="90"/>
      <c r="QCT3" s="90"/>
      <c r="QCU3" s="90"/>
      <c r="QCV3" s="90"/>
      <c r="QCW3" s="90"/>
      <c r="QCX3" s="90"/>
      <c r="QCY3" s="90"/>
      <c r="QCZ3" s="90"/>
      <c r="QDA3" s="90"/>
      <c r="QDB3" s="90"/>
      <c r="QDC3" s="90"/>
      <c r="QDD3" s="90"/>
      <c r="QDE3" s="90"/>
      <c r="QDF3" s="90"/>
      <c r="QDG3" s="90"/>
      <c r="QDH3" s="90"/>
      <c r="QDI3" s="90"/>
      <c r="QDJ3" s="90"/>
      <c r="QDK3" s="90"/>
      <c r="QDL3" s="90"/>
      <c r="QDM3" s="90"/>
      <c r="QDN3" s="90"/>
      <c r="QDO3" s="90"/>
      <c r="QDP3" s="90"/>
      <c r="QDQ3" s="90"/>
      <c r="QDR3" s="90"/>
      <c r="QDS3" s="90"/>
      <c r="QDT3" s="90"/>
      <c r="QDU3" s="90"/>
      <c r="QDV3" s="90"/>
      <c r="QDW3" s="90"/>
      <c r="QDX3" s="90"/>
      <c r="QDY3" s="90"/>
      <c r="QDZ3" s="90"/>
      <c r="QEA3" s="90"/>
      <c r="QEB3" s="90"/>
      <c r="QEC3" s="90"/>
      <c r="QED3" s="90"/>
      <c r="QEE3" s="90"/>
      <c r="QEF3" s="90"/>
      <c r="QEG3" s="90"/>
      <c r="QEH3" s="90"/>
      <c r="QEI3" s="90"/>
      <c r="QEJ3" s="90"/>
      <c r="QEK3" s="90"/>
      <c r="QEL3" s="90"/>
      <c r="QEM3" s="90"/>
      <c r="QEN3" s="90"/>
      <c r="QEO3" s="90"/>
      <c r="QEP3" s="90"/>
      <c r="QEQ3" s="90"/>
      <c r="QER3" s="90"/>
      <c r="QES3" s="90"/>
      <c r="QET3" s="90"/>
      <c r="QEU3" s="90"/>
      <c r="QEV3" s="90"/>
      <c r="QEW3" s="90"/>
      <c r="QEX3" s="90"/>
      <c r="QEY3" s="90"/>
      <c r="QEZ3" s="90"/>
      <c r="QFA3" s="90"/>
      <c r="QFB3" s="90"/>
      <c r="QFC3" s="90"/>
      <c r="QFD3" s="90"/>
      <c r="QFE3" s="90"/>
      <c r="QFF3" s="90"/>
      <c r="QFG3" s="90"/>
      <c r="QFH3" s="90"/>
      <c r="QFI3" s="90"/>
      <c r="QFJ3" s="90"/>
      <c r="QFK3" s="90"/>
      <c r="QFL3" s="90"/>
      <c r="QFM3" s="90"/>
      <c r="QFN3" s="90"/>
      <c r="QFO3" s="90"/>
      <c r="QFP3" s="90"/>
      <c r="QFQ3" s="90"/>
      <c r="QFR3" s="90"/>
      <c r="QFS3" s="90"/>
      <c r="QFT3" s="90"/>
      <c r="QFU3" s="90"/>
      <c r="QFV3" s="90"/>
      <c r="QFW3" s="90"/>
      <c r="QFX3" s="90"/>
      <c r="QFY3" s="90"/>
      <c r="QFZ3" s="90"/>
      <c r="QGA3" s="90"/>
      <c r="QGB3" s="90"/>
      <c r="QGC3" s="90"/>
      <c r="QGD3" s="90"/>
      <c r="QGE3" s="90"/>
      <c r="QGF3" s="90"/>
      <c r="QGG3" s="90"/>
      <c r="QGH3" s="90"/>
      <c r="QGI3" s="90"/>
      <c r="QGJ3" s="90"/>
      <c r="QGK3" s="90"/>
      <c r="QGL3" s="90"/>
      <c r="QGM3" s="90"/>
      <c r="QGN3" s="90"/>
      <c r="QGO3" s="90"/>
      <c r="QGP3" s="90"/>
      <c r="QGQ3" s="90"/>
      <c r="QGR3" s="90"/>
      <c r="QGS3" s="90"/>
      <c r="QGT3" s="90"/>
      <c r="QGU3" s="90"/>
      <c r="QGV3" s="90"/>
      <c r="QGW3" s="90"/>
      <c r="QGX3" s="90"/>
      <c r="QGY3" s="90"/>
      <c r="QGZ3" s="90"/>
      <c r="QHA3" s="90"/>
      <c r="QHB3" s="90"/>
      <c r="QHC3" s="90"/>
      <c r="QHD3" s="90"/>
      <c r="QHE3" s="90"/>
      <c r="QHF3" s="90"/>
      <c r="QHG3" s="90"/>
      <c r="QHH3" s="90"/>
      <c r="QHI3" s="90"/>
      <c r="QHJ3" s="90"/>
      <c r="QHK3" s="90"/>
      <c r="QHL3" s="90"/>
      <c r="QHM3" s="90"/>
      <c r="QHN3" s="90"/>
      <c r="QHO3" s="90"/>
      <c r="QHP3" s="90"/>
      <c r="QHQ3" s="90"/>
      <c r="QHR3" s="90"/>
      <c r="QHS3" s="90"/>
      <c r="QHT3" s="90"/>
      <c r="QHU3" s="90"/>
      <c r="QHV3" s="90"/>
      <c r="QHW3" s="90"/>
      <c r="QHX3" s="90"/>
      <c r="QHY3" s="90"/>
      <c r="QHZ3" s="90"/>
      <c r="QIA3" s="90"/>
      <c r="QIB3" s="90"/>
      <c r="QIC3" s="90"/>
      <c r="QID3" s="90"/>
      <c r="QIE3" s="90"/>
      <c r="QIF3" s="90"/>
      <c r="QIG3" s="90"/>
      <c r="QIH3" s="90"/>
      <c r="QII3" s="90"/>
      <c r="QIJ3" s="90"/>
      <c r="QIK3" s="90"/>
      <c r="QIL3" s="90"/>
      <c r="QIM3" s="90"/>
      <c r="QIN3" s="90"/>
      <c r="QIO3" s="90"/>
      <c r="QIP3" s="90"/>
      <c r="QIQ3" s="90"/>
      <c r="QIR3" s="90"/>
      <c r="QIS3" s="90"/>
      <c r="QIT3" s="90"/>
      <c r="QIU3" s="90"/>
      <c r="QIV3" s="90"/>
      <c r="QIW3" s="90"/>
      <c r="QIX3" s="90"/>
      <c r="QIY3" s="90"/>
      <c r="QIZ3" s="90"/>
      <c r="QJA3" s="90"/>
      <c r="QJB3" s="90"/>
      <c r="QJC3" s="90"/>
      <c r="QJD3" s="90"/>
      <c r="QJE3" s="90"/>
      <c r="QJF3" s="90"/>
      <c r="QJG3" s="90"/>
      <c r="QJH3" s="90"/>
      <c r="QJI3" s="90"/>
      <c r="QJJ3" s="90"/>
      <c r="QJK3" s="90"/>
      <c r="QJL3" s="90"/>
      <c r="QJM3" s="90"/>
      <c r="QJN3" s="90"/>
      <c r="QJO3" s="90"/>
      <c r="QJP3" s="90"/>
      <c r="QJQ3" s="90"/>
      <c r="QJR3" s="90"/>
      <c r="QJS3" s="90"/>
      <c r="QJT3" s="90"/>
      <c r="QJU3" s="90"/>
      <c r="QJV3" s="90"/>
      <c r="QJW3" s="90"/>
      <c r="QJX3" s="90"/>
      <c r="QJY3" s="90"/>
      <c r="QJZ3" s="90"/>
      <c r="QKA3" s="90"/>
      <c r="QKB3" s="90"/>
      <c r="QKC3" s="90"/>
      <c r="QKD3" s="90"/>
      <c r="QKE3" s="90"/>
      <c r="QKF3" s="90"/>
      <c r="QKG3" s="90"/>
      <c r="QKH3" s="90"/>
      <c r="QKI3" s="90"/>
      <c r="QKJ3" s="90"/>
      <c r="QKK3" s="90"/>
      <c r="QKL3" s="90"/>
      <c r="QKM3" s="90"/>
      <c r="QKN3" s="90"/>
      <c r="QKO3" s="90"/>
      <c r="QKP3" s="90"/>
      <c r="QKQ3" s="90"/>
      <c r="QKR3" s="90"/>
      <c r="QKS3" s="90"/>
      <c r="QKT3" s="90"/>
      <c r="QKU3" s="90"/>
      <c r="QKV3" s="90"/>
      <c r="QKW3" s="90"/>
      <c r="QKX3" s="90"/>
      <c r="QKY3" s="90"/>
      <c r="QKZ3" s="90"/>
      <c r="QLA3" s="90"/>
      <c r="QLB3" s="90"/>
      <c r="QLC3" s="90"/>
      <c r="QLD3" s="90"/>
      <c r="QLE3" s="90"/>
      <c r="QLF3" s="90"/>
      <c r="QLG3" s="90"/>
      <c r="QLH3" s="90"/>
      <c r="QLI3" s="90"/>
      <c r="QLJ3" s="90"/>
      <c r="QLK3" s="90"/>
      <c r="QLL3" s="90"/>
      <c r="QLM3" s="90"/>
      <c r="QLN3" s="90"/>
      <c r="QLO3" s="90"/>
      <c r="QLP3" s="90"/>
      <c r="QLQ3" s="90"/>
      <c r="QLR3" s="90"/>
      <c r="QLS3" s="90"/>
      <c r="QLT3" s="90"/>
      <c r="QLU3" s="90"/>
      <c r="QLV3" s="90"/>
      <c r="QLW3" s="90"/>
      <c r="QLX3" s="90"/>
      <c r="QLY3" s="90"/>
      <c r="QLZ3" s="90"/>
      <c r="QMA3" s="90"/>
      <c r="QMB3" s="90"/>
      <c r="QMC3" s="90"/>
      <c r="QMD3" s="90"/>
      <c r="QME3" s="90"/>
      <c r="QMF3" s="90"/>
      <c r="QMG3" s="90"/>
      <c r="QMH3" s="90"/>
      <c r="QMI3" s="90"/>
      <c r="QMJ3" s="90"/>
      <c r="QMK3" s="90"/>
      <c r="QML3" s="90"/>
      <c r="QMM3" s="90"/>
      <c r="QMN3" s="90"/>
      <c r="QMO3" s="90"/>
      <c r="QMP3" s="90"/>
      <c r="QMQ3" s="90"/>
      <c r="QMR3" s="90"/>
      <c r="QMS3" s="90"/>
      <c r="QMT3" s="90"/>
      <c r="QMU3" s="90"/>
      <c r="QMV3" s="90"/>
      <c r="QMW3" s="90"/>
      <c r="QMX3" s="90"/>
      <c r="QMY3" s="90"/>
      <c r="QMZ3" s="90"/>
      <c r="QNA3" s="90"/>
      <c r="QNB3" s="90"/>
      <c r="QNC3" s="90"/>
      <c r="QND3" s="90"/>
      <c r="QNE3" s="90"/>
      <c r="QNF3" s="90"/>
      <c r="QNG3" s="90"/>
      <c r="QNH3" s="90"/>
      <c r="QNI3" s="90"/>
      <c r="QNJ3" s="90"/>
      <c r="QNK3" s="90"/>
      <c r="QNL3" s="90"/>
      <c r="QNM3" s="90"/>
      <c r="QNN3" s="90"/>
      <c r="QNO3" s="90"/>
      <c r="QNP3" s="90"/>
      <c r="QNQ3" s="90"/>
      <c r="QNR3" s="90"/>
      <c r="QNS3" s="90"/>
      <c r="QNT3" s="90"/>
      <c r="QNU3" s="90"/>
      <c r="QNV3" s="90"/>
      <c r="QNW3" s="90"/>
      <c r="QNX3" s="90"/>
      <c r="QNY3" s="90"/>
      <c r="QNZ3" s="90"/>
      <c r="QOA3" s="90"/>
      <c r="QOB3" s="90"/>
      <c r="QOC3" s="90"/>
      <c r="QOD3" s="90"/>
      <c r="QOE3" s="90"/>
      <c r="QOF3" s="90"/>
      <c r="QOG3" s="90"/>
      <c r="QOH3" s="90"/>
      <c r="QOI3" s="90"/>
      <c r="QOJ3" s="90"/>
      <c r="QOK3" s="90"/>
      <c r="QOL3" s="90"/>
      <c r="QOM3" s="90"/>
      <c r="QON3" s="90"/>
      <c r="QOO3" s="90"/>
      <c r="QOP3" s="90"/>
      <c r="QOQ3" s="90"/>
      <c r="QOR3" s="90"/>
      <c r="QOS3" s="90"/>
      <c r="QOT3" s="90"/>
      <c r="QOU3" s="90"/>
      <c r="QOV3" s="90"/>
      <c r="QOW3" s="90"/>
      <c r="QOX3" s="90"/>
      <c r="QOY3" s="90"/>
      <c r="QOZ3" s="90"/>
      <c r="QPA3" s="90"/>
      <c r="QPB3" s="90"/>
      <c r="QPC3" s="90"/>
      <c r="QPD3" s="90"/>
      <c r="QPE3" s="90"/>
      <c r="QPF3" s="90"/>
      <c r="QPG3" s="90"/>
      <c r="QPH3" s="90"/>
      <c r="QPI3" s="90"/>
      <c r="QPJ3" s="90"/>
      <c r="QPK3" s="90"/>
      <c r="QPL3" s="90"/>
      <c r="QPM3" s="90"/>
      <c r="QPN3" s="90"/>
      <c r="QPO3" s="90"/>
      <c r="QPP3" s="90"/>
      <c r="QPQ3" s="90"/>
      <c r="QPR3" s="90"/>
      <c r="QPS3" s="90"/>
      <c r="QPT3" s="90"/>
      <c r="QPU3" s="90"/>
      <c r="QPV3" s="90"/>
      <c r="QPW3" s="90"/>
      <c r="QPX3" s="90"/>
      <c r="QPY3" s="90"/>
      <c r="QPZ3" s="90"/>
      <c r="QQA3" s="90"/>
      <c r="QQB3" s="90"/>
      <c r="QQC3" s="90"/>
      <c r="QQD3" s="90"/>
      <c r="QQE3" s="90"/>
      <c r="QQF3" s="90"/>
      <c r="QQG3" s="90"/>
      <c r="QQH3" s="90"/>
      <c r="QQI3" s="90"/>
      <c r="QQJ3" s="90"/>
      <c r="QQK3" s="90"/>
      <c r="QQL3" s="90"/>
      <c r="QQM3" s="90"/>
      <c r="QQN3" s="90"/>
      <c r="QQO3" s="90"/>
      <c r="QQP3" s="90"/>
      <c r="QQQ3" s="90"/>
      <c r="QQR3" s="90"/>
      <c r="QQS3" s="90"/>
      <c r="QQT3" s="90"/>
      <c r="QQU3" s="90"/>
      <c r="QQV3" s="90"/>
      <c r="QQW3" s="90"/>
      <c r="QQX3" s="90"/>
      <c r="QQY3" s="90"/>
      <c r="QQZ3" s="90"/>
      <c r="QRA3" s="90"/>
      <c r="QRB3" s="90"/>
      <c r="QRC3" s="90"/>
      <c r="QRD3" s="90"/>
      <c r="QRE3" s="90"/>
      <c r="QRF3" s="90"/>
      <c r="QRG3" s="90"/>
      <c r="QRH3" s="90"/>
      <c r="QRI3" s="90"/>
      <c r="QRJ3" s="90"/>
      <c r="QRK3" s="90"/>
      <c r="QRL3" s="90"/>
      <c r="QRM3" s="90"/>
      <c r="QRN3" s="90"/>
      <c r="QRO3" s="90"/>
      <c r="QRP3" s="90"/>
      <c r="QRQ3" s="90"/>
      <c r="QRR3" s="90"/>
      <c r="QRS3" s="90"/>
      <c r="QRT3" s="90"/>
      <c r="QRU3" s="90"/>
      <c r="QRV3" s="90"/>
      <c r="QRW3" s="90"/>
      <c r="QRX3" s="90"/>
      <c r="QRY3" s="90"/>
      <c r="QRZ3" s="90"/>
      <c r="QSA3" s="90"/>
      <c r="QSB3" s="90"/>
      <c r="QSC3" s="90"/>
      <c r="QSD3" s="90"/>
      <c r="QSE3" s="90"/>
      <c r="QSF3" s="90"/>
      <c r="QSG3" s="90"/>
      <c r="QSH3" s="90"/>
      <c r="QSI3" s="90"/>
      <c r="QSJ3" s="90"/>
      <c r="QSK3" s="90"/>
      <c r="QSL3" s="90"/>
      <c r="QSM3" s="90"/>
      <c r="QSN3" s="90"/>
      <c r="QSO3" s="90"/>
      <c r="QSP3" s="90"/>
      <c r="QSQ3" s="90"/>
      <c r="QSR3" s="90"/>
      <c r="QSS3" s="90"/>
      <c r="QST3" s="90"/>
      <c r="QSU3" s="90"/>
      <c r="QSV3" s="90"/>
      <c r="QSW3" s="90"/>
      <c r="QSX3" s="90"/>
      <c r="QSY3" s="90"/>
      <c r="QSZ3" s="90"/>
      <c r="QTA3" s="90"/>
      <c r="QTB3" s="90"/>
      <c r="QTC3" s="90"/>
      <c r="QTD3" s="90"/>
      <c r="QTE3" s="90"/>
      <c r="QTF3" s="90"/>
      <c r="QTG3" s="90"/>
      <c r="QTH3" s="90"/>
      <c r="QTI3" s="90"/>
      <c r="QTJ3" s="90"/>
      <c r="QTK3" s="90"/>
      <c r="QTL3" s="90"/>
      <c r="QTM3" s="90"/>
      <c r="QTN3" s="90"/>
      <c r="QTO3" s="90"/>
      <c r="QTP3" s="90"/>
      <c r="QTQ3" s="90"/>
      <c r="QTR3" s="90"/>
      <c r="QTS3" s="90"/>
      <c r="QTT3" s="90"/>
      <c r="QTU3" s="90"/>
      <c r="QTV3" s="90"/>
      <c r="QTW3" s="90"/>
      <c r="QTX3" s="90"/>
      <c r="QTY3" s="90"/>
      <c r="QTZ3" s="90"/>
      <c r="QUA3" s="90"/>
      <c r="QUB3" s="90"/>
      <c r="QUC3" s="90"/>
      <c r="QUD3" s="90"/>
      <c r="QUE3" s="90"/>
      <c r="QUF3" s="90"/>
      <c r="QUG3" s="90"/>
      <c r="QUH3" s="90"/>
      <c r="QUI3" s="90"/>
      <c r="QUJ3" s="90"/>
      <c r="QUK3" s="90"/>
      <c r="QUL3" s="90"/>
      <c r="QUM3" s="90"/>
      <c r="QUN3" s="90"/>
      <c r="QUO3" s="90"/>
      <c r="QUP3" s="90"/>
      <c r="QUQ3" s="90"/>
      <c r="QUR3" s="90"/>
      <c r="QUS3" s="90"/>
      <c r="QUT3" s="90"/>
      <c r="QUU3" s="90"/>
      <c r="QUV3" s="90"/>
      <c r="QUW3" s="90"/>
      <c r="QUX3" s="90"/>
      <c r="QUY3" s="90"/>
      <c r="QUZ3" s="90"/>
      <c r="QVA3" s="90"/>
      <c r="QVB3" s="90"/>
      <c r="QVC3" s="90"/>
      <c r="QVD3" s="90"/>
      <c r="QVE3" s="90"/>
      <c r="QVF3" s="90"/>
      <c r="QVG3" s="90"/>
      <c r="QVH3" s="90"/>
      <c r="QVI3" s="90"/>
      <c r="QVJ3" s="90"/>
      <c r="QVK3" s="90"/>
      <c r="QVL3" s="90"/>
      <c r="QVM3" s="90"/>
      <c r="QVN3" s="90"/>
      <c r="QVO3" s="90"/>
      <c r="QVP3" s="90"/>
      <c r="QVQ3" s="90"/>
      <c r="QVR3" s="90"/>
      <c r="QVS3" s="90"/>
      <c r="QVT3" s="90"/>
      <c r="QVU3" s="90"/>
      <c r="QVV3" s="90"/>
      <c r="QVW3" s="90"/>
      <c r="QVX3" s="90"/>
      <c r="QVY3" s="90"/>
      <c r="QVZ3" s="90"/>
      <c r="QWA3" s="90"/>
      <c r="QWB3" s="90"/>
      <c r="QWC3" s="90"/>
      <c r="QWD3" s="90"/>
      <c r="QWE3" s="90"/>
      <c r="QWF3" s="90"/>
      <c r="QWG3" s="90"/>
      <c r="QWH3" s="90"/>
      <c r="QWI3" s="90"/>
      <c r="QWJ3" s="90"/>
      <c r="QWK3" s="90"/>
      <c r="QWL3" s="90"/>
      <c r="QWM3" s="90"/>
      <c r="QWN3" s="90"/>
      <c r="QWO3" s="90"/>
      <c r="QWP3" s="90"/>
      <c r="QWQ3" s="90"/>
      <c r="QWR3" s="90"/>
      <c r="QWS3" s="90"/>
      <c r="QWT3" s="90"/>
      <c r="QWU3" s="90"/>
      <c r="QWV3" s="90"/>
      <c r="QWW3" s="90"/>
      <c r="QWX3" s="90"/>
      <c r="QWY3" s="90"/>
      <c r="QWZ3" s="90"/>
      <c r="QXA3" s="90"/>
      <c r="QXB3" s="90"/>
      <c r="QXC3" s="90"/>
      <c r="QXD3" s="90"/>
      <c r="QXE3" s="90"/>
      <c r="QXF3" s="90"/>
      <c r="QXG3" s="90"/>
      <c r="QXH3" s="90"/>
      <c r="QXI3" s="90"/>
      <c r="QXJ3" s="90"/>
      <c r="QXK3" s="90"/>
      <c r="QXL3" s="90"/>
      <c r="QXM3" s="90"/>
      <c r="QXN3" s="90"/>
      <c r="QXO3" s="90"/>
      <c r="QXP3" s="90"/>
      <c r="QXQ3" s="90"/>
      <c r="QXR3" s="90"/>
      <c r="QXS3" s="90"/>
      <c r="QXT3" s="90"/>
      <c r="QXU3" s="90"/>
      <c r="QXV3" s="90"/>
      <c r="QXW3" s="90"/>
      <c r="QXX3" s="90"/>
      <c r="QXY3" s="90"/>
      <c r="QXZ3" s="90"/>
      <c r="QYA3" s="90"/>
      <c r="QYB3" s="90"/>
      <c r="QYC3" s="90"/>
      <c r="QYD3" s="90"/>
      <c r="QYE3" s="90"/>
      <c r="QYF3" s="90"/>
      <c r="QYG3" s="90"/>
      <c r="QYH3" s="90"/>
      <c r="QYI3" s="90"/>
      <c r="QYJ3" s="90"/>
      <c r="QYK3" s="90"/>
      <c r="QYL3" s="90"/>
      <c r="QYM3" s="90"/>
      <c r="QYN3" s="90"/>
      <c r="QYO3" s="90"/>
      <c r="QYP3" s="90"/>
      <c r="QYQ3" s="90"/>
      <c r="QYR3" s="90"/>
      <c r="QYS3" s="90"/>
      <c r="QYT3" s="90"/>
      <c r="QYU3" s="90"/>
      <c r="QYV3" s="90"/>
      <c r="QYW3" s="90"/>
      <c r="QYX3" s="90"/>
      <c r="QYY3" s="90"/>
      <c r="QYZ3" s="90"/>
      <c r="QZA3" s="90"/>
      <c r="QZB3" s="90"/>
      <c r="QZC3" s="90"/>
      <c r="QZD3" s="90"/>
      <c r="QZE3" s="90"/>
      <c r="QZF3" s="90"/>
      <c r="QZG3" s="90"/>
      <c r="QZH3" s="90"/>
      <c r="QZI3" s="90"/>
      <c r="QZJ3" s="90"/>
      <c r="QZK3" s="90"/>
      <c r="QZL3" s="90"/>
      <c r="QZM3" s="90"/>
      <c r="QZN3" s="90"/>
      <c r="QZO3" s="90"/>
      <c r="QZP3" s="90"/>
      <c r="QZQ3" s="90"/>
      <c r="QZR3" s="90"/>
      <c r="QZS3" s="90"/>
      <c r="QZT3" s="90"/>
      <c r="QZU3" s="90"/>
      <c r="QZV3" s="90"/>
      <c r="QZW3" s="90"/>
      <c r="QZX3" s="90"/>
      <c r="QZY3" s="90"/>
      <c r="QZZ3" s="90"/>
      <c r="RAA3" s="90"/>
      <c r="RAB3" s="90"/>
      <c r="RAC3" s="90"/>
      <c r="RAD3" s="90"/>
      <c r="RAE3" s="90"/>
      <c r="RAF3" s="90"/>
      <c r="RAG3" s="90"/>
      <c r="RAH3" s="90"/>
      <c r="RAI3" s="90"/>
      <c r="RAJ3" s="90"/>
      <c r="RAK3" s="90"/>
      <c r="RAL3" s="90"/>
      <c r="RAM3" s="90"/>
      <c r="RAN3" s="90"/>
      <c r="RAO3" s="90"/>
      <c r="RAP3" s="90"/>
      <c r="RAQ3" s="90"/>
      <c r="RAR3" s="90"/>
      <c r="RAS3" s="90"/>
      <c r="RAT3" s="90"/>
      <c r="RAU3" s="90"/>
      <c r="RAV3" s="90"/>
      <c r="RAW3" s="90"/>
      <c r="RAX3" s="90"/>
      <c r="RAY3" s="90"/>
      <c r="RAZ3" s="90"/>
      <c r="RBA3" s="90"/>
      <c r="RBB3" s="90"/>
      <c r="RBC3" s="90"/>
      <c r="RBD3" s="90"/>
      <c r="RBE3" s="90"/>
      <c r="RBF3" s="90"/>
      <c r="RBG3" s="90"/>
      <c r="RBH3" s="90"/>
      <c r="RBI3" s="90"/>
      <c r="RBJ3" s="90"/>
      <c r="RBK3" s="90"/>
      <c r="RBL3" s="90"/>
      <c r="RBM3" s="90"/>
      <c r="RBN3" s="90"/>
      <c r="RBO3" s="90"/>
      <c r="RBP3" s="90"/>
      <c r="RBQ3" s="90"/>
      <c r="RBR3" s="90"/>
      <c r="RBS3" s="90"/>
      <c r="RBT3" s="90"/>
      <c r="RBU3" s="90"/>
      <c r="RBV3" s="90"/>
      <c r="RBW3" s="90"/>
      <c r="RBX3" s="90"/>
      <c r="RBY3" s="90"/>
      <c r="RBZ3" s="90"/>
      <c r="RCA3" s="90"/>
      <c r="RCB3" s="90"/>
      <c r="RCC3" s="90"/>
      <c r="RCD3" s="90"/>
      <c r="RCE3" s="90"/>
      <c r="RCF3" s="90"/>
      <c r="RCG3" s="90"/>
      <c r="RCH3" s="90"/>
      <c r="RCI3" s="90"/>
      <c r="RCJ3" s="90"/>
      <c r="RCK3" s="90"/>
      <c r="RCL3" s="90"/>
      <c r="RCM3" s="90"/>
      <c r="RCN3" s="90"/>
      <c r="RCO3" s="90"/>
      <c r="RCP3" s="90"/>
      <c r="RCQ3" s="90"/>
      <c r="RCR3" s="90"/>
      <c r="RCS3" s="90"/>
      <c r="RCT3" s="90"/>
      <c r="RCU3" s="90"/>
      <c r="RCV3" s="90"/>
      <c r="RCW3" s="90"/>
      <c r="RCX3" s="90"/>
      <c r="RCY3" s="90"/>
      <c r="RCZ3" s="90"/>
      <c r="RDA3" s="90"/>
      <c r="RDB3" s="90"/>
      <c r="RDC3" s="90"/>
      <c r="RDD3" s="90"/>
      <c r="RDE3" s="90"/>
      <c r="RDF3" s="90"/>
      <c r="RDG3" s="90"/>
      <c r="RDH3" s="90"/>
      <c r="RDI3" s="90"/>
      <c r="RDJ3" s="90"/>
      <c r="RDK3" s="90"/>
      <c r="RDL3" s="90"/>
      <c r="RDM3" s="90"/>
      <c r="RDN3" s="90"/>
      <c r="RDO3" s="90"/>
      <c r="RDP3" s="90"/>
      <c r="RDQ3" s="90"/>
      <c r="RDR3" s="90"/>
      <c r="RDS3" s="90"/>
      <c r="RDT3" s="90"/>
      <c r="RDU3" s="90"/>
      <c r="RDV3" s="90"/>
      <c r="RDW3" s="90"/>
      <c r="RDX3" s="90"/>
      <c r="RDY3" s="90"/>
      <c r="RDZ3" s="90"/>
      <c r="REA3" s="90"/>
      <c r="REB3" s="90"/>
      <c r="REC3" s="90"/>
      <c r="RED3" s="90"/>
      <c r="REE3" s="90"/>
      <c r="REF3" s="90"/>
      <c r="REG3" s="90"/>
      <c r="REH3" s="90"/>
      <c r="REI3" s="90"/>
      <c r="REJ3" s="90"/>
      <c r="REK3" s="90"/>
      <c r="REL3" s="90"/>
      <c r="REM3" s="90"/>
      <c r="REN3" s="90"/>
      <c r="REO3" s="90"/>
      <c r="REP3" s="90"/>
      <c r="REQ3" s="90"/>
      <c r="RER3" s="90"/>
      <c r="RES3" s="90"/>
      <c r="RET3" s="90"/>
      <c r="REU3" s="90"/>
      <c r="REV3" s="90"/>
      <c r="REW3" s="90"/>
      <c r="REX3" s="90"/>
      <c r="REY3" s="90"/>
      <c r="REZ3" s="90"/>
      <c r="RFA3" s="90"/>
      <c r="RFB3" s="90"/>
      <c r="RFC3" s="90"/>
      <c r="RFD3" s="90"/>
      <c r="RFE3" s="90"/>
      <c r="RFF3" s="90"/>
      <c r="RFG3" s="90"/>
      <c r="RFH3" s="90"/>
      <c r="RFI3" s="90"/>
      <c r="RFJ3" s="90"/>
      <c r="RFK3" s="90"/>
      <c r="RFL3" s="90"/>
      <c r="RFM3" s="90"/>
      <c r="RFN3" s="90"/>
      <c r="RFO3" s="90"/>
      <c r="RFP3" s="90"/>
      <c r="RFQ3" s="90"/>
      <c r="RFR3" s="90"/>
      <c r="RFS3" s="90"/>
      <c r="RFT3" s="90"/>
      <c r="RFU3" s="90"/>
      <c r="RFV3" s="90"/>
      <c r="RFW3" s="90"/>
      <c r="RFX3" s="90"/>
      <c r="RFY3" s="90"/>
      <c r="RFZ3" s="90"/>
      <c r="RGA3" s="90"/>
      <c r="RGB3" s="90"/>
      <c r="RGC3" s="90"/>
      <c r="RGD3" s="90"/>
      <c r="RGE3" s="90"/>
      <c r="RGF3" s="90"/>
      <c r="RGG3" s="90"/>
      <c r="RGH3" s="90"/>
      <c r="RGI3" s="90"/>
      <c r="RGJ3" s="90"/>
      <c r="RGK3" s="90"/>
      <c r="RGL3" s="90"/>
      <c r="RGM3" s="90"/>
      <c r="RGN3" s="90"/>
      <c r="RGO3" s="90"/>
      <c r="RGP3" s="90"/>
      <c r="RGQ3" s="90"/>
      <c r="RGR3" s="90"/>
      <c r="RGS3" s="90"/>
      <c r="RGT3" s="90"/>
      <c r="RGU3" s="90"/>
      <c r="RGV3" s="90"/>
      <c r="RGW3" s="90"/>
      <c r="RGX3" s="90"/>
      <c r="RGY3" s="90"/>
      <c r="RGZ3" s="90"/>
      <c r="RHA3" s="90"/>
      <c r="RHB3" s="90"/>
      <c r="RHC3" s="90"/>
      <c r="RHD3" s="90"/>
      <c r="RHE3" s="90"/>
      <c r="RHF3" s="90"/>
      <c r="RHG3" s="90"/>
      <c r="RHH3" s="90"/>
      <c r="RHI3" s="90"/>
      <c r="RHJ3" s="90"/>
      <c r="RHK3" s="90"/>
      <c r="RHL3" s="90"/>
      <c r="RHM3" s="90"/>
      <c r="RHN3" s="90"/>
      <c r="RHO3" s="90"/>
      <c r="RHP3" s="90"/>
      <c r="RHQ3" s="90"/>
      <c r="RHR3" s="90"/>
      <c r="RHS3" s="90"/>
      <c r="RHT3" s="90"/>
      <c r="RHU3" s="90"/>
      <c r="RHV3" s="90"/>
      <c r="RHW3" s="90"/>
      <c r="RHX3" s="90"/>
      <c r="RHY3" s="90"/>
      <c r="RHZ3" s="90"/>
      <c r="RIA3" s="90"/>
      <c r="RIB3" s="90"/>
      <c r="RIC3" s="90"/>
      <c r="RID3" s="90"/>
      <c r="RIE3" s="90"/>
      <c r="RIF3" s="90"/>
      <c r="RIG3" s="90"/>
      <c r="RIH3" s="90"/>
      <c r="RII3" s="90"/>
      <c r="RIJ3" s="90"/>
      <c r="RIK3" s="90"/>
      <c r="RIL3" s="90"/>
      <c r="RIM3" s="90"/>
      <c r="RIN3" s="90"/>
      <c r="RIO3" s="90"/>
      <c r="RIP3" s="90"/>
      <c r="RIQ3" s="90"/>
      <c r="RIR3" s="90"/>
      <c r="RIS3" s="90"/>
      <c r="RIT3" s="90"/>
      <c r="RIU3" s="90"/>
      <c r="RIV3" s="90"/>
      <c r="RIW3" s="90"/>
      <c r="RIX3" s="90"/>
      <c r="RIY3" s="90"/>
      <c r="RIZ3" s="90"/>
      <c r="RJA3" s="90"/>
      <c r="RJB3" s="90"/>
      <c r="RJC3" s="90"/>
      <c r="RJD3" s="90"/>
      <c r="RJE3" s="90"/>
      <c r="RJF3" s="90"/>
      <c r="RJG3" s="90"/>
      <c r="RJH3" s="90"/>
      <c r="RJI3" s="90"/>
      <c r="RJJ3" s="90"/>
      <c r="RJK3" s="90"/>
      <c r="RJL3" s="90"/>
      <c r="RJM3" s="90"/>
      <c r="RJN3" s="90"/>
      <c r="RJO3" s="90"/>
      <c r="RJP3" s="90"/>
      <c r="RJQ3" s="90"/>
      <c r="RJR3" s="90"/>
      <c r="RJS3" s="90"/>
      <c r="RJT3" s="90"/>
      <c r="RJU3" s="90"/>
      <c r="RJV3" s="90"/>
      <c r="RJW3" s="90"/>
      <c r="RJX3" s="90"/>
      <c r="RJY3" s="90"/>
      <c r="RJZ3" s="90"/>
      <c r="RKA3" s="90"/>
      <c r="RKB3" s="90"/>
      <c r="RKC3" s="90"/>
      <c r="RKD3" s="90"/>
      <c r="RKE3" s="90"/>
      <c r="RKF3" s="90"/>
      <c r="RKG3" s="90"/>
      <c r="RKH3" s="90"/>
      <c r="RKI3" s="90"/>
      <c r="RKJ3" s="90"/>
      <c r="RKK3" s="90"/>
      <c r="RKL3" s="90"/>
      <c r="RKM3" s="90"/>
      <c r="RKN3" s="90"/>
      <c r="RKO3" s="90"/>
      <c r="RKP3" s="90"/>
      <c r="RKQ3" s="90"/>
      <c r="RKR3" s="90"/>
      <c r="RKS3" s="90"/>
      <c r="RKT3" s="90"/>
      <c r="RKU3" s="90"/>
      <c r="RKV3" s="90"/>
      <c r="RKW3" s="90"/>
      <c r="RKX3" s="90"/>
      <c r="RKY3" s="90"/>
      <c r="RKZ3" s="90"/>
      <c r="RLA3" s="90"/>
      <c r="RLB3" s="90"/>
      <c r="RLC3" s="90"/>
      <c r="RLD3" s="90"/>
      <c r="RLE3" s="90"/>
      <c r="RLF3" s="90"/>
      <c r="RLG3" s="90"/>
      <c r="RLH3" s="90"/>
      <c r="RLI3" s="90"/>
      <c r="RLJ3" s="90"/>
      <c r="RLK3" s="90"/>
      <c r="RLL3" s="90"/>
      <c r="RLM3" s="90"/>
      <c r="RLN3" s="90"/>
      <c r="RLO3" s="90"/>
      <c r="RLP3" s="90"/>
      <c r="RLQ3" s="90"/>
      <c r="RLR3" s="90"/>
      <c r="RLS3" s="90"/>
      <c r="RLT3" s="90"/>
      <c r="RLU3" s="90"/>
      <c r="RLV3" s="90"/>
      <c r="RLW3" s="90"/>
      <c r="RLX3" s="90"/>
      <c r="RLY3" s="90"/>
      <c r="RLZ3" s="90"/>
      <c r="RMA3" s="90"/>
      <c r="RMB3" s="90"/>
      <c r="RMC3" s="90"/>
      <c r="RMD3" s="90"/>
      <c r="RME3" s="90"/>
      <c r="RMF3" s="90"/>
      <c r="RMG3" s="90"/>
      <c r="RMH3" s="90"/>
      <c r="RMI3" s="90"/>
      <c r="RMJ3" s="90"/>
      <c r="RMK3" s="90"/>
      <c r="RML3" s="90"/>
      <c r="RMM3" s="90"/>
      <c r="RMN3" s="90"/>
      <c r="RMO3" s="90"/>
      <c r="RMP3" s="90"/>
      <c r="RMQ3" s="90"/>
      <c r="RMR3" s="90"/>
      <c r="RMS3" s="90"/>
      <c r="RMT3" s="90"/>
      <c r="RMU3" s="90"/>
      <c r="RMV3" s="90"/>
      <c r="RMW3" s="90"/>
      <c r="RMX3" s="90"/>
      <c r="RMY3" s="90"/>
      <c r="RMZ3" s="90"/>
      <c r="RNA3" s="90"/>
      <c r="RNB3" s="90"/>
      <c r="RNC3" s="90"/>
      <c r="RND3" s="90"/>
      <c r="RNE3" s="90"/>
      <c r="RNF3" s="90"/>
      <c r="RNG3" s="90"/>
      <c r="RNH3" s="90"/>
      <c r="RNI3" s="90"/>
      <c r="RNJ3" s="90"/>
      <c r="RNK3" s="90"/>
      <c r="RNL3" s="90"/>
      <c r="RNM3" s="90"/>
      <c r="RNN3" s="90"/>
      <c r="RNO3" s="90"/>
      <c r="RNP3" s="90"/>
      <c r="RNQ3" s="90"/>
      <c r="RNR3" s="90"/>
      <c r="RNS3" s="90"/>
      <c r="RNT3" s="90"/>
      <c r="RNU3" s="90"/>
      <c r="RNV3" s="90"/>
      <c r="RNW3" s="90"/>
      <c r="RNX3" s="90"/>
      <c r="RNY3" s="90"/>
      <c r="RNZ3" s="90"/>
      <c r="ROA3" s="90"/>
      <c r="ROB3" s="90"/>
      <c r="ROC3" s="90"/>
      <c r="ROD3" s="90"/>
      <c r="ROE3" s="90"/>
      <c r="ROF3" s="90"/>
      <c r="ROG3" s="90"/>
      <c r="ROH3" s="90"/>
      <c r="ROI3" s="90"/>
      <c r="ROJ3" s="90"/>
      <c r="ROK3" s="90"/>
      <c r="ROL3" s="90"/>
      <c r="ROM3" s="90"/>
      <c r="RON3" s="90"/>
      <c r="ROO3" s="90"/>
      <c r="ROP3" s="90"/>
      <c r="ROQ3" s="90"/>
      <c r="ROR3" s="90"/>
      <c r="ROS3" s="90"/>
      <c r="ROT3" s="90"/>
      <c r="ROU3" s="90"/>
      <c r="ROV3" s="90"/>
      <c r="ROW3" s="90"/>
      <c r="ROX3" s="90"/>
      <c r="ROY3" s="90"/>
      <c r="ROZ3" s="90"/>
      <c r="RPA3" s="90"/>
      <c r="RPB3" s="90"/>
      <c r="RPC3" s="90"/>
      <c r="RPD3" s="90"/>
      <c r="RPE3" s="90"/>
      <c r="RPF3" s="90"/>
      <c r="RPG3" s="90"/>
      <c r="RPH3" s="90"/>
      <c r="RPI3" s="90"/>
      <c r="RPJ3" s="90"/>
      <c r="RPK3" s="90"/>
      <c r="RPL3" s="90"/>
      <c r="RPM3" s="90"/>
      <c r="RPN3" s="90"/>
      <c r="RPO3" s="90"/>
      <c r="RPP3" s="90"/>
      <c r="RPQ3" s="90"/>
      <c r="RPR3" s="90"/>
      <c r="RPS3" s="90"/>
      <c r="RPT3" s="90"/>
      <c r="RPU3" s="90"/>
      <c r="RPV3" s="90"/>
      <c r="RPW3" s="90"/>
      <c r="RPX3" s="90"/>
      <c r="RPY3" s="90"/>
      <c r="RPZ3" s="90"/>
      <c r="RQA3" s="90"/>
      <c r="RQB3" s="90"/>
      <c r="RQC3" s="90"/>
      <c r="RQD3" s="90"/>
      <c r="RQE3" s="90"/>
      <c r="RQF3" s="90"/>
      <c r="RQG3" s="90"/>
      <c r="RQH3" s="90"/>
      <c r="RQI3" s="90"/>
      <c r="RQJ3" s="90"/>
      <c r="RQK3" s="90"/>
      <c r="RQL3" s="90"/>
      <c r="RQM3" s="90"/>
      <c r="RQN3" s="90"/>
      <c r="RQO3" s="90"/>
      <c r="RQP3" s="90"/>
      <c r="RQQ3" s="90"/>
      <c r="RQR3" s="90"/>
      <c r="RQS3" s="90"/>
      <c r="RQT3" s="90"/>
      <c r="RQU3" s="90"/>
      <c r="RQV3" s="90"/>
      <c r="RQW3" s="90"/>
      <c r="RQX3" s="90"/>
      <c r="RQY3" s="90"/>
      <c r="RQZ3" s="90"/>
      <c r="RRA3" s="90"/>
      <c r="RRB3" s="90"/>
      <c r="RRC3" s="90"/>
      <c r="RRD3" s="90"/>
      <c r="RRE3" s="90"/>
      <c r="RRF3" s="90"/>
      <c r="RRG3" s="90"/>
      <c r="RRH3" s="90"/>
      <c r="RRI3" s="90"/>
      <c r="RRJ3" s="90"/>
      <c r="RRK3" s="90"/>
      <c r="RRL3" s="90"/>
      <c r="RRM3" s="90"/>
      <c r="RRN3" s="90"/>
      <c r="RRO3" s="90"/>
      <c r="RRP3" s="90"/>
      <c r="RRQ3" s="90"/>
      <c r="RRR3" s="90"/>
      <c r="RRS3" s="90"/>
      <c r="RRT3" s="90"/>
      <c r="RRU3" s="90"/>
      <c r="RRV3" s="90"/>
      <c r="RRW3" s="90"/>
      <c r="RRX3" s="90"/>
      <c r="RRY3" s="90"/>
      <c r="RRZ3" s="90"/>
      <c r="RSA3" s="90"/>
      <c r="RSB3" s="90"/>
      <c r="RSC3" s="90"/>
      <c r="RSD3" s="90"/>
      <c r="RSE3" s="90"/>
      <c r="RSF3" s="90"/>
      <c r="RSG3" s="90"/>
      <c r="RSH3" s="90"/>
      <c r="RSI3" s="90"/>
      <c r="RSJ3" s="90"/>
      <c r="RSK3" s="90"/>
      <c r="RSL3" s="90"/>
      <c r="RSM3" s="90"/>
      <c r="RSN3" s="90"/>
      <c r="RSO3" s="90"/>
      <c r="RSP3" s="90"/>
      <c r="RSQ3" s="90"/>
      <c r="RSR3" s="90"/>
      <c r="RSS3" s="90"/>
      <c r="RST3" s="90"/>
      <c r="RSU3" s="90"/>
      <c r="RSV3" s="90"/>
      <c r="RSW3" s="90"/>
      <c r="RSX3" s="90"/>
      <c r="RSY3" s="90"/>
      <c r="RSZ3" s="90"/>
      <c r="RTA3" s="90"/>
      <c r="RTB3" s="90"/>
      <c r="RTC3" s="90"/>
      <c r="RTD3" s="90"/>
      <c r="RTE3" s="90"/>
      <c r="RTF3" s="90"/>
      <c r="RTG3" s="90"/>
      <c r="RTH3" s="90"/>
      <c r="RTI3" s="90"/>
      <c r="RTJ3" s="90"/>
      <c r="RTK3" s="90"/>
      <c r="RTL3" s="90"/>
      <c r="RTM3" s="90"/>
      <c r="RTN3" s="90"/>
      <c r="RTO3" s="90"/>
      <c r="RTP3" s="90"/>
      <c r="RTQ3" s="90"/>
      <c r="RTR3" s="90"/>
      <c r="RTS3" s="90"/>
      <c r="RTT3" s="90"/>
      <c r="RTU3" s="90"/>
      <c r="RTV3" s="90"/>
      <c r="RTW3" s="90"/>
      <c r="RTX3" s="90"/>
      <c r="RTY3" s="90"/>
      <c r="RTZ3" s="90"/>
      <c r="RUA3" s="90"/>
      <c r="RUB3" s="90"/>
      <c r="RUC3" s="90"/>
      <c r="RUD3" s="90"/>
      <c r="RUE3" s="90"/>
      <c r="RUF3" s="90"/>
      <c r="RUG3" s="90"/>
      <c r="RUH3" s="90"/>
      <c r="RUI3" s="90"/>
      <c r="RUJ3" s="90"/>
      <c r="RUK3" s="90"/>
      <c r="RUL3" s="90"/>
      <c r="RUM3" s="90"/>
      <c r="RUN3" s="90"/>
      <c r="RUO3" s="90"/>
      <c r="RUP3" s="90"/>
      <c r="RUQ3" s="90"/>
      <c r="RUR3" s="90"/>
      <c r="RUS3" s="90"/>
      <c r="RUT3" s="90"/>
      <c r="RUU3" s="90"/>
      <c r="RUV3" s="90"/>
      <c r="RUW3" s="90"/>
      <c r="RUX3" s="90"/>
      <c r="RUY3" s="90"/>
      <c r="RUZ3" s="90"/>
      <c r="RVA3" s="90"/>
      <c r="RVB3" s="90"/>
      <c r="RVC3" s="90"/>
      <c r="RVD3" s="90"/>
      <c r="RVE3" s="90"/>
      <c r="RVF3" s="90"/>
      <c r="RVG3" s="90"/>
      <c r="RVH3" s="90"/>
      <c r="RVI3" s="90"/>
      <c r="RVJ3" s="90"/>
      <c r="RVK3" s="90"/>
      <c r="RVL3" s="90"/>
      <c r="RVM3" s="90"/>
      <c r="RVN3" s="90"/>
      <c r="RVO3" s="90"/>
      <c r="RVP3" s="90"/>
      <c r="RVQ3" s="90"/>
      <c r="RVR3" s="90"/>
      <c r="RVS3" s="90"/>
      <c r="RVT3" s="90"/>
      <c r="RVU3" s="90"/>
      <c r="RVV3" s="90"/>
      <c r="RVW3" s="90"/>
      <c r="RVX3" s="90"/>
      <c r="RVY3" s="90"/>
      <c r="RVZ3" s="90"/>
      <c r="RWA3" s="90"/>
      <c r="RWB3" s="90"/>
      <c r="RWC3" s="90"/>
      <c r="RWD3" s="90"/>
      <c r="RWE3" s="90"/>
      <c r="RWF3" s="90"/>
      <c r="RWG3" s="90"/>
      <c r="RWH3" s="90"/>
      <c r="RWI3" s="90"/>
      <c r="RWJ3" s="90"/>
      <c r="RWK3" s="90"/>
      <c r="RWL3" s="90"/>
      <c r="RWM3" s="90"/>
      <c r="RWN3" s="90"/>
      <c r="RWO3" s="90"/>
      <c r="RWP3" s="90"/>
      <c r="RWQ3" s="90"/>
      <c r="RWR3" s="90"/>
      <c r="RWS3" s="90"/>
      <c r="RWT3" s="90"/>
      <c r="RWU3" s="90"/>
      <c r="RWV3" s="90"/>
      <c r="RWW3" s="90"/>
      <c r="RWX3" s="90"/>
      <c r="RWY3" s="90"/>
      <c r="RWZ3" s="90"/>
      <c r="RXA3" s="90"/>
      <c r="RXB3" s="90"/>
      <c r="RXC3" s="90"/>
      <c r="RXD3" s="90"/>
      <c r="RXE3" s="90"/>
      <c r="RXF3" s="90"/>
      <c r="RXG3" s="90"/>
      <c r="RXH3" s="90"/>
      <c r="RXI3" s="90"/>
      <c r="RXJ3" s="90"/>
      <c r="RXK3" s="90"/>
      <c r="RXL3" s="90"/>
      <c r="RXM3" s="90"/>
      <c r="RXN3" s="90"/>
      <c r="RXO3" s="90"/>
      <c r="RXP3" s="90"/>
      <c r="RXQ3" s="90"/>
      <c r="RXR3" s="90"/>
      <c r="RXS3" s="90"/>
      <c r="RXT3" s="90"/>
      <c r="RXU3" s="90"/>
      <c r="RXV3" s="90"/>
      <c r="RXW3" s="90"/>
      <c r="RXX3" s="90"/>
      <c r="RXY3" s="90"/>
      <c r="RXZ3" s="90"/>
      <c r="RYA3" s="90"/>
      <c r="RYB3" s="90"/>
      <c r="RYC3" s="90"/>
      <c r="RYD3" s="90"/>
      <c r="RYE3" s="90"/>
      <c r="RYF3" s="90"/>
      <c r="RYG3" s="90"/>
      <c r="RYH3" s="90"/>
      <c r="RYI3" s="90"/>
      <c r="RYJ3" s="90"/>
      <c r="RYK3" s="90"/>
      <c r="RYL3" s="90"/>
      <c r="RYM3" s="90"/>
      <c r="RYN3" s="90"/>
      <c r="RYO3" s="90"/>
      <c r="RYP3" s="90"/>
      <c r="RYQ3" s="90"/>
      <c r="RYR3" s="90"/>
      <c r="RYS3" s="90"/>
      <c r="RYT3" s="90"/>
      <c r="RYU3" s="90"/>
      <c r="RYV3" s="90"/>
      <c r="RYW3" s="90"/>
      <c r="RYX3" s="90"/>
      <c r="RYY3" s="90"/>
      <c r="RYZ3" s="90"/>
      <c r="RZA3" s="90"/>
      <c r="RZB3" s="90"/>
      <c r="RZC3" s="90"/>
      <c r="RZD3" s="90"/>
      <c r="RZE3" s="90"/>
      <c r="RZF3" s="90"/>
      <c r="RZG3" s="90"/>
      <c r="RZH3" s="90"/>
      <c r="RZI3" s="90"/>
      <c r="RZJ3" s="90"/>
      <c r="RZK3" s="90"/>
      <c r="RZL3" s="90"/>
      <c r="RZM3" s="90"/>
      <c r="RZN3" s="90"/>
      <c r="RZO3" s="90"/>
      <c r="RZP3" s="90"/>
      <c r="RZQ3" s="90"/>
      <c r="RZR3" s="90"/>
      <c r="RZS3" s="90"/>
      <c r="RZT3" s="90"/>
      <c r="RZU3" s="90"/>
      <c r="RZV3" s="90"/>
      <c r="RZW3" s="90"/>
      <c r="RZX3" s="90"/>
      <c r="RZY3" s="90"/>
      <c r="RZZ3" s="90"/>
      <c r="SAA3" s="90"/>
      <c r="SAB3" s="90"/>
      <c r="SAC3" s="90"/>
      <c r="SAD3" s="90"/>
      <c r="SAE3" s="90"/>
      <c r="SAF3" s="90"/>
      <c r="SAG3" s="90"/>
      <c r="SAH3" s="90"/>
      <c r="SAI3" s="90"/>
      <c r="SAJ3" s="90"/>
      <c r="SAK3" s="90"/>
      <c r="SAL3" s="90"/>
      <c r="SAM3" s="90"/>
      <c r="SAN3" s="90"/>
      <c r="SAO3" s="90"/>
      <c r="SAP3" s="90"/>
      <c r="SAQ3" s="90"/>
      <c r="SAR3" s="90"/>
      <c r="SAS3" s="90"/>
      <c r="SAT3" s="90"/>
      <c r="SAU3" s="90"/>
      <c r="SAV3" s="90"/>
      <c r="SAW3" s="90"/>
      <c r="SAX3" s="90"/>
      <c r="SAY3" s="90"/>
      <c r="SAZ3" s="90"/>
      <c r="SBA3" s="90"/>
      <c r="SBB3" s="90"/>
      <c r="SBC3" s="90"/>
      <c r="SBD3" s="90"/>
      <c r="SBE3" s="90"/>
      <c r="SBF3" s="90"/>
      <c r="SBG3" s="90"/>
      <c r="SBH3" s="90"/>
      <c r="SBI3" s="90"/>
      <c r="SBJ3" s="90"/>
      <c r="SBK3" s="90"/>
      <c r="SBL3" s="90"/>
      <c r="SBM3" s="90"/>
      <c r="SBN3" s="90"/>
      <c r="SBO3" s="90"/>
      <c r="SBP3" s="90"/>
      <c r="SBQ3" s="90"/>
      <c r="SBR3" s="90"/>
      <c r="SBS3" s="90"/>
      <c r="SBT3" s="90"/>
      <c r="SBU3" s="90"/>
      <c r="SBV3" s="90"/>
      <c r="SBW3" s="90"/>
      <c r="SBX3" s="90"/>
      <c r="SBY3" s="90"/>
      <c r="SBZ3" s="90"/>
      <c r="SCA3" s="90"/>
      <c r="SCB3" s="90"/>
      <c r="SCC3" s="90"/>
      <c r="SCD3" s="90"/>
      <c r="SCE3" s="90"/>
      <c r="SCF3" s="90"/>
      <c r="SCG3" s="90"/>
      <c r="SCH3" s="90"/>
      <c r="SCI3" s="90"/>
      <c r="SCJ3" s="90"/>
      <c r="SCK3" s="90"/>
      <c r="SCL3" s="90"/>
      <c r="SCM3" s="90"/>
      <c r="SCN3" s="90"/>
      <c r="SCO3" s="90"/>
      <c r="SCP3" s="90"/>
      <c r="SCQ3" s="90"/>
      <c r="SCR3" s="90"/>
      <c r="SCS3" s="90"/>
      <c r="SCT3" s="90"/>
      <c r="SCU3" s="90"/>
      <c r="SCV3" s="90"/>
      <c r="SCW3" s="90"/>
      <c r="SCX3" s="90"/>
      <c r="SCY3" s="90"/>
      <c r="SCZ3" s="90"/>
      <c r="SDA3" s="90"/>
      <c r="SDB3" s="90"/>
      <c r="SDC3" s="90"/>
      <c r="SDD3" s="90"/>
      <c r="SDE3" s="90"/>
      <c r="SDF3" s="90"/>
      <c r="SDG3" s="90"/>
      <c r="SDH3" s="90"/>
      <c r="SDI3" s="90"/>
      <c r="SDJ3" s="90"/>
      <c r="SDK3" s="90"/>
      <c r="SDL3" s="90"/>
      <c r="SDM3" s="90"/>
      <c r="SDN3" s="90"/>
      <c r="SDO3" s="90"/>
      <c r="SDP3" s="90"/>
      <c r="SDQ3" s="90"/>
      <c r="SDR3" s="90"/>
      <c r="SDS3" s="90"/>
      <c r="SDT3" s="90"/>
      <c r="SDU3" s="90"/>
      <c r="SDV3" s="90"/>
      <c r="SDW3" s="90"/>
      <c r="SDX3" s="90"/>
      <c r="SDY3" s="90"/>
      <c r="SDZ3" s="90"/>
      <c r="SEA3" s="90"/>
      <c r="SEB3" s="90"/>
      <c r="SEC3" s="90"/>
      <c r="SED3" s="90"/>
      <c r="SEE3" s="90"/>
      <c r="SEF3" s="90"/>
      <c r="SEG3" s="90"/>
      <c r="SEH3" s="90"/>
      <c r="SEI3" s="90"/>
      <c r="SEJ3" s="90"/>
      <c r="SEK3" s="90"/>
      <c r="SEL3" s="90"/>
      <c r="SEM3" s="90"/>
      <c r="SEN3" s="90"/>
      <c r="SEO3" s="90"/>
      <c r="SEP3" s="90"/>
      <c r="SEQ3" s="90"/>
      <c r="SER3" s="90"/>
      <c r="SES3" s="90"/>
      <c r="SET3" s="90"/>
      <c r="SEU3" s="90"/>
      <c r="SEV3" s="90"/>
      <c r="SEW3" s="90"/>
      <c r="SEX3" s="90"/>
      <c r="SEY3" s="90"/>
      <c r="SEZ3" s="90"/>
      <c r="SFA3" s="90"/>
      <c r="SFB3" s="90"/>
      <c r="SFC3" s="90"/>
      <c r="SFD3" s="90"/>
      <c r="SFE3" s="90"/>
      <c r="SFF3" s="90"/>
      <c r="SFG3" s="90"/>
      <c r="SFH3" s="90"/>
      <c r="SFI3" s="90"/>
      <c r="SFJ3" s="90"/>
      <c r="SFK3" s="90"/>
      <c r="SFL3" s="90"/>
      <c r="SFM3" s="90"/>
      <c r="SFN3" s="90"/>
      <c r="SFO3" s="90"/>
      <c r="SFP3" s="90"/>
      <c r="SFQ3" s="90"/>
      <c r="SFR3" s="90"/>
      <c r="SFS3" s="90"/>
      <c r="SFT3" s="90"/>
      <c r="SFU3" s="90"/>
      <c r="SFV3" s="90"/>
      <c r="SFW3" s="90"/>
      <c r="SFX3" s="90"/>
      <c r="SFY3" s="90"/>
      <c r="SFZ3" s="90"/>
      <c r="SGA3" s="90"/>
      <c r="SGB3" s="90"/>
      <c r="SGC3" s="90"/>
      <c r="SGD3" s="90"/>
      <c r="SGE3" s="90"/>
      <c r="SGF3" s="90"/>
      <c r="SGG3" s="90"/>
      <c r="SGH3" s="90"/>
      <c r="SGI3" s="90"/>
      <c r="SGJ3" s="90"/>
      <c r="SGK3" s="90"/>
      <c r="SGL3" s="90"/>
      <c r="SGM3" s="90"/>
      <c r="SGN3" s="90"/>
      <c r="SGO3" s="90"/>
      <c r="SGP3" s="90"/>
      <c r="SGQ3" s="90"/>
      <c r="SGR3" s="90"/>
      <c r="SGS3" s="90"/>
      <c r="SGT3" s="90"/>
      <c r="SGU3" s="90"/>
      <c r="SGV3" s="90"/>
      <c r="SGW3" s="90"/>
      <c r="SGX3" s="90"/>
      <c r="SGY3" s="90"/>
      <c r="SGZ3" s="90"/>
      <c r="SHA3" s="90"/>
      <c r="SHB3" s="90"/>
      <c r="SHC3" s="90"/>
      <c r="SHD3" s="90"/>
      <c r="SHE3" s="90"/>
      <c r="SHF3" s="90"/>
      <c r="SHG3" s="90"/>
      <c r="SHH3" s="90"/>
      <c r="SHI3" s="90"/>
      <c r="SHJ3" s="90"/>
      <c r="SHK3" s="90"/>
      <c r="SHL3" s="90"/>
      <c r="SHM3" s="90"/>
      <c r="SHN3" s="90"/>
      <c r="SHO3" s="90"/>
      <c r="SHP3" s="90"/>
      <c r="SHQ3" s="90"/>
      <c r="SHR3" s="90"/>
      <c r="SHS3" s="90"/>
      <c r="SHT3" s="90"/>
      <c r="SHU3" s="90"/>
      <c r="SHV3" s="90"/>
      <c r="SHW3" s="90"/>
      <c r="SHX3" s="90"/>
      <c r="SHY3" s="90"/>
      <c r="SHZ3" s="90"/>
      <c r="SIA3" s="90"/>
      <c r="SIB3" s="90"/>
      <c r="SIC3" s="90"/>
      <c r="SID3" s="90"/>
      <c r="SIE3" s="90"/>
      <c r="SIF3" s="90"/>
      <c r="SIG3" s="90"/>
      <c r="SIH3" s="90"/>
      <c r="SII3" s="90"/>
      <c r="SIJ3" s="90"/>
      <c r="SIK3" s="90"/>
      <c r="SIL3" s="90"/>
      <c r="SIM3" s="90"/>
      <c r="SIN3" s="90"/>
      <c r="SIO3" s="90"/>
      <c r="SIP3" s="90"/>
      <c r="SIQ3" s="90"/>
      <c r="SIR3" s="90"/>
      <c r="SIS3" s="90"/>
      <c r="SIT3" s="90"/>
      <c r="SIU3" s="90"/>
      <c r="SIV3" s="90"/>
      <c r="SIW3" s="90"/>
      <c r="SIX3" s="90"/>
      <c r="SIY3" s="90"/>
      <c r="SIZ3" s="90"/>
      <c r="SJA3" s="90"/>
      <c r="SJB3" s="90"/>
      <c r="SJC3" s="90"/>
      <c r="SJD3" s="90"/>
      <c r="SJE3" s="90"/>
      <c r="SJF3" s="90"/>
      <c r="SJG3" s="90"/>
      <c r="SJH3" s="90"/>
      <c r="SJI3" s="90"/>
      <c r="SJJ3" s="90"/>
      <c r="SJK3" s="90"/>
      <c r="SJL3" s="90"/>
      <c r="SJM3" s="90"/>
      <c r="SJN3" s="90"/>
      <c r="SJO3" s="90"/>
      <c r="SJP3" s="90"/>
      <c r="SJQ3" s="90"/>
      <c r="SJR3" s="90"/>
      <c r="SJS3" s="90"/>
      <c r="SJT3" s="90"/>
      <c r="SJU3" s="90"/>
      <c r="SJV3" s="90"/>
      <c r="SJW3" s="90"/>
      <c r="SJX3" s="90"/>
      <c r="SJY3" s="90"/>
      <c r="SJZ3" s="90"/>
      <c r="SKA3" s="90"/>
      <c r="SKB3" s="90"/>
      <c r="SKC3" s="90"/>
      <c r="SKD3" s="90"/>
      <c r="SKE3" s="90"/>
      <c r="SKF3" s="90"/>
      <c r="SKG3" s="90"/>
      <c r="SKH3" s="90"/>
      <c r="SKI3" s="90"/>
      <c r="SKJ3" s="90"/>
      <c r="SKK3" s="90"/>
      <c r="SKL3" s="90"/>
      <c r="SKM3" s="90"/>
      <c r="SKN3" s="90"/>
      <c r="SKO3" s="90"/>
      <c r="SKP3" s="90"/>
      <c r="SKQ3" s="90"/>
      <c r="SKR3" s="90"/>
      <c r="SKS3" s="90"/>
      <c r="SKT3" s="90"/>
      <c r="SKU3" s="90"/>
      <c r="SKV3" s="90"/>
      <c r="SKW3" s="90"/>
      <c r="SKX3" s="90"/>
      <c r="SKY3" s="90"/>
      <c r="SKZ3" s="90"/>
      <c r="SLA3" s="90"/>
      <c r="SLB3" s="90"/>
      <c r="SLC3" s="90"/>
      <c r="SLD3" s="90"/>
      <c r="SLE3" s="90"/>
      <c r="SLF3" s="90"/>
      <c r="SLG3" s="90"/>
      <c r="SLH3" s="90"/>
      <c r="SLI3" s="90"/>
      <c r="SLJ3" s="90"/>
      <c r="SLK3" s="90"/>
      <c r="SLL3" s="90"/>
      <c r="SLM3" s="90"/>
      <c r="SLN3" s="90"/>
      <c r="SLO3" s="90"/>
      <c r="SLP3" s="90"/>
      <c r="SLQ3" s="90"/>
      <c r="SLR3" s="90"/>
      <c r="SLS3" s="90"/>
      <c r="SLT3" s="90"/>
      <c r="SLU3" s="90"/>
      <c r="SLV3" s="90"/>
      <c r="SLW3" s="90"/>
      <c r="SLX3" s="90"/>
      <c r="SLY3" s="90"/>
      <c r="SLZ3" s="90"/>
      <c r="SMA3" s="90"/>
      <c r="SMB3" s="90"/>
      <c r="SMC3" s="90"/>
      <c r="SMD3" s="90"/>
      <c r="SME3" s="90"/>
      <c r="SMF3" s="90"/>
      <c r="SMG3" s="90"/>
      <c r="SMH3" s="90"/>
      <c r="SMI3" s="90"/>
      <c r="SMJ3" s="90"/>
      <c r="SMK3" s="90"/>
      <c r="SML3" s="90"/>
      <c r="SMM3" s="90"/>
      <c r="SMN3" s="90"/>
      <c r="SMO3" s="90"/>
      <c r="SMP3" s="90"/>
      <c r="SMQ3" s="90"/>
      <c r="SMR3" s="90"/>
      <c r="SMS3" s="90"/>
      <c r="SMT3" s="90"/>
      <c r="SMU3" s="90"/>
      <c r="SMV3" s="90"/>
      <c r="SMW3" s="90"/>
      <c r="SMX3" s="90"/>
      <c r="SMY3" s="90"/>
      <c r="SMZ3" s="90"/>
      <c r="SNA3" s="90"/>
      <c r="SNB3" s="90"/>
      <c r="SNC3" s="90"/>
      <c r="SND3" s="90"/>
      <c r="SNE3" s="90"/>
      <c r="SNF3" s="90"/>
      <c r="SNG3" s="90"/>
      <c r="SNH3" s="90"/>
      <c r="SNI3" s="90"/>
      <c r="SNJ3" s="90"/>
      <c r="SNK3" s="90"/>
      <c r="SNL3" s="90"/>
      <c r="SNM3" s="90"/>
      <c r="SNN3" s="90"/>
      <c r="SNO3" s="90"/>
      <c r="SNP3" s="90"/>
      <c r="SNQ3" s="90"/>
      <c r="SNR3" s="90"/>
      <c r="SNS3" s="90"/>
      <c r="SNT3" s="90"/>
      <c r="SNU3" s="90"/>
      <c r="SNV3" s="90"/>
      <c r="SNW3" s="90"/>
      <c r="SNX3" s="90"/>
      <c r="SNY3" s="90"/>
      <c r="SNZ3" s="90"/>
      <c r="SOA3" s="90"/>
      <c r="SOB3" s="90"/>
      <c r="SOC3" s="90"/>
      <c r="SOD3" s="90"/>
      <c r="SOE3" s="90"/>
      <c r="SOF3" s="90"/>
      <c r="SOG3" s="90"/>
      <c r="SOH3" s="90"/>
      <c r="SOI3" s="90"/>
      <c r="SOJ3" s="90"/>
      <c r="SOK3" s="90"/>
      <c r="SOL3" s="90"/>
      <c r="SOM3" s="90"/>
      <c r="SON3" s="90"/>
      <c r="SOO3" s="90"/>
      <c r="SOP3" s="90"/>
      <c r="SOQ3" s="90"/>
      <c r="SOR3" s="90"/>
      <c r="SOS3" s="90"/>
      <c r="SOT3" s="90"/>
      <c r="SOU3" s="90"/>
      <c r="SOV3" s="90"/>
      <c r="SOW3" s="90"/>
      <c r="SOX3" s="90"/>
      <c r="SOY3" s="90"/>
      <c r="SOZ3" s="90"/>
      <c r="SPA3" s="90"/>
      <c r="SPB3" s="90"/>
      <c r="SPC3" s="90"/>
      <c r="SPD3" s="90"/>
      <c r="SPE3" s="90"/>
      <c r="SPF3" s="90"/>
      <c r="SPG3" s="90"/>
      <c r="SPH3" s="90"/>
      <c r="SPI3" s="90"/>
      <c r="SPJ3" s="90"/>
      <c r="SPK3" s="90"/>
      <c r="SPL3" s="90"/>
      <c r="SPM3" s="90"/>
      <c r="SPN3" s="90"/>
      <c r="SPO3" s="90"/>
      <c r="SPP3" s="90"/>
      <c r="SPQ3" s="90"/>
      <c r="SPR3" s="90"/>
      <c r="SPS3" s="90"/>
      <c r="SPT3" s="90"/>
      <c r="SPU3" s="90"/>
      <c r="SPV3" s="90"/>
      <c r="SPW3" s="90"/>
      <c r="SPX3" s="90"/>
      <c r="SPY3" s="90"/>
      <c r="SPZ3" s="90"/>
      <c r="SQA3" s="90"/>
      <c r="SQB3" s="90"/>
      <c r="SQC3" s="90"/>
      <c r="SQD3" s="90"/>
      <c r="SQE3" s="90"/>
      <c r="SQF3" s="90"/>
      <c r="SQG3" s="90"/>
      <c r="SQH3" s="90"/>
      <c r="SQI3" s="90"/>
      <c r="SQJ3" s="90"/>
      <c r="SQK3" s="90"/>
      <c r="SQL3" s="90"/>
      <c r="SQM3" s="90"/>
      <c r="SQN3" s="90"/>
      <c r="SQO3" s="90"/>
      <c r="SQP3" s="90"/>
      <c r="SQQ3" s="90"/>
      <c r="SQR3" s="90"/>
      <c r="SQS3" s="90"/>
      <c r="SQT3" s="90"/>
      <c r="SQU3" s="90"/>
      <c r="SQV3" s="90"/>
      <c r="SQW3" s="90"/>
      <c r="SQX3" s="90"/>
      <c r="SQY3" s="90"/>
      <c r="SQZ3" s="90"/>
      <c r="SRA3" s="90"/>
      <c r="SRB3" s="90"/>
      <c r="SRC3" s="90"/>
      <c r="SRD3" s="90"/>
      <c r="SRE3" s="90"/>
      <c r="SRF3" s="90"/>
      <c r="SRG3" s="90"/>
      <c r="SRH3" s="90"/>
      <c r="SRI3" s="90"/>
      <c r="SRJ3" s="90"/>
      <c r="SRK3" s="90"/>
      <c r="SRL3" s="90"/>
      <c r="SRM3" s="90"/>
      <c r="SRN3" s="90"/>
      <c r="SRO3" s="90"/>
      <c r="SRP3" s="90"/>
      <c r="SRQ3" s="90"/>
      <c r="SRR3" s="90"/>
      <c r="SRS3" s="90"/>
      <c r="SRT3" s="90"/>
      <c r="SRU3" s="90"/>
      <c r="SRV3" s="90"/>
      <c r="SRW3" s="90"/>
      <c r="SRX3" s="90"/>
      <c r="SRY3" s="90"/>
      <c r="SRZ3" s="90"/>
      <c r="SSA3" s="90"/>
      <c r="SSB3" s="90"/>
      <c r="SSC3" s="90"/>
      <c r="SSD3" s="90"/>
      <c r="SSE3" s="90"/>
      <c r="SSF3" s="90"/>
      <c r="SSG3" s="90"/>
      <c r="SSH3" s="90"/>
      <c r="SSI3" s="90"/>
      <c r="SSJ3" s="90"/>
      <c r="SSK3" s="90"/>
      <c r="SSL3" s="90"/>
      <c r="SSM3" s="90"/>
      <c r="SSN3" s="90"/>
      <c r="SSO3" s="90"/>
      <c r="SSP3" s="90"/>
      <c r="SSQ3" s="90"/>
      <c r="SSR3" s="90"/>
      <c r="SSS3" s="90"/>
      <c r="SST3" s="90"/>
      <c r="SSU3" s="90"/>
      <c r="SSV3" s="90"/>
      <c r="SSW3" s="90"/>
      <c r="SSX3" s="90"/>
      <c r="SSY3" s="90"/>
      <c r="SSZ3" s="90"/>
      <c r="STA3" s="90"/>
      <c r="STB3" s="90"/>
      <c r="STC3" s="90"/>
      <c r="STD3" s="90"/>
      <c r="STE3" s="90"/>
      <c r="STF3" s="90"/>
      <c r="STG3" s="90"/>
      <c r="STH3" s="90"/>
      <c r="STI3" s="90"/>
      <c r="STJ3" s="90"/>
      <c r="STK3" s="90"/>
      <c r="STL3" s="90"/>
      <c r="STM3" s="90"/>
      <c r="STN3" s="90"/>
      <c r="STO3" s="90"/>
      <c r="STP3" s="90"/>
      <c r="STQ3" s="90"/>
      <c r="STR3" s="90"/>
      <c r="STS3" s="90"/>
      <c r="STT3" s="90"/>
      <c r="STU3" s="90"/>
      <c r="STV3" s="90"/>
      <c r="STW3" s="90"/>
      <c r="STX3" s="90"/>
      <c r="STY3" s="90"/>
      <c r="STZ3" s="90"/>
      <c r="SUA3" s="90"/>
      <c r="SUB3" s="90"/>
      <c r="SUC3" s="90"/>
      <c r="SUD3" s="90"/>
      <c r="SUE3" s="90"/>
      <c r="SUF3" s="90"/>
      <c r="SUG3" s="90"/>
      <c r="SUH3" s="90"/>
      <c r="SUI3" s="90"/>
      <c r="SUJ3" s="90"/>
      <c r="SUK3" s="90"/>
      <c r="SUL3" s="90"/>
      <c r="SUM3" s="90"/>
      <c r="SUN3" s="90"/>
      <c r="SUO3" s="90"/>
      <c r="SUP3" s="90"/>
      <c r="SUQ3" s="90"/>
      <c r="SUR3" s="90"/>
      <c r="SUS3" s="90"/>
      <c r="SUT3" s="90"/>
      <c r="SUU3" s="90"/>
      <c r="SUV3" s="90"/>
      <c r="SUW3" s="90"/>
      <c r="SUX3" s="90"/>
      <c r="SUY3" s="90"/>
      <c r="SUZ3" s="90"/>
      <c r="SVA3" s="90"/>
      <c r="SVB3" s="90"/>
      <c r="SVC3" s="90"/>
      <c r="SVD3" s="90"/>
      <c r="SVE3" s="90"/>
      <c r="SVF3" s="90"/>
      <c r="SVG3" s="90"/>
      <c r="SVH3" s="90"/>
      <c r="SVI3" s="90"/>
      <c r="SVJ3" s="90"/>
      <c r="SVK3" s="90"/>
      <c r="SVL3" s="90"/>
      <c r="SVM3" s="90"/>
      <c r="SVN3" s="90"/>
      <c r="SVO3" s="90"/>
      <c r="SVP3" s="90"/>
      <c r="SVQ3" s="90"/>
      <c r="SVR3" s="90"/>
      <c r="SVS3" s="90"/>
      <c r="SVT3" s="90"/>
      <c r="SVU3" s="90"/>
      <c r="SVV3" s="90"/>
      <c r="SVW3" s="90"/>
      <c r="SVX3" s="90"/>
      <c r="SVY3" s="90"/>
      <c r="SVZ3" s="90"/>
      <c r="SWA3" s="90"/>
      <c r="SWB3" s="90"/>
      <c r="SWC3" s="90"/>
      <c r="SWD3" s="90"/>
      <c r="SWE3" s="90"/>
      <c r="SWF3" s="90"/>
      <c r="SWG3" s="90"/>
      <c r="SWH3" s="90"/>
      <c r="SWI3" s="90"/>
      <c r="SWJ3" s="90"/>
      <c r="SWK3" s="90"/>
      <c r="SWL3" s="90"/>
      <c r="SWM3" s="90"/>
      <c r="SWN3" s="90"/>
      <c r="SWO3" s="90"/>
      <c r="SWP3" s="90"/>
      <c r="SWQ3" s="90"/>
      <c r="SWR3" s="90"/>
      <c r="SWS3" s="90"/>
      <c r="SWT3" s="90"/>
      <c r="SWU3" s="90"/>
      <c r="SWV3" s="90"/>
      <c r="SWW3" s="90"/>
      <c r="SWX3" s="90"/>
      <c r="SWY3" s="90"/>
      <c r="SWZ3" s="90"/>
      <c r="SXA3" s="90"/>
      <c r="SXB3" s="90"/>
      <c r="SXC3" s="90"/>
      <c r="SXD3" s="90"/>
      <c r="SXE3" s="90"/>
      <c r="SXF3" s="90"/>
      <c r="SXG3" s="90"/>
      <c r="SXH3" s="90"/>
      <c r="SXI3" s="90"/>
      <c r="SXJ3" s="90"/>
      <c r="SXK3" s="90"/>
      <c r="SXL3" s="90"/>
      <c r="SXM3" s="90"/>
      <c r="SXN3" s="90"/>
      <c r="SXO3" s="90"/>
      <c r="SXP3" s="90"/>
      <c r="SXQ3" s="90"/>
      <c r="SXR3" s="90"/>
      <c r="SXS3" s="90"/>
      <c r="SXT3" s="90"/>
      <c r="SXU3" s="90"/>
      <c r="SXV3" s="90"/>
      <c r="SXW3" s="90"/>
      <c r="SXX3" s="90"/>
      <c r="SXY3" s="90"/>
      <c r="SXZ3" s="90"/>
      <c r="SYA3" s="90"/>
      <c r="SYB3" s="90"/>
      <c r="SYC3" s="90"/>
      <c r="SYD3" s="90"/>
      <c r="SYE3" s="90"/>
      <c r="SYF3" s="90"/>
      <c r="SYG3" s="90"/>
      <c r="SYH3" s="90"/>
      <c r="SYI3" s="90"/>
      <c r="SYJ3" s="90"/>
      <c r="SYK3" s="90"/>
      <c r="SYL3" s="90"/>
      <c r="SYM3" s="90"/>
      <c r="SYN3" s="90"/>
      <c r="SYO3" s="90"/>
      <c r="SYP3" s="90"/>
      <c r="SYQ3" s="90"/>
      <c r="SYR3" s="90"/>
      <c r="SYS3" s="90"/>
      <c r="SYT3" s="90"/>
      <c r="SYU3" s="90"/>
      <c r="SYV3" s="90"/>
      <c r="SYW3" s="90"/>
      <c r="SYX3" s="90"/>
      <c r="SYY3" s="90"/>
      <c r="SYZ3" s="90"/>
      <c r="SZA3" s="90"/>
      <c r="SZB3" s="90"/>
      <c r="SZC3" s="90"/>
      <c r="SZD3" s="90"/>
      <c r="SZE3" s="90"/>
      <c r="SZF3" s="90"/>
      <c r="SZG3" s="90"/>
      <c r="SZH3" s="90"/>
      <c r="SZI3" s="90"/>
      <c r="SZJ3" s="90"/>
      <c r="SZK3" s="90"/>
      <c r="SZL3" s="90"/>
      <c r="SZM3" s="90"/>
      <c r="SZN3" s="90"/>
      <c r="SZO3" s="90"/>
      <c r="SZP3" s="90"/>
      <c r="SZQ3" s="90"/>
      <c r="SZR3" s="90"/>
      <c r="SZS3" s="90"/>
      <c r="SZT3" s="90"/>
      <c r="SZU3" s="90"/>
      <c r="SZV3" s="90"/>
      <c r="SZW3" s="90"/>
      <c r="SZX3" s="90"/>
      <c r="SZY3" s="90"/>
      <c r="SZZ3" s="90"/>
      <c r="TAA3" s="90"/>
      <c r="TAB3" s="90"/>
      <c r="TAC3" s="90"/>
      <c r="TAD3" s="90"/>
      <c r="TAE3" s="90"/>
      <c r="TAF3" s="90"/>
      <c r="TAG3" s="90"/>
      <c r="TAH3" s="90"/>
      <c r="TAI3" s="90"/>
      <c r="TAJ3" s="90"/>
      <c r="TAK3" s="90"/>
      <c r="TAL3" s="90"/>
      <c r="TAM3" s="90"/>
      <c r="TAN3" s="90"/>
      <c r="TAO3" s="90"/>
      <c r="TAP3" s="90"/>
      <c r="TAQ3" s="90"/>
      <c r="TAR3" s="90"/>
      <c r="TAS3" s="90"/>
      <c r="TAT3" s="90"/>
      <c r="TAU3" s="90"/>
      <c r="TAV3" s="90"/>
      <c r="TAW3" s="90"/>
      <c r="TAX3" s="90"/>
      <c r="TAY3" s="90"/>
      <c r="TAZ3" s="90"/>
      <c r="TBA3" s="90"/>
      <c r="TBB3" s="90"/>
      <c r="TBC3" s="90"/>
      <c r="TBD3" s="90"/>
      <c r="TBE3" s="90"/>
      <c r="TBF3" s="90"/>
      <c r="TBG3" s="90"/>
      <c r="TBH3" s="90"/>
      <c r="TBI3" s="90"/>
      <c r="TBJ3" s="90"/>
      <c r="TBK3" s="90"/>
      <c r="TBL3" s="90"/>
      <c r="TBM3" s="90"/>
      <c r="TBN3" s="90"/>
      <c r="TBO3" s="90"/>
      <c r="TBP3" s="90"/>
      <c r="TBQ3" s="90"/>
      <c r="TBR3" s="90"/>
      <c r="TBS3" s="90"/>
      <c r="TBT3" s="90"/>
      <c r="TBU3" s="90"/>
      <c r="TBV3" s="90"/>
      <c r="TBW3" s="90"/>
      <c r="TBX3" s="90"/>
      <c r="TBY3" s="90"/>
      <c r="TBZ3" s="90"/>
      <c r="TCA3" s="90"/>
      <c r="TCB3" s="90"/>
      <c r="TCC3" s="90"/>
      <c r="TCD3" s="90"/>
      <c r="TCE3" s="90"/>
      <c r="TCF3" s="90"/>
      <c r="TCG3" s="90"/>
      <c r="TCH3" s="90"/>
      <c r="TCI3" s="90"/>
      <c r="TCJ3" s="90"/>
      <c r="TCK3" s="90"/>
      <c r="TCL3" s="90"/>
      <c r="TCM3" s="90"/>
      <c r="TCN3" s="90"/>
      <c r="TCO3" s="90"/>
      <c r="TCP3" s="90"/>
      <c r="TCQ3" s="90"/>
      <c r="TCR3" s="90"/>
      <c r="TCS3" s="90"/>
      <c r="TCT3" s="90"/>
      <c r="TCU3" s="90"/>
      <c r="TCV3" s="90"/>
      <c r="TCW3" s="90"/>
      <c r="TCX3" s="90"/>
      <c r="TCY3" s="90"/>
      <c r="TCZ3" s="90"/>
      <c r="TDA3" s="90"/>
      <c r="TDB3" s="90"/>
      <c r="TDC3" s="90"/>
      <c r="TDD3" s="90"/>
      <c r="TDE3" s="90"/>
      <c r="TDF3" s="90"/>
      <c r="TDG3" s="90"/>
      <c r="TDH3" s="90"/>
      <c r="TDI3" s="90"/>
      <c r="TDJ3" s="90"/>
      <c r="TDK3" s="90"/>
      <c r="TDL3" s="90"/>
      <c r="TDM3" s="90"/>
      <c r="TDN3" s="90"/>
      <c r="TDO3" s="90"/>
      <c r="TDP3" s="90"/>
      <c r="TDQ3" s="90"/>
      <c r="TDR3" s="90"/>
      <c r="TDS3" s="90"/>
      <c r="TDT3" s="90"/>
      <c r="TDU3" s="90"/>
      <c r="TDV3" s="90"/>
      <c r="TDW3" s="90"/>
      <c r="TDX3" s="90"/>
      <c r="TDY3" s="90"/>
      <c r="TDZ3" s="90"/>
      <c r="TEA3" s="90"/>
      <c r="TEB3" s="90"/>
      <c r="TEC3" s="90"/>
      <c r="TED3" s="90"/>
      <c r="TEE3" s="90"/>
      <c r="TEF3" s="90"/>
      <c r="TEG3" s="90"/>
      <c r="TEH3" s="90"/>
      <c r="TEI3" s="90"/>
      <c r="TEJ3" s="90"/>
      <c r="TEK3" s="90"/>
      <c r="TEL3" s="90"/>
      <c r="TEM3" s="90"/>
      <c r="TEN3" s="90"/>
      <c r="TEO3" s="90"/>
      <c r="TEP3" s="90"/>
      <c r="TEQ3" s="90"/>
      <c r="TER3" s="90"/>
      <c r="TES3" s="90"/>
      <c r="TET3" s="90"/>
      <c r="TEU3" s="90"/>
      <c r="TEV3" s="90"/>
      <c r="TEW3" s="90"/>
      <c r="TEX3" s="90"/>
      <c r="TEY3" s="90"/>
      <c r="TEZ3" s="90"/>
      <c r="TFA3" s="90"/>
      <c r="TFB3" s="90"/>
      <c r="TFC3" s="90"/>
      <c r="TFD3" s="90"/>
      <c r="TFE3" s="90"/>
      <c r="TFF3" s="90"/>
      <c r="TFG3" s="90"/>
      <c r="TFH3" s="90"/>
      <c r="TFI3" s="90"/>
      <c r="TFJ3" s="90"/>
      <c r="TFK3" s="90"/>
      <c r="TFL3" s="90"/>
      <c r="TFM3" s="90"/>
      <c r="TFN3" s="90"/>
      <c r="TFO3" s="90"/>
      <c r="TFP3" s="90"/>
      <c r="TFQ3" s="90"/>
      <c r="TFR3" s="90"/>
      <c r="TFS3" s="90"/>
      <c r="TFT3" s="90"/>
      <c r="TFU3" s="90"/>
      <c r="TFV3" s="90"/>
      <c r="TFW3" s="90"/>
      <c r="TFX3" s="90"/>
      <c r="TFY3" s="90"/>
      <c r="TFZ3" s="90"/>
      <c r="TGA3" s="90"/>
      <c r="TGB3" s="90"/>
      <c r="TGC3" s="90"/>
      <c r="TGD3" s="90"/>
      <c r="TGE3" s="90"/>
      <c r="TGF3" s="90"/>
      <c r="TGG3" s="90"/>
      <c r="TGH3" s="90"/>
      <c r="TGI3" s="90"/>
      <c r="TGJ3" s="90"/>
      <c r="TGK3" s="90"/>
      <c r="TGL3" s="90"/>
      <c r="TGM3" s="90"/>
      <c r="TGN3" s="90"/>
      <c r="TGO3" s="90"/>
      <c r="TGP3" s="90"/>
      <c r="TGQ3" s="90"/>
      <c r="TGR3" s="90"/>
      <c r="TGS3" s="90"/>
      <c r="TGT3" s="90"/>
      <c r="TGU3" s="90"/>
      <c r="TGV3" s="90"/>
      <c r="TGW3" s="90"/>
      <c r="TGX3" s="90"/>
      <c r="TGY3" s="90"/>
      <c r="TGZ3" s="90"/>
      <c r="THA3" s="90"/>
      <c r="THB3" s="90"/>
      <c r="THC3" s="90"/>
      <c r="THD3" s="90"/>
      <c r="THE3" s="90"/>
      <c r="THF3" s="90"/>
      <c r="THG3" s="90"/>
      <c r="THH3" s="90"/>
      <c r="THI3" s="90"/>
      <c r="THJ3" s="90"/>
      <c r="THK3" s="90"/>
      <c r="THL3" s="90"/>
      <c r="THM3" s="90"/>
      <c r="THN3" s="90"/>
      <c r="THO3" s="90"/>
      <c r="THP3" s="90"/>
      <c r="THQ3" s="90"/>
      <c r="THR3" s="90"/>
      <c r="THS3" s="90"/>
      <c r="THT3" s="90"/>
      <c r="THU3" s="90"/>
      <c r="THV3" s="90"/>
      <c r="THW3" s="90"/>
      <c r="THX3" s="90"/>
      <c r="THY3" s="90"/>
      <c r="THZ3" s="90"/>
      <c r="TIA3" s="90"/>
      <c r="TIB3" s="90"/>
      <c r="TIC3" s="90"/>
      <c r="TID3" s="90"/>
      <c r="TIE3" s="90"/>
      <c r="TIF3" s="90"/>
      <c r="TIG3" s="90"/>
      <c r="TIH3" s="90"/>
      <c r="TII3" s="90"/>
      <c r="TIJ3" s="90"/>
      <c r="TIK3" s="90"/>
      <c r="TIL3" s="90"/>
      <c r="TIM3" s="90"/>
      <c r="TIN3" s="90"/>
      <c r="TIO3" s="90"/>
      <c r="TIP3" s="90"/>
      <c r="TIQ3" s="90"/>
      <c r="TIR3" s="90"/>
      <c r="TIS3" s="90"/>
      <c r="TIT3" s="90"/>
      <c r="TIU3" s="90"/>
      <c r="TIV3" s="90"/>
      <c r="TIW3" s="90"/>
      <c r="TIX3" s="90"/>
      <c r="TIY3" s="90"/>
      <c r="TIZ3" s="90"/>
      <c r="TJA3" s="90"/>
      <c r="TJB3" s="90"/>
      <c r="TJC3" s="90"/>
      <c r="TJD3" s="90"/>
      <c r="TJE3" s="90"/>
      <c r="TJF3" s="90"/>
      <c r="TJG3" s="90"/>
      <c r="TJH3" s="90"/>
      <c r="TJI3" s="90"/>
      <c r="TJJ3" s="90"/>
      <c r="TJK3" s="90"/>
      <c r="TJL3" s="90"/>
      <c r="TJM3" s="90"/>
      <c r="TJN3" s="90"/>
      <c r="TJO3" s="90"/>
      <c r="TJP3" s="90"/>
      <c r="TJQ3" s="90"/>
      <c r="TJR3" s="90"/>
      <c r="TJS3" s="90"/>
      <c r="TJT3" s="90"/>
      <c r="TJU3" s="90"/>
      <c r="TJV3" s="90"/>
      <c r="TJW3" s="90"/>
      <c r="TJX3" s="90"/>
      <c r="TJY3" s="90"/>
      <c r="TJZ3" s="90"/>
      <c r="TKA3" s="90"/>
      <c r="TKB3" s="90"/>
      <c r="TKC3" s="90"/>
      <c r="TKD3" s="90"/>
      <c r="TKE3" s="90"/>
      <c r="TKF3" s="90"/>
      <c r="TKG3" s="90"/>
      <c r="TKH3" s="90"/>
      <c r="TKI3" s="90"/>
      <c r="TKJ3" s="90"/>
      <c r="TKK3" s="90"/>
      <c r="TKL3" s="90"/>
      <c r="TKM3" s="90"/>
      <c r="TKN3" s="90"/>
      <c r="TKO3" s="90"/>
      <c r="TKP3" s="90"/>
      <c r="TKQ3" s="90"/>
      <c r="TKR3" s="90"/>
      <c r="TKS3" s="90"/>
      <c r="TKT3" s="90"/>
      <c r="TKU3" s="90"/>
      <c r="TKV3" s="90"/>
      <c r="TKW3" s="90"/>
      <c r="TKX3" s="90"/>
      <c r="TKY3" s="90"/>
      <c r="TKZ3" s="90"/>
      <c r="TLA3" s="90"/>
      <c r="TLB3" s="90"/>
      <c r="TLC3" s="90"/>
      <c r="TLD3" s="90"/>
      <c r="TLE3" s="90"/>
      <c r="TLF3" s="90"/>
      <c r="TLG3" s="90"/>
      <c r="TLH3" s="90"/>
      <c r="TLI3" s="90"/>
      <c r="TLJ3" s="90"/>
      <c r="TLK3" s="90"/>
      <c r="TLL3" s="90"/>
      <c r="TLM3" s="90"/>
      <c r="TLN3" s="90"/>
      <c r="TLO3" s="90"/>
      <c r="TLP3" s="90"/>
      <c r="TLQ3" s="90"/>
      <c r="TLR3" s="90"/>
      <c r="TLS3" s="90"/>
      <c r="TLT3" s="90"/>
      <c r="TLU3" s="90"/>
      <c r="TLV3" s="90"/>
      <c r="TLW3" s="90"/>
      <c r="TLX3" s="90"/>
      <c r="TLY3" s="90"/>
      <c r="TLZ3" s="90"/>
      <c r="TMA3" s="90"/>
      <c r="TMB3" s="90"/>
      <c r="TMC3" s="90"/>
      <c r="TMD3" s="90"/>
      <c r="TME3" s="90"/>
      <c r="TMF3" s="90"/>
      <c r="TMG3" s="90"/>
      <c r="TMH3" s="90"/>
      <c r="TMI3" s="90"/>
      <c r="TMJ3" s="90"/>
      <c r="TMK3" s="90"/>
      <c r="TML3" s="90"/>
      <c r="TMM3" s="90"/>
      <c r="TMN3" s="90"/>
      <c r="TMO3" s="90"/>
      <c r="TMP3" s="90"/>
      <c r="TMQ3" s="90"/>
      <c r="TMR3" s="90"/>
      <c r="TMS3" s="90"/>
      <c r="TMT3" s="90"/>
      <c r="TMU3" s="90"/>
      <c r="TMV3" s="90"/>
      <c r="TMW3" s="90"/>
      <c r="TMX3" s="90"/>
      <c r="TMY3" s="90"/>
      <c r="TMZ3" s="90"/>
      <c r="TNA3" s="90"/>
      <c r="TNB3" s="90"/>
      <c r="TNC3" s="90"/>
      <c r="TND3" s="90"/>
      <c r="TNE3" s="90"/>
      <c r="TNF3" s="90"/>
      <c r="TNG3" s="90"/>
      <c r="TNH3" s="90"/>
      <c r="TNI3" s="90"/>
      <c r="TNJ3" s="90"/>
      <c r="TNK3" s="90"/>
      <c r="TNL3" s="90"/>
      <c r="TNM3" s="90"/>
      <c r="TNN3" s="90"/>
      <c r="TNO3" s="90"/>
      <c r="TNP3" s="90"/>
      <c r="TNQ3" s="90"/>
      <c r="TNR3" s="90"/>
      <c r="TNS3" s="90"/>
      <c r="TNT3" s="90"/>
      <c r="TNU3" s="90"/>
      <c r="TNV3" s="90"/>
      <c r="TNW3" s="90"/>
      <c r="TNX3" s="90"/>
      <c r="TNY3" s="90"/>
      <c r="TNZ3" s="90"/>
      <c r="TOA3" s="90"/>
      <c r="TOB3" s="90"/>
      <c r="TOC3" s="90"/>
      <c r="TOD3" s="90"/>
      <c r="TOE3" s="90"/>
      <c r="TOF3" s="90"/>
      <c r="TOG3" s="90"/>
      <c r="TOH3" s="90"/>
      <c r="TOI3" s="90"/>
      <c r="TOJ3" s="90"/>
      <c r="TOK3" s="90"/>
      <c r="TOL3" s="90"/>
      <c r="TOM3" s="90"/>
      <c r="TON3" s="90"/>
      <c r="TOO3" s="90"/>
      <c r="TOP3" s="90"/>
      <c r="TOQ3" s="90"/>
      <c r="TOR3" s="90"/>
      <c r="TOS3" s="90"/>
      <c r="TOT3" s="90"/>
      <c r="TOU3" s="90"/>
      <c r="TOV3" s="90"/>
      <c r="TOW3" s="90"/>
      <c r="TOX3" s="90"/>
      <c r="TOY3" s="90"/>
      <c r="TOZ3" s="90"/>
      <c r="TPA3" s="90"/>
      <c r="TPB3" s="90"/>
      <c r="TPC3" s="90"/>
      <c r="TPD3" s="90"/>
      <c r="TPE3" s="90"/>
      <c r="TPF3" s="90"/>
      <c r="TPG3" s="90"/>
      <c r="TPH3" s="90"/>
      <c r="TPI3" s="90"/>
      <c r="TPJ3" s="90"/>
      <c r="TPK3" s="90"/>
      <c r="TPL3" s="90"/>
      <c r="TPM3" s="90"/>
      <c r="TPN3" s="90"/>
      <c r="TPO3" s="90"/>
      <c r="TPP3" s="90"/>
      <c r="TPQ3" s="90"/>
      <c r="TPR3" s="90"/>
      <c r="TPS3" s="90"/>
      <c r="TPT3" s="90"/>
      <c r="TPU3" s="90"/>
      <c r="TPV3" s="90"/>
      <c r="TPW3" s="90"/>
      <c r="TPX3" s="90"/>
      <c r="TPY3" s="90"/>
      <c r="TPZ3" s="90"/>
      <c r="TQA3" s="90"/>
      <c r="TQB3" s="90"/>
      <c r="TQC3" s="90"/>
      <c r="TQD3" s="90"/>
      <c r="TQE3" s="90"/>
      <c r="TQF3" s="90"/>
      <c r="TQG3" s="90"/>
      <c r="TQH3" s="90"/>
      <c r="TQI3" s="90"/>
      <c r="TQJ3" s="90"/>
      <c r="TQK3" s="90"/>
      <c r="TQL3" s="90"/>
      <c r="TQM3" s="90"/>
      <c r="TQN3" s="90"/>
      <c r="TQO3" s="90"/>
      <c r="TQP3" s="90"/>
      <c r="TQQ3" s="90"/>
      <c r="TQR3" s="90"/>
      <c r="TQS3" s="90"/>
      <c r="TQT3" s="90"/>
      <c r="TQU3" s="90"/>
      <c r="TQV3" s="90"/>
      <c r="TQW3" s="90"/>
      <c r="TQX3" s="90"/>
      <c r="TQY3" s="90"/>
      <c r="TQZ3" s="90"/>
      <c r="TRA3" s="90"/>
      <c r="TRB3" s="90"/>
      <c r="TRC3" s="90"/>
      <c r="TRD3" s="90"/>
      <c r="TRE3" s="90"/>
      <c r="TRF3" s="90"/>
      <c r="TRG3" s="90"/>
      <c r="TRH3" s="90"/>
      <c r="TRI3" s="90"/>
      <c r="TRJ3" s="90"/>
      <c r="TRK3" s="90"/>
      <c r="TRL3" s="90"/>
      <c r="TRM3" s="90"/>
      <c r="TRN3" s="90"/>
      <c r="TRO3" s="90"/>
      <c r="TRP3" s="90"/>
      <c r="TRQ3" s="90"/>
      <c r="TRR3" s="90"/>
      <c r="TRS3" s="90"/>
      <c r="TRT3" s="90"/>
      <c r="TRU3" s="90"/>
      <c r="TRV3" s="90"/>
      <c r="TRW3" s="90"/>
      <c r="TRX3" s="90"/>
      <c r="TRY3" s="90"/>
      <c r="TRZ3" s="90"/>
      <c r="TSA3" s="90"/>
      <c r="TSB3" s="90"/>
      <c r="TSC3" s="90"/>
      <c r="TSD3" s="90"/>
      <c r="TSE3" s="90"/>
      <c r="TSF3" s="90"/>
      <c r="TSG3" s="90"/>
      <c r="TSH3" s="90"/>
      <c r="TSI3" s="90"/>
      <c r="TSJ3" s="90"/>
      <c r="TSK3" s="90"/>
      <c r="TSL3" s="90"/>
      <c r="TSM3" s="90"/>
      <c r="TSN3" s="90"/>
      <c r="TSO3" s="90"/>
      <c r="TSP3" s="90"/>
      <c r="TSQ3" s="90"/>
      <c r="TSR3" s="90"/>
      <c r="TSS3" s="90"/>
      <c r="TST3" s="90"/>
      <c r="TSU3" s="90"/>
      <c r="TSV3" s="90"/>
      <c r="TSW3" s="90"/>
      <c r="TSX3" s="90"/>
      <c r="TSY3" s="90"/>
      <c r="TSZ3" s="90"/>
      <c r="TTA3" s="90"/>
      <c r="TTB3" s="90"/>
      <c r="TTC3" s="90"/>
      <c r="TTD3" s="90"/>
      <c r="TTE3" s="90"/>
      <c r="TTF3" s="90"/>
      <c r="TTG3" s="90"/>
      <c r="TTH3" s="90"/>
      <c r="TTI3" s="90"/>
      <c r="TTJ3" s="90"/>
      <c r="TTK3" s="90"/>
      <c r="TTL3" s="90"/>
      <c r="TTM3" s="90"/>
      <c r="TTN3" s="90"/>
      <c r="TTO3" s="90"/>
      <c r="TTP3" s="90"/>
      <c r="TTQ3" s="90"/>
      <c r="TTR3" s="90"/>
      <c r="TTS3" s="90"/>
      <c r="TTT3" s="90"/>
      <c r="TTU3" s="90"/>
      <c r="TTV3" s="90"/>
      <c r="TTW3" s="90"/>
      <c r="TTX3" s="90"/>
      <c r="TTY3" s="90"/>
      <c r="TTZ3" s="90"/>
      <c r="TUA3" s="90"/>
      <c r="TUB3" s="90"/>
      <c r="TUC3" s="90"/>
      <c r="TUD3" s="90"/>
      <c r="TUE3" s="90"/>
      <c r="TUF3" s="90"/>
      <c r="TUG3" s="90"/>
      <c r="TUH3" s="90"/>
      <c r="TUI3" s="90"/>
      <c r="TUJ3" s="90"/>
      <c r="TUK3" s="90"/>
      <c r="TUL3" s="90"/>
      <c r="TUM3" s="90"/>
      <c r="TUN3" s="90"/>
      <c r="TUO3" s="90"/>
      <c r="TUP3" s="90"/>
      <c r="TUQ3" s="90"/>
      <c r="TUR3" s="90"/>
      <c r="TUS3" s="90"/>
      <c r="TUT3" s="90"/>
      <c r="TUU3" s="90"/>
      <c r="TUV3" s="90"/>
      <c r="TUW3" s="90"/>
      <c r="TUX3" s="90"/>
      <c r="TUY3" s="90"/>
      <c r="TUZ3" s="90"/>
      <c r="TVA3" s="90"/>
      <c r="TVB3" s="90"/>
      <c r="TVC3" s="90"/>
      <c r="TVD3" s="90"/>
      <c r="TVE3" s="90"/>
      <c r="TVF3" s="90"/>
      <c r="TVG3" s="90"/>
      <c r="TVH3" s="90"/>
      <c r="TVI3" s="90"/>
      <c r="TVJ3" s="90"/>
      <c r="TVK3" s="90"/>
      <c r="TVL3" s="90"/>
      <c r="TVM3" s="90"/>
      <c r="TVN3" s="90"/>
      <c r="TVO3" s="90"/>
      <c r="TVP3" s="90"/>
      <c r="TVQ3" s="90"/>
      <c r="TVR3" s="90"/>
      <c r="TVS3" s="90"/>
      <c r="TVT3" s="90"/>
      <c r="TVU3" s="90"/>
      <c r="TVV3" s="90"/>
      <c r="TVW3" s="90"/>
      <c r="TVX3" s="90"/>
      <c r="TVY3" s="90"/>
      <c r="TVZ3" s="90"/>
      <c r="TWA3" s="90"/>
      <c r="TWB3" s="90"/>
      <c r="TWC3" s="90"/>
      <c r="TWD3" s="90"/>
      <c r="TWE3" s="90"/>
      <c r="TWF3" s="90"/>
      <c r="TWG3" s="90"/>
      <c r="TWH3" s="90"/>
      <c r="TWI3" s="90"/>
      <c r="TWJ3" s="90"/>
      <c r="TWK3" s="90"/>
      <c r="TWL3" s="90"/>
      <c r="TWM3" s="90"/>
      <c r="TWN3" s="90"/>
      <c r="TWO3" s="90"/>
      <c r="TWP3" s="90"/>
      <c r="TWQ3" s="90"/>
      <c r="TWR3" s="90"/>
      <c r="TWS3" s="90"/>
      <c r="TWT3" s="90"/>
      <c r="TWU3" s="90"/>
      <c r="TWV3" s="90"/>
      <c r="TWW3" s="90"/>
      <c r="TWX3" s="90"/>
      <c r="TWY3" s="90"/>
      <c r="TWZ3" s="90"/>
      <c r="TXA3" s="90"/>
      <c r="TXB3" s="90"/>
      <c r="TXC3" s="90"/>
      <c r="TXD3" s="90"/>
      <c r="TXE3" s="90"/>
      <c r="TXF3" s="90"/>
      <c r="TXG3" s="90"/>
      <c r="TXH3" s="90"/>
      <c r="TXI3" s="90"/>
      <c r="TXJ3" s="90"/>
      <c r="TXK3" s="90"/>
      <c r="TXL3" s="90"/>
      <c r="TXM3" s="90"/>
      <c r="TXN3" s="90"/>
      <c r="TXO3" s="90"/>
      <c r="TXP3" s="90"/>
      <c r="TXQ3" s="90"/>
      <c r="TXR3" s="90"/>
      <c r="TXS3" s="90"/>
      <c r="TXT3" s="90"/>
      <c r="TXU3" s="90"/>
      <c r="TXV3" s="90"/>
      <c r="TXW3" s="90"/>
      <c r="TXX3" s="90"/>
      <c r="TXY3" s="90"/>
      <c r="TXZ3" s="90"/>
      <c r="TYA3" s="90"/>
      <c r="TYB3" s="90"/>
      <c r="TYC3" s="90"/>
      <c r="TYD3" s="90"/>
      <c r="TYE3" s="90"/>
      <c r="TYF3" s="90"/>
      <c r="TYG3" s="90"/>
      <c r="TYH3" s="90"/>
      <c r="TYI3" s="90"/>
      <c r="TYJ3" s="90"/>
      <c r="TYK3" s="90"/>
      <c r="TYL3" s="90"/>
      <c r="TYM3" s="90"/>
      <c r="TYN3" s="90"/>
      <c r="TYO3" s="90"/>
      <c r="TYP3" s="90"/>
      <c r="TYQ3" s="90"/>
      <c r="TYR3" s="90"/>
      <c r="TYS3" s="90"/>
      <c r="TYT3" s="90"/>
      <c r="TYU3" s="90"/>
      <c r="TYV3" s="90"/>
      <c r="TYW3" s="90"/>
      <c r="TYX3" s="90"/>
      <c r="TYY3" s="90"/>
      <c r="TYZ3" s="90"/>
      <c r="TZA3" s="90"/>
      <c r="TZB3" s="90"/>
      <c r="TZC3" s="90"/>
      <c r="TZD3" s="90"/>
      <c r="TZE3" s="90"/>
      <c r="TZF3" s="90"/>
      <c r="TZG3" s="90"/>
      <c r="TZH3" s="90"/>
      <c r="TZI3" s="90"/>
      <c r="TZJ3" s="90"/>
      <c r="TZK3" s="90"/>
      <c r="TZL3" s="90"/>
      <c r="TZM3" s="90"/>
      <c r="TZN3" s="90"/>
      <c r="TZO3" s="90"/>
      <c r="TZP3" s="90"/>
      <c r="TZQ3" s="90"/>
      <c r="TZR3" s="90"/>
      <c r="TZS3" s="90"/>
      <c r="TZT3" s="90"/>
      <c r="TZU3" s="90"/>
      <c r="TZV3" s="90"/>
      <c r="TZW3" s="90"/>
      <c r="TZX3" s="90"/>
      <c r="TZY3" s="90"/>
      <c r="TZZ3" s="90"/>
      <c r="UAA3" s="90"/>
      <c r="UAB3" s="90"/>
      <c r="UAC3" s="90"/>
      <c r="UAD3" s="90"/>
      <c r="UAE3" s="90"/>
      <c r="UAF3" s="90"/>
      <c r="UAG3" s="90"/>
      <c r="UAH3" s="90"/>
      <c r="UAI3" s="90"/>
      <c r="UAJ3" s="90"/>
      <c r="UAK3" s="90"/>
      <c r="UAL3" s="90"/>
      <c r="UAM3" s="90"/>
      <c r="UAN3" s="90"/>
      <c r="UAO3" s="90"/>
      <c r="UAP3" s="90"/>
      <c r="UAQ3" s="90"/>
      <c r="UAR3" s="90"/>
      <c r="UAS3" s="90"/>
      <c r="UAT3" s="90"/>
      <c r="UAU3" s="90"/>
      <c r="UAV3" s="90"/>
      <c r="UAW3" s="90"/>
      <c r="UAX3" s="90"/>
      <c r="UAY3" s="90"/>
      <c r="UAZ3" s="90"/>
      <c r="UBA3" s="90"/>
      <c r="UBB3" s="90"/>
      <c r="UBC3" s="90"/>
      <c r="UBD3" s="90"/>
      <c r="UBE3" s="90"/>
      <c r="UBF3" s="90"/>
      <c r="UBG3" s="90"/>
      <c r="UBH3" s="90"/>
      <c r="UBI3" s="90"/>
      <c r="UBJ3" s="90"/>
      <c r="UBK3" s="90"/>
      <c r="UBL3" s="90"/>
      <c r="UBM3" s="90"/>
      <c r="UBN3" s="90"/>
      <c r="UBO3" s="90"/>
      <c r="UBP3" s="90"/>
      <c r="UBQ3" s="90"/>
      <c r="UBR3" s="90"/>
      <c r="UBS3" s="90"/>
      <c r="UBT3" s="90"/>
      <c r="UBU3" s="90"/>
      <c r="UBV3" s="90"/>
      <c r="UBW3" s="90"/>
      <c r="UBX3" s="90"/>
      <c r="UBY3" s="90"/>
      <c r="UBZ3" s="90"/>
      <c r="UCA3" s="90"/>
      <c r="UCB3" s="90"/>
      <c r="UCC3" s="90"/>
      <c r="UCD3" s="90"/>
      <c r="UCE3" s="90"/>
      <c r="UCF3" s="90"/>
      <c r="UCG3" s="90"/>
      <c r="UCH3" s="90"/>
      <c r="UCI3" s="90"/>
      <c r="UCJ3" s="90"/>
      <c r="UCK3" s="90"/>
      <c r="UCL3" s="90"/>
      <c r="UCM3" s="90"/>
      <c r="UCN3" s="90"/>
      <c r="UCO3" s="90"/>
      <c r="UCP3" s="90"/>
      <c r="UCQ3" s="90"/>
      <c r="UCR3" s="90"/>
      <c r="UCS3" s="90"/>
      <c r="UCT3" s="90"/>
      <c r="UCU3" s="90"/>
      <c r="UCV3" s="90"/>
      <c r="UCW3" s="90"/>
      <c r="UCX3" s="90"/>
      <c r="UCY3" s="90"/>
      <c r="UCZ3" s="90"/>
      <c r="UDA3" s="90"/>
      <c r="UDB3" s="90"/>
      <c r="UDC3" s="90"/>
      <c r="UDD3" s="90"/>
      <c r="UDE3" s="90"/>
      <c r="UDF3" s="90"/>
      <c r="UDG3" s="90"/>
      <c r="UDH3" s="90"/>
      <c r="UDI3" s="90"/>
      <c r="UDJ3" s="90"/>
      <c r="UDK3" s="90"/>
      <c r="UDL3" s="90"/>
      <c r="UDM3" s="90"/>
      <c r="UDN3" s="90"/>
      <c r="UDO3" s="90"/>
      <c r="UDP3" s="90"/>
      <c r="UDQ3" s="90"/>
      <c r="UDR3" s="90"/>
      <c r="UDS3" s="90"/>
      <c r="UDT3" s="90"/>
      <c r="UDU3" s="90"/>
      <c r="UDV3" s="90"/>
      <c r="UDW3" s="90"/>
      <c r="UDX3" s="90"/>
      <c r="UDY3" s="90"/>
      <c r="UDZ3" s="90"/>
      <c r="UEA3" s="90"/>
      <c r="UEB3" s="90"/>
      <c r="UEC3" s="90"/>
      <c r="UED3" s="90"/>
      <c r="UEE3" s="90"/>
      <c r="UEF3" s="90"/>
      <c r="UEG3" s="90"/>
      <c r="UEH3" s="90"/>
      <c r="UEI3" s="90"/>
      <c r="UEJ3" s="90"/>
      <c r="UEK3" s="90"/>
      <c r="UEL3" s="90"/>
      <c r="UEM3" s="90"/>
      <c r="UEN3" s="90"/>
      <c r="UEO3" s="90"/>
      <c r="UEP3" s="90"/>
      <c r="UEQ3" s="90"/>
      <c r="UER3" s="90"/>
      <c r="UES3" s="90"/>
      <c r="UET3" s="90"/>
      <c r="UEU3" s="90"/>
      <c r="UEV3" s="90"/>
      <c r="UEW3" s="90"/>
      <c r="UEX3" s="90"/>
      <c r="UEY3" s="90"/>
      <c r="UEZ3" s="90"/>
      <c r="UFA3" s="90"/>
      <c r="UFB3" s="90"/>
      <c r="UFC3" s="90"/>
      <c r="UFD3" s="90"/>
      <c r="UFE3" s="90"/>
      <c r="UFF3" s="90"/>
      <c r="UFG3" s="90"/>
      <c r="UFH3" s="90"/>
      <c r="UFI3" s="90"/>
      <c r="UFJ3" s="90"/>
      <c r="UFK3" s="90"/>
      <c r="UFL3" s="90"/>
      <c r="UFM3" s="90"/>
      <c r="UFN3" s="90"/>
      <c r="UFO3" s="90"/>
      <c r="UFP3" s="90"/>
      <c r="UFQ3" s="90"/>
      <c r="UFR3" s="90"/>
      <c r="UFS3" s="90"/>
      <c r="UFT3" s="90"/>
      <c r="UFU3" s="90"/>
      <c r="UFV3" s="90"/>
      <c r="UFW3" s="90"/>
      <c r="UFX3" s="90"/>
      <c r="UFY3" s="90"/>
      <c r="UFZ3" s="90"/>
      <c r="UGA3" s="90"/>
      <c r="UGB3" s="90"/>
      <c r="UGC3" s="90"/>
      <c r="UGD3" s="90"/>
      <c r="UGE3" s="90"/>
      <c r="UGF3" s="90"/>
      <c r="UGG3" s="90"/>
      <c r="UGH3" s="90"/>
      <c r="UGI3" s="90"/>
      <c r="UGJ3" s="90"/>
      <c r="UGK3" s="90"/>
      <c r="UGL3" s="90"/>
      <c r="UGM3" s="90"/>
      <c r="UGN3" s="90"/>
      <c r="UGO3" s="90"/>
      <c r="UGP3" s="90"/>
      <c r="UGQ3" s="90"/>
      <c r="UGR3" s="90"/>
      <c r="UGS3" s="90"/>
      <c r="UGT3" s="90"/>
      <c r="UGU3" s="90"/>
      <c r="UGV3" s="90"/>
      <c r="UGW3" s="90"/>
      <c r="UGX3" s="90"/>
      <c r="UGY3" s="90"/>
      <c r="UGZ3" s="90"/>
      <c r="UHA3" s="90"/>
      <c r="UHB3" s="90"/>
      <c r="UHC3" s="90"/>
      <c r="UHD3" s="90"/>
      <c r="UHE3" s="90"/>
      <c r="UHF3" s="90"/>
      <c r="UHG3" s="90"/>
      <c r="UHH3" s="90"/>
      <c r="UHI3" s="90"/>
      <c r="UHJ3" s="90"/>
      <c r="UHK3" s="90"/>
      <c r="UHL3" s="90"/>
      <c r="UHM3" s="90"/>
      <c r="UHN3" s="90"/>
      <c r="UHO3" s="90"/>
      <c r="UHP3" s="90"/>
      <c r="UHQ3" s="90"/>
      <c r="UHR3" s="90"/>
      <c r="UHS3" s="90"/>
      <c r="UHT3" s="90"/>
      <c r="UHU3" s="90"/>
      <c r="UHV3" s="90"/>
      <c r="UHW3" s="90"/>
      <c r="UHX3" s="90"/>
      <c r="UHY3" s="90"/>
      <c r="UHZ3" s="90"/>
      <c r="UIA3" s="90"/>
      <c r="UIB3" s="90"/>
      <c r="UIC3" s="90"/>
      <c r="UID3" s="90"/>
      <c r="UIE3" s="90"/>
      <c r="UIF3" s="90"/>
      <c r="UIG3" s="90"/>
      <c r="UIH3" s="90"/>
      <c r="UII3" s="90"/>
      <c r="UIJ3" s="90"/>
      <c r="UIK3" s="90"/>
      <c r="UIL3" s="90"/>
      <c r="UIM3" s="90"/>
      <c r="UIN3" s="90"/>
      <c r="UIO3" s="90"/>
      <c r="UIP3" s="90"/>
      <c r="UIQ3" s="90"/>
      <c r="UIR3" s="90"/>
      <c r="UIS3" s="90"/>
      <c r="UIT3" s="90"/>
      <c r="UIU3" s="90"/>
      <c r="UIV3" s="90"/>
      <c r="UIW3" s="90"/>
      <c r="UIX3" s="90"/>
      <c r="UIY3" s="90"/>
      <c r="UIZ3" s="90"/>
      <c r="UJA3" s="90"/>
      <c r="UJB3" s="90"/>
      <c r="UJC3" s="90"/>
      <c r="UJD3" s="90"/>
      <c r="UJE3" s="90"/>
      <c r="UJF3" s="90"/>
      <c r="UJG3" s="90"/>
      <c r="UJH3" s="90"/>
      <c r="UJI3" s="90"/>
      <c r="UJJ3" s="90"/>
      <c r="UJK3" s="90"/>
      <c r="UJL3" s="90"/>
      <c r="UJM3" s="90"/>
      <c r="UJN3" s="90"/>
      <c r="UJO3" s="90"/>
      <c r="UJP3" s="90"/>
      <c r="UJQ3" s="90"/>
      <c r="UJR3" s="90"/>
      <c r="UJS3" s="90"/>
      <c r="UJT3" s="90"/>
      <c r="UJU3" s="90"/>
      <c r="UJV3" s="90"/>
      <c r="UJW3" s="90"/>
      <c r="UJX3" s="90"/>
      <c r="UJY3" s="90"/>
      <c r="UJZ3" s="90"/>
      <c r="UKA3" s="90"/>
      <c r="UKB3" s="90"/>
      <c r="UKC3" s="90"/>
      <c r="UKD3" s="90"/>
      <c r="UKE3" s="90"/>
      <c r="UKF3" s="90"/>
      <c r="UKG3" s="90"/>
      <c r="UKH3" s="90"/>
      <c r="UKI3" s="90"/>
      <c r="UKJ3" s="90"/>
      <c r="UKK3" s="90"/>
      <c r="UKL3" s="90"/>
      <c r="UKM3" s="90"/>
      <c r="UKN3" s="90"/>
      <c r="UKO3" s="90"/>
      <c r="UKP3" s="90"/>
      <c r="UKQ3" s="90"/>
      <c r="UKR3" s="90"/>
      <c r="UKS3" s="90"/>
      <c r="UKT3" s="90"/>
      <c r="UKU3" s="90"/>
      <c r="UKV3" s="90"/>
      <c r="UKW3" s="90"/>
      <c r="UKX3" s="90"/>
      <c r="UKY3" s="90"/>
      <c r="UKZ3" s="90"/>
      <c r="ULA3" s="90"/>
      <c r="ULB3" s="90"/>
      <c r="ULC3" s="90"/>
      <c r="ULD3" s="90"/>
      <c r="ULE3" s="90"/>
      <c r="ULF3" s="90"/>
      <c r="ULG3" s="90"/>
      <c r="ULH3" s="90"/>
      <c r="ULI3" s="90"/>
      <c r="ULJ3" s="90"/>
      <c r="ULK3" s="90"/>
      <c r="ULL3" s="90"/>
      <c r="ULM3" s="90"/>
      <c r="ULN3" s="90"/>
      <c r="ULO3" s="90"/>
      <c r="ULP3" s="90"/>
      <c r="ULQ3" s="90"/>
      <c r="ULR3" s="90"/>
      <c r="ULS3" s="90"/>
      <c r="ULT3" s="90"/>
      <c r="ULU3" s="90"/>
      <c r="ULV3" s="90"/>
      <c r="ULW3" s="90"/>
      <c r="ULX3" s="90"/>
      <c r="ULY3" s="90"/>
      <c r="ULZ3" s="90"/>
      <c r="UMA3" s="90"/>
      <c r="UMB3" s="90"/>
      <c r="UMC3" s="90"/>
      <c r="UMD3" s="90"/>
      <c r="UME3" s="90"/>
      <c r="UMF3" s="90"/>
      <c r="UMG3" s="90"/>
      <c r="UMH3" s="90"/>
      <c r="UMI3" s="90"/>
      <c r="UMJ3" s="90"/>
      <c r="UMK3" s="90"/>
      <c r="UML3" s="90"/>
      <c r="UMM3" s="90"/>
      <c r="UMN3" s="90"/>
      <c r="UMO3" s="90"/>
      <c r="UMP3" s="90"/>
      <c r="UMQ3" s="90"/>
      <c r="UMR3" s="90"/>
      <c r="UMS3" s="90"/>
      <c r="UMT3" s="90"/>
      <c r="UMU3" s="90"/>
      <c r="UMV3" s="90"/>
      <c r="UMW3" s="90"/>
      <c r="UMX3" s="90"/>
      <c r="UMY3" s="90"/>
      <c r="UMZ3" s="90"/>
      <c r="UNA3" s="90"/>
      <c r="UNB3" s="90"/>
      <c r="UNC3" s="90"/>
      <c r="UND3" s="90"/>
      <c r="UNE3" s="90"/>
      <c r="UNF3" s="90"/>
      <c r="UNG3" s="90"/>
      <c r="UNH3" s="90"/>
      <c r="UNI3" s="90"/>
      <c r="UNJ3" s="90"/>
      <c r="UNK3" s="90"/>
      <c r="UNL3" s="90"/>
      <c r="UNM3" s="90"/>
      <c r="UNN3" s="90"/>
      <c r="UNO3" s="90"/>
      <c r="UNP3" s="90"/>
      <c r="UNQ3" s="90"/>
      <c r="UNR3" s="90"/>
      <c r="UNS3" s="90"/>
      <c r="UNT3" s="90"/>
      <c r="UNU3" s="90"/>
      <c r="UNV3" s="90"/>
      <c r="UNW3" s="90"/>
      <c r="UNX3" s="90"/>
      <c r="UNY3" s="90"/>
      <c r="UNZ3" s="90"/>
      <c r="UOA3" s="90"/>
      <c r="UOB3" s="90"/>
      <c r="UOC3" s="90"/>
      <c r="UOD3" s="90"/>
      <c r="UOE3" s="90"/>
      <c r="UOF3" s="90"/>
      <c r="UOG3" s="90"/>
      <c r="UOH3" s="90"/>
      <c r="UOI3" s="90"/>
      <c r="UOJ3" s="90"/>
      <c r="UOK3" s="90"/>
      <c r="UOL3" s="90"/>
      <c r="UOM3" s="90"/>
      <c r="UON3" s="90"/>
      <c r="UOO3" s="90"/>
      <c r="UOP3" s="90"/>
      <c r="UOQ3" s="90"/>
      <c r="UOR3" s="90"/>
      <c r="UOS3" s="90"/>
      <c r="UOT3" s="90"/>
      <c r="UOU3" s="90"/>
      <c r="UOV3" s="90"/>
      <c r="UOW3" s="90"/>
      <c r="UOX3" s="90"/>
      <c r="UOY3" s="90"/>
      <c r="UOZ3" s="90"/>
      <c r="UPA3" s="90"/>
      <c r="UPB3" s="90"/>
      <c r="UPC3" s="90"/>
      <c r="UPD3" s="90"/>
      <c r="UPE3" s="90"/>
      <c r="UPF3" s="90"/>
      <c r="UPG3" s="90"/>
      <c r="UPH3" s="90"/>
      <c r="UPI3" s="90"/>
      <c r="UPJ3" s="90"/>
      <c r="UPK3" s="90"/>
      <c r="UPL3" s="90"/>
      <c r="UPM3" s="90"/>
      <c r="UPN3" s="90"/>
      <c r="UPO3" s="90"/>
      <c r="UPP3" s="90"/>
      <c r="UPQ3" s="90"/>
      <c r="UPR3" s="90"/>
      <c r="UPS3" s="90"/>
      <c r="UPT3" s="90"/>
      <c r="UPU3" s="90"/>
      <c r="UPV3" s="90"/>
      <c r="UPW3" s="90"/>
      <c r="UPX3" s="90"/>
      <c r="UPY3" s="90"/>
      <c r="UPZ3" s="90"/>
      <c r="UQA3" s="90"/>
      <c r="UQB3" s="90"/>
      <c r="UQC3" s="90"/>
      <c r="UQD3" s="90"/>
      <c r="UQE3" s="90"/>
      <c r="UQF3" s="90"/>
      <c r="UQG3" s="90"/>
      <c r="UQH3" s="90"/>
      <c r="UQI3" s="90"/>
      <c r="UQJ3" s="90"/>
      <c r="UQK3" s="90"/>
      <c r="UQL3" s="90"/>
      <c r="UQM3" s="90"/>
      <c r="UQN3" s="90"/>
      <c r="UQO3" s="90"/>
      <c r="UQP3" s="90"/>
      <c r="UQQ3" s="90"/>
      <c r="UQR3" s="90"/>
      <c r="UQS3" s="90"/>
      <c r="UQT3" s="90"/>
      <c r="UQU3" s="90"/>
      <c r="UQV3" s="90"/>
      <c r="UQW3" s="90"/>
      <c r="UQX3" s="90"/>
      <c r="UQY3" s="90"/>
      <c r="UQZ3" s="90"/>
      <c r="URA3" s="90"/>
      <c r="URB3" s="90"/>
      <c r="URC3" s="90"/>
      <c r="URD3" s="90"/>
      <c r="URE3" s="90"/>
      <c r="URF3" s="90"/>
      <c r="URG3" s="90"/>
      <c r="URH3" s="90"/>
      <c r="URI3" s="90"/>
      <c r="URJ3" s="90"/>
      <c r="URK3" s="90"/>
      <c r="URL3" s="90"/>
      <c r="URM3" s="90"/>
      <c r="URN3" s="90"/>
      <c r="URO3" s="90"/>
      <c r="URP3" s="90"/>
      <c r="URQ3" s="90"/>
      <c r="URR3" s="90"/>
      <c r="URS3" s="90"/>
      <c r="URT3" s="90"/>
      <c r="URU3" s="90"/>
      <c r="URV3" s="90"/>
      <c r="URW3" s="90"/>
      <c r="URX3" s="90"/>
      <c r="URY3" s="90"/>
      <c r="URZ3" s="90"/>
      <c r="USA3" s="90"/>
      <c r="USB3" s="90"/>
      <c r="USC3" s="90"/>
      <c r="USD3" s="90"/>
      <c r="USE3" s="90"/>
      <c r="USF3" s="90"/>
      <c r="USG3" s="90"/>
      <c r="USH3" s="90"/>
      <c r="USI3" s="90"/>
      <c r="USJ3" s="90"/>
      <c r="USK3" s="90"/>
      <c r="USL3" s="90"/>
      <c r="USM3" s="90"/>
      <c r="USN3" s="90"/>
      <c r="USO3" s="90"/>
      <c r="USP3" s="90"/>
      <c r="USQ3" s="90"/>
      <c r="USR3" s="90"/>
      <c r="USS3" s="90"/>
      <c r="UST3" s="90"/>
      <c r="USU3" s="90"/>
      <c r="USV3" s="90"/>
      <c r="USW3" s="90"/>
      <c r="USX3" s="90"/>
      <c r="USY3" s="90"/>
      <c r="USZ3" s="90"/>
      <c r="UTA3" s="90"/>
      <c r="UTB3" s="90"/>
      <c r="UTC3" s="90"/>
      <c r="UTD3" s="90"/>
      <c r="UTE3" s="90"/>
      <c r="UTF3" s="90"/>
      <c r="UTG3" s="90"/>
      <c r="UTH3" s="90"/>
      <c r="UTI3" s="90"/>
      <c r="UTJ3" s="90"/>
      <c r="UTK3" s="90"/>
      <c r="UTL3" s="90"/>
      <c r="UTM3" s="90"/>
      <c r="UTN3" s="90"/>
      <c r="UTO3" s="90"/>
      <c r="UTP3" s="90"/>
      <c r="UTQ3" s="90"/>
      <c r="UTR3" s="90"/>
      <c r="UTS3" s="90"/>
      <c r="UTT3" s="90"/>
      <c r="UTU3" s="90"/>
      <c r="UTV3" s="90"/>
      <c r="UTW3" s="90"/>
      <c r="UTX3" s="90"/>
      <c r="UTY3" s="90"/>
      <c r="UTZ3" s="90"/>
      <c r="UUA3" s="90"/>
      <c r="UUB3" s="90"/>
      <c r="UUC3" s="90"/>
      <c r="UUD3" s="90"/>
      <c r="UUE3" s="90"/>
      <c r="UUF3" s="90"/>
      <c r="UUG3" s="90"/>
      <c r="UUH3" s="90"/>
      <c r="UUI3" s="90"/>
      <c r="UUJ3" s="90"/>
      <c r="UUK3" s="90"/>
      <c r="UUL3" s="90"/>
      <c r="UUM3" s="90"/>
      <c r="UUN3" s="90"/>
      <c r="UUO3" s="90"/>
      <c r="UUP3" s="90"/>
      <c r="UUQ3" s="90"/>
      <c r="UUR3" s="90"/>
      <c r="UUS3" s="90"/>
      <c r="UUT3" s="90"/>
      <c r="UUU3" s="90"/>
      <c r="UUV3" s="90"/>
      <c r="UUW3" s="90"/>
      <c r="UUX3" s="90"/>
      <c r="UUY3" s="90"/>
      <c r="UUZ3" s="90"/>
      <c r="UVA3" s="90"/>
      <c r="UVB3" s="90"/>
      <c r="UVC3" s="90"/>
      <c r="UVD3" s="90"/>
      <c r="UVE3" s="90"/>
      <c r="UVF3" s="90"/>
      <c r="UVG3" s="90"/>
      <c r="UVH3" s="90"/>
      <c r="UVI3" s="90"/>
      <c r="UVJ3" s="90"/>
      <c r="UVK3" s="90"/>
      <c r="UVL3" s="90"/>
      <c r="UVM3" s="90"/>
      <c r="UVN3" s="90"/>
      <c r="UVO3" s="90"/>
      <c r="UVP3" s="90"/>
      <c r="UVQ3" s="90"/>
      <c r="UVR3" s="90"/>
      <c r="UVS3" s="90"/>
      <c r="UVT3" s="90"/>
      <c r="UVU3" s="90"/>
      <c r="UVV3" s="90"/>
      <c r="UVW3" s="90"/>
      <c r="UVX3" s="90"/>
      <c r="UVY3" s="90"/>
      <c r="UVZ3" s="90"/>
      <c r="UWA3" s="90"/>
      <c r="UWB3" s="90"/>
      <c r="UWC3" s="90"/>
      <c r="UWD3" s="90"/>
      <c r="UWE3" s="90"/>
      <c r="UWF3" s="90"/>
      <c r="UWG3" s="90"/>
      <c r="UWH3" s="90"/>
      <c r="UWI3" s="90"/>
      <c r="UWJ3" s="90"/>
      <c r="UWK3" s="90"/>
      <c r="UWL3" s="90"/>
      <c r="UWM3" s="90"/>
      <c r="UWN3" s="90"/>
      <c r="UWO3" s="90"/>
      <c r="UWP3" s="90"/>
      <c r="UWQ3" s="90"/>
      <c r="UWR3" s="90"/>
      <c r="UWS3" s="90"/>
      <c r="UWT3" s="90"/>
      <c r="UWU3" s="90"/>
      <c r="UWV3" s="90"/>
      <c r="UWW3" s="90"/>
      <c r="UWX3" s="90"/>
      <c r="UWY3" s="90"/>
      <c r="UWZ3" s="90"/>
      <c r="UXA3" s="90"/>
      <c r="UXB3" s="90"/>
      <c r="UXC3" s="90"/>
      <c r="UXD3" s="90"/>
      <c r="UXE3" s="90"/>
      <c r="UXF3" s="90"/>
      <c r="UXG3" s="90"/>
      <c r="UXH3" s="90"/>
      <c r="UXI3" s="90"/>
      <c r="UXJ3" s="90"/>
      <c r="UXK3" s="90"/>
      <c r="UXL3" s="90"/>
      <c r="UXM3" s="90"/>
      <c r="UXN3" s="90"/>
      <c r="UXO3" s="90"/>
      <c r="UXP3" s="90"/>
      <c r="UXQ3" s="90"/>
      <c r="UXR3" s="90"/>
      <c r="UXS3" s="90"/>
      <c r="UXT3" s="90"/>
      <c r="UXU3" s="90"/>
      <c r="UXV3" s="90"/>
      <c r="UXW3" s="90"/>
      <c r="UXX3" s="90"/>
      <c r="UXY3" s="90"/>
      <c r="UXZ3" s="90"/>
      <c r="UYA3" s="90"/>
      <c r="UYB3" s="90"/>
      <c r="UYC3" s="90"/>
      <c r="UYD3" s="90"/>
      <c r="UYE3" s="90"/>
      <c r="UYF3" s="90"/>
      <c r="UYG3" s="90"/>
      <c r="UYH3" s="90"/>
      <c r="UYI3" s="90"/>
      <c r="UYJ3" s="90"/>
      <c r="UYK3" s="90"/>
      <c r="UYL3" s="90"/>
      <c r="UYM3" s="90"/>
      <c r="UYN3" s="90"/>
      <c r="UYO3" s="90"/>
      <c r="UYP3" s="90"/>
      <c r="UYQ3" s="90"/>
      <c r="UYR3" s="90"/>
      <c r="UYS3" s="90"/>
      <c r="UYT3" s="90"/>
      <c r="UYU3" s="90"/>
      <c r="UYV3" s="90"/>
      <c r="UYW3" s="90"/>
      <c r="UYX3" s="90"/>
      <c r="UYY3" s="90"/>
      <c r="UYZ3" s="90"/>
      <c r="UZA3" s="90"/>
      <c r="UZB3" s="90"/>
      <c r="UZC3" s="90"/>
      <c r="UZD3" s="90"/>
      <c r="UZE3" s="90"/>
      <c r="UZF3" s="90"/>
      <c r="UZG3" s="90"/>
      <c r="UZH3" s="90"/>
      <c r="UZI3" s="90"/>
      <c r="UZJ3" s="90"/>
      <c r="UZK3" s="90"/>
      <c r="UZL3" s="90"/>
      <c r="UZM3" s="90"/>
      <c r="UZN3" s="90"/>
      <c r="UZO3" s="90"/>
      <c r="UZP3" s="90"/>
      <c r="UZQ3" s="90"/>
      <c r="UZR3" s="90"/>
      <c r="UZS3" s="90"/>
      <c r="UZT3" s="90"/>
      <c r="UZU3" s="90"/>
      <c r="UZV3" s="90"/>
      <c r="UZW3" s="90"/>
      <c r="UZX3" s="90"/>
      <c r="UZY3" s="90"/>
      <c r="UZZ3" s="90"/>
      <c r="VAA3" s="90"/>
      <c r="VAB3" s="90"/>
      <c r="VAC3" s="90"/>
      <c r="VAD3" s="90"/>
      <c r="VAE3" s="90"/>
      <c r="VAF3" s="90"/>
      <c r="VAG3" s="90"/>
      <c r="VAH3" s="90"/>
      <c r="VAI3" s="90"/>
      <c r="VAJ3" s="90"/>
      <c r="VAK3" s="90"/>
      <c r="VAL3" s="90"/>
      <c r="VAM3" s="90"/>
      <c r="VAN3" s="90"/>
      <c r="VAO3" s="90"/>
      <c r="VAP3" s="90"/>
      <c r="VAQ3" s="90"/>
      <c r="VAR3" s="90"/>
      <c r="VAS3" s="90"/>
      <c r="VAT3" s="90"/>
      <c r="VAU3" s="90"/>
      <c r="VAV3" s="90"/>
      <c r="VAW3" s="90"/>
      <c r="VAX3" s="90"/>
      <c r="VAY3" s="90"/>
      <c r="VAZ3" s="90"/>
      <c r="VBA3" s="90"/>
      <c r="VBB3" s="90"/>
      <c r="VBC3" s="90"/>
      <c r="VBD3" s="90"/>
      <c r="VBE3" s="90"/>
      <c r="VBF3" s="90"/>
      <c r="VBG3" s="90"/>
      <c r="VBH3" s="90"/>
      <c r="VBI3" s="90"/>
      <c r="VBJ3" s="90"/>
      <c r="VBK3" s="90"/>
      <c r="VBL3" s="90"/>
      <c r="VBM3" s="90"/>
      <c r="VBN3" s="90"/>
      <c r="VBO3" s="90"/>
      <c r="VBP3" s="90"/>
      <c r="VBQ3" s="90"/>
      <c r="VBR3" s="90"/>
      <c r="VBS3" s="90"/>
      <c r="VBT3" s="90"/>
      <c r="VBU3" s="90"/>
      <c r="VBV3" s="90"/>
      <c r="VBW3" s="90"/>
      <c r="VBX3" s="90"/>
      <c r="VBY3" s="90"/>
      <c r="VBZ3" s="90"/>
      <c r="VCA3" s="90"/>
      <c r="VCB3" s="90"/>
      <c r="VCC3" s="90"/>
      <c r="VCD3" s="90"/>
      <c r="VCE3" s="90"/>
      <c r="VCF3" s="90"/>
      <c r="VCG3" s="90"/>
      <c r="VCH3" s="90"/>
      <c r="VCI3" s="90"/>
      <c r="VCJ3" s="90"/>
      <c r="VCK3" s="90"/>
      <c r="VCL3" s="90"/>
      <c r="VCM3" s="90"/>
      <c r="VCN3" s="90"/>
      <c r="VCO3" s="90"/>
      <c r="VCP3" s="90"/>
      <c r="VCQ3" s="90"/>
      <c r="VCR3" s="90"/>
      <c r="VCS3" s="90"/>
      <c r="VCT3" s="90"/>
      <c r="VCU3" s="90"/>
      <c r="VCV3" s="90"/>
      <c r="VCW3" s="90"/>
      <c r="VCX3" s="90"/>
      <c r="VCY3" s="90"/>
      <c r="VCZ3" s="90"/>
      <c r="VDA3" s="90"/>
      <c r="VDB3" s="90"/>
      <c r="VDC3" s="90"/>
      <c r="VDD3" s="90"/>
      <c r="VDE3" s="90"/>
      <c r="VDF3" s="90"/>
      <c r="VDG3" s="90"/>
      <c r="VDH3" s="90"/>
      <c r="VDI3" s="90"/>
      <c r="VDJ3" s="90"/>
      <c r="VDK3" s="90"/>
      <c r="VDL3" s="90"/>
      <c r="VDM3" s="90"/>
      <c r="VDN3" s="90"/>
      <c r="VDO3" s="90"/>
      <c r="VDP3" s="90"/>
      <c r="VDQ3" s="90"/>
      <c r="VDR3" s="90"/>
      <c r="VDS3" s="90"/>
      <c r="VDT3" s="90"/>
      <c r="VDU3" s="90"/>
      <c r="VDV3" s="90"/>
      <c r="VDW3" s="90"/>
      <c r="VDX3" s="90"/>
      <c r="VDY3" s="90"/>
      <c r="VDZ3" s="90"/>
      <c r="VEA3" s="90"/>
      <c r="VEB3" s="90"/>
      <c r="VEC3" s="90"/>
      <c r="VED3" s="90"/>
      <c r="VEE3" s="90"/>
      <c r="VEF3" s="90"/>
      <c r="VEG3" s="90"/>
      <c r="VEH3" s="90"/>
      <c r="VEI3" s="90"/>
      <c r="VEJ3" s="90"/>
      <c r="VEK3" s="90"/>
      <c r="VEL3" s="90"/>
      <c r="VEM3" s="90"/>
      <c r="VEN3" s="90"/>
      <c r="VEO3" s="90"/>
      <c r="VEP3" s="90"/>
      <c r="VEQ3" s="90"/>
      <c r="VER3" s="90"/>
      <c r="VES3" s="90"/>
      <c r="VET3" s="90"/>
      <c r="VEU3" s="90"/>
      <c r="VEV3" s="90"/>
      <c r="VEW3" s="90"/>
      <c r="VEX3" s="90"/>
      <c r="VEY3" s="90"/>
      <c r="VEZ3" s="90"/>
      <c r="VFA3" s="90"/>
      <c r="VFB3" s="90"/>
      <c r="VFC3" s="90"/>
      <c r="VFD3" s="90"/>
      <c r="VFE3" s="90"/>
      <c r="VFF3" s="90"/>
      <c r="VFG3" s="90"/>
      <c r="VFH3" s="90"/>
      <c r="VFI3" s="90"/>
      <c r="VFJ3" s="90"/>
      <c r="VFK3" s="90"/>
      <c r="VFL3" s="90"/>
      <c r="VFM3" s="90"/>
      <c r="VFN3" s="90"/>
      <c r="VFO3" s="90"/>
      <c r="VFP3" s="90"/>
      <c r="VFQ3" s="90"/>
      <c r="VFR3" s="90"/>
      <c r="VFS3" s="90"/>
      <c r="VFT3" s="90"/>
      <c r="VFU3" s="90"/>
      <c r="VFV3" s="90"/>
      <c r="VFW3" s="90"/>
      <c r="VFX3" s="90"/>
      <c r="VFY3" s="90"/>
      <c r="VFZ3" s="90"/>
      <c r="VGA3" s="90"/>
      <c r="VGB3" s="90"/>
      <c r="VGC3" s="90"/>
      <c r="VGD3" s="90"/>
      <c r="VGE3" s="90"/>
      <c r="VGF3" s="90"/>
      <c r="VGG3" s="90"/>
      <c r="VGH3" s="90"/>
      <c r="VGI3" s="90"/>
      <c r="VGJ3" s="90"/>
      <c r="VGK3" s="90"/>
      <c r="VGL3" s="90"/>
      <c r="VGM3" s="90"/>
      <c r="VGN3" s="90"/>
      <c r="VGO3" s="90"/>
      <c r="VGP3" s="90"/>
      <c r="VGQ3" s="90"/>
      <c r="VGR3" s="90"/>
      <c r="VGS3" s="90"/>
      <c r="VGT3" s="90"/>
      <c r="VGU3" s="90"/>
      <c r="VGV3" s="90"/>
      <c r="VGW3" s="90"/>
      <c r="VGX3" s="90"/>
      <c r="VGY3" s="90"/>
      <c r="VGZ3" s="90"/>
      <c r="VHA3" s="90"/>
      <c r="VHB3" s="90"/>
      <c r="VHC3" s="90"/>
      <c r="VHD3" s="90"/>
      <c r="VHE3" s="90"/>
      <c r="VHF3" s="90"/>
      <c r="VHG3" s="90"/>
      <c r="VHH3" s="90"/>
      <c r="VHI3" s="90"/>
      <c r="VHJ3" s="90"/>
      <c r="VHK3" s="90"/>
      <c r="VHL3" s="90"/>
      <c r="VHM3" s="90"/>
      <c r="VHN3" s="90"/>
      <c r="VHO3" s="90"/>
      <c r="VHP3" s="90"/>
      <c r="VHQ3" s="90"/>
      <c r="VHR3" s="90"/>
      <c r="VHS3" s="90"/>
      <c r="VHT3" s="90"/>
      <c r="VHU3" s="90"/>
      <c r="VHV3" s="90"/>
      <c r="VHW3" s="90"/>
      <c r="VHX3" s="90"/>
      <c r="VHY3" s="90"/>
      <c r="VHZ3" s="90"/>
      <c r="VIA3" s="90"/>
      <c r="VIB3" s="90"/>
      <c r="VIC3" s="90"/>
      <c r="VID3" s="90"/>
      <c r="VIE3" s="90"/>
      <c r="VIF3" s="90"/>
      <c r="VIG3" s="90"/>
      <c r="VIH3" s="90"/>
      <c r="VII3" s="90"/>
      <c r="VIJ3" s="90"/>
      <c r="VIK3" s="90"/>
      <c r="VIL3" s="90"/>
      <c r="VIM3" s="90"/>
      <c r="VIN3" s="90"/>
      <c r="VIO3" s="90"/>
      <c r="VIP3" s="90"/>
      <c r="VIQ3" s="90"/>
      <c r="VIR3" s="90"/>
      <c r="VIS3" s="90"/>
      <c r="VIT3" s="90"/>
      <c r="VIU3" s="90"/>
      <c r="VIV3" s="90"/>
      <c r="VIW3" s="90"/>
      <c r="VIX3" s="90"/>
      <c r="VIY3" s="90"/>
      <c r="VIZ3" s="90"/>
      <c r="VJA3" s="90"/>
      <c r="VJB3" s="90"/>
      <c r="VJC3" s="90"/>
      <c r="VJD3" s="90"/>
      <c r="VJE3" s="90"/>
      <c r="VJF3" s="90"/>
      <c r="VJG3" s="90"/>
      <c r="VJH3" s="90"/>
      <c r="VJI3" s="90"/>
      <c r="VJJ3" s="90"/>
      <c r="VJK3" s="90"/>
      <c r="VJL3" s="90"/>
      <c r="VJM3" s="90"/>
      <c r="VJN3" s="90"/>
      <c r="VJO3" s="90"/>
      <c r="VJP3" s="90"/>
      <c r="VJQ3" s="90"/>
      <c r="VJR3" s="90"/>
      <c r="VJS3" s="90"/>
      <c r="VJT3" s="90"/>
      <c r="VJU3" s="90"/>
      <c r="VJV3" s="90"/>
      <c r="VJW3" s="90"/>
      <c r="VJX3" s="90"/>
      <c r="VJY3" s="90"/>
      <c r="VJZ3" s="90"/>
      <c r="VKA3" s="90"/>
      <c r="VKB3" s="90"/>
      <c r="VKC3" s="90"/>
      <c r="VKD3" s="90"/>
      <c r="VKE3" s="90"/>
      <c r="VKF3" s="90"/>
      <c r="VKG3" s="90"/>
      <c r="VKH3" s="90"/>
      <c r="VKI3" s="90"/>
      <c r="VKJ3" s="90"/>
      <c r="VKK3" s="90"/>
      <c r="VKL3" s="90"/>
      <c r="VKM3" s="90"/>
      <c r="VKN3" s="90"/>
      <c r="VKO3" s="90"/>
      <c r="VKP3" s="90"/>
      <c r="VKQ3" s="90"/>
      <c r="VKR3" s="90"/>
      <c r="VKS3" s="90"/>
      <c r="VKT3" s="90"/>
      <c r="VKU3" s="90"/>
      <c r="VKV3" s="90"/>
      <c r="VKW3" s="90"/>
      <c r="VKX3" s="90"/>
      <c r="VKY3" s="90"/>
      <c r="VKZ3" s="90"/>
      <c r="VLA3" s="90"/>
      <c r="VLB3" s="90"/>
      <c r="VLC3" s="90"/>
      <c r="VLD3" s="90"/>
      <c r="VLE3" s="90"/>
      <c r="VLF3" s="90"/>
      <c r="VLG3" s="90"/>
      <c r="VLH3" s="90"/>
      <c r="VLI3" s="90"/>
      <c r="VLJ3" s="90"/>
      <c r="VLK3" s="90"/>
      <c r="VLL3" s="90"/>
      <c r="VLM3" s="90"/>
      <c r="VLN3" s="90"/>
      <c r="VLO3" s="90"/>
      <c r="VLP3" s="90"/>
      <c r="VLQ3" s="90"/>
      <c r="VLR3" s="90"/>
      <c r="VLS3" s="90"/>
      <c r="VLT3" s="90"/>
      <c r="VLU3" s="90"/>
      <c r="VLV3" s="90"/>
      <c r="VLW3" s="90"/>
      <c r="VLX3" s="90"/>
      <c r="VLY3" s="90"/>
      <c r="VLZ3" s="90"/>
      <c r="VMA3" s="90"/>
      <c r="VMB3" s="90"/>
      <c r="VMC3" s="90"/>
      <c r="VMD3" s="90"/>
      <c r="VME3" s="90"/>
      <c r="VMF3" s="90"/>
      <c r="VMG3" s="90"/>
      <c r="VMH3" s="90"/>
      <c r="VMI3" s="90"/>
      <c r="VMJ3" s="90"/>
      <c r="VMK3" s="90"/>
      <c r="VML3" s="90"/>
      <c r="VMM3" s="90"/>
      <c r="VMN3" s="90"/>
      <c r="VMO3" s="90"/>
      <c r="VMP3" s="90"/>
      <c r="VMQ3" s="90"/>
      <c r="VMR3" s="90"/>
      <c r="VMS3" s="90"/>
      <c r="VMT3" s="90"/>
      <c r="VMU3" s="90"/>
      <c r="VMV3" s="90"/>
      <c r="VMW3" s="90"/>
      <c r="VMX3" s="90"/>
      <c r="VMY3" s="90"/>
      <c r="VMZ3" s="90"/>
      <c r="VNA3" s="90"/>
      <c r="VNB3" s="90"/>
      <c r="VNC3" s="90"/>
      <c r="VND3" s="90"/>
      <c r="VNE3" s="90"/>
      <c r="VNF3" s="90"/>
      <c r="VNG3" s="90"/>
      <c r="VNH3" s="90"/>
      <c r="VNI3" s="90"/>
      <c r="VNJ3" s="90"/>
      <c r="VNK3" s="90"/>
      <c r="VNL3" s="90"/>
      <c r="VNM3" s="90"/>
      <c r="VNN3" s="90"/>
      <c r="VNO3" s="90"/>
      <c r="VNP3" s="90"/>
      <c r="VNQ3" s="90"/>
      <c r="VNR3" s="90"/>
      <c r="VNS3" s="90"/>
      <c r="VNT3" s="90"/>
      <c r="VNU3" s="90"/>
      <c r="VNV3" s="90"/>
      <c r="VNW3" s="90"/>
      <c r="VNX3" s="90"/>
      <c r="VNY3" s="90"/>
      <c r="VNZ3" s="90"/>
      <c r="VOA3" s="90"/>
      <c r="VOB3" s="90"/>
      <c r="VOC3" s="90"/>
      <c r="VOD3" s="90"/>
      <c r="VOE3" s="90"/>
      <c r="VOF3" s="90"/>
      <c r="VOG3" s="90"/>
      <c r="VOH3" s="90"/>
      <c r="VOI3" s="90"/>
      <c r="VOJ3" s="90"/>
      <c r="VOK3" s="90"/>
      <c r="VOL3" s="90"/>
      <c r="VOM3" s="90"/>
      <c r="VON3" s="90"/>
      <c r="VOO3" s="90"/>
      <c r="VOP3" s="90"/>
      <c r="VOQ3" s="90"/>
      <c r="VOR3" s="90"/>
      <c r="VOS3" s="90"/>
      <c r="VOT3" s="90"/>
      <c r="VOU3" s="90"/>
      <c r="VOV3" s="90"/>
      <c r="VOW3" s="90"/>
      <c r="VOX3" s="90"/>
      <c r="VOY3" s="90"/>
      <c r="VOZ3" s="90"/>
      <c r="VPA3" s="90"/>
      <c r="VPB3" s="90"/>
      <c r="VPC3" s="90"/>
      <c r="VPD3" s="90"/>
      <c r="VPE3" s="90"/>
      <c r="VPF3" s="90"/>
      <c r="VPG3" s="90"/>
      <c r="VPH3" s="90"/>
      <c r="VPI3" s="90"/>
      <c r="VPJ3" s="90"/>
      <c r="VPK3" s="90"/>
      <c r="VPL3" s="90"/>
      <c r="VPM3" s="90"/>
      <c r="VPN3" s="90"/>
      <c r="VPO3" s="90"/>
      <c r="VPP3" s="90"/>
      <c r="VPQ3" s="90"/>
      <c r="VPR3" s="90"/>
      <c r="VPS3" s="90"/>
      <c r="VPT3" s="90"/>
      <c r="VPU3" s="90"/>
      <c r="VPV3" s="90"/>
      <c r="VPW3" s="90"/>
      <c r="VPX3" s="90"/>
      <c r="VPY3" s="90"/>
      <c r="VPZ3" s="90"/>
      <c r="VQA3" s="90"/>
      <c r="VQB3" s="90"/>
      <c r="VQC3" s="90"/>
      <c r="VQD3" s="90"/>
      <c r="VQE3" s="90"/>
      <c r="VQF3" s="90"/>
      <c r="VQG3" s="90"/>
      <c r="VQH3" s="90"/>
      <c r="VQI3" s="90"/>
      <c r="VQJ3" s="90"/>
      <c r="VQK3" s="90"/>
      <c r="VQL3" s="90"/>
      <c r="VQM3" s="90"/>
      <c r="VQN3" s="90"/>
      <c r="VQO3" s="90"/>
      <c r="VQP3" s="90"/>
      <c r="VQQ3" s="90"/>
      <c r="VQR3" s="90"/>
      <c r="VQS3" s="90"/>
      <c r="VQT3" s="90"/>
      <c r="VQU3" s="90"/>
      <c r="VQV3" s="90"/>
      <c r="VQW3" s="90"/>
      <c r="VQX3" s="90"/>
      <c r="VQY3" s="90"/>
      <c r="VQZ3" s="90"/>
      <c r="VRA3" s="90"/>
      <c r="VRB3" s="90"/>
      <c r="VRC3" s="90"/>
      <c r="VRD3" s="90"/>
      <c r="VRE3" s="90"/>
      <c r="VRF3" s="90"/>
      <c r="VRG3" s="90"/>
      <c r="VRH3" s="90"/>
      <c r="VRI3" s="90"/>
      <c r="VRJ3" s="90"/>
      <c r="VRK3" s="90"/>
      <c r="VRL3" s="90"/>
      <c r="VRM3" s="90"/>
      <c r="VRN3" s="90"/>
      <c r="VRO3" s="90"/>
      <c r="VRP3" s="90"/>
      <c r="VRQ3" s="90"/>
      <c r="VRR3" s="90"/>
      <c r="VRS3" s="90"/>
      <c r="VRT3" s="90"/>
      <c r="VRU3" s="90"/>
      <c r="VRV3" s="90"/>
      <c r="VRW3" s="90"/>
      <c r="VRX3" s="90"/>
      <c r="VRY3" s="90"/>
      <c r="VRZ3" s="90"/>
      <c r="VSA3" s="90"/>
      <c r="VSB3" s="90"/>
      <c r="VSC3" s="90"/>
      <c r="VSD3" s="90"/>
      <c r="VSE3" s="90"/>
      <c r="VSF3" s="90"/>
      <c r="VSG3" s="90"/>
      <c r="VSH3" s="90"/>
      <c r="VSI3" s="90"/>
      <c r="VSJ3" s="90"/>
      <c r="VSK3" s="90"/>
      <c r="VSL3" s="90"/>
      <c r="VSM3" s="90"/>
      <c r="VSN3" s="90"/>
      <c r="VSO3" s="90"/>
      <c r="VSP3" s="90"/>
      <c r="VSQ3" s="90"/>
      <c r="VSR3" s="90"/>
      <c r="VSS3" s="90"/>
      <c r="VST3" s="90"/>
      <c r="VSU3" s="90"/>
      <c r="VSV3" s="90"/>
      <c r="VSW3" s="90"/>
      <c r="VSX3" s="90"/>
      <c r="VSY3" s="90"/>
      <c r="VSZ3" s="90"/>
      <c r="VTA3" s="90"/>
      <c r="VTB3" s="90"/>
      <c r="VTC3" s="90"/>
      <c r="VTD3" s="90"/>
      <c r="VTE3" s="90"/>
      <c r="VTF3" s="90"/>
      <c r="VTG3" s="90"/>
      <c r="VTH3" s="90"/>
      <c r="VTI3" s="90"/>
      <c r="VTJ3" s="90"/>
      <c r="VTK3" s="90"/>
      <c r="VTL3" s="90"/>
      <c r="VTM3" s="90"/>
      <c r="VTN3" s="90"/>
      <c r="VTO3" s="90"/>
      <c r="VTP3" s="90"/>
      <c r="VTQ3" s="90"/>
      <c r="VTR3" s="90"/>
      <c r="VTS3" s="90"/>
      <c r="VTT3" s="90"/>
      <c r="VTU3" s="90"/>
      <c r="VTV3" s="90"/>
      <c r="VTW3" s="90"/>
      <c r="VTX3" s="90"/>
      <c r="VTY3" s="90"/>
      <c r="VTZ3" s="90"/>
      <c r="VUA3" s="90"/>
      <c r="VUB3" s="90"/>
      <c r="VUC3" s="90"/>
      <c r="VUD3" s="90"/>
      <c r="VUE3" s="90"/>
      <c r="VUF3" s="90"/>
      <c r="VUG3" s="90"/>
      <c r="VUH3" s="90"/>
      <c r="VUI3" s="90"/>
      <c r="VUJ3" s="90"/>
      <c r="VUK3" s="90"/>
      <c r="VUL3" s="90"/>
      <c r="VUM3" s="90"/>
      <c r="VUN3" s="90"/>
      <c r="VUO3" s="90"/>
      <c r="VUP3" s="90"/>
      <c r="VUQ3" s="90"/>
      <c r="VUR3" s="90"/>
      <c r="VUS3" s="90"/>
      <c r="VUT3" s="90"/>
      <c r="VUU3" s="90"/>
      <c r="VUV3" s="90"/>
      <c r="VUW3" s="90"/>
      <c r="VUX3" s="90"/>
      <c r="VUY3" s="90"/>
      <c r="VUZ3" s="90"/>
      <c r="VVA3" s="90"/>
      <c r="VVB3" s="90"/>
      <c r="VVC3" s="90"/>
      <c r="VVD3" s="90"/>
      <c r="VVE3" s="90"/>
      <c r="VVF3" s="90"/>
      <c r="VVG3" s="90"/>
      <c r="VVH3" s="90"/>
      <c r="VVI3" s="90"/>
      <c r="VVJ3" s="90"/>
      <c r="VVK3" s="90"/>
      <c r="VVL3" s="90"/>
      <c r="VVM3" s="90"/>
      <c r="VVN3" s="90"/>
      <c r="VVO3" s="90"/>
      <c r="VVP3" s="90"/>
      <c r="VVQ3" s="90"/>
      <c r="VVR3" s="90"/>
      <c r="VVS3" s="90"/>
      <c r="VVT3" s="90"/>
      <c r="VVU3" s="90"/>
      <c r="VVV3" s="90"/>
      <c r="VVW3" s="90"/>
      <c r="VVX3" s="90"/>
      <c r="VVY3" s="90"/>
      <c r="VVZ3" s="90"/>
      <c r="VWA3" s="90"/>
      <c r="VWB3" s="90"/>
      <c r="VWC3" s="90"/>
      <c r="VWD3" s="90"/>
      <c r="VWE3" s="90"/>
      <c r="VWF3" s="90"/>
      <c r="VWG3" s="90"/>
      <c r="VWH3" s="90"/>
      <c r="VWI3" s="90"/>
      <c r="VWJ3" s="90"/>
      <c r="VWK3" s="90"/>
      <c r="VWL3" s="90"/>
      <c r="VWM3" s="90"/>
      <c r="VWN3" s="90"/>
      <c r="VWO3" s="90"/>
      <c r="VWP3" s="90"/>
      <c r="VWQ3" s="90"/>
      <c r="VWR3" s="90"/>
      <c r="VWS3" s="90"/>
      <c r="VWT3" s="90"/>
      <c r="VWU3" s="90"/>
      <c r="VWV3" s="90"/>
      <c r="VWW3" s="90"/>
      <c r="VWX3" s="90"/>
      <c r="VWY3" s="90"/>
      <c r="VWZ3" s="90"/>
      <c r="VXA3" s="90"/>
      <c r="VXB3" s="90"/>
      <c r="VXC3" s="90"/>
      <c r="VXD3" s="90"/>
      <c r="VXE3" s="90"/>
      <c r="VXF3" s="90"/>
      <c r="VXG3" s="90"/>
      <c r="VXH3" s="90"/>
      <c r="VXI3" s="90"/>
      <c r="VXJ3" s="90"/>
      <c r="VXK3" s="90"/>
      <c r="VXL3" s="90"/>
      <c r="VXM3" s="90"/>
      <c r="VXN3" s="90"/>
      <c r="VXO3" s="90"/>
      <c r="VXP3" s="90"/>
      <c r="VXQ3" s="90"/>
      <c r="VXR3" s="90"/>
      <c r="VXS3" s="90"/>
      <c r="VXT3" s="90"/>
      <c r="VXU3" s="90"/>
      <c r="VXV3" s="90"/>
      <c r="VXW3" s="90"/>
      <c r="VXX3" s="90"/>
      <c r="VXY3" s="90"/>
      <c r="VXZ3" s="90"/>
      <c r="VYA3" s="90"/>
      <c r="VYB3" s="90"/>
      <c r="VYC3" s="90"/>
      <c r="VYD3" s="90"/>
      <c r="VYE3" s="90"/>
      <c r="VYF3" s="90"/>
      <c r="VYG3" s="90"/>
      <c r="VYH3" s="90"/>
      <c r="VYI3" s="90"/>
      <c r="VYJ3" s="90"/>
      <c r="VYK3" s="90"/>
      <c r="VYL3" s="90"/>
      <c r="VYM3" s="90"/>
      <c r="VYN3" s="90"/>
      <c r="VYO3" s="90"/>
      <c r="VYP3" s="90"/>
      <c r="VYQ3" s="90"/>
      <c r="VYR3" s="90"/>
      <c r="VYS3" s="90"/>
      <c r="VYT3" s="90"/>
      <c r="VYU3" s="90"/>
      <c r="VYV3" s="90"/>
      <c r="VYW3" s="90"/>
      <c r="VYX3" s="90"/>
      <c r="VYY3" s="90"/>
      <c r="VYZ3" s="90"/>
      <c r="VZA3" s="90"/>
      <c r="VZB3" s="90"/>
      <c r="VZC3" s="90"/>
      <c r="VZD3" s="90"/>
      <c r="VZE3" s="90"/>
      <c r="VZF3" s="90"/>
      <c r="VZG3" s="90"/>
      <c r="VZH3" s="90"/>
      <c r="VZI3" s="90"/>
      <c r="VZJ3" s="90"/>
      <c r="VZK3" s="90"/>
      <c r="VZL3" s="90"/>
      <c r="VZM3" s="90"/>
      <c r="VZN3" s="90"/>
      <c r="VZO3" s="90"/>
      <c r="VZP3" s="90"/>
      <c r="VZQ3" s="90"/>
      <c r="VZR3" s="90"/>
      <c r="VZS3" s="90"/>
      <c r="VZT3" s="90"/>
      <c r="VZU3" s="90"/>
      <c r="VZV3" s="90"/>
      <c r="VZW3" s="90"/>
      <c r="VZX3" s="90"/>
      <c r="VZY3" s="90"/>
      <c r="VZZ3" s="90"/>
      <c r="WAA3" s="90"/>
      <c r="WAB3" s="90"/>
      <c r="WAC3" s="90"/>
      <c r="WAD3" s="90"/>
      <c r="WAE3" s="90"/>
      <c r="WAF3" s="90"/>
      <c r="WAG3" s="90"/>
      <c r="WAH3" s="90"/>
      <c r="WAI3" s="90"/>
      <c r="WAJ3" s="90"/>
      <c r="WAK3" s="90"/>
      <c r="WAL3" s="90"/>
      <c r="WAM3" s="90"/>
      <c r="WAN3" s="90"/>
      <c r="WAO3" s="90"/>
      <c r="WAP3" s="90"/>
      <c r="WAQ3" s="90"/>
      <c r="WAR3" s="90"/>
      <c r="WAS3" s="90"/>
      <c r="WAT3" s="90"/>
      <c r="WAU3" s="90"/>
      <c r="WAV3" s="90"/>
      <c r="WAW3" s="90"/>
      <c r="WAX3" s="90"/>
      <c r="WAY3" s="90"/>
      <c r="WAZ3" s="90"/>
      <c r="WBA3" s="90"/>
      <c r="WBB3" s="90"/>
      <c r="WBC3" s="90"/>
      <c r="WBD3" s="90"/>
      <c r="WBE3" s="90"/>
      <c r="WBF3" s="90"/>
      <c r="WBG3" s="90"/>
      <c r="WBH3" s="90"/>
      <c r="WBI3" s="90"/>
      <c r="WBJ3" s="90"/>
      <c r="WBK3" s="90"/>
      <c r="WBL3" s="90"/>
      <c r="WBM3" s="90"/>
      <c r="WBN3" s="90"/>
      <c r="WBO3" s="90"/>
      <c r="WBP3" s="90"/>
      <c r="WBQ3" s="90"/>
      <c r="WBR3" s="90"/>
      <c r="WBS3" s="90"/>
      <c r="WBT3" s="90"/>
      <c r="WBU3" s="90"/>
      <c r="WBV3" s="90"/>
      <c r="WBW3" s="90"/>
      <c r="WBX3" s="90"/>
      <c r="WBY3" s="90"/>
      <c r="WBZ3" s="90"/>
      <c r="WCA3" s="90"/>
      <c r="WCB3" s="90"/>
      <c r="WCC3" s="90"/>
      <c r="WCD3" s="90"/>
      <c r="WCE3" s="90"/>
      <c r="WCF3" s="90"/>
      <c r="WCG3" s="90"/>
      <c r="WCH3" s="90"/>
      <c r="WCI3" s="90"/>
      <c r="WCJ3" s="90"/>
      <c r="WCK3" s="90"/>
      <c r="WCL3" s="90"/>
      <c r="WCM3" s="90"/>
      <c r="WCN3" s="90"/>
      <c r="WCO3" s="90"/>
      <c r="WCP3" s="90"/>
      <c r="WCQ3" s="90"/>
      <c r="WCR3" s="90"/>
      <c r="WCS3" s="90"/>
      <c r="WCT3" s="90"/>
      <c r="WCU3" s="90"/>
      <c r="WCV3" s="90"/>
      <c r="WCW3" s="90"/>
      <c r="WCX3" s="90"/>
      <c r="WCY3" s="90"/>
      <c r="WCZ3" s="90"/>
      <c r="WDA3" s="90"/>
      <c r="WDB3" s="90"/>
      <c r="WDC3" s="90"/>
      <c r="WDD3" s="90"/>
      <c r="WDE3" s="90"/>
      <c r="WDF3" s="90"/>
      <c r="WDG3" s="90"/>
      <c r="WDH3" s="90"/>
      <c r="WDI3" s="90"/>
      <c r="WDJ3" s="90"/>
      <c r="WDK3" s="90"/>
      <c r="WDL3" s="90"/>
      <c r="WDM3" s="90"/>
      <c r="WDN3" s="90"/>
      <c r="WDO3" s="90"/>
      <c r="WDP3" s="90"/>
      <c r="WDQ3" s="90"/>
      <c r="WDR3" s="90"/>
      <c r="WDS3" s="90"/>
      <c r="WDT3" s="90"/>
      <c r="WDU3" s="90"/>
      <c r="WDV3" s="90"/>
      <c r="WDW3" s="90"/>
      <c r="WDX3" s="90"/>
      <c r="WDY3" s="90"/>
      <c r="WDZ3" s="90"/>
      <c r="WEA3" s="90"/>
      <c r="WEB3" s="90"/>
      <c r="WEC3" s="90"/>
      <c r="WED3" s="90"/>
      <c r="WEE3" s="90"/>
      <c r="WEF3" s="90"/>
      <c r="WEG3" s="90"/>
      <c r="WEH3" s="90"/>
      <c r="WEI3" s="90"/>
      <c r="WEJ3" s="90"/>
      <c r="WEK3" s="90"/>
      <c r="WEL3" s="90"/>
      <c r="WEM3" s="90"/>
      <c r="WEN3" s="90"/>
      <c r="WEO3" s="90"/>
      <c r="WEP3" s="90"/>
      <c r="WEQ3" s="90"/>
      <c r="WER3" s="90"/>
      <c r="WES3" s="90"/>
      <c r="WET3" s="90"/>
      <c r="WEU3" s="90"/>
      <c r="WEV3" s="90"/>
      <c r="WEW3" s="90"/>
      <c r="WEX3" s="90"/>
      <c r="WEY3" s="90"/>
      <c r="WEZ3" s="90"/>
      <c r="WFA3" s="90"/>
      <c r="WFB3" s="90"/>
      <c r="WFC3" s="90"/>
      <c r="WFD3" s="90"/>
      <c r="WFE3" s="90"/>
      <c r="WFF3" s="90"/>
      <c r="WFG3" s="90"/>
      <c r="WFH3" s="90"/>
      <c r="WFI3" s="90"/>
      <c r="WFJ3" s="90"/>
      <c r="WFK3" s="90"/>
      <c r="WFL3" s="90"/>
      <c r="WFM3" s="90"/>
      <c r="WFN3" s="90"/>
      <c r="WFO3" s="90"/>
      <c r="WFP3" s="90"/>
      <c r="WFQ3" s="90"/>
      <c r="WFR3" s="90"/>
      <c r="WFS3" s="90"/>
      <c r="WFT3" s="90"/>
      <c r="WFU3" s="90"/>
      <c r="WFV3" s="90"/>
      <c r="WFW3" s="90"/>
      <c r="WFX3" s="90"/>
      <c r="WFY3" s="90"/>
      <c r="WFZ3" s="90"/>
      <c r="WGA3" s="90"/>
      <c r="WGB3" s="90"/>
      <c r="WGC3" s="90"/>
      <c r="WGD3" s="90"/>
      <c r="WGE3" s="90"/>
      <c r="WGF3" s="90"/>
      <c r="WGG3" s="90"/>
      <c r="WGH3" s="90"/>
      <c r="WGI3" s="90"/>
      <c r="WGJ3" s="90"/>
      <c r="WGK3" s="90"/>
      <c r="WGL3" s="90"/>
      <c r="WGM3" s="90"/>
      <c r="WGN3" s="90"/>
      <c r="WGO3" s="90"/>
      <c r="WGP3" s="90"/>
      <c r="WGQ3" s="90"/>
      <c r="WGR3" s="90"/>
      <c r="WGS3" s="90"/>
      <c r="WGT3" s="90"/>
      <c r="WGU3" s="90"/>
      <c r="WGV3" s="90"/>
      <c r="WGW3" s="90"/>
      <c r="WGX3" s="90"/>
      <c r="WGY3" s="90"/>
      <c r="WGZ3" s="90"/>
      <c r="WHA3" s="90"/>
      <c r="WHB3" s="90"/>
      <c r="WHC3" s="90"/>
      <c r="WHD3" s="90"/>
      <c r="WHE3" s="90"/>
      <c r="WHF3" s="90"/>
      <c r="WHG3" s="90"/>
      <c r="WHH3" s="90"/>
      <c r="WHI3" s="90"/>
      <c r="WHJ3" s="90"/>
      <c r="WHK3" s="90"/>
      <c r="WHL3" s="90"/>
      <c r="WHM3" s="90"/>
      <c r="WHN3" s="90"/>
      <c r="WHO3" s="90"/>
      <c r="WHP3" s="90"/>
      <c r="WHQ3" s="90"/>
      <c r="WHR3" s="90"/>
      <c r="WHS3" s="90"/>
      <c r="WHT3" s="90"/>
      <c r="WHU3" s="90"/>
      <c r="WHV3" s="90"/>
      <c r="WHW3" s="90"/>
      <c r="WHX3" s="90"/>
      <c r="WHY3" s="90"/>
      <c r="WHZ3" s="90"/>
      <c r="WIA3" s="90"/>
      <c r="WIB3" s="90"/>
      <c r="WIC3" s="90"/>
      <c r="WID3" s="90"/>
      <c r="WIE3" s="90"/>
      <c r="WIF3" s="90"/>
      <c r="WIG3" s="90"/>
      <c r="WIH3" s="90"/>
      <c r="WII3" s="90"/>
      <c r="WIJ3" s="90"/>
      <c r="WIK3" s="90"/>
      <c r="WIL3" s="90"/>
      <c r="WIM3" s="90"/>
      <c r="WIN3" s="90"/>
      <c r="WIO3" s="90"/>
      <c r="WIP3" s="90"/>
      <c r="WIQ3" s="90"/>
      <c r="WIR3" s="90"/>
      <c r="WIS3" s="90"/>
      <c r="WIT3" s="90"/>
      <c r="WIU3" s="90"/>
      <c r="WIV3" s="90"/>
      <c r="WIW3" s="90"/>
      <c r="WIX3" s="90"/>
      <c r="WIY3" s="90"/>
      <c r="WIZ3" s="90"/>
      <c r="WJA3" s="90"/>
      <c r="WJB3" s="90"/>
      <c r="WJC3" s="90"/>
      <c r="WJD3" s="90"/>
      <c r="WJE3" s="90"/>
      <c r="WJF3" s="90"/>
      <c r="WJG3" s="90"/>
      <c r="WJH3" s="90"/>
      <c r="WJI3" s="90"/>
      <c r="WJJ3" s="90"/>
      <c r="WJK3" s="90"/>
      <c r="WJL3" s="90"/>
      <c r="WJM3" s="90"/>
      <c r="WJN3" s="90"/>
      <c r="WJO3" s="90"/>
      <c r="WJP3" s="90"/>
      <c r="WJQ3" s="90"/>
      <c r="WJR3" s="90"/>
      <c r="WJS3" s="90"/>
      <c r="WJT3" s="90"/>
      <c r="WJU3" s="90"/>
      <c r="WJV3" s="90"/>
      <c r="WJW3" s="90"/>
      <c r="WJX3" s="90"/>
      <c r="WJY3" s="90"/>
      <c r="WJZ3" s="90"/>
      <c r="WKA3" s="90"/>
      <c r="WKB3" s="90"/>
      <c r="WKC3" s="90"/>
      <c r="WKD3" s="90"/>
      <c r="WKE3" s="90"/>
      <c r="WKF3" s="90"/>
      <c r="WKG3" s="90"/>
      <c r="WKH3" s="90"/>
      <c r="WKI3" s="90"/>
      <c r="WKJ3" s="90"/>
      <c r="WKK3" s="90"/>
      <c r="WKL3" s="90"/>
      <c r="WKM3" s="90"/>
      <c r="WKN3" s="90"/>
      <c r="WKO3" s="90"/>
      <c r="WKP3" s="90"/>
      <c r="WKQ3" s="90"/>
      <c r="WKR3" s="90"/>
      <c r="WKS3" s="90"/>
      <c r="WKT3" s="90"/>
      <c r="WKU3" s="90"/>
      <c r="WKV3" s="90"/>
      <c r="WKW3" s="90"/>
      <c r="WKX3" s="90"/>
      <c r="WKY3" s="90"/>
      <c r="WKZ3" s="90"/>
      <c r="WLA3" s="90"/>
      <c r="WLB3" s="90"/>
      <c r="WLC3" s="90"/>
      <c r="WLD3" s="90"/>
      <c r="WLE3" s="90"/>
      <c r="WLF3" s="90"/>
      <c r="WLG3" s="90"/>
      <c r="WLH3" s="90"/>
      <c r="WLI3" s="90"/>
      <c r="WLJ3" s="90"/>
      <c r="WLK3" s="90"/>
      <c r="WLL3" s="90"/>
      <c r="WLM3" s="90"/>
      <c r="WLN3" s="90"/>
      <c r="WLO3" s="90"/>
      <c r="WLP3" s="90"/>
      <c r="WLQ3" s="90"/>
      <c r="WLR3" s="90"/>
      <c r="WLS3" s="90"/>
      <c r="WLT3" s="90"/>
      <c r="WLU3" s="90"/>
      <c r="WLV3" s="90"/>
      <c r="WLW3" s="90"/>
      <c r="WLX3" s="90"/>
      <c r="WLY3" s="90"/>
      <c r="WLZ3" s="90"/>
      <c r="WMA3" s="90"/>
      <c r="WMB3" s="90"/>
      <c r="WMC3" s="90"/>
      <c r="WMD3" s="90"/>
      <c r="WME3" s="90"/>
      <c r="WMF3" s="90"/>
      <c r="WMG3" s="90"/>
      <c r="WMH3" s="90"/>
      <c r="WMI3" s="90"/>
      <c r="WMJ3" s="90"/>
      <c r="WMK3" s="90"/>
      <c r="WML3" s="90"/>
      <c r="WMM3" s="90"/>
      <c r="WMN3" s="90"/>
      <c r="WMO3" s="90"/>
      <c r="WMP3" s="90"/>
      <c r="WMQ3" s="90"/>
      <c r="WMR3" s="90"/>
      <c r="WMS3" s="90"/>
      <c r="WMT3" s="90"/>
      <c r="WMU3" s="90"/>
      <c r="WMV3" s="90"/>
      <c r="WMW3" s="90"/>
      <c r="WMX3" s="90"/>
      <c r="WMY3" s="90"/>
      <c r="WMZ3" s="90"/>
      <c r="WNA3" s="90"/>
      <c r="WNB3" s="90"/>
      <c r="WNC3" s="90"/>
      <c r="WND3" s="90"/>
      <c r="WNE3" s="90"/>
      <c r="WNF3" s="90"/>
      <c r="WNG3" s="90"/>
      <c r="WNH3" s="90"/>
      <c r="WNI3" s="90"/>
      <c r="WNJ3" s="90"/>
      <c r="WNK3" s="90"/>
      <c r="WNL3" s="90"/>
      <c r="WNM3" s="90"/>
      <c r="WNN3" s="90"/>
      <c r="WNO3" s="90"/>
      <c r="WNP3" s="90"/>
      <c r="WNQ3" s="90"/>
      <c r="WNR3" s="90"/>
      <c r="WNS3" s="90"/>
      <c r="WNT3" s="90"/>
      <c r="WNU3" s="90"/>
      <c r="WNV3" s="90"/>
      <c r="WNW3" s="90"/>
      <c r="WNX3" s="90"/>
      <c r="WNY3" s="90"/>
      <c r="WNZ3" s="90"/>
      <c r="WOA3" s="90"/>
      <c r="WOB3" s="90"/>
      <c r="WOC3" s="90"/>
      <c r="WOD3" s="90"/>
      <c r="WOE3" s="90"/>
      <c r="WOF3" s="90"/>
      <c r="WOG3" s="90"/>
      <c r="WOH3" s="90"/>
      <c r="WOI3" s="90"/>
      <c r="WOJ3" s="90"/>
      <c r="WOK3" s="90"/>
      <c r="WOL3" s="90"/>
      <c r="WOM3" s="90"/>
      <c r="WON3" s="90"/>
      <c r="WOO3" s="90"/>
      <c r="WOP3" s="90"/>
      <c r="WOQ3" s="90"/>
      <c r="WOR3" s="90"/>
      <c r="WOS3" s="90"/>
      <c r="WOT3" s="90"/>
      <c r="WOU3" s="90"/>
      <c r="WOV3" s="90"/>
      <c r="WOW3" s="90"/>
      <c r="WOX3" s="90"/>
      <c r="WOY3" s="90"/>
      <c r="WOZ3" s="90"/>
      <c r="WPA3" s="90"/>
      <c r="WPB3" s="90"/>
      <c r="WPC3" s="90"/>
      <c r="WPD3" s="90"/>
      <c r="WPE3" s="90"/>
      <c r="WPF3" s="90"/>
      <c r="WPG3" s="90"/>
      <c r="WPH3" s="90"/>
      <c r="WPI3" s="90"/>
      <c r="WPJ3" s="90"/>
      <c r="WPK3" s="90"/>
      <c r="WPL3" s="90"/>
      <c r="WPM3" s="90"/>
      <c r="WPN3" s="90"/>
      <c r="WPO3" s="90"/>
      <c r="WPP3" s="90"/>
      <c r="WPQ3" s="90"/>
      <c r="WPR3" s="90"/>
      <c r="WPS3" s="90"/>
      <c r="WPT3" s="90"/>
      <c r="WPU3" s="90"/>
      <c r="WPV3" s="90"/>
      <c r="WPW3" s="90"/>
      <c r="WPX3" s="90"/>
      <c r="WPY3" s="90"/>
      <c r="WPZ3" s="90"/>
      <c r="WQA3" s="90"/>
      <c r="WQB3" s="90"/>
      <c r="WQC3" s="90"/>
      <c r="WQD3" s="90"/>
      <c r="WQE3" s="90"/>
      <c r="WQF3" s="90"/>
      <c r="WQG3" s="90"/>
      <c r="WQH3" s="90"/>
      <c r="WQI3" s="90"/>
      <c r="WQJ3" s="90"/>
      <c r="WQK3" s="90"/>
      <c r="WQL3" s="90"/>
      <c r="WQM3" s="90"/>
      <c r="WQN3" s="90"/>
      <c r="WQO3" s="90"/>
      <c r="WQP3" s="90"/>
      <c r="WQQ3" s="90"/>
      <c r="WQR3" s="90"/>
      <c r="WQS3" s="90"/>
      <c r="WQT3" s="90"/>
      <c r="WQU3" s="90"/>
      <c r="WQV3" s="90"/>
      <c r="WQW3" s="90"/>
      <c r="WQX3" s="90"/>
      <c r="WQY3" s="90"/>
      <c r="WQZ3" s="90"/>
      <c r="WRA3" s="90"/>
      <c r="WRB3" s="90"/>
      <c r="WRC3" s="90"/>
      <c r="WRD3" s="90"/>
      <c r="WRE3" s="90"/>
      <c r="WRF3" s="90"/>
      <c r="WRG3" s="90"/>
      <c r="WRH3" s="90"/>
      <c r="WRI3" s="90"/>
      <c r="WRJ3" s="90"/>
      <c r="WRK3" s="90"/>
      <c r="WRL3" s="90"/>
      <c r="WRM3" s="90"/>
      <c r="WRN3" s="90"/>
      <c r="WRO3" s="90"/>
      <c r="WRP3" s="90"/>
      <c r="WRQ3" s="90"/>
      <c r="WRR3" s="90"/>
      <c r="WRS3" s="90"/>
      <c r="WRT3" s="90"/>
      <c r="WRU3" s="90"/>
      <c r="WRV3" s="90"/>
      <c r="WRW3" s="90"/>
      <c r="WRX3" s="90"/>
      <c r="WRY3" s="90"/>
      <c r="WRZ3" s="90"/>
      <c r="WSA3" s="90"/>
      <c r="WSB3" s="90"/>
      <c r="WSC3" s="90"/>
      <c r="WSD3" s="90"/>
      <c r="WSE3" s="90"/>
      <c r="WSF3" s="90"/>
      <c r="WSG3" s="90"/>
      <c r="WSH3" s="90"/>
      <c r="WSI3" s="90"/>
      <c r="WSJ3" s="90"/>
      <c r="WSK3" s="90"/>
      <c r="WSL3" s="90"/>
      <c r="WSM3" s="90"/>
      <c r="WSN3" s="90"/>
      <c r="WSO3" s="90"/>
      <c r="WSP3" s="90"/>
      <c r="WSQ3" s="90"/>
      <c r="WSR3" s="90"/>
      <c r="WSS3" s="90"/>
      <c r="WST3" s="90"/>
      <c r="WSU3" s="90"/>
      <c r="WSV3" s="90"/>
      <c r="WSW3" s="90"/>
      <c r="WSX3" s="90"/>
      <c r="WSY3" s="90"/>
      <c r="WSZ3" s="90"/>
      <c r="WTA3" s="90"/>
      <c r="WTB3" s="90"/>
      <c r="WTC3" s="90"/>
      <c r="WTD3" s="90"/>
      <c r="WTE3" s="90"/>
      <c r="WTF3" s="90"/>
      <c r="WTG3" s="90"/>
      <c r="WTH3" s="90"/>
      <c r="WTI3" s="90"/>
      <c r="WTJ3" s="90"/>
      <c r="WTK3" s="90"/>
      <c r="WTL3" s="90"/>
      <c r="WTM3" s="90"/>
      <c r="WTN3" s="90"/>
      <c r="WTO3" s="90"/>
      <c r="WTP3" s="90"/>
      <c r="WTQ3" s="90"/>
      <c r="WTR3" s="90"/>
      <c r="WTS3" s="90"/>
      <c r="WTT3" s="90"/>
      <c r="WTU3" s="90"/>
      <c r="WTV3" s="90"/>
      <c r="WTW3" s="90"/>
      <c r="WTX3" s="90"/>
      <c r="WTY3" s="90"/>
      <c r="WTZ3" s="90"/>
      <c r="WUA3" s="90"/>
      <c r="WUB3" s="90"/>
      <c r="WUC3" s="90"/>
      <c r="WUD3" s="90"/>
      <c r="WUE3" s="90"/>
      <c r="WUF3" s="90"/>
      <c r="WUG3" s="90"/>
      <c r="WUH3" s="90"/>
      <c r="WUI3" s="90"/>
      <c r="WUJ3" s="90"/>
      <c r="WUK3" s="90"/>
      <c r="WUL3" s="90"/>
      <c r="WUM3" s="90"/>
      <c r="WUN3" s="90"/>
      <c r="WUO3" s="90"/>
      <c r="WUP3" s="90"/>
      <c r="WUQ3" s="90"/>
      <c r="WUR3" s="90"/>
      <c r="WUS3" s="90"/>
      <c r="WUT3" s="90"/>
      <c r="WUU3" s="90"/>
      <c r="WUV3" s="90"/>
      <c r="WUW3" s="90"/>
      <c r="WUX3" s="90"/>
      <c r="WUY3" s="90"/>
      <c r="WUZ3" s="90"/>
      <c r="WVA3" s="90"/>
      <c r="WVB3" s="90"/>
      <c r="WVC3" s="90"/>
      <c r="WVD3" s="90"/>
      <c r="WVE3" s="90"/>
      <c r="WVF3" s="90"/>
      <c r="WVG3" s="90"/>
      <c r="WVH3" s="90"/>
      <c r="WVI3" s="90"/>
      <c r="WVJ3" s="90"/>
      <c r="WVK3" s="90"/>
      <c r="WVL3" s="90"/>
      <c r="WVM3" s="90"/>
      <c r="WVN3" s="90"/>
      <c r="WVO3" s="90"/>
      <c r="WVP3" s="90"/>
      <c r="WVQ3" s="90"/>
      <c r="WVR3" s="90"/>
      <c r="WVS3" s="90"/>
      <c r="WVT3" s="90"/>
      <c r="WVU3" s="90"/>
      <c r="WVV3" s="90"/>
      <c r="WVW3" s="90"/>
      <c r="WVX3" s="90"/>
      <c r="WVY3" s="90"/>
      <c r="WVZ3" s="90"/>
      <c r="WWA3" s="90"/>
      <c r="WWB3" s="90"/>
      <c r="WWC3" s="90"/>
      <c r="WWD3" s="90"/>
      <c r="WWE3" s="90"/>
      <c r="WWF3" s="90"/>
      <c r="WWG3" s="90"/>
      <c r="WWH3" s="90"/>
      <c r="WWI3" s="90"/>
      <c r="WWJ3" s="90"/>
      <c r="WWK3" s="90"/>
      <c r="WWL3" s="90"/>
      <c r="WWM3" s="90"/>
      <c r="WWN3" s="90"/>
      <c r="WWO3" s="90"/>
      <c r="WWP3" s="90"/>
      <c r="WWQ3" s="90"/>
      <c r="WWR3" s="90"/>
      <c r="WWS3" s="90"/>
      <c r="WWT3" s="90"/>
      <c r="WWU3" s="90"/>
      <c r="WWV3" s="90"/>
      <c r="WWW3" s="90"/>
      <c r="WWX3" s="90"/>
      <c r="WWY3" s="90"/>
      <c r="WWZ3" s="90"/>
      <c r="WXA3" s="90"/>
      <c r="WXB3" s="90"/>
      <c r="WXC3" s="90"/>
      <c r="WXD3" s="90"/>
      <c r="WXE3" s="90"/>
      <c r="WXF3" s="90"/>
      <c r="WXG3" s="90"/>
      <c r="WXH3" s="90"/>
      <c r="WXI3" s="90"/>
      <c r="WXJ3" s="90"/>
      <c r="WXK3" s="90"/>
      <c r="WXL3" s="90"/>
      <c r="WXM3" s="90"/>
      <c r="WXN3" s="90"/>
      <c r="WXO3" s="90"/>
      <c r="WXP3" s="90"/>
      <c r="WXQ3" s="90"/>
      <c r="WXR3" s="90"/>
      <c r="WXS3" s="90"/>
      <c r="WXT3" s="90"/>
      <c r="WXU3" s="90"/>
      <c r="WXV3" s="90"/>
      <c r="WXW3" s="90"/>
      <c r="WXX3" s="90"/>
      <c r="WXY3" s="90"/>
      <c r="WXZ3" s="90"/>
      <c r="WYA3" s="90"/>
      <c r="WYB3" s="90"/>
      <c r="WYC3" s="90"/>
      <c r="WYD3" s="90"/>
      <c r="WYE3" s="90"/>
      <c r="WYF3" s="90"/>
      <c r="WYG3" s="90"/>
      <c r="WYH3" s="90"/>
      <c r="WYI3" s="90"/>
      <c r="WYJ3" s="90"/>
      <c r="WYK3" s="90"/>
      <c r="WYL3" s="90"/>
      <c r="WYM3" s="90"/>
      <c r="WYN3" s="90"/>
      <c r="WYO3" s="90"/>
      <c r="WYP3" s="90"/>
      <c r="WYQ3" s="90"/>
      <c r="WYR3" s="90"/>
      <c r="WYS3" s="90"/>
      <c r="WYT3" s="90"/>
      <c r="WYU3" s="90"/>
      <c r="WYV3" s="90"/>
      <c r="WYW3" s="90"/>
      <c r="WYX3" s="90"/>
      <c r="WYY3" s="90"/>
      <c r="WYZ3" s="90"/>
      <c r="WZA3" s="90"/>
      <c r="WZB3" s="90"/>
      <c r="WZC3" s="90"/>
      <c r="WZD3" s="90"/>
      <c r="WZE3" s="90"/>
      <c r="WZF3" s="90"/>
      <c r="WZG3" s="90"/>
      <c r="WZH3" s="90"/>
      <c r="WZI3" s="90"/>
      <c r="WZJ3" s="90"/>
      <c r="WZK3" s="90"/>
      <c r="WZL3" s="90"/>
      <c r="WZM3" s="90"/>
      <c r="WZN3" s="90"/>
      <c r="WZO3" s="90"/>
      <c r="WZP3" s="90"/>
      <c r="WZQ3" s="90"/>
      <c r="WZR3" s="90"/>
      <c r="WZS3" s="90"/>
      <c r="WZT3" s="90"/>
      <c r="WZU3" s="90"/>
      <c r="WZV3" s="90"/>
      <c r="WZW3" s="90"/>
      <c r="WZX3" s="90"/>
      <c r="WZY3" s="90"/>
      <c r="WZZ3" s="90"/>
      <c r="XAA3" s="90"/>
      <c r="XAB3" s="90"/>
      <c r="XAC3" s="90"/>
      <c r="XAD3" s="90"/>
      <c r="XAE3" s="90"/>
      <c r="XAF3" s="90"/>
      <c r="XAG3" s="90"/>
      <c r="XAH3" s="90"/>
      <c r="XAI3" s="90"/>
      <c r="XAJ3" s="90"/>
      <c r="XAK3" s="90"/>
      <c r="XAL3" s="90"/>
      <c r="XAM3" s="90"/>
      <c r="XAN3" s="90"/>
      <c r="XAO3" s="90"/>
      <c r="XAP3" s="90"/>
      <c r="XAQ3" s="90"/>
      <c r="XAR3" s="90"/>
      <c r="XAS3" s="90"/>
      <c r="XAT3" s="90"/>
      <c r="XAU3" s="90"/>
      <c r="XAV3" s="90"/>
      <c r="XAW3" s="90"/>
      <c r="XAX3" s="90"/>
      <c r="XAY3" s="90"/>
      <c r="XAZ3" s="90"/>
      <c r="XBA3" s="90"/>
      <c r="XBB3" s="90"/>
      <c r="XBC3" s="90"/>
      <c r="XBD3" s="90"/>
      <c r="XBE3" s="90"/>
      <c r="XBF3" s="90"/>
      <c r="XBG3" s="90"/>
      <c r="XBH3" s="90"/>
      <c r="XBI3" s="90"/>
      <c r="XBJ3" s="90"/>
      <c r="XBK3" s="90"/>
      <c r="XBL3" s="90"/>
      <c r="XBM3" s="90"/>
      <c r="XBN3" s="90"/>
      <c r="XBO3" s="90"/>
      <c r="XBP3" s="90"/>
      <c r="XBQ3" s="90"/>
      <c r="XBR3" s="90"/>
      <c r="XBS3" s="90"/>
      <c r="XBT3" s="90"/>
      <c r="XBU3" s="90"/>
      <c r="XBV3" s="90"/>
      <c r="XBW3" s="90"/>
      <c r="XBX3" s="90"/>
      <c r="XBY3" s="90"/>
      <c r="XBZ3" s="90"/>
      <c r="XCA3" s="90"/>
      <c r="XCB3" s="90"/>
      <c r="XCC3" s="90"/>
      <c r="XCD3" s="90"/>
      <c r="XCE3" s="90"/>
      <c r="XCF3" s="90"/>
      <c r="XCG3" s="90"/>
      <c r="XCH3" s="90"/>
      <c r="XCI3" s="90"/>
      <c r="XCJ3" s="90"/>
      <c r="XCK3" s="90"/>
      <c r="XCL3" s="90"/>
      <c r="XCM3" s="90"/>
      <c r="XCN3" s="90"/>
      <c r="XCO3" s="90"/>
      <c r="XCP3" s="90"/>
      <c r="XCQ3" s="90"/>
      <c r="XCR3" s="90"/>
      <c r="XCS3" s="90"/>
      <c r="XCT3" s="90"/>
      <c r="XCU3" s="90"/>
      <c r="XCV3" s="90"/>
      <c r="XCW3" s="90"/>
      <c r="XCX3" s="90"/>
      <c r="XCY3" s="90"/>
      <c r="XCZ3" s="90"/>
      <c r="XDA3" s="90"/>
      <c r="XDB3" s="90"/>
      <c r="XDC3" s="90"/>
      <c r="XDD3" s="90"/>
      <c r="XDE3" s="90"/>
      <c r="XDF3" s="90"/>
      <c r="XDG3" s="90"/>
      <c r="XDH3" s="90"/>
      <c r="XDI3" s="90"/>
      <c r="XDJ3" s="90"/>
      <c r="XDK3" s="90"/>
      <c r="XDL3" s="90"/>
      <c r="XDM3" s="90"/>
      <c r="XDN3" s="90"/>
      <c r="XDO3" s="90"/>
      <c r="XDP3" s="90"/>
      <c r="XDQ3" s="90"/>
      <c r="XDR3" s="90"/>
      <c r="XDS3" s="90"/>
      <c r="XDT3" s="90"/>
      <c r="XDU3" s="90"/>
      <c r="XDV3" s="90"/>
      <c r="XDW3" s="90"/>
      <c r="XDX3" s="90"/>
      <c r="XDY3" s="90"/>
      <c r="XDZ3" s="90"/>
      <c r="XEA3" s="90"/>
      <c r="XEB3" s="90"/>
      <c r="XEC3" s="90"/>
      <c r="XED3" s="90"/>
      <c r="XEE3" s="90"/>
      <c r="XEF3" s="90"/>
      <c r="XEG3" s="90"/>
      <c r="XEH3" s="90"/>
      <c r="XEI3" s="90"/>
      <c r="XEJ3" s="90"/>
      <c r="XEK3" s="90"/>
      <c r="XEL3" s="90"/>
      <c r="XEM3" s="90"/>
    </row>
    <row r="4" spans="1:16367" ht="15" customHeight="1" x14ac:dyDescent="0.25">
      <c r="A4" s="90" t="s">
        <v>1065</v>
      </c>
      <c r="B4" s="117" t="s">
        <v>109</v>
      </c>
      <c r="C4" s="67" t="s">
        <v>107</v>
      </c>
      <c r="E4" s="71" t="s">
        <v>109</v>
      </c>
      <c r="F4" s="71" t="s">
        <v>17</v>
      </c>
      <c r="G4" s="71" t="s">
        <v>108</v>
      </c>
      <c r="H4" s="81">
        <v>0.01</v>
      </c>
      <c r="I4" s="81">
        <v>5.4999999999999997E-3</v>
      </c>
      <c r="J4" s="70" t="s">
        <v>1034</v>
      </c>
      <c r="K4" s="70">
        <v>0</v>
      </c>
      <c r="L4" s="70" t="s">
        <v>1060</v>
      </c>
      <c r="M4" s="79">
        <v>500</v>
      </c>
      <c r="N4" s="75"/>
      <c r="P4" s="70" t="s">
        <v>15</v>
      </c>
      <c r="Q4" s="92">
        <v>50000</v>
      </c>
      <c r="R4" s="70">
        <v>0</v>
      </c>
      <c r="S4" s="70">
        <v>0</v>
      </c>
      <c r="T4" s="70">
        <v>100</v>
      </c>
      <c r="V4" s="91">
        <v>43517</v>
      </c>
      <c r="W4" s="91"/>
      <c r="X4" s="78">
        <v>43517</v>
      </c>
    </row>
    <row r="5" spans="1:16367" ht="15" customHeight="1" x14ac:dyDescent="0.25">
      <c r="A5" s="90" t="s">
        <v>1066</v>
      </c>
      <c r="B5" s="117" t="s">
        <v>264</v>
      </c>
      <c r="D5" s="68"/>
      <c r="E5" s="94" t="s">
        <v>264</v>
      </c>
      <c r="F5" s="68" t="s">
        <v>265</v>
      </c>
      <c r="G5" s="68" t="s">
        <v>266</v>
      </c>
      <c r="H5" s="81">
        <v>0.03</v>
      </c>
      <c r="I5" s="81">
        <v>5.4999999999999997E-3</v>
      </c>
      <c r="J5" s="70" t="s">
        <v>1059</v>
      </c>
      <c r="K5" s="70">
        <v>1501</v>
      </c>
      <c r="L5" s="70"/>
      <c r="M5" s="79">
        <v>149.99969999999999</v>
      </c>
      <c r="N5" s="75">
        <v>0</v>
      </c>
      <c r="O5" s="75">
        <v>149.99969999999999</v>
      </c>
      <c r="Q5" s="92">
        <v>4999.99</v>
      </c>
      <c r="R5" s="70">
        <v>0</v>
      </c>
      <c r="S5" s="70">
        <v>0</v>
      </c>
      <c r="T5" s="70">
        <v>100</v>
      </c>
      <c r="V5" s="91"/>
      <c r="W5" s="91">
        <v>43539</v>
      </c>
      <c r="X5" s="78">
        <v>43539</v>
      </c>
    </row>
    <row r="6" spans="1:16367" s="67" customFormat="1" ht="15" customHeight="1" x14ac:dyDescent="0.25">
      <c r="A6" s="90" t="s">
        <v>1067</v>
      </c>
      <c r="B6" s="117" t="s">
        <v>262</v>
      </c>
      <c r="E6" s="94" t="s">
        <v>262</v>
      </c>
      <c r="F6" s="68" t="s">
        <v>263</v>
      </c>
      <c r="G6" s="68" t="s">
        <v>228</v>
      </c>
      <c r="H6" s="81">
        <v>0.03</v>
      </c>
      <c r="I6" s="81">
        <v>5.4999999999999997E-3</v>
      </c>
      <c r="J6" s="70" t="s">
        <v>1059</v>
      </c>
      <c r="K6" s="70">
        <v>1501</v>
      </c>
      <c r="L6" s="70"/>
      <c r="M6" s="79">
        <v>210</v>
      </c>
      <c r="N6" s="75">
        <v>0</v>
      </c>
      <c r="O6" s="75">
        <v>210</v>
      </c>
      <c r="P6" s="70"/>
      <c r="Q6" s="92">
        <v>7000</v>
      </c>
      <c r="R6" s="70">
        <v>0</v>
      </c>
      <c r="S6" s="70">
        <v>0</v>
      </c>
      <c r="T6" s="70">
        <v>100</v>
      </c>
      <c r="U6" s="73"/>
      <c r="V6" s="91"/>
      <c r="W6" s="91">
        <v>43553</v>
      </c>
      <c r="X6" s="78">
        <v>43553</v>
      </c>
    </row>
    <row r="7" spans="1:16367" ht="15" customHeight="1" x14ac:dyDescent="0.25">
      <c r="A7" s="90" t="s">
        <v>1068</v>
      </c>
      <c r="B7" s="117" t="s">
        <v>276</v>
      </c>
      <c r="D7" s="68"/>
      <c r="E7" s="94" t="s">
        <v>276</v>
      </c>
      <c r="F7" s="68" t="s">
        <v>1069</v>
      </c>
      <c r="G7" s="68" t="s">
        <v>1070</v>
      </c>
      <c r="H7" s="81">
        <v>0.03</v>
      </c>
      <c r="I7" s="81">
        <v>5.4999999999999997E-3</v>
      </c>
      <c r="J7" s="70" t="s">
        <v>1059</v>
      </c>
      <c r="K7" s="70">
        <v>2080</v>
      </c>
      <c r="L7" s="70"/>
      <c r="M7" s="79">
        <v>450</v>
      </c>
      <c r="N7" s="75">
        <v>0</v>
      </c>
      <c r="O7" s="75">
        <v>450</v>
      </c>
      <c r="Q7" s="92">
        <v>15000</v>
      </c>
      <c r="R7" s="70">
        <v>0</v>
      </c>
      <c r="S7" s="70">
        <v>0</v>
      </c>
      <c r="T7" s="70">
        <v>100</v>
      </c>
      <c r="V7" s="91"/>
      <c r="W7" s="91">
        <v>43557</v>
      </c>
      <c r="X7" s="78">
        <v>43557</v>
      </c>
    </row>
    <row r="8" spans="1:16367" s="67" customFormat="1" ht="15" customHeight="1" x14ac:dyDescent="0.25">
      <c r="A8" s="90" t="s">
        <v>1071</v>
      </c>
      <c r="B8" s="117" t="s">
        <v>109</v>
      </c>
      <c r="C8" s="67" t="s">
        <v>107</v>
      </c>
      <c r="E8" s="71" t="s">
        <v>109</v>
      </c>
      <c r="F8" s="68" t="s">
        <v>17</v>
      </c>
      <c r="G8" s="68" t="s">
        <v>108</v>
      </c>
      <c r="H8" s="81">
        <v>0.01</v>
      </c>
      <c r="I8" s="81">
        <v>5.4999999999999997E-3</v>
      </c>
      <c r="J8" s="70" t="s">
        <v>1034</v>
      </c>
      <c r="K8" s="70">
        <v>0</v>
      </c>
      <c r="L8" s="70" t="s">
        <v>1060</v>
      </c>
      <c r="M8" s="79">
        <v>5460</v>
      </c>
      <c r="N8" s="75"/>
      <c r="O8" s="75"/>
      <c r="P8" s="70"/>
      <c r="Q8" s="92">
        <v>546000</v>
      </c>
      <c r="R8" s="70">
        <v>0</v>
      </c>
      <c r="S8" s="70">
        <v>0</v>
      </c>
      <c r="T8" s="70">
        <v>100</v>
      </c>
      <c r="U8" s="73"/>
      <c r="V8" s="91">
        <v>43579</v>
      </c>
      <c r="W8" s="91"/>
      <c r="X8" s="78">
        <v>43579</v>
      </c>
    </row>
    <row r="9" spans="1:16367" s="67" customFormat="1" ht="15" customHeight="1" x14ac:dyDescent="0.25">
      <c r="A9" s="90" t="s">
        <v>1072</v>
      </c>
      <c r="B9" s="117" t="s">
        <v>109</v>
      </c>
      <c r="C9" s="67" t="s">
        <v>107</v>
      </c>
      <c r="E9" s="71" t="s">
        <v>109</v>
      </c>
      <c r="F9" s="68" t="s">
        <v>17</v>
      </c>
      <c r="G9" s="68" t="s">
        <v>108</v>
      </c>
      <c r="H9" s="81">
        <v>0.01</v>
      </c>
      <c r="I9" s="81">
        <v>5.4999999999999997E-3</v>
      </c>
      <c r="J9" s="70" t="s">
        <v>1034</v>
      </c>
      <c r="K9" s="70">
        <v>0</v>
      </c>
      <c r="L9" s="70" t="s">
        <v>1060</v>
      </c>
      <c r="M9" s="79">
        <v>430</v>
      </c>
      <c r="N9" s="75"/>
      <c r="O9" s="75"/>
      <c r="P9" s="70"/>
      <c r="Q9" s="92">
        <v>43000</v>
      </c>
      <c r="R9" s="70">
        <v>0</v>
      </c>
      <c r="S9" s="70">
        <v>0</v>
      </c>
      <c r="T9" s="70">
        <v>100</v>
      </c>
      <c r="U9" s="73"/>
      <c r="V9" s="91">
        <v>43579</v>
      </c>
      <c r="W9" s="91"/>
      <c r="X9" s="78">
        <v>43579</v>
      </c>
    </row>
    <row r="10" spans="1:16367" ht="15" customHeight="1" x14ac:dyDescent="0.25">
      <c r="A10" s="90" t="s">
        <v>1072</v>
      </c>
      <c r="B10" s="117" t="s">
        <v>109</v>
      </c>
      <c r="C10" s="67" t="s">
        <v>107</v>
      </c>
      <c r="E10" s="71" t="s">
        <v>109</v>
      </c>
      <c r="F10" s="68" t="s">
        <v>17</v>
      </c>
      <c r="G10" s="68" t="s">
        <v>108</v>
      </c>
      <c r="H10" s="81">
        <v>0.01</v>
      </c>
      <c r="I10" s="81">
        <v>5.4999999999999997E-3</v>
      </c>
      <c r="J10" s="70" t="s">
        <v>1034</v>
      </c>
      <c r="K10" s="70">
        <v>0</v>
      </c>
      <c r="L10" s="70" t="s">
        <v>1060</v>
      </c>
      <c r="M10" s="79">
        <v>430</v>
      </c>
      <c r="N10" s="75"/>
      <c r="Q10" s="92">
        <v>43000</v>
      </c>
      <c r="R10" s="70">
        <v>0</v>
      </c>
      <c r="S10" s="70">
        <v>0</v>
      </c>
      <c r="T10" s="70">
        <v>100</v>
      </c>
      <c r="V10" s="91">
        <v>43579</v>
      </c>
      <c r="W10" s="91"/>
      <c r="X10" s="78">
        <v>43579</v>
      </c>
    </row>
    <row r="11" spans="1:16367" ht="15" customHeight="1" x14ac:dyDescent="0.25">
      <c r="A11" s="90" t="s">
        <v>1073</v>
      </c>
      <c r="B11" s="117" t="s">
        <v>424</v>
      </c>
      <c r="E11" s="71" t="s">
        <v>424</v>
      </c>
      <c r="F11" s="68" t="s">
        <v>1074</v>
      </c>
      <c r="G11" s="68" t="s">
        <v>1075</v>
      </c>
      <c r="H11" s="81">
        <v>0.01</v>
      </c>
      <c r="I11" s="81">
        <v>5.4999999999999997E-3</v>
      </c>
      <c r="J11" s="70" t="s">
        <v>1035</v>
      </c>
      <c r="K11" s="70">
        <v>0</v>
      </c>
      <c r="L11" s="70" t="s">
        <v>1060</v>
      </c>
      <c r="M11" s="79">
        <v>150</v>
      </c>
      <c r="N11" s="75"/>
      <c r="Q11" s="92">
        <v>15000</v>
      </c>
      <c r="R11" s="70">
        <v>0</v>
      </c>
      <c r="S11" s="70">
        <v>0</v>
      </c>
      <c r="T11" s="70">
        <v>100</v>
      </c>
      <c r="V11" s="91">
        <v>43581</v>
      </c>
      <c r="W11" s="91"/>
      <c r="X11" s="78">
        <v>43581</v>
      </c>
      <c r="XCP11" s="95"/>
      <c r="XCQ11" s="96"/>
      <c r="XCR11" s="95"/>
      <c r="XCS11" s="95"/>
      <c r="XCT11" s="97"/>
      <c r="XCU11" s="98"/>
      <c r="XCV11" s="99"/>
      <c r="XCW11" s="100"/>
      <c r="XDD11" s="95"/>
      <c r="XDE11" s="96"/>
      <c r="XDF11" s="95"/>
      <c r="XDG11" s="95"/>
      <c r="XDR11" s="95"/>
      <c r="XDS11" s="96"/>
      <c r="XDT11" s="95"/>
      <c r="XDU11" s="95"/>
      <c r="XEF11" s="95"/>
      <c r="XEG11" s="96"/>
      <c r="XEH11" s="95"/>
      <c r="XEI11" s="95"/>
    </row>
    <row r="12" spans="1:16367" ht="15" customHeight="1" x14ac:dyDescent="0.25">
      <c r="A12" s="90" t="s">
        <v>1076</v>
      </c>
      <c r="B12" s="117" t="s">
        <v>424</v>
      </c>
      <c r="E12" s="71" t="s">
        <v>424</v>
      </c>
      <c r="F12" s="68" t="s">
        <v>1074</v>
      </c>
      <c r="G12" s="68" t="s">
        <v>1075</v>
      </c>
      <c r="H12" s="81">
        <v>0.01</v>
      </c>
      <c r="I12" s="81">
        <v>5.4999999999999997E-3</v>
      </c>
      <c r="J12" s="70" t="s">
        <v>1035</v>
      </c>
      <c r="K12" s="70">
        <v>0</v>
      </c>
      <c r="L12" s="70" t="s">
        <v>1060</v>
      </c>
      <c r="M12" s="79">
        <v>423.92480000000006</v>
      </c>
      <c r="N12" s="75"/>
      <c r="Q12" s="92">
        <v>42392.480000000003</v>
      </c>
      <c r="R12" s="70">
        <v>0</v>
      </c>
      <c r="S12" s="70">
        <v>0</v>
      </c>
      <c r="T12" s="70">
        <v>100</v>
      </c>
      <c r="V12" s="91">
        <v>43585</v>
      </c>
      <c r="W12" s="91"/>
      <c r="X12" s="78">
        <v>43585</v>
      </c>
    </row>
    <row r="13" spans="1:16367" ht="15" customHeight="1" x14ac:dyDescent="0.25">
      <c r="A13" s="90" t="s">
        <v>1077</v>
      </c>
      <c r="B13" s="117" t="s">
        <v>262</v>
      </c>
      <c r="E13" s="71" t="s">
        <v>262</v>
      </c>
      <c r="F13" s="68" t="s">
        <v>263</v>
      </c>
      <c r="G13" s="68" t="s">
        <v>228</v>
      </c>
      <c r="H13" s="81">
        <v>0.03</v>
      </c>
      <c r="I13" s="81">
        <v>5.4999999999999997E-3</v>
      </c>
      <c r="J13" s="70" t="s">
        <v>1059</v>
      </c>
      <c r="K13" s="70">
        <v>1501</v>
      </c>
      <c r="L13" s="70"/>
      <c r="M13" s="79">
        <v>210</v>
      </c>
      <c r="N13" s="75">
        <v>0</v>
      </c>
      <c r="O13" s="75">
        <v>210</v>
      </c>
      <c r="Q13" s="92">
        <v>7000</v>
      </c>
      <c r="R13" s="70">
        <v>0</v>
      </c>
      <c r="S13" s="70">
        <v>0</v>
      </c>
      <c r="T13" s="70">
        <v>100</v>
      </c>
      <c r="V13" s="91">
        <v>43585</v>
      </c>
      <c r="W13" s="91"/>
      <c r="X13" s="78">
        <v>43585</v>
      </c>
    </row>
    <row r="14" spans="1:16367" ht="15" customHeight="1" x14ac:dyDescent="0.25">
      <c r="A14" s="90" t="s">
        <v>1078</v>
      </c>
      <c r="B14" s="117" t="s">
        <v>276</v>
      </c>
      <c r="E14" s="71" t="s">
        <v>276</v>
      </c>
      <c r="F14" s="68" t="s">
        <v>1069</v>
      </c>
      <c r="G14" s="68" t="s">
        <v>1070</v>
      </c>
      <c r="H14" s="81">
        <v>0.03</v>
      </c>
      <c r="I14" s="81">
        <v>5.4999999999999997E-3</v>
      </c>
      <c r="J14" s="70" t="s">
        <v>1059</v>
      </c>
      <c r="K14" s="70">
        <v>2080</v>
      </c>
      <c r="L14" s="70"/>
      <c r="M14" s="79">
        <v>450</v>
      </c>
      <c r="N14" s="75">
        <v>0</v>
      </c>
      <c r="O14" s="75">
        <v>450</v>
      </c>
      <c r="Q14" s="92">
        <v>15000</v>
      </c>
      <c r="R14" s="70">
        <v>0</v>
      </c>
      <c r="S14" s="70">
        <v>0</v>
      </c>
      <c r="T14" s="70">
        <v>100</v>
      </c>
      <c r="V14" s="91">
        <v>43588</v>
      </c>
      <c r="W14" s="91"/>
      <c r="X14" s="78">
        <v>43588</v>
      </c>
    </row>
    <row r="15" spans="1:16367" ht="15" customHeight="1" x14ac:dyDescent="0.25">
      <c r="A15" s="90" t="s">
        <v>1079</v>
      </c>
      <c r="B15" s="117" t="s">
        <v>424</v>
      </c>
      <c r="D15" s="68"/>
      <c r="E15" s="71" t="s">
        <v>424</v>
      </c>
      <c r="F15" s="68" t="s">
        <v>1074</v>
      </c>
      <c r="G15" s="68" t="s">
        <v>1075</v>
      </c>
      <c r="H15" s="81">
        <v>0.01</v>
      </c>
      <c r="I15" s="81">
        <v>5.4999999999999997E-3</v>
      </c>
      <c r="J15" s="70" t="s">
        <v>1035</v>
      </c>
      <c r="K15" s="70">
        <v>0</v>
      </c>
      <c r="L15" s="70" t="s">
        <v>1060</v>
      </c>
      <c r="M15" s="79">
        <v>150</v>
      </c>
      <c r="N15" s="75"/>
      <c r="Q15" s="92">
        <v>15000</v>
      </c>
      <c r="R15" s="70">
        <v>0</v>
      </c>
      <c r="S15" s="70">
        <v>0</v>
      </c>
      <c r="T15" s="70">
        <v>100</v>
      </c>
      <c r="V15" s="91">
        <v>43609</v>
      </c>
      <c r="W15" s="91"/>
      <c r="X15" s="78">
        <v>43609</v>
      </c>
    </row>
    <row r="16" spans="1:16367" ht="15" customHeight="1" x14ac:dyDescent="0.25">
      <c r="A16" s="90" t="s">
        <v>1080</v>
      </c>
      <c r="B16" s="117" t="s">
        <v>1054</v>
      </c>
      <c r="C16" s="67" t="s">
        <v>111</v>
      </c>
      <c r="E16" s="67" t="s">
        <v>1054</v>
      </c>
      <c r="F16" s="68" t="s">
        <v>1063</v>
      </c>
      <c r="G16" s="68" t="s">
        <v>1064</v>
      </c>
      <c r="H16" s="81">
        <v>0.01</v>
      </c>
      <c r="I16" s="81">
        <v>5.4999999999999997E-3</v>
      </c>
      <c r="J16" s="70" t="s">
        <v>1034</v>
      </c>
      <c r="K16" s="70">
        <v>0</v>
      </c>
      <c r="L16" s="70" t="s">
        <v>1060</v>
      </c>
      <c r="M16" s="79">
        <v>1000</v>
      </c>
      <c r="N16" s="75"/>
      <c r="Q16" s="92">
        <v>100000</v>
      </c>
      <c r="R16" s="70">
        <v>0</v>
      </c>
      <c r="S16" s="70">
        <v>0</v>
      </c>
      <c r="T16" s="70">
        <v>100</v>
      </c>
      <c r="V16" s="91">
        <v>43609</v>
      </c>
      <c r="W16" s="91"/>
      <c r="X16" s="78">
        <v>43609</v>
      </c>
    </row>
    <row r="17" spans="1:16367" ht="15" customHeight="1" x14ac:dyDescent="0.25">
      <c r="A17" s="90" t="s">
        <v>1081</v>
      </c>
      <c r="B17" s="117" t="s">
        <v>264</v>
      </c>
      <c r="D17" s="68"/>
      <c r="E17" s="71" t="s">
        <v>264</v>
      </c>
      <c r="F17" s="68" t="s">
        <v>265</v>
      </c>
      <c r="G17" s="68" t="s">
        <v>266</v>
      </c>
      <c r="H17" s="81">
        <v>0.03</v>
      </c>
      <c r="I17" s="81">
        <v>5.4999999999999997E-3</v>
      </c>
      <c r="J17" s="70" t="s">
        <v>1059</v>
      </c>
      <c r="K17" s="70">
        <v>1501</v>
      </c>
      <c r="L17" s="70"/>
      <c r="M17" s="79">
        <v>149.99969999999999</v>
      </c>
      <c r="N17" s="75">
        <v>0</v>
      </c>
      <c r="O17" s="75">
        <v>149.99969999999999</v>
      </c>
      <c r="Q17" s="92">
        <v>4999.99</v>
      </c>
      <c r="R17" s="70">
        <v>0</v>
      </c>
      <c r="S17" s="70">
        <v>0</v>
      </c>
      <c r="T17" s="70">
        <v>100</v>
      </c>
      <c r="V17" s="91">
        <v>43613</v>
      </c>
      <c r="W17" s="91"/>
      <c r="X17" s="78">
        <v>43613</v>
      </c>
    </row>
    <row r="18" spans="1:16367" ht="15" customHeight="1" x14ac:dyDescent="0.25">
      <c r="A18" s="90" t="s">
        <v>1082</v>
      </c>
      <c r="B18" s="117" t="s">
        <v>262</v>
      </c>
      <c r="E18" s="71" t="s">
        <v>262</v>
      </c>
      <c r="F18" s="68" t="s">
        <v>263</v>
      </c>
      <c r="G18" s="68" t="s">
        <v>228</v>
      </c>
      <c r="H18" s="81">
        <v>0.03</v>
      </c>
      <c r="I18" s="81">
        <v>5.4999999999999997E-3</v>
      </c>
      <c r="J18" s="70" t="s">
        <v>1059</v>
      </c>
      <c r="K18" s="70">
        <v>1501</v>
      </c>
      <c r="L18" s="70"/>
      <c r="M18" s="79">
        <v>210</v>
      </c>
      <c r="N18" s="75">
        <v>0</v>
      </c>
      <c r="O18" s="75">
        <v>210</v>
      </c>
      <c r="Q18" s="92">
        <v>7000</v>
      </c>
      <c r="R18" s="70">
        <v>0</v>
      </c>
      <c r="S18" s="70">
        <v>0</v>
      </c>
      <c r="T18" s="70">
        <v>100</v>
      </c>
      <c r="V18" s="91">
        <v>43614</v>
      </c>
      <c r="W18" s="91"/>
      <c r="X18" s="78">
        <v>43614</v>
      </c>
    </row>
    <row r="19" spans="1:16367" x14ac:dyDescent="0.25">
      <c r="A19" s="90" t="s">
        <v>1083</v>
      </c>
      <c r="B19" s="117" t="s">
        <v>264</v>
      </c>
      <c r="D19" s="68"/>
      <c r="E19" s="71" t="s">
        <v>264</v>
      </c>
      <c r="F19" s="68" t="s">
        <v>265</v>
      </c>
      <c r="G19" s="68" t="s">
        <v>266</v>
      </c>
      <c r="H19" s="81">
        <v>0.03</v>
      </c>
      <c r="I19" s="81">
        <v>5.4999999999999997E-3</v>
      </c>
      <c r="J19" s="70" t="s">
        <v>1059</v>
      </c>
      <c r="K19" s="70">
        <v>1501</v>
      </c>
      <c r="L19" s="70"/>
      <c r="M19" s="79">
        <v>149.99969999999999</v>
      </c>
      <c r="N19" s="75">
        <v>0</v>
      </c>
      <c r="O19" s="75">
        <v>149.99969999999999</v>
      </c>
      <c r="Q19" s="92">
        <v>4999.99</v>
      </c>
      <c r="R19" s="70">
        <v>0</v>
      </c>
      <c r="S19" s="70">
        <v>0</v>
      </c>
      <c r="T19" s="70">
        <v>100</v>
      </c>
      <c r="V19" s="91">
        <v>43620</v>
      </c>
      <c r="W19" s="102"/>
      <c r="X19" s="78">
        <v>43620</v>
      </c>
    </row>
    <row r="20" spans="1:16367" x14ac:dyDescent="0.25">
      <c r="A20" s="90" t="s">
        <v>1084</v>
      </c>
      <c r="B20" s="117" t="s">
        <v>276</v>
      </c>
      <c r="E20" s="71" t="s">
        <v>276</v>
      </c>
      <c r="F20" s="68" t="s">
        <v>1069</v>
      </c>
      <c r="G20" s="68" t="s">
        <v>1070</v>
      </c>
      <c r="H20" s="81">
        <v>0.03</v>
      </c>
      <c r="I20" s="81">
        <v>5.4999999999999997E-3</v>
      </c>
      <c r="J20" s="70" t="s">
        <v>1059</v>
      </c>
      <c r="K20" s="70">
        <v>2080</v>
      </c>
      <c r="L20" s="70"/>
      <c r="M20" s="79">
        <v>450</v>
      </c>
      <c r="N20" s="75">
        <v>0</v>
      </c>
      <c r="O20" s="75">
        <v>450</v>
      </c>
      <c r="Q20" s="92">
        <v>15000</v>
      </c>
      <c r="R20" s="70">
        <v>0</v>
      </c>
      <c r="S20" s="70">
        <v>0</v>
      </c>
      <c r="T20" s="70">
        <v>100</v>
      </c>
      <c r="V20" s="91">
        <v>43620</v>
      </c>
      <c r="W20" s="102"/>
      <c r="X20" s="78">
        <v>43620</v>
      </c>
    </row>
    <row r="21" spans="1:16367" x14ac:dyDescent="0.25">
      <c r="A21" s="90" t="s">
        <v>1085</v>
      </c>
      <c r="B21" s="117" t="s">
        <v>424</v>
      </c>
      <c r="E21" s="71" t="s">
        <v>424</v>
      </c>
      <c r="F21" s="68" t="s">
        <v>1074</v>
      </c>
      <c r="G21" s="68" t="s">
        <v>1075</v>
      </c>
      <c r="H21" s="81">
        <v>0.01</v>
      </c>
      <c r="I21" s="81">
        <v>5.4999999999999997E-3</v>
      </c>
      <c r="J21" s="70" t="s">
        <v>1035</v>
      </c>
      <c r="K21" s="70">
        <v>0</v>
      </c>
      <c r="L21" s="70" t="s">
        <v>1060</v>
      </c>
      <c r="M21" s="79">
        <v>150</v>
      </c>
      <c r="N21" s="75"/>
      <c r="Q21" s="101">
        <v>15000</v>
      </c>
      <c r="R21" s="70">
        <v>0</v>
      </c>
      <c r="S21" s="70">
        <v>0</v>
      </c>
      <c r="T21" s="70">
        <v>100</v>
      </c>
      <c r="V21" s="91">
        <v>43640</v>
      </c>
      <c r="W21" s="91"/>
      <c r="X21" s="78">
        <v>43640</v>
      </c>
    </row>
    <row r="22" spans="1:16367" x14ac:dyDescent="0.25">
      <c r="A22" s="90" t="s">
        <v>1086</v>
      </c>
      <c r="B22" s="117" t="s">
        <v>262</v>
      </c>
      <c r="E22" s="71" t="s">
        <v>262</v>
      </c>
      <c r="F22" s="68" t="s">
        <v>263</v>
      </c>
      <c r="G22" s="68" t="s">
        <v>228</v>
      </c>
      <c r="H22" s="81">
        <v>0.03</v>
      </c>
      <c r="I22" s="81">
        <v>5.4999999999999997E-3</v>
      </c>
      <c r="J22" s="70" t="s">
        <v>1059</v>
      </c>
      <c r="K22" s="70">
        <v>1501</v>
      </c>
      <c r="L22" s="70"/>
      <c r="M22" s="79">
        <v>210</v>
      </c>
      <c r="N22" s="75">
        <v>0</v>
      </c>
      <c r="O22" s="75">
        <v>210</v>
      </c>
      <c r="Q22" s="101">
        <v>7000</v>
      </c>
      <c r="R22" s="70">
        <v>0</v>
      </c>
      <c r="S22" s="70">
        <v>0</v>
      </c>
      <c r="T22" s="70">
        <v>100</v>
      </c>
      <c r="V22" s="76">
        <v>43647</v>
      </c>
      <c r="X22" s="78">
        <v>43647</v>
      </c>
    </row>
    <row r="23" spans="1:16367" x14ac:dyDescent="0.25">
      <c r="A23" s="90" t="s">
        <v>1087</v>
      </c>
      <c r="B23" s="117" t="s">
        <v>276</v>
      </c>
      <c r="E23" s="71" t="s">
        <v>276</v>
      </c>
      <c r="F23" s="68" t="s">
        <v>1069</v>
      </c>
      <c r="G23" s="68" t="s">
        <v>1070</v>
      </c>
      <c r="H23" s="81">
        <v>0.03</v>
      </c>
      <c r="I23" s="81">
        <v>5.4999999999999997E-3</v>
      </c>
      <c r="J23" s="70" t="s">
        <v>1059</v>
      </c>
      <c r="K23" s="70">
        <v>2080</v>
      </c>
      <c r="L23" s="70"/>
      <c r="M23" s="79">
        <v>450</v>
      </c>
      <c r="N23" s="75">
        <v>0</v>
      </c>
      <c r="O23" s="75">
        <v>450</v>
      </c>
      <c r="Q23" s="101">
        <v>15000</v>
      </c>
      <c r="R23" s="70">
        <v>0</v>
      </c>
      <c r="S23" s="70">
        <v>0</v>
      </c>
      <c r="T23" s="70">
        <v>100</v>
      </c>
      <c r="V23" s="76">
        <v>43648</v>
      </c>
      <c r="X23" s="78">
        <v>43648</v>
      </c>
    </row>
    <row r="24" spans="1:16367" s="103" customFormat="1" x14ac:dyDescent="0.25">
      <c r="A24" s="90" t="s">
        <v>1088</v>
      </c>
      <c r="B24" s="117" t="s">
        <v>264</v>
      </c>
      <c r="C24" s="67"/>
      <c r="D24" s="67"/>
      <c r="E24" s="71" t="s">
        <v>264</v>
      </c>
      <c r="F24" s="68" t="s">
        <v>265</v>
      </c>
      <c r="G24" s="68" t="s">
        <v>266</v>
      </c>
      <c r="H24" s="81">
        <v>0.03</v>
      </c>
      <c r="I24" s="81">
        <v>5.4999999999999997E-3</v>
      </c>
      <c r="J24" s="70" t="s">
        <v>1059</v>
      </c>
      <c r="K24" s="70">
        <v>1501</v>
      </c>
      <c r="L24" s="70"/>
      <c r="M24" s="79">
        <v>149.99969999999999</v>
      </c>
      <c r="N24" s="75">
        <v>0</v>
      </c>
      <c r="O24" s="75">
        <v>149.99969999999999</v>
      </c>
      <c r="P24" s="70"/>
      <c r="Q24" s="101">
        <v>4999.99</v>
      </c>
      <c r="R24" s="70">
        <v>0</v>
      </c>
      <c r="S24" s="70">
        <v>0</v>
      </c>
      <c r="T24" s="70">
        <v>100</v>
      </c>
      <c r="U24" s="73"/>
      <c r="V24" s="76">
        <v>43650</v>
      </c>
      <c r="W24" s="76"/>
      <c r="X24" s="78">
        <v>43650</v>
      </c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74"/>
      <c r="FV24" s="74"/>
      <c r="FW24" s="74"/>
      <c r="FX24" s="74"/>
      <c r="FY24" s="74"/>
      <c r="FZ24" s="74"/>
      <c r="GA24" s="74"/>
      <c r="GB24" s="74"/>
      <c r="GC24" s="74"/>
      <c r="GD24" s="74"/>
      <c r="GE24" s="74"/>
      <c r="GF24" s="74"/>
      <c r="GG24" s="74"/>
      <c r="GH24" s="74"/>
      <c r="GI24" s="74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  <c r="IG24" s="74"/>
      <c r="IH24" s="74"/>
      <c r="II24" s="74"/>
      <c r="IJ24" s="74"/>
      <c r="IK24" s="74"/>
      <c r="IL24" s="74"/>
      <c r="IM24" s="74"/>
      <c r="IN24" s="74"/>
      <c r="IO24" s="74"/>
      <c r="IP24" s="74"/>
      <c r="IQ24" s="74"/>
      <c r="IR24" s="74"/>
      <c r="IS24" s="74"/>
      <c r="IT24" s="74"/>
      <c r="IU24" s="74"/>
      <c r="IV24" s="74"/>
      <c r="IW24" s="74"/>
      <c r="IX24" s="74"/>
      <c r="IY24" s="74"/>
      <c r="IZ24" s="74"/>
      <c r="JA24" s="74"/>
      <c r="JB24" s="74"/>
      <c r="JC24" s="74"/>
      <c r="JD24" s="74"/>
      <c r="JE24" s="74"/>
      <c r="JF24" s="74"/>
      <c r="JG24" s="74"/>
      <c r="JH24" s="74"/>
      <c r="JI24" s="74"/>
      <c r="JJ24" s="74"/>
      <c r="JK24" s="74"/>
      <c r="JL24" s="74"/>
      <c r="JM24" s="74"/>
      <c r="JN24" s="74"/>
      <c r="JO24" s="74"/>
      <c r="JP24" s="74"/>
      <c r="JQ24" s="74"/>
      <c r="JR24" s="74"/>
      <c r="JS24" s="74"/>
      <c r="JT24" s="74"/>
      <c r="JU24" s="74"/>
      <c r="JV24" s="74"/>
      <c r="JW24" s="74"/>
      <c r="JX24" s="74"/>
      <c r="JY24" s="74"/>
      <c r="JZ24" s="74"/>
      <c r="KA24" s="74"/>
      <c r="KB24" s="74"/>
      <c r="KC24" s="74"/>
      <c r="KD24" s="74"/>
      <c r="KE24" s="74"/>
      <c r="KF24" s="74"/>
      <c r="KG24" s="74"/>
      <c r="KH24" s="74"/>
      <c r="KI24" s="74"/>
      <c r="KJ24" s="74"/>
      <c r="KK24" s="74"/>
      <c r="KL24" s="74"/>
      <c r="KM24" s="74"/>
      <c r="KN24" s="74"/>
      <c r="KO24" s="74"/>
      <c r="KP24" s="74"/>
      <c r="KQ24" s="74"/>
      <c r="KR24" s="74"/>
      <c r="KS24" s="74"/>
      <c r="KT24" s="74"/>
      <c r="KU24" s="74"/>
      <c r="KV24" s="74"/>
      <c r="KW24" s="74"/>
      <c r="KX24" s="74"/>
      <c r="KY24" s="74"/>
      <c r="KZ24" s="74"/>
      <c r="LA24" s="74"/>
      <c r="LB24" s="74"/>
      <c r="LC24" s="74"/>
      <c r="LD24" s="74"/>
      <c r="LE24" s="74"/>
      <c r="LF24" s="74"/>
      <c r="LG24" s="74"/>
      <c r="LH24" s="74"/>
      <c r="LI24" s="74"/>
      <c r="LJ24" s="74"/>
      <c r="LK24" s="74"/>
      <c r="LL24" s="74"/>
      <c r="LM24" s="74"/>
      <c r="LN24" s="74"/>
      <c r="LO24" s="74"/>
      <c r="LP24" s="74"/>
      <c r="LQ24" s="74"/>
      <c r="LR24" s="74"/>
      <c r="LS24" s="74"/>
      <c r="LT24" s="74"/>
      <c r="LU24" s="74"/>
      <c r="LV24" s="74"/>
      <c r="LW24" s="74"/>
      <c r="LX24" s="74"/>
      <c r="LY24" s="74"/>
      <c r="LZ24" s="74"/>
      <c r="MA24" s="74"/>
      <c r="MB24" s="74"/>
      <c r="MC24" s="74"/>
      <c r="MD24" s="74"/>
      <c r="ME24" s="74"/>
      <c r="MF24" s="74"/>
      <c r="MG24" s="74"/>
      <c r="MH24" s="74"/>
      <c r="MI24" s="74"/>
      <c r="MJ24" s="74"/>
      <c r="MK24" s="74"/>
      <c r="ML24" s="74"/>
      <c r="MM24" s="74"/>
      <c r="MN24" s="74"/>
      <c r="MO24" s="74"/>
      <c r="MP24" s="74"/>
      <c r="MQ24" s="74"/>
      <c r="MR24" s="74"/>
      <c r="MS24" s="74"/>
      <c r="MT24" s="74"/>
      <c r="MU24" s="74"/>
      <c r="MV24" s="74"/>
      <c r="MW24" s="74"/>
      <c r="MX24" s="74"/>
      <c r="MY24" s="74"/>
      <c r="MZ24" s="74"/>
      <c r="NA24" s="74"/>
      <c r="NB24" s="74"/>
      <c r="NC24" s="74"/>
      <c r="ND24" s="74"/>
      <c r="NE24" s="74"/>
      <c r="NF24" s="74"/>
      <c r="NG24" s="74"/>
      <c r="NH24" s="74"/>
      <c r="NI24" s="74"/>
      <c r="NJ24" s="74"/>
      <c r="NK24" s="74"/>
      <c r="NL24" s="74"/>
      <c r="NM24" s="74"/>
      <c r="NN24" s="74"/>
      <c r="NO24" s="74"/>
      <c r="NP24" s="74"/>
      <c r="NQ24" s="74"/>
      <c r="NR24" s="74"/>
      <c r="NS24" s="74"/>
      <c r="NT24" s="74"/>
      <c r="NU24" s="74"/>
      <c r="NV24" s="74"/>
      <c r="NW24" s="74"/>
      <c r="NX24" s="74"/>
      <c r="NY24" s="74"/>
      <c r="NZ24" s="74"/>
      <c r="OA24" s="74"/>
      <c r="OB24" s="74"/>
      <c r="OC24" s="74"/>
      <c r="OD24" s="74"/>
      <c r="OE24" s="74"/>
      <c r="OF24" s="74"/>
      <c r="OG24" s="74"/>
      <c r="OH24" s="74"/>
      <c r="OI24" s="74"/>
      <c r="OJ24" s="74"/>
      <c r="OK24" s="74"/>
      <c r="OL24" s="74"/>
      <c r="OM24" s="74"/>
      <c r="ON24" s="74"/>
      <c r="OO24" s="74"/>
      <c r="OP24" s="74"/>
      <c r="OQ24" s="74"/>
      <c r="OR24" s="74"/>
      <c r="OS24" s="74"/>
      <c r="OT24" s="74"/>
      <c r="OU24" s="74"/>
      <c r="OV24" s="74"/>
      <c r="OW24" s="74"/>
      <c r="OX24" s="74"/>
      <c r="OY24" s="74"/>
      <c r="OZ24" s="74"/>
      <c r="PA24" s="74"/>
      <c r="PB24" s="74"/>
      <c r="PC24" s="74"/>
      <c r="PD24" s="74"/>
      <c r="PE24" s="74"/>
      <c r="PF24" s="74"/>
      <c r="PG24" s="74"/>
      <c r="PH24" s="74"/>
      <c r="PI24" s="74"/>
      <c r="PJ24" s="74"/>
      <c r="PK24" s="74"/>
      <c r="PL24" s="74"/>
      <c r="PM24" s="74"/>
      <c r="PN24" s="74"/>
      <c r="PO24" s="74"/>
      <c r="PP24" s="74"/>
      <c r="PQ24" s="74"/>
      <c r="PR24" s="74"/>
      <c r="PS24" s="74"/>
      <c r="PT24" s="74"/>
      <c r="PU24" s="74"/>
      <c r="PV24" s="74"/>
      <c r="PW24" s="74"/>
      <c r="PX24" s="74"/>
      <c r="PY24" s="74"/>
      <c r="PZ24" s="74"/>
      <c r="QA24" s="74"/>
      <c r="QB24" s="74"/>
      <c r="QC24" s="74"/>
      <c r="QD24" s="74"/>
      <c r="QE24" s="74"/>
      <c r="QF24" s="74"/>
      <c r="QG24" s="74"/>
      <c r="QH24" s="74"/>
      <c r="QI24" s="74"/>
      <c r="QJ24" s="74"/>
      <c r="QK24" s="74"/>
      <c r="QL24" s="74"/>
      <c r="QM24" s="74"/>
      <c r="QN24" s="74"/>
      <c r="QO24" s="74"/>
      <c r="QP24" s="74"/>
      <c r="QQ24" s="74"/>
      <c r="QR24" s="74"/>
      <c r="QS24" s="74"/>
      <c r="QT24" s="74"/>
      <c r="QU24" s="74"/>
      <c r="QV24" s="74"/>
      <c r="QW24" s="74"/>
      <c r="QX24" s="74"/>
      <c r="QY24" s="74"/>
      <c r="QZ24" s="74"/>
      <c r="RA24" s="74"/>
      <c r="RB24" s="74"/>
      <c r="RC24" s="74"/>
      <c r="RD24" s="74"/>
      <c r="RE24" s="74"/>
      <c r="RF24" s="74"/>
      <c r="RG24" s="74"/>
      <c r="RH24" s="74"/>
      <c r="RI24" s="74"/>
      <c r="RJ24" s="74"/>
      <c r="RK24" s="74"/>
      <c r="RL24" s="74"/>
      <c r="RM24" s="74"/>
      <c r="RN24" s="74"/>
      <c r="RO24" s="74"/>
      <c r="RP24" s="74"/>
      <c r="RQ24" s="74"/>
      <c r="RR24" s="74"/>
      <c r="RS24" s="74"/>
      <c r="RT24" s="74"/>
      <c r="RU24" s="74"/>
      <c r="RV24" s="74"/>
      <c r="RW24" s="74"/>
      <c r="RX24" s="74"/>
      <c r="RY24" s="74"/>
      <c r="RZ24" s="74"/>
      <c r="SA24" s="74"/>
      <c r="SB24" s="74"/>
      <c r="SC24" s="74"/>
      <c r="SD24" s="74"/>
      <c r="SE24" s="74"/>
      <c r="SF24" s="74"/>
      <c r="SG24" s="74"/>
      <c r="SH24" s="74"/>
      <c r="SI24" s="74"/>
      <c r="SJ24" s="74"/>
      <c r="SK24" s="74"/>
      <c r="SL24" s="74"/>
      <c r="SM24" s="74"/>
      <c r="SN24" s="74"/>
      <c r="SO24" s="74"/>
      <c r="SP24" s="74"/>
      <c r="SQ24" s="74"/>
      <c r="SR24" s="74"/>
      <c r="SS24" s="74"/>
      <c r="ST24" s="74"/>
      <c r="SU24" s="74"/>
      <c r="SV24" s="74"/>
      <c r="SW24" s="74"/>
      <c r="SX24" s="74"/>
      <c r="SY24" s="74"/>
      <c r="SZ24" s="74"/>
      <c r="TA24" s="74"/>
      <c r="TB24" s="74"/>
      <c r="TC24" s="74"/>
      <c r="TD24" s="74"/>
      <c r="TE24" s="74"/>
      <c r="TF24" s="74"/>
      <c r="TG24" s="74"/>
      <c r="TH24" s="74"/>
      <c r="TI24" s="74"/>
      <c r="TJ24" s="74"/>
      <c r="TK24" s="74"/>
      <c r="TL24" s="74"/>
      <c r="TM24" s="74"/>
      <c r="TN24" s="74"/>
      <c r="TO24" s="74"/>
      <c r="TP24" s="74"/>
      <c r="TQ24" s="74"/>
      <c r="TR24" s="74"/>
      <c r="TS24" s="74"/>
      <c r="TT24" s="74"/>
      <c r="TU24" s="74"/>
      <c r="TV24" s="74"/>
      <c r="TW24" s="74"/>
      <c r="TX24" s="74"/>
      <c r="TY24" s="74"/>
      <c r="TZ24" s="74"/>
      <c r="UA24" s="74"/>
      <c r="UB24" s="74"/>
      <c r="UC24" s="74"/>
      <c r="UD24" s="74"/>
      <c r="UE24" s="74"/>
      <c r="UF24" s="74"/>
      <c r="UG24" s="74"/>
      <c r="UH24" s="74"/>
      <c r="UI24" s="74"/>
      <c r="UJ24" s="74"/>
      <c r="UK24" s="74"/>
      <c r="UL24" s="74"/>
      <c r="UM24" s="74"/>
      <c r="UN24" s="74"/>
      <c r="UO24" s="74"/>
      <c r="UP24" s="74"/>
      <c r="UQ24" s="74"/>
      <c r="UR24" s="74"/>
      <c r="US24" s="74"/>
      <c r="UT24" s="74"/>
      <c r="UU24" s="74"/>
      <c r="UV24" s="74"/>
      <c r="UW24" s="74"/>
      <c r="UX24" s="74"/>
      <c r="UY24" s="74"/>
      <c r="UZ24" s="74"/>
      <c r="VA24" s="74"/>
      <c r="VB24" s="74"/>
      <c r="VC24" s="74"/>
      <c r="VD24" s="74"/>
      <c r="VE24" s="74"/>
      <c r="VF24" s="74"/>
      <c r="VG24" s="74"/>
      <c r="VH24" s="74"/>
      <c r="VI24" s="74"/>
      <c r="VJ24" s="74"/>
      <c r="VK24" s="74"/>
      <c r="VL24" s="74"/>
      <c r="VM24" s="74"/>
      <c r="VN24" s="74"/>
      <c r="VO24" s="74"/>
      <c r="VP24" s="74"/>
      <c r="VQ24" s="74"/>
      <c r="VR24" s="74"/>
      <c r="VS24" s="74"/>
      <c r="VT24" s="74"/>
      <c r="VU24" s="74"/>
      <c r="VV24" s="74"/>
      <c r="VW24" s="74"/>
      <c r="VX24" s="74"/>
      <c r="VY24" s="74"/>
      <c r="VZ24" s="74"/>
      <c r="WA24" s="74"/>
      <c r="WB24" s="74"/>
      <c r="WC24" s="74"/>
      <c r="WD24" s="74"/>
      <c r="WE24" s="74"/>
      <c r="WF24" s="74"/>
      <c r="WG24" s="74"/>
      <c r="WH24" s="74"/>
      <c r="WI24" s="74"/>
      <c r="WJ24" s="74"/>
      <c r="WK24" s="74"/>
      <c r="WL24" s="74"/>
      <c r="WM24" s="74"/>
      <c r="WN24" s="74"/>
      <c r="WO24" s="74"/>
      <c r="WP24" s="74"/>
      <c r="WQ24" s="74"/>
      <c r="WR24" s="74"/>
      <c r="WS24" s="74"/>
      <c r="WT24" s="74"/>
      <c r="WU24" s="74"/>
      <c r="WV24" s="74"/>
      <c r="WW24" s="74"/>
      <c r="WX24" s="74"/>
      <c r="WY24" s="74"/>
      <c r="WZ24" s="74"/>
      <c r="XA24" s="74"/>
      <c r="XB24" s="74"/>
      <c r="XC24" s="74"/>
      <c r="XD24" s="74"/>
      <c r="XE24" s="74"/>
      <c r="XF24" s="74"/>
      <c r="XG24" s="74"/>
      <c r="XH24" s="74"/>
      <c r="XI24" s="74"/>
      <c r="XJ24" s="74"/>
      <c r="XK24" s="74"/>
      <c r="XL24" s="74"/>
      <c r="XM24" s="74"/>
      <c r="XN24" s="74"/>
      <c r="XO24" s="74"/>
      <c r="XP24" s="74"/>
      <c r="XQ24" s="74"/>
      <c r="XR24" s="74"/>
      <c r="XS24" s="74"/>
      <c r="XT24" s="74"/>
      <c r="XU24" s="74"/>
      <c r="XV24" s="74"/>
      <c r="XW24" s="74"/>
      <c r="XX24" s="74"/>
      <c r="XY24" s="74"/>
      <c r="XZ24" s="74"/>
      <c r="YA24" s="74"/>
      <c r="YB24" s="74"/>
      <c r="YC24" s="74"/>
      <c r="YD24" s="74"/>
      <c r="YE24" s="74"/>
      <c r="YF24" s="74"/>
      <c r="YG24" s="74"/>
      <c r="YH24" s="74"/>
      <c r="YI24" s="74"/>
      <c r="YJ24" s="74"/>
      <c r="YK24" s="74"/>
      <c r="YL24" s="74"/>
      <c r="YM24" s="74"/>
      <c r="YN24" s="74"/>
      <c r="YO24" s="74"/>
      <c r="YP24" s="74"/>
      <c r="YQ24" s="74"/>
      <c r="YR24" s="74"/>
      <c r="YS24" s="74"/>
      <c r="YT24" s="74"/>
      <c r="YU24" s="74"/>
      <c r="YV24" s="74"/>
      <c r="YW24" s="74"/>
      <c r="YX24" s="74"/>
      <c r="YY24" s="74"/>
      <c r="YZ24" s="74"/>
      <c r="ZA24" s="74"/>
      <c r="ZB24" s="74"/>
      <c r="ZC24" s="74"/>
      <c r="ZD24" s="74"/>
      <c r="ZE24" s="74"/>
      <c r="ZF24" s="74"/>
      <c r="ZG24" s="74"/>
      <c r="ZH24" s="74"/>
      <c r="ZI24" s="74"/>
      <c r="ZJ24" s="74"/>
      <c r="ZK24" s="74"/>
      <c r="ZL24" s="74"/>
      <c r="ZM24" s="74"/>
      <c r="ZN24" s="74"/>
      <c r="ZO24" s="74"/>
      <c r="ZP24" s="74"/>
      <c r="ZQ24" s="74"/>
      <c r="ZR24" s="74"/>
      <c r="ZS24" s="74"/>
      <c r="ZT24" s="74"/>
      <c r="ZU24" s="74"/>
      <c r="ZV24" s="74"/>
      <c r="ZW24" s="74"/>
      <c r="ZX24" s="74"/>
      <c r="ZY24" s="74"/>
      <c r="ZZ24" s="74"/>
      <c r="AAA24" s="74"/>
      <c r="AAB24" s="74"/>
      <c r="AAC24" s="74"/>
      <c r="AAD24" s="74"/>
      <c r="AAE24" s="74"/>
      <c r="AAF24" s="74"/>
      <c r="AAG24" s="74"/>
      <c r="AAH24" s="74"/>
      <c r="AAI24" s="74"/>
      <c r="AAJ24" s="74"/>
      <c r="AAK24" s="74"/>
      <c r="AAL24" s="74"/>
      <c r="AAM24" s="74"/>
      <c r="AAN24" s="74"/>
      <c r="AAO24" s="74"/>
      <c r="AAP24" s="74"/>
      <c r="AAQ24" s="74"/>
      <c r="AAR24" s="74"/>
      <c r="AAS24" s="74"/>
      <c r="AAT24" s="74"/>
      <c r="AAU24" s="74"/>
      <c r="AAV24" s="74"/>
      <c r="AAW24" s="74"/>
      <c r="AAX24" s="74"/>
      <c r="AAY24" s="74"/>
      <c r="AAZ24" s="74"/>
      <c r="ABA24" s="74"/>
      <c r="ABB24" s="74"/>
      <c r="ABC24" s="74"/>
      <c r="ABD24" s="74"/>
      <c r="ABE24" s="74"/>
      <c r="ABF24" s="74"/>
      <c r="ABG24" s="74"/>
      <c r="ABH24" s="74"/>
      <c r="ABI24" s="74"/>
      <c r="ABJ24" s="74"/>
      <c r="ABK24" s="74"/>
      <c r="ABL24" s="74"/>
      <c r="ABM24" s="74"/>
      <c r="ABN24" s="74"/>
      <c r="ABO24" s="74"/>
      <c r="ABP24" s="74"/>
      <c r="ABQ24" s="74"/>
      <c r="ABR24" s="74"/>
      <c r="ABS24" s="74"/>
      <c r="ABT24" s="74"/>
      <c r="ABU24" s="74"/>
      <c r="ABV24" s="74"/>
      <c r="ABW24" s="74"/>
      <c r="ABX24" s="74"/>
      <c r="ABY24" s="74"/>
      <c r="ABZ24" s="74"/>
      <c r="ACA24" s="74"/>
      <c r="ACB24" s="74"/>
      <c r="ACC24" s="74"/>
      <c r="ACD24" s="74"/>
      <c r="ACE24" s="74"/>
      <c r="ACF24" s="74"/>
      <c r="ACG24" s="74"/>
      <c r="ACH24" s="74"/>
      <c r="ACI24" s="74"/>
      <c r="ACJ24" s="74"/>
      <c r="ACK24" s="74"/>
      <c r="ACL24" s="74"/>
      <c r="ACM24" s="74"/>
      <c r="ACN24" s="74"/>
      <c r="ACO24" s="74"/>
      <c r="ACP24" s="74"/>
      <c r="ACQ24" s="74"/>
      <c r="ACR24" s="74"/>
      <c r="ACS24" s="74"/>
      <c r="ACT24" s="74"/>
      <c r="ACU24" s="74"/>
      <c r="ACV24" s="74"/>
      <c r="ACW24" s="74"/>
      <c r="ACX24" s="74"/>
      <c r="ACY24" s="74"/>
      <c r="ACZ24" s="74"/>
      <c r="ADA24" s="74"/>
      <c r="ADB24" s="74"/>
      <c r="ADC24" s="74"/>
      <c r="ADD24" s="74"/>
      <c r="ADE24" s="74"/>
      <c r="ADF24" s="74"/>
      <c r="ADG24" s="74"/>
      <c r="ADH24" s="74"/>
      <c r="ADI24" s="74"/>
      <c r="ADJ24" s="74"/>
      <c r="ADK24" s="74"/>
      <c r="ADL24" s="74"/>
      <c r="ADM24" s="74"/>
      <c r="ADN24" s="74"/>
      <c r="ADO24" s="74"/>
      <c r="ADP24" s="74"/>
      <c r="ADQ24" s="74"/>
      <c r="ADR24" s="74"/>
      <c r="ADS24" s="74"/>
      <c r="ADT24" s="74"/>
      <c r="ADU24" s="74"/>
      <c r="ADV24" s="74"/>
      <c r="ADW24" s="74"/>
      <c r="ADX24" s="74"/>
      <c r="ADY24" s="74"/>
      <c r="ADZ24" s="74"/>
      <c r="AEA24" s="74"/>
      <c r="AEB24" s="74"/>
      <c r="AEC24" s="74"/>
      <c r="AED24" s="74"/>
      <c r="AEE24" s="74"/>
      <c r="AEF24" s="74"/>
      <c r="AEG24" s="74"/>
      <c r="AEH24" s="74"/>
      <c r="AEI24" s="74"/>
      <c r="AEJ24" s="74"/>
      <c r="AEK24" s="74"/>
      <c r="AEL24" s="74"/>
      <c r="AEM24" s="74"/>
      <c r="AEN24" s="74"/>
      <c r="AEO24" s="74"/>
      <c r="AEP24" s="74"/>
      <c r="AEQ24" s="74"/>
      <c r="AER24" s="74"/>
      <c r="AES24" s="74"/>
      <c r="AET24" s="74"/>
      <c r="AEU24" s="74"/>
      <c r="AEV24" s="74"/>
      <c r="AEW24" s="74"/>
      <c r="AEX24" s="74"/>
      <c r="AEY24" s="74"/>
      <c r="AEZ24" s="74"/>
      <c r="AFA24" s="74"/>
      <c r="AFB24" s="74"/>
      <c r="AFC24" s="74"/>
      <c r="AFD24" s="74"/>
      <c r="AFE24" s="74"/>
      <c r="AFF24" s="74"/>
      <c r="AFG24" s="74"/>
      <c r="AFH24" s="74"/>
      <c r="AFI24" s="74"/>
      <c r="AFJ24" s="74"/>
      <c r="AFK24" s="74"/>
      <c r="AFL24" s="74"/>
      <c r="AFM24" s="74"/>
      <c r="AFN24" s="74"/>
      <c r="AFO24" s="74"/>
      <c r="AFP24" s="74"/>
      <c r="AFQ24" s="74"/>
      <c r="AFR24" s="74"/>
      <c r="AFS24" s="74"/>
      <c r="AFT24" s="74"/>
      <c r="AFU24" s="74"/>
      <c r="AFV24" s="74"/>
      <c r="AFW24" s="74"/>
      <c r="AFX24" s="74"/>
      <c r="AFY24" s="74"/>
      <c r="AFZ24" s="74"/>
      <c r="AGA24" s="74"/>
      <c r="AGB24" s="74"/>
      <c r="AGC24" s="74"/>
      <c r="AGD24" s="74"/>
      <c r="AGE24" s="74"/>
      <c r="AGF24" s="74"/>
      <c r="AGG24" s="74"/>
      <c r="AGH24" s="74"/>
      <c r="AGI24" s="74"/>
      <c r="AGJ24" s="74"/>
      <c r="AGK24" s="74"/>
      <c r="AGL24" s="74"/>
      <c r="AGM24" s="74"/>
      <c r="AGN24" s="74"/>
      <c r="AGO24" s="74"/>
      <c r="AGP24" s="74"/>
      <c r="AGQ24" s="74"/>
      <c r="AGR24" s="74"/>
      <c r="AGS24" s="74"/>
      <c r="AGT24" s="74"/>
      <c r="AGU24" s="74"/>
      <c r="AGV24" s="74"/>
      <c r="AGW24" s="74"/>
      <c r="AGX24" s="74"/>
      <c r="AGY24" s="74"/>
      <c r="AGZ24" s="74"/>
      <c r="AHA24" s="74"/>
      <c r="AHB24" s="74"/>
      <c r="AHC24" s="74"/>
      <c r="AHD24" s="74"/>
      <c r="AHE24" s="74"/>
      <c r="AHF24" s="74"/>
      <c r="AHG24" s="74"/>
      <c r="AHH24" s="74"/>
      <c r="AHI24" s="74"/>
      <c r="AHJ24" s="74"/>
      <c r="AHK24" s="74"/>
      <c r="AHL24" s="74"/>
      <c r="AHM24" s="74"/>
      <c r="AHN24" s="74"/>
      <c r="AHO24" s="74"/>
      <c r="AHP24" s="74"/>
      <c r="AHQ24" s="74"/>
      <c r="AHR24" s="74"/>
      <c r="AHS24" s="74"/>
      <c r="AHT24" s="74"/>
      <c r="AHU24" s="74"/>
      <c r="AHV24" s="74"/>
      <c r="AHW24" s="74"/>
      <c r="AHX24" s="74"/>
      <c r="AHY24" s="74"/>
      <c r="AHZ24" s="74"/>
      <c r="AIA24" s="74"/>
      <c r="AIB24" s="74"/>
      <c r="AIC24" s="74"/>
      <c r="AID24" s="74"/>
      <c r="AIE24" s="74"/>
      <c r="AIF24" s="74"/>
      <c r="AIG24" s="74"/>
      <c r="AIH24" s="74"/>
      <c r="AII24" s="74"/>
      <c r="AIJ24" s="74"/>
      <c r="AIK24" s="74"/>
      <c r="AIL24" s="74"/>
      <c r="AIM24" s="74"/>
      <c r="AIN24" s="74"/>
      <c r="AIO24" s="74"/>
      <c r="AIP24" s="74"/>
      <c r="AIQ24" s="74"/>
      <c r="AIR24" s="74"/>
      <c r="AIS24" s="74"/>
      <c r="AIT24" s="74"/>
      <c r="AIU24" s="74"/>
      <c r="AIV24" s="74"/>
      <c r="AIW24" s="74"/>
      <c r="AIX24" s="74"/>
      <c r="AIY24" s="74"/>
      <c r="AIZ24" s="74"/>
      <c r="AJA24" s="74"/>
      <c r="AJB24" s="74"/>
      <c r="AJC24" s="74"/>
      <c r="AJD24" s="74"/>
      <c r="AJE24" s="74"/>
      <c r="AJF24" s="74"/>
      <c r="AJG24" s="74"/>
      <c r="AJH24" s="74"/>
      <c r="AJI24" s="74"/>
      <c r="AJJ24" s="74"/>
      <c r="AJK24" s="74"/>
      <c r="AJL24" s="74"/>
      <c r="AJM24" s="74"/>
      <c r="AJN24" s="74"/>
      <c r="AJO24" s="74"/>
      <c r="AJP24" s="74"/>
      <c r="AJQ24" s="74"/>
      <c r="AJR24" s="74"/>
      <c r="AJS24" s="74"/>
      <c r="AJT24" s="74"/>
      <c r="AJU24" s="74"/>
      <c r="AJV24" s="74"/>
      <c r="AJW24" s="74"/>
      <c r="AJX24" s="74"/>
      <c r="AJY24" s="74"/>
      <c r="AJZ24" s="74"/>
      <c r="AKA24" s="74"/>
      <c r="AKB24" s="74"/>
      <c r="AKC24" s="74"/>
      <c r="AKD24" s="74"/>
      <c r="AKE24" s="74"/>
      <c r="AKF24" s="74"/>
      <c r="AKG24" s="74"/>
      <c r="AKH24" s="74"/>
      <c r="AKI24" s="74"/>
      <c r="AKJ24" s="74"/>
      <c r="AKK24" s="74"/>
      <c r="AKL24" s="74"/>
      <c r="AKM24" s="74"/>
      <c r="AKN24" s="74"/>
      <c r="AKO24" s="74"/>
      <c r="AKP24" s="74"/>
      <c r="AKQ24" s="74"/>
      <c r="AKR24" s="74"/>
      <c r="AKS24" s="74"/>
      <c r="AKT24" s="74"/>
      <c r="AKU24" s="74"/>
      <c r="AKV24" s="74"/>
      <c r="AKW24" s="74"/>
      <c r="AKX24" s="74"/>
      <c r="AKY24" s="74"/>
      <c r="AKZ24" s="74"/>
      <c r="ALA24" s="74"/>
      <c r="ALB24" s="74"/>
      <c r="ALC24" s="74"/>
      <c r="ALD24" s="74"/>
      <c r="ALE24" s="74"/>
      <c r="ALF24" s="74"/>
      <c r="ALG24" s="74"/>
      <c r="ALH24" s="74"/>
      <c r="ALI24" s="74"/>
      <c r="ALJ24" s="74"/>
      <c r="ALK24" s="74"/>
      <c r="ALL24" s="74"/>
      <c r="ALM24" s="74"/>
      <c r="ALN24" s="74"/>
      <c r="ALO24" s="74"/>
      <c r="ALP24" s="74"/>
      <c r="ALQ24" s="74"/>
      <c r="ALR24" s="74"/>
      <c r="ALS24" s="74"/>
      <c r="ALT24" s="74"/>
      <c r="ALU24" s="74"/>
      <c r="ALV24" s="74"/>
      <c r="ALW24" s="74"/>
      <c r="ALX24" s="74"/>
      <c r="ALY24" s="74"/>
      <c r="ALZ24" s="74"/>
      <c r="AMA24" s="74"/>
      <c r="AMB24" s="74"/>
      <c r="AMC24" s="74"/>
      <c r="AMD24" s="74"/>
      <c r="AME24" s="74"/>
      <c r="AMF24" s="74"/>
      <c r="AMG24" s="74"/>
      <c r="AMH24" s="74"/>
      <c r="AMI24" s="74"/>
      <c r="AMJ24" s="74"/>
      <c r="AMK24" s="74"/>
      <c r="AML24" s="74"/>
      <c r="AMM24" s="74"/>
      <c r="AMN24" s="74"/>
      <c r="AMO24" s="74"/>
      <c r="AMP24" s="74"/>
      <c r="AMQ24" s="74"/>
      <c r="AMR24" s="74"/>
      <c r="AMS24" s="74"/>
      <c r="AMT24" s="74"/>
      <c r="AMU24" s="74"/>
      <c r="AMV24" s="74"/>
      <c r="AMW24" s="74"/>
      <c r="AMX24" s="74"/>
      <c r="AMY24" s="74"/>
      <c r="AMZ24" s="74"/>
      <c r="ANA24" s="74"/>
      <c r="ANB24" s="74"/>
      <c r="ANC24" s="74"/>
      <c r="AND24" s="74"/>
      <c r="ANE24" s="74"/>
      <c r="ANF24" s="74"/>
      <c r="ANG24" s="74"/>
      <c r="ANH24" s="74"/>
      <c r="ANI24" s="74"/>
      <c r="ANJ24" s="74"/>
      <c r="ANK24" s="74"/>
      <c r="ANL24" s="74"/>
      <c r="ANM24" s="74"/>
      <c r="ANN24" s="74"/>
      <c r="ANO24" s="74"/>
      <c r="ANP24" s="74"/>
      <c r="ANQ24" s="74"/>
      <c r="ANR24" s="74"/>
      <c r="ANS24" s="74"/>
      <c r="ANT24" s="74"/>
      <c r="ANU24" s="74"/>
      <c r="ANV24" s="74"/>
      <c r="ANW24" s="74"/>
      <c r="ANX24" s="74"/>
      <c r="ANY24" s="74"/>
      <c r="ANZ24" s="74"/>
      <c r="AOA24" s="74"/>
      <c r="AOB24" s="74"/>
      <c r="AOC24" s="74"/>
      <c r="AOD24" s="74"/>
      <c r="AOE24" s="74"/>
      <c r="AOF24" s="74"/>
      <c r="AOG24" s="74"/>
      <c r="AOH24" s="74"/>
      <c r="AOI24" s="74"/>
      <c r="AOJ24" s="74"/>
      <c r="AOK24" s="74"/>
      <c r="AOL24" s="74"/>
      <c r="AOM24" s="74"/>
      <c r="AON24" s="74"/>
      <c r="AOO24" s="74"/>
      <c r="AOP24" s="74"/>
      <c r="AOQ24" s="74"/>
      <c r="AOR24" s="74"/>
      <c r="AOS24" s="74"/>
      <c r="AOT24" s="74"/>
      <c r="AOU24" s="74"/>
      <c r="AOV24" s="74"/>
      <c r="AOW24" s="74"/>
      <c r="AOX24" s="74"/>
      <c r="AOY24" s="74"/>
      <c r="AOZ24" s="74"/>
      <c r="APA24" s="74"/>
      <c r="APB24" s="74"/>
      <c r="APC24" s="74"/>
      <c r="APD24" s="74"/>
      <c r="APE24" s="74"/>
      <c r="APF24" s="74"/>
      <c r="APG24" s="74"/>
      <c r="APH24" s="74"/>
      <c r="API24" s="74"/>
      <c r="APJ24" s="74"/>
      <c r="APK24" s="74"/>
      <c r="APL24" s="74"/>
      <c r="APM24" s="74"/>
      <c r="APN24" s="74"/>
      <c r="APO24" s="74"/>
      <c r="APP24" s="74"/>
      <c r="APQ24" s="74"/>
      <c r="APR24" s="74"/>
      <c r="APS24" s="74"/>
      <c r="APT24" s="74"/>
      <c r="APU24" s="74"/>
      <c r="APV24" s="74"/>
      <c r="APW24" s="74"/>
      <c r="APX24" s="74"/>
      <c r="APY24" s="74"/>
      <c r="APZ24" s="74"/>
      <c r="AQA24" s="74"/>
      <c r="AQB24" s="74"/>
      <c r="AQC24" s="74"/>
      <c r="AQD24" s="74"/>
      <c r="AQE24" s="74"/>
      <c r="AQF24" s="74"/>
      <c r="AQG24" s="74"/>
      <c r="AQH24" s="74"/>
      <c r="AQI24" s="74"/>
      <c r="AQJ24" s="74"/>
      <c r="AQK24" s="74"/>
      <c r="AQL24" s="74"/>
      <c r="AQM24" s="74"/>
      <c r="AQN24" s="74"/>
      <c r="AQO24" s="74"/>
      <c r="AQP24" s="74"/>
      <c r="AQQ24" s="74"/>
      <c r="AQR24" s="74"/>
      <c r="AQS24" s="74"/>
      <c r="AQT24" s="74"/>
      <c r="AQU24" s="74"/>
      <c r="AQV24" s="74"/>
      <c r="AQW24" s="74"/>
      <c r="AQX24" s="74"/>
      <c r="AQY24" s="74"/>
      <c r="AQZ24" s="74"/>
      <c r="ARA24" s="74"/>
      <c r="ARB24" s="74"/>
      <c r="ARC24" s="74"/>
      <c r="ARD24" s="74"/>
      <c r="ARE24" s="74"/>
      <c r="ARF24" s="74"/>
      <c r="ARG24" s="74"/>
      <c r="ARH24" s="74"/>
      <c r="ARI24" s="74"/>
      <c r="ARJ24" s="74"/>
      <c r="ARK24" s="74"/>
      <c r="ARL24" s="74"/>
      <c r="ARM24" s="74"/>
      <c r="ARN24" s="74"/>
      <c r="ARO24" s="74"/>
      <c r="ARP24" s="74"/>
      <c r="ARQ24" s="74"/>
      <c r="ARR24" s="74"/>
      <c r="ARS24" s="74"/>
      <c r="ART24" s="74"/>
      <c r="ARU24" s="74"/>
      <c r="ARV24" s="74"/>
      <c r="ARW24" s="74"/>
      <c r="ARX24" s="74"/>
      <c r="ARY24" s="74"/>
      <c r="ARZ24" s="74"/>
      <c r="ASA24" s="74"/>
      <c r="ASB24" s="74"/>
      <c r="ASC24" s="74"/>
      <c r="ASD24" s="74"/>
      <c r="ASE24" s="74"/>
      <c r="ASF24" s="74"/>
      <c r="ASG24" s="74"/>
      <c r="ASH24" s="74"/>
      <c r="ASI24" s="74"/>
      <c r="ASJ24" s="74"/>
      <c r="ASK24" s="74"/>
      <c r="ASL24" s="74"/>
      <c r="ASM24" s="74"/>
      <c r="ASN24" s="74"/>
      <c r="ASO24" s="74"/>
      <c r="ASP24" s="74"/>
      <c r="ASQ24" s="74"/>
      <c r="ASR24" s="74"/>
      <c r="ASS24" s="74"/>
      <c r="AST24" s="74"/>
      <c r="ASU24" s="74"/>
      <c r="ASV24" s="74"/>
      <c r="ASW24" s="74"/>
      <c r="ASX24" s="74"/>
      <c r="ASY24" s="74"/>
      <c r="ASZ24" s="74"/>
      <c r="ATA24" s="74"/>
      <c r="ATB24" s="74"/>
      <c r="ATC24" s="74"/>
      <c r="ATD24" s="74"/>
      <c r="ATE24" s="74"/>
      <c r="ATF24" s="74"/>
      <c r="ATG24" s="74"/>
      <c r="ATH24" s="74"/>
      <c r="ATI24" s="74"/>
      <c r="ATJ24" s="74"/>
      <c r="ATK24" s="74"/>
      <c r="ATL24" s="74"/>
      <c r="ATM24" s="74"/>
      <c r="ATN24" s="74"/>
      <c r="ATO24" s="74"/>
      <c r="ATP24" s="74"/>
      <c r="ATQ24" s="74"/>
      <c r="ATR24" s="74"/>
      <c r="ATS24" s="74"/>
      <c r="ATT24" s="74"/>
      <c r="ATU24" s="74"/>
      <c r="ATV24" s="74"/>
      <c r="ATW24" s="74"/>
      <c r="ATX24" s="74"/>
      <c r="ATY24" s="74"/>
      <c r="ATZ24" s="74"/>
      <c r="AUA24" s="74"/>
      <c r="AUB24" s="74"/>
      <c r="AUC24" s="74"/>
      <c r="AUD24" s="74"/>
      <c r="AUE24" s="74"/>
      <c r="AUF24" s="74"/>
      <c r="AUG24" s="74"/>
      <c r="AUH24" s="74"/>
      <c r="AUI24" s="74"/>
      <c r="AUJ24" s="74"/>
      <c r="AUK24" s="74"/>
      <c r="AUL24" s="74"/>
      <c r="AUM24" s="74"/>
      <c r="AUN24" s="74"/>
      <c r="AUO24" s="74"/>
      <c r="AUP24" s="74"/>
      <c r="AUQ24" s="74"/>
      <c r="AUR24" s="74"/>
      <c r="AUS24" s="74"/>
      <c r="AUT24" s="74"/>
      <c r="AUU24" s="74"/>
      <c r="AUV24" s="74"/>
      <c r="AUW24" s="74"/>
      <c r="AUX24" s="74"/>
      <c r="AUY24" s="74"/>
      <c r="AUZ24" s="74"/>
      <c r="AVA24" s="74"/>
      <c r="AVB24" s="74"/>
      <c r="AVC24" s="74"/>
      <c r="AVD24" s="74"/>
      <c r="AVE24" s="74"/>
      <c r="AVF24" s="74"/>
      <c r="AVG24" s="74"/>
      <c r="AVH24" s="74"/>
      <c r="AVI24" s="74"/>
      <c r="AVJ24" s="74"/>
      <c r="AVK24" s="74"/>
      <c r="AVL24" s="74"/>
      <c r="AVM24" s="74"/>
      <c r="AVN24" s="74"/>
      <c r="AVO24" s="74"/>
      <c r="AVP24" s="74"/>
      <c r="AVQ24" s="74"/>
      <c r="AVR24" s="74"/>
      <c r="AVS24" s="74"/>
      <c r="AVT24" s="74"/>
      <c r="AVU24" s="74"/>
      <c r="AVV24" s="74"/>
      <c r="AVW24" s="74"/>
      <c r="AVX24" s="74"/>
      <c r="AVY24" s="74"/>
      <c r="AVZ24" s="74"/>
      <c r="AWA24" s="74"/>
      <c r="AWB24" s="74"/>
      <c r="AWC24" s="74"/>
      <c r="AWD24" s="74"/>
      <c r="AWE24" s="74"/>
      <c r="AWF24" s="74"/>
      <c r="AWG24" s="74"/>
      <c r="AWH24" s="74"/>
      <c r="AWI24" s="74"/>
      <c r="AWJ24" s="74"/>
      <c r="AWK24" s="74"/>
      <c r="AWL24" s="74"/>
      <c r="AWM24" s="74"/>
      <c r="AWN24" s="74"/>
      <c r="AWO24" s="74"/>
      <c r="AWP24" s="74"/>
      <c r="AWQ24" s="74"/>
      <c r="AWR24" s="74"/>
      <c r="AWS24" s="74"/>
      <c r="AWT24" s="74"/>
      <c r="AWU24" s="74"/>
      <c r="AWV24" s="74"/>
      <c r="AWW24" s="74"/>
      <c r="AWX24" s="74"/>
      <c r="AWY24" s="74"/>
      <c r="AWZ24" s="74"/>
      <c r="AXA24" s="74"/>
      <c r="AXB24" s="74"/>
      <c r="AXC24" s="74"/>
      <c r="AXD24" s="74"/>
      <c r="AXE24" s="74"/>
      <c r="AXF24" s="74"/>
      <c r="AXG24" s="74"/>
      <c r="AXH24" s="74"/>
      <c r="AXI24" s="74"/>
      <c r="AXJ24" s="74"/>
      <c r="AXK24" s="74"/>
      <c r="AXL24" s="74"/>
      <c r="AXM24" s="74"/>
      <c r="AXN24" s="74"/>
      <c r="AXO24" s="74"/>
      <c r="AXP24" s="74"/>
      <c r="AXQ24" s="74"/>
      <c r="AXR24" s="74"/>
      <c r="AXS24" s="74"/>
      <c r="AXT24" s="74"/>
      <c r="AXU24" s="74"/>
      <c r="AXV24" s="74"/>
      <c r="AXW24" s="74"/>
      <c r="AXX24" s="74"/>
      <c r="AXY24" s="74"/>
      <c r="AXZ24" s="74"/>
      <c r="AYA24" s="74"/>
      <c r="AYB24" s="74"/>
      <c r="AYC24" s="74"/>
      <c r="AYD24" s="74"/>
      <c r="AYE24" s="74"/>
      <c r="AYF24" s="74"/>
      <c r="AYG24" s="74"/>
      <c r="AYH24" s="74"/>
      <c r="AYI24" s="74"/>
      <c r="AYJ24" s="74"/>
      <c r="AYK24" s="74"/>
      <c r="AYL24" s="74"/>
      <c r="AYM24" s="74"/>
      <c r="AYN24" s="74"/>
      <c r="AYO24" s="74"/>
      <c r="AYP24" s="74"/>
      <c r="AYQ24" s="74"/>
      <c r="AYR24" s="74"/>
      <c r="AYS24" s="74"/>
      <c r="AYT24" s="74"/>
      <c r="AYU24" s="74"/>
      <c r="AYV24" s="74"/>
      <c r="AYW24" s="74"/>
      <c r="AYX24" s="74"/>
      <c r="AYY24" s="74"/>
      <c r="AYZ24" s="74"/>
      <c r="AZA24" s="74"/>
      <c r="AZB24" s="74"/>
      <c r="AZC24" s="74"/>
      <c r="AZD24" s="74"/>
      <c r="AZE24" s="74"/>
      <c r="AZF24" s="74"/>
      <c r="AZG24" s="74"/>
      <c r="AZH24" s="74"/>
      <c r="AZI24" s="74"/>
      <c r="AZJ24" s="74"/>
      <c r="AZK24" s="74"/>
      <c r="AZL24" s="74"/>
      <c r="AZM24" s="74"/>
      <c r="AZN24" s="74"/>
      <c r="AZO24" s="74"/>
      <c r="AZP24" s="74"/>
      <c r="AZQ24" s="74"/>
      <c r="AZR24" s="74"/>
      <c r="AZS24" s="74"/>
      <c r="AZT24" s="74"/>
      <c r="AZU24" s="74"/>
      <c r="AZV24" s="74"/>
      <c r="AZW24" s="74"/>
      <c r="AZX24" s="74"/>
      <c r="AZY24" s="74"/>
      <c r="AZZ24" s="74"/>
      <c r="BAA24" s="74"/>
      <c r="BAB24" s="74"/>
      <c r="BAC24" s="74"/>
      <c r="BAD24" s="74"/>
      <c r="BAE24" s="74"/>
      <c r="BAF24" s="74"/>
      <c r="BAG24" s="74"/>
      <c r="BAH24" s="74"/>
      <c r="BAI24" s="74"/>
      <c r="BAJ24" s="74"/>
      <c r="BAK24" s="74"/>
      <c r="BAL24" s="74"/>
      <c r="BAM24" s="74"/>
      <c r="BAN24" s="74"/>
      <c r="BAO24" s="74"/>
      <c r="BAP24" s="74"/>
      <c r="BAQ24" s="74"/>
      <c r="BAR24" s="74"/>
      <c r="BAS24" s="74"/>
      <c r="BAT24" s="74"/>
      <c r="BAU24" s="74"/>
      <c r="BAV24" s="74"/>
      <c r="BAW24" s="74"/>
      <c r="BAX24" s="74"/>
      <c r="BAY24" s="74"/>
      <c r="BAZ24" s="74"/>
      <c r="BBA24" s="74"/>
      <c r="BBB24" s="74"/>
      <c r="BBC24" s="74"/>
      <c r="BBD24" s="74"/>
      <c r="BBE24" s="74"/>
      <c r="BBF24" s="74"/>
      <c r="BBG24" s="74"/>
      <c r="BBH24" s="74"/>
      <c r="BBI24" s="74"/>
      <c r="BBJ24" s="74"/>
      <c r="BBK24" s="74"/>
      <c r="BBL24" s="74"/>
      <c r="BBM24" s="74"/>
      <c r="BBN24" s="74"/>
      <c r="BBO24" s="74"/>
      <c r="BBP24" s="74"/>
      <c r="BBQ24" s="74"/>
      <c r="BBR24" s="74"/>
      <c r="BBS24" s="74"/>
      <c r="BBT24" s="74"/>
      <c r="BBU24" s="74"/>
      <c r="BBV24" s="74"/>
      <c r="BBW24" s="74"/>
      <c r="BBX24" s="74"/>
      <c r="BBY24" s="74"/>
      <c r="BBZ24" s="74"/>
      <c r="BCA24" s="74"/>
      <c r="BCB24" s="74"/>
      <c r="BCC24" s="74"/>
      <c r="BCD24" s="74"/>
      <c r="BCE24" s="74"/>
      <c r="BCF24" s="74"/>
      <c r="BCG24" s="74"/>
      <c r="BCH24" s="74"/>
      <c r="BCI24" s="74"/>
      <c r="BCJ24" s="74"/>
      <c r="BCK24" s="74"/>
      <c r="BCL24" s="74"/>
      <c r="BCM24" s="74"/>
      <c r="BCN24" s="74"/>
      <c r="BCO24" s="74"/>
      <c r="BCP24" s="74"/>
      <c r="BCQ24" s="74"/>
      <c r="BCR24" s="74"/>
      <c r="BCS24" s="74"/>
      <c r="BCT24" s="74"/>
      <c r="BCU24" s="74"/>
      <c r="BCV24" s="74"/>
      <c r="BCW24" s="74"/>
      <c r="BCX24" s="74"/>
      <c r="BCY24" s="74"/>
      <c r="BCZ24" s="74"/>
      <c r="BDA24" s="74"/>
      <c r="BDB24" s="74"/>
      <c r="BDC24" s="74"/>
      <c r="BDD24" s="74"/>
      <c r="BDE24" s="74"/>
      <c r="BDF24" s="74"/>
      <c r="BDG24" s="74"/>
      <c r="BDH24" s="74"/>
      <c r="BDI24" s="74"/>
      <c r="BDJ24" s="74"/>
      <c r="BDK24" s="74"/>
      <c r="BDL24" s="74"/>
      <c r="BDM24" s="74"/>
      <c r="BDN24" s="74"/>
      <c r="BDO24" s="74"/>
      <c r="BDP24" s="74"/>
      <c r="BDQ24" s="74"/>
      <c r="BDR24" s="74"/>
      <c r="BDS24" s="74"/>
      <c r="BDT24" s="74"/>
      <c r="BDU24" s="74"/>
      <c r="BDV24" s="74"/>
      <c r="BDW24" s="74"/>
      <c r="BDX24" s="74"/>
      <c r="BDY24" s="74"/>
      <c r="BDZ24" s="74"/>
      <c r="BEA24" s="74"/>
      <c r="BEB24" s="74"/>
      <c r="BEC24" s="74"/>
      <c r="BED24" s="74"/>
      <c r="BEE24" s="74"/>
      <c r="BEF24" s="74"/>
      <c r="BEG24" s="74"/>
      <c r="BEH24" s="74"/>
      <c r="BEI24" s="74"/>
      <c r="BEJ24" s="74"/>
      <c r="BEK24" s="74"/>
      <c r="BEL24" s="74"/>
      <c r="BEM24" s="74"/>
      <c r="BEN24" s="74"/>
      <c r="BEO24" s="74"/>
      <c r="BEP24" s="74"/>
      <c r="BEQ24" s="74"/>
      <c r="BER24" s="74"/>
      <c r="BES24" s="74"/>
      <c r="BET24" s="74"/>
      <c r="BEU24" s="74"/>
      <c r="BEV24" s="74"/>
      <c r="BEW24" s="74"/>
      <c r="BEX24" s="74"/>
      <c r="BEY24" s="74"/>
      <c r="BEZ24" s="74"/>
      <c r="BFA24" s="74"/>
      <c r="BFB24" s="74"/>
      <c r="BFC24" s="74"/>
      <c r="BFD24" s="74"/>
      <c r="BFE24" s="74"/>
      <c r="BFF24" s="74"/>
      <c r="BFG24" s="74"/>
      <c r="BFH24" s="74"/>
      <c r="BFI24" s="74"/>
      <c r="BFJ24" s="74"/>
      <c r="BFK24" s="74"/>
      <c r="BFL24" s="74"/>
      <c r="BFM24" s="74"/>
      <c r="BFN24" s="74"/>
      <c r="BFO24" s="74"/>
      <c r="BFP24" s="74"/>
      <c r="BFQ24" s="74"/>
      <c r="BFR24" s="74"/>
      <c r="BFS24" s="74"/>
      <c r="BFT24" s="74"/>
      <c r="BFU24" s="74"/>
      <c r="BFV24" s="74"/>
      <c r="BFW24" s="74"/>
      <c r="BFX24" s="74"/>
      <c r="BFY24" s="74"/>
      <c r="BFZ24" s="74"/>
      <c r="BGA24" s="74"/>
      <c r="BGB24" s="74"/>
      <c r="BGC24" s="74"/>
      <c r="BGD24" s="74"/>
      <c r="BGE24" s="74"/>
      <c r="BGF24" s="74"/>
      <c r="BGG24" s="74"/>
      <c r="BGH24" s="74"/>
      <c r="BGI24" s="74"/>
      <c r="BGJ24" s="74"/>
      <c r="BGK24" s="74"/>
      <c r="BGL24" s="74"/>
      <c r="BGM24" s="74"/>
      <c r="BGN24" s="74"/>
      <c r="BGO24" s="74"/>
      <c r="BGP24" s="74"/>
      <c r="BGQ24" s="74"/>
      <c r="BGR24" s="74"/>
      <c r="BGS24" s="74"/>
      <c r="BGT24" s="74"/>
      <c r="BGU24" s="74"/>
      <c r="BGV24" s="74"/>
      <c r="BGW24" s="74"/>
      <c r="BGX24" s="74"/>
      <c r="BGY24" s="74"/>
      <c r="BGZ24" s="74"/>
      <c r="BHA24" s="74"/>
      <c r="BHB24" s="74"/>
      <c r="BHC24" s="74"/>
      <c r="BHD24" s="74"/>
      <c r="BHE24" s="74"/>
      <c r="BHF24" s="74"/>
      <c r="BHG24" s="74"/>
      <c r="BHH24" s="74"/>
      <c r="BHI24" s="74"/>
      <c r="BHJ24" s="74"/>
      <c r="BHK24" s="74"/>
      <c r="BHL24" s="74"/>
      <c r="BHM24" s="74"/>
      <c r="BHN24" s="74"/>
      <c r="BHO24" s="74"/>
      <c r="BHP24" s="74"/>
      <c r="BHQ24" s="74"/>
      <c r="BHR24" s="74"/>
      <c r="BHS24" s="74"/>
      <c r="BHT24" s="74"/>
      <c r="BHU24" s="74"/>
      <c r="BHV24" s="74"/>
      <c r="BHW24" s="74"/>
      <c r="BHX24" s="74"/>
      <c r="BHY24" s="74"/>
      <c r="BHZ24" s="74"/>
      <c r="BIA24" s="74"/>
      <c r="BIB24" s="74"/>
      <c r="BIC24" s="74"/>
      <c r="BID24" s="74"/>
      <c r="BIE24" s="74"/>
      <c r="BIF24" s="74"/>
      <c r="BIG24" s="74"/>
      <c r="BIH24" s="74"/>
      <c r="BII24" s="74"/>
      <c r="BIJ24" s="74"/>
      <c r="BIK24" s="74"/>
      <c r="BIL24" s="74"/>
      <c r="BIM24" s="74"/>
      <c r="BIN24" s="74"/>
      <c r="BIO24" s="74"/>
      <c r="BIP24" s="74"/>
      <c r="BIQ24" s="74"/>
      <c r="BIR24" s="74"/>
      <c r="BIS24" s="74"/>
      <c r="BIT24" s="74"/>
      <c r="BIU24" s="74"/>
      <c r="BIV24" s="74"/>
      <c r="BIW24" s="74"/>
      <c r="BIX24" s="74"/>
      <c r="BIY24" s="74"/>
      <c r="BIZ24" s="74"/>
      <c r="BJA24" s="74"/>
      <c r="BJB24" s="74"/>
      <c r="BJC24" s="74"/>
      <c r="BJD24" s="74"/>
      <c r="BJE24" s="74"/>
      <c r="BJF24" s="74"/>
      <c r="BJG24" s="74"/>
      <c r="BJH24" s="74"/>
      <c r="BJI24" s="74"/>
      <c r="BJJ24" s="74"/>
      <c r="BJK24" s="74"/>
      <c r="BJL24" s="74"/>
      <c r="BJM24" s="74"/>
      <c r="BJN24" s="74"/>
      <c r="BJO24" s="74"/>
      <c r="BJP24" s="74"/>
      <c r="BJQ24" s="74"/>
      <c r="BJR24" s="74"/>
      <c r="BJS24" s="74"/>
      <c r="BJT24" s="74"/>
      <c r="BJU24" s="74"/>
      <c r="BJV24" s="74"/>
      <c r="BJW24" s="74"/>
      <c r="BJX24" s="74"/>
      <c r="BJY24" s="74"/>
      <c r="BJZ24" s="74"/>
      <c r="BKA24" s="74"/>
      <c r="BKB24" s="74"/>
      <c r="BKC24" s="74"/>
      <c r="BKD24" s="74"/>
      <c r="BKE24" s="74"/>
      <c r="BKF24" s="74"/>
      <c r="BKG24" s="74"/>
      <c r="BKH24" s="74"/>
      <c r="BKI24" s="74"/>
      <c r="BKJ24" s="74"/>
      <c r="BKK24" s="74"/>
      <c r="BKL24" s="74"/>
      <c r="BKM24" s="74"/>
      <c r="BKN24" s="74"/>
      <c r="BKO24" s="74"/>
      <c r="BKP24" s="74"/>
      <c r="BKQ24" s="74"/>
      <c r="BKR24" s="74"/>
      <c r="BKS24" s="74"/>
      <c r="BKT24" s="74"/>
      <c r="BKU24" s="74"/>
      <c r="BKV24" s="74"/>
      <c r="BKW24" s="74"/>
      <c r="BKX24" s="74"/>
      <c r="BKY24" s="74"/>
      <c r="BKZ24" s="74"/>
      <c r="BLA24" s="74"/>
      <c r="BLB24" s="74"/>
      <c r="BLC24" s="74"/>
      <c r="BLD24" s="74"/>
      <c r="BLE24" s="74"/>
      <c r="BLF24" s="74"/>
      <c r="BLG24" s="74"/>
      <c r="BLH24" s="74"/>
      <c r="BLI24" s="74"/>
      <c r="BLJ24" s="74"/>
      <c r="BLK24" s="74"/>
      <c r="BLL24" s="74"/>
      <c r="BLM24" s="74"/>
      <c r="BLN24" s="74"/>
      <c r="BLO24" s="74"/>
      <c r="BLP24" s="74"/>
      <c r="BLQ24" s="74"/>
      <c r="BLR24" s="74"/>
      <c r="BLS24" s="74"/>
      <c r="BLT24" s="74"/>
      <c r="BLU24" s="74"/>
      <c r="BLV24" s="74"/>
      <c r="BLW24" s="74"/>
      <c r="BLX24" s="74"/>
      <c r="BLY24" s="74"/>
      <c r="BLZ24" s="74"/>
      <c r="BMA24" s="74"/>
      <c r="BMB24" s="74"/>
      <c r="BMC24" s="74"/>
      <c r="BMD24" s="74"/>
      <c r="BME24" s="74"/>
      <c r="BMF24" s="74"/>
      <c r="BMG24" s="74"/>
      <c r="BMH24" s="74"/>
      <c r="BMI24" s="74"/>
      <c r="BMJ24" s="74"/>
      <c r="BMK24" s="74"/>
      <c r="BML24" s="74"/>
      <c r="BMM24" s="74"/>
      <c r="BMN24" s="74"/>
      <c r="BMO24" s="74"/>
      <c r="BMP24" s="74"/>
      <c r="BMQ24" s="74"/>
      <c r="BMR24" s="74"/>
      <c r="BMS24" s="74"/>
      <c r="BMT24" s="74"/>
      <c r="BMU24" s="74"/>
      <c r="BMV24" s="74"/>
      <c r="BMW24" s="74"/>
      <c r="BMX24" s="74"/>
      <c r="BMY24" s="74"/>
      <c r="BMZ24" s="74"/>
      <c r="BNA24" s="74"/>
      <c r="BNB24" s="74"/>
      <c r="BNC24" s="74"/>
      <c r="BND24" s="74"/>
      <c r="BNE24" s="74"/>
      <c r="BNF24" s="74"/>
      <c r="BNG24" s="74"/>
      <c r="BNH24" s="74"/>
      <c r="BNI24" s="74"/>
      <c r="BNJ24" s="74"/>
      <c r="BNK24" s="74"/>
      <c r="BNL24" s="74"/>
      <c r="BNM24" s="74"/>
      <c r="BNN24" s="74"/>
      <c r="BNO24" s="74"/>
      <c r="BNP24" s="74"/>
      <c r="BNQ24" s="74"/>
      <c r="BNR24" s="74"/>
      <c r="BNS24" s="74"/>
      <c r="BNT24" s="74"/>
      <c r="BNU24" s="74"/>
      <c r="BNV24" s="74"/>
      <c r="BNW24" s="74"/>
      <c r="BNX24" s="74"/>
      <c r="BNY24" s="74"/>
      <c r="BNZ24" s="74"/>
      <c r="BOA24" s="74"/>
      <c r="BOB24" s="74"/>
      <c r="BOC24" s="74"/>
      <c r="BOD24" s="74"/>
      <c r="BOE24" s="74"/>
      <c r="BOF24" s="74"/>
      <c r="BOG24" s="74"/>
      <c r="BOH24" s="74"/>
      <c r="BOI24" s="74"/>
      <c r="BOJ24" s="74"/>
      <c r="BOK24" s="74"/>
      <c r="BOL24" s="74"/>
      <c r="BOM24" s="74"/>
      <c r="BON24" s="74"/>
      <c r="BOO24" s="74"/>
      <c r="BOP24" s="74"/>
      <c r="BOQ24" s="74"/>
      <c r="BOR24" s="74"/>
      <c r="BOS24" s="74"/>
      <c r="BOT24" s="74"/>
      <c r="BOU24" s="74"/>
      <c r="BOV24" s="74"/>
      <c r="BOW24" s="74"/>
      <c r="BOX24" s="74"/>
      <c r="BOY24" s="74"/>
      <c r="BOZ24" s="74"/>
      <c r="BPA24" s="74"/>
      <c r="BPB24" s="74"/>
      <c r="BPC24" s="74"/>
      <c r="BPD24" s="74"/>
      <c r="BPE24" s="74"/>
      <c r="BPF24" s="74"/>
      <c r="BPG24" s="74"/>
      <c r="BPH24" s="74"/>
      <c r="BPI24" s="74"/>
      <c r="BPJ24" s="74"/>
      <c r="BPK24" s="74"/>
      <c r="BPL24" s="74"/>
      <c r="BPM24" s="74"/>
      <c r="BPN24" s="74"/>
      <c r="BPO24" s="74"/>
      <c r="BPP24" s="74"/>
      <c r="BPQ24" s="74"/>
      <c r="BPR24" s="74"/>
      <c r="BPS24" s="74"/>
      <c r="BPT24" s="74"/>
      <c r="BPU24" s="74"/>
      <c r="BPV24" s="74"/>
      <c r="BPW24" s="74"/>
      <c r="BPX24" s="74"/>
      <c r="BPY24" s="74"/>
      <c r="BPZ24" s="74"/>
      <c r="BQA24" s="74"/>
      <c r="BQB24" s="74"/>
      <c r="BQC24" s="74"/>
      <c r="BQD24" s="74"/>
      <c r="BQE24" s="74"/>
      <c r="BQF24" s="74"/>
      <c r="BQG24" s="74"/>
      <c r="BQH24" s="74"/>
      <c r="BQI24" s="74"/>
      <c r="BQJ24" s="74"/>
      <c r="BQK24" s="74"/>
      <c r="BQL24" s="74"/>
      <c r="BQM24" s="74"/>
      <c r="BQN24" s="74"/>
      <c r="BQO24" s="74"/>
      <c r="BQP24" s="74"/>
      <c r="BQQ24" s="74"/>
      <c r="BQR24" s="74"/>
      <c r="BQS24" s="74"/>
      <c r="BQT24" s="74"/>
      <c r="BQU24" s="74"/>
      <c r="BQV24" s="74"/>
      <c r="BQW24" s="74"/>
      <c r="BQX24" s="74"/>
      <c r="BQY24" s="74"/>
      <c r="BQZ24" s="74"/>
      <c r="BRA24" s="74"/>
      <c r="BRB24" s="74"/>
      <c r="BRC24" s="74"/>
      <c r="BRD24" s="74"/>
      <c r="BRE24" s="74"/>
      <c r="BRF24" s="74"/>
      <c r="BRG24" s="74"/>
      <c r="BRH24" s="74"/>
      <c r="BRI24" s="74"/>
      <c r="BRJ24" s="74"/>
      <c r="BRK24" s="74"/>
      <c r="BRL24" s="74"/>
      <c r="BRM24" s="74"/>
      <c r="BRN24" s="74"/>
      <c r="BRO24" s="74"/>
      <c r="BRP24" s="74"/>
      <c r="BRQ24" s="74"/>
      <c r="BRR24" s="74"/>
      <c r="BRS24" s="74"/>
      <c r="BRT24" s="74"/>
      <c r="BRU24" s="74"/>
      <c r="BRV24" s="74"/>
      <c r="BRW24" s="74"/>
      <c r="BRX24" s="74"/>
      <c r="BRY24" s="74"/>
      <c r="BRZ24" s="74"/>
      <c r="BSA24" s="74"/>
      <c r="BSB24" s="74"/>
      <c r="BSC24" s="74"/>
      <c r="BSD24" s="74"/>
      <c r="BSE24" s="74"/>
      <c r="BSF24" s="74"/>
      <c r="BSG24" s="74"/>
      <c r="BSH24" s="74"/>
      <c r="BSI24" s="74"/>
      <c r="BSJ24" s="74"/>
      <c r="BSK24" s="74"/>
      <c r="BSL24" s="74"/>
      <c r="BSM24" s="74"/>
      <c r="BSN24" s="74"/>
      <c r="BSO24" s="74"/>
      <c r="BSP24" s="74"/>
      <c r="BSQ24" s="74"/>
      <c r="BSR24" s="74"/>
      <c r="BSS24" s="74"/>
      <c r="BST24" s="74"/>
      <c r="BSU24" s="74"/>
      <c r="BSV24" s="74"/>
      <c r="BSW24" s="74"/>
      <c r="BSX24" s="74"/>
      <c r="BSY24" s="74"/>
      <c r="BSZ24" s="74"/>
      <c r="BTA24" s="74"/>
      <c r="BTB24" s="74"/>
      <c r="BTC24" s="74"/>
      <c r="BTD24" s="74"/>
      <c r="BTE24" s="74"/>
      <c r="BTF24" s="74"/>
      <c r="BTG24" s="74"/>
      <c r="BTH24" s="74"/>
      <c r="BTI24" s="74"/>
      <c r="BTJ24" s="74"/>
      <c r="BTK24" s="74"/>
      <c r="BTL24" s="74"/>
      <c r="BTM24" s="74"/>
      <c r="BTN24" s="74"/>
      <c r="BTO24" s="74"/>
      <c r="BTP24" s="74"/>
      <c r="BTQ24" s="74"/>
      <c r="BTR24" s="74"/>
      <c r="BTS24" s="74"/>
      <c r="BTT24" s="74"/>
      <c r="BTU24" s="74"/>
      <c r="BTV24" s="74"/>
      <c r="BTW24" s="74"/>
      <c r="BTX24" s="74"/>
      <c r="BTY24" s="74"/>
      <c r="BTZ24" s="74"/>
      <c r="BUA24" s="74"/>
      <c r="BUB24" s="74"/>
      <c r="BUC24" s="74"/>
      <c r="BUD24" s="74"/>
      <c r="BUE24" s="74"/>
      <c r="BUF24" s="74"/>
      <c r="BUG24" s="74"/>
      <c r="BUH24" s="74"/>
      <c r="BUI24" s="74"/>
      <c r="BUJ24" s="74"/>
      <c r="BUK24" s="74"/>
      <c r="BUL24" s="74"/>
      <c r="BUM24" s="74"/>
      <c r="BUN24" s="74"/>
      <c r="BUO24" s="74"/>
      <c r="BUP24" s="74"/>
      <c r="BUQ24" s="74"/>
      <c r="BUR24" s="74"/>
      <c r="BUS24" s="74"/>
      <c r="BUT24" s="74"/>
      <c r="BUU24" s="74"/>
      <c r="BUV24" s="74"/>
      <c r="BUW24" s="74"/>
      <c r="BUX24" s="74"/>
      <c r="BUY24" s="74"/>
      <c r="BUZ24" s="74"/>
      <c r="BVA24" s="74"/>
      <c r="BVB24" s="74"/>
      <c r="BVC24" s="74"/>
      <c r="BVD24" s="74"/>
      <c r="BVE24" s="74"/>
      <c r="BVF24" s="74"/>
      <c r="BVG24" s="74"/>
      <c r="BVH24" s="74"/>
      <c r="BVI24" s="74"/>
      <c r="BVJ24" s="74"/>
      <c r="BVK24" s="74"/>
      <c r="BVL24" s="74"/>
      <c r="BVM24" s="74"/>
      <c r="BVN24" s="74"/>
      <c r="BVO24" s="74"/>
      <c r="BVP24" s="74"/>
      <c r="BVQ24" s="74"/>
      <c r="BVR24" s="74"/>
      <c r="BVS24" s="74"/>
      <c r="BVT24" s="74"/>
      <c r="BVU24" s="74"/>
      <c r="BVV24" s="74"/>
      <c r="BVW24" s="74"/>
      <c r="BVX24" s="74"/>
      <c r="BVY24" s="74"/>
      <c r="BVZ24" s="74"/>
      <c r="BWA24" s="74"/>
      <c r="BWB24" s="74"/>
      <c r="BWC24" s="74"/>
      <c r="BWD24" s="74"/>
      <c r="BWE24" s="74"/>
      <c r="BWF24" s="74"/>
      <c r="BWG24" s="74"/>
      <c r="BWH24" s="74"/>
      <c r="BWI24" s="74"/>
      <c r="BWJ24" s="74"/>
      <c r="BWK24" s="74"/>
      <c r="BWL24" s="74"/>
      <c r="BWM24" s="74"/>
      <c r="BWN24" s="74"/>
      <c r="BWO24" s="74"/>
      <c r="BWP24" s="74"/>
      <c r="BWQ24" s="74"/>
      <c r="BWR24" s="74"/>
      <c r="BWS24" s="74"/>
      <c r="BWT24" s="74"/>
      <c r="BWU24" s="74"/>
      <c r="BWV24" s="74"/>
      <c r="BWW24" s="74"/>
      <c r="BWX24" s="74"/>
      <c r="BWY24" s="74"/>
      <c r="BWZ24" s="74"/>
      <c r="BXA24" s="74"/>
      <c r="BXB24" s="74"/>
      <c r="BXC24" s="74"/>
      <c r="BXD24" s="74"/>
      <c r="BXE24" s="74"/>
      <c r="BXF24" s="74"/>
      <c r="BXG24" s="74"/>
      <c r="BXH24" s="74"/>
      <c r="BXI24" s="74"/>
      <c r="BXJ24" s="74"/>
      <c r="BXK24" s="74"/>
      <c r="BXL24" s="74"/>
      <c r="BXM24" s="74"/>
      <c r="BXN24" s="74"/>
      <c r="BXO24" s="74"/>
      <c r="BXP24" s="74"/>
      <c r="BXQ24" s="74"/>
      <c r="BXR24" s="74"/>
      <c r="BXS24" s="74"/>
      <c r="BXT24" s="74"/>
      <c r="BXU24" s="74"/>
      <c r="BXV24" s="74"/>
      <c r="BXW24" s="74"/>
      <c r="BXX24" s="74"/>
      <c r="BXY24" s="74"/>
      <c r="BXZ24" s="74"/>
      <c r="BYA24" s="74"/>
      <c r="BYB24" s="74"/>
      <c r="BYC24" s="74"/>
      <c r="BYD24" s="74"/>
      <c r="BYE24" s="74"/>
      <c r="BYF24" s="74"/>
      <c r="BYG24" s="74"/>
      <c r="BYH24" s="74"/>
      <c r="BYI24" s="74"/>
      <c r="BYJ24" s="74"/>
      <c r="BYK24" s="74"/>
      <c r="BYL24" s="74"/>
      <c r="BYM24" s="74"/>
      <c r="BYN24" s="74"/>
      <c r="BYO24" s="74"/>
      <c r="BYP24" s="74"/>
      <c r="BYQ24" s="74"/>
      <c r="BYR24" s="74"/>
      <c r="BYS24" s="74"/>
      <c r="BYT24" s="74"/>
      <c r="BYU24" s="74"/>
      <c r="BYV24" s="74"/>
      <c r="BYW24" s="74"/>
      <c r="BYX24" s="74"/>
      <c r="BYY24" s="74"/>
      <c r="BYZ24" s="74"/>
      <c r="BZA24" s="74"/>
      <c r="BZB24" s="74"/>
      <c r="BZC24" s="74"/>
      <c r="BZD24" s="74"/>
      <c r="BZE24" s="74"/>
      <c r="BZF24" s="74"/>
      <c r="BZG24" s="74"/>
      <c r="BZH24" s="74"/>
      <c r="BZI24" s="74"/>
      <c r="BZJ24" s="74"/>
      <c r="BZK24" s="74"/>
      <c r="BZL24" s="74"/>
      <c r="BZM24" s="74"/>
      <c r="BZN24" s="74"/>
      <c r="BZO24" s="74"/>
      <c r="BZP24" s="74"/>
      <c r="BZQ24" s="74"/>
      <c r="BZR24" s="74"/>
      <c r="BZS24" s="74"/>
      <c r="BZT24" s="74"/>
      <c r="BZU24" s="74"/>
      <c r="BZV24" s="74"/>
      <c r="BZW24" s="74"/>
      <c r="BZX24" s="74"/>
      <c r="BZY24" s="74"/>
      <c r="BZZ24" s="74"/>
      <c r="CAA24" s="74"/>
      <c r="CAB24" s="74"/>
      <c r="CAC24" s="74"/>
      <c r="CAD24" s="74"/>
      <c r="CAE24" s="74"/>
      <c r="CAF24" s="74"/>
      <c r="CAG24" s="74"/>
      <c r="CAH24" s="74"/>
      <c r="CAI24" s="74"/>
      <c r="CAJ24" s="74"/>
      <c r="CAK24" s="74"/>
      <c r="CAL24" s="74"/>
      <c r="CAM24" s="74"/>
      <c r="CAN24" s="74"/>
      <c r="CAO24" s="74"/>
      <c r="CAP24" s="74"/>
      <c r="CAQ24" s="74"/>
      <c r="CAR24" s="74"/>
      <c r="CAS24" s="74"/>
      <c r="CAT24" s="74"/>
      <c r="CAU24" s="74"/>
      <c r="CAV24" s="74"/>
      <c r="CAW24" s="74"/>
      <c r="CAX24" s="74"/>
      <c r="CAY24" s="74"/>
      <c r="CAZ24" s="74"/>
      <c r="CBA24" s="74"/>
      <c r="CBB24" s="74"/>
      <c r="CBC24" s="74"/>
      <c r="CBD24" s="74"/>
      <c r="CBE24" s="74"/>
      <c r="CBF24" s="74"/>
      <c r="CBG24" s="74"/>
      <c r="CBH24" s="74"/>
      <c r="CBI24" s="74"/>
      <c r="CBJ24" s="74"/>
      <c r="CBK24" s="74"/>
      <c r="CBL24" s="74"/>
      <c r="CBM24" s="74"/>
      <c r="CBN24" s="74"/>
      <c r="CBO24" s="74"/>
      <c r="CBP24" s="74"/>
      <c r="CBQ24" s="74"/>
      <c r="CBR24" s="74"/>
      <c r="CBS24" s="74"/>
      <c r="CBT24" s="74"/>
      <c r="CBU24" s="74"/>
      <c r="CBV24" s="74"/>
      <c r="CBW24" s="74"/>
      <c r="CBX24" s="74"/>
      <c r="CBY24" s="74"/>
      <c r="CBZ24" s="74"/>
      <c r="CCA24" s="74"/>
      <c r="CCB24" s="74"/>
      <c r="CCC24" s="74"/>
      <c r="CCD24" s="74"/>
      <c r="CCE24" s="74"/>
      <c r="CCF24" s="74"/>
      <c r="CCG24" s="74"/>
      <c r="CCH24" s="74"/>
      <c r="CCI24" s="74"/>
      <c r="CCJ24" s="74"/>
      <c r="CCK24" s="74"/>
      <c r="CCL24" s="74"/>
      <c r="CCM24" s="74"/>
      <c r="CCN24" s="74"/>
      <c r="CCO24" s="74"/>
      <c r="CCP24" s="74"/>
      <c r="CCQ24" s="74"/>
      <c r="CCR24" s="74"/>
      <c r="CCS24" s="74"/>
      <c r="CCT24" s="74"/>
      <c r="CCU24" s="74"/>
      <c r="CCV24" s="74"/>
      <c r="CCW24" s="74"/>
      <c r="CCX24" s="74"/>
      <c r="CCY24" s="74"/>
      <c r="CCZ24" s="74"/>
      <c r="CDA24" s="74"/>
      <c r="CDB24" s="74"/>
      <c r="CDC24" s="74"/>
      <c r="CDD24" s="74"/>
      <c r="CDE24" s="74"/>
      <c r="CDF24" s="74"/>
      <c r="CDG24" s="74"/>
      <c r="CDH24" s="74"/>
      <c r="CDI24" s="74"/>
      <c r="CDJ24" s="74"/>
      <c r="CDK24" s="74"/>
      <c r="CDL24" s="74"/>
      <c r="CDM24" s="74"/>
      <c r="CDN24" s="74"/>
      <c r="CDO24" s="74"/>
      <c r="CDP24" s="74"/>
      <c r="CDQ24" s="74"/>
      <c r="CDR24" s="74"/>
      <c r="CDS24" s="74"/>
      <c r="CDT24" s="74"/>
      <c r="CDU24" s="74"/>
      <c r="CDV24" s="74"/>
      <c r="CDW24" s="74"/>
      <c r="CDX24" s="74"/>
      <c r="CDY24" s="74"/>
      <c r="CDZ24" s="74"/>
      <c r="CEA24" s="74"/>
      <c r="CEB24" s="74"/>
      <c r="CEC24" s="74"/>
      <c r="CED24" s="74"/>
      <c r="CEE24" s="74"/>
      <c r="CEF24" s="74"/>
      <c r="CEG24" s="74"/>
      <c r="CEH24" s="74"/>
      <c r="CEI24" s="74"/>
      <c r="CEJ24" s="74"/>
      <c r="CEK24" s="74"/>
      <c r="CEL24" s="74"/>
      <c r="CEM24" s="74"/>
      <c r="CEN24" s="74"/>
      <c r="CEO24" s="74"/>
      <c r="CEP24" s="74"/>
      <c r="CEQ24" s="74"/>
      <c r="CER24" s="74"/>
      <c r="CES24" s="74"/>
      <c r="CET24" s="74"/>
      <c r="CEU24" s="74"/>
      <c r="CEV24" s="74"/>
      <c r="CEW24" s="74"/>
      <c r="CEX24" s="74"/>
      <c r="CEY24" s="74"/>
      <c r="CEZ24" s="74"/>
      <c r="CFA24" s="74"/>
      <c r="CFB24" s="74"/>
      <c r="CFC24" s="74"/>
      <c r="CFD24" s="74"/>
      <c r="CFE24" s="74"/>
      <c r="CFF24" s="74"/>
      <c r="CFG24" s="74"/>
      <c r="CFH24" s="74"/>
      <c r="CFI24" s="74"/>
      <c r="CFJ24" s="74"/>
      <c r="CFK24" s="74"/>
      <c r="CFL24" s="74"/>
      <c r="CFM24" s="74"/>
      <c r="CFN24" s="74"/>
      <c r="CFO24" s="74"/>
      <c r="CFP24" s="74"/>
      <c r="CFQ24" s="74"/>
      <c r="CFR24" s="74"/>
      <c r="CFS24" s="74"/>
      <c r="CFT24" s="74"/>
      <c r="CFU24" s="74"/>
      <c r="CFV24" s="74"/>
      <c r="CFW24" s="74"/>
      <c r="CFX24" s="74"/>
      <c r="CFY24" s="74"/>
      <c r="CFZ24" s="74"/>
      <c r="CGA24" s="74"/>
      <c r="CGB24" s="74"/>
      <c r="CGC24" s="74"/>
      <c r="CGD24" s="74"/>
      <c r="CGE24" s="74"/>
      <c r="CGF24" s="74"/>
      <c r="CGG24" s="74"/>
      <c r="CGH24" s="74"/>
      <c r="CGI24" s="74"/>
      <c r="CGJ24" s="74"/>
      <c r="CGK24" s="74"/>
      <c r="CGL24" s="74"/>
      <c r="CGM24" s="74"/>
      <c r="CGN24" s="74"/>
      <c r="CGO24" s="74"/>
      <c r="CGP24" s="74"/>
      <c r="CGQ24" s="74"/>
      <c r="CGR24" s="74"/>
      <c r="CGS24" s="74"/>
      <c r="CGT24" s="74"/>
      <c r="CGU24" s="74"/>
      <c r="CGV24" s="74"/>
      <c r="CGW24" s="74"/>
      <c r="CGX24" s="74"/>
      <c r="CGY24" s="74"/>
      <c r="CGZ24" s="74"/>
      <c r="CHA24" s="74"/>
      <c r="CHB24" s="74"/>
      <c r="CHC24" s="74"/>
      <c r="CHD24" s="74"/>
      <c r="CHE24" s="74"/>
      <c r="CHF24" s="74"/>
      <c r="CHG24" s="74"/>
      <c r="CHH24" s="74"/>
      <c r="CHI24" s="74"/>
      <c r="CHJ24" s="74"/>
      <c r="CHK24" s="74"/>
      <c r="CHL24" s="74"/>
      <c r="CHM24" s="74"/>
      <c r="CHN24" s="74"/>
      <c r="CHO24" s="74"/>
      <c r="CHP24" s="74"/>
      <c r="CHQ24" s="74"/>
      <c r="CHR24" s="74"/>
      <c r="CHS24" s="74"/>
      <c r="CHT24" s="74"/>
      <c r="CHU24" s="74"/>
      <c r="CHV24" s="74"/>
      <c r="CHW24" s="74"/>
      <c r="CHX24" s="74"/>
      <c r="CHY24" s="74"/>
      <c r="CHZ24" s="74"/>
      <c r="CIA24" s="74"/>
      <c r="CIB24" s="74"/>
      <c r="CIC24" s="74"/>
      <c r="CID24" s="74"/>
      <c r="CIE24" s="74"/>
      <c r="CIF24" s="74"/>
      <c r="CIG24" s="74"/>
      <c r="CIH24" s="74"/>
      <c r="CII24" s="74"/>
      <c r="CIJ24" s="74"/>
      <c r="CIK24" s="74"/>
      <c r="CIL24" s="74"/>
      <c r="CIM24" s="74"/>
      <c r="CIN24" s="74"/>
      <c r="CIO24" s="74"/>
      <c r="CIP24" s="74"/>
      <c r="CIQ24" s="74"/>
      <c r="CIR24" s="74"/>
      <c r="CIS24" s="74"/>
      <c r="CIT24" s="74"/>
      <c r="CIU24" s="74"/>
      <c r="CIV24" s="74"/>
      <c r="CIW24" s="74"/>
      <c r="CIX24" s="74"/>
      <c r="CIY24" s="74"/>
      <c r="CIZ24" s="74"/>
      <c r="CJA24" s="74"/>
      <c r="CJB24" s="74"/>
      <c r="CJC24" s="74"/>
      <c r="CJD24" s="74"/>
      <c r="CJE24" s="74"/>
      <c r="CJF24" s="74"/>
      <c r="CJG24" s="74"/>
      <c r="CJH24" s="74"/>
      <c r="CJI24" s="74"/>
      <c r="CJJ24" s="74"/>
      <c r="CJK24" s="74"/>
      <c r="CJL24" s="74"/>
      <c r="CJM24" s="74"/>
      <c r="CJN24" s="74"/>
      <c r="CJO24" s="74"/>
      <c r="CJP24" s="74"/>
      <c r="CJQ24" s="74"/>
      <c r="CJR24" s="74"/>
      <c r="CJS24" s="74"/>
      <c r="CJT24" s="74"/>
      <c r="CJU24" s="74"/>
      <c r="CJV24" s="74"/>
      <c r="CJW24" s="74"/>
      <c r="CJX24" s="74"/>
      <c r="CJY24" s="74"/>
      <c r="CJZ24" s="74"/>
      <c r="CKA24" s="74"/>
      <c r="CKB24" s="74"/>
      <c r="CKC24" s="74"/>
      <c r="CKD24" s="74"/>
      <c r="CKE24" s="74"/>
      <c r="CKF24" s="74"/>
      <c r="CKG24" s="74"/>
      <c r="CKH24" s="74"/>
      <c r="CKI24" s="74"/>
      <c r="CKJ24" s="74"/>
      <c r="CKK24" s="74"/>
      <c r="CKL24" s="74"/>
      <c r="CKM24" s="74"/>
      <c r="CKN24" s="74"/>
      <c r="CKO24" s="74"/>
      <c r="CKP24" s="74"/>
      <c r="CKQ24" s="74"/>
      <c r="CKR24" s="74"/>
      <c r="CKS24" s="74"/>
      <c r="CKT24" s="74"/>
      <c r="CKU24" s="74"/>
      <c r="CKV24" s="74"/>
      <c r="CKW24" s="74"/>
      <c r="CKX24" s="74"/>
      <c r="CKY24" s="74"/>
      <c r="CKZ24" s="74"/>
      <c r="CLA24" s="74"/>
      <c r="CLB24" s="74"/>
      <c r="CLC24" s="74"/>
      <c r="CLD24" s="74"/>
      <c r="CLE24" s="74"/>
      <c r="CLF24" s="74"/>
      <c r="CLG24" s="74"/>
      <c r="CLH24" s="74"/>
      <c r="CLI24" s="74"/>
      <c r="CLJ24" s="74"/>
      <c r="CLK24" s="74"/>
      <c r="CLL24" s="74"/>
      <c r="CLM24" s="74"/>
      <c r="CLN24" s="74"/>
      <c r="CLO24" s="74"/>
      <c r="CLP24" s="74"/>
      <c r="CLQ24" s="74"/>
      <c r="CLR24" s="74"/>
      <c r="CLS24" s="74"/>
      <c r="CLT24" s="74"/>
      <c r="CLU24" s="74"/>
      <c r="CLV24" s="74"/>
      <c r="CLW24" s="74"/>
      <c r="CLX24" s="74"/>
      <c r="CLY24" s="74"/>
      <c r="CLZ24" s="74"/>
      <c r="CMA24" s="74"/>
      <c r="CMB24" s="74"/>
      <c r="CMC24" s="74"/>
      <c r="CMD24" s="74"/>
      <c r="CME24" s="74"/>
      <c r="CMF24" s="74"/>
      <c r="CMG24" s="74"/>
      <c r="CMH24" s="74"/>
      <c r="CMI24" s="74"/>
      <c r="CMJ24" s="74"/>
      <c r="CMK24" s="74"/>
      <c r="CML24" s="74"/>
      <c r="CMM24" s="74"/>
      <c r="CMN24" s="74"/>
      <c r="CMO24" s="74"/>
      <c r="CMP24" s="74"/>
      <c r="CMQ24" s="74"/>
      <c r="CMR24" s="74"/>
      <c r="CMS24" s="74"/>
      <c r="CMT24" s="74"/>
      <c r="CMU24" s="74"/>
      <c r="CMV24" s="74"/>
      <c r="CMW24" s="74"/>
      <c r="CMX24" s="74"/>
      <c r="CMY24" s="74"/>
      <c r="CMZ24" s="74"/>
      <c r="CNA24" s="74"/>
      <c r="CNB24" s="74"/>
      <c r="CNC24" s="74"/>
      <c r="CND24" s="74"/>
      <c r="CNE24" s="74"/>
      <c r="CNF24" s="74"/>
      <c r="CNG24" s="74"/>
      <c r="CNH24" s="74"/>
      <c r="CNI24" s="74"/>
      <c r="CNJ24" s="74"/>
      <c r="CNK24" s="74"/>
      <c r="CNL24" s="74"/>
      <c r="CNM24" s="74"/>
      <c r="CNN24" s="74"/>
      <c r="CNO24" s="74"/>
      <c r="CNP24" s="74"/>
      <c r="CNQ24" s="74"/>
      <c r="CNR24" s="74"/>
      <c r="CNS24" s="74"/>
      <c r="CNT24" s="74"/>
      <c r="CNU24" s="74"/>
      <c r="CNV24" s="74"/>
      <c r="CNW24" s="74"/>
      <c r="CNX24" s="74"/>
      <c r="CNY24" s="74"/>
      <c r="CNZ24" s="74"/>
      <c r="COA24" s="74"/>
      <c r="COB24" s="74"/>
      <c r="COC24" s="74"/>
      <c r="COD24" s="74"/>
      <c r="COE24" s="74"/>
      <c r="COF24" s="74"/>
      <c r="COG24" s="74"/>
      <c r="COH24" s="74"/>
      <c r="COI24" s="74"/>
      <c r="COJ24" s="74"/>
      <c r="COK24" s="74"/>
      <c r="COL24" s="74"/>
      <c r="COM24" s="74"/>
      <c r="CON24" s="74"/>
      <c r="COO24" s="74"/>
      <c r="COP24" s="74"/>
      <c r="COQ24" s="74"/>
      <c r="COR24" s="74"/>
      <c r="COS24" s="74"/>
      <c r="COT24" s="74"/>
      <c r="COU24" s="74"/>
      <c r="COV24" s="74"/>
      <c r="COW24" s="74"/>
      <c r="COX24" s="74"/>
      <c r="COY24" s="74"/>
      <c r="COZ24" s="74"/>
      <c r="CPA24" s="74"/>
      <c r="CPB24" s="74"/>
      <c r="CPC24" s="74"/>
      <c r="CPD24" s="74"/>
      <c r="CPE24" s="74"/>
      <c r="CPF24" s="74"/>
      <c r="CPG24" s="74"/>
      <c r="CPH24" s="74"/>
      <c r="CPI24" s="74"/>
      <c r="CPJ24" s="74"/>
      <c r="CPK24" s="74"/>
      <c r="CPL24" s="74"/>
      <c r="CPM24" s="74"/>
      <c r="CPN24" s="74"/>
      <c r="CPO24" s="74"/>
      <c r="CPP24" s="74"/>
      <c r="CPQ24" s="74"/>
      <c r="CPR24" s="74"/>
      <c r="CPS24" s="74"/>
      <c r="CPT24" s="74"/>
      <c r="CPU24" s="74"/>
      <c r="CPV24" s="74"/>
      <c r="CPW24" s="74"/>
      <c r="CPX24" s="74"/>
      <c r="CPY24" s="74"/>
      <c r="CPZ24" s="74"/>
      <c r="CQA24" s="74"/>
      <c r="CQB24" s="74"/>
      <c r="CQC24" s="74"/>
      <c r="CQD24" s="74"/>
      <c r="CQE24" s="74"/>
      <c r="CQF24" s="74"/>
      <c r="CQG24" s="74"/>
      <c r="CQH24" s="74"/>
      <c r="CQI24" s="74"/>
      <c r="CQJ24" s="74"/>
      <c r="CQK24" s="74"/>
      <c r="CQL24" s="74"/>
      <c r="CQM24" s="74"/>
      <c r="CQN24" s="74"/>
      <c r="CQO24" s="74"/>
      <c r="CQP24" s="74"/>
      <c r="CQQ24" s="74"/>
      <c r="CQR24" s="74"/>
      <c r="CQS24" s="74"/>
      <c r="CQT24" s="74"/>
      <c r="CQU24" s="74"/>
      <c r="CQV24" s="74"/>
      <c r="CQW24" s="74"/>
      <c r="CQX24" s="74"/>
      <c r="CQY24" s="74"/>
      <c r="CQZ24" s="74"/>
      <c r="CRA24" s="74"/>
      <c r="CRB24" s="74"/>
      <c r="CRC24" s="74"/>
      <c r="CRD24" s="74"/>
      <c r="CRE24" s="74"/>
      <c r="CRF24" s="74"/>
      <c r="CRG24" s="74"/>
      <c r="CRH24" s="74"/>
      <c r="CRI24" s="74"/>
      <c r="CRJ24" s="74"/>
      <c r="CRK24" s="74"/>
      <c r="CRL24" s="74"/>
      <c r="CRM24" s="74"/>
      <c r="CRN24" s="74"/>
      <c r="CRO24" s="74"/>
      <c r="CRP24" s="74"/>
      <c r="CRQ24" s="74"/>
      <c r="CRR24" s="74"/>
      <c r="CRS24" s="74"/>
      <c r="CRT24" s="74"/>
      <c r="CRU24" s="74"/>
      <c r="CRV24" s="74"/>
      <c r="CRW24" s="74"/>
      <c r="CRX24" s="74"/>
      <c r="CRY24" s="74"/>
      <c r="CRZ24" s="74"/>
      <c r="CSA24" s="74"/>
      <c r="CSB24" s="74"/>
      <c r="CSC24" s="74"/>
      <c r="CSD24" s="74"/>
      <c r="CSE24" s="74"/>
      <c r="CSF24" s="74"/>
      <c r="CSG24" s="74"/>
      <c r="CSH24" s="74"/>
      <c r="CSI24" s="74"/>
      <c r="CSJ24" s="74"/>
      <c r="CSK24" s="74"/>
      <c r="CSL24" s="74"/>
      <c r="CSM24" s="74"/>
      <c r="CSN24" s="74"/>
      <c r="CSO24" s="74"/>
      <c r="CSP24" s="74"/>
      <c r="CSQ24" s="74"/>
      <c r="CSR24" s="74"/>
      <c r="CSS24" s="74"/>
      <c r="CST24" s="74"/>
      <c r="CSU24" s="74"/>
      <c r="CSV24" s="74"/>
      <c r="CSW24" s="74"/>
      <c r="CSX24" s="74"/>
      <c r="CSY24" s="74"/>
      <c r="CSZ24" s="74"/>
      <c r="CTA24" s="74"/>
      <c r="CTB24" s="74"/>
      <c r="CTC24" s="74"/>
      <c r="CTD24" s="74"/>
      <c r="CTE24" s="74"/>
      <c r="CTF24" s="74"/>
      <c r="CTG24" s="74"/>
      <c r="CTH24" s="74"/>
      <c r="CTI24" s="74"/>
      <c r="CTJ24" s="74"/>
      <c r="CTK24" s="74"/>
      <c r="CTL24" s="74"/>
      <c r="CTM24" s="74"/>
      <c r="CTN24" s="74"/>
      <c r="CTO24" s="74"/>
      <c r="CTP24" s="74"/>
      <c r="CTQ24" s="74"/>
      <c r="CTR24" s="74"/>
      <c r="CTS24" s="74"/>
      <c r="CTT24" s="74"/>
      <c r="CTU24" s="74"/>
      <c r="CTV24" s="74"/>
      <c r="CTW24" s="74"/>
      <c r="CTX24" s="74"/>
      <c r="CTY24" s="74"/>
      <c r="CTZ24" s="74"/>
      <c r="CUA24" s="74"/>
      <c r="CUB24" s="74"/>
      <c r="CUC24" s="74"/>
      <c r="CUD24" s="74"/>
      <c r="CUE24" s="74"/>
      <c r="CUF24" s="74"/>
      <c r="CUG24" s="74"/>
      <c r="CUH24" s="74"/>
      <c r="CUI24" s="74"/>
      <c r="CUJ24" s="74"/>
      <c r="CUK24" s="74"/>
      <c r="CUL24" s="74"/>
      <c r="CUM24" s="74"/>
      <c r="CUN24" s="74"/>
      <c r="CUO24" s="74"/>
      <c r="CUP24" s="74"/>
      <c r="CUQ24" s="74"/>
      <c r="CUR24" s="74"/>
      <c r="CUS24" s="74"/>
      <c r="CUT24" s="74"/>
      <c r="CUU24" s="74"/>
      <c r="CUV24" s="74"/>
      <c r="CUW24" s="74"/>
      <c r="CUX24" s="74"/>
      <c r="CUY24" s="74"/>
      <c r="CUZ24" s="74"/>
      <c r="CVA24" s="74"/>
      <c r="CVB24" s="74"/>
      <c r="CVC24" s="74"/>
      <c r="CVD24" s="74"/>
      <c r="CVE24" s="74"/>
      <c r="CVF24" s="74"/>
      <c r="CVG24" s="74"/>
      <c r="CVH24" s="74"/>
      <c r="CVI24" s="74"/>
      <c r="CVJ24" s="74"/>
      <c r="CVK24" s="74"/>
      <c r="CVL24" s="74"/>
      <c r="CVM24" s="74"/>
      <c r="CVN24" s="74"/>
      <c r="CVO24" s="74"/>
      <c r="CVP24" s="74"/>
      <c r="CVQ24" s="74"/>
      <c r="CVR24" s="74"/>
      <c r="CVS24" s="74"/>
      <c r="CVT24" s="74"/>
      <c r="CVU24" s="74"/>
      <c r="CVV24" s="74"/>
      <c r="CVW24" s="74"/>
      <c r="CVX24" s="74"/>
      <c r="CVY24" s="74"/>
      <c r="CVZ24" s="74"/>
      <c r="CWA24" s="74"/>
      <c r="CWB24" s="74"/>
      <c r="CWC24" s="74"/>
      <c r="CWD24" s="74"/>
      <c r="CWE24" s="74"/>
      <c r="CWF24" s="74"/>
      <c r="CWG24" s="74"/>
      <c r="CWH24" s="74"/>
      <c r="CWI24" s="74"/>
      <c r="CWJ24" s="74"/>
      <c r="CWK24" s="74"/>
      <c r="CWL24" s="74"/>
      <c r="CWM24" s="74"/>
      <c r="CWN24" s="74"/>
      <c r="CWO24" s="74"/>
      <c r="CWP24" s="74"/>
      <c r="CWQ24" s="74"/>
      <c r="CWR24" s="74"/>
      <c r="CWS24" s="74"/>
      <c r="CWT24" s="74"/>
      <c r="CWU24" s="74"/>
      <c r="CWV24" s="74"/>
      <c r="CWW24" s="74"/>
      <c r="CWX24" s="74"/>
      <c r="CWY24" s="74"/>
      <c r="CWZ24" s="74"/>
      <c r="CXA24" s="74"/>
      <c r="CXB24" s="74"/>
      <c r="CXC24" s="74"/>
      <c r="CXD24" s="74"/>
      <c r="CXE24" s="74"/>
      <c r="CXF24" s="74"/>
      <c r="CXG24" s="74"/>
      <c r="CXH24" s="74"/>
      <c r="CXI24" s="74"/>
      <c r="CXJ24" s="74"/>
      <c r="CXK24" s="74"/>
      <c r="CXL24" s="74"/>
      <c r="CXM24" s="74"/>
      <c r="CXN24" s="74"/>
      <c r="CXO24" s="74"/>
      <c r="CXP24" s="74"/>
      <c r="CXQ24" s="74"/>
      <c r="CXR24" s="74"/>
      <c r="CXS24" s="74"/>
      <c r="CXT24" s="74"/>
      <c r="CXU24" s="74"/>
      <c r="CXV24" s="74"/>
      <c r="CXW24" s="74"/>
      <c r="CXX24" s="74"/>
      <c r="CXY24" s="74"/>
      <c r="CXZ24" s="74"/>
      <c r="CYA24" s="74"/>
      <c r="CYB24" s="74"/>
      <c r="CYC24" s="74"/>
      <c r="CYD24" s="74"/>
      <c r="CYE24" s="74"/>
      <c r="CYF24" s="74"/>
      <c r="CYG24" s="74"/>
      <c r="CYH24" s="74"/>
      <c r="CYI24" s="74"/>
      <c r="CYJ24" s="74"/>
      <c r="CYK24" s="74"/>
      <c r="CYL24" s="74"/>
      <c r="CYM24" s="74"/>
      <c r="CYN24" s="74"/>
      <c r="CYO24" s="74"/>
      <c r="CYP24" s="74"/>
      <c r="CYQ24" s="74"/>
      <c r="CYR24" s="74"/>
      <c r="CYS24" s="74"/>
      <c r="CYT24" s="74"/>
      <c r="CYU24" s="74"/>
      <c r="CYV24" s="74"/>
      <c r="CYW24" s="74"/>
      <c r="CYX24" s="74"/>
      <c r="CYY24" s="74"/>
      <c r="CYZ24" s="74"/>
      <c r="CZA24" s="74"/>
      <c r="CZB24" s="74"/>
      <c r="CZC24" s="74"/>
      <c r="CZD24" s="74"/>
      <c r="CZE24" s="74"/>
      <c r="CZF24" s="74"/>
      <c r="CZG24" s="74"/>
      <c r="CZH24" s="74"/>
      <c r="CZI24" s="74"/>
      <c r="CZJ24" s="74"/>
      <c r="CZK24" s="74"/>
      <c r="CZL24" s="74"/>
      <c r="CZM24" s="74"/>
      <c r="CZN24" s="74"/>
      <c r="CZO24" s="74"/>
      <c r="CZP24" s="74"/>
      <c r="CZQ24" s="74"/>
      <c r="CZR24" s="74"/>
      <c r="CZS24" s="74"/>
      <c r="CZT24" s="74"/>
      <c r="CZU24" s="74"/>
      <c r="CZV24" s="74"/>
      <c r="CZW24" s="74"/>
      <c r="CZX24" s="74"/>
      <c r="CZY24" s="74"/>
      <c r="CZZ24" s="74"/>
      <c r="DAA24" s="74"/>
      <c r="DAB24" s="74"/>
      <c r="DAC24" s="74"/>
      <c r="DAD24" s="74"/>
      <c r="DAE24" s="74"/>
      <c r="DAF24" s="74"/>
      <c r="DAG24" s="74"/>
      <c r="DAH24" s="74"/>
      <c r="DAI24" s="74"/>
      <c r="DAJ24" s="74"/>
      <c r="DAK24" s="74"/>
      <c r="DAL24" s="74"/>
      <c r="DAM24" s="74"/>
      <c r="DAN24" s="74"/>
      <c r="DAO24" s="74"/>
      <c r="DAP24" s="74"/>
      <c r="DAQ24" s="74"/>
      <c r="DAR24" s="74"/>
      <c r="DAS24" s="74"/>
      <c r="DAT24" s="74"/>
      <c r="DAU24" s="74"/>
      <c r="DAV24" s="74"/>
      <c r="DAW24" s="74"/>
      <c r="DAX24" s="74"/>
      <c r="DAY24" s="74"/>
      <c r="DAZ24" s="74"/>
      <c r="DBA24" s="74"/>
      <c r="DBB24" s="74"/>
      <c r="DBC24" s="74"/>
      <c r="DBD24" s="74"/>
      <c r="DBE24" s="74"/>
      <c r="DBF24" s="74"/>
      <c r="DBG24" s="74"/>
      <c r="DBH24" s="74"/>
      <c r="DBI24" s="74"/>
      <c r="DBJ24" s="74"/>
      <c r="DBK24" s="74"/>
      <c r="DBL24" s="74"/>
      <c r="DBM24" s="74"/>
      <c r="DBN24" s="74"/>
      <c r="DBO24" s="74"/>
      <c r="DBP24" s="74"/>
      <c r="DBQ24" s="74"/>
      <c r="DBR24" s="74"/>
      <c r="DBS24" s="74"/>
      <c r="DBT24" s="74"/>
      <c r="DBU24" s="74"/>
      <c r="DBV24" s="74"/>
      <c r="DBW24" s="74"/>
      <c r="DBX24" s="74"/>
      <c r="DBY24" s="74"/>
      <c r="DBZ24" s="74"/>
      <c r="DCA24" s="74"/>
      <c r="DCB24" s="74"/>
      <c r="DCC24" s="74"/>
      <c r="DCD24" s="74"/>
      <c r="DCE24" s="74"/>
      <c r="DCF24" s="74"/>
      <c r="DCG24" s="74"/>
      <c r="DCH24" s="74"/>
      <c r="DCI24" s="74"/>
      <c r="DCJ24" s="74"/>
      <c r="DCK24" s="74"/>
      <c r="DCL24" s="74"/>
      <c r="DCM24" s="74"/>
      <c r="DCN24" s="74"/>
      <c r="DCO24" s="74"/>
      <c r="DCP24" s="74"/>
      <c r="DCQ24" s="74"/>
      <c r="DCR24" s="74"/>
      <c r="DCS24" s="74"/>
      <c r="DCT24" s="74"/>
      <c r="DCU24" s="74"/>
      <c r="DCV24" s="74"/>
      <c r="DCW24" s="74"/>
      <c r="DCX24" s="74"/>
      <c r="DCY24" s="74"/>
      <c r="DCZ24" s="74"/>
      <c r="DDA24" s="74"/>
      <c r="DDB24" s="74"/>
      <c r="DDC24" s="74"/>
      <c r="DDD24" s="74"/>
      <c r="DDE24" s="74"/>
      <c r="DDF24" s="74"/>
      <c r="DDG24" s="74"/>
      <c r="DDH24" s="74"/>
      <c r="DDI24" s="74"/>
      <c r="DDJ24" s="74"/>
      <c r="DDK24" s="74"/>
      <c r="DDL24" s="74"/>
      <c r="DDM24" s="74"/>
      <c r="DDN24" s="74"/>
      <c r="DDO24" s="74"/>
      <c r="DDP24" s="74"/>
      <c r="DDQ24" s="74"/>
      <c r="DDR24" s="74"/>
      <c r="DDS24" s="74"/>
      <c r="DDT24" s="74"/>
      <c r="DDU24" s="74"/>
      <c r="DDV24" s="74"/>
      <c r="DDW24" s="74"/>
      <c r="DDX24" s="74"/>
      <c r="DDY24" s="74"/>
      <c r="DDZ24" s="74"/>
      <c r="DEA24" s="74"/>
      <c r="DEB24" s="74"/>
      <c r="DEC24" s="74"/>
      <c r="DED24" s="74"/>
      <c r="DEE24" s="74"/>
      <c r="DEF24" s="74"/>
      <c r="DEG24" s="74"/>
      <c r="DEH24" s="74"/>
      <c r="DEI24" s="74"/>
      <c r="DEJ24" s="74"/>
      <c r="DEK24" s="74"/>
      <c r="DEL24" s="74"/>
      <c r="DEM24" s="74"/>
      <c r="DEN24" s="74"/>
      <c r="DEO24" s="74"/>
      <c r="DEP24" s="74"/>
      <c r="DEQ24" s="74"/>
      <c r="DER24" s="74"/>
      <c r="DES24" s="74"/>
      <c r="DET24" s="74"/>
      <c r="DEU24" s="74"/>
      <c r="DEV24" s="74"/>
      <c r="DEW24" s="74"/>
      <c r="DEX24" s="74"/>
      <c r="DEY24" s="74"/>
      <c r="DEZ24" s="74"/>
      <c r="DFA24" s="74"/>
      <c r="DFB24" s="74"/>
      <c r="DFC24" s="74"/>
      <c r="DFD24" s="74"/>
      <c r="DFE24" s="74"/>
      <c r="DFF24" s="74"/>
      <c r="DFG24" s="74"/>
      <c r="DFH24" s="74"/>
      <c r="DFI24" s="74"/>
      <c r="DFJ24" s="74"/>
      <c r="DFK24" s="74"/>
      <c r="DFL24" s="74"/>
      <c r="DFM24" s="74"/>
      <c r="DFN24" s="74"/>
      <c r="DFO24" s="74"/>
      <c r="DFP24" s="74"/>
      <c r="DFQ24" s="74"/>
      <c r="DFR24" s="74"/>
      <c r="DFS24" s="74"/>
      <c r="DFT24" s="74"/>
      <c r="DFU24" s="74"/>
      <c r="DFV24" s="74"/>
      <c r="DFW24" s="74"/>
      <c r="DFX24" s="74"/>
      <c r="DFY24" s="74"/>
      <c r="DFZ24" s="74"/>
      <c r="DGA24" s="74"/>
      <c r="DGB24" s="74"/>
      <c r="DGC24" s="74"/>
      <c r="DGD24" s="74"/>
      <c r="DGE24" s="74"/>
      <c r="DGF24" s="74"/>
      <c r="DGG24" s="74"/>
      <c r="DGH24" s="74"/>
      <c r="DGI24" s="74"/>
      <c r="DGJ24" s="74"/>
      <c r="DGK24" s="74"/>
      <c r="DGL24" s="74"/>
      <c r="DGM24" s="74"/>
      <c r="DGN24" s="74"/>
      <c r="DGO24" s="74"/>
      <c r="DGP24" s="74"/>
      <c r="DGQ24" s="74"/>
      <c r="DGR24" s="74"/>
      <c r="DGS24" s="74"/>
      <c r="DGT24" s="74"/>
      <c r="DGU24" s="74"/>
      <c r="DGV24" s="74"/>
      <c r="DGW24" s="74"/>
      <c r="DGX24" s="74"/>
      <c r="DGY24" s="74"/>
      <c r="DGZ24" s="74"/>
      <c r="DHA24" s="74"/>
      <c r="DHB24" s="74"/>
      <c r="DHC24" s="74"/>
      <c r="DHD24" s="74"/>
      <c r="DHE24" s="74"/>
      <c r="DHF24" s="74"/>
      <c r="DHG24" s="74"/>
      <c r="DHH24" s="74"/>
      <c r="DHI24" s="74"/>
      <c r="DHJ24" s="74"/>
      <c r="DHK24" s="74"/>
      <c r="DHL24" s="74"/>
      <c r="DHM24" s="74"/>
      <c r="DHN24" s="74"/>
      <c r="DHO24" s="74"/>
      <c r="DHP24" s="74"/>
      <c r="DHQ24" s="74"/>
      <c r="DHR24" s="74"/>
      <c r="DHS24" s="74"/>
      <c r="DHT24" s="74"/>
      <c r="DHU24" s="74"/>
      <c r="DHV24" s="74"/>
      <c r="DHW24" s="74"/>
      <c r="DHX24" s="74"/>
      <c r="DHY24" s="74"/>
      <c r="DHZ24" s="74"/>
      <c r="DIA24" s="74"/>
      <c r="DIB24" s="74"/>
      <c r="DIC24" s="74"/>
      <c r="DID24" s="74"/>
      <c r="DIE24" s="74"/>
      <c r="DIF24" s="74"/>
      <c r="DIG24" s="74"/>
      <c r="DIH24" s="74"/>
      <c r="DII24" s="74"/>
      <c r="DIJ24" s="74"/>
      <c r="DIK24" s="74"/>
      <c r="DIL24" s="74"/>
      <c r="DIM24" s="74"/>
      <c r="DIN24" s="74"/>
      <c r="DIO24" s="74"/>
      <c r="DIP24" s="74"/>
      <c r="DIQ24" s="74"/>
      <c r="DIR24" s="74"/>
      <c r="DIS24" s="74"/>
      <c r="DIT24" s="74"/>
      <c r="DIU24" s="74"/>
      <c r="DIV24" s="74"/>
      <c r="DIW24" s="74"/>
      <c r="DIX24" s="74"/>
      <c r="DIY24" s="74"/>
      <c r="DIZ24" s="74"/>
      <c r="DJA24" s="74"/>
      <c r="DJB24" s="74"/>
      <c r="DJC24" s="74"/>
      <c r="DJD24" s="74"/>
      <c r="DJE24" s="74"/>
      <c r="DJF24" s="74"/>
      <c r="DJG24" s="74"/>
      <c r="DJH24" s="74"/>
      <c r="DJI24" s="74"/>
      <c r="DJJ24" s="74"/>
      <c r="DJK24" s="74"/>
      <c r="DJL24" s="74"/>
      <c r="DJM24" s="74"/>
      <c r="DJN24" s="74"/>
      <c r="DJO24" s="74"/>
      <c r="DJP24" s="74"/>
      <c r="DJQ24" s="74"/>
      <c r="DJR24" s="74"/>
      <c r="DJS24" s="74"/>
      <c r="DJT24" s="74"/>
      <c r="DJU24" s="74"/>
      <c r="DJV24" s="74"/>
      <c r="DJW24" s="74"/>
      <c r="DJX24" s="74"/>
      <c r="DJY24" s="74"/>
      <c r="DJZ24" s="74"/>
      <c r="DKA24" s="74"/>
      <c r="DKB24" s="74"/>
      <c r="DKC24" s="74"/>
      <c r="DKD24" s="74"/>
      <c r="DKE24" s="74"/>
      <c r="DKF24" s="74"/>
      <c r="DKG24" s="74"/>
      <c r="DKH24" s="74"/>
      <c r="DKI24" s="74"/>
      <c r="DKJ24" s="74"/>
      <c r="DKK24" s="74"/>
      <c r="DKL24" s="74"/>
      <c r="DKM24" s="74"/>
      <c r="DKN24" s="74"/>
      <c r="DKO24" s="74"/>
      <c r="DKP24" s="74"/>
      <c r="DKQ24" s="74"/>
      <c r="DKR24" s="74"/>
      <c r="DKS24" s="74"/>
      <c r="DKT24" s="74"/>
      <c r="DKU24" s="74"/>
      <c r="DKV24" s="74"/>
      <c r="DKW24" s="74"/>
      <c r="DKX24" s="74"/>
      <c r="DKY24" s="74"/>
      <c r="DKZ24" s="74"/>
      <c r="DLA24" s="74"/>
      <c r="DLB24" s="74"/>
      <c r="DLC24" s="74"/>
      <c r="DLD24" s="74"/>
      <c r="DLE24" s="74"/>
      <c r="DLF24" s="74"/>
      <c r="DLG24" s="74"/>
      <c r="DLH24" s="74"/>
      <c r="DLI24" s="74"/>
      <c r="DLJ24" s="74"/>
      <c r="DLK24" s="74"/>
      <c r="DLL24" s="74"/>
      <c r="DLM24" s="74"/>
      <c r="DLN24" s="74"/>
      <c r="DLO24" s="74"/>
      <c r="DLP24" s="74"/>
      <c r="DLQ24" s="74"/>
      <c r="DLR24" s="74"/>
      <c r="DLS24" s="74"/>
      <c r="DLT24" s="74"/>
      <c r="DLU24" s="74"/>
      <c r="DLV24" s="74"/>
      <c r="DLW24" s="74"/>
      <c r="DLX24" s="74"/>
      <c r="DLY24" s="74"/>
      <c r="DLZ24" s="74"/>
      <c r="DMA24" s="74"/>
      <c r="DMB24" s="74"/>
      <c r="DMC24" s="74"/>
      <c r="DMD24" s="74"/>
      <c r="DME24" s="74"/>
      <c r="DMF24" s="74"/>
      <c r="DMG24" s="74"/>
      <c r="DMH24" s="74"/>
      <c r="DMI24" s="74"/>
      <c r="DMJ24" s="74"/>
      <c r="DMK24" s="74"/>
      <c r="DML24" s="74"/>
      <c r="DMM24" s="74"/>
      <c r="DMN24" s="74"/>
      <c r="DMO24" s="74"/>
      <c r="DMP24" s="74"/>
      <c r="DMQ24" s="74"/>
      <c r="DMR24" s="74"/>
      <c r="DMS24" s="74"/>
      <c r="DMT24" s="74"/>
      <c r="DMU24" s="74"/>
      <c r="DMV24" s="74"/>
      <c r="DMW24" s="74"/>
      <c r="DMX24" s="74"/>
      <c r="DMY24" s="74"/>
      <c r="DMZ24" s="74"/>
      <c r="DNA24" s="74"/>
      <c r="DNB24" s="74"/>
      <c r="DNC24" s="74"/>
      <c r="DND24" s="74"/>
      <c r="DNE24" s="74"/>
      <c r="DNF24" s="74"/>
      <c r="DNG24" s="74"/>
      <c r="DNH24" s="74"/>
      <c r="DNI24" s="74"/>
      <c r="DNJ24" s="74"/>
      <c r="DNK24" s="74"/>
      <c r="DNL24" s="74"/>
      <c r="DNM24" s="74"/>
      <c r="DNN24" s="74"/>
      <c r="DNO24" s="74"/>
      <c r="DNP24" s="74"/>
      <c r="DNQ24" s="74"/>
      <c r="DNR24" s="74"/>
      <c r="DNS24" s="74"/>
      <c r="DNT24" s="74"/>
      <c r="DNU24" s="74"/>
      <c r="DNV24" s="74"/>
      <c r="DNW24" s="74"/>
      <c r="DNX24" s="74"/>
      <c r="DNY24" s="74"/>
      <c r="DNZ24" s="74"/>
      <c r="DOA24" s="74"/>
      <c r="DOB24" s="74"/>
      <c r="DOC24" s="74"/>
      <c r="DOD24" s="74"/>
      <c r="DOE24" s="74"/>
      <c r="DOF24" s="74"/>
      <c r="DOG24" s="74"/>
      <c r="DOH24" s="74"/>
      <c r="DOI24" s="74"/>
      <c r="DOJ24" s="74"/>
      <c r="DOK24" s="74"/>
      <c r="DOL24" s="74"/>
      <c r="DOM24" s="74"/>
      <c r="DON24" s="74"/>
      <c r="DOO24" s="74"/>
      <c r="DOP24" s="74"/>
      <c r="DOQ24" s="74"/>
      <c r="DOR24" s="74"/>
      <c r="DOS24" s="74"/>
      <c r="DOT24" s="74"/>
      <c r="DOU24" s="74"/>
      <c r="DOV24" s="74"/>
      <c r="DOW24" s="74"/>
      <c r="DOX24" s="74"/>
      <c r="DOY24" s="74"/>
      <c r="DOZ24" s="74"/>
      <c r="DPA24" s="74"/>
      <c r="DPB24" s="74"/>
      <c r="DPC24" s="74"/>
      <c r="DPD24" s="74"/>
      <c r="DPE24" s="74"/>
      <c r="DPF24" s="74"/>
      <c r="DPG24" s="74"/>
      <c r="DPH24" s="74"/>
      <c r="DPI24" s="74"/>
      <c r="DPJ24" s="74"/>
      <c r="DPK24" s="74"/>
      <c r="DPL24" s="74"/>
      <c r="DPM24" s="74"/>
      <c r="DPN24" s="74"/>
      <c r="DPO24" s="74"/>
      <c r="DPP24" s="74"/>
      <c r="DPQ24" s="74"/>
      <c r="DPR24" s="74"/>
      <c r="DPS24" s="74"/>
      <c r="DPT24" s="74"/>
      <c r="DPU24" s="74"/>
      <c r="DPV24" s="74"/>
      <c r="DPW24" s="74"/>
      <c r="DPX24" s="74"/>
      <c r="DPY24" s="74"/>
      <c r="DPZ24" s="74"/>
      <c r="DQA24" s="74"/>
      <c r="DQB24" s="74"/>
      <c r="DQC24" s="74"/>
      <c r="DQD24" s="74"/>
      <c r="DQE24" s="74"/>
      <c r="DQF24" s="74"/>
      <c r="DQG24" s="74"/>
      <c r="DQH24" s="74"/>
      <c r="DQI24" s="74"/>
      <c r="DQJ24" s="74"/>
      <c r="DQK24" s="74"/>
      <c r="DQL24" s="74"/>
      <c r="DQM24" s="74"/>
      <c r="DQN24" s="74"/>
      <c r="DQO24" s="74"/>
      <c r="DQP24" s="74"/>
      <c r="DQQ24" s="74"/>
      <c r="DQR24" s="74"/>
      <c r="DQS24" s="74"/>
      <c r="DQT24" s="74"/>
      <c r="DQU24" s="74"/>
      <c r="DQV24" s="74"/>
      <c r="DQW24" s="74"/>
      <c r="DQX24" s="74"/>
      <c r="DQY24" s="74"/>
      <c r="DQZ24" s="74"/>
      <c r="DRA24" s="74"/>
      <c r="DRB24" s="74"/>
      <c r="DRC24" s="74"/>
      <c r="DRD24" s="74"/>
      <c r="DRE24" s="74"/>
      <c r="DRF24" s="74"/>
      <c r="DRG24" s="74"/>
      <c r="DRH24" s="74"/>
      <c r="DRI24" s="74"/>
      <c r="DRJ24" s="74"/>
      <c r="DRK24" s="74"/>
      <c r="DRL24" s="74"/>
      <c r="DRM24" s="74"/>
      <c r="DRN24" s="74"/>
      <c r="DRO24" s="74"/>
      <c r="DRP24" s="74"/>
      <c r="DRQ24" s="74"/>
      <c r="DRR24" s="74"/>
      <c r="DRS24" s="74"/>
      <c r="DRT24" s="74"/>
      <c r="DRU24" s="74"/>
      <c r="DRV24" s="74"/>
      <c r="DRW24" s="74"/>
      <c r="DRX24" s="74"/>
      <c r="DRY24" s="74"/>
      <c r="DRZ24" s="74"/>
      <c r="DSA24" s="74"/>
      <c r="DSB24" s="74"/>
      <c r="DSC24" s="74"/>
      <c r="DSD24" s="74"/>
      <c r="DSE24" s="74"/>
      <c r="DSF24" s="74"/>
      <c r="DSG24" s="74"/>
      <c r="DSH24" s="74"/>
      <c r="DSI24" s="74"/>
      <c r="DSJ24" s="74"/>
      <c r="DSK24" s="74"/>
      <c r="DSL24" s="74"/>
      <c r="DSM24" s="74"/>
      <c r="DSN24" s="74"/>
      <c r="DSO24" s="74"/>
      <c r="DSP24" s="74"/>
      <c r="DSQ24" s="74"/>
      <c r="DSR24" s="74"/>
      <c r="DSS24" s="74"/>
      <c r="DST24" s="74"/>
      <c r="DSU24" s="74"/>
      <c r="DSV24" s="74"/>
      <c r="DSW24" s="74"/>
      <c r="DSX24" s="74"/>
      <c r="DSY24" s="74"/>
      <c r="DSZ24" s="74"/>
      <c r="DTA24" s="74"/>
      <c r="DTB24" s="74"/>
      <c r="DTC24" s="74"/>
      <c r="DTD24" s="74"/>
      <c r="DTE24" s="74"/>
      <c r="DTF24" s="74"/>
      <c r="DTG24" s="74"/>
      <c r="DTH24" s="74"/>
      <c r="DTI24" s="74"/>
      <c r="DTJ24" s="74"/>
      <c r="DTK24" s="74"/>
      <c r="DTL24" s="74"/>
      <c r="DTM24" s="74"/>
      <c r="DTN24" s="74"/>
      <c r="DTO24" s="74"/>
      <c r="DTP24" s="74"/>
      <c r="DTQ24" s="74"/>
      <c r="DTR24" s="74"/>
      <c r="DTS24" s="74"/>
      <c r="DTT24" s="74"/>
      <c r="DTU24" s="74"/>
      <c r="DTV24" s="74"/>
      <c r="DTW24" s="74"/>
      <c r="DTX24" s="74"/>
      <c r="DTY24" s="74"/>
      <c r="DTZ24" s="74"/>
      <c r="DUA24" s="74"/>
      <c r="DUB24" s="74"/>
      <c r="DUC24" s="74"/>
      <c r="DUD24" s="74"/>
      <c r="DUE24" s="74"/>
      <c r="DUF24" s="74"/>
      <c r="DUG24" s="74"/>
      <c r="DUH24" s="74"/>
      <c r="DUI24" s="74"/>
      <c r="DUJ24" s="74"/>
      <c r="DUK24" s="74"/>
      <c r="DUL24" s="74"/>
      <c r="DUM24" s="74"/>
      <c r="DUN24" s="74"/>
      <c r="DUO24" s="74"/>
      <c r="DUP24" s="74"/>
      <c r="DUQ24" s="74"/>
      <c r="DUR24" s="74"/>
      <c r="DUS24" s="74"/>
      <c r="DUT24" s="74"/>
      <c r="DUU24" s="74"/>
      <c r="DUV24" s="74"/>
      <c r="DUW24" s="74"/>
      <c r="DUX24" s="74"/>
      <c r="DUY24" s="74"/>
      <c r="DUZ24" s="74"/>
      <c r="DVA24" s="74"/>
      <c r="DVB24" s="74"/>
      <c r="DVC24" s="74"/>
      <c r="DVD24" s="74"/>
      <c r="DVE24" s="74"/>
      <c r="DVF24" s="74"/>
      <c r="DVG24" s="74"/>
      <c r="DVH24" s="74"/>
      <c r="DVI24" s="74"/>
      <c r="DVJ24" s="74"/>
      <c r="DVK24" s="74"/>
      <c r="DVL24" s="74"/>
      <c r="DVM24" s="74"/>
      <c r="DVN24" s="74"/>
      <c r="DVO24" s="74"/>
      <c r="DVP24" s="74"/>
      <c r="DVQ24" s="74"/>
      <c r="DVR24" s="74"/>
      <c r="DVS24" s="74"/>
      <c r="DVT24" s="74"/>
      <c r="DVU24" s="74"/>
      <c r="DVV24" s="74"/>
      <c r="DVW24" s="74"/>
      <c r="DVX24" s="74"/>
      <c r="DVY24" s="74"/>
      <c r="DVZ24" s="74"/>
      <c r="DWA24" s="74"/>
      <c r="DWB24" s="74"/>
      <c r="DWC24" s="74"/>
      <c r="DWD24" s="74"/>
      <c r="DWE24" s="74"/>
      <c r="DWF24" s="74"/>
      <c r="DWG24" s="74"/>
      <c r="DWH24" s="74"/>
      <c r="DWI24" s="74"/>
      <c r="DWJ24" s="74"/>
      <c r="DWK24" s="74"/>
      <c r="DWL24" s="74"/>
      <c r="DWM24" s="74"/>
      <c r="DWN24" s="74"/>
      <c r="DWO24" s="74"/>
      <c r="DWP24" s="74"/>
      <c r="DWQ24" s="74"/>
      <c r="DWR24" s="74"/>
      <c r="DWS24" s="74"/>
      <c r="DWT24" s="74"/>
      <c r="DWU24" s="74"/>
      <c r="DWV24" s="74"/>
      <c r="DWW24" s="74"/>
      <c r="DWX24" s="74"/>
      <c r="DWY24" s="74"/>
      <c r="DWZ24" s="74"/>
      <c r="DXA24" s="74"/>
      <c r="DXB24" s="74"/>
      <c r="DXC24" s="74"/>
      <c r="DXD24" s="74"/>
      <c r="DXE24" s="74"/>
      <c r="DXF24" s="74"/>
      <c r="DXG24" s="74"/>
      <c r="DXH24" s="74"/>
      <c r="DXI24" s="74"/>
      <c r="DXJ24" s="74"/>
      <c r="DXK24" s="74"/>
      <c r="DXL24" s="74"/>
      <c r="DXM24" s="74"/>
      <c r="DXN24" s="74"/>
      <c r="DXO24" s="74"/>
      <c r="DXP24" s="74"/>
      <c r="DXQ24" s="74"/>
      <c r="DXR24" s="74"/>
      <c r="DXS24" s="74"/>
      <c r="DXT24" s="74"/>
      <c r="DXU24" s="74"/>
      <c r="DXV24" s="74"/>
      <c r="DXW24" s="74"/>
      <c r="DXX24" s="74"/>
      <c r="DXY24" s="74"/>
      <c r="DXZ24" s="74"/>
      <c r="DYA24" s="74"/>
      <c r="DYB24" s="74"/>
      <c r="DYC24" s="74"/>
      <c r="DYD24" s="74"/>
      <c r="DYE24" s="74"/>
      <c r="DYF24" s="74"/>
      <c r="DYG24" s="74"/>
      <c r="DYH24" s="74"/>
      <c r="DYI24" s="74"/>
      <c r="DYJ24" s="74"/>
      <c r="DYK24" s="74"/>
      <c r="DYL24" s="74"/>
      <c r="DYM24" s="74"/>
      <c r="DYN24" s="74"/>
      <c r="DYO24" s="74"/>
      <c r="DYP24" s="74"/>
      <c r="DYQ24" s="74"/>
      <c r="DYR24" s="74"/>
      <c r="DYS24" s="74"/>
      <c r="DYT24" s="74"/>
      <c r="DYU24" s="74"/>
      <c r="DYV24" s="74"/>
      <c r="DYW24" s="74"/>
      <c r="DYX24" s="74"/>
      <c r="DYY24" s="74"/>
      <c r="DYZ24" s="74"/>
      <c r="DZA24" s="74"/>
      <c r="DZB24" s="74"/>
      <c r="DZC24" s="74"/>
      <c r="DZD24" s="74"/>
      <c r="DZE24" s="74"/>
      <c r="DZF24" s="74"/>
      <c r="DZG24" s="74"/>
      <c r="DZH24" s="74"/>
      <c r="DZI24" s="74"/>
      <c r="DZJ24" s="74"/>
      <c r="DZK24" s="74"/>
      <c r="DZL24" s="74"/>
      <c r="DZM24" s="74"/>
      <c r="DZN24" s="74"/>
      <c r="DZO24" s="74"/>
      <c r="DZP24" s="74"/>
      <c r="DZQ24" s="74"/>
      <c r="DZR24" s="74"/>
      <c r="DZS24" s="74"/>
      <c r="DZT24" s="74"/>
      <c r="DZU24" s="74"/>
      <c r="DZV24" s="74"/>
      <c r="DZW24" s="74"/>
      <c r="DZX24" s="74"/>
      <c r="DZY24" s="74"/>
      <c r="DZZ24" s="74"/>
      <c r="EAA24" s="74"/>
      <c r="EAB24" s="74"/>
      <c r="EAC24" s="74"/>
      <c r="EAD24" s="74"/>
      <c r="EAE24" s="74"/>
      <c r="EAF24" s="74"/>
      <c r="EAG24" s="74"/>
      <c r="EAH24" s="74"/>
      <c r="EAI24" s="74"/>
      <c r="EAJ24" s="74"/>
      <c r="EAK24" s="74"/>
      <c r="EAL24" s="74"/>
      <c r="EAM24" s="74"/>
      <c r="EAN24" s="74"/>
      <c r="EAO24" s="74"/>
      <c r="EAP24" s="74"/>
      <c r="EAQ24" s="74"/>
      <c r="EAR24" s="74"/>
      <c r="EAS24" s="74"/>
      <c r="EAT24" s="74"/>
      <c r="EAU24" s="74"/>
      <c r="EAV24" s="74"/>
      <c r="EAW24" s="74"/>
      <c r="EAX24" s="74"/>
      <c r="EAY24" s="74"/>
      <c r="EAZ24" s="74"/>
      <c r="EBA24" s="74"/>
      <c r="EBB24" s="74"/>
      <c r="EBC24" s="74"/>
      <c r="EBD24" s="74"/>
      <c r="EBE24" s="74"/>
      <c r="EBF24" s="74"/>
      <c r="EBG24" s="74"/>
      <c r="EBH24" s="74"/>
      <c r="EBI24" s="74"/>
      <c r="EBJ24" s="74"/>
      <c r="EBK24" s="74"/>
      <c r="EBL24" s="74"/>
      <c r="EBM24" s="74"/>
      <c r="EBN24" s="74"/>
      <c r="EBO24" s="74"/>
      <c r="EBP24" s="74"/>
      <c r="EBQ24" s="74"/>
      <c r="EBR24" s="74"/>
      <c r="EBS24" s="74"/>
      <c r="EBT24" s="74"/>
      <c r="EBU24" s="74"/>
      <c r="EBV24" s="74"/>
      <c r="EBW24" s="74"/>
      <c r="EBX24" s="74"/>
      <c r="EBY24" s="74"/>
      <c r="EBZ24" s="74"/>
      <c r="ECA24" s="74"/>
      <c r="ECB24" s="74"/>
      <c r="ECC24" s="74"/>
      <c r="ECD24" s="74"/>
      <c r="ECE24" s="74"/>
      <c r="ECF24" s="74"/>
      <c r="ECG24" s="74"/>
      <c r="ECH24" s="74"/>
      <c r="ECI24" s="74"/>
      <c r="ECJ24" s="74"/>
      <c r="ECK24" s="74"/>
      <c r="ECL24" s="74"/>
      <c r="ECM24" s="74"/>
      <c r="ECN24" s="74"/>
      <c r="ECO24" s="74"/>
      <c r="ECP24" s="74"/>
      <c r="ECQ24" s="74"/>
      <c r="ECR24" s="74"/>
      <c r="ECS24" s="74"/>
      <c r="ECT24" s="74"/>
      <c r="ECU24" s="74"/>
      <c r="ECV24" s="74"/>
      <c r="ECW24" s="74"/>
      <c r="ECX24" s="74"/>
      <c r="ECY24" s="74"/>
      <c r="ECZ24" s="74"/>
      <c r="EDA24" s="74"/>
      <c r="EDB24" s="74"/>
      <c r="EDC24" s="74"/>
      <c r="EDD24" s="74"/>
      <c r="EDE24" s="74"/>
      <c r="EDF24" s="74"/>
      <c r="EDG24" s="74"/>
      <c r="EDH24" s="74"/>
      <c r="EDI24" s="74"/>
      <c r="EDJ24" s="74"/>
      <c r="EDK24" s="74"/>
      <c r="EDL24" s="74"/>
      <c r="EDM24" s="74"/>
      <c r="EDN24" s="74"/>
      <c r="EDO24" s="74"/>
      <c r="EDP24" s="74"/>
      <c r="EDQ24" s="74"/>
      <c r="EDR24" s="74"/>
      <c r="EDS24" s="74"/>
      <c r="EDT24" s="74"/>
      <c r="EDU24" s="74"/>
      <c r="EDV24" s="74"/>
      <c r="EDW24" s="74"/>
      <c r="EDX24" s="74"/>
      <c r="EDY24" s="74"/>
      <c r="EDZ24" s="74"/>
      <c r="EEA24" s="74"/>
      <c r="EEB24" s="74"/>
      <c r="EEC24" s="74"/>
      <c r="EED24" s="74"/>
      <c r="EEE24" s="74"/>
      <c r="EEF24" s="74"/>
      <c r="EEG24" s="74"/>
      <c r="EEH24" s="74"/>
      <c r="EEI24" s="74"/>
      <c r="EEJ24" s="74"/>
      <c r="EEK24" s="74"/>
      <c r="EEL24" s="74"/>
      <c r="EEM24" s="74"/>
      <c r="EEN24" s="74"/>
      <c r="EEO24" s="74"/>
      <c r="EEP24" s="74"/>
      <c r="EEQ24" s="74"/>
      <c r="EER24" s="74"/>
      <c r="EES24" s="74"/>
      <c r="EET24" s="74"/>
      <c r="EEU24" s="74"/>
      <c r="EEV24" s="74"/>
      <c r="EEW24" s="74"/>
      <c r="EEX24" s="74"/>
      <c r="EEY24" s="74"/>
      <c r="EEZ24" s="74"/>
      <c r="EFA24" s="74"/>
      <c r="EFB24" s="74"/>
      <c r="EFC24" s="74"/>
      <c r="EFD24" s="74"/>
      <c r="EFE24" s="74"/>
      <c r="EFF24" s="74"/>
      <c r="EFG24" s="74"/>
      <c r="EFH24" s="74"/>
      <c r="EFI24" s="74"/>
      <c r="EFJ24" s="74"/>
      <c r="EFK24" s="74"/>
      <c r="EFL24" s="74"/>
      <c r="EFM24" s="74"/>
      <c r="EFN24" s="74"/>
      <c r="EFO24" s="74"/>
      <c r="EFP24" s="74"/>
      <c r="EFQ24" s="74"/>
      <c r="EFR24" s="74"/>
      <c r="EFS24" s="74"/>
      <c r="EFT24" s="74"/>
      <c r="EFU24" s="74"/>
      <c r="EFV24" s="74"/>
      <c r="EFW24" s="74"/>
      <c r="EFX24" s="74"/>
      <c r="EFY24" s="74"/>
      <c r="EFZ24" s="74"/>
      <c r="EGA24" s="74"/>
      <c r="EGB24" s="74"/>
      <c r="EGC24" s="74"/>
      <c r="EGD24" s="74"/>
      <c r="EGE24" s="74"/>
      <c r="EGF24" s="74"/>
      <c r="EGG24" s="74"/>
      <c r="EGH24" s="74"/>
      <c r="EGI24" s="74"/>
      <c r="EGJ24" s="74"/>
      <c r="EGK24" s="74"/>
      <c r="EGL24" s="74"/>
      <c r="EGM24" s="74"/>
      <c r="EGN24" s="74"/>
      <c r="EGO24" s="74"/>
      <c r="EGP24" s="74"/>
      <c r="EGQ24" s="74"/>
      <c r="EGR24" s="74"/>
      <c r="EGS24" s="74"/>
      <c r="EGT24" s="74"/>
      <c r="EGU24" s="74"/>
      <c r="EGV24" s="74"/>
      <c r="EGW24" s="74"/>
      <c r="EGX24" s="74"/>
      <c r="EGY24" s="74"/>
      <c r="EGZ24" s="74"/>
      <c r="EHA24" s="74"/>
      <c r="EHB24" s="74"/>
      <c r="EHC24" s="74"/>
      <c r="EHD24" s="74"/>
      <c r="EHE24" s="74"/>
      <c r="EHF24" s="74"/>
      <c r="EHG24" s="74"/>
      <c r="EHH24" s="74"/>
      <c r="EHI24" s="74"/>
      <c r="EHJ24" s="74"/>
      <c r="EHK24" s="74"/>
      <c r="EHL24" s="74"/>
      <c r="EHM24" s="74"/>
      <c r="EHN24" s="74"/>
      <c r="EHO24" s="74"/>
      <c r="EHP24" s="74"/>
      <c r="EHQ24" s="74"/>
      <c r="EHR24" s="74"/>
      <c r="EHS24" s="74"/>
      <c r="EHT24" s="74"/>
      <c r="EHU24" s="74"/>
      <c r="EHV24" s="74"/>
      <c r="EHW24" s="74"/>
      <c r="EHX24" s="74"/>
      <c r="EHY24" s="74"/>
      <c r="EHZ24" s="74"/>
      <c r="EIA24" s="74"/>
      <c r="EIB24" s="74"/>
      <c r="EIC24" s="74"/>
      <c r="EID24" s="74"/>
      <c r="EIE24" s="74"/>
      <c r="EIF24" s="74"/>
      <c r="EIG24" s="74"/>
      <c r="EIH24" s="74"/>
      <c r="EII24" s="74"/>
      <c r="EIJ24" s="74"/>
      <c r="EIK24" s="74"/>
      <c r="EIL24" s="74"/>
      <c r="EIM24" s="74"/>
      <c r="EIN24" s="74"/>
      <c r="EIO24" s="74"/>
      <c r="EIP24" s="74"/>
      <c r="EIQ24" s="74"/>
      <c r="EIR24" s="74"/>
      <c r="EIS24" s="74"/>
      <c r="EIT24" s="74"/>
      <c r="EIU24" s="74"/>
      <c r="EIV24" s="74"/>
      <c r="EIW24" s="74"/>
      <c r="EIX24" s="74"/>
      <c r="EIY24" s="74"/>
      <c r="EIZ24" s="74"/>
      <c r="EJA24" s="74"/>
      <c r="EJB24" s="74"/>
      <c r="EJC24" s="74"/>
      <c r="EJD24" s="74"/>
      <c r="EJE24" s="74"/>
      <c r="EJF24" s="74"/>
      <c r="EJG24" s="74"/>
      <c r="EJH24" s="74"/>
      <c r="EJI24" s="74"/>
      <c r="EJJ24" s="74"/>
      <c r="EJK24" s="74"/>
      <c r="EJL24" s="74"/>
      <c r="EJM24" s="74"/>
      <c r="EJN24" s="74"/>
      <c r="EJO24" s="74"/>
      <c r="EJP24" s="74"/>
      <c r="EJQ24" s="74"/>
      <c r="EJR24" s="74"/>
      <c r="EJS24" s="74"/>
      <c r="EJT24" s="74"/>
      <c r="EJU24" s="74"/>
      <c r="EJV24" s="74"/>
      <c r="EJW24" s="74"/>
      <c r="EJX24" s="74"/>
      <c r="EJY24" s="74"/>
      <c r="EJZ24" s="74"/>
      <c r="EKA24" s="74"/>
      <c r="EKB24" s="74"/>
      <c r="EKC24" s="74"/>
      <c r="EKD24" s="74"/>
      <c r="EKE24" s="74"/>
      <c r="EKF24" s="74"/>
      <c r="EKG24" s="74"/>
      <c r="EKH24" s="74"/>
      <c r="EKI24" s="74"/>
      <c r="EKJ24" s="74"/>
      <c r="EKK24" s="74"/>
      <c r="EKL24" s="74"/>
      <c r="EKM24" s="74"/>
      <c r="EKN24" s="74"/>
      <c r="EKO24" s="74"/>
      <c r="EKP24" s="74"/>
      <c r="EKQ24" s="74"/>
      <c r="EKR24" s="74"/>
      <c r="EKS24" s="74"/>
      <c r="EKT24" s="74"/>
      <c r="EKU24" s="74"/>
      <c r="EKV24" s="74"/>
      <c r="EKW24" s="74"/>
      <c r="EKX24" s="74"/>
      <c r="EKY24" s="74"/>
      <c r="EKZ24" s="74"/>
      <c r="ELA24" s="74"/>
      <c r="ELB24" s="74"/>
      <c r="ELC24" s="74"/>
      <c r="ELD24" s="74"/>
      <c r="ELE24" s="74"/>
      <c r="ELF24" s="74"/>
      <c r="ELG24" s="74"/>
      <c r="ELH24" s="74"/>
      <c r="ELI24" s="74"/>
      <c r="ELJ24" s="74"/>
      <c r="ELK24" s="74"/>
      <c r="ELL24" s="74"/>
      <c r="ELM24" s="74"/>
      <c r="ELN24" s="74"/>
      <c r="ELO24" s="74"/>
      <c r="ELP24" s="74"/>
      <c r="ELQ24" s="74"/>
      <c r="ELR24" s="74"/>
      <c r="ELS24" s="74"/>
      <c r="ELT24" s="74"/>
      <c r="ELU24" s="74"/>
      <c r="ELV24" s="74"/>
      <c r="ELW24" s="74"/>
      <c r="ELX24" s="74"/>
      <c r="ELY24" s="74"/>
      <c r="ELZ24" s="74"/>
      <c r="EMA24" s="74"/>
      <c r="EMB24" s="74"/>
      <c r="EMC24" s="74"/>
      <c r="EMD24" s="74"/>
      <c r="EME24" s="74"/>
      <c r="EMF24" s="74"/>
      <c r="EMG24" s="74"/>
      <c r="EMH24" s="74"/>
      <c r="EMI24" s="74"/>
      <c r="EMJ24" s="74"/>
      <c r="EMK24" s="74"/>
      <c r="EML24" s="74"/>
      <c r="EMM24" s="74"/>
      <c r="EMN24" s="74"/>
      <c r="EMO24" s="74"/>
      <c r="EMP24" s="74"/>
      <c r="EMQ24" s="74"/>
      <c r="EMR24" s="74"/>
      <c r="EMS24" s="74"/>
      <c r="EMT24" s="74"/>
      <c r="EMU24" s="74"/>
      <c r="EMV24" s="74"/>
      <c r="EMW24" s="74"/>
      <c r="EMX24" s="74"/>
      <c r="EMY24" s="74"/>
      <c r="EMZ24" s="74"/>
      <c r="ENA24" s="74"/>
      <c r="ENB24" s="74"/>
      <c r="ENC24" s="74"/>
      <c r="END24" s="74"/>
      <c r="ENE24" s="74"/>
      <c r="ENF24" s="74"/>
      <c r="ENG24" s="74"/>
      <c r="ENH24" s="74"/>
      <c r="ENI24" s="74"/>
      <c r="ENJ24" s="74"/>
      <c r="ENK24" s="74"/>
      <c r="ENL24" s="74"/>
      <c r="ENM24" s="74"/>
      <c r="ENN24" s="74"/>
      <c r="ENO24" s="74"/>
      <c r="ENP24" s="74"/>
      <c r="ENQ24" s="74"/>
      <c r="ENR24" s="74"/>
      <c r="ENS24" s="74"/>
      <c r="ENT24" s="74"/>
      <c r="ENU24" s="74"/>
      <c r="ENV24" s="74"/>
      <c r="ENW24" s="74"/>
      <c r="ENX24" s="74"/>
      <c r="ENY24" s="74"/>
      <c r="ENZ24" s="74"/>
      <c r="EOA24" s="74"/>
      <c r="EOB24" s="74"/>
      <c r="EOC24" s="74"/>
      <c r="EOD24" s="74"/>
      <c r="EOE24" s="74"/>
      <c r="EOF24" s="74"/>
      <c r="EOG24" s="74"/>
      <c r="EOH24" s="74"/>
      <c r="EOI24" s="74"/>
      <c r="EOJ24" s="74"/>
      <c r="EOK24" s="74"/>
      <c r="EOL24" s="74"/>
      <c r="EOM24" s="74"/>
      <c r="EON24" s="74"/>
      <c r="EOO24" s="74"/>
      <c r="EOP24" s="74"/>
      <c r="EOQ24" s="74"/>
      <c r="EOR24" s="74"/>
      <c r="EOS24" s="74"/>
      <c r="EOT24" s="74"/>
      <c r="EOU24" s="74"/>
      <c r="EOV24" s="74"/>
      <c r="EOW24" s="74"/>
      <c r="EOX24" s="74"/>
      <c r="EOY24" s="74"/>
      <c r="EOZ24" s="74"/>
      <c r="EPA24" s="74"/>
      <c r="EPB24" s="74"/>
      <c r="EPC24" s="74"/>
      <c r="EPD24" s="74"/>
      <c r="EPE24" s="74"/>
      <c r="EPF24" s="74"/>
      <c r="EPG24" s="74"/>
      <c r="EPH24" s="74"/>
      <c r="EPI24" s="74"/>
      <c r="EPJ24" s="74"/>
      <c r="EPK24" s="74"/>
      <c r="EPL24" s="74"/>
      <c r="EPM24" s="74"/>
      <c r="EPN24" s="74"/>
      <c r="EPO24" s="74"/>
      <c r="EPP24" s="74"/>
      <c r="EPQ24" s="74"/>
      <c r="EPR24" s="74"/>
      <c r="EPS24" s="74"/>
      <c r="EPT24" s="74"/>
      <c r="EPU24" s="74"/>
      <c r="EPV24" s="74"/>
      <c r="EPW24" s="74"/>
      <c r="EPX24" s="74"/>
      <c r="EPY24" s="74"/>
      <c r="EPZ24" s="74"/>
      <c r="EQA24" s="74"/>
      <c r="EQB24" s="74"/>
      <c r="EQC24" s="74"/>
      <c r="EQD24" s="74"/>
      <c r="EQE24" s="74"/>
      <c r="EQF24" s="74"/>
      <c r="EQG24" s="74"/>
      <c r="EQH24" s="74"/>
      <c r="EQI24" s="74"/>
      <c r="EQJ24" s="74"/>
      <c r="EQK24" s="74"/>
      <c r="EQL24" s="74"/>
      <c r="EQM24" s="74"/>
      <c r="EQN24" s="74"/>
      <c r="EQO24" s="74"/>
      <c r="EQP24" s="74"/>
      <c r="EQQ24" s="74"/>
      <c r="EQR24" s="74"/>
      <c r="EQS24" s="74"/>
      <c r="EQT24" s="74"/>
      <c r="EQU24" s="74"/>
      <c r="EQV24" s="74"/>
      <c r="EQW24" s="74"/>
      <c r="EQX24" s="74"/>
      <c r="EQY24" s="74"/>
      <c r="EQZ24" s="74"/>
      <c r="ERA24" s="74"/>
      <c r="ERB24" s="74"/>
      <c r="ERC24" s="74"/>
      <c r="ERD24" s="74"/>
      <c r="ERE24" s="74"/>
      <c r="ERF24" s="74"/>
      <c r="ERG24" s="74"/>
      <c r="ERH24" s="74"/>
      <c r="ERI24" s="74"/>
      <c r="ERJ24" s="74"/>
      <c r="ERK24" s="74"/>
      <c r="ERL24" s="74"/>
      <c r="ERM24" s="74"/>
      <c r="ERN24" s="74"/>
      <c r="ERO24" s="74"/>
      <c r="ERP24" s="74"/>
      <c r="ERQ24" s="74"/>
      <c r="ERR24" s="74"/>
      <c r="ERS24" s="74"/>
      <c r="ERT24" s="74"/>
      <c r="ERU24" s="74"/>
      <c r="ERV24" s="74"/>
      <c r="ERW24" s="74"/>
      <c r="ERX24" s="74"/>
      <c r="ERY24" s="74"/>
      <c r="ERZ24" s="74"/>
      <c r="ESA24" s="74"/>
      <c r="ESB24" s="74"/>
      <c r="ESC24" s="74"/>
      <c r="ESD24" s="74"/>
      <c r="ESE24" s="74"/>
      <c r="ESF24" s="74"/>
      <c r="ESG24" s="74"/>
      <c r="ESH24" s="74"/>
      <c r="ESI24" s="74"/>
      <c r="ESJ24" s="74"/>
      <c r="ESK24" s="74"/>
      <c r="ESL24" s="74"/>
      <c r="ESM24" s="74"/>
      <c r="ESN24" s="74"/>
      <c r="ESO24" s="74"/>
      <c r="ESP24" s="74"/>
      <c r="ESQ24" s="74"/>
      <c r="ESR24" s="74"/>
      <c r="ESS24" s="74"/>
      <c r="EST24" s="74"/>
      <c r="ESU24" s="74"/>
      <c r="ESV24" s="74"/>
      <c r="ESW24" s="74"/>
      <c r="ESX24" s="74"/>
      <c r="ESY24" s="74"/>
      <c r="ESZ24" s="74"/>
      <c r="ETA24" s="74"/>
      <c r="ETB24" s="74"/>
      <c r="ETC24" s="74"/>
      <c r="ETD24" s="74"/>
      <c r="ETE24" s="74"/>
      <c r="ETF24" s="74"/>
      <c r="ETG24" s="74"/>
      <c r="ETH24" s="74"/>
      <c r="ETI24" s="74"/>
      <c r="ETJ24" s="74"/>
      <c r="ETK24" s="74"/>
      <c r="ETL24" s="74"/>
      <c r="ETM24" s="74"/>
      <c r="ETN24" s="74"/>
      <c r="ETO24" s="74"/>
      <c r="ETP24" s="74"/>
      <c r="ETQ24" s="74"/>
      <c r="ETR24" s="74"/>
      <c r="ETS24" s="74"/>
      <c r="ETT24" s="74"/>
      <c r="ETU24" s="74"/>
      <c r="ETV24" s="74"/>
      <c r="ETW24" s="74"/>
      <c r="ETX24" s="74"/>
      <c r="ETY24" s="74"/>
      <c r="ETZ24" s="74"/>
      <c r="EUA24" s="74"/>
      <c r="EUB24" s="74"/>
      <c r="EUC24" s="74"/>
      <c r="EUD24" s="74"/>
      <c r="EUE24" s="74"/>
      <c r="EUF24" s="74"/>
      <c r="EUG24" s="74"/>
      <c r="EUH24" s="74"/>
      <c r="EUI24" s="74"/>
      <c r="EUJ24" s="74"/>
      <c r="EUK24" s="74"/>
      <c r="EUL24" s="74"/>
      <c r="EUM24" s="74"/>
      <c r="EUN24" s="74"/>
      <c r="EUO24" s="74"/>
      <c r="EUP24" s="74"/>
      <c r="EUQ24" s="74"/>
      <c r="EUR24" s="74"/>
      <c r="EUS24" s="74"/>
      <c r="EUT24" s="74"/>
      <c r="EUU24" s="74"/>
      <c r="EUV24" s="74"/>
      <c r="EUW24" s="74"/>
      <c r="EUX24" s="74"/>
      <c r="EUY24" s="74"/>
      <c r="EUZ24" s="74"/>
      <c r="EVA24" s="74"/>
      <c r="EVB24" s="74"/>
      <c r="EVC24" s="74"/>
      <c r="EVD24" s="74"/>
      <c r="EVE24" s="74"/>
      <c r="EVF24" s="74"/>
      <c r="EVG24" s="74"/>
      <c r="EVH24" s="74"/>
      <c r="EVI24" s="74"/>
      <c r="EVJ24" s="74"/>
      <c r="EVK24" s="74"/>
      <c r="EVL24" s="74"/>
      <c r="EVM24" s="74"/>
      <c r="EVN24" s="74"/>
      <c r="EVO24" s="74"/>
      <c r="EVP24" s="74"/>
      <c r="EVQ24" s="74"/>
      <c r="EVR24" s="74"/>
      <c r="EVS24" s="74"/>
      <c r="EVT24" s="74"/>
      <c r="EVU24" s="74"/>
      <c r="EVV24" s="74"/>
      <c r="EVW24" s="74"/>
      <c r="EVX24" s="74"/>
      <c r="EVY24" s="74"/>
      <c r="EVZ24" s="74"/>
      <c r="EWA24" s="74"/>
      <c r="EWB24" s="74"/>
      <c r="EWC24" s="74"/>
      <c r="EWD24" s="74"/>
      <c r="EWE24" s="74"/>
      <c r="EWF24" s="74"/>
      <c r="EWG24" s="74"/>
      <c r="EWH24" s="74"/>
      <c r="EWI24" s="74"/>
      <c r="EWJ24" s="74"/>
      <c r="EWK24" s="74"/>
      <c r="EWL24" s="74"/>
      <c r="EWM24" s="74"/>
      <c r="EWN24" s="74"/>
      <c r="EWO24" s="74"/>
      <c r="EWP24" s="74"/>
      <c r="EWQ24" s="74"/>
      <c r="EWR24" s="74"/>
      <c r="EWS24" s="74"/>
      <c r="EWT24" s="74"/>
      <c r="EWU24" s="74"/>
      <c r="EWV24" s="74"/>
      <c r="EWW24" s="74"/>
      <c r="EWX24" s="74"/>
      <c r="EWY24" s="74"/>
      <c r="EWZ24" s="74"/>
      <c r="EXA24" s="74"/>
      <c r="EXB24" s="74"/>
      <c r="EXC24" s="74"/>
      <c r="EXD24" s="74"/>
      <c r="EXE24" s="74"/>
      <c r="EXF24" s="74"/>
      <c r="EXG24" s="74"/>
      <c r="EXH24" s="74"/>
      <c r="EXI24" s="74"/>
      <c r="EXJ24" s="74"/>
      <c r="EXK24" s="74"/>
      <c r="EXL24" s="74"/>
      <c r="EXM24" s="74"/>
      <c r="EXN24" s="74"/>
      <c r="EXO24" s="74"/>
      <c r="EXP24" s="74"/>
      <c r="EXQ24" s="74"/>
      <c r="EXR24" s="74"/>
      <c r="EXS24" s="74"/>
      <c r="EXT24" s="74"/>
      <c r="EXU24" s="74"/>
      <c r="EXV24" s="74"/>
      <c r="EXW24" s="74"/>
      <c r="EXX24" s="74"/>
      <c r="EXY24" s="74"/>
      <c r="EXZ24" s="74"/>
      <c r="EYA24" s="74"/>
      <c r="EYB24" s="74"/>
      <c r="EYC24" s="74"/>
      <c r="EYD24" s="74"/>
      <c r="EYE24" s="74"/>
      <c r="EYF24" s="74"/>
      <c r="EYG24" s="74"/>
      <c r="EYH24" s="74"/>
      <c r="EYI24" s="74"/>
      <c r="EYJ24" s="74"/>
      <c r="EYK24" s="74"/>
      <c r="EYL24" s="74"/>
      <c r="EYM24" s="74"/>
      <c r="EYN24" s="74"/>
      <c r="EYO24" s="74"/>
      <c r="EYP24" s="74"/>
      <c r="EYQ24" s="74"/>
      <c r="EYR24" s="74"/>
      <c r="EYS24" s="74"/>
      <c r="EYT24" s="74"/>
      <c r="EYU24" s="74"/>
      <c r="EYV24" s="74"/>
      <c r="EYW24" s="74"/>
      <c r="EYX24" s="74"/>
      <c r="EYY24" s="74"/>
      <c r="EYZ24" s="74"/>
      <c r="EZA24" s="74"/>
      <c r="EZB24" s="74"/>
      <c r="EZC24" s="74"/>
      <c r="EZD24" s="74"/>
      <c r="EZE24" s="74"/>
      <c r="EZF24" s="74"/>
      <c r="EZG24" s="74"/>
      <c r="EZH24" s="74"/>
      <c r="EZI24" s="74"/>
      <c r="EZJ24" s="74"/>
      <c r="EZK24" s="74"/>
      <c r="EZL24" s="74"/>
      <c r="EZM24" s="74"/>
      <c r="EZN24" s="74"/>
      <c r="EZO24" s="74"/>
      <c r="EZP24" s="74"/>
      <c r="EZQ24" s="74"/>
      <c r="EZR24" s="74"/>
      <c r="EZS24" s="74"/>
      <c r="EZT24" s="74"/>
      <c r="EZU24" s="74"/>
      <c r="EZV24" s="74"/>
      <c r="EZW24" s="74"/>
      <c r="EZX24" s="74"/>
      <c r="EZY24" s="74"/>
      <c r="EZZ24" s="74"/>
      <c r="FAA24" s="74"/>
      <c r="FAB24" s="74"/>
      <c r="FAC24" s="74"/>
      <c r="FAD24" s="74"/>
      <c r="FAE24" s="74"/>
      <c r="FAF24" s="74"/>
      <c r="FAG24" s="74"/>
      <c r="FAH24" s="74"/>
      <c r="FAI24" s="74"/>
      <c r="FAJ24" s="74"/>
      <c r="FAK24" s="74"/>
      <c r="FAL24" s="74"/>
      <c r="FAM24" s="74"/>
      <c r="FAN24" s="74"/>
      <c r="FAO24" s="74"/>
      <c r="FAP24" s="74"/>
      <c r="FAQ24" s="74"/>
      <c r="FAR24" s="74"/>
      <c r="FAS24" s="74"/>
      <c r="FAT24" s="74"/>
      <c r="FAU24" s="74"/>
      <c r="FAV24" s="74"/>
      <c r="FAW24" s="74"/>
      <c r="FAX24" s="74"/>
      <c r="FAY24" s="74"/>
      <c r="FAZ24" s="74"/>
      <c r="FBA24" s="74"/>
      <c r="FBB24" s="74"/>
      <c r="FBC24" s="74"/>
      <c r="FBD24" s="74"/>
      <c r="FBE24" s="74"/>
      <c r="FBF24" s="74"/>
      <c r="FBG24" s="74"/>
      <c r="FBH24" s="74"/>
      <c r="FBI24" s="74"/>
      <c r="FBJ24" s="74"/>
      <c r="FBK24" s="74"/>
      <c r="FBL24" s="74"/>
      <c r="FBM24" s="74"/>
      <c r="FBN24" s="74"/>
      <c r="FBO24" s="74"/>
      <c r="FBP24" s="74"/>
      <c r="FBQ24" s="74"/>
      <c r="FBR24" s="74"/>
      <c r="FBS24" s="74"/>
      <c r="FBT24" s="74"/>
      <c r="FBU24" s="74"/>
      <c r="FBV24" s="74"/>
      <c r="FBW24" s="74"/>
      <c r="FBX24" s="74"/>
      <c r="FBY24" s="74"/>
      <c r="FBZ24" s="74"/>
      <c r="FCA24" s="74"/>
      <c r="FCB24" s="74"/>
      <c r="FCC24" s="74"/>
      <c r="FCD24" s="74"/>
      <c r="FCE24" s="74"/>
      <c r="FCF24" s="74"/>
      <c r="FCG24" s="74"/>
      <c r="FCH24" s="74"/>
      <c r="FCI24" s="74"/>
      <c r="FCJ24" s="74"/>
      <c r="FCK24" s="74"/>
      <c r="FCL24" s="74"/>
      <c r="FCM24" s="74"/>
      <c r="FCN24" s="74"/>
      <c r="FCO24" s="74"/>
      <c r="FCP24" s="74"/>
      <c r="FCQ24" s="74"/>
      <c r="FCR24" s="74"/>
      <c r="FCS24" s="74"/>
      <c r="FCT24" s="74"/>
      <c r="FCU24" s="74"/>
      <c r="FCV24" s="74"/>
      <c r="FCW24" s="74"/>
      <c r="FCX24" s="74"/>
      <c r="FCY24" s="74"/>
      <c r="FCZ24" s="74"/>
      <c r="FDA24" s="74"/>
      <c r="FDB24" s="74"/>
      <c r="FDC24" s="74"/>
      <c r="FDD24" s="74"/>
      <c r="FDE24" s="74"/>
      <c r="FDF24" s="74"/>
      <c r="FDG24" s="74"/>
      <c r="FDH24" s="74"/>
      <c r="FDI24" s="74"/>
      <c r="FDJ24" s="74"/>
      <c r="FDK24" s="74"/>
      <c r="FDL24" s="74"/>
      <c r="FDM24" s="74"/>
      <c r="FDN24" s="74"/>
      <c r="FDO24" s="74"/>
      <c r="FDP24" s="74"/>
      <c r="FDQ24" s="74"/>
      <c r="FDR24" s="74"/>
      <c r="FDS24" s="74"/>
      <c r="FDT24" s="74"/>
      <c r="FDU24" s="74"/>
      <c r="FDV24" s="74"/>
      <c r="FDW24" s="74"/>
      <c r="FDX24" s="74"/>
      <c r="FDY24" s="74"/>
      <c r="FDZ24" s="74"/>
      <c r="FEA24" s="74"/>
      <c r="FEB24" s="74"/>
      <c r="FEC24" s="74"/>
      <c r="FED24" s="74"/>
      <c r="FEE24" s="74"/>
      <c r="FEF24" s="74"/>
      <c r="FEG24" s="74"/>
      <c r="FEH24" s="74"/>
      <c r="FEI24" s="74"/>
      <c r="FEJ24" s="74"/>
      <c r="FEK24" s="74"/>
      <c r="FEL24" s="74"/>
      <c r="FEM24" s="74"/>
      <c r="FEN24" s="74"/>
      <c r="FEO24" s="74"/>
      <c r="FEP24" s="74"/>
      <c r="FEQ24" s="74"/>
      <c r="FER24" s="74"/>
      <c r="FES24" s="74"/>
      <c r="FET24" s="74"/>
      <c r="FEU24" s="74"/>
      <c r="FEV24" s="74"/>
      <c r="FEW24" s="74"/>
      <c r="FEX24" s="74"/>
      <c r="FEY24" s="74"/>
      <c r="FEZ24" s="74"/>
      <c r="FFA24" s="74"/>
      <c r="FFB24" s="74"/>
      <c r="FFC24" s="74"/>
      <c r="FFD24" s="74"/>
      <c r="FFE24" s="74"/>
      <c r="FFF24" s="74"/>
      <c r="FFG24" s="74"/>
      <c r="FFH24" s="74"/>
      <c r="FFI24" s="74"/>
      <c r="FFJ24" s="74"/>
      <c r="FFK24" s="74"/>
      <c r="FFL24" s="74"/>
      <c r="FFM24" s="74"/>
      <c r="FFN24" s="74"/>
      <c r="FFO24" s="74"/>
      <c r="FFP24" s="74"/>
      <c r="FFQ24" s="74"/>
      <c r="FFR24" s="74"/>
      <c r="FFS24" s="74"/>
      <c r="FFT24" s="74"/>
      <c r="FFU24" s="74"/>
      <c r="FFV24" s="74"/>
      <c r="FFW24" s="74"/>
      <c r="FFX24" s="74"/>
      <c r="FFY24" s="74"/>
      <c r="FFZ24" s="74"/>
      <c r="FGA24" s="74"/>
      <c r="FGB24" s="74"/>
      <c r="FGC24" s="74"/>
      <c r="FGD24" s="74"/>
      <c r="FGE24" s="74"/>
      <c r="FGF24" s="74"/>
      <c r="FGG24" s="74"/>
      <c r="FGH24" s="74"/>
      <c r="FGI24" s="74"/>
      <c r="FGJ24" s="74"/>
      <c r="FGK24" s="74"/>
      <c r="FGL24" s="74"/>
      <c r="FGM24" s="74"/>
      <c r="FGN24" s="74"/>
      <c r="FGO24" s="74"/>
      <c r="FGP24" s="74"/>
      <c r="FGQ24" s="74"/>
      <c r="FGR24" s="74"/>
      <c r="FGS24" s="74"/>
      <c r="FGT24" s="74"/>
      <c r="FGU24" s="74"/>
      <c r="FGV24" s="74"/>
      <c r="FGW24" s="74"/>
      <c r="FGX24" s="74"/>
      <c r="FGY24" s="74"/>
      <c r="FGZ24" s="74"/>
      <c r="FHA24" s="74"/>
      <c r="FHB24" s="74"/>
      <c r="FHC24" s="74"/>
      <c r="FHD24" s="74"/>
      <c r="FHE24" s="74"/>
      <c r="FHF24" s="74"/>
      <c r="FHG24" s="74"/>
      <c r="FHH24" s="74"/>
      <c r="FHI24" s="74"/>
      <c r="FHJ24" s="74"/>
      <c r="FHK24" s="74"/>
      <c r="FHL24" s="74"/>
      <c r="FHM24" s="74"/>
      <c r="FHN24" s="74"/>
      <c r="FHO24" s="74"/>
      <c r="FHP24" s="74"/>
      <c r="FHQ24" s="74"/>
      <c r="FHR24" s="74"/>
      <c r="FHS24" s="74"/>
      <c r="FHT24" s="74"/>
      <c r="FHU24" s="74"/>
      <c r="FHV24" s="74"/>
      <c r="FHW24" s="74"/>
      <c r="FHX24" s="74"/>
      <c r="FHY24" s="74"/>
      <c r="FHZ24" s="74"/>
      <c r="FIA24" s="74"/>
      <c r="FIB24" s="74"/>
      <c r="FIC24" s="74"/>
      <c r="FID24" s="74"/>
      <c r="FIE24" s="74"/>
      <c r="FIF24" s="74"/>
      <c r="FIG24" s="74"/>
      <c r="FIH24" s="74"/>
      <c r="FII24" s="74"/>
      <c r="FIJ24" s="74"/>
      <c r="FIK24" s="74"/>
      <c r="FIL24" s="74"/>
      <c r="FIM24" s="74"/>
      <c r="FIN24" s="74"/>
      <c r="FIO24" s="74"/>
      <c r="FIP24" s="74"/>
      <c r="FIQ24" s="74"/>
      <c r="FIR24" s="74"/>
      <c r="FIS24" s="74"/>
      <c r="FIT24" s="74"/>
      <c r="FIU24" s="74"/>
      <c r="FIV24" s="74"/>
      <c r="FIW24" s="74"/>
      <c r="FIX24" s="74"/>
      <c r="FIY24" s="74"/>
      <c r="FIZ24" s="74"/>
      <c r="FJA24" s="74"/>
      <c r="FJB24" s="74"/>
      <c r="FJC24" s="74"/>
      <c r="FJD24" s="74"/>
      <c r="FJE24" s="74"/>
      <c r="FJF24" s="74"/>
      <c r="FJG24" s="74"/>
      <c r="FJH24" s="74"/>
      <c r="FJI24" s="74"/>
      <c r="FJJ24" s="74"/>
      <c r="FJK24" s="74"/>
      <c r="FJL24" s="74"/>
      <c r="FJM24" s="74"/>
      <c r="FJN24" s="74"/>
      <c r="FJO24" s="74"/>
      <c r="FJP24" s="74"/>
      <c r="FJQ24" s="74"/>
      <c r="FJR24" s="74"/>
      <c r="FJS24" s="74"/>
      <c r="FJT24" s="74"/>
      <c r="FJU24" s="74"/>
      <c r="FJV24" s="74"/>
      <c r="FJW24" s="74"/>
      <c r="FJX24" s="74"/>
      <c r="FJY24" s="74"/>
      <c r="FJZ24" s="74"/>
      <c r="FKA24" s="74"/>
      <c r="FKB24" s="74"/>
      <c r="FKC24" s="74"/>
      <c r="FKD24" s="74"/>
      <c r="FKE24" s="74"/>
      <c r="FKF24" s="74"/>
      <c r="FKG24" s="74"/>
      <c r="FKH24" s="74"/>
      <c r="FKI24" s="74"/>
      <c r="FKJ24" s="74"/>
      <c r="FKK24" s="74"/>
      <c r="FKL24" s="74"/>
      <c r="FKM24" s="74"/>
      <c r="FKN24" s="74"/>
      <c r="FKO24" s="74"/>
      <c r="FKP24" s="74"/>
      <c r="FKQ24" s="74"/>
      <c r="FKR24" s="74"/>
      <c r="FKS24" s="74"/>
      <c r="FKT24" s="74"/>
      <c r="FKU24" s="74"/>
      <c r="FKV24" s="74"/>
      <c r="FKW24" s="74"/>
      <c r="FKX24" s="74"/>
      <c r="FKY24" s="74"/>
      <c r="FKZ24" s="74"/>
      <c r="FLA24" s="74"/>
      <c r="FLB24" s="74"/>
      <c r="FLC24" s="74"/>
      <c r="FLD24" s="74"/>
      <c r="FLE24" s="74"/>
      <c r="FLF24" s="74"/>
      <c r="FLG24" s="74"/>
      <c r="FLH24" s="74"/>
      <c r="FLI24" s="74"/>
      <c r="FLJ24" s="74"/>
      <c r="FLK24" s="74"/>
      <c r="FLL24" s="74"/>
      <c r="FLM24" s="74"/>
      <c r="FLN24" s="74"/>
      <c r="FLO24" s="74"/>
      <c r="FLP24" s="74"/>
      <c r="FLQ24" s="74"/>
      <c r="FLR24" s="74"/>
      <c r="FLS24" s="74"/>
      <c r="FLT24" s="74"/>
      <c r="FLU24" s="74"/>
      <c r="FLV24" s="74"/>
      <c r="FLW24" s="74"/>
      <c r="FLX24" s="74"/>
      <c r="FLY24" s="74"/>
      <c r="FLZ24" s="74"/>
      <c r="FMA24" s="74"/>
      <c r="FMB24" s="74"/>
      <c r="FMC24" s="74"/>
      <c r="FMD24" s="74"/>
      <c r="FME24" s="74"/>
      <c r="FMF24" s="74"/>
      <c r="FMG24" s="74"/>
      <c r="FMH24" s="74"/>
      <c r="FMI24" s="74"/>
      <c r="FMJ24" s="74"/>
      <c r="FMK24" s="74"/>
      <c r="FML24" s="74"/>
      <c r="FMM24" s="74"/>
      <c r="FMN24" s="74"/>
      <c r="FMO24" s="74"/>
      <c r="FMP24" s="74"/>
      <c r="FMQ24" s="74"/>
      <c r="FMR24" s="74"/>
      <c r="FMS24" s="74"/>
      <c r="FMT24" s="74"/>
      <c r="FMU24" s="74"/>
      <c r="FMV24" s="74"/>
      <c r="FMW24" s="74"/>
      <c r="FMX24" s="74"/>
      <c r="FMY24" s="74"/>
      <c r="FMZ24" s="74"/>
      <c r="FNA24" s="74"/>
      <c r="FNB24" s="74"/>
      <c r="FNC24" s="74"/>
      <c r="FND24" s="74"/>
      <c r="FNE24" s="74"/>
      <c r="FNF24" s="74"/>
      <c r="FNG24" s="74"/>
      <c r="FNH24" s="74"/>
      <c r="FNI24" s="74"/>
      <c r="FNJ24" s="74"/>
      <c r="FNK24" s="74"/>
      <c r="FNL24" s="74"/>
      <c r="FNM24" s="74"/>
      <c r="FNN24" s="74"/>
      <c r="FNO24" s="74"/>
      <c r="FNP24" s="74"/>
      <c r="FNQ24" s="74"/>
      <c r="FNR24" s="74"/>
      <c r="FNS24" s="74"/>
      <c r="FNT24" s="74"/>
      <c r="FNU24" s="74"/>
      <c r="FNV24" s="74"/>
      <c r="FNW24" s="74"/>
      <c r="FNX24" s="74"/>
      <c r="FNY24" s="74"/>
      <c r="FNZ24" s="74"/>
      <c r="FOA24" s="74"/>
      <c r="FOB24" s="74"/>
      <c r="FOC24" s="74"/>
      <c r="FOD24" s="74"/>
      <c r="FOE24" s="74"/>
      <c r="FOF24" s="74"/>
      <c r="FOG24" s="74"/>
      <c r="FOH24" s="74"/>
      <c r="FOI24" s="74"/>
      <c r="FOJ24" s="74"/>
      <c r="FOK24" s="74"/>
      <c r="FOL24" s="74"/>
      <c r="FOM24" s="74"/>
      <c r="FON24" s="74"/>
      <c r="FOO24" s="74"/>
      <c r="FOP24" s="74"/>
      <c r="FOQ24" s="74"/>
      <c r="FOR24" s="74"/>
      <c r="FOS24" s="74"/>
      <c r="FOT24" s="74"/>
      <c r="FOU24" s="74"/>
      <c r="FOV24" s="74"/>
      <c r="FOW24" s="74"/>
      <c r="FOX24" s="74"/>
      <c r="FOY24" s="74"/>
      <c r="FOZ24" s="74"/>
      <c r="FPA24" s="74"/>
      <c r="FPB24" s="74"/>
      <c r="FPC24" s="74"/>
      <c r="FPD24" s="74"/>
      <c r="FPE24" s="74"/>
      <c r="FPF24" s="74"/>
      <c r="FPG24" s="74"/>
      <c r="FPH24" s="74"/>
      <c r="FPI24" s="74"/>
      <c r="FPJ24" s="74"/>
      <c r="FPK24" s="74"/>
      <c r="FPL24" s="74"/>
      <c r="FPM24" s="74"/>
      <c r="FPN24" s="74"/>
      <c r="FPO24" s="74"/>
      <c r="FPP24" s="74"/>
      <c r="FPQ24" s="74"/>
      <c r="FPR24" s="74"/>
      <c r="FPS24" s="74"/>
      <c r="FPT24" s="74"/>
      <c r="FPU24" s="74"/>
      <c r="FPV24" s="74"/>
      <c r="FPW24" s="74"/>
      <c r="FPX24" s="74"/>
      <c r="FPY24" s="74"/>
      <c r="FPZ24" s="74"/>
      <c r="FQA24" s="74"/>
      <c r="FQB24" s="74"/>
      <c r="FQC24" s="74"/>
      <c r="FQD24" s="74"/>
      <c r="FQE24" s="74"/>
      <c r="FQF24" s="74"/>
      <c r="FQG24" s="74"/>
      <c r="FQH24" s="74"/>
      <c r="FQI24" s="74"/>
      <c r="FQJ24" s="74"/>
      <c r="FQK24" s="74"/>
      <c r="FQL24" s="74"/>
      <c r="FQM24" s="74"/>
      <c r="FQN24" s="74"/>
      <c r="FQO24" s="74"/>
      <c r="FQP24" s="74"/>
      <c r="FQQ24" s="74"/>
      <c r="FQR24" s="74"/>
      <c r="FQS24" s="74"/>
      <c r="FQT24" s="74"/>
      <c r="FQU24" s="74"/>
      <c r="FQV24" s="74"/>
      <c r="FQW24" s="74"/>
      <c r="FQX24" s="74"/>
      <c r="FQY24" s="74"/>
      <c r="FQZ24" s="74"/>
      <c r="FRA24" s="74"/>
      <c r="FRB24" s="74"/>
      <c r="FRC24" s="74"/>
      <c r="FRD24" s="74"/>
      <c r="FRE24" s="74"/>
      <c r="FRF24" s="74"/>
      <c r="FRG24" s="74"/>
      <c r="FRH24" s="74"/>
      <c r="FRI24" s="74"/>
      <c r="FRJ24" s="74"/>
      <c r="FRK24" s="74"/>
      <c r="FRL24" s="74"/>
      <c r="FRM24" s="74"/>
      <c r="FRN24" s="74"/>
      <c r="FRO24" s="74"/>
      <c r="FRP24" s="74"/>
      <c r="FRQ24" s="74"/>
      <c r="FRR24" s="74"/>
      <c r="FRS24" s="74"/>
      <c r="FRT24" s="74"/>
      <c r="FRU24" s="74"/>
      <c r="FRV24" s="74"/>
      <c r="FRW24" s="74"/>
      <c r="FRX24" s="74"/>
      <c r="FRY24" s="74"/>
      <c r="FRZ24" s="74"/>
      <c r="FSA24" s="74"/>
      <c r="FSB24" s="74"/>
      <c r="FSC24" s="74"/>
      <c r="FSD24" s="74"/>
      <c r="FSE24" s="74"/>
      <c r="FSF24" s="74"/>
      <c r="FSG24" s="74"/>
      <c r="FSH24" s="74"/>
      <c r="FSI24" s="74"/>
      <c r="FSJ24" s="74"/>
      <c r="FSK24" s="74"/>
      <c r="FSL24" s="74"/>
      <c r="FSM24" s="74"/>
      <c r="FSN24" s="74"/>
      <c r="FSO24" s="74"/>
      <c r="FSP24" s="74"/>
      <c r="FSQ24" s="74"/>
      <c r="FSR24" s="74"/>
      <c r="FSS24" s="74"/>
      <c r="FST24" s="74"/>
      <c r="FSU24" s="74"/>
      <c r="FSV24" s="74"/>
      <c r="FSW24" s="74"/>
      <c r="FSX24" s="74"/>
      <c r="FSY24" s="74"/>
      <c r="FSZ24" s="74"/>
      <c r="FTA24" s="74"/>
      <c r="FTB24" s="74"/>
      <c r="FTC24" s="74"/>
      <c r="FTD24" s="74"/>
      <c r="FTE24" s="74"/>
      <c r="FTF24" s="74"/>
      <c r="FTG24" s="74"/>
      <c r="FTH24" s="74"/>
      <c r="FTI24" s="74"/>
      <c r="FTJ24" s="74"/>
      <c r="FTK24" s="74"/>
      <c r="FTL24" s="74"/>
      <c r="FTM24" s="74"/>
      <c r="FTN24" s="74"/>
      <c r="FTO24" s="74"/>
      <c r="FTP24" s="74"/>
      <c r="FTQ24" s="74"/>
      <c r="FTR24" s="74"/>
      <c r="FTS24" s="74"/>
      <c r="FTT24" s="74"/>
      <c r="FTU24" s="74"/>
      <c r="FTV24" s="74"/>
      <c r="FTW24" s="74"/>
      <c r="FTX24" s="74"/>
      <c r="FTY24" s="74"/>
      <c r="FTZ24" s="74"/>
      <c r="FUA24" s="74"/>
      <c r="FUB24" s="74"/>
      <c r="FUC24" s="74"/>
      <c r="FUD24" s="74"/>
      <c r="FUE24" s="74"/>
      <c r="FUF24" s="74"/>
      <c r="FUG24" s="74"/>
      <c r="FUH24" s="74"/>
      <c r="FUI24" s="74"/>
      <c r="FUJ24" s="74"/>
      <c r="FUK24" s="74"/>
      <c r="FUL24" s="74"/>
      <c r="FUM24" s="74"/>
      <c r="FUN24" s="74"/>
      <c r="FUO24" s="74"/>
      <c r="FUP24" s="74"/>
      <c r="FUQ24" s="74"/>
      <c r="FUR24" s="74"/>
      <c r="FUS24" s="74"/>
      <c r="FUT24" s="74"/>
      <c r="FUU24" s="74"/>
      <c r="FUV24" s="74"/>
      <c r="FUW24" s="74"/>
      <c r="FUX24" s="74"/>
      <c r="FUY24" s="74"/>
      <c r="FUZ24" s="74"/>
      <c r="FVA24" s="74"/>
      <c r="FVB24" s="74"/>
      <c r="FVC24" s="74"/>
      <c r="FVD24" s="74"/>
      <c r="FVE24" s="74"/>
      <c r="FVF24" s="74"/>
      <c r="FVG24" s="74"/>
      <c r="FVH24" s="74"/>
      <c r="FVI24" s="74"/>
      <c r="FVJ24" s="74"/>
      <c r="FVK24" s="74"/>
      <c r="FVL24" s="74"/>
      <c r="FVM24" s="74"/>
      <c r="FVN24" s="74"/>
      <c r="FVO24" s="74"/>
      <c r="FVP24" s="74"/>
      <c r="FVQ24" s="74"/>
      <c r="FVR24" s="74"/>
      <c r="FVS24" s="74"/>
      <c r="FVT24" s="74"/>
      <c r="FVU24" s="74"/>
      <c r="FVV24" s="74"/>
      <c r="FVW24" s="74"/>
      <c r="FVX24" s="74"/>
      <c r="FVY24" s="74"/>
      <c r="FVZ24" s="74"/>
      <c r="FWA24" s="74"/>
      <c r="FWB24" s="74"/>
      <c r="FWC24" s="74"/>
      <c r="FWD24" s="74"/>
      <c r="FWE24" s="74"/>
      <c r="FWF24" s="74"/>
      <c r="FWG24" s="74"/>
      <c r="FWH24" s="74"/>
      <c r="FWI24" s="74"/>
      <c r="FWJ24" s="74"/>
      <c r="FWK24" s="74"/>
      <c r="FWL24" s="74"/>
      <c r="FWM24" s="74"/>
      <c r="FWN24" s="74"/>
      <c r="FWO24" s="74"/>
      <c r="FWP24" s="74"/>
      <c r="FWQ24" s="74"/>
      <c r="FWR24" s="74"/>
      <c r="FWS24" s="74"/>
      <c r="FWT24" s="74"/>
      <c r="FWU24" s="74"/>
      <c r="FWV24" s="74"/>
      <c r="FWW24" s="74"/>
      <c r="FWX24" s="74"/>
      <c r="FWY24" s="74"/>
      <c r="FWZ24" s="74"/>
      <c r="FXA24" s="74"/>
      <c r="FXB24" s="74"/>
      <c r="FXC24" s="74"/>
      <c r="FXD24" s="74"/>
      <c r="FXE24" s="74"/>
      <c r="FXF24" s="74"/>
      <c r="FXG24" s="74"/>
      <c r="FXH24" s="74"/>
      <c r="FXI24" s="74"/>
      <c r="FXJ24" s="74"/>
      <c r="FXK24" s="74"/>
      <c r="FXL24" s="74"/>
      <c r="FXM24" s="74"/>
      <c r="FXN24" s="74"/>
      <c r="FXO24" s="74"/>
      <c r="FXP24" s="74"/>
      <c r="FXQ24" s="74"/>
      <c r="FXR24" s="74"/>
      <c r="FXS24" s="74"/>
      <c r="FXT24" s="74"/>
      <c r="FXU24" s="74"/>
      <c r="FXV24" s="74"/>
      <c r="FXW24" s="74"/>
      <c r="FXX24" s="74"/>
      <c r="FXY24" s="74"/>
      <c r="FXZ24" s="74"/>
      <c r="FYA24" s="74"/>
      <c r="FYB24" s="74"/>
      <c r="FYC24" s="74"/>
      <c r="FYD24" s="74"/>
      <c r="FYE24" s="74"/>
      <c r="FYF24" s="74"/>
      <c r="FYG24" s="74"/>
      <c r="FYH24" s="74"/>
      <c r="FYI24" s="74"/>
      <c r="FYJ24" s="74"/>
      <c r="FYK24" s="74"/>
      <c r="FYL24" s="74"/>
      <c r="FYM24" s="74"/>
      <c r="FYN24" s="74"/>
      <c r="FYO24" s="74"/>
      <c r="FYP24" s="74"/>
      <c r="FYQ24" s="74"/>
      <c r="FYR24" s="74"/>
      <c r="FYS24" s="74"/>
      <c r="FYT24" s="74"/>
      <c r="FYU24" s="74"/>
      <c r="FYV24" s="74"/>
      <c r="FYW24" s="74"/>
      <c r="FYX24" s="74"/>
      <c r="FYY24" s="74"/>
      <c r="FYZ24" s="74"/>
      <c r="FZA24" s="74"/>
      <c r="FZB24" s="74"/>
      <c r="FZC24" s="74"/>
      <c r="FZD24" s="74"/>
      <c r="FZE24" s="74"/>
      <c r="FZF24" s="74"/>
      <c r="FZG24" s="74"/>
      <c r="FZH24" s="74"/>
      <c r="FZI24" s="74"/>
      <c r="FZJ24" s="74"/>
      <c r="FZK24" s="74"/>
      <c r="FZL24" s="74"/>
      <c r="FZM24" s="74"/>
      <c r="FZN24" s="74"/>
      <c r="FZO24" s="74"/>
      <c r="FZP24" s="74"/>
      <c r="FZQ24" s="74"/>
      <c r="FZR24" s="74"/>
      <c r="FZS24" s="74"/>
      <c r="FZT24" s="74"/>
      <c r="FZU24" s="74"/>
      <c r="FZV24" s="74"/>
      <c r="FZW24" s="74"/>
      <c r="FZX24" s="74"/>
      <c r="FZY24" s="74"/>
      <c r="FZZ24" s="74"/>
      <c r="GAA24" s="74"/>
      <c r="GAB24" s="74"/>
      <c r="GAC24" s="74"/>
      <c r="GAD24" s="74"/>
      <c r="GAE24" s="74"/>
      <c r="GAF24" s="74"/>
      <c r="GAG24" s="74"/>
      <c r="GAH24" s="74"/>
      <c r="GAI24" s="74"/>
      <c r="GAJ24" s="74"/>
      <c r="GAK24" s="74"/>
      <c r="GAL24" s="74"/>
      <c r="GAM24" s="74"/>
      <c r="GAN24" s="74"/>
      <c r="GAO24" s="74"/>
      <c r="GAP24" s="74"/>
      <c r="GAQ24" s="74"/>
      <c r="GAR24" s="74"/>
      <c r="GAS24" s="74"/>
      <c r="GAT24" s="74"/>
      <c r="GAU24" s="74"/>
      <c r="GAV24" s="74"/>
      <c r="GAW24" s="74"/>
      <c r="GAX24" s="74"/>
      <c r="GAY24" s="74"/>
      <c r="GAZ24" s="74"/>
      <c r="GBA24" s="74"/>
      <c r="GBB24" s="74"/>
      <c r="GBC24" s="74"/>
      <c r="GBD24" s="74"/>
      <c r="GBE24" s="74"/>
      <c r="GBF24" s="74"/>
      <c r="GBG24" s="74"/>
      <c r="GBH24" s="74"/>
      <c r="GBI24" s="74"/>
      <c r="GBJ24" s="74"/>
      <c r="GBK24" s="74"/>
      <c r="GBL24" s="74"/>
      <c r="GBM24" s="74"/>
      <c r="GBN24" s="74"/>
      <c r="GBO24" s="74"/>
      <c r="GBP24" s="74"/>
      <c r="GBQ24" s="74"/>
      <c r="GBR24" s="74"/>
      <c r="GBS24" s="74"/>
      <c r="GBT24" s="74"/>
      <c r="GBU24" s="74"/>
      <c r="GBV24" s="74"/>
      <c r="GBW24" s="74"/>
      <c r="GBX24" s="74"/>
      <c r="GBY24" s="74"/>
      <c r="GBZ24" s="74"/>
      <c r="GCA24" s="74"/>
      <c r="GCB24" s="74"/>
      <c r="GCC24" s="74"/>
      <c r="GCD24" s="74"/>
      <c r="GCE24" s="74"/>
      <c r="GCF24" s="74"/>
      <c r="GCG24" s="74"/>
      <c r="GCH24" s="74"/>
      <c r="GCI24" s="74"/>
      <c r="GCJ24" s="74"/>
      <c r="GCK24" s="74"/>
      <c r="GCL24" s="74"/>
      <c r="GCM24" s="74"/>
      <c r="GCN24" s="74"/>
      <c r="GCO24" s="74"/>
      <c r="GCP24" s="74"/>
      <c r="GCQ24" s="74"/>
      <c r="GCR24" s="74"/>
      <c r="GCS24" s="74"/>
      <c r="GCT24" s="74"/>
      <c r="GCU24" s="74"/>
      <c r="GCV24" s="74"/>
      <c r="GCW24" s="74"/>
      <c r="GCX24" s="74"/>
      <c r="GCY24" s="74"/>
      <c r="GCZ24" s="74"/>
      <c r="GDA24" s="74"/>
      <c r="GDB24" s="74"/>
      <c r="GDC24" s="74"/>
      <c r="GDD24" s="74"/>
      <c r="GDE24" s="74"/>
      <c r="GDF24" s="74"/>
      <c r="GDG24" s="74"/>
      <c r="GDH24" s="74"/>
      <c r="GDI24" s="74"/>
      <c r="GDJ24" s="74"/>
      <c r="GDK24" s="74"/>
      <c r="GDL24" s="74"/>
      <c r="GDM24" s="74"/>
      <c r="GDN24" s="74"/>
      <c r="GDO24" s="74"/>
      <c r="GDP24" s="74"/>
      <c r="GDQ24" s="74"/>
      <c r="GDR24" s="74"/>
      <c r="GDS24" s="74"/>
      <c r="GDT24" s="74"/>
      <c r="GDU24" s="74"/>
      <c r="GDV24" s="74"/>
      <c r="GDW24" s="74"/>
      <c r="GDX24" s="74"/>
      <c r="GDY24" s="74"/>
      <c r="GDZ24" s="74"/>
      <c r="GEA24" s="74"/>
      <c r="GEB24" s="74"/>
      <c r="GEC24" s="74"/>
      <c r="GED24" s="74"/>
      <c r="GEE24" s="74"/>
      <c r="GEF24" s="74"/>
      <c r="GEG24" s="74"/>
      <c r="GEH24" s="74"/>
      <c r="GEI24" s="74"/>
      <c r="GEJ24" s="74"/>
      <c r="GEK24" s="74"/>
      <c r="GEL24" s="74"/>
      <c r="GEM24" s="74"/>
      <c r="GEN24" s="74"/>
      <c r="GEO24" s="74"/>
      <c r="GEP24" s="74"/>
      <c r="GEQ24" s="74"/>
      <c r="GER24" s="74"/>
      <c r="GES24" s="74"/>
      <c r="GET24" s="74"/>
      <c r="GEU24" s="74"/>
      <c r="GEV24" s="74"/>
      <c r="GEW24" s="74"/>
      <c r="GEX24" s="74"/>
      <c r="GEY24" s="74"/>
      <c r="GEZ24" s="74"/>
      <c r="GFA24" s="74"/>
      <c r="GFB24" s="74"/>
      <c r="GFC24" s="74"/>
      <c r="GFD24" s="74"/>
      <c r="GFE24" s="74"/>
      <c r="GFF24" s="74"/>
      <c r="GFG24" s="74"/>
      <c r="GFH24" s="74"/>
      <c r="GFI24" s="74"/>
      <c r="GFJ24" s="74"/>
      <c r="GFK24" s="74"/>
      <c r="GFL24" s="74"/>
      <c r="GFM24" s="74"/>
      <c r="GFN24" s="74"/>
      <c r="GFO24" s="74"/>
      <c r="GFP24" s="74"/>
      <c r="GFQ24" s="74"/>
      <c r="GFR24" s="74"/>
      <c r="GFS24" s="74"/>
      <c r="GFT24" s="74"/>
      <c r="GFU24" s="74"/>
      <c r="GFV24" s="74"/>
      <c r="GFW24" s="74"/>
      <c r="GFX24" s="74"/>
      <c r="GFY24" s="74"/>
      <c r="GFZ24" s="74"/>
      <c r="GGA24" s="74"/>
      <c r="GGB24" s="74"/>
      <c r="GGC24" s="74"/>
      <c r="GGD24" s="74"/>
      <c r="GGE24" s="74"/>
      <c r="GGF24" s="74"/>
      <c r="GGG24" s="74"/>
      <c r="GGH24" s="74"/>
      <c r="GGI24" s="74"/>
      <c r="GGJ24" s="74"/>
      <c r="GGK24" s="74"/>
      <c r="GGL24" s="74"/>
      <c r="GGM24" s="74"/>
      <c r="GGN24" s="74"/>
      <c r="GGO24" s="74"/>
      <c r="GGP24" s="74"/>
      <c r="GGQ24" s="74"/>
      <c r="GGR24" s="74"/>
      <c r="GGS24" s="74"/>
      <c r="GGT24" s="74"/>
      <c r="GGU24" s="74"/>
      <c r="GGV24" s="74"/>
      <c r="GGW24" s="74"/>
      <c r="GGX24" s="74"/>
      <c r="GGY24" s="74"/>
      <c r="GGZ24" s="74"/>
      <c r="GHA24" s="74"/>
      <c r="GHB24" s="74"/>
      <c r="GHC24" s="74"/>
      <c r="GHD24" s="74"/>
      <c r="GHE24" s="74"/>
      <c r="GHF24" s="74"/>
      <c r="GHG24" s="74"/>
      <c r="GHH24" s="74"/>
      <c r="GHI24" s="74"/>
      <c r="GHJ24" s="74"/>
      <c r="GHK24" s="74"/>
      <c r="GHL24" s="74"/>
      <c r="GHM24" s="74"/>
      <c r="GHN24" s="74"/>
      <c r="GHO24" s="74"/>
      <c r="GHP24" s="74"/>
      <c r="GHQ24" s="74"/>
      <c r="GHR24" s="74"/>
      <c r="GHS24" s="74"/>
      <c r="GHT24" s="74"/>
      <c r="GHU24" s="74"/>
      <c r="GHV24" s="74"/>
      <c r="GHW24" s="74"/>
      <c r="GHX24" s="74"/>
      <c r="GHY24" s="74"/>
      <c r="GHZ24" s="74"/>
      <c r="GIA24" s="74"/>
      <c r="GIB24" s="74"/>
      <c r="GIC24" s="74"/>
      <c r="GID24" s="74"/>
      <c r="GIE24" s="74"/>
      <c r="GIF24" s="74"/>
      <c r="GIG24" s="74"/>
      <c r="GIH24" s="74"/>
      <c r="GII24" s="74"/>
      <c r="GIJ24" s="74"/>
      <c r="GIK24" s="74"/>
      <c r="GIL24" s="74"/>
      <c r="GIM24" s="74"/>
      <c r="GIN24" s="74"/>
      <c r="GIO24" s="74"/>
      <c r="GIP24" s="74"/>
      <c r="GIQ24" s="74"/>
      <c r="GIR24" s="74"/>
      <c r="GIS24" s="74"/>
      <c r="GIT24" s="74"/>
      <c r="GIU24" s="74"/>
      <c r="GIV24" s="74"/>
      <c r="GIW24" s="74"/>
      <c r="GIX24" s="74"/>
      <c r="GIY24" s="74"/>
      <c r="GIZ24" s="74"/>
      <c r="GJA24" s="74"/>
      <c r="GJB24" s="74"/>
      <c r="GJC24" s="74"/>
      <c r="GJD24" s="74"/>
      <c r="GJE24" s="74"/>
      <c r="GJF24" s="74"/>
      <c r="GJG24" s="74"/>
      <c r="GJH24" s="74"/>
      <c r="GJI24" s="74"/>
      <c r="GJJ24" s="74"/>
      <c r="GJK24" s="74"/>
      <c r="GJL24" s="74"/>
      <c r="GJM24" s="74"/>
      <c r="GJN24" s="74"/>
      <c r="GJO24" s="74"/>
      <c r="GJP24" s="74"/>
      <c r="GJQ24" s="74"/>
      <c r="GJR24" s="74"/>
      <c r="GJS24" s="74"/>
      <c r="GJT24" s="74"/>
      <c r="GJU24" s="74"/>
      <c r="GJV24" s="74"/>
      <c r="GJW24" s="74"/>
      <c r="GJX24" s="74"/>
      <c r="GJY24" s="74"/>
      <c r="GJZ24" s="74"/>
      <c r="GKA24" s="74"/>
      <c r="GKB24" s="74"/>
      <c r="GKC24" s="74"/>
      <c r="GKD24" s="74"/>
      <c r="GKE24" s="74"/>
      <c r="GKF24" s="74"/>
      <c r="GKG24" s="74"/>
      <c r="GKH24" s="74"/>
      <c r="GKI24" s="74"/>
      <c r="GKJ24" s="74"/>
      <c r="GKK24" s="74"/>
      <c r="GKL24" s="74"/>
      <c r="GKM24" s="74"/>
      <c r="GKN24" s="74"/>
      <c r="GKO24" s="74"/>
      <c r="GKP24" s="74"/>
      <c r="GKQ24" s="74"/>
      <c r="GKR24" s="74"/>
      <c r="GKS24" s="74"/>
      <c r="GKT24" s="74"/>
      <c r="GKU24" s="74"/>
      <c r="GKV24" s="74"/>
      <c r="GKW24" s="74"/>
      <c r="GKX24" s="74"/>
      <c r="GKY24" s="74"/>
      <c r="GKZ24" s="74"/>
      <c r="GLA24" s="74"/>
      <c r="GLB24" s="74"/>
      <c r="GLC24" s="74"/>
      <c r="GLD24" s="74"/>
      <c r="GLE24" s="74"/>
      <c r="GLF24" s="74"/>
      <c r="GLG24" s="74"/>
      <c r="GLH24" s="74"/>
      <c r="GLI24" s="74"/>
      <c r="GLJ24" s="74"/>
      <c r="GLK24" s="74"/>
      <c r="GLL24" s="74"/>
      <c r="GLM24" s="74"/>
      <c r="GLN24" s="74"/>
      <c r="GLO24" s="74"/>
      <c r="GLP24" s="74"/>
      <c r="GLQ24" s="74"/>
      <c r="GLR24" s="74"/>
      <c r="GLS24" s="74"/>
      <c r="GLT24" s="74"/>
      <c r="GLU24" s="74"/>
      <c r="GLV24" s="74"/>
      <c r="GLW24" s="74"/>
      <c r="GLX24" s="74"/>
      <c r="GLY24" s="74"/>
      <c r="GLZ24" s="74"/>
      <c r="GMA24" s="74"/>
      <c r="GMB24" s="74"/>
      <c r="GMC24" s="74"/>
      <c r="GMD24" s="74"/>
      <c r="GME24" s="74"/>
      <c r="GMF24" s="74"/>
      <c r="GMG24" s="74"/>
      <c r="GMH24" s="74"/>
      <c r="GMI24" s="74"/>
      <c r="GMJ24" s="74"/>
      <c r="GMK24" s="74"/>
      <c r="GML24" s="74"/>
      <c r="GMM24" s="74"/>
      <c r="GMN24" s="74"/>
      <c r="GMO24" s="74"/>
      <c r="GMP24" s="74"/>
      <c r="GMQ24" s="74"/>
      <c r="GMR24" s="74"/>
      <c r="GMS24" s="74"/>
      <c r="GMT24" s="74"/>
      <c r="GMU24" s="74"/>
      <c r="GMV24" s="74"/>
      <c r="GMW24" s="74"/>
      <c r="GMX24" s="74"/>
      <c r="GMY24" s="74"/>
      <c r="GMZ24" s="74"/>
      <c r="GNA24" s="74"/>
      <c r="GNB24" s="74"/>
      <c r="GNC24" s="74"/>
      <c r="GND24" s="74"/>
      <c r="GNE24" s="74"/>
      <c r="GNF24" s="74"/>
      <c r="GNG24" s="74"/>
      <c r="GNH24" s="74"/>
      <c r="GNI24" s="74"/>
      <c r="GNJ24" s="74"/>
      <c r="GNK24" s="74"/>
      <c r="GNL24" s="74"/>
      <c r="GNM24" s="74"/>
      <c r="GNN24" s="74"/>
      <c r="GNO24" s="74"/>
      <c r="GNP24" s="74"/>
      <c r="GNQ24" s="74"/>
      <c r="GNR24" s="74"/>
      <c r="GNS24" s="74"/>
      <c r="GNT24" s="74"/>
      <c r="GNU24" s="74"/>
      <c r="GNV24" s="74"/>
      <c r="GNW24" s="74"/>
      <c r="GNX24" s="74"/>
      <c r="GNY24" s="74"/>
      <c r="GNZ24" s="74"/>
      <c r="GOA24" s="74"/>
      <c r="GOB24" s="74"/>
      <c r="GOC24" s="74"/>
      <c r="GOD24" s="74"/>
      <c r="GOE24" s="74"/>
      <c r="GOF24" s="74"/>
      <c r="GOG24" s="74"/>
      <c r="GOH24" s="74"/>
      <c r="GOI24" s="74"/>
      <c r="GOJ24" s="74"/>
      <c r="GOK24" s="74"/>
      <c r="GOL24" s="74"/>
      <c r="GOM24" s="74"/>
      <c r="GON24" s="74"/>
      <c r="GOO24" s="74"/>
      <c r="GOP24" s="74"/>
      <c r="GOQ24" s="74"/>
      <c r="GOR24" s="74"/>
      <c r="GOS24" s="74"/>
      <c r="GOT24" s="74"/>
      <c r="GOU24" s="74"/>
      <c r="GOV24" s="74"/>
      <c r="GOW24" s="74"/>
      <c r="GOX24" s="74"/>
      <c r="GOY24" s="74"/>
      <c r="GOZ24" s="74"/>
      <c r="GPA24" s="74"/>
      <c r="GPB24" s="74"/>
      <c r="GPC24" s="74"/>
      <c r="GPD24" s="74"/>
      <c r="GPE24" s="74"/>
      <c r="GPF24" s="74"/>
      <c r="GPG24" s="74"/>
      <c r="GPH24" s="74"/>
      <c r="GPI24" s="74"/>
      <c r="GPJ24" s="74"/>
      <c r="GPK24" s="74"/>
      <c r="GPL24" s="74"/>
      <c r="GPM24" s="74"/>
      <c r="GPN24" s="74"/>
      <c r="GPO24" s="74"/>
      <c r="GPP24" s="74"/>
      <c r="GPQ24" s="74"/>
      <c r="GPR24" s="74"/>
      <c r="GPS24" s="74"/>
      <c r="GPT24" s="74"/>
      <c r="GPU24" s="74"/>
      <c r="GPV24" s="74"/>
      <c r="GPW24" s="74"/>
      <c r="GPX24" s="74"/>
      <c r="GPY24" s="74"/>
      <c r="GPZ24" s="74"/>
      <c r="GQA24" s="74"/>
      <c r="GQB24" s="74"/>
      <c r="GQC24" s="74"/>
      <c r="GQD24" s="74"/>
      <c r="GQE24" s="74"/>
      <c r="GQF24" s="74"/>
      <c r="GQG24" s="74"/>
      <c r="GQH24" s="74"/>
      <c r="GQI24" s="74"/>
      <c r="GQJ24" s="74"/>
      <c r="GQK24" s="74"/>
      <c r="GQL24" s="74"/>
      <c r="GQM24" s="74"/>
      <c r="GQN24" s="74"/>
      <c r="GQO24" s="74"/>
      <c r="GQP24" s="74"/>
      <c r="GQQ24" s="74"/>
      <c r="GQR24" s="74"/>
      <c r="GQS24" s="74"/>
      <c r="GQT24" s="74"/>
      <c r="GQU24" s="74"/>
      <c r="GQV24" s="74"/>
      <c r="GQW24" s="74"/>
      <c r="GQX24" s="74"/>
      <c r="GQY24" s="74"/>
      <c r="GQZ24" s="74"/>
      <c r="GRA24" s="74"/>
      <c r="GRB24" s="74"/>
      <c r="GRC24" s="74"/>
      <c r="GRD24" s="74"/>
      <c r="GRE24" s="74"/>
      <c r="GRF24" s="74"/>
      <c r="GRG24" s="74"/>
      <c r="GRH24" s="74"/>
      <c r="GRI24" s="74"/>
      <c r="GRJ24" s="74"/>
      <c r="GRK24" s="74"/>
      <c r="GRL24" s="74"/>
      <c r="GRM24" s="74"/>
      <c r="GRN24" s="74"/>
      <c r="GRO24" s="74"/>
      <c r="GRP24" s="74"/>
      <c r="GRQ24" s="74"/>
      <c r="GRR24" s="74"/>
      <c r="GRS24" s="74"/>
      <c r="GRT24" s="74"/>
      <c r="GRU24" s="74"/>
      <c r="GRV24" s="74"/>
      <c r="GRW24" s="74"/>
      <c r="GRX24" s="74"/>
      <c r="GRY24" s="74"/>
      <c r="GRZ24" s="74"/>
      <c r="GSA24" s="74"/>
      <c r="GSB24" s="74"/>
      <c r="GSC24" s="74"/>
      <c r="GSD24" s="74"/>
      <c r="GSE24" s="74"/>
      <c r="GSF24" s="74"/>
      <c r="GSG24" s="74"/>
      <c r="GSH24" s="74"/>
      <c r="GSI24" s="74"/>
      <c r="GSJ24" s="74"/>
      <c r="GSK24" s="74"/>
      <c r="GSL24" s="74"/>
      <c r="GSM24" s="74"/>
      <c r="GSN24" s="74"/>
      <c r="GSO24" s="74"/>
      <c r="GSP24" s="74"/>
      <c r="GSQ24" s="74"/>
      <c r="GSR24" s="74"/>
      <c r="GSS24" s="74"/>
      <c r="GST24" s="74"/>
      <c r="GSU24" s="74"/>
      <c r="GSV24" s="74"/>
      <c r="GSW24" s="74"/>
      <c r="GSX24" s="74"/>
      <c r="GSY24" s="74"/>
      <c r="GSZ24" s="74"/>
      <c r="GTA24" s="74"/>
      <c r="GTB24" s="74"/>
      <c r="GTC24" s="74"/>
      <c r="GTD24" s="74"/>
      <c r="GTE24" s="74"/>
      <c r="GTF24" s="74"/>
      <c r="GTG24" s="74"/>
      <c r="GTH24" s="74"/>
      <c r="GTI24" s="74"/>
      <c r="GTJ24" s="74"/>
      <c r="GTK24" s="74"/>
      <c r="GTL24" s="74"/>
      <c r="GTM24" s="74"/>
      <c r="GTN24" s="74"/>
      <c r="GTO24" s="74"/>
      <c r="GTP24" s="74"/>
      <c r="GTQ24" s="74"/>
      <c r="GTR24" s="74"/>
      <c r="GTS24" s="74"/>
      <c r="GTT24" s="74"/>
      <c r="GTU24" s="74"/>
      <c r="GTV24" s="74"/>
      <c r="GTW24" s="74"/>
      <c r="GTX24" s="74"/>
      <c r="GTY24" s="74"/>
      <c r="GTZ24" s="74"/>
      <c r="GUA24" s="74"/>
      <c r="GUB24" s="74"/>
      <c r="GUC24" s="74"/>
      <c r="GUD24" s="74"/>
      <c r="GUE24" s="74"/>
      <c r="GUF24" s="74"/>
      <c r="GUG24" s="74"/>
      <c r="GUH24" s="74"/>
      <c r="GUI24" s="74"/>
      <c r="GUJ24" s="74"/>
      <c r="GUK24" s="74"/>
      <c r="GUL24" s="74"/>
      <c r="GUM24" s="74"/>
      <c r="GUN24" s="74"/>
      <c r="GUO24" s="74"/>
      <c r="GUP24" s="74"/>
      <c r="GUQ24" s="74"/>
      <c r="GUR24" s="74"/>
      <c r="GUS24" s="74"/>
      <c r="GUT24" s="74"/>
      <c r="GUU24" s="74"/>
      <c r="GUV24" s="74"/>
      <c r="GUW24" s="74"/>
      <c r="GUX24" s="74"/>
      <c r="GUY24" s="74"/>
      <c r="GUZ24" s="74"/>
      <c r="GVA24" s="74"/>
      <c r="GVB24" s="74"/>
      <c r="GVC24" s="74"/>
      <c r="GVD24" s="74"/>
      <c r="GVE24" s="74"/>
      <c r="GVF24" s="74"/>
      <c r="GVG24" s="74"/>
      <c r="GVH24" s="74"/>
      <c r="GVI24" s="74"/>
      <c r="GVJ24" s="74"/>
      <c r="GVK24" s="74"/>
      <c r="GVL24" s="74"/>
      <c r="GVM24" s="74"/>
      <c r="GVN24" s="74"/>
      <c r="GVO24" s="74"/>
      <c r="GVP24" s="74"/>
      <c r="GVQ24" s="74"/>
      <c r="GVR24" s="74"/>
      <c r="GVS24" s="74"/>
      <c r="GVT24" s="74"/>
      <c r="GVU24" s="74"/>
      <c r="GVV24" s="74"/>
      <c r="GVW24" s="74"/>
      <c r="GVX24" s="74"/>
      <c r="GVY24" s="74"/>
      <c r="GVZ24" s="74"/>
      <c r="GWA24" s="74"/>
      <c r="GWB24" s="74"/>
      <c r="GWC24" s="74"/>
      <c r="GWD24" s="74"/>
      <c r="GWE24" s="74"/>
      <c r="GWF24" s="74"/>
      <c r="GWG24" s="74"/>
      <c r="GWH24" s="74"/>
      <c r="GWI24" s="74"/>
      <c r="GWJ24" s="74"/>
      <c r="GWK24" s="74"/>
      <c r="GWL24" s="74"/>
      <c r="GWM24" s="74"/>
      <c r="GWN24" s="74"/>
      <c r="GWO24" s="74"/>
      <c r="GWP24" s="74"/>
      <c r="GWQ24" s="74"/>
      <c r="GWR24" s="74"/>
      <c r="GWS24" s="74"/>
      <c r="GWT24" s="74"/>
      <c r="GWU24" s="74"/>
      <c r="GWV24" s="74"/>
      <c r="GWW24" s="74"/>
      <c r="GWX24" s="74"/>
      <c r="GWY24" s="74"/>
      <c r="GWZ24" s="74"/>
      <c r="GXA24" s="74"/>
      <c r="GXB24" s="74"/>
      <c r="GXC24" s="74"/>
      <c r="GXD24" s="74"/>
      <c r="GXE24" s="74"/>
      <c r="GXF24" s="74"/>
      <c r="GXG24" s="74"/>
      <c r="GXH24" s="74"/>
      <c r="GXI24" s="74"/>
      <c r="GXJ24" s="74"/>
      <c r="GXK24" s="74"/>
      <c r="GXL24" s="74"/>
      <c r="GXM24" s="74"/>
      <c r="GXN24" s="74"/>
      <c r="GXO24" s="74"/>
      <c r="GXP24" s="74"/>
      <c r="GXQ24" s="74"/>
      <c r="GXR24" s="74"/>
      <c r="GXS24" s="74"/>
      <c r="GXT24" s="74"/>
      <c r="GXU24" s="74"/>
      <c r="GXV24" s="74"/>
      <c r="GXW24" s="74"/>
      <c r="GXX24" s="74"/>
      <c r="GXY24" s="74"/>
      <c r="GXZ24" s="74"/>
      <c r="GYA24" s="74"/>
      <c r="GYB24" s="74"/>
      <c r="GYC24" s="74"/>
      <c r="GYD24" s="74"/>
      <c r="GYE24" s="74"/>
      <c r="GYF24" s="74"/>
      <c r="GYG24" s="74"/>
      <c r="GYH24" s="74"/>
      <c r="GYI24" s="74"/>
      <c r="GYJ24" s="74"/>
      <c r="GYK24" s="74"/>
      <c r="GYL24" s="74"/>
      <c r="GYM24" s="74"/>
      <c r="GYN24" s="74"/>
      <c r="GYO24" s="74"/>
      <c r="GYP24" s="74"/>
      <c r="GYQ24" s="74"/>
      <c r="GYR24" s="74"/>
      <c r="GYS24" s="74"/>
      <c r="GYT24" s="74"/>
      <c r="GYU24" s="74"/>
      <c r="GYV24" s="74"/>
      <c r="GYW24" s="74"/>
      <c r="GYX24" s="74"/>
      <c r="GYY24" s="74"/>
      <c r="GYZ24" s="74"/>
      <c r="GZA24" s="74"/>
      <c r="GZB24" s="74"/>
      <c r="GZC24" s="74"/>
      <c r="GZD24" s="74"/>
      <c r="GZE24" s="74"/>
      <c r="GZF24" s="74"/>
      <c r="GZG24" s="74"/>
      <c r="GZH24" s="74"/>
      <c r="GZI24" s="74"/>
      <c r="GZJ24" s="74"/>
      <c r="GZK24" s="74"/>
      <c r="GZL24" s="74"/>
      <c r="GZM24" s="74"/>
      <c r="GZN24" s="74"/>
      <c r="GZO24" s="74"/>
      <c r="GZP24" s="74"/>
      <c r="GZQ24" s="74"/>
      <c r="GZR24" s="74"/>
      <c r="GZS24" s="74"/>
      <c r="GZT24" s="74"/>
      <c r="GZU24" s="74"/>
      <c r="GZV24" s="74"/>
      <c r="GZW24" s="74"/>
      <c r="GZX24" s="74"/>
      <c r="GZY24" s="74"/>
      <c r="GZZ24" s="74"/>
      <c r="HAA24" s="74"/>
      <c r="HAB24" s="74"/>
      <c r="HAC24" s="74"/>
      <c r="HAD24" s="74"/>
      <c r="HAE24" s="74"/>
      <c r="HAF24" s="74"/>
      <c r="HAG24" s="74"/>
      <c r="HAH24" s="74"/>
      <c r="HAI24" s="74"/>
      <c r="HAJ24" s="74"/>
      <c r="HAK24" s="74"/>
      <c r="HAL24" s="74"/>
      <c r="HAM24" s="74"/>
      <c r="HAN24" s="74"/>
      <c r="HAO24" s="74"/>
      <c r="HAP24" s="74"/>
      <c r="HAQ24" s="74"/>
      <c r="HAR24" s="74"/>
      <c r="HAS24" s="74"/>
      <c r="HAT24" s="74"/>
      <c r="HAU24" s="74"/>
      <c r="HAV24" s="74"/>
      <c r="HAW24" s="74"/>
      <c r="HAX24" s="74"/>
      <c r="HAY24" s="74"/>
      <c r="HAZ24" s="74"/>
      <c r="HBA24" s="74"/>
      <c r="HBB24" s="74"/>
      <c r="HBC24" s="74"/>
      <c r="HBD24" s="74"/>
      <c r="HBE24" s="74"/>
      <c r="HBF24" s="74"/>
      <c r="HBG24" s="74"/>
      <c r="HBH24" s="74"/>
      <c r="HBI24" s="74"/>
      <c r="HBJ24" s="74"/>
      <c r="HBK24" s="74"/>
      <c r="HBL24" s="74"/>
      <c r="HBM24" s="74"/>
      <c r="HBN24" s="74"/>
      <c r="HBO24" s="74"/>
      <c r="HBP24" s="74"/>
      <c r="HBQ24" s="74"/>
      <c r="HBR24" s="74"/>
      <c r="HBS24" s="74"/>
      <c r="HBT24" s="74"/>
      <c r="HBU24" s="74"/>
      <c r="HBV24" s="74"/>
      <c r="HBW24" s="74"/>
      <c r="HBX24" s="74"/>
      <c r="HBY24" s="74"/>
      <c r="HBZ24" s="74"/>
      <c r="HCA24" s="74"/>
      <c r="HCB24" s="74"/>
      <c r="HCC24" s="74"/>
      <c r="HCD24" s="74"/>
      <c r="HCE24" s="74"/>
      <c r="HCF24" s="74"/>
      <c r="HCG24" s="74"/>
      <c r="HCH24" s="74"/>
      <c r="HCI24" s="74"/>
      <c r="HCJ24" s="74"/>
      <c r="HCK24" s="74"/>
      <c r="HCL24" s="74"/>
      <c r="HCM24" s="74"/>
      <c r="HCN24" s="74"/>
      <c r="HCO24" s="74"/>
      <c r="HCP24" s="74"/>
      <c r="HCQ24" s="74"/>
      <c r="HCR24" s="74"/>
      <c r="HCS24" s="74"/>
      <c r="HCT24" s="74"/>
      <c r="HCU24" s="74"/>
      <c r="HCV24" s="74"/>
      <c r="HCW24" s="74"/>
      <c r="HCX24" s="74"/>
      <c r="HCY24" s="74"/>
      <c r="HCZ24" s="74"/>
      <c r="HDA24" s="74"/>
      <c r="HDB24" s="74"/>
      <c r="HDC24" s="74"/>
      <c r="HDD24" s="74"/>
      <c r="HDE24" s="74"/>
      <c r="HDF24" s="74"/>
      <c r="HDG24" s="74"/>
      <c r="HDH24" s="74"/>
      <c r="HDI24" s="74"/>
      <c r="HDJ24" s="74"/>
      <c r="HDK24" s="74"/>
      <c r="HDL24" s="74"/>
      <c r="HDM24" s="74"/>
      <c r="HDN24" s="74"/>
      <c r="HDO24" s="74"/>
      <c r="HDP24" s="74"/>
      <c r="HDQ24" s="74"/>
      <c r="HDR24" s="74"/>
      <c r="HDS24" s="74"/>
      <c r="HDT24" s="74"/>
      <c r="HDU24" s="74"/>
      <c r="HDV24" s="74"/>
      <c r="HDW24" s="74"/>
      <c r="HDX24" s="74"/>
      <c r="HDY24" s="74"/>
      <c r="HDZ24" s="74"/>
      <c r="HEA24" s="74"/>
      <c r="HEB24" s="74"/>
      <c r="HEC24" s="74"/>
      <c r="HED24" s="74"/>
      <c r="HEE24" s="74"/>
      <c r="HEF24" s="74"/>
      <c r="HEG24" s="74"/>
      <c r="HEH24" s="74"/>
      <c r="HEI24" s="74"/>
      <c r="HEJ24" s="74"/>
      <c r="HEK24" s="74"/>
      <c r="HEL24" s="74"/>
      <c r="HEM24" s="74"/>
      <c r="HEN24" s="74"/>
      <c r="HEO24" s="74"/>
      <c r="HEP24" s="74"/>
      <c r="HEQ24" s="74"/>
      <c r="HER24" s="74"/>
      <c r="HES24" s="74"/>
      <c r="HET24" s="74"/>
      <c r="HEU24" s="74"/>
      <c r="HEV24" s="74"/>
      <c r="HEW24" s="74"/>
      <c r="HEX24" s="74"/>
      <c r="HEY24" s="74"/>
      <c r="HEZ24" s="74"/>
      <c r="HFA24" s="74"/>
      <c r="HFB24" s="74"/>
      <c r="HFC24" s="74"/>
      <c r="HFD24" s="74"/>
      <c r="HFE24" s="74"/>
      <c r="HFF24" s="74"/>
      <c r="HFG24" s="74"/>
      <c r="HFH24" s="74"/>
      <c r="HFI24" s="74"/>
      <c r="HFJ24" s="74"/>
      <c r="HFK24" s="74"/>
      <c r="HFL24" s="74"/>
      <c r="HFM24" s="74"/>
      <c r="HFN24" s="74"/>
      <c r="HFO24" s="74"/>
      <c r="HFP24" s="74"/>
      <c r="HFQ24" s="74"/>
      <c r="HFR24" s="74"/>
      <c r="HFS24" s="74"/>
      <c r="HFT24" s="74"/>
      <c r="HFU24" s="74"/>
      <c r="HFV24" s="74"/>
      <c r="HFW24" s="74"/>
      <c r="HFX24" s="74"/>
      <c r="HFY24" s="74"/>
      <c r="HFZ24" s="74"/>
      <c r="HGA24" s="74"/>
      <c r="HGB24" s="74"/>
      <c r="HGC24" s="74"/>
      <c r="HGD24" s="74"/>
      <c r="HGE24" s="74"/>
      <c r="HGF24" s="74"/>
      <c r="HGG24" s="74"/>
      <c r="HGH24" s="74"/>
      <c r="HGI24" s="74"/>
      <c r="HGJ24" s="74"/>
      <c r="HGK24" s="74"/>
      <c r="HGL24" s="74"/>
      <c r="HGM24" s="74"/>
      <c r="HGN24" s="74"/>
      <c r="HGO24" s="74"/>
      <c r="HGP24" s="74"/>
      <c r="HGQ24" s="74"/>
      <c r="HGR24" s="74"/>
      <c r="HGS24" s="74"/>
      <c r="HGT24" s="74"/>
      <c r="HGU24" s="74"/>
      <c r="HGV24" s="74"/>
      <c r="HGW24" s="74"/>
      <c r="HGX24" s="74"/>
      <c r="HGY24" s="74"/>
      <c r="HGZ24" s="74"/>
      <c r="HHA24" s="74"/>
      <c r="HHB24" s="74"/>
      <c r="HHC24" s="74"/>
      <c r="HHD24" s="74"/>
      <c r="HHE24" s="74"/>
      <c r="HHF24" s="74"/>
      <c r="HHG24" s="74"/>
      <c r="HHH24" s="74"/>
      <c r="HHI24" s="74"/>
      <c r="HHJ24" s="74"/>
      <c r="HHK24" s="74"/>
      <c r="HHL24" s="74"/>
      <c r="HHM24" s="74"/>
      <c r="HHN24" s="74"/>
      <c r="HHO24" s="74"/>
      <c r="HHP24" s="74"/>
      <c r="HHQ24" s="74"/>
      <c r="HHR24" s="74"/>
      <c r="HHS24" s="74"/>
      <c r="HHT24" s="74"/>
      <c r="HHU24" s="74"/>
      <c r="HHV24" s="74"/>
      <c r="HHW24" s="74"/>
      <c r="HHX24" s="74"/>
      <c r="HHY24" s="74"/>
      <c r="HHZ24" s="74"/>
      <c r="HIA24" s="74"/>
      <c r="HIB24" s="74"/>
      <c r="HIC24" s="74"/>
      <c r="HID24" s="74"/>
      <c r="HIE24" s="74"/>
      <c r="HIF24" s="74"/>
      <c r="HIG24" s="74"/>
      <c r="HIH24" s="74"/>
      <c r="HII24" s="74"/>
      <c r="HIJ24" s="74"/>
      <c r="HIK24" s="74"/>
      <c r="HIL24" s="74"/>
      <c r="HIM24" s="74"/>
      <c r="HIN24" s="74"/>
      <c r="HIO24" s="74"/>
      <c r="HIP24" s="74"/>
      <c r="HIQ24" s="74"/>
      <c r="HIR24" s="74"/>
      <c r="HIS24" s="74"/>
      <c r="HIT24" s="74"/>
      <c r="HIU24" s="74"/>
      <c r="HIV24" s="74"/>
      <c r="HIW24" s="74"/>
      <c r="HIX24" s="74"/>
      <c r="HIY24" s="74"/>
      <c r="HIZ24" s="74"/>
      <c r="HJA24" s="74"/>
      <c r="HJB24" s="74"/>
      <c r="HJC24" s="74"/>
      <c r="HJD24" s="74"/>
      <c r="HJE24" s="74"/>
      <c r="HJF24" s="74"/>
      <c r="HJG24" s="74"/>
      <c r="HJH24" s="74"/>
      <c r="HJI24" s="74"/>
      <c r="HJJ24" s="74"/>
      <c r="HJK24" s="74"/>
      <c r="HJL24" s="74"/>
      <c r="HJM24" s="74"/>
      <c r="HJN24" s="74"/>
      <c r="HJO24" s="74"/>
      <c r="HJP24" s="74"/>
      <c r="HJQ24" s="74"/>
      <c r="HJR24" s="74"/>
      <c r="HJS24" s="74"/>
      <c r="HJT24" s="74"/>
      <c r="HJU24" s="74"/>
      <c r="HJV24" s="74"/>
      <c r="HJW24" s="74"/>
      <c r="HJX24" s="74"/>
      <c r="HJY24" s="74"/>
      <c r="HJZ24" s="74"/>
      <c r="HKA24" s="74"/>
      <c r="HKB24" s="74"/>
      <c r="HKC24" s="74"/>
      <c r="HKD24" s="74"/>
      <c r="HKE24" s="74"/>
      <c r="HKF24" s="74"/>
      <c r="HKG24" s="74"/>
      <c r="HKH24" s="74"/>
      <c r="HKI24" s="74"/>
      <c r="HKJ24" s="74"/>
      <c r="HKK24" s="74"/>
      <c r="HKL24" s="74"/>
      <c r="HKM24" s="74"/>
      <c r="HKN24" s="74"/>
      <c r="HKO24" s="74"/>
      <c r="HKP24" s="74"/>
      <c r="HKQ24" s="74"/>
      <c r="HKR24" s="74"/>
      <c r="HKS24" s="74"/>
      <c r="HKT24" s="74"/>
      <c r="HKU24" s="74"/>
      <c r="HKV24" s="74"/>
      <c r="HKW24" s="74"/>
      <c r="HKX24" s="74"/>
      <c r="HKY24" s="74"/>
      <c r="HKZ24" s="74"/>
      <c r="HLA24" s="74"/>
      <c r="HLB24" s="74"/>
      <c r="HLC24" s="74"/>
      <c r="HLD24" s="74"/>
      <c r="HLE24" s="74"/>
      <c r="HLF24" s="74"/>
      <c r="HLG24" s="74"/>
      <c r="HLH24" s="74"/>
      <c r="HLI24" s="74"/>
      <c r="HLJ24" s="74"/>
      <c r="HLK24" s="74"/>
      <c r="HLL24" s="74"/>
      <c r="HLM24" s="74"/>
      <c r="HLN24" s="74"/>
      <c r="HLO24" s="74"/>
      <c r="HLP24" s="74"/>
      <c r="HLQ24" s="74"/>
      <c r="HLR24" s="74"/>
      <c r="HLS24" s="74"/>
      <c r="HLT24" s="74"/>
      <c r="HLU24" s="74"/>
      <c r="HLV24" s="74"/>
      <c r="HLW24" s="74"/>
      <c r="HLX24" s="74"/>
      <c r="HLY24" s="74"/>
      <c r="HLZ24" s="74"/>
      <c r="HMA24" s="74"/>
      <c r="HMB24" s="74"/>
      <c r="HMC24" s="74"/>
      <c r="HMD24" s="74"/>
      <c r="HME24" s="74"/>
      <c r="HMF24" s="74"/>
      <c r="HMG24" s="74"/>
      <c r="HMH24" s="74"/>
      <c r="HMI24" s="74"/>
      <c r="HMJ24" s="74"/>
      <c r="HMK24" s="74"/>
      <c r="HML24" s="74"/>
      <c r="HMM24" s="74"/>
      <c r="HMN24" s="74"/>
      <c r="HMO24" s="74"/>
      <c r="HMP24" s="74"/>
      <c r="HMQ24" s="74"/>
      <c r="HMR24" s="74"/>
      <c r="HMS24" s="74"/>
      <c r="HMT24" s="74"/>
      <c r="HMU24" s="74"/>
      <c r="HMV24" s="74"/>
      <c r="HMW24" s="74"/>
      <c r="HMX24" s="74"/>
      <c r="HMY24" s="74"/>
      <c r="HMZ24" s="74"/>
      <c r="HNA24" s="74"/>
      <c r="HNB24" s="74"/>
      <c r="HNC24" s="74"/>
      <c r="HND24" s="74"/>
      <c r="HNE24" s="74"/>
      <c r="HNF24" s="74"/>
      <c r="HNG24" s="74"/>
      <c r="HNH24" s="74"/>
      <c r="HNI24" s="74"/>
      <c r="HNJ24" s="74"/>
      <c r="HNK24" s="74"/>
      <c r="HNL24" s="74"/>
      <c r="HNM24" s="74"/>
      <c r="HNN24" s="74"/>
      <c r="HNO24" s="74"/>
      <c r="HNP24" s="74"/>
      <c r="HNQ24" s="74"/>
      <c r="HNR24" s="74"/>
      <c r="HNS24" s="74"/>
      <c r="HNT24" s="74"/>
      <c r="HNU24" s="74"/>
      <c r="HNV24" s="74"/>
      <c r="HNW24" s="74"/>
      <c r="HNX24" s="74"/>
      <c r="HNY24" s="74"/>
      <c r="HNZ24" s="74"/>
      <c r="HOA24" s="74"/>
      <c r="HOB24" s="74"/>
      <c r="HOC24" s="74"/>
      <c r="HOD24" s="74"/>
      <c r="HOE24" s="74"/>
      <c r="HOF24" s="74"/>
      <c r="HOG24" s="74"/>
      <c r="HOH24" s="74"/>
      <c r="HOI24" s="74"/>
      <c r="HOJ24" s="74"/>
      <c r="HOK24" s="74"/>
      <c r="HOL24" s="74"/>
      <c r="HOM24" s="74"/>
      <c r="HON24" s="74"/>
      <c r="HOO24" s="74"/>
      <c r="HOP24" s="74"/>
      <c r="HOQ24" s="74"/>
      <c r="HOR24" s="74"/>
      <c r="HOS24" s="74"/>
      <c r="HOT24" s="74"/>
      <c r="HOU24" s="74"/>
      <c r="HOV24" s="74"/>
      <c r="HOW24" s="74"/>
      <c r="HOX24" s="74"/>
      <c r="HOY24" s="74"/>
      <c r="HOZ24" s="74"/>
      <c r="HPA24" s="74"/>
      <c r="HPB24" s="74"/>
      <c r="HPC24" s="74"/>
      <c r="HPD24" s="74"/>
      <c r="HPE24" s="74"/>
      <c r="HPF24" s="74"/>
      <c r="HPG24" s="74"/>
      <c r="HPH24" s="74"/>
      <c r="HPI24" s="74"/>
      <c r="HPJ24" s="74"/>
      <c r="HPK24" s="74"/>
      <c r="HPL24" s="74"/>
      <c r="HPM24" s="74"/>
      <c r="HPN24" s="74"/>
      <c r="HPO24" s="74"/>
      <c r="HPP24" s="74"/>
      <c r="HPQ24" s="74"/>
      <c r="HPR24" s="74"/>
      <c r="HPS24" s="74"/>
      <c r="HPT24" s="74"/>
      <c r="HPU24" s="74"/>
      <c r="HPV24" s="74"/>
      <c r="HPW24" s="74"/>
      <c r="HPX24" s="74"/>
      <c r="HPY24" s="74"/>
      <c r="HPZ24" s="74"/>
      <c r="HQA24" s="74"/>
      <c r="HQB24" s="74"/>
      <c r="HQC24" s="74"/>
      <c r="HQD24" s="74"/>
      <c r="HQE24" s="74"/>
      <c r="HQF24" s="74"/>
      <c r="HQG24" s="74"/>
      <c r="HQH24" s="74"/>
      <c r="HQI24" s="74"/>
      <c r="HQJ24" s="74"/>
      <c r="HQK24" s="74"/>
      <c r="HQL24" s="74"/>
      <c r="HQM24" s="74"/>
      <c r="HQN24" s="74"/>
      <c r="HQO24" s="74"/>
      <c r="HQP24" s="74"/>
      <c r="HQQ24" s="74"/>
      <c r="HQR24" s="74"/>
      <c r="HQS24" s="74"/>
      <c r="HQT24" s="74"/>
      <c r="HQU24" s="74"/>
      <c r="HQV24" s="74"/>
      <c r="HQW24" s="74"/>
      <c r="HQX24" s="74"/>
      <c r="HQY24" s="74"/>
      <c r="HQZ24" s="74"/>
      <c r="HRA24" s="74"/>
      <c r="HRB24" s="74"/>
      <c r="HRC24" s="74"/>
      <c r="HRD24" s="74"/>
      <c r="HRE24" s="74"/>
      <c r="HRF24" s="74"/>
      <c r="HRG24" s="74"/>
      <c r="HRH24" s="74"/>
      <c r="HRI24" s="74"/>
      <c r="HRJ24" s="74"/>
      <c r="HRK24" s="74"/>
      <c r="HRL24" s="74"/>
      <c r="HRM24" s="74"/>
      <c r="HRN24" s="74"/>
      <c r="HRO24" s="74"/>
      <c r="HRP24" s="74"/>
      <c r="HRQ24" s="74"/>
      <c r="HRR24" s="74"/>
      <c r="HRS24" s="74"/>
      <c r="HRT24" s="74"/>
      <c r="HRU24" s="74"/>
      <c r="HRV24" s="74"/>
      <c r="HRW24" s="74"/>
      <c r="HRX24" s="74"/>
      <c r="HRY24" s="74"/>
      <c r="HRZ24" s="74"/>
      <c r="HSA24" s="74"/>
      <c r="HSB24" s="74"/>
      <c r="HSC24" s="74"/>
      <c r="HSD24" s="74"/>
      <c r="HSE24" s="74"/>
      <c r="HSF24" s="74"/>
      <c r="HSG24" s="74"/>
      <c r="HSH24" s="74"/>
      <c r="HSI24" s="74"/>
      <c r="HSJ24" s="74"/>
      <c r="HSK24" s="74"/>
      <c r="HSL24" s="74"/>
      <c r="HSM24" s="74"/>
      <c r="HSN24" s="74"/>
      <c r="HSO24" s="74"/>
      <c r="HSP24" s="74"/>
      <c r="HSQ24" s="74"/>
      <c r="HSR24" s="74"/>
      <c r="HSS24" s="74"/>
      <c r="HST24" s="74"/>
      <c r="HSU24" s="74"/>
      <c r="HSV24" s="74"/>
      <c r="HSW24" s="74"/>
      <c r="HSX24" s="74"/>
      <c r="HSY24" s="74"/>
      <c r="HSZ24" s="74"/>
      <c r="HTA24" s="74"/>
      <c r="HTB24" s="74"/>
      <c r="HTC24" s="74"/>
      <c r="HTD24" s="74"/>
      <c r="HTE24" s="74"/>
      <c r="HTF24" s="74"/>
      <c r="HTG24" s="74"/>
      <c r="HTH24" s="74"/>
      <c r="HTI24" s="74"/>
      <c r="HTJ24" s="74"/>
      <c r="HTK24" s="74"/>
      <c r="HTL24" s="74"/>
      <c r="HTM24" s="74"/>
      <c r="HTN24" s="74"/>
      <c r="HTO24" s="74"/>
      <c r="HTP24" s="74"/>
      <c r="HTQ24" s="74"/>
      <c r="HTR24" s="74"/>
      <c r="HTS24" s="74"/>
      <c r="HTT24" s="74"/>
      <c r="HTU24" s="74"/>
      <c r="HTV24" s="74"/>
      <c r="HTW24" s="74"/>
      <c r="HTX24" s="74"/>
      <c r="HTY24" s="74"/>
      <c r="HTZ24" s="74"/>
      <c r="HUA24" s="74"/>
      <c r="HUB24" s="74"/>
      <c r="HUC24" s="74"/>
      <c r="HUD24" s="74"/>
      <c r="HUE24" s="74"/>
      <c r="HUF24" s="74"/>
      <c r="HUG24" s="74"/>
      <c r="HUH24" s="74"/>
      <c r="HUI24" s="74"/>
      <c r="HUJ24" s="74"/>
      <c r="HUK24" s="74"/>
      <c r="HUL24" s="74"/>
      <c r="HUM24" s="74"/>
      <c r="HUN24" s="74"/>
      <c r="HUO24" s="74"/>
      <c r="HUP24" s="74"/>
      <c r="HUQ24" s="74"/>
      <c r="HUR24" s="74"/>
      <c r="HUS24" s="74"/>
      <c r="HUT24" s="74"/>
      <c r="HUU24" s="74"/>
      <c r="HUV24" s="74"/>
      <c r="HUW24" s="74"/>
      <c r="HUX24" s="74"/>
      <c r="HUY24" s="74"/>
      <c r="HUZ24" s="74"/>
      <c r="HVA24" s="74"/>
      <c r="HVB24" s="74"/>
      <c r="HVC24" s="74"/>
      <c r="HVD24" s="74"/>
      <c r="HVE24" s="74"/>
      <c r="HVF24" s="74"/>
      <c r="HVG24" s="74"/>
      <c r="HVH24" s="74"/>
      <c r="HVI24" s="74"/>
      <c r="HVJ24" s="74"/>
      <c r="HVK24" s="74"/>
      <c r="HVL24" s="74"/>
      <c r="HVM24" s="74"/>
      <c r="HVN24" s="74"/>
      <c r="HVO24" s="74"/>
      <c r="HVP24" s="74"/>
      <c r="HVQ24" s="74"/>
      <c r="HVR24" s="74"/>
      <c r="HVS24" s="74"/>
      <c r="HVT24" s="74"/>
      <c r="HVU24" s="74"/>
      <c r="HVV24" s="74"/>
      <c r="HVW24" s="74"/>
      <c r="HVX24" s="74"/>
      <c r="HVY24" s="74"/>
      <c r="HVZ24" s="74"/>
      <c r="HWA24" s="74"/>
      <c r="HWB24" s="74"/>
      <c r="HWC24" s="74"/>
      <c r="HWD24" s="74"/>
      <c r="HWE24" s="74"/>
      <c r="HWF24" s="74"/>
      <c r="HWG24" s="74"/>
      <c r="HWH24" s="74"/>
      <c r="HWI24" s="74"/>
      <c r="HWJ24" s="74"/>
      <c r="HWK24" s="74"/>
      <c r="HWL24" s="74"/>
      <c r="HWM24" s="74"/>
      <c r="HWN24" s="74"/>
      <c r="HWO24" s="74"/>
      <c r="HWP24" s="74"/>
      <c r="HWQ24" s="74"/>
      <c r="HWR24" s="74"/>
      <c r="HWS24" s="74"/>
      <c r="HWT24" s="74"/>
      <c r="HWU24" s="74"/>
      <c r="HWV24" s="74"/>
      <c r="HWW24" s="74"/>
      <c r="HWX24" s="74"/>
      <c r="HWY24" s="74"/>
      <c r="HWZ24" s="74"/>
      <c r="HXA24" s="74"/>
      <c r="HXB24" s="74"/>
      <c r="HXC24" s="74"/>
      <c r="HXD24" s="74"/>
      <c r="HXE24" s="74"/>
      <c r="HXF24" s="74"/>
      <c r="HXG24" s="74"/>
      <c r="HXH24" s="74"/>
      <c r="HXI24" s="74"/>
      <c r="HXJ24" s="74"/>
      <c r="HXK24" s="74"/>
      <c r="HXL24" s="74"/>
      <c r="HXM24" s="74"/>
      <c r="HXN24" s="74"/>
      <c r="HXO24" s="74"/>
      <c r="HXP24" s="74"/>
      <c r="HXQ24" s="74"/>
      <c r="HXR24" s="74"/>
      <c r="HXS24" s="74"/>
      <c r="HXT24" s="74"/>
      <c r="HXU24" s="74"/>
      <c r="HXV24" s="74"/>
      <c r="HXW24" s="74"/>
      <c r="HXX24" s="74"/>
      <c r="HXY24" s="74"/>
      <c r="HXZ24" s="74"/>
      <c r="HYA24" s="74"/>
      <c r="HYB24" s="74"/>
      <c r="HYC24" s="74"/>
      <c r="HYD24" s="74"/>
      <c r="HYE24" s="74"/>
      <c r="HYF24" s="74"/>
      <c r="HYG24" s="74"/>
      <c r="HYH24" s="74"/>
      <c r="HYI24" s="74"/>
      <c r="HYJ24" s="74"/>
      <c r="HYK24" s="74"/>
      <c r="HYL24" s="74"/>
      <c r="HYM24" s="74"/>
      <c r="HYN24" s="74"/>
      <c r="HYO24" s="74"/>
      <c r="HYP24" s="74"/>
      <c r="HYQ24" s="74"/>
      <c r="HYR24" s="74"/>
      <c r="HYS24" s="74"/>
      <c r="HYT24" s="74"/>
      <c r="HYU24" s="74"/>
      <c r="HYV24" s="74"/>
      <c r="HYW24" s="74"/>
      <c r="HYX24" s="74"/>
      <c r="HYY24" s="74"/>
      <c r="HYZ24" s="74"/>
      <c r="HZA24" s="74"/>
      <c r="HZB24" s="74"/>
      <c r="HZC24" s="74"/>
      <c r="HZD24" s="74"/>
      <c r="HZE24" s="74"/>
      <c r="HZF24" s="74"/>
      <c r="HZG24" s="74"/>
      <c r="HZH24" s="74"/>
      <c r="HZI24" s="74"/>
      <c r="HZJ24" s="74"/>
      <c r="HZK24" s="74"/>
      <c r="HZL24" s="74"/>
      <c r="HZM24" s="74"/>
      <c r="HZN24" s="74"/>
      <c r="HZO24" s="74"/>
      <c r="HZP24" s="74"/>
      <c r="HZQ24" s="74"/>
      <c r="HZR24" s="74"/>
      <c r="HZS24" s="74"/>
      <c r="HZT24" s="74"/>
      <c r="HZU24" s="74"/>
      <c r="HZV24" s="74"/>
      <c r="HZW24" s="74"/>
      <c r="HZX24" s="74"/>
      <c r="HZY24" s="74"/>
      <c r="HZZ24" s="74"/>
      <c r="IAA24" s="74"/>
      <c r="IAB24" s="74"/>
      <c r="IAC24" s="74"/>
      <c r="IAD24" s="74"/>
      <c r="IAE24" s="74"/>
      <c r="IAF24" s="74"/>
      <c r="IAG24" s="74"/>
      <c r="IAH24" s="74"/>
      <c r="IAI24" s="74"/>
      <c r="IAJ24" s="74"/>
      <c r="IAK24" s="74"/>
      <c r="IAL24" s="74"/>
      <c r="IAM24" s="74"/>
      <c r="IAN24" s="74"/>
      <c r="IAO24" s="74"/>
      <c r="IAP24" s="74"/>
      <c r="IAQ24" s="74"/>
      <c r="IAR24" s="74"/>
      <c r="IAS24" s="74"/>
      <c r="IAT24" s="74"/>
      <c r="IAU24" s="74"/>
      <c r="IAV24" s="74"/>
      <c r="IAW24" s="74"/>
      <c r="IAX24" s="74"/>
      <c r="IAY24" s="74"/>
      <c r="IAZ24" s="74"/>
      <c r="IBA24" s="74"/>
      <c r="IBB24" s="74"/>
      <c r="IBC24" s="74"/>
      <c r="IBD24" s="74"/>
      <c r="IBE24" s="74"/>
      <c r="IBF24" s="74"/>
      <c r="IBG24" s="74"/>
      <c r="IBH24" s="74"/>
      <c r="IBI24" s="74"/>
      <c r="IBJ24" s="74"/>
      <c r="IBK24" s="74"/>
      <c r="IBL24" s="74"/>
      <c r="IBM24" s="74"/>
      <c r="IBN24" s="74"/>
      <c r="IBO24" s="74"/>
      <c r="IBP24" s="74"/>
      <c r="IBQ24" s="74"/>
      <c r="IBR24" s="74"/>
      <c r="IBS24" s="74"/>
      <c r="IBT24" s="74"/>
      <c r="IBU24" s="74"/>
      <c r="IBV24" s="74"/>
      <c r="IBW24" s="74"/>
      <c r="IBX24" s="74"/>
      <c r="IBY24" s="74"/>
      <c r="IBZ24" s="74"/>
      <c r="ICA24" s="74"/>
      <c r="ICB24" s="74"/>
      <c r="ICC24" s="74"/>
      <c r="ICD24" s="74"/>
      <c r="ICE24" s="74"/>
      <c r="ICF24" s="74"/>
      <c r="ICG24" s="74"/>
      <c r="ICH24" s="74"/>
      <c r="ICI24" s="74"/>
      <c r="ICJ24" s="74"/>
      <c r="ICK24" s="74"/>
      <c r="ICL24" s="74"/>
      <c r="ICM24" s="74"/>
      <c r="ICN24" s="74"/>
      <c r="ICO24" s="74"/>
      <c r="ICP24" s="74"/>
      <c r="ICQ24" s="74"/>
      <c r="ICR24" s="74"/>
      <c r="ICS24" s="74"/>
      <c r="ICT24" s="74"/>
      <c r="ICU24" s="74"/>
      <c r="ICV24" s="74"/>
      <c r="ICW24" s="74"/>
      <c r="ICX24" s="74"/>
      <c r="ICY24" s="74"/>
      <c r="ICZ24" s="74"/>
      <c r="IDA24" s="74"/>
      <c r="IDB24" s="74"/>
      <c r="IDC24" s="74"/>
      <c r="IDD24" s="74"/>
      <c r="IDE24" s="74"/>
      <c r="IDF24" s="74"/>
      <c r="IDG24" s="74"/>
      <c r="IDH24" s="74"/>
      <c r="IDI24" s="74"/>
      <c r="IDJ24" s="74"/>
      <c r="IDK24" s="74"/>
      <c r="IDL24" s="74"/>
      <c r="IDM24" s="74"/>
      <c r="IDN24" s="74"/>
      <c r="IDO24" s="74"/>
      <c r="IDP24" s="74"/>
      <c r="IDQ24" s="74"/>
      <c r="IDR24" s="74"/>
      <c r="IDS24" s="74"/>
      <c r="IDT24" s="74"/>
      <c r="IDU24" s="74"/>
      <c r="IDV24" s="74"/>
      <c r="IDW24" s="74"/>
      <c r="IDX24" s="74"/>
      <c r="IDY24" s="74"/>
      <c r="IDZ24" s="74"/>
      <c r="IEA24" s="74"/>
      <c r="IEB24" s="74"/>
      <c r="IEC24" s="74"/>
      <c r="IED24" s="74"/>
      <c r="IEE24" s="74"/>
      <c r="IEF24" s="74"/>
      <c r="IEG24" s="74"/>
      <c r="IEH24" s="74"/>
      <c r="IEI24" s="74"/>
      <c r="IEJ24" s="74"/>
      <c r="IEK24" s="74"/>
      <c r="IEL24" s="74"/>
      <c r="IEM24" s="74"/>
      <c r="IEN24" s="74"/>
      <c r="IEO24" s="74"/>
      <c r="IEP24" s="74"/>
      <c r="IEQ24" s="74"/>
      <c r="IER24" s="74"/>
      <c r="IES24" s="74"/>
      <c r="IET24" s="74"/>
      <c r="IEU24" s="74"/>
      <c r="IEV24" s="74"/>
      <c r="IEW24" s="74"/>
      <c r="IEX24" s="74"/>
      <c r="IEY24" s="74"/>
      <c r="IEZ24" s="74"/>
      <c r="IFA24" s="74"/>
      <c r="IFB24" s="74"/>
      <c r="IFC24" s="74"/>
      <c r="IFD24" s="74"/>
      <c r="IFE24" s="74"/>
      <c r="IFF24" s="74"/>
      <c r="IFG24" s="74"/>
      <c r="IFH24" s="74"/>
      <c r="IFI24" s="74"/>
      <c r="IFJ24" s="74"/>
      <c r="IFK24" s="74"/>
      <c r="IFL24" s="74"/>
      <c r="IFM24" s="74"/>
      <c r="IFN24" s="74"/>
      <c r="IFO24" s="74"/>
      <c r="IFP24" s="74"/>
      <c r="IFQ24" s="74"/>
      <c r="IFR24" s="74"/>
      <c r="IFS24" s="74"/>
      <c r="IFT24" s="74"/>
      <c r="IFU24" s="74"/>
      <c r="IFV24" s="74"/>
      <c r="IFW24" s="74"/>
      <c r="IFX24" s="74"/>
      <c r="IFY24" s="74"/>
      <c r="IFZ24" s="74"/>
      <c r="IGA24" s="74"/>
      <c r="IGB24" s="74"/>
      <c r="IGC24" s="74"/>
      <c r="IGD24" s="74"/>
      <c r="IGE24" s="74"/>
      <c r="IGF24" s="74"/>
      <c r="IGG24" s="74"/>
      <c r="IGH24" s="74"/>
      <c r="IGI24" s="74"/>
      <c r="IGJ24" s="74"/>
      <c r="IGK24" s="74"/>
      <c r="IGL24" s="74"/>
      <c r="IGM24" s="74"/>
      <c r="IGN24" s="74"/>
      <c r="IGO24" s="74"/>
      <c r="IGP24" s="74"/>
      <c r="IGQ24" s="74"/>
      <c r="IGR24" s="74"/>
      <c r="IGS24" s="74"/>
      <c r="IGT24" s="74"/>
      <c r="IGU24" s="74"/>
      <c r="IGV24" s="74"/>
      <c r="IGW24" s="74"/>
      <c r="IGX24" s="74"/>
      <c r="IGY24" s="74"/>
      <c r="IGZ24" s="74"/>
      <c r="IHA24" s="74"/>
      <c r="IHB24" s="74"/>
      <c r="IHC24" s="74"/>
      <c r="IHD24" s="74"/>
      <c r="IHE24" s="74"/>
      <c r="IHF24" s="74"/>
      <c r="IHG24" s="74"/>
      <c r="IHH24" s="74"/>
      <c r="IHI24" s="74"/>
      <c r="IHJ24" s="74"/>
      <c r="IHK24" s="74"/>
      <c r="IHL24" s="74"/>
      <c r="IHM24" s="74"/>
      <c r="IHN24" s="74"/>
      <c r="IHO24" s="74"/>
      <c r="IHP24" s="74"/>
      <c r="IHQ24" s="74"/>
      <c r="IHR24" s="74"/>
      <c r="IHS24" s="74"/>
      <c r="IHT24" s="74"/>
      <c r="IHU24" s="74"/>
      <c r="IHV24" s="74"/>
      <c r="IHW24" s="74"/>
      <c r="IHX24" s="74"/>
      <c r="IHY24" s="74"/>
      <c r="IHZ24" s="74"/>
      <c r="IIA24" s="74"/>
      <c r="IIB24" s="74"/>
      <c r="IIC24" s="74"/>
      <c r="IID24" s="74"/>
      <c r="IIE24" s="74"/>
      <c r="IIF24" s="74"/>
      <c r="IIG24" s="74"/>
      <c r="IIH24" s="74"/>
      <c r="III24" s="74"/>
      <c r="IIJ24" s="74"/>
      <c r="IIK24" s="74"/>
      <c r="IIL24" s="74"/>
      <c r="IIM24" s="74"/>
      <c r="IIN24" s="74"/>
      <c r="IIO24" s="74"/>
      <c r="IIP24" s="74"/>
      <c r="IIQ24" s="74"/>
      <c r="IIR24" s="74"/>
      <c r="IIS24" s="74"/>
      <c r="IIT24" s="74"/>
      <c r="IIU24" s="74"/>
      <c r="IIV24" s="74"/>
      <c r="IIW24" s="74"/>
      <c r="IIX24" s="74"/>
      <c r="IIY24" s="74"/>
      <c r="IIZ24" s="74"/>
      <c r="IJA24" s="74"/>
      <c r="IJB24" s="74"/>
      <c r="IJC24" s="74"/>
      <c r="IJD24" s="74"/>
      <c r="IJE24" s="74"/>
      <c r="IJF24" s="74"/>
      <c r="IJG24" s="74"/>
      <c r="IJH24" s="74"/>
      <c r="IJI24" s="74"/>
      <c r="IJJ24" s="74"/>
      <c r="IJK24" s="74"/>
      <c r="IJL24" s="74"/>
      <c r="IJM24" s="74"/>
      <c r="IJN24" s="74"/>
      <c r="IJO24" s="74"/>
      <c r="IJP24" s="74"/>
      <c r="IJQ24" s="74"/>
      <c r="IJR24" s="74"/>
      <c r="IJS24" s="74"/>
      <c r="IJT24" s="74"/>
      <c r="IJU24" s="74"/>
      <c r="IJV24" s="74"/>
      <c r="IJW24" s="74"/>
      <c r="IJX24" s="74"/>
      <c r="IJY24" s="74"/>
      <c r="IJZ24" s="74"/>
      <c r="IKA24" s="74"/>
      <c r="IKB24" s="74"/>
      <c r="IKC24" s="74"/>
      <c r="IKD24" s="74"/>
      <c r="IKE24" s="74"/>
      <c r="IKF24" s="74"/>
      <c r="IKG24" s="74"/>
      <c r="IKH24" s="74"/>
      <c r="IKI24" s="74"/>
      <c r="IKJ24" s="74"/>
      <c r="IKK24" s="74"/>
      <c r="IKL24" s="74"/>
      <c r="IKM24" s="74"/>
      <c r="IKN24" s="74"/>
      <c r="IKO24" s="74"/>
      <c r="IKP24" s="74"/>
      <c r="IKQ24" s="74"/>
      <c r="IKR24" s="74"/>
      <c r="IKS24" s="74"/>
      <c r="IKT24" s="74"/>
      <c r="IKU24" s="74"/>
      <c r="IKV24" s="74"/>
      <c r="IKW24" s="74"/>
      <c r="IKX24" s="74"/>
      <c r="IKY24" s="74"/>
      <c r="IKZ24" s="74"/>
      <c r="ILA24" s="74"/>
      <c r="ILB24" s="74"/>
      <c r="ILC24" s="74"/>
      <c r="ILD24" s="74"/>
      <c r="ILE24" s="74"/>
      <c r="ILF24" s="74"/>
      <c r="ILG24" s="74"/>
      <c r="ILH24" s="74"/>
      <c r="ILI24" s="74"/>
      <c r="ILJ24" s="74"/>
      <c r="ILK24" s="74"/>
      <c r="ILL24" s="74"/>
      <c r="ILM24" s="74"/>
      <c r="ILN24" s="74"/>
      <c r="ILO24" s="74"/>
      <c r="ILP24" s="74"/>
      <c r="ILQ24" s="74"/>
      <c r="ILR24" s="74"/>
      <c r="ILS24" s="74"/>
      <c r="ILT24" s="74"/>
      <c r="ILU24" s="74"/>
      <c r="ILV24" s="74"/>
      <c r="ILW24" s="74"/>
      <c r="ILX24" s="74"/>
      <c r="ILY24" s="74"/>
      <c r="ILZ24" s="74"/>
      <c r="IMA24" s="74"/>
      <c r="IMB24" s="74"/>
      <c r="IMC24" s="74"/>
      <c r="IMD24" s="74"/>
      <c r="IME24" s="74"/>
      <c r="IMF24" s="74"/>
      <c r="IMG24" s="74"/>
      <c r="IMH24" s="74"/>
      <c r="IMI24" s="74"/>
      <c r="IMJ24" s="74"/>
      <c r="IMK24" s="74"/>
      <c r="IML24" s="74"/>
      <c r="IMM24" s="74"/>
      <c r="IMN24" s="74"/>
      <c r="IMO24" s="74"/>
      <c r="IMP24" s="74"/>
      <c r="IMQ24" s="74"/>
      <c r="IMR24" s="74"/>
      <c r="IMS24" s="74"/>
      <c r="IMT24" s="74"/>
      <c r="IMU24" s="74"/>
      <c r="IMV24" s="74"/>
      <c r="IMW24" s="74"/>
      <c r="IMX24" s="74"/>
      <c r="IMY24" s="74"/>
      <c r="IMZ24" s="74"/>
      <c r="INA24" s="74"/>
      <c r="INB24" s="74"/>
      <c r="INC24" s="74"/>
      <c r="IND24" s="74"/>
      <c r="INE24" s="74"/>
      <c r="INF24" s="74"/>
      <c r="ING24" s="74"/>
      <c r="INH24" s="74"/>
      <c r="INI24" s="74"/>
      <c r="INJ24" s="74"/>
      <c r="INK24" s="74"/>
      <c r="INL24" s="74"/>
      <c r="INM24" s="74"/>
      <c r="INN24" s="74"/>
      <c r="INO24" s="74"/>
      <c r="INP24" s="74"/>
      <c r="INQ24" s="74"/>
      <c r="INR24" s="74"/>
      <c r="INS24" s="74"/>
      <c r="INT24" s="74"/>
      <c r="INU24" s="74"/>
      <c r="INV24" s="74"/>
      <c r="INW24" s="74"/>
      <c r="INX24" s="74"/>
      <c r="INY24" s="74"/>
      <c r="INZ24" s="74"/>
      <c r="IOA24" s="74"/>
      <c r="IOB24" s="74"/>
      <c r="IOC24" s="74"/>
      <c r="IOD24" s="74"/>
      <c r="IOE24" s="74"/>
      <c r="IOF24" s="74"/>
      <c r="IOG24" s="74"/>
      <c r="IOH24" s="74"/>
      <c r="IOI24" s="74"/>
      <c r="IOJ24" s="74"/>
      <c r="IOK24" s="74"/>
      <c r="IOL24" s="74"/>
      <c r="IOM24" s="74"/>
      <c r="ION24" s="74"/>
      <c r="IOO24" s="74"/>
      <c r="IOP24" s="74"/>
      <c r="IOQ24" s="74"/>
      <c r="IOR24" s="74"/>
      <c r="IOS24" s="74"/>
      <c r="IOT24" s="74"/>
      <c r="IOU24" s="74"/>
      <c r="IOV24" s="74"/>
      <c r="IOW24" s="74"/>
      <c r="IOX24" s="74"/>
      <c r="IOY24" s="74"/>
      <c r="IOZ24" s="74"/>
      <c r="IPA24" s="74"/>
      <c r="IPB24" s="74"/>
      <c r="IPC24" s="74"/>
      <c r="IPD24" s="74"/>
      <c r="IPE24" s="74"/>
      <c r="IPF24" s="74"/>
      <c r="IPG24" s="74"/>
      <c r="IPH24" s="74"/>
      <c r="IPI24" s="74"/>
      <c r="IPJ24" s="74"/>
      <c r="IPK24" s="74"/>
      <c r="IPL24" s="74"/>
      <c r="IPM24" s="74"/>
      <c r="IPN24" s="74"/>
      <c r="IPO24" s="74"/>
      <c r="IPP24" s="74"/>
      <c r="IPQ24" s="74"/>
      <c r="IPR24" s="74"/>
      <c r="IPS24" s="74"/>
      <c r="IPT24" s="74"/>
      <c r="IPU24" s="74"/>
      <c r="IPV24" s="74"/>
      <c r="IPW24" s="74"/>
      <c r="IPX24" s="74"/>
      <c r="IPY24" s="74"/>
      <c r="IPZ24" s="74"/>
      <c r="IQA24" s="74"/>
      <c r="IQB24" s="74"/>
      <c r="IQC24" s="74"/>
      <c r="IQD24" s="74"/>
      <c r="IQE24" s="74"/>
      <c r="IQF24" s="74"/>
      <c r="IQG24" s="74"/>
      <c r="IQH24" s="74"/>
      <c r="IQI24" s="74"/>
      <c r="IQJ24" s="74"/>
      <c r="IQK24" s="74"/>
      <c r="IQL24" s="74"/>
      <c r="IQM24" s="74"/>
      <c r="IQN24" s="74"/>
      <c r="IQO24" s="74"/>
      <c r="IQP24" s="74"/>
      <c r="IQQ24" s="74"/>
      <c r="IQR24" s="74"/>
      <c r="IQS24" s="74"/>
      <c r="IQT24" s="74"/>
      <c r="IQU24" s="74"/>
      <c r="IQV24" s="74"/>
      <c r="IQW24" s="74"/>
      <c r="IQX24" s="74"/>
      <c r="IQY24" s="74"/>
      <c r="IQZ24" s="74"/>
      <c r="IRA24" s="74"/>
      <c r="IRB24" s="74"/>
      <c r="IRC24" s="74"/>
      <c r="IRD24" s="74"/>
      <c r="IRE24" s="74"/>
      <c r="IRF24" s="74"/>
      <c r="IRG24" s="74"/>
      <c r="IRH24" s="74"/>
      <c r="IRI24" s="74"/>
      <c r="IRJ24" s="74"/>
      <c r="IRK24" s="74"/>
      <c r="IRL24" s="74"/>
      <c r="IRM24" s="74"/>
      <c r="IRN24" s="74"/>
      <c r="IRO24" s="74"/>
      <c r="IRP24" s="74"/>
      <c r="IRQ24" s="74"/>
      <c r="IRR24" s="74"/>
      <c r="IRS24" s="74"/>
      <c r="IRT24" s="74"/>
      <c r="IRU24" s="74"/>
      <c r="IRV24" s="74"/>
      <c r="IRW24" s="74"/>
      <c r="IRX24" s="74"/>
      <c r="IRY24" s="74"/>
      <c r="IRZ24" s="74"/>
      <c r="ISA24" s="74"/>
      <c r="ISB24" s="74"/>
      <c r="ISC24" s="74"/>
      <c r="ISD24" s="74"/>
      <c r="ISE24" s="74"/>
      <c r="ISF24" s="74"/>
      <c r="ISG24" s="74"/>
      <c r="ISH24" s="74"/>
      <c r="ISI24" s="74"/>
      <c r="ISJ24" s="74"/>
      <c r="ISK24" s="74"/>
      <c r="ISL24" s="74"/>
      <c r="ISM24" s="74"/>
      <c r="ISN24" s="74"/>
      <c r="ISO24" s="74"/>
      <c r="ISP24" s="74"/>
      <c r="ISQ24" s="74"/>
      <c r="ISR24" s="74"/>
      <c r="ISS24" s="74"/>
      <c r="IST24" s="74"/>
      <c r="ISU24" s="74"/>
      <c r="ISV24" s="74"/>
      <c r="ISW24" s="74"/>
      <c r="ISX24" s="74"/>
      <c r="ISY24" s="74"/>
      <c r="ISZ24" s="74"/>
      <c r="ITA24" s="74"/>
      <c r="ITB24" s="74"/>
      <c r="ITC24" s="74"/>
      <c r="ITD24" s="74"/>
      <c r="ITE24" s="74"/>
      <c r="ITF24" s="74"/>
      <c r="ITG24" s="74"/>
      <c r="ITH24" s="74"/>
      <c r="ITI24" s="74"/>
      <c r="ITJ24" s="74"/>
      <c r="ITK24" s="74"/>
      <c r="ITL24" s="74"/>
      <c r="ITM24" s="74"/>
      <c r="ITN24" s="74"/>
      <c r="ITO24" s="74"/>
      <c r="ITP24" s="74"/>
      <c r="ITQ24" s="74"/>
      <c r="ITR24" s="74"/>
      <c r="ITS24" s="74"/>
      <c r="ITT24" s="74"/>
      <c r="ITU24" s="74"/>
      <c r="ITV24" s="74"/>
      <c r="ITW24" s="74"/>
      <c r="ITX24" s="74"/>
      <c r="ITY24" s="74"/>
      <c r="ITZ24" s="74"/>
      <c r="IUA24" s="74"/>
      <c r="IUB24" s="74"/>
      <c r="IUC24" s="74"/>
      <c r="IUD24" s="74"/>
      <c r="IUE24" s="74"/>
      <c r="IUF24" s="74"/>
      <c r="IUG24" s="74"/>
      <c r="IUH24" s="74"/>
      <c r="IUI24" s="74"/>
      <c r="IUJ24" s="74"/>
      <c r="IUK24" s="74"/>
      <c r="IUL24" s="74"/>
      <c r="IUM24" s="74"/>
      <c r="IUN24" s="74"/>
      <c r="IUO24" s="74"/>
      <c r="IUP24" s="74"/>
      <c r="IUQ24" s="74"/>
      <c r="IUR24" s="74"/>
      <c r="IUS24" s="74"/>
      <c r="IUT24" s="74"/>
      <c r="IUU24" s="74"/>
      <c r="IUV24" s="74"/>
      <c r="IUW24" s="74"/>
      <c r="IUX24" s="74"/>
      <c r="IUY24" s="74"/>
      <c r="IUZ24" s="74"/>
      <c r="IVA24" s="74"/>
      <c r="IVB24" s="74"/>
      <c r="IVC24" s="74"/>
      <c r="IVD24" s="74"/>
      <c r="IVE24" s="74"/>
      <c r="IVF24" s="74"/>
      <c r="IVG24" s="74"/>
      <c r="IVH24" s="74"/>
      <c r="IVI24" s="74"/>
      <c r="IVJ24" s="74"/>
      <c r="IVK24" s="74"/>
      <c r="IVL24" s="74"/>
      <c r="IVM24" s="74"/>
      <c r="IVN24" s="74"/>
      <c r="IVO24" s="74"/>
      <c r="IVP24" s="74"/>
      <c r="IVQ24" s="74"/>
      <c r="IVR24" s="74"/>
      <c r="IVS24" s="74"/>
      <c r="IVT24" s="74"/>
      <c r="IVU24" s="74"/>
      <c r="IVV24" s="74"/>
      <c r="IVW24" s="74"/>
      <c r="IVX24" s="74"/>
      <c r="IVY24" s="74"/>
      <c r="IVZ24" s="74"/>
      <c r="IWA24" s="74"/>
      <c r="IWB24" s="74"/>
      <c r="IWC24" s="74"/>
      <c r="IWD24" s="74"/>
      <c r="IWE24" s="74"/>
      <c r="IWF24" s="74"/>
      <c r="IWG24" s="74"/>
      <c r="IWH24" s="74"/>
      <c r="IWI24" s="74"/>
      <c r="IWJ24" s="74"/>
      <c r="IWK24" s="74"/>
      <c r="IWL24" s="74"/>
      <c r="IWM24" s="74"/>
      <c r="IWN24" s="74"/>
      <c r="IWO24" s="74"/>
      <c r="IWP24" s="74"/>
      <c r="IWQ24" s="74"/>
      <c r="IWR24" s="74"/>
      <c r="IWS24" s="74"/>
      <c r="IWT24" s="74"/>
      <c r="IWU24" s="74"/>
      <c r="IWV24" s="74"/>
      <c r="IWW24" s="74"/>
      <c r="IWX24" s="74"/>
      <c r="IWY24" s="74"/>
      <c r="IWZ24" s="74"/>
      <c r="IXA24" s="74"/>
      <c r="IXB24" s="74"/>
      <c r="IXC24" s="74"/>
      <c r="IXD24" s="74"/>
      <c r="IXE24" s="74"/>
      <c r="IXF24" s="74"/>
      <c r="IXG24" s="74"/>
      <c r="IXH24" s="74"/>
      <c r="IXI24" s="74"/>
      <c r="IXJ24" s="74"/>
      <c r="IXK24" s="74"/>
      <c r="IXL24" s="74"/>
      <c r="IXM24" s="74"/>
      <c r="IXN24" s="74"/>
      <c r="IXO24" s="74"/>
      <c r="IXP24" s="74"/>
      <c r="IXQ24" s="74"/>
      <c r="IXR24" s="74"/>
      <c r="IXS24" s="74"/>
      <c r="IXT24" s="74"/>
      <c r="IXU24" s="74"/>
      <c r="IXV24" s="74"/>
      <c r="IXW24" s="74"/>
      <c r="IXX24" s="74"/>
      <c r="IXY24" s="74"/>
      <c r="IXZ24" s="74"/>
      <c r="IYA24" s="74"/>
      <c r="IYB24" s="74"/>
      <c r="IYC24" s="74"/>
      <c r="IYD24" s="74"/>
      <c r="IYE24" s="74"/>
      <c r="IYF24" s="74"/>
      <c r="IYG24" s="74"/>
      <c r="IYH24" s="74"/>
      <c r="IYI24" s="74"/>
      <c r="IYJ24" s="74"/>
      <c r="IYK24" s="74"/>
      <c r="IYL24" s="74"/>
      <c r="IYM24" s="74"/>
      <c r="IYN24" s="74"/>
      <c r="IYO24" s="74"/>
      <c r="IYP24" s="74"/>
      <c r="IYQ24" s="74"/>
      <c r="IYR24" s="74"/>
      <c r="IYS24" s="74"/>
      <c r="IYT24" s="74"/>
      <c r="IYU24" s="74"/>
      <c r="IYV24" s="74"/>
      <c r="IYW24" s="74"/>
      <c r="IYX24" s="74"/>
      <c r="IYY24" s="74"/>
      <c r="IYZ24" s="74"/>
      <c r="IZA24" s="74"/>
      <c r="IZB24" s="74"/>
      <c r="IZC24" s="74"/>
      <c r="IZD24" s="74"/>
      <c r="IZE24" s="74"/>
      <c r="IZF24" s="74"/>
      <c r="IZG24" s="74"/>
      <c r="IZH24" s="74"/>
      <c r="IZI24" s="74"/>
      <c r="IZJ24" s="74"/>
      <c r="IZK24" s="74"/>
      <c r="IZL24" s="74"/>
      <c r="IZM24" s="74"/>
      <c r="IZN24" s="74"/>
      <c r="IZO24" s="74"/>
      <c r="IZP24" s="74"/>
      <c r="IZQ24" s="74"/>
      <c r="IZR24" s="74"/>
      <c r="IZS24" s="74"/>
      <c r="IZT24" s="74"/>
      <c r="IZU24" s="74"/>
      <c r="IZV24" s="74"/>
      <c r="IZW24" s="74"/>
      <c r="IZX24" s="74"/>
      <c r="IZY24" s="74"/>
      <c r="IZZ24" s="74"/>
      <c r="JAA24" s="74"/>
      <c r="JAB24" s="74"/>
      <c r="JAC24" s="74"/>
      <c r="JAD24" s="74"/>
      <c r="JAE24" s="74"/>
      <c r="JAF24" s="74"/>
      <c r="JAG24" s="74"/>
      <c r="JAH24" s="74"/>
      <c r="JAI24" s="74"/>
      <c r="JAJ24" s="74"/>
      <c r="JAK24" s="74"/>
      <c r="JAL24" s="74"/>
      <c r="JAM24" s="74"/>
      <c r="JAN24" s="74"/>
      <c r="JAO24" s="74"/>
      <c r="JAP24" s="74"/>
      <c r="JAQ24" s="74"/>
      <c r="JAR24" s="74"/>
      <c r="JAS24" s="74"/>
      <c r="JAT24" s="74"/>
      <c r="JAU24" s="74"/>
      <c r="JAV24" s="74"/>
      <c r="JAW24" s="74"/>
      <c r="JAX24" s="74"/>
      <c r="JAY24" s="74"/>
      <c r="JAZ24" s="74"/>
      <c r="JBA24" s="74"/>
      <c r="JBB24" s="74"/>
      <c r="JBC24" s="74"/>
      <c r="JBD24" s="74"/>
      <c r="JBE24" s="74"/>
      <c r="JBF24" s="74"/>
      <c r="JBG24" s="74"/>
      <c r="JBH24" s="74"/>
      <c r="JBI24" s="74"/>
      <c r="JBJ24" s="74"/>
      <c r="JBK24" s="74"/>
      <c r="JBL24" s="74"/>
      <c r="JBM24" s="74"/>
      <c r="JBN24" s="74"/>
      <c r="JBO24" s="74"/>
      <c r="JBP24" s="74"/>
      <c r="JBQ24" s="74"/>
      <c r="JBR24" s="74"/>
      <c r="JBS24" s="74"/>
      <c r="JBT24" s="74"/>
      <c r="JBU24" s="74"/>
      <c r="JBV24" s="74"/>
      <c r="JBW24" s="74"/>
      <c r="JBX24" s="74"/>
      <c r="JBY24" s="74"/>
      <c r="JBZ24" s="74"/>
      <c r="JCA24" s="74"/>
      <c r="JCB24" s="74"/>
      <c r="JCC24" s="74"/>
      <c r="JCD24" s="74"/>
      <c r="JCE24" s="74"/>
      <c r="JCF24" s="74"/>
      <c r="JCG24" s="74"/>
      <c r="JCH24" s="74"/>
      <c r="JCI24" s="74"/>
      <c r="JCJ24" s="74"/>
      <c r="JCK24" s="74"/>
      <c r="JCL24" s="74"/>
      <c r="JCM24" s="74"/>
      <c r="JCN24" s="74"/>
      <c r="JCO24" s="74"/>
      <c r="JCP24" s="74"/>
      <c r="JCQ24" s="74"/>
      <c r="JCR24" s="74"/>
      <c r="JCS24" s="74"/>
      <c r="JCT24" s="74"/>
      <c r="JCU24" s="74"/>
      <c r="JCV24" s="74"/>
      <c r="JCW24" s="74"/>
      <c r="JCX24" s="74"/>
      <c r="JCY24" s="74"/>
      <c r="JCZ24" s="74"/>
      <c r="JDA24" s="74"/>
      <c r="JDB24" s="74"/>
      <c r="JDC24" s="74"/>
      <c r="JDD24" s="74"/>
      <c r="JDE24" s="74"/>
      <c r="JDF24" s="74"/>
      <c r="JDG24" s="74"/>
      <c r="JDH24" s="74"/>
      <c r="JDI24" s="74"/>
      <c r="JDJ24" s="74"/>
      <c r="JDK24" s="74"/>
      <c r="JDL24" s="74"/>
      <c r="JDM24" s="74"/>
      <c r="JDN24" s="74"/>
      <c r="JDO24" s="74"/>
      <c r="JDP24" s="74"/>
      <c r="JDQ24" s="74"/>
      <c r="JDR24" s="74"/>
      <c r="JDS24" s="74"/>
      <c r="JDT24" s="74"/>
      <c r="JDU24" s="74"/>
      <c r="JDV24" s="74"/>
      <c r="JDW24" s="74"/>
      <c r="JDX24" s="74"/>
      <c r="JDY24" s="74"/>
      <c r="JDZ24" s="74"/>
      <c r="JEA24" s="74"/>
      <c r="JEB24" s="74"/>
      <c r="JEC24" s="74"/>
      <c r="JED24" s="74"/>
      <c r="JEE24" s="74"/>
      <c r="JEF24" s="74"/>
      <c r="JEG24" s="74"/>
      <c r="JEH24" s="74"/>
      <c r="JEI24" s="74"/>
      <c r="JEJ24" s="74"/>
      <c r="JEK24" s="74"/>
      <c r="JEL24" s="74"/>
      <c r="JEM24" s="74"/>
      <c r="JEN24" s="74"/>
      <c r="JEO24" s="74"/>
      <c r="JEP24" s="74"/>
      <c r="JEQ24" s="74"/>
      <c r="JER24" s="74"/>
      <c r="JES24" s="74"/>
      <c r="JET24" s="74"/>
      <c r="JEU24" s="74"/>
      <c r="JEV24" s="74"/>
      <c r="JEW24" s="74"/>
      <c r="JEX24" s="74"/>
      <c r="JEY24" s="74"/>
      <c r="JEZ24" s="74"/>
      <c r="JFA24" s="74"/>
      <c r="JFB24" s="74"/>
      <c r="JFC24" s="74"/>
      <c r="JFD24" s="74"/>
      <c r="JFE24" s="74"/>
      <c r="JFF24" s="74"/>
      <c r="JFG24" s="74"/>
      <c r="JFH24" s="74"/>
      <c r="JFI24" s="74"/>
      <c r="JFJ24" s="74"/>
      <c r="JFK24" s="74"/>
      <c r="JFL24" s="74"/>
      <c r="JFM24" s="74"/>
      <c r="JFN24" s="74"/>
      <c r="JFO24" s="74"/>
      <c r="JFP24" s="74"/>
      <c r="JFQ24" s="74"/>
      <c r="JFR24" s="74"/>
      <c r="JFS24" s="74"/>
      <c r="JFT24" s="74"/>
      <c r="JFU24" s="74"/>
      <c r="JFV24" s="74"/>
      <c r="JFW24" s="74"/>
      <c r="JFX24" s="74"/>
      <c r="JFY24" s="74"/>
      <c r="JFZ24" s="74"/>
      <c r="JGA24" s="74"/>
      <c r="JGB24" s="74"/>
      <c r="JGC24" s="74"/>
      <c r="JGD24" s="74"/>
      <c r="JGE24" s="74"/>
      <c r="JGF24" s="74"/>
      <c r="JGG24" s="74"/>
      <c r="JGH24" s="74"/>
      <c r="JGI24" s="74"/>
      <c r="JGJ24" s="74"/>
      <c r="JGK24" s="74"/>
      <c r="JGL24" s="74"/>
      <c r="JGM24" s="74"/>
      <c r="JGN24" s="74"/>
      <c r="JGO24" s="74"/>
      <c r="JGP24" s="74"/>
      <c r="JGQ24" s="74"/>
      <c r="JGR24" s="74"/>
      <c r="JGS24" s="74"/>
      <c r="JGT24" s="74"/>
      <c r="JGU24" s="74"/>
      <c r="JGV24" s="74"/>
      <c r="JGW24" s="74"/>
      <c r="JGX24" s="74"/>
      <c r="JGY24" s="74"/>
      <c r="JGZ24" s="74"/>
      <c r="JHA24" s="74"/>
      <c r="JHB24" s="74"/>
      <c r="JHC24" s="74"/>
      <c r="JHD24" s="74"/>
      <c r="JHE24" s="74"/>
      <c r="JHF24" s="74"/>
      <c r="JHG24" s="74"/>
      <c r="JHH24" s="74"/>
      <c r="JHI24" s="74"/>
      <c r="JHJ24" s="74"/>
      <c r="JHK24" s="74"/>
      <c r="JHL24" s="74"/>
      <c r="JHM24" s="74"/>
      <c r="JHN24" s="74"/>
      <c r="JHO24" s="74"/>
      <c r="JHP24" s="74"/>
      <c r="JHQ24" s="74"/>
      <c r="JHR24" s="74"/>
      <c r="JHS24" s="74"/>
      <c r="JHT24" s="74"/>
      <c r="JHU24" s="74"/>
      <c r="JHV24" s="74"/>
      <c r="JHW24" s="74"/>
      <c r="JHX24" s="74"/>
      <c r="JHY24" s="74"/>
      <c r="JHZ24" s="74"/>
      <c r="JIA24" s="74"/>
      <c r="JIB24" s="74"/>
      <c r="JIC24" s="74"/>
      <c r="JID24" s="74"/>
      <c r="JIE24" s="74"/>
      <c r="JIF24" s="74"/>
      <c r="JIG24" s="74"/>
      <c r="JIH24" s="74"/>
      <c r="JII24" s="74"/>
      <c r="JIJ24" s="74"/>
      <c r="JIK24" s="74"/>
      <c r="JIL24" s="74"/>
      <c r="JIM24" s="74"/>
      <c r="JIN24" s="74"/>
      <c r="JIO24" s="74"/>
      <c r="JIP24" s="74"/>
      <c r="JIQ24" s="74"/>
      <c r="JIR24" s="74"/>
      <c r="JIS24" s="74"/>
      <c r="JIT24" s="74"/>
      <c r="JIU24" s="74"/>
      <c r="JIV24" s="74"/>
      <c r="JIW24" s="74"/>
      <c r="JIX24" s="74"/>
      <c r="JIY24" s="74"/>
      <c r="JIZ24" s="74"/>
      <c r="JJA24" s="74"/>
      <c r="JJB24" s="74"/>
      <c r="JJC24" s="74"/>
      <c r="JJD24" s="74"/>
      <c r="JJE24" s="74"/>
      <c r="JJF24" s="74"/>
      <c r="JJG24" s="74"/>
      <c r="JJH24" s="74"/>
      <c r="JJI24" s="74"/>
      <c r="JJJ24" s="74"/>
      <c r="JJK24" s="74"/>
      <c r="JJL24" s="74"/>
      <c r="JJM24" s="74"/>
      <c r="JJN24" s="74"/>
      <c r="JJO24" s="74"/>
      <c r="JJP24" s="74"/>
      <c r="JJQ24" s="74"/>
      <c r="JJR24" s="74"/>
      <c r="JJS24" s="74"/>
      <c r="JJT24" s="74"/>
      <c r="JJU24" s="74"/>
      <c r="JJV24" s="74"/>
      <c r="JJW24" s="74"/>
      <c r="JJX24" s="74"/>
      <c r="JJY24" s="74"/>
      <c r="JJZ24" s="74"/>
      <c r="JKA24" s="74"/>
      <c r="JKB24" s="74"/>
      <c r="JKC24" s="74"/>
      <c r="JKD24" s="74"/>
      <c r="JKE24" s="74"/>
      <c r="JKF24" s="74"/>
      <c r="JKG24" s="74"/>
      <c r="JKH24" s="74"/>
      <c r="JKI24" s="74"/>
      <c r="JKJ24" s="74"/>
      <c r="JKK24" s="74"/>
      <c r="JKL24" s="74"/>
      <c r="JKM24" s="74"/>
      <c r="JKN24" s="74"/>
      <c r="JKO24" s="74"/>
      <c r="JKP24" s="74"/>
      <c r="JKQ24" s="74"/>
      <c r="JKR24" s="74"/>
      <c r="JKS24" s="74"/>
      <c r="JKT24" s="74"/>
      <c r="JKU24" s="74"/>
      <c r="JKV24" s="74"/>
      <c r="JKW24" s="74"/>
      <c r="JKX24" s="74"/>
      <c r="JKY24" s="74"/>
      <c r="JKZ24" s="74"/>
      <c r="JLA24" s="74"/>
      <c r="JLB24" s="74"/>
      <c r="JLC24" s="74"/>
      <c r="JLD24" s="74"/>
      <c r="JLE24" s="74"/>
      <c r="JLF24" s="74"/>
      <c r="JLG24" s="74"/>
      <c r="JLH24" s="74"/>
      <c r="JLI24" s="74"/>
      <c r="JLJ24" s="74"/>
      <c r="JLK24" s="74"/>
      <c r="JLL24" s="74"/>
      <c r="JLM24" s="74"/>
      <c r="JLN24" s="74"/>
      <c r="JLO24" s="74"/>
      <c r="JLP24" s="74"/>
      <c r="JLQ24" s="74"/>
      <c r="JLR24" s="74"/>
      <c r="JLS24" s="74"/>
      <c r="JLT24" s="74"/>
      <c r="JLU24" s="74"/>
      <c r="JLV24" s="74"/>
      <c r="JLW24" s="74"/>
      <c r="JLX24" s="74"/>
      <c r="JLY24" s="74"/>
      <c r="JLZ24" s="74"/>
      <c r="JMA24" s="74"/>
      <c r="JMB24" s="74"/>
      <c r="JMC24" s="74"/>
      <c r="JMD24" s="74"/>
      <c r="JME24" s="74"/>
      <c r="JMF24" s="74"/>
      <c r="JMG24" s="74"/>
      <c r="JMH24" s="74"/>
      <c r="JMI24" s="74"/>
      <c r="JMJ24" s="74"/>
      <c r="JMK24" s="74"/>
      <c r="JML24" s="74"/>
      <c r="JMM24" s="74"/>
      <c r="JMN24" s="74"/>
      <c r="JMO24" s="74"/>
      <c r="JMP24" s="74"/>
      <c r="JMQ24" s="74"/>
      <c r="JMR24" s="74"/>
      <c r="JMS24" s="74"/>
      <c r="JMT24" s="74"/>
      <c r="JMU24" s="74"/>
      <c r="JMV24" s="74"/>
      <c r="JMW24" s="74"/>
      <c r="JMX24" s="74"/>
      <c r="JMY24" s="74"/>
      <c r="JMZ24" s="74"/>
      <c r="JNA24" s="74"/>
      <c r="JNB24" s="74"/>
      <c r="JNC24" s="74"/>
      <c r="JND24" s="74"/>
      <c r="JNE24" s="74"/>
      <c r="JNF24" s="74"/>
      <c r="JNG24" s="74"/>
      <c r="JNH24" s="74"/>
      <c r="JNI24" s="74"/>
      <c r="JNJ24" s="74"/>
      <c r="JNK24" s="74"/>
      <c r="JNL24" s="74"/>
      <c r="JNM24" s="74"/>
      <c r="JNN24" s="74"/>
      <c r="JNO24" s="74"/>
      <c r="JNP24" s="74"/>
      <c r="JNQ24" s="74"/>
      <c r="JNR24" s="74"/>
      <c r="JNS24" s="74"/>
      <c r="JNT24" s="74"/>
      <c r="JNU24" s="74"/>
      <c r="JNV24" s="74"/>
      <c r="JNW24" s="74"/>
      <c r="JNX24" s="74"/>
      <c r="JNY24" s="74"/>
      <c r="JNZ24" s="74"/>
      <c r="JOA24" s="74"/>
      <c r="JOB24" s="74"/>
      <c r="JOC24" s="74"/>
      <c r="JOD24" s="74"/>
      <c r="JOE24" s="74"/>
      <c r="JOF24" s="74"/>
      <c r="JOG24" s="74"/>
      <c r="JOH24" s="74"/>
      <c r="JOI24" s="74"/>
      <c r="JOJ24" s="74"/>
      <c r="JOK24" s="74"/>
      <c r="JOL24" s="74"/>
      <c r="JOM24" s="74"/>
      <c r="JON24" s="74"/>
      <c r="JOO24" s="74"/>
      <c r="JOP24" s="74"/>
      <c r="JOQ24" s="74"/>
      <c r="JOR24" s="74"/>
      <c r="JOS24" s="74"/>
      <c r="JOT24" s="74"/>
      <c r="JOU24" s="74"/>
      <c r="JOV24" s="74"/>
      <c r="JOW24" s="74"/>
      <c r="JOX24" s="74"/>
      <c r="JOY24" s="74"/>
      <c r="JOZ24" s="74"/>
      <c r="JPA24" s="74"/>
      <c r="JPB24" s="74"/>
      <c r="JPC24" s="74"/>
      <c r="JPD24" s="74"/>
      <c r="JPE24" s="74"/>
      <c r="JPF24" s="74"/>
      <c r="JPG24" s="74"/>
      <c r="JPH24" s="74"/>
      <c r="JPI24" s="74"/>
      <c r="JPJ24" s="74"/>
      <c r="JPK24" s="74"/>
      <c r="JPL24" s="74"/>
      <c r="JPM24" s="74"/>
      <c r="JPN24" s="74"/>
      <c r="JPO24" s="74"/>
      <c r="JPP24" s="74"/>
      <c r="JPQ24" s="74"/>
      <c r="JPR24" s="74"/>
      <c r="JPS24" s="74"/>
      <c r="JPT24" s="74"/>
      <c r="JPU24" s="74"/>
      <c r="JPV24" s="74"/>
      <c r="JPW24" s="74"/>
      <c r="JPX24" s="74"/>
      <c r="JPY24" s="74"/>
      <c r="JPZ24" s="74"/>
      <c r="JQA24" s="74"/>
      <c r="JQB24" s="74"/>
      <c r="JQC24" s="74"/>
      <c r="JQD24" s="74"/>
      <c r="JQE24" s="74"/>
      <c r="JQF24" s="74"/>
      <c r="JQG24" s="74"/>
      <c r="JQH24" s="74"/>
      <c r="JQI24" s="74"/>
      <c r="JQJ24" s="74"/>
      <c r="JQK24" s="74"/>
      <c r="JQL24" s="74"/>
      <c r="JQM24" s="74"/>
      <c r="JQN24" s="74"/>
      <c r="JQO24" s="74"/>
      <c r="JQP24" s="74"/>
      <c r="JQQ24" s="74"/>
      <c r="JQR24" s="74"/>
      <c r="JQS24" s="74"/>
      <c r="JQT24" s="74"/>
      <c r="JQU24" s="74"/>
      <c r="JQV24" s="74"/>
      <c r="JQW24" s="74"/>
      <c r="JQX24" s="74"/>
      <c r="JQY24" s="74"/>
      <c r="JQZ24" s="74"/>
      <c r="JRA24" s="74"/>
      <c r="JRB24" s="74"/>
      <c r="JRC24" s="74"/>
      <c r="JRD24" s="74"/>
      <c r="JRE24" s="74"/>
      <c r="JRF24" s="74"/>
      <c r="JRG24" s="74"/>
      <c r="JRH24" s="74"/>
      <c r="JRI24" s="74"/>
      <c r="JRJ24" s="74"/>
      <c r="JRK24" s="74"/>
      <c r="JRL24" s="74"/>
      <c r="JRM24" s="74"/>
      <c r="JRN24" s="74"/>
      <c r="JRO24" s="74"/>
      <c r="JRP24" s="74"/>
      <c r="JRQ24" s="74"/>
      <c r="JRR24" s="74"/>
      <c r="JRS24" s="74"/>
      <c r="JRT24" s="74"/>
      <c r="JRU24" s="74"/>
      <c r="JRV24" s="74"/>
      <c r="JRW24" s="74"/>
      <c r="JRX24" s="74"/>
      <c r="JRY24" s="74"/>
      <c r="JRZ24" s="74"/>
      <c r="JSA24" s="74"/>
      <c r="JSB24" s="74"/>
      <c r="JSC24" s="74"/>
      <c r="JSD24" s="74"/>
      <c r="JSE24" s="74"/>
      <c r="JSF24" s="74"/>
      <c r="JSG24" s="74"/>
      <c r="JSH24" s="74"/>
      <c r="JSI24" s="74"/>
      <c r="JSJ24" s="74"/>
      <c r="JSK24" s="74"/>
      <c r="JSL24" s="74"/>
      <c r="JSM24" s="74"/>
      <c r="JSN24" s="74"/>
      <c r="JSO24" s="74"/>
      <c r="JSP24" s="74"/>
      <c r="JSQ24" s="74"/>
      <c r="JSR24" s="74"/>
      <c r="JSS24" s="74"/>
      <c r="JST24" s="74"/>
      <c r="JSU24" s="74"/>
      <c r="JSV24" s="74"/>
      <c r="JSW24" s="74"/>
      <c r="JSX24" s="74"/>
      <c r="JSY24" s="74"/>
      <c r="JSZ24" s="74"/>
      <c r="JTA24" s="74"/>
      <c r="JTB24" s="74"/>
      <c r="JTC24" s="74"/>
      <c r="JTD24" s="74"/>
      <c r="JTE24" s="74"/>
      <c r="JTF24" s="74"/>
      <c r="JTG24" s="74"/>
      <c r="JTH24" s="74"/>
      <c r="JTI24" s="74"/>
      <c r="JTJ24" s="74"/>
      <c r="JTK24" s="74"/>
      <c r="JTL24" s="74"/>
      <c r="JTM24" s="74"/>
      <c r="JTN24" s="74"/>
      <c r="JTO24" s="74"/>
      <c r="JTP24" s="74"/>
      <c r="JTQ24" s="74"/>
      <c r="JTR24" s="74"/>
      <c r="JTS24" s="74"/>
      <c r="JTT24" s="74"/>
      <c r="JTU24" s="74"/>
      <c r="JTV24" s="74"/>
      <c r="JTW24" s="74"/>
      <c r="JTX24" s="74"/>
      <c r="JTY24" s="74"/>
      <c r="JTZ24" s="74"/>
      <c r="JUA24" s="74"/>
      <c r="JUB24" s="74"/>
      <c r="JUC24" s="74"/>
      <c r="JUD24" s="74"/>
      <c r="JUE24" s="74"/>
      <c r="JUF24" s="74"/>
      <c r="JUG24" s="74"/>
      <c r="JUH24" s="74"/>
      <c r="JUI24" s="74"/>
      <c r="JUJ24" s="74"/>
      <c r="JUK24" s="74"/>
      <c r="JUL24" s="74"/>
      <c r="JUM24" s="74"/>
      <c r="JUN24" s="74"/>
      <c r="JUO24" s="74"/>
      <c r="JUP24" s="74"/>
      <c r="JUQ24" s="74"/>
      <c r="JUR24" s="74"/>
      <c r="JUS24" s="74"/>
      <c r="JUT24" s="74"/>
      <c r="JUU24" s="74"/>
      <c r="JUV24" s="74"/>
      <c r="JUW24" s="74"/>
      <c r="JUX24" s="74"/>
      <c r="JUY24" s="74"/>
      <c r="JUZ24" s="74"/>
      <c r="JVA24" s="74"/>
      <c r="JVB24" s="74"/>
      <c r="JVC24" s="74"/>
      <c r="JVD24" s="74"/>
      <c r="JVE24" s="74"/>
      <c r="JVF24" s="74"/>
      <c r="JVG24" s="74"/>
      <c r="JVH24" s="74"/>
      <c r="JVI24" s="74"/>
      <c r="JVJ24" s="74"/>
      <c r="JVK24" s="74"/>
      <c r="JVL24" s="74"/>
      <c r="JVM24" s="74"/>
      <c r="JVN24" s="74"/>
      <c r="JVO24" s="74"/>
      <c r="JVP24" s="74"/>
      <c r="JVQ24" s="74"/>
      <c r="JVR24" s="74"/>
      <c r="JVS24" s="74"/>
      <c r="JVT24" s="74"/>
      <c r="JVU24" s="74"/>
      <c r="JVV24" s="74"/>
      <c r="JVW24" s="74"/>
      <c r="JVX24" s="74"/>
      <c r="JVY24" s="74"/>
      <c r="JVZ24" s="74"/>
      <c r="JWA24" s="74"/>
      <c r="JWB24" s="74"/>
      <c r="JWC24" s="74"/>
      <c r="JWD24" s="74"/>
      <c r="JWE24" s="74"/>
      <c r="JWF24" s="74"/>
      <c r="JWG24" s="74"/>
      <c r="JWH24" s="74"/>
      <c r="JWI24" s="74"/>
      <c r="JWJ24" s="74"/>
      <c r="JWK24" s="74"/>
      <c r="JWL24" s="74"/>
      <c r="JWM24" s="74"/>
      <c r="JWN24" s="74"/>
      <c r="JWO24" s="74"/>
      <c r="JWP24" s="74"/>
      <c r="JWQ24" s="74"/>
      <c r="JWR24" s="74"/>
      <c r="JWS24" s="74"/>
      <c r="JWT24" s="74"/>
      <c r="JWU24" s="74"/>
      <c r="JWV24" s="74"/>
      <c r="JWW24" s="74"/>
      <c r="JWX24" s="74"/>
      <c r="JWY24" s="74"/>
      <c r="JWZ24" s="74"/>
      <c r="JXA24" s="74"/>
      <c r="JXB24" s="74"/>
      <c r="JXC24" s="74"/>
      <c r="JXD24" s="74"/>
      <c r="JXE24" s="74"/>
      <c r="JXF24" s="74"/>
      <c r="JXG24" s="74"/>
      <c r="JXH24" s="74"/>
      <c r="JXI24" s="74"/>
      <c r="JXJ24" s="74"/>
      <c r="JXK24" s="74"/>
      <c r="JXL24" s="74"/>
      <c r="JXM24" s="74"/>
      <c r="JXN24" s="74"/>
      <c r="JXO24" s="74"/>
      <c r="JXP24" s="74"/>
      <c r="JXQ24" s="74"/>
      <c r="JXR24" s="74"/>
      <c r="JXS24" s="74"/>
      <c r="JXT24" s="74"/>
      <c r="JXU24" s="74"/>
      <c r="JXV24" s="74"/>
      <c r="JXW24" s="74"/>
      <c r="JXX24" s="74"/>
      <c r="JXY24" s="74"/>
      <c r="JXZ24" s="74"/>
      <c r="JYA24" s="74"/>
      <c r="JYB24" s="74"/>
      <c r="JYC24" s="74"/>
      <c r="JYD24" s="74"/>
      <c r="JYE24" s="74"/>
      <c r="JYF24" s="74"/>
      <c r="JYG24" s="74"/>
      <c r="JYH24" s="74"/>
      <c r="JYI24" s="74"/>
      <c r="JYJ24" s="74"/>
      <c r="JYK24" s="74"/>
      <c r="JYL24" s="74"/>
      <c r="JYM24" s="74"/>
      <c r="JYN24" s="74"/>
      <c r="JYO24" s="74"/>
      <c r="JYP24" s="74"/>
      <c r="JYQ24" s="74"/>
      <c r="JYR24" s="74"/>
      <c r="JYS24" s="74"/>
      <c r="JYT24" s="74"/>
      <c r="JYU24" s="74"/>
      <c r="JYV24" s="74"/>
      <c r="JYW24" s="74"/>
      <c r="JYX24" s="74"/>
      <c r="JYY24" s="74"/>
      <c r="JYZ24" s="74"/>
      <c r="JZA24" s="74"/>
      <c r="JZB24" s="74"/>
      <c r="JZC24" s="74"/>
      <c r="JZD24" s="74"/>
      <c r="JZE24" s="74"/>
      <c r="JZF24" s="74"/>
      <c r="JZG24" s="74"/>
      <c r="JZH24" s="74"/>
      <c r="JZI24" s="74"/>
      <c r="JZJ24" s="74"/>
      <c r="JZK24" s="74"/>
      <c r="JZL24" s="74"/>
      <c r="JZM24" s="74"/>
      <c r="JZN24" s="74"/>
      <c r="JZO24" s="74"/>
      <c r="JZP24" s="74"/>
      <c r="JZQ24" s="74"/>
      <c r="JZR24" s="74"/>
      <c r="JZS24" s="74"/>
      <c r="JZT24" s="74"/>
      <c r="JZU24" s="74"/>
      <c r="JZV24" s="74"/>
      <c r="JZW24" s="74"/>
      <c r="JZX24" s="74"/>
      <c r="JZY24" s="74"/>
      <c r="JZZ24" s="74"/>
      <c r="KAA24" s="74"/>
      <c r="KAB24" s="74"/>
      <c r="KAC24" s="74"/>
      <c r="KAD24" s="74"/>
      <c r="KAE24" s="74"/>
      <c r="KAF24" s="74"/>
      <c r="KAG24" s="74"/>
      <c r="KAH24" s="74"/>
      <c r="KAI24" s="74"/>
      <c r="KAJ24" s="74"/>
      <c r="KAK24" s="74"/>
      <c r="KAL24" s="74"/>
      <c r="KAM24" s="74"/>
      <c r="KAN24" s="74"/>
      <c r="KAO24" s="74"/>
      <c r="KAP24" s="74"/>
      <c r="KAQ24" s="74"/>
      <c r="KAR24" s="74"/>
      <c r="KAS24" s="74"/>
      <c r="KAT24" s="74"/>
      <c r="KAU24" s="74"/>
      <c r="KAV24" s="74"/>
      <c r="KAW24" s="74"/>
      <c r="KAX24" s="74"/>
      <c r="KAY24" s="74"/>
      <c r="KAZ24" s="74"/>
      <c r="KBA24" s="74"/>
      <c r="KBB24" s="74"/>
      <c r="KBC24" s="74"/>
      <c r="KBD24" s="74"/>
      <c r="KBE24" s="74"/>
      <c r="KBF24" s="74"/>
      <c r="KBG24" s="74"/>
      <c r="KBH24" s="74"/>
      <c r="KBI24" s="74"/>
      <c r="KBJ24" s="74"/>
      <c r="KBK24" s="74"/>
      <c r="KBL24" s="74"/>
      <c r="KBM24" s="74"/>
      <c r="KBN24" s="74"/>
      <c r="KBO24" s="74"/>
      <c r="KBP24" s="74"/>
      <c r="KBQ24" s="74"/>
      <c r="KBR24" s="74"/>
      <c r="KBS24" s="74"/>
      <c r="KBT24" s="74"/>
      <c r="KBU24" s="74"/>
      <c r="KBV24" s="74"/>
      <c r="KBW24" s="74"/>
      <c r="KBX24" s="74"/>
      <c r="KBY24" s="74"/>
      <c r="KBZ24" s="74"/>
      <c r="KCA24" s="74"/>
      <c r="KCB24" s="74"/>
      <c r="KCC24" s="74"/>
      <c r="KCD24" s="74"/>
      <c r="KCE24" s="74"/>
      <c r="KCF24" s="74"/>
      <c r="KCG24" s="74"/>
      <c r="KCH24" s="74"/>
      <c r="KCI24" s="74"/>
      <c r="KCJ24" s="74"/>
      <c r="KCK24" s="74"/>
      <c r="KCL24" s="74"/>
      <c r="KCM24" s="74"/>
      <c r="KCN24" s="74"/>
      <c r="KCO24" s="74"/>
      <c r="KCP24" s="74"/>
      <c r="KCQ24" s="74"/>
      <c r="KCR24" s="74"/>
      <c r="KCS24" s="74"/>
      <c r="KCT24" s="74"/>
      <c r="KCU24" s="74"/>
      <c r="KCV24" s="74"/>
      <c r="KCW24" s="74"/>
      <c r="KCX24" s="74"/>
      <c r="KCY24" s="74"/>
      <c r="KCZ24" s="74"/>
      <c r="KDA24" s="74"/>
      <c r="KDB24" s="74"/>
      <c r="KDC24" s="74"/>
      <c r="KDD24" s="74"/>
      <c r="KDE24" s="74"/>
      <c r="KDF24" s="74"/>
      <c r="KDG24" s="74"/>
      <c r="KDH24" s="74"/>
      <c r="KDI24" s="74"/>
      <c r="KDJ24" s="74"/>
      <c r="KDK24" s="74"/>
      <c r="KDL24" s="74"/>
      <c r="KDM24" s="74"/>
      <c r="KDN24" s="74"/>
      <c r="KDO24" s="74"/>
      <c r="KDP24" s="74"/>
      <c r="KDQ24" s="74"/>
      <c r="KDR24" s="74"/>
      <c r="KDS24" s="74"/>
      <c r="KDT24" s="74"/>
      <c r="KDU24" s="74"/>
      <c r="KDV24" s="74"/>
      <c r="KDW24" s="74"/>
      <c r="KDX24" s="74"/>
      <c r="KDY24" s="74"/>
      <c r="KDZ24" s="74"/>
      <c r="KEA24" s="74"/>
      <c r="KEB24" s="74"/>
      <c r="KEC24" s="74"/>
      <c r="KED24" s="74"/>
      <c r="KEE24" s="74"/>
      <c r="KEF24" s="74"/>
      <c r="KEG24" s="74"/>
      <c r="KEH24" s="74"/>
      <c r="KEI24" s="74"/>
      <c r="KEJ24" s="74"/>
      <c r="KEK24" s="74"/>
      <c r="KEL24" s="74"/>
      <c r="KEM24" s="74"/>
      <c r="KEN24" s="74"/>
      <c r="KEO24" s="74"/>
      <c r="KEP24" s="74"/>
      <c r="KEQ24" s="74"/>
      <c r="KER24" s="74"/>
      <c r="KES24" s="74"/>
      <c r="KET24" s="74"/>
      <c r="KEU24" s="74"/>
      <c r="KEV24" s="74"/>
      <c r="KEW24" s="74"/>
      <c r="KEX24" s="74"/>
      <c r="KEY24" s="74"/>
      <c r="KEZ24" s="74"/>
      <c r="KFA24" s="74"/>
      <c r="KFB24" s="74"/>
      <c r="KFC24" s="74"/>
      <c r="KFD24" s="74"/>
      <c r="KFE24" s="74"/>
      <c r="KFF24" s="74"/>
      <c r="KFG24" s="74"/>
      <c r="KFH24" s="74"/>
      <c r="KFI24" s="74"/>
      <c r="KFJ24" s="74"/>
      <c r="KFK24" s="74"/>
      <c r="KFL24" s="74"/>
      <c r="KFM24" s="74"/>
      <c r="KFN24" s="74"/>
      <c r="KFO24" s="74"/>
      <c r="KFP24" s="74"/>
      <c r="KFQ24" s="74"/>
      <c r="KFR24" s="74"/>
      <c r="KFS24" s="74"/>
      <c r="KFT24" s="74"/>
      <c r="KFU24" s="74"/>
      <c r="KFV24" s="74"/>
      <c r="KFW24" s="74"/>
      <c r="KFX24" s="74"/>
      <c r="KFY24" s="74"/>
      <c r="KFZ24" s="74"/>
      <c r="KGA24" s="74"/>
      <c r="KGB24" s="74"/>
      <c r="KGC24" s="74"/>
      <c r="KGD24" s="74"/>
      <c r="KGE24" s="74"/>
      <c r="KGF24" s="74"/>
      <c r="KGG24" s="74"/>
      <c r="KGH24" s="74"/>
      <c r="KGI24" s="74"/>
      <c r="KGJ24" s="74"/>
      <c r="KGK24" s="74"/>
      <c r="KGL24" s="74"/>
      <c r="KGM24" s="74"/>
      <c r="KGN24" s="74"/>
      <c r="KGO24" s="74"/>
      <c r="KGP24" s="74"/>
      <c r="KGQ24" s="74"/>
      <c r="KGR24" s="74"/>
      <c r="KGS24" s="74"/>
      <c r="KGT24" s="74"/>
      <c r="KGU24" s="74"/>
      <c r="KGV24" s="74"/>
      <c r="KGW24" s="74"/>
      <c r="KGX24" s="74"/>
      <c r="KGY24" s="74"/>
      <c r="KGZ24" s="74"/>
      <c r="KHA24" s="74"/>
      <c r="KHB24" s="74"/>
      <c r="KHC24" s="74"/>
      <c r="KHD24" s="74"/>
      <c r="KHE24" s="74"/>
      <c r="KHF24" s="74"/>
      <c r="KHG24" s="74"/>
      <c r="KHH24" s="74"/>
      <c r="KHI24" s="74"/>
      <c r="KHJ24" s="74"/>
      <c r="KHK24" s="74"/>
      <c r="KHL24" s="74"/>
      <c r="KHM24" s="74"/>
      <c r="KHN24" s="74"/>
      <c r="KHO24" s="74"/>
      <c r="KHP24" s="74"/>
      <c r="KHQ24" s="74"/>
      <c r="KHR24" s="74"/>
      <c r="KHS24" s="74"/>
      <c r="KHT24" s="74"/>
      <c r="KHU24" s="74"/>
      <c r="KHV24" s="74"/>
      <c r="KHW24" s="74"/>
      <c r="KHX24" s="74"/>
      <c r="KHY24" s="74"/>
      <c r="KHZ24" s="74"/>
      <c r="KIA24" s="74"/>
      <c r="KIB24" s="74"/>
      <c r="KIC24" s="74"/>
      <c r="KID24" s="74"/>
      <c r="KIE24" s="74"/>
      <c r="KIF24" s="74"/>
      <c r="KIG24" s="74"/>
      <c r="KIH24" s="74"/>
      <c r="KII24" s="74"/>
      <c r="KIJ24" s="74"/>
      <c r="KIK24" s="74"/>
      <c r="KIL24" s="74"/>
      <c r="KIM24" s="74"/>
      <c r="KIN24" s="74"/>
      <c r="KIO24" s="74"/>
      <c r="KIP24" s="74"/>
      <c r="KIQ24" s="74"/>
      <c r="KIR24" s="74"/>
      <c r="KIS24" s="74"/>
      <c r="KIT24" s="74"/>
      <c r="KIU24" s="74"/>
      <c r="KIV24" s="74"/>
      <c r="KIW24" s="74"/>
      <c r="KIX24" s="74"/>
      <c r="KIY24" s="74"/>
      <c r="KIZ24" s="74"/>
      <c r="KJA24" s="74"/>
      <c r="KJB24" s="74"/>
      <c r="KJC24" s="74"/>
      <c r="KJD24" s="74"/>
      <c r="KJE24" s="74"/>
      <c r="KJF24" s="74"/>
      <c r="KJG24" s="74"/>
      <c r="KJH24" s="74"/>
      <c r="KJI24" s="74"/>
      <c r="KJJ24" s="74"/>
      <c r="KJK24" s="74"/>
      <c r="KJL24" s="74"/>
      <c r="KJM24" s="74"/>
      <c r="KJN24" s="74"/>
      <c r="KJO24" s="74"/>
      <c r="KJP24" s="74"/>
      <c r="KJQ24" s="74"/>
      <c r="KJR24" s="74"/>
      <c r="KJS24" s="74"/>
      <c r="KJT24" s="74"/>
      <c r="KJU24" s="74"/>
      <c r="KJV24" s="74"/>
      <c r="KJW24" s="74"/>
      <c r="KJX24" s="74"/>
      <c r="KJY24" s="74"/>
      <c r="KJZ24" s="74"/>
      <c r="KKA24" s="74"/>
      <c r="KKB24" s="74"/>
      <c r="KKC24" s="74"/>
      <c r="KKD24" s="74"/>
      <c r="KKE24" s="74"/>
      <c r="KKF24" s="74"/>
      <c r="KKG24" s="74"/>
      <c r="KKH24" s="74"/>
      <c r="KKI24" s="74"/>
      <c r="KKJ24" s="74"/>
      <c r="KKK24" s="74"/>
      <c r="KKL24" s="74"/>
      <c r="KKM24" s="74"/>
      <c r="KKN24" s="74"/>
      <c r="KKO24" s="74"/>
      <c r="KKP24" s="74"/>
      <c r="KKQ24" s="74"/>
      <c r="KKR24" s="74"/>
      <c r="KKS24" s="74"/>
      <c r="KKT24" s="74"/>
      <c r="KKU24" s="74"/>
      <c r="KKV24" s="74"/>
      <c r="KKW24" s="74"/>
      <c r="KKX24" s="74"/>
      <c r="KKY24" s="74"/>
      <c r="KKZ24" s="74"/>
      <c r="KLA24" s="74"/>
      <c r="KLB24" s="74"/>
      <c r="KLC24" s="74"/>
      <c r="KLD24" s="74"/>
      <c r="KLE24" s="74"/>
      <c r="KLF24" s="74"/>
      <c r="KLG24" s="74"/>
      <c r="KLH24" s="74"/>
      <c r="KLI24" s="74"/>
      <c r="KLJ24" s="74"/>
      <c r="KLK24" s="74"/>
      <c r="KLL24" s="74"/>
      <c r="KLM24" s="74"/>
      <c r="KLN24" s="74"/>
      <c r="KLO24" s="74"/>
      <c r="KLP24" s="74"/>
      <c r="KLQ24" s="74"/>
      <c r="KLR24" s="74"/>
      <c r="KLS24" s="74"/>
      <c r="KLT24" s="74"/>
      <c r="KLU24" s="74"/>
      <c r="KLV24" s="74"/>
      <c r="KLW24" s="74"/>
      <c r="KLX24" s="74"/>
      <c r="KLY24" s="74"/>
      <c r="KLZ24" s="74"/>
      <c r="KMA24" s="74"/>
      <c r="KMB24" s="74"/>
      <c r="KMC24" s="74"/>
      <c r="KMD24" s="74"/>
      <c r="KME24" s="74"/>
      <c r="KMF24" s="74"/>
      <c r="KMG24" s="74"/>
      <c r="KMH24" s="74"/>
      <c r="KMI24" s="74"/>
      <c r="KMJ24" s="74"/>
      <c r="KMK24" s="74"/>
      <c r="KML24" s="74"/>
      <c r="KMM24" s="74"/>
      <c r="KMN24" s="74"/>
      <c r="KMO24" s="74"/>
      <c r="KMP24" s="74"/>
      <c r="KMQ24" s="74"/>
      <c r="KMR24" s="74"/>
      <c r="KMS24" s="74"/>
      <c r="KMT24" s="74"/>
      <c r="KMU24" s="74"/>
      <c r="KMV24" s="74"/>
      <c r="KMW24" s="74"/>
      <c r="KMX24" s="74"/>
      <c r="KMY24" s="74"/>
      <c r="KMZ24" s="74"/>
      <c r="KNA24" s="74"/>
      <c r="KNB24" s="74"/>
      <c r="KNC24" s="74"/>
      <c r="KND24" s="74"/>
      <c r="KNE24" s="74"/>
      <c r="KNF24" s="74"/>
      <c r="KNG24" s="74"/>
      <c r="KNH24" s="74"/>
      <c r="KNI24" s="74"/>
      <c r="KNJ24" s="74"/>
      <c r="KNK24" s="74"/>
      <c r="KNL24" s="74"/>
      <c r="KNM24" s="74"/>
      <c r="KNN24" s="74"/>
      <c r="KNO24" s="74"/>
      <c r="KNP24" s="74"/>
      <c r="KNQ24" s="74"/>
      <c r="KNR24" s="74"/>
      <c r="KNS24" s="74"/>
      <c r="KNT24" s="74"/>
      <c r="KNU24" s="74"/>
      <c r="KNV24" s="74"/>
      <c r="KNW24" s="74"/>
      <c r="KNX24" s="74"/>
      <c r="KNY24" s="74"/>
      <c r="KNZ24" s="74"/>
      <c r="KOA24" s="74"/>
      <c r="KOB24" s="74"/>
      <c r="KOC24" s="74"/>
      <c r="KOD24" s="74"/>
      <c r="KOE24" s="74"/>
      <c r="KOF24" s="74"/>
      <c r="KOG24" s="74"/>
      <c r="KOH24" s="74"/>
      <c r="KOI24" s="74"/>
      <c r="KOJ24" s="74"/>
      <c r="KOK24" s="74"/>
      <c r="KOL24" s="74"/>
      <c r="KOM24" s="74"/>
      <c r="KON24" s="74"/>
      <c r="KOO24" s="74"/>
      <c r="KOP24" s="74"/>
      <c r="KOQ24" s="74"/>
      <c r="KOR24" s="74"/>
      <c r="KOS24" s="74"/>
      <c r="KOT24" s="74"/>
      <c r="KOU24" s="74"/>
      <c r="KOV24" s="74"/>
      <c r="KOW24" s="74"/>
      <c r="KOX24" s="74"/>
      <c r="KOY24" s="74"/>
      <c r="KOZ24" s="74"/>
      <c r="KPA24" s="74"/>
      <c r="KPB24" s="74"/>
      <c r="KPC24" s="74"/>
      <c r="KPD24" s="74"/>
      <c r="KPE24" s="74"/>
      <c r="KPF24" s="74"/>
      <c r="KPG24" s="74"/>
      <c r="KPH24" s="74"/>
      <c r="KPI24" s="74"/>
      <c r="KPJ24" s="74"/>
      <c r="KPK24" s="74"/>
      <c r="KPL24" s="74"/>
      <c r="KPM24" s="74"/>
      <c r="KPN24" s="74"/>
      <c r="KPO24" s="74"/>
      <c r="KPP24" s="74"/>
      <c r="KPQ24" s="74"/>
      <c r="KPR24" s="74"/>
      <c r="KPS24" s="74"/>
      <c r="KPT24" s="74"/>
      <c r="KPU24" s="74"/>
      <c r="KPV24" s="74"/>
      <c r="KPW24" s="74"/>
      <c r="KPX24" s="74"/>
      <c r="KPY24" s="74"/>
      <c r="KPZ24" s="74"/>
      <c r="KQA24" s="74"/>
      <c r="KQB24" s="74"/>
      <c r="KQC24" s="74"/>
      <c r="KQD24" s="74"/>
      <c r="KQE24" s="74"/>
      <c r="KQF24" s="74"/>
      <c r="KQG24" s="74"/>
      <c r="KQH24" s="74"/>
      <c r="KQI24" s="74"/>
      <c r="KQJ24" s="74"/>
      <c r="KQK24" s="74"/>
      <c r="KQL24" s="74"/>
      <c r="KQM24" s="74"/>
      <c r="KQN24" s="74"/>
      <c r="KQO24" s="74"/>
      <c r="KQP24" s="74"/>
      <c r="KQQ24" s="74"/>
      <c r="KQR24" s="74"/>
      <c r="KQS24" s="74"/>
      <c r="KQT24" s="74"/>
      <c r="KQU24" s="74"/>
      <c r="KQV24" s="74"/>
      <c r="KQW24" s="74"/>
      <c r="KQX24" s="74"/>
      <c r="KQY24" s="74"/>
      <c r="KQZ24" s="74"/>
      <c r="KRA24" s="74"/>
      <c r="KRB24" s="74"/>
      <c r="KRC24" s="74"/>
      <c r="KRD24" s="74"/>
      <c r="KRE24" s="74"/>
      <c r="KRF24" s="74"/>
      <c r="KRG24" s="74"/>
      <c r="KRH24" s="74"/>
      <c r="KRI24" s="74"/>
      <c r="KRJ24" s="74"/>
      <c r="KRK24" s="74"/>
      <c r="KRL24" s="74"/>
      <c r="KRM24" s="74"/>
      <c r="KRN24" s="74"/>
      <c r="KRO24" s="74"/>
      <c r="KRP24" s="74"/>
      <c r="KRQ24" s="74"/>
      <c r="KRR24" s="74"/>
      <c r="KRS24" s="74"/>
      <c r="KRT24" s="74"/>
      <c r="KRU24" s="74"/>
      <c r="KRV24" s="74"/>
      <c r="KRW24" s="74"/>
      <c r="KRX24" s="74"/>
      <c r="KRY24" s="74"/>
      <c r="KRZ24" s="74"/>
      <c r="KSA24" s="74"/>
      <c r="KSB24" s="74"/>
      <c r="KSC24" s="74"/>
      <c r="KSD24" s="74"/>
      <c r="KSE24" s="74"/>
      <c r="KSF24" s="74"/>
      <c r="KSG24" s="74"/>
      <c r="KSH24" s="74"/>
      <c r="KSI24" s="74"/>
      <c r="KSJ24" s="74"/>
      <c r="KSK24" s="74"/>
      <c r="KSL24" s="74"/>
      <c r="KSM24" s="74"/>
      <c r="KSN24" s="74"/>
      <c r="KSO24" s="74"/>
      <c r="KSP24" s="74"/>
      <c r="KSQ24" s="74"/>
      <c r="KSR24" s="74"/>
      <c r="KSS24" s="74"/>
      <c r="KST24" s="74"/>
      <c r="KSU24" s="74"/>
      <c r="KSV24" s="74"/>
      <c r="KSW24" s="74"/>
      <c r="KSX24" s="74"/>
      <c r="KSY24" s="74"/>
      <c r="KSZ24" s="74"/>
      <c r="KTA24" s="74"/>
      <c r="KTB24" s="74"/>
      <c r="KTC24" s="74"/>
      <c r="KTD24" s="74"/>
      <c r="KTE24" s="74"/>
      <c r="KTF24" s="74"/>
      <c r="KTG24" s="74"/>
      <c r="KTH24" s="74"/>
      <c r="KTI24" s="74"/>
      <c r="KTJ24" s="74"/>
      <c r="KTK24" s="74"/>
      <c r="KTL24" s="74"/>
      <c r="KTM24" s="74"/>
      <c r="KTN24" s="74"/>
      <c r="KTO24" s="74"/>
      <c r="KTP24" s="74"/>
      <c r="KTQ24" s="74"/>
      <c r="KTR24" s="74"/>
      <c r="KTS24" s="74"/>
      <c r="KTT24" s="74"/>
      <c r="KTU24" s="74"/>
      <c r="KTV24" s="74"/>
      <c r="KTW24" s="74"/>
      <c r="KTX24" s="74"/>
      <c r="KTY24" s="74"/>
      <c r="KTZ24" s="74"/>
      <c r="KUA24" s="74"/>
      <c r="KUB24" s="74"/>
      <c r="KUC24" s="74"/>
      <c r="KUD24" s="74"/>
      <c r="KUE24" s="74"/>
      <c r="KUF24" s="74"/>
      <c r="KUG24" s="74"/>
      <c r="KUH24" s="74"/>
      <c r="KUI24" s="74"/>
      <c r="KUJ24" s="74"/>
      <c r="KUK24" s="74"/>
      <c r="KUL24" s="74"/>
      <c r="KUM24" s="74"/>
      <c r="KUN24" s="74"/>
      <c r="KUO24" s="74"/>
      <c r="KUP24" s="74"/>
      <c r="KUQ24" s="74"/>
      <c r="KUR24" s="74"/>
      <c r="KUS24" s="74"/>
      <c r="KUT24" s="74"/>
      <c r="KUU24" s="74"/>
      <c r="KUV24" s="74"/>
      <c r="KUW24" s="74"/>
      <c r="KUX24" s="74"/>
      <c r="KUY24" s="74"/>
      <c r="KUZ24" s="74"/>
      <c r="KVA24" s="74"/>
      <c r="KVB24" s="74"/>
      <c r="KVC24" s="74"/>
      <c r="KVD24" s="74"/>
      <c r="KVE24" s="74"/>
      <c r="KVF24" s="74"/>
      <c r="KVG24" s="74"/>
      <c r="KVH24" s="74"/>
      <c r="KVI24" s="74"/>
      <c r="KVJ24" s="74"/>
      <c r="KVK24" s="74"/>
      <c r="KVL24" s="74"/>
      <c r="KVM24" s="74"/>
      <c r="KVN24" s="74"/>
      <c r="KVO24" s="74"/>
      <c r="KVP24" s="74"/>
      <c r="KVQ24" s="74"/>
      <c r="KVR24" s="74"/>
      <c r="KVS24" s="74"/>
      <c r="KVT24" s="74"/>
      <c r="KVU24" s="74"/>
      <c r="KVV24" s="74"/>
      <c r="KVW24" s="74"/>
      <c r="KVX24" s="74"/>
      <c r="KVY24" s="74"/>
      <c r="KVZ24" s="74"/>
      <c r="KWA24" s="74"/>
      <c r="KWB24" s="74"/>
      <c r="KWC24" s="74"/>
      <c r="KWD24" s="74"/>
      <c r="KWE24" s="74"/>
      <c r="KWF24" s="74"/>
      <c r="KWG24" s="74"/>
      <c r="KWH24" s="74"/>
      <c r="KWI24" s="74"/>
      <c r="KWJ24" s="74"/>
      <c r="KWK24" s="74"/>
      <c r="KWL24" s="74"/>
      <c r="KWM24" s="74"/>
      <c r="KWN24" s="74"/>
      <c r="KWO24" s="74"/>
      <c r="KWP24" s="74"/>
      <c r="KWQ24" s="74"/>
      <c r="KWR24" s="74"/>
      <c r="KWS24" s="74"/>
      <c r="KWT24" s="74"/>
      <c r="KWU24" s="74"/>
      <c r="KWV24" s="74"/>
      <c r="KWW24" s="74"/>
      <c r="KWX24" s="74"/>
      <c r="KWY24" s="74"/>
      <c r="KWZ24" s="74"/>
      <c r="KXA24" s="74"/>
      <c r="KXB24" s="74"/>
      <c r="KXC24" s="74"/>
      <c r="KXD24" s="74"/>
      <c r="KXE24" s="74"/>
      <c r="KXF24" s="74"/>
      <c r="KXG24" s="74"/>
      <c r="KXH24" s="74"/>
      <c r="KXI24" s="74"/>
      <c r="KXJ24" s="74"/>
      <c r="KXK24" s="74"/>
      <c r="KXL24" s="74"/>
      <c r="KXM24" s="74"/>
      <c r="KXN24" s="74"/>
      <c r="KXO24" s="74"/>
      <c r="KXP24" s="74"/>
      <c r="KXQ24" s="74"/>
      <c r="KXR24" s="74"/>
      <c r="KXS24" s="74"/>
      <c r="KXT24" s="74"/>
      <c r="KXU24" s="74"/>
      <c r="KXV24" s="74"/>
      <c r="KXW24" s="74"/>
      <c r="KXX24" s="74"/>
      <c r="KXY24" s="74"/>
      <c r="KXZ24" s="74"/>
      <c r="KYA24" s="74"/>
      <c r="KYB24" s="74"/>
      <c r="KYC24" s="74"/>
      <c r="KYD24" s="74"/>
      <c r="KYE24" s="74"/>
      <c r="KYF24" s="74"/>
      <c r="KYG24" s="74"/>
      <c r="KYH24" s="74"/>
      <c r="KYI24" s="74"/>
      <c r="KYJ24" s="74"/>
      <c r="KYK24" s="74"/>
      <c r="KYL24" s="74"/>
      <c r="KYM24" s="74"/>
      <c r="KYN24" s="74"/>
      <c r="KYO24" s="74"/>
      <c r="KYP24" s="74"/>
      <c r="KYQ24" s="74"/>
      <c r="KYR24" s="74"/>
      <c r="KYS24" s="74"/>
      <c r="KYT24" s="74"/>
      <c r="KYU24" s="74"/>
      <c r="KYV24" s="74"/>
      <c r="KYW24" s="74"/>
      <c r="KYX24" s="74"/>
      <c r="KYY24" s="74"/>
      <c r="KYZ24" s="74"/>
      <c r="KZA24" s="74"/>
      <c r="KZB24" s="74"/>
      <c r="KZC24" s="74"/>
      <c r="KZD24" s="74"/>
      <c r="KZE24" s="74"/>
      <c r="KZF24" s="74"/>
      <c r="KZG24" s="74"/>
      <c r="KZH24" s="74"/>
      <c r="KZI24" s="74"/>
      <c r="KZJ24" s="74"/>
      <c r="KZK24" s="74"/>
      <c r="KZL24" s="74"/>
      <c r="KZM24" s="74"/>
      <c r="KZN24" s="74"/>
      <c r="KZO24" s="74"/>
      <c r="KZP24" s="74"/>
      <c r="KZQ24" s="74"/>
      <c r="KZR24" s="74"/>
      <c r="KZS24" s="74"/>
      <c r="KZT24" s="74"/>
      <c r="KZU24" s="74"/>
      <c r="KZV24" s="74"/>
      <c r="KZW24" s="74"/>
      <c r="KZX24" s="74"/>
      <c r="KZY24" s="74"/>
      <c r="KZZ24" s="74"/>
      <c r="LAA24" s="74"/>
      <c r="LAB24" s="74"/>
      <c r="LAC24" s="74"/>
      <c r="LAD24" s="74"/>
      <c r="LAE24" s="74"/>
      <c r="LAF24" s="74"/>
      <c r="LAG24" s="74"/>
      <c r="LAH24" s="74"/>
      <c r="LAI24" s="74"/>
      <c r="LAJ24" s="74"/>
      <c r="LAK24" s="74"/>
      <c r="LAL24" s="74"/>
      <c r="LAM24" s="74"/>
      <c r="LAN24" s="74"/>
      <c r="LAO24" s="74"/>
      <c r="LAP24" s="74"/>
      <c r="LAQ24" s="74"/>
      <c r="LAR24" s="74"/>
      <c r="LAS24" s="74"/>
      <c r="LAT24" s="74"/>
      <c r="LAU24" s="74"/>
      <c r="LAV24" s="74"/>
      <c r="LAW24" s="74"/>
      <c r="LAX24" s="74"/>
      <c r="LAY24" s="74"/>
      <c r="LAZ24" s="74"/>
      <c r="LBA24" s="74"/>
      <c r="LBB24" s="74"/>
      <c r="LBC24" s="74"/>
      <c r="LBD24" s="74"/>
      <c r="LBE24" s="74"/>
      <c r="LBF24" s="74"/>
      <c r="LBG24" s="74"/>
      <c r="LBH24" s="74"/>
      <c r="LBI24" s="74"/>
      <c r="LBJ24" s="74"/>
      <c r="LBK24" s="74"/>
      <c r="LBL24" s="74"/>
      <c r="LBM24" s="74"/>
      <c r="LBN24" s="74"/>
      <c r="LBO24" s="74"/>
      <c r="LBP24" s="74"/>
      <c r="LBQ24" s="74"/>
      <c r="LBR24" s="74"/>
      <c r="LBS24" s="74"/>
      <c r="LBT24" s="74"/>
      <c r="LBU24" s="74"/>
      <c r="LBV24" s="74"/>
      <c r="LBW24" s="74"/>
      <c r="LBX24" s="74"/>
      <c r="LBY24" s="74"/>
      <c r="LBZ24" s="74"/>
      <c r="LCA24" s="74"/>
      <c r="LCB24" s="74"/>
      <c r="LCC24" s="74"/>
      <c r="LCD24" s="74"/>
      <c r="LCE24" s="74"/>
      <c r="LCF24" s="74"/>
      <c r="LCG24" s="74"/>
      <c r="LCH24" s="74"/>
      <c r="LCI24" s="74"/>
      <c r="LCJ24" s="74"/>
      <c r="LCK24" s="74"/>
      <c r="LCL24" s="74"/>
      <c r="LCM24" s="74"/>
      <c r="LCN24" s="74"/>
      <c r="LCO24" s="74"/>
      <c r="LCP24" s="74"/>
      <c r="LCQ24" s="74"/>
      <c r="LCR24" s="74"/>
      <c r="LCS24" s="74"/>
      <c r="LCT24" s="74"/>
      <c r="LCU24" s="74"/>
      <c r="LCV24" s="74"/>
      <c r="LCW24" s="74"/>
      <c r="LCX24" s="74"/>
      <c r="LCY24" s="74"/>
      <c r="LCZ24" s="74"/>
      <c r="LDA24" s="74"/>
      <c r="LDB24" s="74"/>
      <c r="LDC24" s="74"/>
      <c r="LDD24" s="74"/>
      <c r="LDE24" s="74"/>
      <c r="LDF24" s="74"/>
      <c r="LDG24" s="74"/>
      <c r="LDH24" s="74"/>
      <c r="LDI24" s="74"/>
      <c r="LDJ24" s="74"/>
      <c r="LDK24" s="74"/>
      <c r="LDL24" s="74"/>
      <c r="LDM24" s="74"/>
      <c r="LDN24" s="74"/>
      <c r="LDO24" s="74"/>
      <c r="LDP24" s="74"/>
      <c r="LDQ24" s="74"/>
      <c r="LDR24" s="74"/>
      <c r="LDS24" s="74"/>
      <c r="LDT24" s="74"/>
      <c r="LDU24" s="74"/>
      <c r="LDV24" s="74"/>
      <c r="LDW24" s="74"/>
      <c r="LDX24" s="74"/>
      <c r="LDY24" s="74"/>
      <c r="LDZ24" s="74"/>
      <c r="LEA24" s="74"/>
      <c r="LEB24" s="74"/>
      <c r="LEC24" s="74"/>
      <c r="LED24" s="74"/>
      <c r="LEE24" s="74"/>
      <c r="LEF24" s="74"/>
      <c r="LEG24" s="74"/>
      <c r="LEH24" s="74"/>
      <c r="LEI24" s="74"/>
      <c r="LEJ24" s="74"/>
      <c r="LEK24" s="74"/>
      <c r="LEL24" s="74"/>
      <c r="LEM24" s="74"/>
      <c r="LEN24" s="74"/>
      <c r="LEO24" s="74"/>
      <c r="LEP24" s="74"/>
      <c r="LEQ24" s="74"/>
      <c r="LER24" s="74"/>
      <c r="LES24" s="74"/>
      <c r="LET24" s="74"/>
      <c r="LEU24" s="74"/>
      <c r="LEV24" s="74"/>
      <c r="LEW24" s="74"/>
      <c r="LEX24" s="74"/>
      <c r="LEY24" s="74"/>
      <c r="LEZ24" s="74"/>
      <c r="LFA24" s="74"/>
      <c r="LFB24" s="74"/>
      <c r="LFC24" s="74"/>
      <c r="LFD24" s="74"/>
      <c r="LFE24" s="74"/>
      <c r="LFF24" s="74"/>
      <c r="LFG24" s="74"/>
      <c r="LFH24" s="74"/>
      <c r="LFI24" s="74"/>
      <c r="LFJ24" s="74"/>
      <c r="LFK24" s="74"/>
      <c r="LFL24" s="74"/>
      <c r="LFM24" s="74"/>
      <c r="LFN24" s="74"/>
      <c r="LFO24" s="74"/>
      <c r="LFP24" s="74"/>
      <c r="LFQ24" s="74"/>
      <c r="LFR24" s="74"/>
      <c r="LFS24" s="74"/>
      <c r="LFT24" s="74"/>
      <c r="LFU24" s="74"/>
      <c r="LFV24" s="74"/>
      <c r="LFW24" s="74"/>
      <c r="LFX24" s="74"/>
      <c r="LFY24" s="74"/>
      <c r="LFZ24" s="74"/>
      <c r="LGA24" s="74"/>
      <c r="LGB24" s="74"/>
      <c r="LGC24" s="74"/>
      <c r="LGD24" s="74"/>
      <c r="LGE24" s="74"/>
      <c r="LGF24" s="74"/>
      <c r="LGG24" s="74"/>
      <c r="LGH24" s="74"/>
      <c r="LGI24" s="74"/>
      <c r="LGJ24" s="74"/>
      <c r="LGK24" s="74"/>
      <c r="LGL24" s="74"/>
      <c r="LGM24" s="74"/>
      <c r="LGN24" s="74"/>
      <c r="LGO24" s="74"/>
      <c r="LGP24" s="74"/>
      <c r="LGQ24" s="74"/>
      <c r="LGR24" s="74"/>
      <c r="LGS24" s="74"/>
      <c r="LGT24" s="74"/>
      <c r="LGU24" s="74"/>
      <c r="LGV24" s="74"/>
      <c r="LGW24" s="74"/>
      <c r="LGX24" s="74"/>
      <c r="LGY24" s="74"/>
      <c r="LGZ24" s="74"/>
      <c r="LHA24" s="74"/>
      <c r="LHB24" s="74"/>
      <c r="LHC24" s="74"/>
      <c r="LHD24" s="74"/>
      <c r="LHE24" s="74"/>
      <c r="LHF24" s="74"/>
      <c r="LHG24" s="74"/>
      <c r="LHH24" s="74"/>
      <c r="LHI24" s="74"/>
      <c r="LHJ24" s="74"/>
      <c r="LHK24" s="74"/>
      <c r="LHL24" s="74"/>
      <c r="LHM24" s="74"/>
      <c r="LHN24" s="74"/>
      <c r="LHO24" s="74"/>
      <c r="LHP24" s="74"/>
      <c r="LHQ24" s="74"/>
      <c r="LHR24" s="74"/>
      <c r="LHS24" s="74"/>
      <c r="LHT24" s="74"/>
      <c r="LHU24" s="74"/>
      <c r="LHV24" s="74"/>
      <c r="LHW24" s="74"/>
      <c r="LHX24" s="74"/>
      <c r="LHY24" s="74"/>
      <c r="LHZ24" s="74"/>
      <c r="LIA24" s="74"/>
      <c r="LIB24" s="74"/>
      <c r="LIC24" s="74"/>
      <c r="LID24" s="74"/>
      <c r="LIE24" s="74"/>
      <c r="LIF24" s="74"/>
      <c r="LIG24" s="74"/>
      <c r="LIH24" s="74"/>
      <c r="LII24" s="74"/>
      <c r="LIJ24" s="74"/>
      <c r="LIK24" s="74"/>
      <c r="LIL24" s="74"/>
      <c r="LIM24" s="74"/>
      <c r="LIN24" s="74"/>
      <c r="LIO24" s="74"/>
      <c r="LIP24" s="74"/>
      <c r="LIQ24" s="74"/>
      <c r="LIR24" s="74"/>
      <c r="LIS24" s="74"/>
      <c r="LIT24" s="74"/>
      <c r="LIU24" s="74"/>
      <c r="LIV24" s="74"/>
      <c r="LIW24" s="74"/>
      <c r="LIX24" s="74"/>
      <c r="LIY24" s="74"/>
      <c r="LIZ24" s="74"/>
      <c r="LJA24" s="74"/>
      <c r="LJB24" s="74"/>
      <c r="LJC24" s="74"/>
      <c r="LJD24" s="74"/>
      <c r="LJE24" s="74"/>
      <c r="LJF24" s="74"/>
      <c r="LJG24" s="74"/>
      <c r="LJH24" s="74"/>
      <c r="LJI24" s="74"/>
      <c r="LJJ24" s="74"/>
      <c r="LJK24" s="74"/>
      <c r="LJL24" s="74"/>
      <c r="LJM24" s="74"/>
      <c r="LJN24" s="74"/>
      <c r="LJO24" s="74"/>
      <c r="LJP24" s="74"/>
      <c r="LJQ24" s="74"/>
      <c r="LJR24" s="74"/>
      <c r="LJS24" s="74"/>
      <c r="LJT24" s="74"/>
      <c r="LJU24" s="74"/>
      <c r="LJV24" s="74"/>
      <c r="LJW24" s="74"/>
      <c r="LJX24" s="74"/>
      <c r="LJY24" s="74"/>
      <c r="LJZ24" s="74"/>
      <c r="LKA24" s="74"/>
      <c r="LKB24" s="74"/>
      <c r="LKC24" s="74"/>
      <c r="LKD24" s="74"/>
      <c r="LKE24" s="74"/>
      <c r="LKF24" s="74"/>
      <c r="LKG24" s="74"/>
      <c r="LKH24" s="74"/>
      <c r="LKI24" s="74"/>
      <c r="LKJ24" s="74"/>
      <c r="LKK24" s="74"/>
      <c r="LKL24" s="74"/>
      <c r="LKM24" s="74"/>
      <c r="LKN24" s="74"/>
      <c r="LKO24" s="74"/>
      <c r="LKP24" s="74"/>
      <c r="LKQ24" s="74"/>
      <c r="LKR24" s="74"/>
      <c r="LKS24" s="74"/>
      <c r="LKT24" s="74"/>
      <c r="LKU24" s="74"/>
      <c r="LKV24" s="74"/>
      <c r="LKW24" s="74"/>
      <c r="LKX24" s="74"/>
      <c r="LKY24" s="74"/>
      <c r="LKZ24" s="74"/>
      <c r="LLA24" s="74"/>
      <c r="LLB24" s="74"/>
      <c r="LLC24" s="74"/>
      <c r="LLD24" s="74"/>
      <c r="LLE24" s="74"/>
      <c r="LLF24" s="74"/>
      <c r="LLG24" s="74"/>
      <c r="LLH24" s="74"/>
      <c r="LLI24" s="74"/>
      <c r="LLJ24" s="74"/>
      <c r="LLK24" s="74"/>
      <c r="LLL24" s="74"/>
      <c r="LLM24" s="74"/>
      <c r="LLN24" s="74"/>
      <c r="LLO24" s="74"/>
      <c r="LLP24" s="74"/>
      <c r="LLQ24" s="74"/>
      <c r="LLR24" s="74"/>
      <c r="LLS24" s="74"/>
      <c r="LLT24" s="74"/>
      <c r="LLU24" s="74"/>
      <c r="LLV24" s="74"/>
      <c r="LLW24" s="74"/>
      <c r="LLX24" s="74"/>
      <c r="LLY24" s="74"/>
      <c r="LLZ24" s="74"/>
      <c r="LMA24" s="74"/>
      <c r="LMB24" s="74"/>
      <c r="LMC24" s="74"/>
      <c r="LMD24" s="74"/>
      <c r="LME24" s="74"/>
      <c r="LMF24" s="74"/>
      <c r="LMG24" s="74"/>
      <c r="LMH24" s="74"/>
      <c r="LMI24" s="74"/>
      <c r="LMJ24" s="74"/>
      <c r="LMK24" s="74"/>
      <c r="LML24" s="74"/>
      <c r="LMM24" s="74"/>
      <c r="LMN24" s="74"/>
      <c r="LMO24" s="74"/>
      <c r="LMP24" s="74"/>
      <c r="LMQ24" s="74"/>
      <c r="LMR24" s="74"/>
      <c r="LMS24" s="74"/>
      <c r="LMT24" s="74"/>
      <c r="LMU24" s="74"/>
      <c r="LMV24" s="74"/>
      <c r="LMW24" s="74"/>
      <c r="LMX24" s="74"/>
      <c r="LMY24" s="74"/>
      <c r="LMZ24" s="74"/>
      <c r="LNA24" s="74"/>
      <c r="LNB24" s="74"/>
      <c r="LNC24" s="74"/>
      <c r="LND24" s="74"/>
      <c r="LNE24" s="74"/>
      <c r="LNF24" s="74"/>
      <c r="LNG24" s="74"/>
      <c r="LNH24" s="74"/>
      <c r="LNI24" s="74"/>
      <c r="LNJ24" s="74"/>
      <c r="LNK24" s="74"/>
      <c r="LNL24" s="74"/>
      <c r="LNM24" s="74"/>
      <c r="LNN24" s="74"/>
      <c r="LNO24" s="74"/>
      <c r="LNP24" s="74"/>
      <c r="LNQ24" s="74"/>
      <c r="LNR24" s="74"/>
      <c r="LNS24" s="74"/>
      <c r="LNT24" s="74"/>
      <c r="LNU24" s="74"/>
      <c r="LNV24" s="74"/>
      <c r="LNW24" s="74"/>
      <c r="LNX24" s="74"/>
      <c r="LNY24" s="74"/>
      <c r="LNZ24" s="74"/>
      <c r="LOA24" s="74"/>
      <c r="LOB24" s="74"/>
      <c r="LOC24" s="74"/>
      <c r="LOD24" s="74"/>
      <c r="LOE24" s="74"/>
      <c r="LOF24" s="74"/>
      <c r="LOG24" s="74"/>
      <c r="LOH24" s="74"/>
      <c r="LOI24" s="74"/>
      <c r="LOJ24" s="74"/>
      <c r="LOK24" s="74"/>
      <c r="LOL24" s="74"/>
      <c r="LOM24" s="74"/>
      <c r="LON24" s="74"/>
      <c r="LOO24" s="74"/>
      <c r="LOP24" s="74"/>
      <c r="LOQ24" s="74"/>
      <c r="LOR24" s="74"/>
      <c r="LOS24" s="74"/>
      <c r="LOT24" s="74"/>
      <c r="LOU24" s="74"/>
      <c r="LOV24" s="74"/>
      <c r="LOW24" s="74"/>
      <c r="LOX24" s="74"/>
      <c r="LOY24" s="74"/>
      <c r="LOZ24" s="74"/>
      <c r="LPA24" s="74"/>
      <c r="LPB24" s="74"/>
      <c r="LPC24" s="74"/>
      <c r="LPD24" s="74"/>
      <c r="LPE24" s="74"/>
      <c r="LPF24" s="74"/>
      <c r="LPG24" s="74"/>
      <c r="LPH24" s="74"/>
      <c r="LPI24" s="74"/>
      <c r="LPJ24" s="74"/>
      <c r="LPK24" s="74"/>
      <c r="LPL24" s="74"/>
      <c r="LPM24" s="74"/>
      <c r="LPN24" s="74"/>
      <c r="LPO24" s="74"/>
      <c r="LPP24" s="74"/>
      <c r="LPQ24" s="74"/>
      <c r="LPR24" s="74"/>
      <c r="LPS24" s="74"/>
      <c r="LPT24" s="74"/>
      <c r="LPU24" s="74"/>
      <c r="LPV24" s="74"/>
      <c r="LPW24" s="74"/>
      <c r="LPX24" s="74"/>
      <c r="LPY24" s="74"/>
      <c r="LPZ24" s="74"/>
      <c r="LQA24" s="74"/>
      <c r="LQB24" s="74"/>
      <c r="LQC24" s="74"/>
      <c r="LQD24" s="74"/>
      <c r="LQE24" s="74"/>
      <c r="LQF24" s="74"/>
      <c r="LQG24" s="74"/>
      <c r="LQH24" s="74"/>
      <c r="LQI24" s="74"/>
      <c r="LQJ24" s="74"/>
      <c r="LQK24" s="74"/>
      <c r="LQL24" s="74"/>
      <c r="LQM24" s="74"/>
      <c r="LQN24" s="74"/>
      <c r="LQO24" s="74"/>
      <c r="LQP24" s="74"/>
      <c r="LQQ24" s="74"/>
      <c r="LQR24" s="74"/>
      <c r="LQS24" s="74"/>
      <c r="LQT24" s="74"/>
      <c r="LQU24" s="74"/>
      <c r="LQV24" s="74"/>
      <c r="LQW24" s="74"/>
      <c r="LQX24" s="74"/>
      <c r="LQY24" s="74"/>
      <c r="LQZ24" s="74"/>
      <c r="LRA24" s="74"/>
      <c r="LRB24" s="74"/>
      <c r="LRC24" s="74"/>
      <c r="LRD24" s="74"/>
      <c r="LRE24" s="74"/>
      <c r="LRF24" s="74"/>
      <c r="LRG24" s="74"/>
      <c r="LRH24" s="74"/>
      <c r="LRI24" s="74"/>
      <c r="LRJ24" s="74"/>
      <c r="LRK24" s="74"/>
      <c r="LRL24" s="74"/>
      <c r="LRM24" s="74"/>
      <c r="LRN24" s="74"/>
      <c r="LRO24" s="74"/>
      <c r="LRP24" s="74"/>
      <c r="LRQ24" s="74"/>
      <c r="LRR24" s="74"/>
      <c r="LRS24" s="74"/>
      <c r="LRT24" s="74"/>
      <c r="LRU24" s="74"/>
      <c r="LRV24" s="74"/>
      <c r="LRW24" s="74"/>
      <c r="LRX24" s="74"/>
      <c r="LRY24" s="74"/>
      <c r="LRZ24" s="74"/>
      <c r="LSA24" s="74"/>
      <c r="LSB24" s="74"/>
      <c r="LSC24" s="74"/>
      <c r="LSD24" s="74"/>
      <c r="LSE24" s="74"/>
      <c r="LSF24" s="74"/>
      <c r="LSG24" s="74"/>
      <c r="LSH24" s="74"/>
      <c r="LSI24" s="74"/>
      <c r="LSJ24" s="74"/>
      <c r="LSK24" s="74"/>
      <c r="LSL24" s="74"/>
      <c r="LSM24" s="74"/>
      <c r="LSN24" s="74"/>
      <c r="LSO24" s="74"/>
      <c r="LSP24" s="74"/>
      <c r="LSQ24" s="74"/>
      <c r="LSR24" s="74"/>
      <c r="LSS24" s="74"/>
      <c r="LST24" s="74"/>
      <c r="LSU24" s="74"/>
      <c r="LSV24" s="74"/>
      <c r="LSW24" s="74"/>
      <c r="LSX24" s="74"/>
      <c r="LSY24" s="74"/>
      <c r="LSZ24" s="74"/>
      <c r="LTA24" s="74"/>
      <c r="LTB24" s="74"/>
      <c r="LTC24" s="74"/>
      <c r="LTD24" s="74"/>
      <c r="LTE24" s="74"/>
      <c r="LTF24" s="74"/>
      <c r="LTG24" s="74"/>
      <c r="LTH24" s="74"/>
      <c r="LTI24" s="74"/>
      <c r="LTJ24" s="74"/>
      <c r="LTK24" s="74"/>
      <c r="LTL24" s="74"/>
      <c r="LTM24" s="74"/>
      <c r="LTN24" s="74"/>
      <c r="LTO24" s="74"/>
      <c r="LTP24" s="74"/>
      <c r="LTQ24" s="74"/>
      <c r="LTR24" s="74"/>
      <c r="LTS24" s="74"/>
      <c r="LTT24" s="74"/>
      <c r="LTU24" s="74"/>
      <c r="LTV24" s="74"/>
      <c r="LTW24" s="74"/>
      <c r="LTX24" s="74"/>
      <c r="LTY24" s="74"/>
      <c r="LTZ24" s="74"/>
      <c r="LUA24" s="74"/>
      <c r="LUB24" s="74"/>
      <c r="LUC24" s="74"/>
      <c r="LUD24" s="74"/>
      <c r="LUE24" s="74"/>
      <c r="LUF24" s="74"/>
      <c r="LUG24" s="74"/>
      <c r="LUH24" s="74"/>
      <c r="LUI24" s="74"/>
      <c r="LUJ24" s="74"/>
      <c r="LUK24" s="74"/>
      <c r="LUL24" s="74"/>
      <c r="LUM24" s="74"/>
      <c r="LUN24" s="74"/>
      <c r="LUO24" s="74"/>
      <c r="LUP24" s="74"/>
      <c r="LUQ24" s="74"/>
      <c r="LUR24" s="74"/>
      <c r="LUS24" s="74"/>
      <c r="LUT24" s="74"/>
      <c r="LUU24" s="74"/>
      <c r="LUV24" s="74"/>
      <c r="LUW24" s="74"/>
      <c r="LUX24" s="74"/>
      <c r="LUY24" s="74"/>
      <c r="LUZ24" s="74"/>
      <c r="LVA24" s="74"/>
      <c r="LVB24" s="74"/>
      <c r="LVC24" s="74"/>
      <c r="LVD24" s="74"/>
      <c r="LVE24" s="74"/>
      <c r="LVF24" s="74"/>
      <c r="LVG24" s="74"/>
      <c r="LVH24" s="74"/>
      <c r="LVI24" s="74"/>
      <c r="LVJ24" s="74"/>
      <c r="LVK24" s="74"/>
      <c r="LVL24" s="74"/>
      <c r="LVM24" s="74"/>
      <c r="LVN24" s="74"/>
      <c r="LVO24" s="74"/>
      <c r="LVP24" s="74"/>
      <c r="LVQ24" s="74"/>
      <c r="LVR24" s="74"/>
      <c r="LVS24" s="74"/>
      <c r="LVT24" s="74"/>
      <c r="LVU24" s="74"/>
      <c r="LVV24" s="74"/>
      <c r="LVW24" s="74"/>
      <c r="LVX24" s="74"/>
      <c r="LVY24" s="74"/>
      <c r="LVZ24" s="74"/>
      <c r="LWA24" s="74"/>
      <c r="LWB24" s="74"/>
      <c r="LWC24" s="74"/>
      <c r="LWD24" s="74"/>
      <c r="LWE24" s="74"/>
      <c r="LWF24" s="74"/>
      <c r="LWG24" s="74"/>
      <c r="LWH24" s="74"/>
      <c r="LWI24" s="74"/>
      <c r="LWJ24" s="74"/>
      <c r="LWK24" s="74"/>
      <c r="LWL24" s="74"/>
      <c r="LWM24" s="74"/>
      <c r="LWN24" s="74"/>
      <c r="LWO24" s="74"/>
      <c r="LWP24" s="74"/>
      <c r="LWQ24" s="74"/>
      <c r="LWR24" s="74"/>
      <c r="LWS24" s="74"/>
      <c r="LWT24" s="74"/>
      <c r="LWU24" s="74"/>
      <c r="LWV24" s="74"/>
      <c r="LWW24" s="74"/>
      <c r="LWX24" s="74"/>
      <c r="LWY24" s="74"/>
      <c r="LWZ24" s="74"/>
      <c r="LXA24" s="74"/>
      <c r="LXB24" s="74"/>
      <c r="LXC24" s="74"/>
      <c r="LXD24" s="74"/>
      <c r="LXE24" s="74"/>
      <c r="LXF24" s="74"/>
      <c r="LXG24" s="74"/>
      <c r="LXH24" s="74"/>
      <c r="LXI24" s="74"/>
      <c r="LXJ24" s="74"/>
      <c r="LXK24" s="74"/>
      <c r="LXL24" s="74"/>
      <c r="LXM24" s="74"/>
      <c r="LXN24" s="74"/>
      <c r="LXO24" s="74"/>
      <c r="LXP24" s="74"/>
      <c r="LXQ24" s="74"/>
      <c r="LXR24" s="74"/>
      <c r="LXS24" s="74"/>
      <c r="LXT24" s="74"/>
      <c r="LXU24" s="74"/>
      <c r="LXV24" s="74"/>
      <c r="LXW24" s="74"/>
      <c r="LXX24" s="74"/>
      <c r="LXY24" s="74"/>
      <c r="LXZ24" s="74"/>
      <c r="LYA24" s="74"/>
      <c r="LYB24" s="74"/>
      <c r="LYC24" s="74"/>
      <c r="LYD24" s="74"/>
      <c r="LYE24" s="74"/>
      <c r="LYF24" s="74"/>
      <c r="LYG24" s="74"/>
      <c r="LYH24" s="74"/>
      <c r="LYI24" s="74"/>
      <c r="LYJ24" s="74"/>
      <c r="LYK24" s="74"/>
      <c r="LYL24" s="74"/>
      <c r="LYM24" s="74"/>
      <c r="LYN24" s="74"/>
      <c r="LYO24" s="74"/>
      <c r="LYP24" s="74"/>
      <c r="LYQ24" s="74"/>
      <c r="LYR24" s="74"/>
      <c r="LYS24" s="74"/>
      <c r="LYT24" s="74"/>
      <c r="LYU24" s="74"/>
      <c r="LYV24" s="74"/>
      <c r="LYW24" s="74"/>
      <c r="LYX24" s="74"/>
      <c r="LYY24" s="74"/>
      <c r="LYZ24" s="74"/>
      <c r="LZA24" s="74"/>
      <c r="LZB24" s="74"/>
      <c r="LZC24" s="74"/>
      <c r="LZD24" s="74"/>
      <c r="LZE24" s="74"/>
      <c r="LZF24" s="74"/>
      <c r="LZG24" s="74"/>
      <c r="LZH24" s="74"/>
      <c r="LZI24" s="74"/>
      <c r="LZJ24" s="74"/>
      <c r="LZK24" s="74"/>
      <c r="LZL24" s="74"/>
      <c r="LZM24" s="74"/>
      <c r="LZN24" s="74"/>
      <c r="LZO24" s="74"/>
      <c r="LZP24" s="74"/>
      <c r="LZQ24" s="74"/>
      <c r="LZR24" s="74"/>
      <c r="LZS24" s="74"/>
      <c r="LZT24" s="74"/>
      <c r="LZU24" s="74"/>
      <c r="LZV24" s="74"/>
      <c r="LZW24" s="74"/>
      <c r="LZX24" s="74"/>
      <c r="LZY24" s="74"/>
      <c r="LZZ24" s="74"/>
      <c r="MAA24" s="74"/>
      <c r="MAB24" s="74"/>
      <c r="MAC24" s="74"/>
      <c r="MAD24" s="74"/>
      <c r="MAE24" s="74"/>
      <c r="MAF24" s="74"/>
      <c r="MAG24" s="74"/>
      <c r="MAH24" s="74"/>
      <c r="MAI24" s="74"/>
      <c r="MAJ24" s="74"/>
      <c r="MAK24" s="74"/>
      <c r="MAL24" s="74"/>
      <c r="MAM24" s="74"/>
      <c r="MAN24" s="74"/>
      <c r="MAO24" s="74"/>
      <c r="MAP24" s="74"/>
      <c r="MAQ24" s="74"/>
      <c r="MAR24" s="74"/>
      <c r="MAS24" s="74"/>
      <c r="MAT24" s="74"/>
      <c r="MAU24" s="74"/>
      <c r="MAV24" s="74"/>
      <c r="MAW24" s="74"/>
      <c r="MAX24" s="74"/>
      <c r="MAY24" s="74"/>
      <c r="MAZ24" s="74"/>
      <c r="MBA24" s="74"/>
      <c r="MBB24" s="74"/>
      <c r="MBC24" s="74"/>
      <c r="MBD24" s="74"/>
      <c r="MBE24" s="74"/>
      <c r="MBF24" s="74"/>
      <c r="MBG24" s="74"/>
      <c r="MBH24" s="74"/>
      <c r="MBI24" s="74"/>
      <c r="MBJ24" s="74"/>
      <c r="MBK24" s="74"/>
      <c r="MBL24" s="74"/>
      <c r="MBM24" s="74"/>
      <c r="MBN24" s="74"/>
      <c r="MBO24" s="74"/>
      <c r="MBP24" s="74"/>
      <c r="MBQ24" s="74"/>
      <c r="MBR24" s="74"/>
      <c r="MBS24" s="74"/>
      <c r="MBT24" s="74"/>
      <c r="MBU24" s="74"/>
      <c r="MBV24" s="74"/>
      <c r="MBW24" s="74"/>
      <c r="MBX24" s="74"/>
      <c r="MBY24" s="74"/>
      <c r="MBZ24" s="74"/>
      <c r="MCA24" s="74"/>
      <c r="MCB24" s="74"/>
      <c r="MCC24" s="74"/>
      <c r="MCD24" s="74"/>
      <c r="MCE24" s="74"/>
      <c r="MCF24" s="74"/>
      <c r="MCG24" s="74"/>
      <c r="MCH24" s="74"/>
      <c r="MCI24" s="74"/>
      <c r="MCJ24" s="74"/>
      <c r="MCK24" s="74"/>
      <c r="MCL24" s="74"/>
      <c r="MCM24" s="74"/>
      <c r="MCN24" s="74"/>
      <c r="MCO24" s="74"/>
      <c r="MCP24" s="74"/>
      <c r="MCQ24" s="74"/>
      <c r="MCR24" s="74"/>
      <c r="MCS24" s="74"/>
      <c r="MCT24" s="74"/>
      <c r="MCU24" s="74"/>
      <c r="MCV24" s="74"/>
      <c r="MCW24" s="74"/>
      <c r="MCX24" s="74"/>
      <c r="MCY24" s="74"/>
      <c r="MCZ24" s="74"/>
      <c r="MDA24" s="74"/>
      <c r="MDB24" s="74"/>
      <c r="MDC24" s="74"/>
      <c r="MDD24" s="74"/>
      <c r="MDE24" s="74"/>
      <c r="MDF24" s="74"/>
      <c r="MDG24" s="74"/>
      <c r="MDH24" s="74"/>
      <c r="MDI24" s="74"/>
      <c r="MDJ24" s="74"/>
      <c r="MDK24" s="74"/>
      <c r="MDL24" s="74"/>
      <c r="MDM24" s="74"/>
      <c r="MDN24" s="74"/>
      <c r="MDO24" s="74"/>
      <c r="MDP24" s="74"/>
      <c r="MDQ24" s="74"/>
      <c r="MDR24" s="74"/>
      <c r="MDS24" s="74"/>
      <c r="MDT24" s="74"/>
      <c r="MDU24" s="74"/>
      <c r="MDV24" s="74"/>
      <c r="MDW24" s="74"/>
      <c r="MDX24" s="74"/>
      <c r="MDY24" s="74"/>
      <c r="MDZ24" s="74"/>
      <c r="MEA24" s="74"/>
      <c r="MEB24" s="74"/>
      <c r="MEC24" s="74"/>
      <c r="MED24" s="74"/>
      <c r="MEE24" s="74"/>
      <c r="MEF24" s="74"/>
      <c r="MEG24" s="74"/>
      <c r="MEH24" s="74"/>
      <c r="MEI24" s="74"/>
      <c r="MEJ24" s="74"/>
      <c r="MEK24" s="74"/>
      <c r="MEL24" s="74"/>
      <c r="MEM24" s="74"/>
      <c r="MEN24" s="74"/>
      <c r="MEO24" s="74"/>
      <c r="MEP24" s="74"/>
      <c r="MEQ24" s="74"/>
      <c r="MER24" s="74"/>
      <c r="MES24" s="74"/>
      <c r="MET24" s="74"/>
      <c r="MEU24" s="74"/>
      <c r="MEV24" s="74"/>
      <c r="MEW24" s="74"/>
      <c r="MEX24" s="74"/>
      <c r="MEY24" s="74"/>
      <c r="MEZ24" s="74"/>
      <c r="MFA24" s="74"/>
      <c r="MFB24" s="74"/>
      <c r="MFC24" s="74"/>
      <c r="MFD24" s="74"/>
      <c r="MFE24" s="74"/>
      <c r="MFF24" s="74"/>
      <c r="MFG24" s="74"/>
      <c r="MFH24" s="74"/>
      <c r="MFI24" s="74"/>
      <c r="MFJ24" s="74"/>
      <c r="MFK24" s="74"/>
      <c r="MFL24" s="74"/>
      <c r="MFM24" s="74"/>
      <c r="MFN24" s="74"/>
      <c r="MFO24" s="74"/>
      <c r="MFP24" s="74"/>
      <c r="MFQ24" s="74"/>
      <c r="MFR24" s="74"/>
      <c r="MFS24" s="74"/>
      <c r="MFT24" s="74"/>
      <c r="MFU24" s="74"/>
      <c r="MFV24" s="74"/>
      <c r="MFW24" s="74"/>
      <c r="MFX24" s="74"/>
      <c r="MFY24" s="74"/>
      <c r="MFZ24" s="74"/>
      <c r="MGA24" s="74"/>
      <c r="MGB24" s="74"/>
      <c r="MGC24" s="74"/>
      <c r="MGD24" s="74"/>
      <c r="MGE24" s="74"/>
      <c r="MGF24" s="74"/>
      <c r="MGG24" s="74"/>
      <c r="MGH24" s="74"/>
      <c r="MGI24" s="74"/>
      <c r="MGJ24" s="74"/>
      <c r="MGK24" s="74"/>
      <c r="MGL24" s="74"/>
      <c r="MGM24" s="74"/>
      <c r="MGN24" s="74"/>
      <c r="MGO24" s="74"/>
      <c r="MGP24" s="74"/>
      <c r="MGQ24" s="74"/>
      <c r="MGR24" s="74"/>
      <c r="MGS24" s="74"/>
      <c r="MGT24" s="74"/>
      <c r="MGU24" s="74"/>
      <c r="MGV24" s="74"/>
      <c r="MGW24" s="74"/>
      <c r="MGX24" s="74"/>
      <c r="MGY24" s="74"/>
      <c r="MGZ24" s="74"/>
      <c r="MHA24" s="74"/>
      <c r="MHB24" s="74"/>
      <c r="MHC24" s="74"/>
      <c r="MHD24" s="74"/>
      <c r="MHE24" s="74"/>
      <c r="MHF24" s="74"/>
      <c r="MHG24" s="74"/>
      <c r="MHH24" s="74"/>
      <c r="MHI24" s="74"/>
      <c r="MHJ24" s="74"/>
      <c r="MHK24" s="74"/>
      <c r="MHL24" s="74"/>
      <c r="MHM24" s="74"/>
      <c r="MHN24" s="74"/>
      <c r="MHO24" s="74"/>
      <c r="MHP24" s="74"/>
      <c r="MHQ24" s="74"/>
      <c r="MHR24" s="74"/>
      <c r="MHS24" s="74"/>
      <c r="MHT24" s="74"/>
      <c r="MHU24" s="74"/>
      <c r="MHV24" s="74"/>
      <c r="MHW24" s="74"/>
      <c r="MHX24" s="74"/>
      <c r="MHY24" s="74"/>
      <c r="MHZ24" s="74"/>
      <c r="MIA24" s="74"/>
      <c r="MIB24" s="74"/>
      <c r="MIC24" s="74"/>
      <c r="MID24" s="74"/>
      <c r="MIE24" s="74"/>
      <c r="MIF24" s="74"/>
      <c r="MIG24" s="74"/>
      <c r="MIH24" s="74"/>
      <c r="MII24" s="74"/>
      <c r="MIJ24" s="74"/>
      <c r="MIK24" s="74"/>
      <c r="MIL24" s="74"/>
      <c r="MIM24" s="74"/>
      <c r="MIN24" s="74"/>
      <c r="MIO24" s="74"/>
      <c r="MIP24" s="74"/>
      <c r="MIQ24" s="74"/>
      <c r="MIR24" s="74"/>
      <c r="MIS24" s="74"/>
      <c r="MIT24" s="74"/>
      <c r="MIU24" s="74"/>
      <c r="MIV24" s="74"/>
      <c r="MIW24" s="74"/>
      <c r="MIX24" s="74"/>
      <c r="MIY24" s="74"/>
      <c r="MIZ24" s="74"/>
      <c r="MJA24" s="74"/>
      <c r="MJB24" s="74"/>
      <c r="MJC24" s="74"/>
      <c r="MJD24" s="74"/>
      <c r="MJE24" s="74"/>
      <c r="MJF24" s="74"/>
      <c r="MJG24" s="74"/>
      <c r="MJH24" s="74"/>
      <c r="MJI24" s="74"/>
      <c r="MJJ24" s="74"/>
      <c r="MJK24" s="74"/>
      <c r="MJL24" s="74"/>
      <c r="MJM24" s="74"/>
      <c r="MJN24" s="74"/>
      <c r="MJO24" s="74"/>
      <c r="MJP24" s="74"/>
      <c r="MJQ24" s="74"/>
      <c r="MJR24" s="74"/>
      <c r="MJS24" s="74"/>
      <c r="MJT24" s="74"/>
      <c r="MJU24" s="74"/>
      <c r="MJV24" s="74"/>
      <c r="MJW24" s="74"/>
      <c r="MJX24" s="74"/>
      <c r="MJY24" s="74"/>
      <c r="MJZ24" s="74"/>
      <c r="MKA24" s="74"/>
      <c r="MKB24" s="74"/>
      <c r="MKC24" s="74"/>
      <c r="MKD24" s="74"/>
      <c r="MKE24" s="74"/>
      <c r="MKF24" s="74"/>
      <c r="MKG24" s="74"/>
      <c r="MKH24" s="74"/>
      <c r="MKI24" s="74"/>
      <c r="MKJ24" s="74"/>
      <c r="MKK24" s="74"/>
      <c r="MKL24" s="74"/>
      <c r="MKM24" s="74"/>
      <c r="MKN24" s="74"/>
      <c r="MKO24" s="74"/>
      <c r="MKP24" s="74"/>
      <c r="MKQ24" s="74"/>
      <c r="MKR24" s="74"/>
      <c r="MKS24" s="74"/>
      <c r="MKT24" s="74"/>
      <c r="MKU24" s="74"/>
      <c r="MKV24" s="74"/>
      <c r="MKW24" s="74"/>
      <c r="MKX24" s="74"/>
      <c r="MKY24" s="74"/>
      <c r="MKZ24" s="74"/>
      <c r="MLA24" s="74"/>
      <c r="MLB24" s="74"/>
      <c r="MLC24" s="74"/>
      <c r="MLD24" s="74"/>
      <c r="MLE24" s="74"/>
      <c r="MLF24" s="74"/>
      <c r="MLG24" s="74"/>
      <c r="MLH24" s="74"/>
      <c r="MLI24" s="74"/>
      <c r="MLJ24" s="74"/>
      <c r="MLK24" s="74"/>
      <c r="MLL24" s="74"/>
      <c r="MLM24" s="74"/>
      <c r="MLN24" s="74"/>
      <c r="MLO24" s="74"/>
      <c r="MLP24" s="74"/>
      <c r="MLQ24" s="74"/>
      <c r="MLR24" s="74"/>
      <c r="MLS24" s="74"/>
      <c r="MLT24" s="74"/>
      <c r="MLU24" s="74"/>
      <c r="MLV24" s="74"/>
      <c r="MLW24" s="74"/>
      <c r="MLX24" s="74"/>
      <c r="MLY24" s="74"/>
      <c r="MLZ24" s="74"/>
      <c r="MMA24" s="74"/>
      <c r="MMB24" s="74"/>
      <c r="MMC24" s="74"/>
      <c r="MMD24" s="74"/>
      <c r="MME24" s="74"/>
      <c r="MMF24" s="74"/>
      <c r="MMG24" s="74"/>
      <c r="MMH24" s="74"/>
      <c r="MMI24" s="74"/>
      <c r="MMJ24" s="74"/>
      <c r="MMK24" s="74"/>
      <c r="MML24" s="74"/>
      <c r="MMM24" s="74"/>
      <c r="MMN24" s="74"/>
      <c r="MMO24" s="74"/>
      <c r="MMP24" s="74"/>
      <c r="MMQ24" s="74"/>
      <c r="MMR24" s="74"/>
      <c r="MMS24" s="74"/>
      <c r="MMT24" s="74"/>
      <c r="MMU24" s="74"/>
      <c r="MMV24" s="74"/>
      <c r="MMW24" s="74"/>
      <c r="MMX24" s="74"/>
      <c r="MMY24" s="74"/>
      <c r="MMZ24" s="74"/>
      <c r="MNA24" s="74"/>
      <c r="MNB24" s="74"/>
      <c r="MNC24" s="74"/>
      <c r="MND24" s="74"/>
      <c r="MNE24" s="74"/>
      <c r="MNF24" s="74"/>
      <c r="MNG24" s="74"/>
      <c r="MNH24" s="74"/>
      <c r="MNI24" s="74"/>
      <c r="MNJ24" s="74"/>
      <c r="MNK24" s="74"/>
      <c r="MNL24" s="74"/>
      <c r="MNM24" s="74"/>
      <c r="MNN24" s="74"/>
      <c r="MNO24" s="74"/>
      <c r="MNP24" s="74"/>
      <c r="MNQ24" s="74"/>
      <c r="MNR24" s="74"/>
      <c r="MNS24" s="74"/>
      <c r="MNT24" s="74"/>
      <c r="MNU24" s="74"/>
      <c r="MNV24" s="74"/>
      <c r="MNW24" s="74"/>
      <c r="MNX24" s="74"/>
      <c r="MNY24" s="74"/>
      <c r="MNZ24" s="74"/>
      <c r="MOA24" s="74"/>
      <c r="MOB24" s="74"/>
      <c r="MOC24" s="74"/>
      <c r="MOD24" s="74"/>
      <c r="MOE24" s="74"/>
      <c r="MOF24" s="74"/>
      <c r="MOG24" s="74"/>
      <c r="MOH24" s="74"/>
      <c r="MOI24" s="74"/>
      <c r="MOJ24" s="74"/>
      <c r="MOK24" s="74"/>
      <c r="MOL24" s="74"/>
      <c r="MOM24" s="74"/>
      <c r="MON24" s="74"/>
      <c r="MOO24" s="74"/>
      <c r="MOP24" s="74"/>
      <c r="MOQ24" s="74"/>
      <c r="MOR24" s="74"/>
      <c r="MOS24" s="74"/>
      <c r="MOT24" s="74"/>
      <c r="MOU24" s="74"/>
      <c r="MOV24" s="74"/>
      <c r="MOW24" s="74"/>
      <c r="MOX24" s="74"/>
      <c r="MOY24" s="74"/>
      <c r="MOZ24" s="74"/>
      <c r="MPA24" s="74"/>
      <c r="MPB24" s="74"/>
      <c r="MPC24" s="74"/>
      <c r="MPD24" s="74"/>
      <c r="MPE24" s="74"/>
      <c r="MPF24" s="74"/>
      <c r="MPG24" s="74"/>
      <c r="MPH24" s="74"/>
      <c r="MPI24" s="74"/>
      <c r="MPJ24" s="74"/>
      <c r="MPK24" s="74"/>
      <c r="MPL24" s="74"/>
      <c r="MPM24" s="74"/>
      <c r="MPN24" s="74"/>
      <c r="MPO24" s="74"/>
      <c r="MPP24" s="74"/>
      <c r="MPQ24" s="74"/>
      <c r="MPR24" s="74"/>
      <c r="MPS24" s="74"/>
      <c r="MPT24" s="74"/>
      <c r="MPU24" s="74"/>
      <c r="MPV24" s="74"/>
      <c r="MPW24" s="74"/>
      <c r="MPX24" s="74"/>
      <c r="MPY24" s="74"/>
      <c r="MPZ24" s="74"/>
      <c r="MQA24" s="74"/>
      <c r="MQB24" s="74"/>
      <c r="MQC24" s="74"/>
      <c r="MQD24" s="74"/>
      <c r="MQE24" s="74"/>
      <c r="MQF24" s="74"/>
      <c r="MQG24" s="74"/>
      <c r="MQH24" s="74"/>
      <c r="MQI24" s="74"/>
      <c r="MQJ24" s="74"/>
      <c r="MQK24" s="74"/>
      <c r="MQL24" s="74"/>
      <c r="MQM24" s="74"/>
      <c r="MQN24" s="74"/>
      <c r="MQO24" s="74"/>
      <c r="MQP24" s="74"/>
      <c r="MQQ24" s="74"/>
      <c r="MQR24" s="74"/>
      <c r="MQS24" s="74"/>
      <c r="MQT24" s="74"/>
      <c r="MQU24" s="74"/>
      <c r="MQV24" s="74"/>
      <c r="MQW24" s="74"/>
      <c r="MQX24" s="74"/>
      <c r="MQY24" s="74"/>
      <c r="MQZ24" s="74"/>
      <c r="MRA24" s="74"/>
      <c r="MRB24" s="74"/>
      <c r="MRC24" s="74"/>
      <c r="MRD24" s="74"/>
      <c r="MRE24" s="74"/>
      <c r="MRF24" s="74"/>
      <c r="MRG24" s="74"/>
      <c r="MRH24" s="74"/>
      <c r="MRI24" s="74"/>
      <c r="MRJ24" s="74"/>
      <c r="MRK24" s="74"/>
      <c r="MRL24" s="74"/>
      <c r="MRM24" s="74"/>
      <c r="MRN24" s="74"/>
      <c r="MRO24" s="74"/>
      <c r="MRP24" s="74"/>
      <c r="MRQ24" s="74"/>
      <c r="MRR24" s="74"/>
      <c r="MRS24" s="74"/>
      <c r="MRT24" s="74"/>
      <c r="MRU24" s="74"/>
      <c r="MRV24" s="74"/>
      <c r="MRW24" s="74"/>
      <c r="MRX24" s="74"/>
      <c r="MRY24" s="74"/>
      <c r="MRZ24" s="74"/>
      <c r="MSA24" s="74"/>
      <c r="MSB24" s="74"/>
      <c r="MSC24" s="74"/>
      <c r="MSD24" s="74"/>
      <c r="MSE24" s="74"/>
      <c r="MSF24" s="74"/>
      <c r="MSG24" s="74"/>
      <c r="MSH24" s="74"/>
      <c r="MSI24" s="74"/>
      <c r="MSJ24" s="74"/>
      <c r="MSK24" s="74"/>
      <c r="MSL24" s="74"/>
      <c r="MSM24" s="74"/>
      <c r="MSN24" s="74"/>
      <c r="MSO24" s="74"/>
      <c r="MSP24" s="74"/>
      <c r="MSQ24" s="74"/>
      <c r="MSR24" s="74"/>
      <c r="MSS24" s="74"/>
      <c r="MST24" s="74"/>
      <c r="MSU24" s="74"/>
      <c r="MSV24" s="74"/>
      <c r="MSW24" s="74"/>
      <c r="MSX24" s="74"/>
      <c r="MSY24" s="74"/>
      <c r="MSZ24" s="74"/>
      <c r="MTA24" s="74"/>
      <c r="MTB24" s="74"/>
      <c r="MTC24" s="74"/>
      <c r="MTD24" s="74"/>
      <c r="MTE24" s="74"/>
      <c r="MTF24" s="74"/>
      <c r="MTG24" s="74"/>
      <c r="MTH24" s="74"/>
      <c r="MTI24" s="74"/>
      <c r="MTJ24" s="74"/>
      <c r="MTK24" s="74"/>
      <c r="MTL24" s="74"/>
      <c r="MTM24" s="74"/>
      <c r="MTN24" s="74"/>
      <c r="MTO24" s="74"/>
      <c r="MTP24" s="74"/>
      <c r="MTQ24" s="74"/>
      <c r="MTR24" s="74"/>
      <c r="MTS24" s="74"/>
      <c r="MTT24" s="74"/>
      <c r="MTU24" s="74"/>
      <c r="MTV24" s="74"/>
      <c r="MTW24" s="74"/>
      <c r="MTX24" s="74"/>
      <c r="MTY24" s="74"/>
      <c r="MTZ24" s="74"/>
      <c r="MUA24" s="74"/>
      <c r="MUB24" s="74"/>
      <c r="MUC24" s="74"/>
      <c r="MUD24" s="74"/>
      <c r="MUE24" s="74"/>
      <c r="MUF24" s="74"/>
      <c r="MUG24" s="74"/>
      <c r="MUH24" s="74"/>
      <c r="MUI24" s="74"/>
      <c r="MUJ24" s="74"/>
      <c r="MUK24" s="74"/>
      <c r="MUL24" s="74"/>
      <c r="MUM24" s="74"/>
      <c r="MUN24" s="74"/>
      <c r="MUO24" s="74"/>
      <c r="MUP24" s="74"/>
      <c r="MUQ24" s="74"/>
      <c r="MUR24" s="74"/>
      <c r="MUS24" s="74"/>
      <c r="MUT24" s="74"/>
      <c r="MUU24" s="74"/>
      <c r="MUV24" s="74"/>
      <c r="MUW24" s="74"/>
      <c r="MUX24" s="74"/>
      <c r="MUY24" s="74"/>
      <c r="MUZ24" s="74"/>
      <c r="MVA24" s="74"/>
      <c r="MVB24" s="74"/>
      <c r="MVC24" s="74"/>
      <c r="MVD24" s="74"/>
      <c r="MVE24" s="74"/>
      <c r="MVF24" s="74"/>
      <c r="MVG24" s="74"/>
      <c r="MVH24" s="74"/>
      <c r="MVI24" s="74"/>
      <c r="MVJ24" s="74"/>
      <c r="MVK24" s="74"/>
      <c r="MVL24" s="74"/>
      <c r="MVM24" s="74"/>
      <c r="MVN24" s="74"/>
      <c r="MVO24" s="74"/>
      <c r="MVP24" s="74"/>
      <c r="MVQ24" s="74"/>
      <c r="MVR24" s="74"/>
      <c r="MVS24" s="74"/>
      <c r="MVT24" s="74"/>
      <c r="MVU24" s="74"/>
      <c r="MVV24" s="74"/>
      <c r="MVW24" s="74"/>
      <c r="MVX24" s="74"/>
      <c r="MVY24" s="74"/>
      <c r="MVZ24" s="74"/>
      <c r="MWA24" s="74"/>
      <c r="MWB24" s="74"/>
      <c r="MWC24" s="74"/>
      <c r="MWD24" s="74"/>
      <c r="MWE24" s="74"/>
      <c r="MWF24" s="74"/>
      <c r="MWG24" s="74"/>
      <c r="MWH24" s="74"/>
      <c r="MWI24" s="74"/>
      <c r="MWJ24" s="74"/>
      <c r="MWK24" s="74"/>
      <c r="MWL24" s="74"/>
      <c r="MWM24" s="74"/>
      <c r="MWN24" s="74"/>
      <c r="MWO24" s="74"/>
      <c r="MWP24" s="74"/>
      <c r="MWQ24" s="74"/>
      <c r="MWR24" s="74"/>
      <c r="MWS24" s="74"/>
      <c r="MWT24" s="74"/>
      <c r="MWU24" s="74"/>
      <c r="MWV24" s="74"/>
      <c r="MWW24" s="74"/>
      <c r="MWX24" s="74"/>
      <c r="MWY24" s="74"/>
      <c r="MWZ24" s="74"/>
      <c r="MXA24" s="74"/>
      <c r="MXB24" s="74"/>
      <c r="MXC24" s="74"/>
      <c r="MXD24" s="74"/>
      <c r="MXE24" s="74"/>
      <c r="MXF24" s="74"/>
      <c r="MXG24" s="74"/>
      <c r="MXH24" s="74"/>
      <c r="MXI24" s="74"/>
      <c r="MXJ24" s="74"/>
      <c r="MXK24" s="74"/>
      <c r="MXL24" s="74"/>
      <c r="MXM24" s="74"/>
      <c r="MXN24" s="74"/>
      <c r="MXO24" s="74"/>
      <c r="MXP24" s="74"/>
      <c r="MXQ24" s="74"/>
      <c r="MXR24" s="74"/>
      <c r="MXS24" s="74"/>
      <c r="MXT24" s="74"/>
      <c r="MXU24" s="74"/>
      <c r="MXV24" s="74"/>
      <c r="MXW24" s="74"/>
      <c r="MXX24" s="74"/>
      <c r="MXY24" s="74"/>
      <c r="MXZ24" s="74"/>
      <c r="MYA24" s="74"/>
      <c r="MYB24" s="74"/>
      <c r="MYC24" s="74"/>
      <c r="MYD24" s="74"/>
      <c r="MYE24" s="74"/>
      <c r="MYF24" s="74"/>
      <c r="MYG24" s="74"/>
      <c r="MYH24" s="74"/>
      <c r="MYI24" s="74"/>
      <c r="MYJ24" s="74"/>
      <c r="MYK24" s="74"/>
      <c r="MYL24" s="74"/>
      <c r="MYM24" s="74"/>
      <c r="MYN24" s="74"/>
      <c r="MYO24" s="74"/>
      <c r="MYP24" s="74"/>
      <c r="MYQ24" s="74"/>
      <c r="MYR24" s="74"/>
      <c r="MYS24" s="74"/>
      <c r="MYT24" s="74"/>
      <c r="MYU24" s="74"/>
      <c r="MYV24" s="74"/>
      <c r="MYW24" s="74"/>
      <c r="MYX24" s="74"/>
      <c r="MYY24" s="74"/>
      <c r="MYZ24" s="74"/>
      <c r="MZA24" s="74"/>
      <c r="MZB24" s="74"/>
      <c r="MZC24" s="74"/>
      <c r="MZD24" s="74"/>
      <c r="MZE24" s="74"/>
      <c r="MZF24" s="74"/>
      <c r="MZG24" s="74"/>
      <c r="MZH24" s="74"/>
      <c r="MZI24" s="74"/>
      <c r="MZJ24" s="74"/>
      <c r="MZK24" s="74"/>
      <c r="MZL24" s="74"/>
      <c r="MZM24" s="74"/>
      <c r="MZN24" s="74"/>
      <c r="MZO24" s="74"/>
      <c r="MZP24" s="74"/>
      <c r="MZQ24" s="74"/>
      <c r="MZR24" s="74"/>
      <c r="MZS24" s="74"/>
      <c r="MZT24" s="74"/>
      <c r="MZU24" s="74"/>
      <c r="MZV24" s="74"/>
      <c r="MZW24" s="74"/>
      <c r="MZX24" s="74"/>
      <c r="MZY24" s="74"/>
      <c r="MZZ24" s="74"/>
      <c r="NAA24" s="74"/>
      <c r="NAB24" s="74"/>
      <c r="NAC24" s="74"/>
      <c r="NAD24" s="74"/>
      <c r="NAE24" s="74"/>
      <c r="NAF24" s="74"/>
      <c r="NAG24" s="74"/>
      <c r="NAH24" s="74"/>
      <c r="NAI24" s="74"/>
      <c r="NAJ24" s="74"/>
      <c r="NAK24" s="74"/>
      <c r="NAL24" s="74"/>
      <c r="NAM24" s="74"/>
      <c r="NAN24" s="74"/>
      <c r="NAO24" s="74"/>
      <c r="NAP24" s="74"/>
      <c r="NAQ24" s="74"/>
      <c r="NAR24" s="74"/>
      <c r="NAS24" s="74"/>
      <c r="NAT24" s="74"/>
      <c r="NAU24" s="74"/>
      <c r="NAV24" s="74"/>
      <c r="NAW24" s="74"/>
      <c r="NAX24" s="74"/>
      <c r="NAY24" s="74"/>
      <c r="NAZ24" s="74"/>
      <c r="NBA24" s="74"/>
      <c r="NBB24" s="74"/>
      <c r="NBC24" s="74"/>
      <c r="NBD24" s="74"/>
      <c r="NBE24" s="74"/>
      <c r="NBF24" s="74"/>
      <c r="NBG24" s="74"/>
      <c r="NBH24" s="74"/>
      <c r="NBI24" s="74"/>
      <c r="NBJ24" s="74"/>
      <c r="NBK24" s="74"/>
      <c r="NBL24" s="74"/>
      <c r="NBM24" s="74"/>
      <c r="NBN24" s="74"/>
      <c r="NBO24" s="74"/>
      <c r="NBP24" s="74"/>
      <c r="NBQ24" s="74"/>
      <c r="NBR24" s="74"/>
      <c r="NBS24" s="74"/>
      <c r="NBT24" s="74"/>
      <c r="NBU24" s="74"/>
      <c r="NBV24" s="74"/>
      <c r="NBW24" s="74"/>
      <c r="NBX24" s="74"/>
      <c r="NBY24" s="74"/>
      <c r="NBZ24" s="74"/>
      <c r="NCA24" s="74"/>
      <c r="NCB24" s="74"/>
      <c r="NCC24" s="74"/>
      <c r="NCD24" s="74"/>
      <c r="NCE24" s="74"/>
      <c r="NCF24" s="74"/>
      <c r="NCG24" s="74"/>
      <c r="NCH24" s="74"/>
      <c r="NCI24" s="74"/>
      <c r="NCJ24" s="74"/>
      <c r="NCK24" s="74"/>
      <c r="NCL24" s="74"/>
      <c r="NCM24" s="74"/>
      <c r="NCN24" s="74"/>
      <c r="NCO24" s="74"/>
      <c r="NCP24" s="74"/>
      <c r="NCQ24" s="74"/>
      <c r="NCR24" s="74"/>
      <c r="NCS24" s="74"/>
      <c r="NCT24" s="74"/>
      <c r="NCU24" s="74"/>
      <c r="NCV24" s="74"/>
      <c r="NCW24" s="74"/>
      <c r="NCX24" s="74"/>
      <c r="NCY24" s="74"/>
      <c r="NCZ24" s="74"/>
      <c r="NDA24" s="74"/>
      <c r="NDB24" s="74"/>
      <c r="NDC24" s="74"/>
      <c r="NDD24" s="74"/>
      <c r="NDE24" s="74"/>
      <c r="NDF24" s="74"/>
      <c r="NDG24" s="74"/>
      <c r="NDH24" s="74"/>
      <c r="NDI24" s="74"/>
      <c r="NDJ24" s="74"/>
      <c r="NDK24" s="74"/>
      <c r="NDL24" s="74"/>
      <c r="NDM24" s="74"/>
      <c r="NDN24" s="74"/>
      <c r="NDO24" s="74"/>
      <c r="NDP24" s="74"/>
      <c r="NDQ24" s="74"/>
      <c r="NDR24" s="74"/>
      <c r="NDS24" s="74"/>
      <c r="NDT24" s="74"/>
      <c r="NDU24" s="74"/>
      <c r="NDV24" s="74"/>
      <c r="NDW24" s="74"/>
      <c r="NDX24" s="74"/>
      <c r="NDY24" s="74"/>
      <c r="NDZ24" s="74"/>
      <c r="NEA24" s="74"/>
      <c r="NEB24" s="74"/>
      <c r="NEC24" s="74"/>
      <c r="NED24" s="74"/>
      <c r="NEE24" s="74"/>
      <c r="NEF24" s="74"/>
      <c r="NEG24" s="74"/>
      <c r="NEH24" s="74"/>
      <c r="NEI24" s="74"/>
      <c r="NEJ24" s="74"/>
      <c r="NEK24" s="74"/>
      <c r="NEL24" s="74"/>
      <c r="NEM24" s="74"/>
      <c r="NEN24" s="74"/>
      <c r="NEO24" s="74"/>
      <c r="NEP24" s="74"/>
      <c r="NEQ24" s="74"/>
      <c r="NER24" s="74"/>
      <c r="NES24" s="74"/>
      <c r="NET24" s="74"/>
      <c r="NEU24" s="74"/>
      <c r="NEV24" s="74"/>
      <c r="NEW24" s="74"/>
      <c r="NEX24" s="74"/>
      <c r="NEY24" s="74"/>
      <c r="NEZ24" s="74"/>
      <c r="NFA24" s="74"/>
      <c r="NFB24" s="74"/>
      <c r="NFC24" s="74"/>
      <c r="NFD24" s="74"/>
      <c r="NFE24" s="74"/>
      <c r="NFF24" s="74"/>
      <c r="NFG24" s="74"/>
      <c r="NFH24" s="74"/>
      <c r="NFI24" s="74"/>
      <c r="NFJ24" s="74"/>
      <c r="NFK24" s="74"/>
      <c r="NFL24" s="74"/>
      <c r="NFM24" s="74"/>
      <c r="NFN24" s="74"/>
      <c r="NFO24" s="74"/>
      <c r="NFP24" s="74"/>
      <c r="NFQ24" s="74"/>
      <c r="NFR24" s="74"/>
      <c r="NFS24" s="74"/>
      <c r="NFT24" s="74"/>
      <c r="NFU24" s="74"/>
      <c r="NFV24" s="74"/>
      <c r="NFW24" s="74"/>
      <c r="NFX24" s="74"/>
      <c r="NFY24" s="74"/>
      <c r="NFZ24" s="74"/>
      <c r="NGA24" s="74"/>
      <c r="NGB24" s="74"/>
      <c r="NGC24" s="74"/>
      <c r="NGD24" s="74"/>
      <c r="NGE24" s="74"/>
      <c r="NGF24" s="74"/>
      <c r="NGG24" s="74"/>
      <c r="NGH24" s="74"/>
      <c r="NGI24" s="74"/>
      <c r="NGJ24" s="74"/>
      <c r="NGK24" s="74"/>
      <c r="NGL24" s="74"/>
      <c r="NGM24" s="74"/>
      <c r="NGN24" s="74"/>
      <c r="NGO24" s="74"/>
      <c r="NGP24" s="74"/>
      <c r="NGQ24" s="74"/>
      <c r="NGR24" s="74"/>
      <c r="NGS24" s="74"/>
      <c r="NGT24" s="74"/>
      <c r="NGU24" s="74"/>
      <c r="NGV24" s="74"/>
      <c r="NGW24" s="74"/>
      <c r="NGX24" s="74"/>
      <c r="NGY24" s="74"/>
      <c r="NGZ24" s="74"/>
      <c r="NHA24" s="74"/>
      <c r="NHB24" s="74"/>
      <c r="NHC24" s="74"/>
      <c r="NHD24" s="74"/>
      <c r="NHE24" s="74"/>
      <c r="NHF24" s="74"/>
      <c r="NHG24" s="74"/>
      <c r="NHH24" s="74"/>
      <c r="NHI24" s="74"/>
      <c r="NHJ24" s="74"/>
      <c r="NHK24" s="74"/>
      <c r="NHL24" s="74"/>
      <c r="NHM24" s="74"/>
      <c r="NHN24" s="74"/>
      <c r="NHO24" s="74"/>
      <c r="NHP24" s="74"/>
      <c r="NHQ24" s="74"/>
      <c r="NHR24" s="74"/>
      <c r="NHS24" s="74"/>
      <c r="NHT24" s="74"/>
      <c r="NHU24" s="74"/>
      <c r="NHV24" s="74"/>
      <c r="NHW24" s="74"/>
      <c r="NHX24" s="74"/>
      <c r="NHY24" s="74"/>
      <c r="NHZ24" s="74"/>
      <c r="NIA24" s="74"/>
      <c r="NIB24" s="74"/>
      <c r="NIC24" s="74"/>
      <c r="NID24" s="74"/>
      <c r="NIE24" s="74"/>
      <c r="NIF24" s="74"/>
      <c r="NIG24" s="74"/>
      <c r="NIH24" s="74"/>
      <c r="NII24" s="74"/>
      <c r="NIJ24" s="74"/>
      <c r="NIK24" s="74"/>
      <c r="NIL24" s="74"/>
      <c r="NIM24" s="74"/>
      <c r="NIN24" s="74"/>
      <c r="NIO24" s="74"/>
      <c r="NIP24" s="74"/>
      <c r="NIQ24" s="74"/>
      <c r="NIR24" s="74"/>
      <c r="NIS24" s="74"/>
      <c r="NIT24" s="74"/>
      <c r="NIU24" s="74"/>
      <c r="NIV24" s="74"/>
      <c r="NIW24" s="74"/>
      <c r="NIX24" s="74"/>
      <c r="NIY24" s="74"/>
      <c r="NIZ24" s="74"/>
      <c r="NJA24" s="74"/>
      <c r="NJB24" s="74"/>
      <c r="NJC24" s="74"/>
      <c r="NJD24" s="74"/>
      <c r="NJE24" s="74"/>
      <c r="NJF24" s="74"/>
      <c r="NJG24" s="74"/>
      <c r="NJH24" s="74"/>
      <c r="NJI24" s="74"/>
      <c r="NJJ24" s="74"/>
      <c r="NJK24" s="74"/>
      <c r="NJL24" s="74"/>
      <c r="NJM24" s="74"/>
      <c r="NJN24" s="74"/>
      <c r="NJO24" s="74"/>
      <c r="NJP24" s="74"/>
      <c r="NJQ24" s="74"/>
      <c r="NJR24" s="74"/>
      <c r="NJS24" s="74"/>
      <c r="NJT24" s="74"/>
      <c r="NJU24" s="74"/>
      <c r="NJV24" s="74"/>
      <c r="NJW24" s="74"/>
      <c r="NJX24" s="74"/>
      <c r="NJY24" s="74"/>
      <c r="NJZ24" s="74"/>
      <c r="NKA24" s="74"/>
      <c r="NKB24" s="74"/>
      <c r="NKC24" s="74"/>
      <c r="NKD24" s="74"/>
      <c r="NKE24" s="74"/>
      <c r="NKF24" s="74"/>
      <c r="NKG24" s="74"/>
      <c r="NKH24" s="74"/>
      <c r="NKI24" s="74"/>
      <c r="NKJ24" s="74"/>
      <c r="NKK24" s="74"/>
      <c r="NKL24" s="74"/>
      <c r="NKM24" s="74"/>
      <c r="NKN24" s="74"/>
      <c r="NKO24" s="74"/>
      <c r="NKP24" s="74"/>
      <c r="NKQ24" s="74"/>
      <c r="NKR24" s="74"/>
      <c r="NKS24" s="74"/>
      <c r="NKT24" s="74"/>
      <c r="NKU24" s="74"/>
      <c r="NKV24" s="74"/>
      <c r="NKW24" s="74"/>
      <c r="NKX24" s="74"/>
      <c r="NKY24" s="74"/>
      <c r="NKZ24" s="74"/>
      <c r="NLA24" s="74"/>
      <c r="NLB24" s="74"/>
      <c r="NLC24" s="74"/>
      <c r="NLD24" s="74"/>
      <c r="NLE24" s="74"/>
      <c r="NLF24" s="74"/>
      <c r="NLG24" s="74"/>
      <c r="NLH24" s="74"/>
      <c r="NLI24" s="74"/>
      <c r="NLJ24" s="74"/>
      <c r="NLK24" s="74"/>
      <c r="NLL24" s="74"/>
      <c r="NLM24" s="74"/>
      <c r="NLN24" s="74"/>
      <c r="NLO24" s="74"/>
      <c r="NLP24" s="74"/>
      <c r="NLQ24" s="74"/>
      <c r="NLR24" s="74"/>
      <c r="NLS24" s="74"/>
      <c r="NLT24" s="74"/>
      <c r="NLU24" s="74"/>
      <c r="NLV24" s="74"/>
      <c r="NLW24" s="74"/>
      <c r="NLX24" s="74"/>
      <c r="NLY24" s="74"/>
      <c r="NLZ24" s="74"/>
      <c r="NMA24" s="74"/>
      <c r="NMB24" s="74"/>
      <c r="NMC24" s="74"/>
      <c r="NMD24" s="74"/>
      <c r="NME24" s="74"/>
      <c r="NMF24" s="74"/>
      <c r="NMG24" s="74"/>
      <c r="NMH24" s="74"/>
      <c r="NMI24" s="74"/>
      <c r="NMJ24" s="74"/>
      <c r="NMK24" s="74"/>
      <c r="NML24" s="74"/>
      <c r="NMM24" s="74"/>
      <c r="NMN24" s="74"/>
      <c r="NMO24" s="74"/>
      <c r="NMP24" s="74"/>
      <c r="NMQ24" s="74"/>
      <c r="NMR24" s="74"/>
      <c r="NMS24" s="74"/>
      <c r="NMT24" s="74"/>
      <c r="NMU24" s="74"/>
      <c r="NMV24" s="74"/>
      <c r="NMW24" s="74"/>
      <c r="NMX24" s="74"/>
      <c r="NMY24" s="74"/>
      <c r="NMZ24" s="74"/>
      <c r="NNA24" s="74"/>
      <c r="NNB24" s="74"/>
      <c r="NNC24" s="74"/>
      <c r="NND24" s="74"/>
      <c r="NNE24" s="74"/>
      <c r="NNF24" s="74"/>
      <c r="NNG24" s="74"/>
      <c r="NNH24" s="74"/>
      <c r="NNI24" s="74"/>
      <c r="NNJ24" s="74"/>
      <c r="NNK24" s="74"/>
      <c r="NNL24" s="74"/>
      <c r="NNM24" s="74"/>
      <c r="NNN24" s="74"/>
      <c r="NNO24" s="74"/>
      <c r="NNP24" s="74"/>
      <c r="NNQ24" s="74"/>
      <c r="NNR24" s="74"/>
      <c r="NNS24" s="74"/>
      <c r="NNT24" s="74"/>
      <c r="NNU24" s="74"/>
      <c r="NNV24" s="74"/>
      <c r="NNW24" s="74"/>
      <c r="NNX24" s="74"/>
      <c r="NNY24" s="74"/>
      <c r="NNZ24" s="74"/>
      <c r="NOA24" s="74"/>
      <c r="NOB24" s="74"/>
      <c r="NOC24" s="74"/>
      <c r="NOD24" s="74"/>
      <c r="NOE24" s="74"/>
      <c r="NOF24" s="74"/>
      <c r="NOG24" s="74"/>
      <c r="NOH24" s="74"/>
      <c r="NOI24" s="74"/>
      <c r="NOJ24" s="74"/>
      <c r="NOK24" s="74"/>
      <c r="NOL24" s="74"/>
      <c r="NOM24" s="74"/>
      <c r="NON24" s="74"/>
      <c r="NOO24" s="74"/>
      <c r="NOP24" s="74"/>
      <c r="NOQ24" s="74"/>
      <c r="NOR24" s="74"/>
      <c r="NOS24" s="74"/>
      <c r="NOT24" s="74"/>
      <c r="NOU24" s="74"/>
      <c r="NOV24" s="74"/>
      <c r="NOW24" s="74"/>
      <c r="NOX24" s="74"/>
      <c r="NOY24" s="74"/>
      <c r="NOZ24" s="74"/>
      <c r="NPA24" s="74"/>
      <c r="NPB24" s="74"/>
      <c r="NPC24" s="74"/>
      <c r="NPD24" s="74"/>
      <c r="NPE24" s="74"/>
      <c r="NPF24" s="74"/>
      <c r="NPG24" s="74"/>
      <c r="NPH24" s="74"/>
      <c r="NPI24" s="74"/>
      <c r="NPJ24" s="74"/>
      <c r="NPK24" s="74"/>
      <c r="NPL24" s="74"/>
      <c r="NPM24" s="74"/>
      <c r="NPN24" s="74"/>
      <c r="NPO24" s="74"/>
      <c r="NPP24" s="74"/>
      <c r="NPQ24" s="74"/>
      <c r="NPR24" s="74"/>
      <c r="NPS24" s="74"/>
      <c r="NPT24" s="74"/>
      <c r="NPU24" s="74"/>
      <c r="NPV24" s="74"/>
      <c r="NPW24" s="74"/>
      <c r="NPX24" s="74"/>
      <c r="NPY24" s="74"/>
      <c r="NPZ24" s="74"/>
      <c r="NQA24" s="74"/>
      <c r="NQB24" s="74"/>
      <c r="NQC24" s="74"/>
      <c r="NQD24" s="74"/>
      <c r="NQE24" s="74"/>
      <c r="NQF24" s="74"/>
      <c r="NQG24" s="74"/>
      <c r="NQH24" s="74"/>
      <c r="NQI24" s="74"/>
      <c r="NQJ24" s="74"/>
      <c r="NQK24" s="74"/>
      <c r="NQL24" s="74"/>
      <c r="NQM24" s="74"/>
      <c r="NQN24" s="74"/>
      <c r="NQO24" s="74"/>
      <c r="NQP24" s="74"/>
      <c r="NQQ24" s="74"/>
      <c r="NQR24" s="74"/>
      <c r="NQS24" s="74"/>
      <c r="NQT24" s="74"/>
      <c r="NQU24" s="74"/>
      <c r="NQV24" s="74"/>
      <c r="NQW24" s="74"/>
      <c r="NQX24" s="74"/>
      <c r="NQY24" s="74"/>
      <c r="NQZ24" s="74"/>
      <c r="NRA24" s="74"/>
      <c r="NRB24" s="74"/>
      <c r="NRC24" s="74"/>
      <c r="NRD24" s="74"/>
      <c r="NRE24" s="74"/>
      <c r="NRF24" s="74"/>
      <c r="NRG24" s="74"/>
      <c r="NRH24" s="74"/>
      <c r="NRI24" s="74"/>
      <c r="NRJ24" s="74"/>
      <c r="NRK24" s="74"/>
      <c r="NRL24" s="74"/>
      <c r="NRM24" s="74"/>
      <c r="NRN24" s="74"/>
      <c r="NRO24" s="74"/>
      <c r="NRP24" s="74"/>
      <c r="NRQ24" s="74"/>
      <c r="NRR24" s="74"/>
      <c r="NRS24" s="74"/>
      <c r="NRT24" s="74"/>
      <c r="NRU24" s="74"/>
      <c r="NRV24" s="74"/>
      <c r="NRW24" s="74"/>
      <c r="NRX24" s="74"/>
      <c r="NRY24" s="74"/>
      <c r="NRZ24" s="74"/>
      <c r="NSA24" s="74"/>
      <c r="NSB24" s="74"/>
      <c r="NSC24" s="74"/>
      <c r="NSD24" s="74"/>
      <c r="NSE24" s="74"/>
      <c r="NSF24" s="74"/>
      <c r="NSG24" s="74"/>
      <c r="NSH24" s="74"/>
      <c r="NSI24" s="74"/>
      <c r="NSJ24" s="74"/>
      <c r="NSK24" s="74"/>
      <c r="NSL24" s="74"/>
      <c r="NSM24" s="74"/>
      <c r="NSN24" s="74"/>
      <c r="NSO24" s="74"/>
      <c r="NSP24" s="74"/>
      <c r="NSQ24" s="74"/>
      <c r="NSR24" s="74"/>
      <c r="NSS24" s="74"/>
      <c r="NST24" s="74"/>
      <c r="NSU24" s="74"/>
      <c r="NSV24" s="74"/>
      <c r="NSW24" s="74"/>
      <c r="NSX24" s="74"/>
      <c r="NSY24" s="74"/>
      <c r="NSZ24" s="74"/>
      <c r="NTA24" s="74"/>
      <c r="NTB24" s="74"/>
      <c r="NTC24" s="74"/>
      <c r="NTD24" s="74"/>
      <c r="NTE24" s="74"/>
      <c r="NTF24" s="74"/>
      <c r="NTG24" s="74"/>
      <c r="NTH24" s="74"/>
      <c r="NTI24" s="74"/>
      <c r="NTJ24" s="74"/>
      <c r="NTK24" s="74"/>
      <c r="NTL24" s="74"/>
      <c r="NTM24" s="74"/>
      <c r="NTN24" s="74"/>
      <c r="NTO24" s="74"/>
      <c r="NTP24" s="74"/>
      <c r="NTQ24" s="74"/>
      <c r="NTR24" s="74"/>
      <c r="NTS24" s="74"/>
      <c r="NTT24" s="74"/>
      <c r="NTU24" s="74"/>
      <c r="NTV24" s="74"/>
      <c r="NTW24" s="74"/>
      <c r="NTX24" s="74"/>
      <c r="NTY24" s="74"/>
      <c r="NTZ24" s="74"/>
      <c r="NUA24" s="74"/>
      <c r="NUB24" s="74"/>
      <c r="NUC24" s="74"/>
      <c r="NUD24" s="74"/>
      <c r="NUE24" s="74"/>
      <c r="NUF24" s="74"/>
      <c r="NUG24" s="74"/>
      <c r="NUH24" s="74"/>
      <c r="NUI24" s="74"/>
      <c r="NUJ24" s="74"/>
      <c r="NUK24" s="74"/>
      <c r="NUL24" s="74"/>
      <c r="NUM24" s="74"/>
      <c r="NUN24" s="74"/>
      <c r="NUO24" s="74"/>
      <c r="NUP24" s="74"/>
      <c r="NUQ24" s="74"/>
      <c r="NUR24" s="74"/>
      <c r="NUS24" s="74"/>
      <c r="NUT24" s="74"/>
      <c r="NUU24" s="74"/>
      <c r="NUV24" s="74"/>
      <c r="NUW24" s="74"/>
      <c r="NUX24" s="74"/>
      <c r="NUY24" s="74"/>
      <c r="NUZ24" s="74"/>
      <c r="NVA24" s="74"/>
      <c r="NVB24" s="74"/>
      <c r="NVC24" s="74"/>
      <c r="NVD24" s="74"/>
      <c r="NVE24" s="74"/>
      <c r="NVF24" s="74"/>
      <c r="NVG24" s="74"/>
      <c r="NVH24" s="74"/>
      <c r="NVI24" s="74"/>
      <c r="NVJ24" s="74"/>
      <c r="NVK24" s="74"/>
      <c r="NVL24" s="74"/>
      <c r="NVM24" s="74"/>
      <c r="NVN24" s="74"/>
      <c r="NVO24" s="74"/>
      <c r="NVP24" s="74"/>
      <c r="NVQ24" s="74"/>
      <c r="NVR24" s="74"/>
      <c r="NVS24" s="74"/>
      <c r="NVT24" s="74"/>
      <c r="NVU24" s="74"/>
      <c r="NVV24" s="74"/>
      <c r="NVW24" s="74"/>
      <c r="NVX24" s="74"/>
      <c r="NVY24" s="74"/>
      <c r="NVZ24" s="74"/>
      <c r="NWA24" s="74"/>
      <c r="NWB24" s="74"/>
      <c r="NWC24" s="74"/>
      <c r="NWD24" s="74"/>
      <c r="NWE24" s="74"/>
      <c r="NWF24" s="74"/>
      <c r="NWG24" s="74"/>
      <c r="NWH24" s="74"/>
      <c r="NWI24" s="74"/>
      <c r="NWJ24" s="74"/>
      <c r="NWK24" s="74"/>
      <c r="NWL24" s="74"/>
      <c r="NWM24" s="74"/>
      <c r="NWN24" s="74"/>
      <c r="NWO24" s="74"/>
      <c r="NWP24" s="74"/>
      <c r="NWQ24" s="74"/>
      <c r="NWR24" s="74"/>
      <c r="NWS24" s="74"/>
      <c r="NWT24" s="74"/>
      <c r="NWU24" s="74"/>
      <c r="NWV24" s="74"/>
      <c r="NWW24" s="74"/>
      <c r="NWX24" s="74"/>
      <c r="NWY24" s="74"/>
      <c r="NWZ24" s="74"/>
      <c r="NXA24" s="74"/>
      <c r="NXB24" s="74"/>
      <c r="NXC24" s="74"/>
      <c r="NXD24" s="74"/>
      <c r="NXE24" s="74"/>
      <c r="NXF24" s="74"/>
      <c r="NXG24" s="74"/>
      <c r="NXH24" s="74"/>
      <c r="NXI24" s="74"/>
      <c r="NXJ24" s="74"/>
      <c r="NXK24" s="74"/>
      <c r="NXL24" s="74"/>
      <c r="NXM24" s="74"/>
      <c r="NXN24" s="74"/>
      <c r="NXO24" s="74"/>
      <c r="NXP24" s="74"/>
      <c r="NXQ24" s="74"/>
      <c r="NXR24" s="74"/>
      <c r="NXS24" s="74"/>
      <c r="NXT24" s="74"/>
      <c r="NXU24" s="74"/>
      <c r="NXV24" s="74"/>
      <c r="NXW24" s="74"/>
      <c r="NXX24" s="74"/>
      <c r="NXY24" s="74"/>
      <c r="NXZ24" s="74"/>
      <c r="NYA24" s="74"/>
      <c r="NYB24" s="74"/>
      <c r="NYC24" s="74"/>
      <c r="NYD24" s="74"/>
      <c r="NYE24" s="74"/>
      <c r="NYF24" s="74"/>
      <c r="NYG24" s="74"/>
      <c r="NYH24" s="74"/>
      <c r="NYI24" s="74"/>
      <c r="NYJ24" s="74"/>
      <c r="NYK24" s="74"/>
      <c r="NYL24" s="74"/>
      <c r="NYM24" s="74"/>
      <c r="NYN24" s="74"/>
      <c r="NYO24" s="74"/>
      <c r="NYP24" s="74"/>
      <c r="NYQ24" s="74"/>
      <c r="NYR24" s="74"/>
      <c r="NYS24" s="74"/>
      <c r="NYT24" s="74"/>
      <c r="NYU24" s="74"/>
      <c r="NYV24" s="74"/>
      <c r="NYW24" s="74"/>
      <c r="NYX24" s="74"/>
      <c r="NYY24" s="74"/>
      <c r="NYZ24" s="74"/>
      <c r="NZA24" s="74"/>
      <c r="NZB24" s="74"/>
      <c r="NZC24" s="74"/>
      <c r="NZD24" s="74"/>
      <c r="NZE24" s="74"/>
      <c r="NZF24" s="74"/>
      <c r="NZG24" s="74"/>
      <c r="NZH24" s="74"/>
      <c r="NZI24" s="74"/>
      <c r="NZJ24" s="74"/>
      <c r="NZK24" s="74"/>
      <c r="NZL24" s="74"/>
      <c r="NZM24" s="74"/>
      <c r="NZN24" s="74"/>
      <c r="NZO24" s="74"/>
      <c r="NZP24" s="74"/>
      <c r="NZQ24" s="74"/>
      <c r="NZR24" s="74"/>
      <c r="NZS24" s="74"/>
      <c r="NZT24" s="74"/>
      <c r="NZU24" s="74"/>
      <c r="NZV24" s="74"/>
      <c r="NZW24" s="74"/>
      <c r="NZX24" s="74"/>
      <c r="NZY24" s="74"/>
      <c r="NZZ24" s="74"/>
      <c r="OAA24" s="74"/>
      <c r="OAB24" s="74"/>
      <c r="OAC24" s="74"/>
      <c r="OAD24" s="74"/>
      <c r="OAE24" s="74"/>
      <c r="OAF24" s="74"/>
      <c r="OAG24" s="74"/>
      <c r="OAH24" s="74"/>
      <c r="OAI24" s="74"/>
      <c r="OAJ24" s="74"/>
      <c r="OAK24" s="74"/>
      <c r="OAL24" s="74"/>
      <c r="OAM24" s="74"/>
      <c r="OAN24" s="74"/>
      <c r="OAO24" s="74"/>
      <c r="OAP24" s="74"/>
      <c r="OAQ24" s="74"/>
      <c r="OAR24" s="74"/>
      <c r="OAS24" s="74"/>
      <c r="OAT24" s="74"/>
      <c r="OAU24" s="74"/>
      <c r="OAV24" s="74"/>
      <c r="OAW24" s="74"/>
      <c r="OAX24" s="74"/>
      <c r="OAY24" s="74"/>
      <c r="OAZ24" s="74"/>
      <c r="OBA24" s="74"/>
      <c r="OBB24" s="74"/>
      <c r="OBC24" s="74"/>
      <c r="OBD24" s="74"/>
      <c r="OBE24" s="74"/>
      <c r="OBF24" s="74"/>
      <c r="OBG24" s="74"/>
      <c r="OBH24" s="74"/>
      <c r="OBI24" s="74"/>
      <c r="OBJ24" s="74"/>
      <c r="OBK24" s="74"/>
      <c r="OBL24" s="74"/>
      <c r="OBM24" s="74"/>
      <c r="OBN24" s="74"/>
      <c r="OBO24" s="74"/>
      <c r="OBP24" s="74"/>
      <c r="OBQ24" s="74"/>
      <c r="OBR24" s="74"/>
      <c r="OBS24" s="74"/>
      <c r="OBT24" s="74"/>
      <c r="OBU24" s="74"/>
      <c r="OBV24" s="74"/>
      <c r="OBW24" s="74"/>
      <c r="OBX24" s="74"/>
      <c r="OBY24" s="74"/>
      <c r="OBZ24" s="74"/>
      <c r="OCA24" s="74"/>
      <c r="OCB24" s="74"/>
      <c r="OCC24" s="74"/>
      <c r="OCD24" s="74"/>
      <c r="OCE24" s="74"/>
      <c r="OCF24" s="74"/>
      <c r="OCG24" s="74"/>
      <c r="OCH24" s="74"/>
      <c r="OCI24" s="74"/>
      <c r="OCJ24" s="74"/>
      <c r="OCK24" s="74"/>
      <c r="OCL24" s="74"/>
      <c r="OCM24" s="74"/>
      <c r="OCN24" s="74"/>
      <c r="OCO24" s="74"/>
      <c r="OCP24" s="74"/>
      <c r="OCQ24" s="74"/>
      <c r="OCR24" s="74"/>
      <c r="OCS24" s="74"/>
      <c r="OCT24" s="74"/>
      <c r="OCU24" s="74"/>
      <c r="OCV24" s="74"/>
      <c r="OCW24" s="74"/>
      <c r="OCX24" s="74"/>
      <c r="OCY24" s="74"/>
      <c r="OCZ24" s="74"/>
      <c r="ODA24" s="74"/>
      <c r="ODB24" s="74"/>
      <c r="ODC24" s="74"/>
      <c r="ODD24" s="74"/>
      <c r="ODE24" s="74"/>
      <c r="ODF24" s="74"/>
      <c r="ODG24" s="74"/>
      <c r="ODH24" s="74"/>
      <c r="ODI24" s="74"/>
      <c r="ODJ24" s="74"/>
      <c r="ODK24" s="74"/>
      <c r="ODL24" s="74"/>
      <c r="ODM24" s="74"/>
      <c r="ODN24" s="74"/>
      <c r="ODO24" s="74"/>
      <c r="ODP24" s="74"/>
      <c r="ODQ24" s="74"/>
      <c r="ODR24" s="74"/>
      <c r="ODS24" s="74"/>
      <c r="ODT24" s="74"/>
      <c r="ODU24" s="74"/>
      <c r="ODV24" s="74"/>
      <c r="ODW24" s="74"/>
      <c r="ODX24" s="74"/>
      <c r="ODY24" s="74"/>
      <c r="ODZ24" s="74"/>
      <c r="OEA24" s="74"/>
      <c r="OEB24" s="74"/>
      <c r="OEC24" s="74"/>
      <c r="OED24" s="74"/>
      <c r="OEE24" s="74"/>
      <c r="OEF24" s="74"/>
      <c r="OEG24" s="74"/>
      <c r="OEH24" s="74"/>
      <c r="OEI24" s="74"/>
      <c r="OEJ24" s="74"/>
      <c r="OEK24" s="74"/>
      <c r="OEL24" s="74"/>
      <c r="OEM24" s="74"/>
      <c r="OEN24" s="74"/>
      <c r="OEO24" s="74"/>
      <c r="OEP24" s="74"/>
      <c r="OEQ24" s="74"/>
      <c r="OER24" s="74"/>
      <c r="OES24" s="74"/>
      <c r="OET24" s="74"/>
      <c r="OEU24" s="74"/>
      <c r="OEV24" s="74"/>
      <c r="OEW24" s="74"/>
      <c r="OEX24" s="74"/>
      <c r="OEY24" s="74"/>
      <c r="OEZ24" s="74"/>
      <c r="OFA24" s="74"/>
      <c r="OFB24" s="74"/>
      <c r="OFC24" s="74"/>
      <c r="OFD24" s="74"/>
      <c r="OFE24" s="74"/>
      <c r="OFF24" s="74"/>
      <c r="OFG24" s="74"/>
      <c r="OFH24" s="74"/>
      <c r="OFI24" s="74"/>
      <c r="OFJ24" s="74"/>
      <c r="OFK24" s="74"/>
      <c r="OFL24" s="74"/>
      <c r="OFM24" s="74"/>
      <c r="OFN24" s="74"/>
      <c r="OFO24" s="74"/>
      <c r="OFP24" s="74"/>
      <c r="OFQ24" s="74"/>
      <c r="OFR24" s="74"/>
      <c r="OFS24" s="74"/>
      <c r="OFT24" s="74"/>
      <c r="OFU24" s="74"/>
      <c r="OFV24" s="74"/>
      <c r="OFW24" s="74"/>
      <c r="OFX24" s="74"/>
      <c r="OFY24" s="74"/>
      <c r="OFZ24" s="74"/>
      <c r="OGA24" s="74"/>
      <c r="OGB24" s="74"/>
      <c r="OGC24" s="74"/>
      <c r="OGD24" s="74"/>
      <c r="OGE24" s="74"/>
      <c r="OGF24" s="74"/>
      <c r="OGG24" s="74"/>
      <c r="OGH24" s="74"/>
      <c r="OGI24" s="74"/>
      <c r="OGJ24" s="74"/>
      <c r="OGK24" s="74"/>
      <c r="OGL24" s="74"/>
      <c r="OGM24" s="74"/>
      <c r="OGN24" s="74"/>
      <c r="OGO24" s="74"/>
      <c r="OGP24" s="74"/>
      <c r="OGQ24" s="74"/>
      <c r="OGR24" s="74"/>
      <c r="OGS24" s="74"/>
      <c r="OGT24" s="74"/>
      <c r="OGU24" s="74"/>
      <c r="OGV24" s="74"/>
      <c r="OGW24" s="74"/>
      <c r="OGX24" s="74"/>
      <c r="OGY24" s="74"/>
      <c r="OGZ24" s="74"/>
      <c r="OHA24" s="74"/>
      <c r="OHB24" s="74"/>
      <c r="OHC24" s="74"/>
      <c r="OHD24" s="74"/>
      <c r="OHE24" s="74"/>
      <c r="OHF24" s="74"/>
      <c r="OHG24" s="74"/>
      <c r="OHH24" s="74"/>
      <c r="OHI24" s="74"/>
      <c r="OHJ24" s="74"/>
      <c r="OHK24" s="74"/>
      <c r="OHL24" s="74"/>
      <c r="OHM24" s="74"/>
      <c r="OHN24" s="74"/>
      <c r="OHO24" s="74"/>
      <c r="OHP24" s="74"/>
      <c r="OHQ24" s="74"/>
      <c r="OHR24" s="74"/>
      <c r="OHS24" s="74"/>
      <c r="OHT24" s="74"/>
      <c r="OHU24" s="74"/>
      <c r="OHV24" s="74"/>
      <c r="OHW24" s="74"/>
      <c r="OHX24" s="74"/>
      <c r="OHY24" s="74"/>
      <c r="OHZ24" s="74"/>
      <c r="OIA24" s="74"/>
      <c r="OIB24" s="74"/>
      <c r="OIC24" s="74"/>
      <c r="OID24" s="74"/>
      <c r="OIE24" s="74"/>
      <c r="OIF24" s="74"/>
      <c r="OIG24" s="74"/>
      <c r="OIH24" s="74"/>
      <c r="OII24" s="74"/>
      <c r="OIJ24" s="74"/>
      <c r="OIK24" s="74"/>
      <c r="OIL24" s="74"/>
      <c r="OIM24" s="74"/>
      <c r="OIN24" s="74"/>
      <c r="OIO24" s="74"/>
      <c r="OIP24" s="74"/>
      <c r="OIQ24" s="74"/>
      <c r="OIR24" s="74"/>
      <c r="OIS24" s="74"/>
      <c r="OIT24" s="74"/>
      <c r="OIU24" s="74"/>
      <c r="OIV24" s="74"/>
      <c r="OIW24" s="74"/>
      <c r="OIX24" s="74"/>
      <c r="OIY24" s="74"/>
      <c r="OIZ24" s="74"/>
      <c r="OJA24" s="74"/>
      <c r="OJB24" s="74"/>
      <c r="OJC24" s="74"/>
      <c r="OJD24" s="74"/>
      <c r="OJE24" s="74"/>
      <c r="OJF24" s="74"/>
      <c r="OJG24" s="74"/>
      <c r="OJH24" s="74"/>
      <c r="OJI24" s="74"/>
      <c r="OJJ24" s="74"/>
      <c r="OJK24" s="74"/>
      <c r="OJL24" s="74"/>
      <c r="OJM24" s="74"/>
      <c r="OJN24" s="74"/>
      <c r="OJO24" s="74"/>
      <c r="OJP24" s="74"/>
      <c r="OJQ24" s="74"/>
      <c r="OJR24" s="74"/>
      <c r="OJS24" s="74"/>
      <c r="OJT24" s="74"/>
      <c r="OJU24" s="74"/>
      <c r="OJV24" s="74"/>
      <c r="OJW24" s="74"/>
      <c r="OJX24" s="74"/>
      <c r="OJY24" s="74"/>
      <c r="OJZ24" s="74"/>
      <c r="OKA24" s="74"/>
      <c r="OKB24" s="74"/>
      <c r="OKC24" s="74"/>
      <c r="OKD24" s="74"/>
      <c r="OKE24" s="74"/>
      <c r="OKF24" s="74"/>
      <c r="OKG24" s="74"/>
      <c r="OKH24" s="74"/>
      <c r="OKI24" s="74"/>
      <c r="OKJ24" s="74"/>
      <c r="OKK24" s="74"/>
      <c r="OKL24" s="74"/>
      <c r="OKM24" s="74"/>
      <c r="OKN24" s="74"/>
      <c r="OKO24" s="74"/>
      <c r="OKP24" s="74"/>
      <c r="OKQ24" s="74"/>
      <c r="OKR24" s="74"/>
      <c r="OKS24" s="74"/>
      <c r="OKT24" s="74"/>
      <c r="OKU24" s="74"/>
      <c r="OKV24" s="74"/>
      <c r="OKW24" s="74"/>
      <c r="OKX24" s="74"/>
      <c r="OKY24" s="74"/>
      <c r="OKZ24" s="74"/>
      <c r="OLA24" s="74"/>
      <c r="OLB24" s="74"/>
      <c r="OLC24" s="74"/>
      <c r="OLD24" s="74"/>
      <c r="OLE24" s="74"/>
      <c r="OLF24" s="74"/>
      <c r="OLG24" s="74"/>
      <c r="OLH24" s="74"/>
      <c r="OLI24" s="74"/>
      <c r="OLJ24" s="74"/>
      <c r="OLK24" s="74"/>
      <c r="OLL24" s="74"/>
      <c r="OLM24" s="74"/>
      <c r="OLN24" s="74"/>
      <c r="OLO24" s="74"/>
      <c r="OLP24" s="74"/>
      <c r="OLQ24" s="74"/>
      <c r="OLR24" s="74"/>
      <c r="OLS24" s="74"/>
      <c r="OLT24" s="74"/>
      <c r="OLU24" s="74"/>
      <c r="OLV24" s="74"/>
      <c r="OLW24" s="74"/>
      <c r="OLX24" s="74"/>
      <c r="OLY24" s="74"/>
      <c r="OLZ24" s="74"/>
      <c r="OMA24" s="74"/>
      <c r="OMB24" s="74"/>
      <c r="OMC24" s="74"/>
      <c r="OMD24" s="74"/>
      <c r="OME24" s="74"/>
      <c r="OMF24" s="74"/>
      <c r="OMG24" s="74"/>
      <c r="OMH24" s="74"/>
      <c r="OMI24" s="74"/>
      <c r="OMJ24" s="74"/>
      <c r="OMK24" s="74"/>
      <c r="OML24" s="74"/>
      <c r="OMM24" s="74"/>
      <c r="OMN24" s="74"/>
      <c r="OMO24" s="74"/>
      <c r="OMP24" s="74"/>
      <c r="OMQ24" s="74"/>
      <c r="OMR24" s="74"/>
      <c r="OMS24" s="74"/>
      <c r="OMT24" s="74"/>
      <c r="OMU24" s="74"/>
      <c r="OMV24" s="74"/>
      <c r="OMW24" s="74"/>
      <c r="OMX24" s="74"/>
      <c r="OMY24" s="74"/>
      <c r="OMZ24" s="74"/>
      <c r="ONA24" s="74"/>
      <c r="ONB24" s="74"/>
      <c r="ONC24" s="74"/>
      <c r="OND24" s="74"/>
      <c r="ONE24" s="74"/>
      <c r="ONF24" s="74"/>
      <c r="ONG24" s="74"/>
      <c r="ONH24" s="74"/>
      <c r="ONI24" s="74"/>
      <c r="ONJ24" s="74"/>
      <c r="ONK24" s="74"/>
      <c r="ONL24" s="74"/>
      <c r="ONM24" s="74"/>
      <c r="ONN24" s="74"/>
      <c r="ONO24" s="74"/>
      <c r="ONP24" s="74"/>
      <c r="ONQ24" s="74"/>
      <c r="ONR24" s="74"/>
      <c r="ONS24" s="74"/>
      <c r="ONT24" s="74"/>
      <c r="ONU24" s="74"/>
      <c r="ONV24" s="74"/>
      <c r="ONW24" s="74"/>
      <c r="ONX24" s="74"/>
      <c r="ONY24" s="74"/>
      <c r="ONZ24" s="74"/>
      <c r="OOA24" s="74"/>
      <c r="OOB24" s="74"/>
      <c r="OOC24" s="74"/>
      <c r="OOD24" s="74"/>
      <c r="OOE24" s="74"/>
      <c r="OOF24" s="74"/>
      <c r="OOG24" s="74"/>
      <c r="OOH24" s="74"/>
      <c r="OOI24" s="74"/>
      <c r="OOJ24" s="74"/>
      <c r="OOK24" s="74"/>
      <c r="OOL24" s="74"/>
      <c r="OOM24" s="74"/>
      <c r="OON24" s="74"/>
      <c r="OOO24" s="74"/>
      <c r="OOP24" s="74"/>
      <c r="OOQ24" s="74"/>
      <c r="OOR24" s="74"/>
      <c r="OOS24" s="74"/>
      <c r="OOT24" s="74"/>
      <c r="OOU24" s="74"/>
      <c r="OOV24" s="74"/>
      <c r="OOW24" s="74"/>
      <c r="OOX24" s="74"/>
      <c r="OOY24" s="74"/>
      <c r="OOZ24" s="74"/>
      <c r="OPA24" s="74"/>
      <c r="OPB24" s="74"/>
      <c r="OPC24" s="74"/>
      <c r="OPD24" s="74"/>
      <c r="OPE24" s="74"/>
      <c r="OPF24" s="74"/>
      <c r="OPG24" s="74"/>
      <c r="OPH24" s="74"/>
      <c r="OPI24" s="74"/>
      <c r="OPJ24" s="74"/>
      <c r="OPK24" s="74"/>
      <c r="OPL24" s="74"/>
      <c r="OPM24" s="74"/>
      <c r="OPN24" s="74"/>
      <c r="OPO24" s="74"/>
      <c r="OPP24" s="74"/>
      <c r="OPQ24" s="74"/>
      <c r="OPR24" s="74"/>
      <c r="OPS24" s="74"/>
      <c r="OPT24" s="74"/>
      <c r="OPU24" s="74"/>
      <c r="OPV24" s="74"/>
      <c r="OPW24" s="74"/>
      <c r="OPX24" s="74"/>
      <c r="OPY24" s="74"/>
      <c r="OPZ24" s="74"/>
      <c r="OQA24" s="74"/>
      <c r="OQB24" s="74"/>
      <c r="OQC24" s="74"/>
      <c r="OQD24" s="74"/>
      <c r="OQE24" s="74"/>
      <c r="OQF24" s="74"/>
      <c r="OQG24" s="74"/>
      <c r="OQH24" s="74"/>
      <c r="OQI24" s="74"/>
      <c r="OQJ24" s="74"/>
      <c r="OQK24" s="74"/>
      <c r="OQL24" s="74"/>
      <c r="OQM24" s="74"/>
      <c r="OQN24" s="74"/>
      <c r="OQO24" s="74"/>
      <c r="OQP24" s="74"/>
      <c r="OQQ24" s="74"/>
      <c r="OQR24" s="74"/>
      <c r="OQS24" s="74"/>
      <c r="OQT24" s="74"/>
      <c r="OQU24" s="74"/>
      <c r="OQV24" s="74"/>
      <c r="OQW24" s="74"/>
      <c r="OQX24" s="74"/>
      <c r="OQY24" s="74"/>
      <c r="OQZ24" s="74"/>
      <c r="ORA24" s="74"/>
      <c r="ORB24" s="74"/>
      <c r="ORC24" s="74"/>
      <c r="ORD24" s="74"/>
      <c r="ORE24" s="74"/>
      <c r="ORF24" s="74"/>
      <c r="ORG24" s="74"/>
      <c r="ORH24" s="74"/>
      <c r="ORI24" s="74"/>
      <c r="ORJ24" s="74"/>
      <c r="ORK24" s="74"/>
      <c r="ORL24" s="74"/>
      <c r="ORM24" s="74"/>
      <c r="ORN24" s="74"/>
      <c r="ORO24" s="74"/>
      <c r="ORP24" s="74"/>
      <c r="ORQ24" s="74"/>
      <c r="ORR24" s="74"/>
      <c r="ORS24" s="74"/>
      <c r="ORT24" s="74"/>
      <c r="ORU24" s="74"/>
      <c r="ORV24" s="74"/>
      <c r="ORW24" s="74"/>
      <c r="ORX24" s="74"/>
      <c r="ORY24" s="74"/>
      <c r="ORZ24" s="74"/>
      <c r="OSA24" s="74"/>
      <c r="OSB24" s="74"/>
      <c r="OSC24" s="74"/>
      <c r="OSD24" s="74"/>
      <c r="OSE24" s="74"/>
      <c r="OSF24" s="74"/>
      <c r="OSG24" s="74"/>
      <c r="OSH24" s="74"/>
      <c r="OSI24" s="74"/>
      <c r="OSJ24" s="74"/>
      <c r="OSK24" s="74"/>
      <c r="OSL24" s="74"/>
      <c r="OSM24" s="74"/>
      <c r="OSN24" s="74"/>
      <c r="OSO24" s="74"/>
      <c r="OSP24" s="74"/>
      <c r="OSQ24" s="74"/>
      <c r="OSR24" s="74"/>
      <c r="OSS24" s="74"/>
      <c r="OST24" s="74"/>
      <c r="OSU24" s="74"/>
      <c r="OSV24" s="74"/>
      <c r="OSW24" s="74"/>
      <c r="OSX24" s="74"/>
      <c r="OSY24" s="74"/>
      <c r="OSZ24" s="74"/>
      <c r="OTA24" s="74"/>
      <c r="OTB24" s="74"/>
      <c r="OTC24" s="74"/>
      <c r="OTD24" s="74"/>
      <c r="OTE24" s="74"/>
      <c r="OTF24" s="74"/>
      <c r="OTG24" s="74"/>
      <c r="OTH24" s="74"/>
      <c r="OTI24" s="74"/>
      <c r="OTJ24" s="74"/>
      <c r="OTK24" s="74"/>
      <c r="OTL24" s="74"/>
      <c r="OTM24" s="74"/>
      <c r="OTN24" s="74"/>
      <c r="OTO24" s="74"/>
      <c r="OTP24" s="74"/>
      <c r="OTQ24" s="74"/>
      <c r="OTR24" s="74"/>
      <c r="OTS24" s="74"/>
      <c r="OTT24" s="74"/>
      <c r="OTU24" s="74"/>
      <c r="OTV24" s="74"/>
      <c r="OTW24" s="74"/>
      <c r="OTX24" s="74"/>
      <c r="OTY24" s="74"/>
      <c r="OTZ24" s="74"/>
      <c r="OUA24" s="74"/>
      <c r="OUB24" s="74"/>
      <c r="OUC24" s="74"/>
      <c r="OUD24" s="74"/>
      <c r="OUE24" s="74"/>
      <c r="OUF24" s="74"/>
      <c r="OUG24" s="74"/>
      <c r="OUH24" s="74"/>
      <c r="OUI24" s="74"/>
      <c r="OUJ24" s="74"/>
      <c r="OUK24" s="74"/>
      <c r="OUL24" s="74"/>
      <c r="OUM24" s="74"/>
      <c r="OUN24" s="74"/>
      <c r="OUO24" s="74"/>
      <c r="OUP24" s="74"/>
      <c r="OUQ24" s="74"/>
      <c r="OUR24" s="74"/>
      <c r="OUS24" s="74"/>
      <c r="OUT24" s="74"/>
      <c r="OUU24" s="74"/>
      <c r="OUV24" s="74"/>
      <c r="OUW24" s="74"/>
      <c r="OUX24" s="74"/>
      <c r="OUY24" s="74"/>
      <c r="OUZ24" s="74"/>
      <c r="OVA24" s="74"/>
      <c r="OVB24" s="74"/>
      <c r="OVC24" s="74"/>
      <c r="OVD24" s="74"/>
      <c r="OVE24" s="74"/>
      <c r="OVF24" s="74"/>
      <c r="OVG24" s="74"/>
      <c r="OVH24" s="74"/>
      <c r="OVI24" s="74"/>
      <c r="OVJ24" s="74"/>
      <c r="OVK24" s="74"/>
      <c r="OVL24" s="74"/>
      <c r="OVM24" s="74"/>
      <c r="OVN24" s="74"/>
      <c r="OVO24" s="74"/>
      <c r="OVP24" s="74"/>
      <c r="OVQ24" s="74"/>
      <c r="OVR24" s="74"/>
      <c r="OVS24" s="74"/>
      <c r="OVT24" s="74"/>
      <c r="OVU24" s="74"/>
      <c r="OVV24" s="74"/>
      <c r="OVW24" s="74"/>
      <c r="OVX24" s="74"/>
      <c r="OVY24" s="74"/>
      <c r="OVZ24" s="74"/>
      <c r="OWA24" s="74"/>
      <c r="OWB24" s="74"/>
      <c r="OWC24" s="74"/>
      <c r="OWD24" s="74"/>
      <c r="OWE24" s="74"/>
      <c r="OWF24" s="74"/>
      <c r="OWG24" s="74"/>
      <c r="OWH24" s="74"/>
      <c r="OWI24" s="74"/>
      <c r="OWJ24" s="74"/>
      <c r="OWK24" s="74"/>
      <c r="OWL24" s="74"/>
      <c r="OWM24" s="74"/>
      <c r="OWN24" s="74"/>
      <c r="OWO24" s="74"/>
      <c r="OWP24" s="74"/>
      <c r="OWQ24" s="74"/>
      <c r="OWR24" s="74"/>
      <c r="OWS24" s="74"/>
      <c r="OWT24" s="74"/>
      <c r="OWU24" s="74"/>
      <c r="OWV24" s="74"/>
      <c r="OWW24" s="74"/>
      <c r="OWX24" s="74"/>
      <c r="OWY24" s="74"/>
      <c r="OWZ24" s="74"/>
      <c r="OXA24" s="74"/>
      <c r="OXB24" s="74"/>
      <c r="OXC24" s="74"/>
      <c r="OXD24" s="74"/>
      <c r="OXE24" s="74"/>
      <c r="OXF24" s="74"/>
      <c r="OXG24" s="74"/>
      <c r="OXH24" s="74"/>
      <c r="OXI24" s="74"/>
      <c r="OXJ24" s="74"/>
      <c r="OXK24" s="74"/>
      <c r="OXL24" s="74"/>
      <c r="OXM24" s="74"/>
      <c r="OXN24" s="74"/>
      <c r="OXO24" s="74"/>
      <c r="OXP24" s="74"/>
      <c r="OXQ24" s="74"/>
      <c r="OXR24" s="74"/>
      <c r="OXS24" s="74"/>
      <c r="OXT24" s="74"/>
      <c r="OXU24" s="74"/>
      <c r="OXV24" s="74"/>
      <c r="OXW24" s="74"/>
      <c r="OXX24" s="74"/>
      <c r="OXY24" s="74"/>
      <c r="OXZ24" s="74"/>
      <c r="OYA24" s="74"/>
      <c r="OYB24" s="74"/>
      <c r="OYC24" s="74"/>
      <c r="OYD24" s="74"/>
      <c r="OYE24" s="74"/>
      <c r="OYF24" s="74"/>
      <c r="OYG24" s="74"/>
      <c r="OYH24" s="74"/>
      <c r="OYI24" s="74"/>
      <c r="OYJ24" s="74"/>
      <c r="OYK24" s="74"/>
      <c r="OYL24" s="74"/>
      <c r="OYM24" s="74"/>
      <c r="OYN24" s="74"/>
      <c r="OYO24" s="74"/>
      <c r="OYP24" s="74"/>
      <c r="OYQ24" s="74"/>
      <c r="OYR24" s="74"/>
      <c r="OYS24" s="74"/>
      <c r="OYT24" s="74"/>
      <c r="OYU24" s="74"/>
      <c r="OYV24" s="74"/>
      <c r="OYW24" s="74"/>
      <c r="OYX24" s="74"/>
      <c r="OYY24" s="74"/>
      <c r="OYZ24" s="74"/>
      <c r="OZA24" s="74"/>
      <c r="OZB24" s="74"/>
      <c r="OZC24" s="74"/>
      <c r="OZD24" s="74"/>
      <c r="OZE24" s="74"/>
      <c r="OZF24" s="74"/>
      <c r="OZG24" s="74"/>
      <c r="OZH24" s="74"/>
      <c r="OZI24" s="74"/>
      <c r="OZJ24" s="74"/>
      <c r="OZK24" s="74"/>
      <c r="OZL24" s="74"/>
      <c r="OZM24" s="74"/>
      <c r="OZN24" s="74"/>
      <c r="OZO24" s="74"/>
      <c r="OZP24" s="74"/>
      <c r="OZQ24" s="74"/>
      <c r="OZR24" s="74"/>
      <c r="OZS24" s="74"/>
      <c r="OZT24" s="74"/>
      <c r="OZU24" s="74"/>
      <c r="OZV24" s="74"/>
      <c r="OZW24" s="74"/>
      <c r="OZX24" s="74"/>
      <c r="OZY24" s="74"/>
      <c r="OZZ24" s="74"/>
      <c r="PAA24" s="74"/>
      <c r="PAB24" s="74"/>
      <c r="PAC24" s="74"/>
      <c r="PAD24" s="74"/>
      <c r="PAE24" s="74"/>
      <c r="PAF24" s="74"/>
      <c r="PAG24" s="74"/>
      <c r="PAH24" s="74"/>
      <c r="PAI24" s="74"/>
      <c r="PAJ24" s="74"/>
      <c r="PAK24" s="74"/>
      <c r="PAL24" s="74"/>
      <c r="PAM24" s="74"/>
      <c r="PAN24" s="74"/>
      <c r="PAO24" s="74"/>
      <c r="PAP24" s="74"/>
      <c r="PAQ24" s="74"/>
      <c r="PAR24" s="74"/>
      <c r="PAS24" s="74"/>
      <c r="PAT24" s="74"/>
      <c r="PAU24" s="74"/>
      <c r="PAV24" s="74"/>
      <c r="PAW24" s="74"/>
      <c r="PAX24" s="74"/>
      <c r="PAY24" s="74"/>
      <c r="PAZ24" s="74"/>
      <c r="PBA24" s="74"/>
      <c r="PBB24" s="74"/>
      <c r="PBC24" s="74"/>
      <c r="PBD24" s="74"/>
      <c r="PBE24" s="74"/>
      <c r="PBF24" s="74"/>
      <c r="PBG24" s="74"/>
      <c r="PBH24" s="74"/>
      <c r="PBI24" s="74"/>
      <c r="PBJ24" s="74"/>
      <c r="PBK24" s="74"/>
      <c r="PBL24" s="74"/>
      <c r="PBM24" s="74"/>
      <c r="PBN24" s="74"/>
      <c r="PBO24" s="74"/>
      <c r="PBP24" s="74"/>
      <c r="PBQ24" s="74"/>
      <c r="PBR24" s="74"/>
      <c r="PBS24" s="74"/>
      <c r="PBT24" s="74"/>
      <c r="PBU24" s="74"/>
      <c r="PBV24" s="74"/>
      <c r="PBW24" s="74"/>
      <c r="PBX24" s="74"/>
      <c r="PBY24" s="74"/>
      <c r="PBZ24" s="74"/>
      <c r="PCA24" s="74"/>
      <c r="PCB24" s="74"/>
      <c r="PCC24" s="74"/>
      <c r="PCD24" s="74"/>
      <c r="PCE24" s="74"/>
      <c r="PCF24" s="74"/>
      <c r="PCG24" s="74"/>
      <c r="PCH24" s="74"/>
      <c r="PCI24" s="74"/>
      <c r="PCJ24" s="74"/>
      <c r="PCK24" s="74"/>
      <c r="PCL24" s="74"/>
      <c r="PCM24" s="74"/>
      <c r="PCN24" s="74"/>
      <c r="PCO24" s="74"/>
      <c r="PCP24" s="74"/>
      <c r="PCQ24" s="74"/>
      <c r="PCR24" s="74"/>
      <c r="PCS24" s="74"/>
      <c r="PCT24" s="74"/>
      <c r="PCU24" s="74"/>
      <c r="PCV24" s="74"/>
      <c r="PCW24" s="74"/>
      <c r="PCX24" s="74"/>
      <c r="PCY24" s="74"/>
      <c r="PCZ24" s="74"/>
      <c r="PDA24" s="74"/>
      <c r="PDB24" s="74"/>
      <c r="PDC24" s="74"/>
      <c r="PDD24" s="74"/>
      <c r="PDE24" s="74"/>
      <c r="PDF24" s="74"/>
      <c r="PDG24" s="74"/>
      <c r="PDH24" s="74"/>
      <c r="PDI24" s="74"/>
      <c r="PDJ24" s="74"/>
      <c r="PDK24" s="74"/>
      <c r="PDL24" s="74"/>
      <c r="PDM24" s="74"/>
      <c r="PDN24" s="74"/>
      <c r="PDO24" s="74"/>
      <c r="PDP24" s="74"/>
      <c r="PDQ24" s="74"/>
      <c r="PDR24" s="74"/>
      <c r="PDS24" s="74"/>
      <c r="PDT24" s="74"/>
      <c r="PDU24" s="74"/>
      <c r="PDV24" s="74"/>
      <c r="PDW24" s="74"/>
      <c r="PDX24" s="74"/>
      <c r="PDY24" s="74"/>
      <c r="PDZ24" s="74"/>
      <c r="PEA24" s="74"/>
      <c r="PEB24" s="74"/>
      <c r="PEC24" s="74"/>
      <c r="PED24" s="74"/>
      <c r="PEE24" s="74"/>
      <c r="PEF24" s="74"/>
      <c r="PEG24" s="74"/>
      <c r="PEH24" s="74"/>
      <c r="PEI24" s="74"/>
      <c r="PEJ24" s="74"/>
      <c r="PEK24" s="74"/>
      <c r="PEL24" s="74"/>
      <c r="PEM24" s="74"/>
      <c r="PEN24" s="74"/>
      <c r="PEO24" s="74"/>
      <c r="PEP24" s="74"/>
      <c r="PEQ24" s="74"/>
      <c r="PER24" s="74"/>
      <c r="PES24" s="74"/>
      <c r="PET24" s="74"/>
      <c r="PEU24" s="74"/>
      <c r="PEV24" s="74"/>
      <c r="PEW24" s="74"/>
      <c r="PEX24" s="74"/>
      <c r="PEY24" s="74"/>
      <c r="PEZ24" s="74"/>
      <c r="PFA24" s="74"/>
      <c r="PFB24" s="74"/>
      <c r="PFC24" s="74"/>
      <c r="PFD24" s="74"/>
      <c r="PFE24" s="74"/>
      <c r="PFF24" s="74"/>
      <c r="PFG24" s="74"/>
      <c r="PFH24" s="74"/>
      <c r="PFI24" s="74"/>
      <c r="PFJ24" s="74"/>
      <c r="PFK24" s="74"/>
      <c r="PFL24" s="74"/>
      <c r="PFM24" s="74"/>
      <c r="PFN24" s="74"/>
      <c r="PFO24" s="74"/>
      <c r="PFP24" s="74"/>
      <c r="PFQ24" s="74"/>
      <c r="PFR24" s="74"/>
      <c r="PFS24" s="74"/>
      <c r="PFT24" s="74"/>
      <c r="PFU24" s="74"/>
      <c r="PFV24" s="74"/>
      <c r="PFW24" s="74"/>
      <c r="PFX24" s="74"/>
      <c r="PFY24" s="74"/>
      <c r="PFZ24" s="74"/>
      <c r="PGA24" s="74"/>
      <c r="PGB24" s="74"/>
      <c r="PGC24" s="74"/>
      <c r="PGD24" s="74"/>
      <c r="PGE24" s="74"/>
      <c r="PGF24" s="74"/>
      <c r="PGG24" s="74"/>
      <c r="PGH24" s="74"/>
      <c r="PGI24" s="74"/>
      <c r="PGJ24" s="74"/>
      <c r="PGK24" s="74"/>
      <c r="PGL24" s="74"/>
      <c r="PGM24" s="74"/>
      <c r="PGN24" s="74"/>
      <c r="PGO24" s="74"/>
      <c r="PGP24" s="74"/>
      <c r="PGQ24" s="74"/>
      <c r="PGR24" s="74"/>
      <c r="PGS24" s="74"/>
      <c r="PGT24" s="74"/>
      <c r="PGU24" s="74"/>
      <c r="PGV24" s="74"/>
      <c r="PGW24" s="74"/>
      <c r="PGX24" s="74"/>
      <c r="PGY24" s="74"/>
      <c r="PGZ24" s="74"/>
      <c r="PHA24" s="74"/>
      <c r="PHB24" s="74"/>
      <c r="PHC24" s="74"/>
      <c r="PHD24" s="74"/>
      <c r="PHE24" s="74"/>
      <c r="PHF24" s="74"/>
      <c r="PHG24" s="74"/>
      <c r="PHH24" s="74"/>
      <c r="PHI24" s="74"/>
      <c r="PHJ24" s="74"/>
      <c r="PHK24" s="74"/>
      <c r="PHL24" s="74"/>
      <c r="PHM24" s="74"/>
      <c r="PHN24" s="74"/>
      <c r="PHO24" s="74"/>
      <c r="PHP24" s="74"/>
      <c r="PHQ24" s="74"/>
      <c r="PHR24" s="74"/>
      <c r="PHS24" s="74"/>
      <c r="PHT24" s="74"/>
      <c r="PHU24" s="74"/>
      <c r="PHV24" s="74"/>
      <c r="PHW24" s="74"/>
      <c r="PHX24" s="74"/>
      <c r="PHY24" s="74"/>
      <c r="PHZ24" s="74"/>
      <c r="PIA24" s="74"/>
      <c r="PIB24" s="74"/>
      <c r="PIC24" s="74"/>
      <c r="PID24" s="74"/>
      <c r="PIE24" s="74"/>
      <c r="PIF24" s="74"/>
      <c r="PIG24" s="74"/>
      <c r="PIH24" s="74"/>
      <c r="PII24" s="74"/>
      <c r="PIJ24" s="74"/>
      <c r="PIK24" s="74"/>
      <c r="PIL24" s="74"/>
      <c r="PIM24" s="74"/>
      <c r="PIN24" s="74"/>
      <c r="PIO24" s="74"/>
      <c r="PIP24" s="74"/>
      <c r="PIQ24" s="74"/>
      <c r="PIR24" s="74"/>
      <c r="PIS24" s="74"/>
      <c r="PIT24" s="74"/>
      <c r="PIU24" s="74"/>
      <c r="PIV24" s="74"/>
      <c r="PIW24" s="74"/>
      <c r="PIX24" s="74"/>
      <c r="PIY24" s="74"/>
      <c r="PIZ24" s="74"/>
      <c r="PJA24" s="74"/>
      <c r="PJB24" s="74"/>
      <c r="PJC24" s="74"/>
      <c r="PJD24" s="74"/>
      <c r="PJE24" s="74"/>
      <c r="PJF24" s="74"/>
      <c r="PJG24" s="74"/>
      <c r="PJH24" s="74"/>
      <c r="PJI24" s="74"/>
      <c r="PJJ24" s="74"/>
      <c r="PJK24" s="74"/>
      <c r="PJL24" s="74"/>
      <c r="PJM24" s="74"/>
      <c r="PJN24" s="74"/>
      <c r="PJO24" s="74"/>
      <c r="PJP24" s="74"/>
      <c r="PJQ24" s="74"/>
      <c r="PJR24" s="74"/>
      <c r="PJS24" s="74"/>
      <c r="PJT24" s="74"/>
      <c r="PJU24" s="74"/>
      <c r="PJV24" s="74"/>
      <c r="PJW24" s="74"/>
      <c r="PJX24" s="74"/>
      <c r="PJY24" s="74"/>
      <c r="PJZ24" s="74"/>
      <c r="PKA24" s="74"/>
      <c r="PKB24" s="74"/>
      <c r="PKC24" s="74"/>
      <c r="PKD24" s="74"/>
      <c r="PKE24" s="74"/>
      <c r="PKF24" s="74"/>
      <c r="PKG24" s="74"/>
      <c r="PKH24" s="74"/>
      <c r="PKI24" s="74"/>
      <c r="PKJ24" s="74"/>
      <c r="PKK24" s="74"/>
      <c r="PKL24" s="74"/>
      <c r="PKM24" s="74"/>
      <c r="PKN24" s="74"/>
      <c r="PKO24" s="74"/>
      <c r="PKP24" s="74"/>
      <c r="PKQ24" s="74"/>
      <c r="PKR24" s="74"/>
      <c r="PKS24" s="74"/>
      <c r="PKT24" s="74"/>
      <c r="PKU24" s="74"/>
      <c r="PKV24" s="74"/>
      <c r="PKW24" s="74"/>
      <c r="PKX24" s="74"/>
      <c r="PKY24" s="74"/>
      <c r="PKZ24" s="74"/>
      <c r="PLA24" s="74"/>
      <c r="PLB24" s="74"/>
      <c r="PLC24" s="74"/>
      <c r="PLD24" s="74"/>
      <c r="PLE24" s="74"/>
      <c r="PLF24" s="74"/>
      <c r="PLG24" s="74"/>
      <c r="PLH24" s="74"/>
      <c r="PLI24" s="74"/>
      <c r="PLJ24" s="74"/>
      <c r="PLK24" s="74"/>
      <c r="PLL24" s="74"/>
      <c r="PLM24" s="74"/>
      <c r="PLN24" s="74"/>
      <c r="PLO24" s="74"/>
      <c r="PLP24" s="74"/>
      <c r="PLQ24" s="74"/>
      <c r="PLR24" s="74"/>
      <c r="PLS24" s="74"/>
      <c r="PLT24" s="74"/>
      <c r="PLU24" s="74"/>
      <c r="PLV24" s="74"/>
      <c r="PLW24" s="74"/>
      <c r="PLX24" s="74"/>
      <c r="PLY24" s="74"/>
      <c r="PLZ24" s="74"/>
      <c r="PMA24" s="74"/>
      <c r="PMB24" s="74"/>
      <c r="PMC24" s="74"/>
      <c r="PMD24" s="74"/>
      <c r="PME24" s="74"/>
      <c r="PMF24" s="74"/>
      <c r="PMG24" s="74"/>
      <c r="PMH24" s="74"/>
      <c r="PMI24" s="74"/>
      <c r="PMJ24" s="74"/>
      <c r="PMK24" s="74"/>
      <c r="PML24" s="74"/>
      <c r="PMM24" s="74"/>
      <c r="PMN24" s="74"/>
      <c r="PMO24" s="74"/>
      <c r="PMP24" s="74"/>
      <c r="PMQ24" s="74"/>
      <c r="PMR24" s="74"/>
      <c r="PMS24" s="74"/>
      <c r="PMT24" s="74"/>
      <c r="PMU24" s="74"/>
      <c r="PMV24" s="74"/>
      <c r="PMW24" s="74"/>
      <c r="PMX24" s="74"/>
      <c r="PMY24" s="74"/>
      <c r="PMZ24" s="74"/>
      <c r="PNA24" s="74"/>
      <c r="PNB24" s="74"/>
      <c r="PNC24" s="74"/>
      <c r="PND24" s="74"/>
      <c r="PNE24" s="74"/>
      <c r="PNF24" s="74"/>
      <c r="PNG24" s="74"/>
      <c r="PNH24" s="74"/>
      <c r="PNI24" s="74"/>
      <c r="PNJ24" s="74"/>
      <c r="PNK24" s="74"/>
      <c r="PNL24" s="74"/>
      <c r="PNM24" s="74"/>
      <c r="PNN24" s="74"/>
      <c r="PNO24" s="74"/>
      <c r="PNP24" s="74"/>
      <c r="PNQ24" s="74"/>
      <c r="PNR24" s="74"/>
      <c r="PNS24" s="74"/>
      <c r="PNT24" s="74"/>
      <c r="PNU24" s="74"/>
      <c r="PNV24" s="74"/>
      <c r="PNW24" s="74"/>
      <c r="PNX24" s="74"/>
      <c r="PNY24" s="74"/>
      <c r="PNZ24" s="74"/>
      <c r="POA24" s="74"/>
      <c r="POB24" s="74"/>
      <c r="POC24" s="74"/>
      <c r="POD24" s="74"/>
      <c r="POE24" s="74"/>
      <c r="POF24" s="74"/>
      <c r="POG24" s="74"/>
      <c r="POH24" s="74"/>
      <c r="POI24" s="74"/>
      <c r="POJ24" s="74"/>
      <c r="POK24" s="74"/>
      <c r="POL24" s="74"/>
      <c r="POM24" s="74"/>
      <c r="PON24" s="74"/>
      <c r="POO24" s="74"/>
      <c r="POP24" s="74"/>
      <c r="POQ24" s="74"/>
      <c r="POR24" s="74"/>
      <c r="POS24" s="74"/>
      <c r="POT24" s="74"/>
      <c r="POU24" s="74"/>
      <c r="POV24" s="74"/>
      <c r="POW24" s="74"/>
      <c r="POX24" s="74"/>
      <c r="POY24" s="74"/>
      <c r="POZ24" s="74"/>
      <c r="PPA24" s="74"/>
      <c r="PPB24" s="74"/>
      <c r="PPC24" s="74"/>
      <c r="PPD24" s="74"/>
      <c r="PPE24" s="74"/>
      <c r="PPF24" s="74"/>
      <c r="PPG24" s="74"/>
      <c r="PPH24" s="74"/>
      <c r="PPI24" s="74"/>
      <c r="PPJ24" s="74"/>
      <c r="PPK24" s="74"/>
      <c r="PPL24" s="74"/>
      <c r="PPM24" s="74"/>
      <c r="PPN24" s="74"/>
      <c r="PPO24" s="74"/>
      <c r="PPP24" s="74"/>
      <c r="PPQ24" s="74"/>
      <c r="PPR24" s="74"/>
      <c r="PPS24" s="74"/>
      <c r="PPT24" s="74"/>
      <c r="PPU24" s="74"/>
      <c r="PPV24" s="74"/>
      <c r="PPW24" s="74"/>
      <c r="PPX24" s="74"/>
      <c r="PPY24" s="74"/>
      <c r="PPZ24" s="74"/>
      <c r="PQA24" s="74"/>
      <c r="PQB24" s="74"/>
      <c r="PQC24" s="74"/>
      <c r="PQD24" s="74"/>
      <c r="PQE24" s="74"/>
      <c r="PQF24" s="74"/>
      <c r="PQG24" s="74"/>
      <c r="PQH24" s="74"/>
      <c r="PQI24" s="74"/>
      <c r="PQJ24" s="74"/>
      <c r="PQK24" s="74"/>
      <c r="PQL24" s="74"/>
      <c r="PQM24" s="74"/>
      <c r="PQN24" s="74"/>
      <c r="PQO24" s="74"/>
      <c r="PQP24" s="74"/>
      <c r="PQQ24" s="74"/>
      <c r="PQR24" s="74"/>
      <c r="PQS24" s="74"/>
      <c r="PQT24" s="74"/>
      <c r="PQU24" s="74"/>
      <c r="PQV24" s="74"/>
      <c r="PQW24" s="74"/>
      <c r="PQX24" s="74"/>
      <c r="PQY24" s="74"/>
      <c r="PQZ24" s="74"/>
      <c r="PRA24" s="74"/>
      <c r="PRB24" s="74"/>
      <c r="PRC24" s="74"/>
      <c r="PRD24" s="74"/>
      <c r="PRE24" s="74"/>
      <c r="PRF24" s="74"/>
      <c r="PRG24" s="74"/>
      <c r="PRH24" s="74"/>
      <c r="PRI24" s="74"/>
      <c r="PRJ24" s="74"/>
      <c r="PRK24" s="74"/>
      <c r="PRL24" s="74"/>
      <c r="PRM24" s="74"/>
      <c r="PRN24" s="74"/>
      <c r="PRO24" s="74"/>
      <c r="PRP24" s="74"/>
      <c r="PRQ24" s="74"/>
      <c r="PRR24" s="74"/>
      <c r="PRS24" s="74"/>
      <c r="PRT24" s="74"/>
      <c r="PRU24" s="74"/>
      <c r="PRV24" s="74"/>
      <c r="PRW24" s="74"/>
      <c r="PRX24" s="74"/>
      <c r="PRY24" s="74"/>
      <c r="PRZ24" s="74"/>
      <c r="PSA24" s="74"/>
      <c r="PSB24" s="74"/>
      <c r="PSC24" s="74"/>
      <c r="PSD24" s="74"/>
      <c r="PSE24" s="74"/>
      <c r="PSF24" s="74"/>
      <c r="PSG24" s="74"/>
      <c r="PSH24" s="74"/>
      <c r="PSI24" s="74"/>
      <c r="PSJ24" s="74"/>
      <c r="PSK24" s="74"/>
      <c r="PSL24" s="74"/>
      <c r="PSM24" s="74"/>
      <c r="PSN24" s="74"/>
      <c r="PSO24" s="74"/>
      <c r="PSP24" s="74"/>
      <c r="PSQ24" s="74"/>
      <c r="PSR24" s="74"/>
      <c r="PSS24" s="74"/>
      <c r="PST24" s="74"/>
      <c r="PSU24" s="74"/>
      <c r="PSV24" s="74"/>
      <c r="PSW24" s="74"/>
      <c r="PSX24" s="74"/>
      <c r="PSY24" s="74"/>
      <c r="PSZ24" s="74"/>
      <c r="PTA24" s="74"/>
      <c r="PTB24" s="74"/>
      <c r="PTC24" s="74"/>
      <c r="PTD24" s="74"/>
      <c r="PTE24" s="74"/>
      <c r="PTF24" s="74"/>
      <c r="PTG24" s="74"/>
      <c r="PTH24" s="74"/>
      <c r="PTI24" s="74"/>
      <c r="PTJ24" s="74"/>
      <c r="PTK24" s="74"/>
      <c r="PTL24" s="74"/>
      <c r="PTM24" s="74"/>
      <c r="PTN24" s="74"/>
      <c r="PTO24" s="74"/>
      <c r="PTP24" s="74"/>
      <c r="PTQ24" s="74"/>
      <c r="PTR24" s="74"/>
      <c r="PTS24" s="74"/>
      <c r="PTT24" s="74"/>
      <c r="PTU24" s="74"/>
      <c r="PTV24" s="74"/>
      <c r="PTW24" s="74"/>
      <c r="PTX24" s="74"/>
      <c r="PTY24" s="74"/>
      <c r="PTZ24" s="74"/>
      <c r="PUA24" s="74"/>
      <c r="PUB24" s="74"/>
      <c r="PUC24" s="74"/>
      <c r="PUD24" s="74"/>
      <c r="PUE24" s="74"/>
      <c r="PUF24" s="74"/>
      <c r="PUG24" s="74"/>
      <c r="PUH24" s="74"/>
      <c r="PUI24" s="74"/>
      <c r="PUJ24" s="74"/>
      <c r="PUK24" s="74"/>
      <c r="PUL24" s="74"/>
      <c r="PUM24" s="74"/>
      <c r="PUN24" s="74"/>
      <c r="PUO24" s="74"/>
      <c r="PUP24" s="74"/>
      <c r="PUQ24" s="74"/>
      <c r="PUR24" s="74"/>
      <c r="PUS24" s="74"/>
      <c r="PUT24" s="74"/>
      <c r="PUU24" s="74"/>
      <c r="PUV24" s="74"/>
      <c r="PUW24" s="74"/>
      <c r="PUX24" s="74"/>
      <c r="PUY24" s="74"/>
      <c r="PUZ24" s="74"/>
      <c r="PVA24" s="74"/>
      <c r="PVB24" s="74"/>
      <c r="PVC24" s="74"/>
      <c r="PVD24" s="74"/>
      <c r="PVE24" s="74"/>
      <c r="PVF24" s="74"/>
      <c r="PVG24" s="74"/>
      <c r="PVH24" s="74"/>
      <c r="PVI24" s="74"/>
      <c r="PVJ24" s="74"/>
      <c r="PVK24" s="74"/>
      <c r="PVL24" s="74"/>
      <c r="PVM24" s="74"/>
      <c r="PVN24" s="74"/>
      <c r="PVO24" s="74"/>
      <c r="PVP24" s="74"/>
      <c r="PVQ24" s="74"/>
      <c r="PVR24" s="74"/>
      <c r="PVS24" s="74"/>
      <c r="PVT24" s="74"/>
      <c r="PVU24" s="74"/>
      <c r="PVV24" s="74"/>
      <c r="PVW24" s="74"/>
      <c r="PVX24" s="74"/>
      <c r="PVY24" s="74"/>
      <c r="PVZ24" s="74"/>
      <c r="PWA24" s="74"/>
      <c r="PWB24" s="74"/>
      <c r="PWC24" s="74"/>
      <c r="PWD24" s="74"/>
      <c r="PWE24" s="74"/>
      <c r="PWF24" s="74"/>
      <c r="PWG24" s="74"/>
      <c r="PWH24" s="74"/>
      <c r="PWI24" s="74"/>
      <c r="PWJ24" s="74"/>
      <c r="PWK24" s="74"/>
      <c r="PWL24" s="74"/>
      <c r="PWM24" s="74"/>
      <c r="PWN24" s="74"/>
      <c r="PWO24" s="74"/>
      <c r="PWP24" s="74"/>
      <c r="PWQ24" s="74"/>
      <c r="PWR24" s="74"/>
      <c r="PWS24" s="74"/>
      <c r="PWT24" s="74"/>
      <c r="PWU24" s="74"/>
      <c r="PWV24" s="74"/>
      <c r="PWW24" s="74"/>
      <c r="PWX24" s="74"/>
      <c r="PWY24" s="74"/>
      <c r="PWZ24" s="74"/>
      <c r="PXA24" s="74"/>
      <c r="PXB24" s="74"/>
      <c r="PXC24" s="74"/>
      <c r="PXD24" s="74"/>
      <c r="PXE24" s="74"/>
      <c r="PXF24" s="74"/>
      <c r="PXG24" s="74"/>
      <c r="PXH24" s="74"/>
      <c r="PXI24" s="74"/>
      <c r="PXJ24" s="74"/>
      <c r="PXK24" s="74"/>
      <c r="PXL24" s="74"/>
      <c r="PXM24" s="74"/>
      <c r="PXN24" s="74"/>
      <c r="PXO24" s="74"/>
      <c r="PXP24" s="74"/>
      <c r="PXQ24" s="74"/>
      <c r="PXR24" s="74"/>
      <c r="PXS24" s="74"/>
      <c r="PXT24" s="74"/>
      <c r="PXU24" s="74"/>
      <c r="PXV24" s="74"/>
      <c r="PXW24" s="74"/>
      <c r="PXX24" s="74"/>
      <c r="PXY24" s="74"/>
      <c r="PXZ24" s="74"/>
      <c r="PYA24" s="74"/>
      <c r="PYB24" s="74"/>
      <c r="PYC24" s="74"/>
      <c r="PYD24" s="74"/>
      <c r="PYE24" s="74"/>
      <c r="PYF24" s="74"/>
      <c r="PYG24" s="74"/>
      <c r="PYH24" s="74"/>
      <c r="PYI24" s="74"/>
      <c r="PYJ24" s="74"/>
      <c r="PYK24" s="74"/>
      <c r="PYL24" s="74"/>
      <c r="PYM24" s="74"/>
      <c r="PYN24" s="74"/>
      <c r="PYO24" s="74"/>
      <c r="PYP24" s="74"/>
      <c r="PYQ24" s="74"/>
      <c r="PYR24" s="74"/>
      <c r="PYS24" s="74"/>
      <c r="PYT24" s="74"/>
      <c r="PYU24" s="74"/>
      <c r="PYV24" s="74"/>
      <c r="PYW24" s="74"/>
      <c r="PYX24" s="74"/>
      <c r="PYY24" s="74"/>
      <c r="PYZ24" s="74"/>
      <c r="PZA24" s="74"/>
      <c r="PZB24" s="74"/>
      <c r="PZC24" s="74"/>
      <c r="PZD24" s="74"/>
      <c r="PZE24" s="74"/>
      <c r="PZF24" s="74"/>
      <c r="PZG24" s="74"/>
      <c r="PZH24" s="74"/>
      <c r="PZI24" s="74"/>
      <c r="PZJ24" s="74"/>
      <c r="PZK24" s="74"/>
      <c r="PZL24" s="74"/>
      <c r="PZM24" s="74"/>
      <c r="PZN24" s="74"/>
      <c r="PZO24" s="74"/>
      <c r="PZP24" s="74"/>
      <c r="PZQ24" s="74"/>
      <c r="PZR24" s="74"/>
      <c r="PZS24" s="74"/>
      <c r="PZT24" s="74"/>
      <c r="PZU24" s="74"/>
      <c r="PZV24" s="74"/>
      <c r="PZW24" s="74"/>
      <c r="PZX24" s="74"/>
      <c r="PZY24" s="74"/>
      <c r="PZZ24" s="74"/>
      <c r="QAA24" s="74"/>
      <c r="QAB24" s="74"/>
      <c r="QAC24" s="74"/>
      <c r="QAD24" s="74"/>
      <c r="QAE24" s="74"/>
      <c r="QAF24" s="74"/>
      <c r="QAG24" s="74"/>
      <c r="QAH24" s="74"/>
      <c r="QAI24" s="74"/>
      <c r="QAJ24" s="74"/>
      <c r="QAK24" s="74"/>
      <c r="QAL24" s="74"/>
      <c r="QAM24" s="74"/>
      <c r="QAN24" s="74"/>
      <c r="QAO24" s="74"/>
      <c r="QAP24" s="74"/>
      <c r="QAQ24" s="74"/>
      <c r="QAR24" s="74"/>
      <c r="QAS24" s="74"/>
      <c r="QAT24" s="74"/>
      <c r="QAU24" s="74"/>
      <c r="QAV24" s="74"/>
      <c r="QAW24" s="74"/>
      <c r="QAX24" s="74"/>
      <c r="QAY24" s="74"/>
      <c r="QAZ24" s="74"/>
      <c r="QBA24" s="74"/>
      <c r="QBB24" s="74"/>
      <c r="QBC24" s="74"/>
      <c r="QBD24" s="74"/>
      <c r="QBE24" s="74"/>
      <c r="QBF24" s="74"/>
      <c r="QBG24" s="74"/>
      <c r="QBH24" s="74"/>
      <c r="QBI24" s="74"/>
      <c r="QBJ24" s="74"/>
      <c r="QBK24" s="74"/>
      <c r="QBL24" s="74"/>
      <c r="QBM24" s="74"/>
      <c r="QBN24" s="74"/>
      <c r="QBO24" s="74"/>
      <c r="QBP24" s="74"/>
      <c r="QBQ24" s="74"/>
      <c r="QBR24" s="74"/>
      <c r="QBS24" s="74"/>
      <c r="QBT24" s="74"/>
      <c r="QBU24" s="74"/>
      <c r="QBV24" s="74"/>
      <c r="QBW24" s="74"/>
      <c r="QBX24" s="74"/>
      <c r="QBY24" s="74"/>
      <c r="QBZ24" s="74"/>
      <c r="QCA24" s="74"/>
      <c r="QCB24" s="74"/>
      <c r="QCC24" s="74"/>
      <c r="QCD24" s="74"/>
      <c r="QCE24" s="74"/>
      <c r="QCF24" s="74"/>
      <c r="QCG24" s="74"/>
      <c r="QCH24" s="74"/>
      <c r="QCI24" s="74"/>
      <c r="QCJ24" s="74"/>
      <c r="QCK24" s="74"/>
      <c r="QCL24" s="74"/>
      <c r="QCM24" s="74"/>
      <c r="QCN24" s="74"/>
      <c r="QCO24" s="74"/>
      <c r="QCP24" s="74"/>
      <c r="QCQ24" s="74"/>
      <c r="QCR24" s="74"/>
      <c r="QCS24" s="74"/>
      <c r="QCT24" s="74"/>
      <c r="QCU24" s="74"/>
      <c r="QCV24" s="74"/>
      <c r="QCW24" s="74"/>
      <c r="QCX24" s="74"/>
      <c r="QCY24" s="74"/>
      <c r="QCZ24" s="74"/>
      <c r="QDA24" s="74"/>
      <c r="QDB24" s="74"/>
      <c r="QDC24" s="74"/>
      <c r="QDD24" s="74"/>
      <c r="QDE24" s="74"/>
      <c r="QDF24" s="74"/>
      <c r="QDG24" s="74"/>
      <c r="QDH24" s="74"/>
      <c r="QDI24" s="74"/>
      <c r="QDJ24" s="74"/>
      <c r="QDK24" s="74"/>
      <c r="QDL24" s="74"/>
      <c r="QDM24" s="74"/>
      <c r="QDN24" s="74"/>
      <c r="QDO24" s="74"/>
      <c r="QDP24" s="74"/>
      <c r="QDQ24" s="74"/>
      <c r="QDR24" s="74"/>
      <c r="QDS24" s="74"/>
      <c r="QDT24" s="74"/>
      <c r="QDU24" s="74"/>
      <c r="QDV24" s="74"/>
      <c r="QDW24" s="74"/>
      <c r="QDX24" s="74"/>
      <c r="QDY24" s="74"/>
      <c r="QDZ24" s="74"/>
      <c r="QEA24" s="74"/>
      <c r="QEB24" s="74"/>
      <c r="QEC24" s="74"/>
      <c r="QED24" s="74"/>
      <c r="QEE24" s="74"/>
      <c r="QEF24" s="74"/>
      <c r="QEG24" s="74"/>
      <c r="QEH24" s="74"/>
      <c r="QEI24" s="74"/>
      <c r="QEJ24" s="74"/>
      <c r="QEK24" s="74"/>
      <c r="QEL24" s="74"/>
      <c r="QEM24" s="74"/>
      <c r="QEN24" s="74"/>
      <c r="QEO24" s="74"/>
      <c r="QEP24" s="74"/>
      <c r="QEQ24" s="74"/>
      <c r="QER24" s="74"/>
      <c r="QES24" s="74"/>
      <c r="QET24" s="74"/>
      <c r="QEU24" s="74"/>
      <c r="QEV24" s="74"/>
      <c r="QEW24" s="74"/>
      <c r="QEX24" s="74"/>
      <c r="QEY24" s="74"/>
      <c r="QEZ24" s="74"/>
      <c r="QFA24" s="74"/>
      <c r="QFB24" s="74"/>
      <c r="QFC24" s="74"/>
      <c r="QFD24" s="74"/>
      <c r="QFE24" s="74"/>
      <c r="QFF24" s="74"/>
      <c r="QFG24" s="74"/>
      <c r="QFH24" s="74"/>
      <c r="QFI24" s="74"/>
      <c r="QFJ24" s="74"/>
      <c r="QFK24" s="74"/>
      <c r="QFL24" s="74"/>
      <c r="QFM24" s="74"/>
      <c r="QFN24" s="74"/>
      <c r="QFO24" s="74"/>
      <c r="QFP24" s="74"/>
      <c r="QFQ24" s="74"/>
      <c r="QFR24" s="74"/>
      <c r="QFS24" s="74"/>
      <c r="QFT24" s="74"/>
      <c r="QFU24" s="74"/>
      <c r="QFV24" s="74"/>
      <c r="QFW24" s="74"/>
      <c r="QFX24" s="74"/>
      <c r="QFY24" s="74"/>
      <c r="QFZ24" s="74"/>
      <c r="QGA24" s="74"/>
      <c r="QGB24" s="74"/>
      <c r="QGC24" s="74"/>
      <c r="QGD24" s="74"/>
      <c r="QGE24" s="74"/>
      <c r="QGF24" s="74"/>
      <c r="QGG24" s="74"/>
      <c r="QGH24" s="74"/>
      <c r="QGI24" s="74"/>
      <c r="QGJ24" s="74"/>
      <c r="QGK24" s="74"/>
      <c r="QGL24" s="74"/>
      <c r="QGM24" s="74"/>
      <c r="QGN24" s="74"/>
      <c r="QGO24" s="74"/>
      <c r="QGP24" s="74"/>
      <c r="QGQ24" s="74"/>
      <c r="QGR24" s="74"/>
      <c r="QGS24" s="74"/>
      <c r="QGT24" s="74"/>
      <c r="QGU24" s="74"/>
      <c r="QGV24" s="74"/>
      <c r="QGW24" s="74"/>
      <c r="QGX24" s="74"/>
      <c r="QGY24" s="74"/>
      <c r="QGZ24" s="74"/>
      <c r="QHA24" s="74"/>
      <c r="QHB24" s="74"/>
      <c r="QHC24" s="74"/>
      <c r="QHD24" s="74"/>
      <c r="QHE24" s="74"/>
      <c r="QHF24" s="74"/>
      <c r="QHG24" s="74"/>
      <c r="QHH24" s="74"/>
      <c r="QHI24" s="74"/>
      <c r="QHJ24" s="74"/>
      <c r="QHK24" s="74"/>
      <c r="QHL24" s="74"/>
      <c r="QHM24" s="74"/>
      <c r="QHN24" s="74"/>
      <c r="QHO24" s="74"/>
      <c r="QHP24" s="74"/>
      <c r="QHQ24" s="74"/>
      <c r="QHR24" s="74"/>
      <c r="QHS24" s="74"/>
      <c r="QHT24" s="74"/>
      <c r="QHU24" s="74"/>
      <c r="QHV24" s="74"/>
      <c r="QHW24" s="74"/>
      <c r="QHX24" s="74"/>
      <c r="QHY24" s="74"/>
      <c r="QHZ24" s="74"/>
      <c r="QIA24" s="74"/>
      <c r="QIB24" s="74"/>
      <c r="QIC24" s="74"/>
      <c r="QID24" s="74"/>
      <c r="QIE24" s="74"/>
      <c r="QIF24" s="74"/>
      <c r="QIG24" s="74"/>
      <c r="QIH24" s="74"/>
      <c r="QII24" s="74"/>
      <c r="QIJ24" s="74"/>
      <c r="QIK24" s="74"/>
      <c r="QIL24" s="74"/>
      <c r="QIM24" s="74"/>
      <c r="QIN24" s="74"/>
      <c r="QIO24" s="74"/>
      <c r="QIP24" s="74"/>
      <c r="QIQ24" s="74"/>
      <c r="QIR24" s="74"/>
      <c r="QIS24" s="74"/>
      <c r="QIT24" s="74"/>
      <c r="QIU24" s="74"/>
      <c r="QIV24" s="74"/>
      <c r="QIW24" s="74"/>
      <c r="QIX24" s="74"/>
      <c r="QIY24" s="74"/>
      <c r="QIZ24" s="74"/>
      <c r="QJA24" s="74"/>
      <c r="QJB24" s="74"/>
      <c r="QJC24" s="74"/>
      <c r="QJD24" s="74"/>
      <c r="QJE24" s="74"/>
      <c r="QJF24" s="74"/>
      <c r="QJG24" s="74"/>
      <c r="QJH24" s="74"/>
      <c r="QJI24" s="74"/>
      <c r="QJJ24" s="74"/>
      <c r="QJK24" s="74"/>
      <c r="QJL24" s="74"/>
      <c r="QJM24" s="74"/>
      <c r="QJN24" s="74"/>
      <c r="QJO24" s="74"/>
      <c r="QJP24" s="74"/>
      <c r="QJQ24" s="74"/>
      <c r="QJR24" s="74"/>
      <c r="QJS24" s="74"/>
      <c r="QJT24" s="74"/>
      <c r="QJU24" s="74"/>
      <c r="QJV24" s="74"/>
      <c r="QJW24" s="74"/>
      <c r="QJX24" s="74"/>
      <c r="QJY24" s="74"/>
      <c r="QJZ24" s="74"/>
      <c r="QKA24" s="74"/>
      <c r="QKB24" s="74"/>
      <c r="QKC24" s="74"/>
      <c r="QKD24" s="74"/>
      <c r="QKE24" s="74"/>
      <c r="QKF24" s="74"/>
      <c r="QKG24" s="74"/>
      <c r="QKH24" s="74"/>
      <c r="QKI24" s="74"/>
      <c r="QKJ24" s="74"/>
      <c r="QKK24" s="74"/>
      <c r="QKL24" s="74"/>
      <c r="QKM24" s="74"/>
      <c r="QKN24" s="74"/>
      <c r="QKO24" s="74"/>
      <c r="QKP24" s="74"/>
      <c r="QKQ24" s="74"/>
      <c r="QKR24" s="74"/>
      <c r="QKS24" s="74"/>
      <c r="QKT24" s="74"/>
      <c r="QKU24" s="74"/>
      <c r="QKV24" s="74"/>
      <c r="QKW24" s="74"/>
      <c r="QKX24" s="74"/>
      <c r="QKY24" s="74"/>
      <c r="QKZ24" s="74"/>
      <c r="QLA24" s="74"/>
      <c r="QLB24" s="74"/>
      <c r="QLC24" s="74"/>
      <c r="QLD24" s="74"/>
      <c r="QLE24" s="74"/>
      <c r="QLF24" s="74"/>
      <c r="QLG24" s="74"/>
      <c r="QLH24" s="74"/>
      <c r="QLI24" s="74"/>
      <c r="QLJ24" s="74"/>
      <c r="QLK24" s="74"/>
      <c r="QLL24" s="74"/>
      <c r="QLM24" s="74"/>
      <c r="QLN24" s="74"/>
      <c r="QLO24" s="74"/>
      <c r="QLP24" s="74"/>
      <c r="QLQ24" s="74"/>
      <c r="QLR24" s="74"/>
      <c r="QLS24" s="74"/>
      <c r="QLT24" s="74"/>
      <c r="QLU24" s="74"/>
      <c r="QLV24" s="74"/>
      <c r="QLW24" s="74"/>
      <c r="QLX24" s="74"/>
      <c r="QLY24" s="74"/>
      <c r="QLZ24" s="74"/>
      <c r="QMA24" s="74"/>
      <c r="QMB24" s="74"/>
      <c r="QMC24" s="74"/>
      <c r="QMD24" s="74"/>
      <c r="QME24" s="74"/>
      <c r="QMF24" s="74"/>
      <c r="QMG24" s="74"/>
      <c r="QMH24" s="74"/>
      <c r="QMI24" s="74"/>
      <c r="QMJ24" s="74"/>
      <c r="QMK24" s="74"/>
      <c r="QML24" s="74"/>
      <c r="QMM24" s="74"/>
      <c r="QMN24" s="74"/>
      <c r="QMO24" s="74"/>
      <c r="QMP24" s="74"/>
      <c r="QMQ24" s="74"/>
      <c r="QMR24" s="74"/>
      <c r="QMS24" s="74"/>
      <c r="QMT24" s="74"/>
      <c r="QMU24" s="74"/>
      <c r="QMV24" s="74"/>
      <c r="QMW24" s="74"/>
      <c r="QMX24" s="74"/>
      <c r="QMY24" s="74"/>
      <c r="QMZ24" s="74"/>
      <c r="QNA24" s="74"/>
      <c r="QNB24" s="74"/>
      <c r="QNC24" s="74"/>
      <c r="QND24" s="74"/>
      <c r="QNE24" s="74"/>
      <c r="QNF24" s="74"/>
      <c r="QNG24" s="74"/>
      <c r="QNH24" s="74"/>
      <c r="QNI24" s="74"/>
      <c r="QNJ24" s="74"/>
      <c r="QNK24" s="74"/>
      <c r="QNL24" s="74"/>
      <c r="QNM24" s="74"/>
      <c r="QNN24" s="74"/>
      <c r="QNO24" s="74"/>
      <c r="QNP24" s="74"/>
      <c r="QNQ24" s="74"/>
      <c r="QNR24" s="74"/>
      <c r="QNS24" s="74"/>
      <c r="QNT24" s="74"/>
      <c r="QNU24" s="74"/>
      <c r="QNV24" s="74"/>
      <c r="QNW24" s="74"/>
      <c r="QNX24" s="74"/>
      <c r="QNY24" s="74"/>
      <c r="QNZ24" s="74"/>
      <c r="QOA24" s="74"/>
      <c r="QOB24" s="74"/>
      <c r="QOC24" s="74"/>
      <c r="QOD24" s="74"/>
      <c r="QOE24" s="74"/>
      <c r="QOF24" s="74"/>
      <c r="QOG24" s="74"/>
      <c r="QOH24" s="74"/>
      <c r="QOI24" s="74"/>
      <c r="QOJ24" s="74"/>
      <c r="QOK24" s="74"/>
      <c r="QOL24" s="74"/>
      <c r="QOM24" s="74"/>
      <c r="QON24" s="74"/>
      <c r="QOO24" s="74"/>
      <c r="QOP24" s="74"/>
      <c r="QOQ24" s="74"/>
      <c r="QOR24" s="74"/>
      <c r="QOS24" s="74"/>
      <c r="QOT24" s="74"/>
      <c r="QOU24" s="74"/>
      <c r="QOV24" s="74"/>
      <c r="QOW24" s="74"/>
      <c r="QOX24" s="74"/>
      <c r="QOY24" s="74"/>
      <c r="QOZ24" s="74"/>
      <c r="QPA24" s="74"/>
      <c r="QPB24" s="74"/>
      <c r="QPC24" s="74"/>
      <c r="QPD24" s="74"/>
      <c r="QPE24" s="74"/>
      <c r="QPF24" s="74"/>
      <c r="QPG24" s="74"/>
      <c r="QPH24" s="74"/>
      <c r="QPI24" s="74"/>
      <c r="QPJ24" s="74"/>
      <c r="QPK24" s="74"/>
      <c r="QPL24" s="74"/>
      <c r="QPM24" s="74"/>
      <c r="QPN24" s="74"/>
      <c r="QPO24" s="74"/>
      <c r="QPP24" s="74"/>
      <c r="QPQ24" s="74"/>
      <c r="QPR24" s="74"/>
      <c r="QPS24" s="74"/>
      <c r="QPT24" s="74"/>
      <c r="QPU24" s="74"/>
      <c r="QPV24" s="74"/>
      <c r="QPW24" s="74"/>
      <c r="QPX24" s="74"/>
      <c r="QPY24" s="74"/>
      <c r="QPZ24" s="74"/>
      <c r="QQA24" s="74"/>
      <c r="QQB24" s="74"/>
      <c r="QQC24" s="74"/>
      <c r="QQD24" s="74"/>
      <c r="QQE24" s="74"/>
      <c r="QQF24" s="74"/>
      <c r="QQG24" s="74"/>
      <c r="QQH24" s="74"/>
      <c r="QQI24" s="74"/>
      <c r="QQJ24" s="74"/>
      <c r="QQK24" s="74"/>
      <c r="QQL24" s="74"/>
      <c r="QQM24" s="74"/>
      <c r="QQN24" s="74"/>
      <c r="QQO24" s="74"/>
      <c r="QQP24" s="74"/>
      <c r="QQQ24" s="74"/>
      <c r="QQR24" s="74"/>
      <c r="QQS24" s="74"/>
      <c r="QQT24" s="74"/>
      <c r="QQU24" s="74"/>
      <c r="QQV24" s="74"/>
      <c r="QQW24" s="74"/>
      <c r="QQX24" s="74"/>
      <c r="QQY24" s="74"/>
      <c r="QQZ24" s="74"/>
      <c r="QRA24" s="74"/>
      <c r="QRB24" s="74"/>
      <c r="QRC24" s="74"/>
      <c r="QRD24" s="74"/>
      <c r="QRE24" s="74"/>
      <c r="QRF24" s="74"/>
      <c r="QRG24" s="74"/>
      <c r="QRH24" s="74"/>
      <c r="QRI24" s="74"/>
      <c r="QRJ24" s="74"/>
      <c r="QRK24" s="74"/>
      <c r="QRL24" s="74"/>
      <c r="QRM24" s="74"/>
      <c r="QRN24" s="74"/>
      <c r="QRO24" s="74"/>
      <c r="QRP24" s="74"/>
      <c r="QRQ24" s="74"/>
      <c r="QRR24" s="74"/>
      <c r="QRS24" s="74"/>
      <c r="QRT24" s="74"/>
      <c r="QRU24" s="74"/>
      <c r="QRV24" s="74"/>
      <c r="QRW24" s="74"/>
      <c r="QRX24" s="74"/>
      <c r="QRY24" s="74"/>
      <c r="QRZ24" s="74"/>
      <c r="QSA24" s="74"/>
      <c r="QSB24" s="74"/>
      <c r="QSC24" s="74"/>
      <c r="QSD24" s="74"/>
      <c r="QSE24" s="74"/>
      <c r="QSF24" s="74"/>
      <c r="QSG24" s="74"/>
      <c r="QSH24" s="74"/>
      <c r="QSI24" s="74"/>
      <c r="QSJ24" s="74"/>
      <c r="QSK24" s="74"/>
      <c r="QSL24" s="74"/>
      <c r="QSM24" s="74"/>
      <c r="QSN24" s="74"/>
      <c r="QSO24" s="74"/>
      <c r="QSP24" s="74"/>
      <c r="QSQ24" s="74"/>
      <c r="QSR24" s="74"/>
      <c r="QSS24" s="74"/>
      <c r="QST24" s="74"/>
      <c r="QSU24" s="74"/>
      <c r="QSV24" s="74"/>
      <c r="QSW24" s="74"/>
      <c r="QSX24" s="74"/>
      <c r="QSY24" s="74"/>
      <c r="QSZ24" s="74"/>
      <c r="QTA24" s="74"/>
      <c r="QTB24" s="74"/>
      <c r="QTC24" s="74"/>
      <c r="QTD24" s="74"/>
      <c r="QTE24" s="74"/>
      <c r="QTF24" s="74"/>
      <c r="QTG24" s="74"/>
      <c r="QTH24" s="74"/>
      <c r="QTI24" s="74"/>
      <c r="QTJ24" s="74"/>
      <c r="QTK24" s="74"/>
      <c r="QTL24" s="74"/>
      <c r="QTM24" s="74"/>
      <c r="QTN24" s="74"/>
      <c r="QTO24" s="74"/>
      <c r="QTP24" s="74"/>
      <c r="QTQ24" s="74"/>
      <c r="QTR24" s="74"/>
      <c r="QTS24" s="74"/>
      <c r="QTT24" s="74"/>
      <c r="QTU24" s="74"/>
      <c r="QTV24" s="74"/>
      <c r="QTW24" s="74"/>
      <c r="QTX24" s="74"/>
      <c r="QTY24" s="74"/>
      <c r="QTZ24" s="74"/>
      <c r="QUA24" s="74"/>
      <c r="QUB24" s="74"/>
      <c r="QUC24" s="74"/>
      <c r="QUD24" s="74"/>
      <c r="QUE24" s="74"/>
      <c r="QUF24" s="74"/>
      <c r="QUG24" s="74"/>
      <c r="QUH24" s="74"/>
      <c r="QUI24" s="74"/>
      <c r="QUJ24" s="74"/>
      <c r="QUK24" s="74"/>
      <c r="QUL24" s="74"/>
      <c r="QUM24" s="74"/>
      <c r="QUN24" s="74"/>
      <c r="QUO24" s="74"/>
      <c r="QUP24" s="74"/>
      <c r="QUQ24" s="74"/>
      <c r="QUR24" s="74"/>
      <c r="QUS24" s="74"/>
      <c r="QUT24" s="74"/>
      <c r="QUU24" s="74"/>
      <c r="QUV24" s="74"/>
      <c r="QUW24" s="74"/>
      <c r="QUX24" s="74"/>
      <c r="QUY24" s="74"/>
      <c r="QUZ24" s="74"/>
      <c r="QVA24" s="74"/>
      <c r="QVB24" s="74"/>
      <c r="QVC24" s="74"/>
      <c r="QVD24" s="74"/>
      <c r="QVE24" s="74"/>
      <c r="QVF24" s="74"/>
      <c r="QVG24" s="74"/>
      <c r="QVH24" s="74"/>
      <c r="QVI24" s="74"/>
      <c r="QVJ24" s="74"/>
      <c r="QVK24" s="74"/>
      <c r="QVL24" s="74"/>
      <c r="QVM24" s="74"/>
      <c r="QVN24" s="74"/>
      <c r="QVO24" s="74"/>
      <c r="QVP24" s="74"/>
      <c r="QVQ24" s="74"/>
      <c r="QVR24" s="74"/>
      <c r="QVS24" s="74"/>
      <c r="QVT24" s="74"/>
      <c r="QVU24" s="74"/>
      <c r="QVV24" s="74"/>
      <c r="QVW24" s="74"/>
      <c r="QVX24" s="74"/>
      <c r="QVY24" s="74"/>
      <c r="QVZ24" s="74"/>
      <c r="QWA24" s="74"/>
      <c r="QWB24" s="74"/>
      <c r="QWC24" s="74"/>
      <c r="QWD24" s="74"/>
      <c r="QWE24" s="74"/>
      <c r="QWF24" s="74"/>
      <c r="QWG24" s="74"/>
      <c r="QWH24" s="74"/>
      <c r="QWI24" s="74"/>
      <c r="QWJ24" s="74"/>
      <c r="QWK24" s="74"/>
      <c r="QWL24" s="74"/>
      <c r="QWM24" s="74"/>
      <c r="QWN24" s="74"/>
      <c r="QWO24" s="74"/>
      <c r="QWP24" s="74"/>
      <c r="QWQ24" s="74"/>
      <c r="QWR24" s="74"/>
      <c r="QWS24" s="74"/>
      <c r="QWT24" s="74"/>
      <c r="QWU24" s="74"/>
      <c r="QWV24" s="74"/>
      <c r="QWW24" s="74"/>
      <c r="QWX24" s="74"/>
      <c r="QWY24" s="74"/>
      <c r="QWZ24" s="74"/>
      <c r="QXA24" s="74"/>
      <c r="QXB24" s="74"/>
      <c r="QXC24" s="74"/>
      <c r="QXD24" s="74"/>
      <c r="QXE24" s="74"/>
      <c r="QXF24" s="74"/>
      <c r="QXG24" s="74"/>
      <c r="QXH24" s="74"/>
      <c r="QXI24" s="74"/>
      <c r="QXJ24" s="74"/>
      <c r="QXK24" s="74"/>
      <c r="QXL24" s="74"/>
      <c r="QXM24" s="74"/>
      <c r="QXN24" s="74"/>
      <c r="QXO24" s="74"/>
      <c r="QXP24" s="74"/>
      <c r="QXQ24" s="74"/>
      <c r="QXR24" s="74"/>
      <c r="QXS24" s="74"/>
      <c r="QXT24" s="74"/>
      <c r="QXU24" s="74"/>
      <c r="QXV24" s="74"/>
      <c r="QXW24" s="74"/>
      <c r="QXX24" s="74"/>
      <c r="QXY24" s="74"/>
      <c r="QXZ24" s="74"/>
      <c r="QYA24" s="74"/>
      <c r="QYB24" s="74"/>
      <c r="QYC24" s="74"/>
      <c r="QYD24" s="74"/>
      <c r="QYE24" s="74"/>
      <c r="QYF24" s="74"/>
      <c r="QYG24" s="74"/>
      <c r="QYH24" s="74"/>
      <c r="QYI24" s="74"/>
      <c r="QYJ24" s="74"/>
      <c r="QYK24" s="74"/>
      <c r="QYL24" s="74"/>
      <c r="QYM24" s="74"/>
      <c r="QYN24" s="74"/>
      <c r="QYO24" s="74"/>
      <c r="QYP24" s="74"/>
      <c r="QYQ24" s="74"/>
      <c r="QYR24" s="74"/>
      <c r="QYS24" s="74"/>
      <c r="QYT24" s="74"/>
      <c r="QYU24" s="74"/>
      <c r="QYV24" s="74"/>
      <c r="QYW24" s="74"/>
      <c r="QYX24" s="74"/>
      <c r="QYY24" s="74"/>
      <c r="QYZ24" s="74"/>
      <c r="QZA24" s="74"/>
      <c r="QZB24" s="74"/>
      <c r="QZC24" s="74"/>
      <c r="QZD24" s="74"/>
      <c r="QZE24" s="74"/>
      <c r="QZF24" s="74"/>
      <c r="QZG24" s="74"/>
      <c r="QZH24" s="74"/>
      <c r="QZI24" s="74"/>
      <c r="QZJ24" s="74"/>
      <c r="QZK24" s="74"/>
      <c r="QZL24" s="74"/>
      <c r="QZM24" s="74"/>
      <c r="QZN24" s="74"/>
      <c r="QZO24" s="74"/>
      <c r="QZP24" s="74"/>
      <c r="QZQ24" s="74"/>
      <c r="QZR24" s="74"/>
      <c r="QZS24" s="74"/>
      <c r="QZT24" s="74"/>
      <c r="QZU24" s="74"/>
      <c r="QZV24" s="74"/>
      <c r="QZW24" s="74"/>
      <c r="QZX24" s="74"/>
      <c r="QZY24" s="74"/>
      <c r="QZZ24" s="74"/>
      <c r="RAA24" s="74"/>
      <c r="RAB24" s="74"/>
      <c r="RAC24" s="74"/>
      <c r="RAD24" s="74"/>
      <c r="RAE24" s="74"/>
      <c r="RAF24" s="74"/>
      <c r="RAG24" s="74"/>
      <c r="RAH24" s="74"/>
      <c r="RAI24" s="74"/>
      <c r="RAJ24" s="74"/>
      <c r="RAK24" s="74"/>
      <c r="RAL24" s="74"/>
      <c r="RAM24" s="74"/>
      <c r="RAN24" s="74"/>
      <c r="RAO24" s="74"/>
      <c r="RAP24" s="74"/>
      <c r="RAQ24" s="74"/>
      <c r="RAR24" s="74"/>
      <c r="RAS24" s="74"/>
      <c r="RAT24" s="74"/>
      <c r="RAU24" s="74"/>
      <c r="RAV24" s="74"/>
      <c r="RAW24" s="74"/>
      <c r="RAX24" s="74"/>
      <c r="RAY24" s="74"/>
      <c r="RAZ24" s="74"/>
      <c r="RBA24" s="74"/>
      <c r="RBB24" s="74"/>
      <c r="RBC24" s="74"/>
      <c r="RBD24" s="74"/>
      <c r="RBE24" s="74"/>
      <c r="RBF24" s="74"/>
      <c r="RBG24" s="74"/>
      <c r="RBH24" s="74"/>
      <c r="RBI24" s="74"/>
      <c r="RBJ24" s="74"/>
      <c r="RBK24" s="74"/>
      <c r="RBL24" s="74"/>
      <c r="RBM24" s="74"/>
      <c r="RBN24" s="74"/>
      <c r="RBO24" s="74"/>
      <c r="RBP24" s="74"/>
      <c r="RBQ24" s="74"/>
      <c r="RBR24" s="74"/>
      <c r="RBS24" s="74"/>
      <c r="RBT24" s="74"/>
      <c r="RBU24" s="74"/>
      <c r="RBV24" s="74"/>
      <c r="RBW24" s="74"/>
      <c r="RBX24" s="74"/>
      <c r="RBY24" s="74"/>
      <c r="RBZ24" s="74"/>
      <c r="RCA24" s="74"/>
      <c r="RCB24" s="74"/>
      <c r="RCC24" s="74"/>
      <c r="RCD24" s="74"/>
      <c r="RCE24" s="74"/>
      <c r="RCF24" s="74"/>
      <c r="RCG24" s="74"/>
      <c r="RCH24" s="74"/>
      <c r="RCI24" s="74"/>
      <c r="RCJ24" s="74"/>
      <c r="RCK24" s="74"/>
      <c r="RCL24" s="74"/>
      <c r="RCM24" s="74"/>
      <c r="RCN24" s="74"/>
      <c r="RCO24" s="74"/>
      <c r="RCP24" s="74"/>
      <c r="RCQ24" s="74"/>
      <c r="RCR24" s="74"/>
      <c r="RCS24" s="74"/>
      <c r="RCT24" s="74"/>
      <c r="RCU24" s="74"/>
      <c r="RCV24" s="74"/>
      <c r="RCW24" s="74"/>
      <c r="RCX24" s="74"/>
      <c r="RCY24" s="74"/>
      <c r="RCZ24" s="74"/>
      <c r="RDA24" s="74"/>
      <c r="RDB24" s="74"/>
      <c r="RDC24" s="74"/>
      <c r="RDD24" s="74"/>
      <c r="RDE24" s="74"/>
      <c r="RDF24" s="74"/>
      <c r="RDG24" s="74"/>
      <c r="RDH24" s="74"/>
      <c r="RDI24" s="74"/>
      <c r="RDJ24" s="74"/>
      <c r="RDK24" s="74"/>
      <c r="RDL24" s="74"/>
      <c r="RDM24" s="74"/>
      <c r="RDN24" s="74"/>
      <c r="RDO24" s="74"/>
      <c r="RDP24" s="74"/>
      <c r="RDQ24" s="74"/>
      <c r="RDR24" s="74"/>
      <c r="RDS24" s="74"/>
      <c r="RDT24" s="74"/>
      <c r="RDU24" s="74"/>
      <c r="RDV24" s="74"/>
      <c r="RDW24" s="74"/>
      <c r="RDX24" s="74"/>
      <c r="RDY24" s="74"/>
      <c r="RDZ24" s="74"/>
      <c r="REA24" s="74"/>
      <c r="REB24" s="74"/>
      <c r="REC24" s="74"/>
      <c r="RED24" s="74"/>
      <c r="REE24" s="74"/>
      <c r="REF24" s="74"/>
      <c r="REG24" s="74"/>
      <c r="REH24" s="74"/>
      <c r="REI24" s="74"/>
      <c r="REJ24" s="74"/>
      <c r="REK24" s="74"/>
      <c r="REL24" s="74"/>
      <c r="REM24" s="74"/>
      <c r="REN24" s="74"/>
      <c r="REO24" s="74"/>
      <c r="REP24" s="74"/>
      <c r="REQ24" s="74"/>
      <c r="RER24" s="74"/>
      <c r="RES24" s="74"/>
      <c r="RET24" s="74"/>
      <c r="REU24" s="74"/>
      <c r="REV24" s="74"/>
      <c r="REW24" s="74"/>
      <c r="REX24" s="74"/>
      <c r="REY24" s="74"/>
      <c r="REZ24" s="74"/>
      <c r="RFA24" s="74"/>
      <c r="RFB24" s="74"/>
      <c r="RFC24" s="74"/>
      <c r="RFD24" s="74"/>
      <c r="RFE24" s="74"/>
      <c r="RFF24" s="74"/>
      <c r="RFG24" s="74"/>
      <c r="RFH24" s="74"/>
      <c r="RFI24" s="74"/>
      <c r="RFJ24" s="74"/>
      <c r="RFK24" s="74"/>
      <c r="RFL24" s="74"/>
      <c r="RFM24" s="74"/>
      <c r="RFN24" s="74"/>
      <c r="RFO24" s="74"/>
      <c r="RFP24" s="74"/>
      <c r="RFQ24" s="74"/>
      <c r="RFR24" s="74"/>
      <c r="RFS24" s="74"/>
      <c r="RFT24" s="74"/>
      <c r="RFU24" s="74"/>
      <c r="RFV24" s="74"/>
      <c r="RFW24" s="74"/>
      <c r="RFX24" s="74"/>
      <c r="RFY24" s="74"/>
      <c r="RFZ24" s="74"/>
      <c r="RGA24" s="74"/>
      <c r="RGB24" s="74"/>
      <c r="RGC24" s="74"/>
      <c r="RGD24" s="74"/>
      <c r="RGE24" s="74"/>
      <c r="RGF24" s="74"/>
      <c r="RGG24" s="74"/>
      <c r="RGH24" s="74"/>
      <c r="RGI24" s="74"/>
      <c r="RGJ24" s="74"/>
      <c r="RGK24" s="74"/>
      <c r="RGL24" s="74"/>
      <c r="RGM24" s="74"/>
      <c r="RGN24" s="74"/>
      <c r="RGO24" s="74"/>
      <c r="RGP24" s="74"/>
      <c r="RGQ24" s="74"/>
      <c r="RGR24" s="74"/>
      <c r="RGS24" s="74"/>
      <c r="RGT24" s="74"/>
      <c r="RGU24" s="74"/>
      <c r="RGV24" s="74"/>
      <c r="RGW24" s="74"/>
      <c r="RGX24" s="74"/>
      <c r="RGY24" s="74"/>
      <c r="RGZ24" s="74"/>
      <c r="RHA24" s="74"/>
      <c r="RHB24" s="74"/>
      <c r="RHC24" s="74"/>
      <c r="RHD24" s="74"/>
      <c r="RHE24" s="74"/>
      <c r="RHF24" s="74"/>
      <c r="RHG24" s="74"/>
      <c r="RHH24" s="74"/>
      <c r="RHI24" s="74"/>
      <c r="RHJ24" s="74"/>
      <c r="RHK24" s="74"/>
      <c r="RHL24" s="74"/>
      <c r="RHM24" s="74"/>
      <c r="RHN24" s="74"/>
      <c r="RHO24" s="74"/>
      <c r="RHP24" s="74"/>
      <c r="RHQ24" s="74"/>
      <c r="RHR24" s="74"/>
      <c r="RHS24" s="74"/>
      <c r="RHT24" s="74"/>
      <c r="RHU24" s="74"/>
      <c r="RHV24" s="74"/>
      <c r="RHW24" s="74"/>
      <c r="RHX24" s="74"/>
      <c r="RHY24" s="74"/>
      <c r="RHZ24" s="74"/>
      <c r="RIA24" s="74"/>
      <c r="RIB24" s="74"/>
      <c r="RIC24" s="74"/>
      <c r="RID24" s="74"/>
      <c r="RIE24" s="74"/>
      <c r="RIF24" s="74"/>
      <c r="RIG24" s="74"/>
      <c r="RIH24" s="74"/>
      <c r="RII24" s="74"/>
      <c r="RIJ24" s="74"/>
      <c r="RIK24" s="74"/>
      <c r="RIL24" s="74"/>
      <c r="RIM24" s="74"/>
      <c r="RIN24" s="74"/>
      <c r="RIO24" s="74"/>
      <c r="RIP24" s="74"/>
      <c r="RIQ24" s="74"/>
      <c r="RIR24" s="74"/>
      <c r="RIS24" s="74"/>
      <c r="RIT24" s="74"/>
      <c r="RIU24" s="74"/>
      <c r="RIV24" s="74"/>
      <c r="RIW24" s="74"/>
      <c r="RIX24" s="74"/>
      <c r="RIY24" s="74"/>
      <c r="RIZ24" s="74"/>
      <c r="RJA24" s="74"/>
      <c r="RJB24" s="74"/>
      <c r="RJC24" s="74"/>
      <c r="RJD24" s="74"/>
      <c r="RJE24" s="74"/>
      <c r="RJF24" s="74"/>
      <c r="RJG24" s="74"/>
      <c r="RJH24" s="74"/>
      <c r="RJI24" s="74"/>
      <c r="RJJ24" s="74"/>
      <c r="RJK24" s="74"/>
      <c r="RJL24" s="74"/>
      <c r="RJM24" s="74"/>
      <c r="RJN24" s="74"/>
      <c r="RJO24" s="74"/>
      <c r="RJP24" s="74"/>
      <c r="RJQ24" s="74"/>
      <c r="RJR24" s="74"/>
      <c r="RJS24" s="74"/>
      <c r="RJT24" s="74"/>
      <c r="RJU24" s="74"/>
      <c r="RJV24" s="74"/>
      <c r="RJW24" s="74"/>
      <c r="RJX24" s="74"/>
      <c r="RJY24" s="74"/>
      <c r="RJZ24" s="74"/>
      <c r="RKA24" s="74"/>
      <c r="RKB24" s="74"/>
      <c r="RKC24" s="74"/>
      <c r="RKD24" s="74"/>
      <c r="RKE24" s="74"/>
      <c r="RKF24" s="74"/>
      <c r="RKG24" s="74"/>
      <c r="RKH24" s="74"/>
      <c r="RKI24" s="74"/>
      <c r="RKJ24" s="74"/>
      <c r="RKK24" s="74"/>
      <c r="RKL24" s="74"/>
      <c r="RKM24" s="74"/>
      <c r="RKN24" s="74"/>
      <c r="RKO24" s="74"/>
      <c r="RKP24" s="74"/>
      <c r="RKQ24" s="74"/>
      <c r="RKR24" s="74"/>
      <c r="RKS24" s="74"/>
      <c r="RKT24" s="74"/>
      <c r="RKU24" s="74"/>
      <c r="RKV24" s="74"/>
      <c r="RKW24" s="74"/>
      <c r="RKX24" s="74"/>
      <c r="RKY24" s="74"/>
      <c r="RKZ24" s="74"/>
      <c r="RLA24" s="74"/>
      <c r="RLB24" s="74"/>
      <c r="RLC24" s="74"/>
      <c r="RLD24" s="74"/>
      <c r="RLE24" s="74"/>
      <c r="RLF24" s="74"/>
      <c r="RLG24" s="74"/>
      <c r="RLH24" s="74"/>
      <c r="RLI24" s="74"/>
      <c r="RLJ24" s="74"/>
      <c r="RLK24" s="74"/>
      <c r="RLL24" s="74"/>
      <c r="RLM24" s="74"/>
      <c r="RLN24" s="74"/>
      <c r="RLO24" s="74"/>
      <c r="RLP24" s="74"/>
      <c r="RLQ24" s="74"/>
      <c r="RLR24" s="74"/>
      <c r="RLS24" s="74"/>
      <c r="RLT24" s="74"/>
      <c r="RLU24" s="74"/>
      <c r="RLV24" s="74"/>
      <c r="RLW24" s="74"/>
      <c r="RLX24" s="74"/>
      <c r="RLY24" s="74"/>
      <c r="RLZ24" s="74"/>
      <c r="RMA24" s="74"/>
      <c r="RMB24" s="74"/>
      <c r="RMC24" s="74"/>
      <c r="RMD24" s="74"/>
      <c r="RME24" s="74"/>
      <c r="RMF24" s="74"/>
      <c r="RMG24" s="74"/>
      <c r="RMH24" s="74"/>
      <c r="RMI24" s="74"/>
      <c r="RMJ24" s="74"/>
      <c r="RMK24" s="74"/>
      <c r="RML24" s="74"/>
      <c r="RMM24" s="74"/>
      <c r="RMN24" s="74"/>
      <c r="RMO24" s="74"/>
      <c r="RMP24" s="74"/>
      <c r="RMQ24" s="74"/>
      <c r="RMR24" s="74"/>
      <c r="RMS24" s="74"/>
      <c r="RMT24" s="74"/>
      <c r="RMU24" s="74"/>
      <c r="RMV24" s="74"/>
      <c r="RMW24" s="74"/>
      <c r="RMX24" s="74"/>
      <c r="RMY24" s="74"/>
      <c r="RMZ24" s="74"/>
      <c r="RNA24" s="74"/>
      <c r="RNB24" s="74"/>
      <c r="RNC24" s="74"/>
      <c r="RND24" s="74"/>
      <c r="RNE24" s="74"/>
      <c r="RNF24" s="74"/>
      <c r="RNG24" s="74"/>
      <c r="RNH24" s="74"/>
      <c r="RNI24" s="74"/>
      <c r="RNJ24" s="74"/>
      <c r="RNK24" s="74"/>
      <c r="RNL24" s="74"/>
      <c r="RNM24" s="74"/>
      <c r="RNN24" s="74"/>
      <c r="RNO24" s="74"/>
      <c r="RNP24" s="74"/>
      <c r="RNQ24" s="74"/>
      <c r="RNR24" s="74"/>
      <c r="RNS24" s="74"/>
      <c r="RNT24" s="74"/>
      <c r="RNU24" s="74"/>
      <c r="RNV24" s="74"/>
      <c r="RNW24" s="74"/>
      <c r="RNX24" s="74"/>
      <c r="RNY24" s="74"/>
      <c r="RNZ24" s="74"/>
      <c r="ROA24" s="74"/>
      <c r="ROB24" s="74"/>
      <c r="ROC24" s="74"/>
      <c r="ROD24" s="74"/>
      <c r="ROE24" s="74"/>
      <c r="ROF24" s="74"/>
      <c r="ROG24" s="74"/>
      <c r="ROH24" s="74"/>
      <c r="ROI24" s="74"/>
      <c r="ROJ24" s="74"/>
      <c r="ROK24" s="74"/>
      <c r="ROL24" s="74"/>
      <c r="ROM24" s="74"/>
      <c r="RON24" s="74"/>
      <c r="ROO24" s="74"/>
      <c r="ROP24" s="74"/>
      <c r="ROQ24" s="74"/>
      <c r="ROR24" s="74"/>
      <c r="ROS24" s="74"/>
      <c r="ROT24" s="74"/>
      <c r="ROU24" s="74"/>
      <c r="ROV24" s="74"/>
      <c r="ROW24" s="74"/>
      <c r="ROX24" s="74"/>
      <c r="ROY24" s="74"/>
      <c r="ROZ24" s="74"/>
      <c r="RPA24" s="74"/>
      <c r="RPB24" s="74"/>
      <c r="RPC24" s="74"/>
      <c r="RPD24" s="74"/>
      <c r="RPE24" s="74"/>
      <c r="RPF24" s="74"/>
      <c r="RPG24" s="74"/>
      <c r="RPH24" s="74"/>
      <c r="RPI24" s="74"/>
      <c r="RPJ24" s="74"/>
      <c r="RPK24" s="74"/>
      <c r="RPL24" s="74"/>
      <c r="RPM24" s="74"/>
      <c r="RPN24" s="74"/>
      <c r="RPO24" s="74"/>
      <c r="RPP24" s="74"/>
      <c r="RPQ24" s="74"/>
      <c r="RPR24" s="74"/>
      <c r="RPS24" s="74"/>
      <c r="RPT24" s="74"/>
      <c r="RPU24" s="74"/>
      <c r="RPV24" s="74"/>
      <c r="RPW24" s="74"/>
      <c r="RPX24" s="74"/>
      <c r="RPY24" s="74"/>
      <c r="RPZ24" s="74"/>
      <c r="RQA24" s="74"/>
      <c r="RQB24" s="74"/>
      <c r="RQC24" s="74"/>
      <c r="RQD24" s="74"/>
      <c r="RQE24" s="74"/>
      <c r="RQF24" s="74"/>
      <c r="RQG24" s="74"/>
      <c r="RQH24" s="74"/>
      <c r="RQI24" s="74"/>
      <c r="RQJ24" s="74"/>
      <c r="RQK24" s="74"/>
      <c r="RQL24" s="74"/>
      <c r="RQM24" s="74"/>
      <c r="RQN24" s="74"/>
      <c r="RQO24" s="74"/>
      <c r="RQP24" s="74"/>
      <c r="RQQ24" s="74"/>
      <c r="RQR24" s="74"/>
      <c r="RQS24" s="74"/>
      <c r="RQT24" s="74"/>
      <c r="RQU24" s="74"/>
      <c r="RQV24" s="74"/>
      <c r="RQW24" s="74"/>
      <c r="RQX24" s="74"/>
      <c r="RQY24" s="74"/>
      <c r="RQZ24" s="74"/>
      <c r="RRA24" s="74"/>
      <c r="RRB24" s="74"/>
      <c r="RRC24" s="74"/>
      <c r="RRD24" s="74"/>
      <c r="RRE24" s="74"/>
      <c r="RRF24" s="74"/>
      <c r="RRG24" s="74"/>
      <c r="RRH24" s="74"/>
      <c r="RRI24" s="74"/>
      <c r="RRJ24" s="74"/>
      <c r="RRK24" s="74"/>
      <c r="RRL24" s="74"/>
      <c r="RRM24" s="74"/>
      <c r="RRN24" s="74"/>
      <c r="RRO24" s="74"/>
      <c r="RRP24" s="74"/>
      <c r="RRQ24" s="74"/>
      <c r="RRR24" s="74"/>
      <c r="RRS24" s="74"/>
      <c r="RRT24" s="74"/>
      <c r="RRU24" s="74"/>
      <c r="RRV24" s="74"/>
      <c r="RRW24" s="74"/>
      <c r="RRX24" s="74"/>
      <c r="RRY24" s="74"/>
      <c r="RRZ24" s="74"/>
      <c r="RSA24" s="74"/>
      <c r="RSB24" s="74"/>
      <c r="RSC24" s="74"/>
      <c r="RSD24" s="74"/>
      <c r="RSE24" s="74"/>
      <c r="RSF24" s="74"/>
      <c r="RSG24" s="74"/>
      <c r="RSH24" s="74"/>
      <c r="RSI24" s="74"/>
      <c r="RSJ24" s="74"/>
      <c r="RSK24" s="74"/>
      <c r="RSL24" s="74"/>
      <c r="RSM24" s="74"/>
      <c r="RSN24" s="74"/>
      <c r="RSO24" s="74"/>
      <c r="RSP24" s="74"/>
      <c r="RSQ24" s="74"/>
      <c r="RSR24" s="74"/>
      <c r="RSS24" s="74"/>
      <c r="RST24" s="74"/>
      <c r="RSU24" s="74"/>
      <c r="RSV24" s="74"/>
      <c r="RSW24" s="74"/>
      <c r="RSX24" s="74"/>
      <c r="RSY24" s="74"/>
      <c r="RSZ24" s="74"/>
      <c r="RTA24" s="74"/>
      <c r="RTB24" s="74"/>
      <c r="RTC24" s="74"/>
      <c r="RTD24" s="74"/>
      <c r="RTE24" s="74"/>
      <c r="RTF24" s="74"/>
      <c r="RTG24" s="74"/>
      <c r="RTH24" s="74"/>
      <c r="RTI24" s="74"/>
      <c r="RTJ24" s="74"/>
      <c r="RTK24" s="74"/>
      <c r="RTL24" s="74"/>
      <c r="RTM24" s="74"/>
      <c r="RTN24" s="74"/>
      <c r="RTO24" s="74"/>
      <c r="RTP24" s="74"/>
      <c r="RTQ24" s="74"/>
      <c r="RTR24" s="74"/>
      <c r="RTS24" s="74"/>
      <c r="RTT24" s="74"/>
      <c r="RTU24" s="74"/>
      <c r="RTV24" s="74"/>
      <c r="RTW24" s="74"/>
      <c r="RTX24" s="74"/>
      <c r="RTY24" s="74"/>
      <c r="RTZ24" s="74"/>
      <c r="RUA24" s="74"/>
      <c r="RUB24" s="74"/>
      <c r="RUC24" s="74"/>
      <c r="RUD24" s="74"/>
      <c r="RUE24" s="74"/>
      <c r="RUF24" s="74"/>
      <c r="RUG24" s="74"/>
      <c r="RUH24" s="74"/>
      <c r="RUI24" s="74"/>
      <c r="RUJ24" s="74"/>
      <c r="RUK24" s="74"/>
      <c r="RUL24" s="74"/>
      <c r="RUM24" s="74"/>
      <c r="RUN24" s="74"/>
      <c r="RUO24" s="74"/>
      <c r="RUP24" s="74"/>
      <c r="RUQ24" s="74"/>
      <c r="RUR24" s="74"/>
      <c r="RUS24" s="74"/>
      <c r="RUT24" s="74"/>
      <c r="RUU24" s="74"/>
      <c r="RUV24" s="74"/>
      <c r="RUW24" s="74"/>
      <c r="RUX24" s="74"/>
      <c r="RUY24" s="74"/>
      <c r="RUZ24" s="74"/>
      <c r="RVA24" s="74"/>
      <c r="RVB24" s="74"/>
      <c r="RVC24" s="74"/>
      <c r="RVD24" s="74"/>
      <c r="RVE24" s="74"/>
      <c r="RVF24" s="74"/>
      <c r="RVG24" s="74"/>
      <c r="RVH24" s="74"/>
      <c r="RVI24" s="74"/>
      <c r="RVJ24" s="74"/>
      <c r="RVK24" s="74"/>
      <c r="RVL24" s="74"/>
      <c r="RVM24" s="74"/>
      <c r="RVN24" s="74"/>
      <c r="RVO24" s="74"/>
      <c r="RVP24" s="74"/>
      <c r="RVQ24" s="74"/>
      <c r="RVR24" s="74"/>
      <c r="RVS24" s="74"/>
      <c r="RVT24" s="74"/>
      <c r="RVU24" s="74"/>
      <c r="RVV24" s="74"/>
      <c r="RVW24" s="74"/>
      <c r="RVX24" s="74"/>
      <c r="RVY24" s="74"/>
      <c r="RVZ24" s="74"/>
      <c r="RWA24" s="74"/>
      <c r="RWB24" s="74"/>
      <c r="RWC24" s="74"/>
      <c r="RWD24" s="74"/>
      <c r="RWE24" s="74"/>
      <c r="RWF24" s="74"/>
      <c r="RWG24" s="74"/>
      <c r="RWH24" s="74"/>
      <c r="RWI24" s="74"/>
      <c r="RWJ24" s="74"/>
      <c r="RWK24" s="74"/>
      <c r="RWL24" s="74"/>
      <c r="RWM24" s="74"/>
      <c r="RWN24" s="74"/>
      <c r="RWO24" s="74"/>
      <c r="RWP24" s="74"/>
      <c r="RWQ24" s="74"/>
      <c r="RWR24" s="74"/>
      <c r="RWS24" s="74"/>
      <c r="RWT24" s="74"/>
      <c r="RWU24" s="74"/>
      <c r="RWV24" s="74"/>
      <c r="RWW24" s="74"/>
      <c r="RWX24" s="74"/>
      <c r="RWY24" s="74"/>
      <c r="RWZ24" s="74"/>
      <c r="RXA24" s="74"/>
      <c r="RXB24" s="74"/>
      <c r="RXC24" s="74"/>
      <c r="RXD24" s="74"/>
      <c r="RXE24" s="74"/>
      <c r="RXF24" s="74"/>
      <c r="RXG24" s="74"/>
      <c r="RXH24" s="74"/>
      <c r="RXI24" s="74"/>
      <c r="RXJ24" s="74"/>
      <c r="RXK24" s="74"/>
      <c r="RXL24" s="74"/>
      <c r="RXM24" s="74"/>
      <c r="RXN24" s="74"/>
      <c r="RXO24" s="74"/>
      <c r="RXP24" s="74"/>
      <c r="RXQ24" s="74"/>
      <c r="RXR24" s="74"/>
      <c r="RXS24" s="74"/>
      <c r="RXT24" s="74"/>
      <c r="RXU24" s="74"/>
      <c r="RXV24" s="74"/>
      <c r="RXW24" s="74"/>
      <c r="RXX24" s="74"/>
      <c r="RXY24" s="74"/>
      <c r="RXZ24" s="74"/>
      <c r="RYA24" s="74"/>
      <c r="RYB24" s="74"/>
      <c r="RYC24" s="74"/>
      <c r="RYD24" s="74"/>
      <c r="RYE24" s="74"/>
      <c r="RYF24" s="74"/>
      <c r="RYG24" s="74"/>
      <c r="RYH24" s="74"/>
      <c r="RYI24" s="74"/>
      <c r="RYJ24" s="74"/>
      <c r="RYK24" s="74"/>
      <c r="RYL24" s="74"/>
      <c r="RYM24" s="74"/>
      <c r="RYN24" s="74"/>
      <c r="RYO24" s="74"/>
      <c r="RYP24" s="74"/>
      <c r="RYQ24" s="74"/>
      <c r="RYR24" s="74"/>
      <c r="RYS24" s="74"/>
      <c r="RYT24" s="74"/>
      <c r="RYU24" s="74"/>
      <c r="RYV24" s="74"/>
      <c r="RYW24" s="74"/>
      <c r="RYX24" s="74"/>
      <c r="RYY24" s="74"/>
      <c r="RYZ24" s="74"/>
      <c r="RZA24" s="74"/>
      <c r="RZB24" s="74"/>
      <c r="RZC24" s="74"/>
      <c r="RZD24" s="74"/>
      <c r="RZE24" s="74"/>
      <c r="RZF24" s="74"/>
      <c r="RZG24" s="74"/>
      <c r="RZH24" s="74"/>
      <c r="RZI24" s="74"/>
      <c r="RZJ24" s="74"/>
      <c r="RZK24" s="74"/>
      <c r="RZL24" s="74"/>
      <c r="RZM24" s="74"/>
      <c r="RZN24" s="74"/>
      <c r="RZO24" s="74"/>
      <c r="RZP24" s="74"/>
      <c r="RZQ24" s="74"/>
      <c r="RZR24" s="74"/>
      <c r="RZS24" s="74"/>
      <c r="RZT24" s="74"/>
      <c r="RZU24" s="74"/>
      <c r="RZV24" s="74"/>
      <c r="RZW24" s="74"/>
      <c r="RZX24" s="74"/>
      <c r="RZY24" s="74"/>
      <c r="RZZ24" s="74"/>
      <c r="SAA24" s="74"/>
      <c r="SAB24" s="74"/>
      <c r="SAC24" s="74"/>
      <c r="SAD24" s="74"/>
      <c r="SAE24" s="74"/>
      <c r="SAF24" s="74"/>
      <c r="SAG24" s="74"/>
      <c r="SAH24" s="74"/>
      <c r="SAI24" s="74"/>
      <c r="SAJ24" s="74"/>
      <c r="SAK24" s="74"/>
      <c r="SAL24" s="74"/>
      <c r="SAM24" s="74"/>
      <c r="SAN24" s="74"/>
      <c r="SAO24" s="74"/>
      <c r="SAP24" s="74"/>
      <c r="SAQ24" s="74"/>
      <c r="SAR24" s="74"/>
      <c r="SAS24" s="74"/>
      <c r="SAT24" s="74"/>
      <c r="SAU24" s="74"/>
      <c r="SAV24" s="74"/>
      <c r="SAW24" s="74"/>
      <c r="SAX24" s="74"/>
      <c r="SAY24" s="74"/>
      <c r="SAZ24" s="74"/>
      <c r="SBA24" s="74"/>
      <c r="SBB24" s="74"/>
      <c r="SBC24" s="74"/>
      <c r="SBD24" s="74"/>
      <c r="SBE24" s="74"/>
      <c r="SBF24" s="74"/>
      <c r="SBG24" s="74"/>
      <c r="SBH24" s="74"/>
      <c r="SBI24" s="74"/>
      <c r="SBJ24" s="74"/>
      <c r="SBK24" s="74"/>
      <c r="SBL24" s="74"/>
      <c r="SBM24" s="74"/>
      <c r="SBN24" s="74"/>
      <c r="SBO24" s="74"/>
      <c r="SBP24" s="74"/>
      <c r="SBQ24" s="74"/>
      <c r="SBR24" s="74"/>
      <c r="SBS24" s="74"/>
      <c r="SBT24" s="74"/>
      <c r="SBU24" s="74"/>
      <c r="SBV24" s="74"/>
      <c r="SBW24" s="74"/>
      <c r="SBX24" s="74"/>
      <c r="SBY24" s="74"/>
      <c r="SBZ24" s="74"/>
      <c r="SCA24" s="74"/>
      <c r="SCB24" s="74"/>
      <c r="SCC24" s="74"/>
      <c r="SCD24" s="74"/>
      <c r="SCE24" s="74"/>
      <c r="SCF24" s="74"/>
      <c r="SCG24" s="74"/>
      <c r="SCH24" s="74"/>
      <c r="SCI24" s="74"/>
      <c r="SCJ24" s="74"/>
      <c r="SCK24" s="74"/>
      <c r="SCL24" s="74"/>
      <c r="SCM24" s="74"/>
      <c r="SCN24" s="74"/>
      <c r="SCO24" s="74"/>
      <c r="SCP24" s="74"/>
      <c r="SCQ24" s="74"/>
      <c r="SCR24" s="74"/>
      <c r="SCS24" s="74"/>
      <c r="SCT24" s="74"/>
      <c r="SCU24" s="74"/>
      <c r="SCV24" s="74"/>
      <c r="SCW24" s="74"/>
      <c r="SCX24" s="74"/>
      <c r="SCY24" s="74"/>
      <c r="SCZ24" s="74"/>
      <c r="SDA24" s="74"/>
      <c r="SDB24" s="74"/>
      <c r="SDC24" s="74"/>
      <c r="SDD24" s="74"/>
      <c r="SDE24" s="74"/>
      <c r="SDF24" s="74"/>
      <c r="SDG24" s="74"/>
      <c r="SDH24" s="74"/>
      <c r="SDI24" s="74"/>
      <c r="SDJ24" s="74"/>
      <c r="SDK24" s="74"/>
      <c r="SDL24" s="74"/>
      <c r="SDM24" s="74"/>
      <c r="SDN24" s="74"/>
      <c r="SDO24" s="74"/>
      <c r="SDP24" s="74"/>
      <c r="SDQ24" s="74"/>
      <c r="SDR24" s="74"/>
      <c r="SDS24" s="74"/>
      <c r="SDT24" s="74"/>
      <c r="SDU24" s="74"/>
      <c r="SDV24" s="74"/>
      <c r="SDW24" s="74"/>
      <c r="SDX24" s="74"/>
      <c r="SDY24" s="74"/>
      <c r="SDZ24" s="74"/>
      <c r="SEA24" s="74"/>
      <c r="SEB24" s="74"/>
      <c r="SEC24" s="74"/>
      <c r="SED24" s="74"/>
      <c r="SEE24" s="74"/>
      <c r="SEF24" s="74"/>
      <c r="SEG24" s="74"/>
      <c r="SEH24" s="74"/>
      <c r="SEI24" s="74"/>
      <c r="SEJ24" s="74"/>
      <c r="SEK24" s="74"/>
      <c r="SEL24" s="74"/>
      <c r="SEM24" s="74"/>
      <c r="SEN24" s="74"/>
      <c r="SEO24" s="74"/>
      <c r="SEP24" s="74"/>
      <c r="SEQ24" s="74"/>
      <c r="SER24" s="74"/>
      <c r="SES24" s="74"/>
      <c r="SET24" s="74"/>
      <c r="SEU24" s="74"/>
      <c r="SEV24" s="74"/>
      <c r="SEW24" s="74"/>
      <c r="SEX24" s="74"/>
      <c r="SEY24" s="74"/>
      <c r="SEZ24" s="74"/>
      <c r="SFA24" s="74"/>
      <c r="SFB24" s="74"/>
      <c r="SFC24" s="74"/>
      <c r="SFD24" s="74"/>
      <c r="SFE24" s="74"/>
      <c r="SFF24" s="74"/>
      <c r="SFG24" s="74"/>
      <c r="SFH24" s="74"/>
      <c r="SFI24" s="74"/>
      <c r="SFJ24" s="74"/>
      <c r="SFK24" s="74"/>
      <c r="SFL24" s="74"/>
      <c r="SFM24" s="74"/>
      <c r="SFN24" s="74"/>
      <c r="SFO24" s="74"/>
      <c r="SFP24" s="74"/>
      <c r="SFQ24" s="74"/>
      <c r="SFR24" s="74"/>
      <c r="SFS24" s="74"/>
      <c r="SFT24" s="74"/>
      <c r="SFU24" s="74"/>
      <c r="SFV24" s="74"/>
      <c r="SFW24" s="74"/>
      <c r="SFX24" s="74"/>
      <c r="SFY24" s="74"/>
      <c r="SFZ24" s="74"/>
      <c r="SGA24" s="74"/>
      <c r="SGB24" s="74"/>
      <c r="SGC24" s="74"/>
      <c r="SGD24" s="74"/>
      <c r="SGE24" s="74"/>
      <c r="SGF24" s="74"/>
      <c r="SGG24" s="74"/>
      <c r="SGH24" s="74"/>
      <c r="SGI24" s="74"/>
      <c r="SGJ24" s="74"/>
      <c r="SGK24" s="74"/>
      <c r="SGL24" s="74"/>
      <c r="SGM24" s="74"/>
      <c r="SGN24" s="74"/>
      <c r="SGO24" s="74"/>
      <c r="SGP24" s="74"/>
      <c r="SGQ24" s="74"/>
      <c r="SGR24" s="74"/>
      <c r="SGS24" s="74"/>
      <c r="SGT24" s="74"/>
      <c r="SGU24" s="74"/>
      <c r="SGV24" s="74"/>
      <c r="SGW24" s="74"/>
      <c r="SGX24" s="74"/>
      <c r="SGY24" s="74"/>
      <c r="SGZ24" s="74"/>
      <c r="SHA24" s="74"/>
      <c r="SHB24" s="74"/>
      <c r="SHC24" s="74"/>
      <c r="SHD24" s="74"/>
      <c r="SHE24" s="74"/>
      <c r="SHF24" s="74"/>
      <c r="SHG24" s="74"/>
      <c r="SHH24" s="74"/>
      <c r="SHI24" s="74"/>
      <c r="SHJ24" s="74"/>
      <c r="SHK24" s="74"/>
      <c r="SHL24" s="74"/>
      <c r="SHM24" s="74"/>
      <c r="SHN24" s="74"/>
      <c r="SHO24" s="74"/>
      <c r="SHP24" s="74"/>
      <c r="SHQ24" s="74"/>
      <c r="SHR24" s="74"/>
      <c r="SHS24" s="74"/>
      <c r="SHT24" s="74"/>
      <c r="SHU24" s="74"/>
      <c r="SHV24" s="74"/>
      <c r="SHW24" s="74"/>
      <c r="SHX24" s="74"/>
      <c r="SHY24" s="74"/>
      <c r="SHZ24" s="74"/>
      <c r="SIA24" s="74"/>
      <c r="SIB24" s="74"/>
      <c r="SIC24" s="74"/>
      <c r="SID24" s="74"/>
      <c r="SIE24" s="74"/>
      <c r="SIF24" s="74"/>
      <c r="SIG24" s="74"/>
      <c r="SIH24" s="74"/>
      <c r="SII24" s="74"/>
      <c r="SIJ24" s="74"/>
      <c r="SIK24" s="74"/>
      <c r="SIL24" s="74"/>
      <c r="SIM24" s="74"/>
      <c r="SIN24" s="74"/>
      <c r="SIO24" s="74"/>
      <c r="SIP24" s="74"/>
      <c r="SIQ24" s="74"/>
      <c r="SIR24" s="74"/>
      <c r="SIS24" s="74"/>
      <c r="SIT24" s="74"/>
      <c r="SIU24" s="74"/>
      <c r="SIV24" s="74"/>
      <c r="SIW24" s="74"/>
      <c r="SIX24" s="74"/>
      <c r="SIY24" s="74"/>
      <c r="SIZ24" s="74"/>
      <c r="SJA24" s="74"/>
      <c r="SJB24" s="74"/>
      <c r="SJC24" s="74"/>
      <c r="SJD24" s="74"/>
      <c r="SJE24" s="74"/>
      <c r="SJF24" s="74"/>
      <c r="SJG24" s="74"/>
      <c r="SJH24" s="74"/>
      <c r="SJI24" s="74"/>
      <c r="SJJ24" s="74"/>
      <c r="SJK24" s="74"/>
      <c r="SJL24" s="74"/>
      <c r="SJM24" s="74"/>
      <c r="SJN24" s="74"/>
      <c r="SJO24" s="74"/>
      <c r="SJP24" s="74"/>
      <c r="SJQ24" s="74"/>
      <c r="SJR24" s="74"/>
      <c r="SJS24" s="74"/>
      <c r="SJT24" s="74"/>
      <c r="SJU24" s="74"/>
      <c r="SJV24" s="74"/>
      <c r="SJW24" s="74"/>
      <c r="SJX24" s="74"/>
      <c r="SJY24" s="74"/>
      <c r="SJZ24" s="74"/>
      <c r="SKA24" s="74"/>
      <c r="SKB24" s="74"/>
      <c r="SKC24" s="74"/>
      <c r="SKD24" s="74"/>
      <c r="SKE24" s="74"/>
      <c r="SKF24" s="74"/>
      <c r="SKG24" s="74"/>
      <c r="SKH24" s="74"/>
      <c r="SKI24" s="74"/>
      <c r="SKJ24" s="74"/>
      <c r="SKK24" s="74"/>
      <c r="SKL24" s="74"/>
      <c r="SKM24" s="74"/>
      <c r="SKN24" s="74"/>
      <c r="SKO24" s="74"/>
      <c r="SKP24" s="74"/>
      <c r="SKQ24" s="74"/>
      <c r="SKR24" s="74"/>
      <c r="SKS24" s="74"/>
      <c r="SKT24" s="74"/>
      <c r="SKU24" s="74"/>
      <c r="SKV24" s="74"/>
      <c r="SKW24" s="74"/>
      <c r="SKX24" s="74"/>
      <c r="SKY24" s="74"/>
      <c r="SKZ24" s="74"/>
      <c r="SLA24" s="74"/>
      <c r="SLB24" s="74"/>
      <c r="SLC24" s="74"/>
      <c r="SLD24" s="74"/>
      <c r="SLE24" s="74"/>
      <c r="SLF24" s="74"/>
      <c r="SLG24" s="74"/>
      <c r="SLH24" s="74"/>
      <c r="SLI24" s="74"/>
      <c r="SLJ24" s="74"/>
      <c r="SLK24" s="74"/>
      <c r="SLL24" s="74"/>
      <c r="SLM24" s="74"/>
      <c r="SLN24" s="74"/>
      <c r="SLO24" s="74"/>
      <c r="SLP24" s="74"/>
      <c r="SLQ24" s="74"/>
      <c r="SLR24" s="74"/>
      <c r="SLS24" s="74"/>
      <c r="SLT24" s="74"/>
      <c r="SLU24" s="74"/>
      <c r="SLV24" s="74"/>
      <c r="SLW24" s="74"/>
      <c r="SLX24" s="74"/>
      <c r="SLY24" s="74"/>
      <c r="SLZ24" s="74"/>
      <c r="SMA24" s="74"/>
      <c r="SMB24" s="74"/>
      <c r="SMC24" s="74"/>
      <c r="SMD24" s="74"/>
      <c r="SME24" s="74"/>
      <c r="SMF24" s="74"/>
      <c r="SMG24" s="74"/>
      <c r="SMH24" s="74"/>
      <c r="SMI24" s="74"/>
      <c r="SMJ24" s="74"/>
      <c r="SMK24" s="74"/>
      <c r="SML24" s="74"/>
      <c r="SMM24" s="74"/>
      <c r="SMN24" s="74"/>
      <c r="SMO24" s="74"/>
      <c r="SMP24" s="74"/>
      <c r="SMQ24" s="74"/>
      <c r="SMR24" s="74"/>
      <c r="SMS24" s="74"/>
      <c r="SMT24" s="74"/>
      <c r="SMU24" s="74"/>
      <c r="SMV24" s="74"/>
      <c r="SMW24" s="74"/>
      <c r="SMX24" s="74"/>
      <c r="SMY24" s="74"/>
      <c r="SMZ24" s="74"/>
      <c r="SNA24" s="74"/>
      <c r="SNB24" s="74"/>
      <c r="SNC24" s="74"/>
      <c r="SND24" s="74"/>
      <c r="SNE24" s="74"/>
      <c r="SNF24" s="74"/>
      <c r="SNG24" s="74"/>
      <c r="SNH24" s="74"/>
      <c r="SNI24" s="74"/>
      <c r="SNJ24" s="74"/>
      <c r="SNK24" s="74"/>
      <c r="SNL24" s="74"/>
      <c r="SNM24" s="74"/>
      <c r="SNN24" s="74"/>
      <c r="SNO24" s="74"/>
      <c r="SNP24" s="74"/>
      <c r="SNQ24" s="74"/>
      <c r="SNR24" s="74"/>
      <c r="SNS24" s="74"/>
      <c r="SNT24" s="74"/>
      <c r="SNU24" s="74"/>
      <c r="SNV24" s="74"/>
      <c r="SNW24" s="74"/>
      <c r="SNX24" s="74"/>
      <c r="SNY24" s="74"/>
      <c r="SNZ24" s="74"/>
      <c r="SOA24" s="74"/>
      <c r="SOB24" s="74"/>
      <c r="SOC24" s="74"/>
      <c r="SOD24" s="74"/>
      <c r="SOE24" s="74"/>
      <c r="SOF24" s="74"/>
      <c r="SOG24" s="74"/>
      <c r="SOH24" s="74"/>
      <c r="SOI24" s="74"/>
      <c r="SOJ24" s="74"/>
      <c r="SOK24" s="74"/>
      <c r="SOL24" s="74"/>
      <c r="SOM24" s="74"/>
      <c r="SON24" s="74"/>
      <c r="SOO24" s="74"/>
      <c r="SOP24" s="74"/>
      <c r="SOQ24" s="74"/>
      <c r="SOR24" s="74"/>
      <c r="SOS24" s="74"/>
      <c r="SOT24" s="74"/>
      <c r="SOU24" s="74"/>
      <c r="SOV24" s="74"/>
      <c r="SOW24" s="74"/>
      <c r="SOX24" s="74"/>
      <c r="SOY24" s="74"/>
      <c r="SOZ24" s="74"/>
      <c r="SPA24" s="74"/>
      <c r="SPB24" s="74"/>
      <c r="SPC24" s="74"/>
      <c r="SPD24" s="74"/>
      <c r="SPE24" s="74"/>
      <c r="SPF24" s="74"/>
      <c r="SPG24" s="74"/>
      <c r="SPH24" s="74"/>
      <c r="SPI24" s="74"/>
      <c r="SPJ24" s="74"/>
      <c r="SPK24" s="74"/>
      <c r="SPL24" s="74"/>
      <c r="SPM24" s="74"/>
      <c r="SPN24" s="74"/>
      <c r="SPO24" s="74"/>
      <c r="SPP24" s="74"/>
      <c r="SPQ24" s="74"/>
      <c r="SPR24" s="74"/>
      <c r="SPS24" s="74"/>
      <c r="SPT24" s="74"/>
      <c r="SPU24" s="74"/>
      <c r="SPV24" s="74"/>
      <c r="SPW24" s="74"/>
      <c r="SPX24" s="74"/>
      <c r="SPY24" s="74"/>
      <c r="SPZ24" s="74"/>
      <c r="SQA24" s="74"/>
      <c r="SQB24" s="74"/>
      <c r="SQC24" s="74"/>
      <c r="SQD24" s="74"/>
      <c r="SQE24" s="74"/>
      <c r="SQF24" s="74"/>
      <c r="SQG24" s="74"/>
      <c r="SQH24" s="74"/>
      <c r="SQI24" s="74"/>
      <c r="SQJ24" s="74"/>
      <c r="SQK24" s="74"/>
      <c r="SQL24" s="74"/>
      <c r="SQM24" s="74"/>
      <c r="SQN24" s="74"/>
      <c r="SQO24" s="74"/>
      <c r="SQP24" s="74"/>
      <c r="SQQ24" s="74"/>
      <c r="SQR24" s="74"/>
      <c r="SQS24" s="74"/>
      <c r="SQT24" s="74"/>
      <c r="SQU24" s="74"/>
      <c r="SQV24" s="74"/>
      <c r="SQW24" s="74"/>
      <c r="SQX24" s="74"/>
      <c r="SQY24" s="74"/>
      <c r="SQZ24" s="74"/>
      <c r="SRA24" s="74"/>
      <c r="SRB24" s="74"/>
      <c r="SRC24" s="74"/>
      <c r="SRD24" s="74"/>
      <c r="SRE24" s="74"/>
      <c r="SRF24" s="74"/>
      <c r="SRG24" s="74"/>
      <c r="SRH24" s="74"/>
      <c r="SRI24" s="74"/>
      <c r="SRJ24" s="74"/>
      <c r="SRK24" s="74"/>
      <c r="SRL24" s="74"/>
      <c r="SRM24" s="74"/>
      <c r="SRN24" s="74"/>
      <c r="SRO24" s="74"/>
      <c r="SRP24" s="74"/>
      <c r="SRQ24" s="74"/>
      <c r="SRR24" s="74"/>
      <c r="SRS24" s="74"/>
      <c r="SRT24" s="74"/>
      <c r="SRU24" s="74"/>
      <c r="SRV24" s="74"/>
      <c r="SRW24" s="74"/>
      <c r="SRX24" s="74"/>
      <c r="SRY24" s="74"/>
      <c r="SRZ24" s="74"/>
      <c r="SSA24" s="74"/>
      <c r="SSB24" s="74"/>
      <c r="SSC24" s="74"/>
      <c r="SSD24" s="74"/>
      <c r="SSE24" s="74"/>
      <c r="SSF24" s="74"/>
      <c r="SSG24" s="74"/>
      <c r="SSH24" s="74"/>
      <c r="SSI24" s="74"/>
      <c r="SSJ24" s="74"/>
      <c r="SSK24" s="74"/>
      <c r="SSL24" s="74"/>
      <c r="SSM24" s="74"/>
      <c r="SSN24" s="74"/>
      <c r="SSO24" s="74"/>
      <c r="SSP24" s="74"/>
      <c r="SSQ24" s="74"/>
      <c r="SSR24" s="74"/>
      <c r="SSS24" s="74"/>
      <c r="SST24" s="74"/>
      <c r="SSU24" s="74"/>
      <c r="SSV24" s="74"/>
      <c r="SSW24" s="74"/>
      <c r="SSX24" s="74"/>
      <c r="SSY24" s="74"/>
      <c r="SSZ24" s="74"/>
      <c r="STA24" s="74"/>
      <c r="STB24" s="74"/>
      <c r="STC24" s="74"/>
      <c r="STD24" s="74"/>
      <c r="STE24" s="74"/>
      <c r="STF24" s="74"/>
      <c r="STG24" s="74"/>
      <c r="STH24" s="74"/>
      <c r="STI24" s="74"/>
      <c r="STJ24" s="74"/>
      <c r="STK24" s="74"/>
      <c r="STL24" s="74"/>
      <c r="STM24" s="74"/>
      <c r="STN24" s="74"/>
      <c r="STO24" s="74"/>
      <c r="STP24" s="74"/>
      <c r="STQ24" s="74"/>
      <c r="STR24" s="74"/>
      <c r="STS24" s="74"/>
      <c r="STT24" s="74"/>
      <c r="STU24" s="74"/>
      <c r="STV24" s="74"/>
      <c r="STW24" s="74"/>
      <c r="STX24" s="74"/>
      <c r="STY24" s="74"/>
      <c r="STZ24" s="74"/>
      <c r="SUA24" s="74"/>
      <c r="SUB24" s="74"/>
      <c r="SUC24" s="74"/>
      <c r="SUD24" s="74"/>
      <c r="SUE24" s="74"/>
      <c r="SUF24" s="74"/>
      <c r="SUG24" s="74"/>
      <c r="SUH24" s="74"/>
      <c r="SUI24" s="74"/>
      <c r="SUJ24" s="74"/>
      <c r="SUK24" s="74"/>
      <c r="SUL24" s="74"/>
      <c r="SUM24" s="74"/>
      <c r="SUN24" s="74"/>
      <c r="SUO24" s="74"/>
      <c r="SUP24" s="74"/>
      <c r="SUQ24" s="74"/>
      <c r="SUR24" s="74"/>
      <c r="SUS24" s="74"/>
      <c r="SUT24" s="74"/>
      <c r="SUU24" s="74"/>
      <c r="SUV24" s="74"/>
      <c r="SUW24" s="74"/>
      <c r="SUX24" s="74"/>
      <c r="SUY24" s="74"/>
      <c r="SUZ24" s="74"/>
      <c r="SVA24" s="74"/>
      <c r="SVB24" s="74"/>
      <c r="SVC24" s="74"/>
      <c r="SVD24" s="74"/>
      <c r="SVE24" s="74"/>
      <c r="SVF24" s="74"/>
      <c r="SVG24" s="74"/>
      <c r="SVH24" s="74"/>
      <c r="SVI24" s="74"/>
      <c r="SVJ24" s="74"/>
      <c r="SVK24" s="74"/>
      <c r="SVL24" s="74"/>
      <c r="SVM24" s="74"/>
      <c r="SVN24" s="74"/>
      <c r="SVO24" s="74"/>
      <c r="SVP24" s="74"/>
      <c r="SVQ24" s="74"/>
      <c r="SVR24" s="74"/>
      <c r="SVS24" s="74"/>
      <c r="SVT24" s="74"/>
      <c r="SVU24" s="74"/>
      <c r="SVV24" s="74"/>
      <c r="SVW24" s="74"/>
      <c r="SVX24" s="74"/>
      <c r="SVY24" s="74"/>
      <c r="SVZ24" s="74"/>
      <c r="SWA24" s="74"/>
      <c r="SWB24" s="74"/>
      <c r="SWC24" s="74"/>
      <c r="SWD24" s="74"/>
      <c r="SWE24" s="74"/>
      <c r="SWF24" s="74"/>
      <c r="SWG24" s="74"/>
      <c r="SWH24" s="74"/>
      <c r="SWI24" s="74"/>
      <c r="SWJ24" s="74"/>
      <c r="SWK24" s="74"/>
      <c r="SWL24" s="74"/>
      <c r="SWM24" s="74"/>
      <c r="SWN24" s="74"/>
      <c r="SWO24" s="74"/>
      <c r="SWP24" s="74"/>
      <c r="SWQ24" s="74"/>
      <c r="SWR24" s="74"/>
      <c r="SWS24" s="74"/>
      <c r="SWT24" s="74"/>
      <c r="SWU24" s="74"/>
      <c r="SWV24" s="74"/>
      <c r="SWW24" s="74"/>
      <c r="SWX24" s="74"/>
      <c r="SWY24" s="74"/>
      <c r="SWZ24" s="74"/>
      <c r="SXA24" s="74"/>
      <c r="SXB24" s="74"/>
      <c r="SXC24" s="74"/>
      <c r="SXD24" s="74"/>
      <c r="SXE24" s="74"/>
      <c r="SXF24" s="74"/>
      <c r="SXG24" s="74"/>
      <c r="SXH24" s="74"/>
      <c r="SXI24" s="74"/>
      <c r="SXJ24" s="74"/>
      <c r="SXK24" s="74"/>
      <c r="SXL24" s="74"/>
      <c r="SXM24" s="74"/>
      <c r="SXN24" s="74"/>
      <c r="SXO24" s="74"/>
      <c r="SXP24" s="74"/>
      <c r="SXQ24" s="74"/>
      <c r="SXR24" s="74"/>
      <c r="SXS24" s="74"/>
      <c r="SXT24" s="74"/>
      <c r="SXU24" s="74"/>
      <c r="SXV24" s="74"/>
      <c r="SXW24" s="74"/>
      <c r="SXX24" s="74"/>
      <c r="SXY24" s="74"/>
      <c r="SXZ24" s="74"/>
      <c r="SYA24" s="74"/>
      <c r="SYB24" s="74"/>
      <c r="SYC24" s="74"/>
      <c r="SYD24" s="74"/>
      <c r="SYE24" s="74"/>
      <c r="SYF24" s="74"/>
      <c r="SYG24" s="74"/>
      <c r="SYH24" s="74"/>
      <c r="SYI24" s="74"/>
      <c r="SYJ24" s="74"/>
      <c r="SYK24" s="74"/>
      <c r="SYL24" s="74"/>
      <c r="SYM24" s="74"/>
      <c r="SYN24" s="74"/>
      <c r="SYO24" s="74"/>
      <c r="SYP24" s="74"/>
      <c r="SYQ24" s="74"/>
      <c r="SYR24" s="74"/>
      <c r="SYS24" s="74"/>
      <c r="SYT24" s="74"/>
      <c r="SYU24" s="74"/>
      <c r="SYV24" s="74"/>
      <c r="SYW24" s="74"/>
      <c r="SYX24" s="74"/>
      <c r="SYY24" s="74"/>
      <c r="SYZ24" s="74"/>
      <c r="SZA24" s="74"/>
      <c r="SZB24" s="74"/>
      <c r="SZC24" s="74"/>
      <c r="SZD24" s="74"/>
      <c r="SZE24" s="74"/>
      <c r="SZF24" s="74"/>
      <c r="SZG24" s="74"/>
      <c r="SZH24" s="74"/>
      <c r="SZI24" s="74"/>
      <c r="SZJ24" s="74"/>
      <c r="SZK24" s="74"/>
      <c r="SZL24" s="74"/>
      <c r="SZM24" s="74"/>
      <c r="SZN24" s="74"/>
      <c r="SZO24" s="74"/>
      <c r="SZP24" s="74"/>
      <c r="SZQ24" s="74"/>
      <c r="SZR24" s="74"/>
      <c r="SZS24" s="74"/>
      <c r="SZT24" s="74"/>
      <c r="SZU24" s="74"/>
      <c r="SZV24" s="74"/>
      <c r="SZW24" s="74"/>
      <c r="SZX24" s="74"/>
      <c r="SZY24" s="74"/>
      <c r="SZZ24" s="74"/>
      <c r="TAA24" s="74"/>
      <c r="TAB24" s="74"/>
      <c r="TAC24" s="74"/>
      <c r="TAD24" s="74"/>
      <c r="TAE24" s="74"/>
      <c r="TAF24" s="74"/>
      <c r="TAG24" s="74"/>
      <c r="TAH24" s="74"/>
      <c r="TAI24" s="74"/>
      <c r="TAJ24" s="74"/>
      <c r="TAK24" s="74"/>
      <c r="TAL24" s="74"/>
      <c r="TAM24" s="74"/>
      <c r="TAN24" s="74"/>
      <c r="TAO24" s="74"/>
      <c r="TAP24" s="74"/>
      <c r="TAQ24" s="74"/>
      <c r="TAR24" s="74"/>
      <c r="TAS24" s="74"/>
      <c r="TAT24" s="74"/>
      <c r="TAU24" s="74"/>
      <c r="TAV24" s="74"/>
      <c r="TAW24" s="74"/>
      <c r="TAX24" s="74"/>
      <c r="TAY24" s="74"/>
      <c r="TAZ24" s="74"/>
      <c r="TBA24" s="74"/>
      <c r="TBB24" s="74"/>
      <c r="TBC24" s="74"/>
      <c r="TBD24" s="74"/>
      <c r="TBE24" s="74"/>
      <c r="TBF24" s="74"/>
      <c r="TBG24" s="74"/>
      <c r="TBH24" s="74"/>
      <c r="TBI24" s="74"/>
      <c r="TBJ24" s="74"/>
      <c r="TBK24" s="74"/>
      <c r="TBL24" s="74"/>
      <c r="TBM24" s="74"/>
      <c r="TBN24" s="74"/>
      <c r="TBO24" s="74"/>
      <c r="TBP24" s="74"/>
      <c r="TBQ24" s="74"/>
      <c r="TBR24" s="74"/>
      <c r="TBS24" s="74"/>
      <c r="TBT24" s="74"/>
      <c r="TBU24" s="74"/>
      <c r="TBV24" s="74"/>
      <c r="TBW24" s="74"/>
      <c r="TBX24" s="74"/>
      <c r="TBY24" s="74"/>
      <c r="TBZ24" s="74"/>
      <c r="TCA24" s="74"/>
      <c r="TCB24" s="74"/>
      <c r="TCC24" s="74"/>
      <c r="TCD24" s="74"/>
      <c r="TCE24" s="74"/>
      <c r="TCF24" s="74"/>
      <c r="TCG24" s="74"/>
      <c r="TCH24" s="74"/>
      <c r="TCI24" s="74"/>
      <c r="TCJ24" s="74"/>
      <c r="TCK24" s="74"/>
      <c r="TCL24" s="74"/>
      <c r="TCM24" s="74"/>
      <c r="TCN24" s="74"/>
      <c r="TCO24" s="74"/>
      <c r="TCP24" s="74"/>
      <c r="TCQ24" s="74"/>
      <c r="TCR24" s="74"/>
      <c r="TCS24" s="74"/>
      <c r="TCT24" s="74"/>
      <c r="TCU24" s="74"/>
      <c r="TCV24" s="74"/>
      <c r="TCW24" s="74"/>
      <c r="TCX24" s="74"/>
      <c r="TCY24" s="74"/>
      <c r="TCZ24" s="74"/>
      <c r="TDA24" s="74"/>
      <c r="TDB24" s="74"/>
      <c r="TDC24" s="74"/>
      <c r="TDD24" s="74"/>
      <c r="TDE24" s="74"/>
      <c r="TDF24" s="74"/>
      <c r="TDG24" s="74"/>
      <c r="TDH24" s="74"/>
      <c r="TDI24" s="74"/>
      <c r="TDJ24" s="74"/>
      <c r="TDK24" s="74"/>
      <c r="TDL24" s="74"/>
      <c r="TDM24" s="74"/>
      <c r="TDN24" s="74"/>
      <c r="TDO24" s="74"/>
      <c r="TDP24" s="74"/>
      <c r="TDQ24" s="74"/>
      <c r="TDR24" s="74"/>
      <c r="TDS24" s="74"/>
      <c r="TDT24" s="74"/>
      <c r="TDU24" s="74"/>
      <c r="TDV24" s="74"/>
      <c r="TDW24" s="74"/>
      <c r="TDX24" s="74"/>
      <c r="TDY24" s="74"/>
      <c r="TDZ24" s="74"/>
      <c r="TEA24" s="74"/>
      <c r="TEB24" s="74"/>
      <c r="TEC24" s="74"/>
      <c r="TED24" s="74"/>
      <c r="TEE24" s="74"/>
      <c r="TEF24" s="74"/>
      <c r="TEG24" s="74"/>
      <c r="TEH24" s="74"/>
      <c r="TEI24" s="74"/>
      <c r="TEJ24" s="74"/>
      <c r="TEK24" s="74"/>
      <c r="TEL24" s="74"/>
      <c r="TEM24" s="74"/>
      <c r="TEN24" s="74"/>
      <c r="TEO24" s="74"/>
      <c r="TEP24" s="74"/>
      <c r="TEQ24" s="74"/>
      <c r="TER24" s="74"/>
      <c r="TES24" s="74"/>
      <c r="TET24" s="74"/>
      <c r="TEU24" s="74"/>
      <c r="TEV24" s="74"/>
      <c r="TEW24" s="74"/>
      <c r="TEX24" s="74"/>
      <c r="TEY24" s="74"/>
      <c r="TEZ24" s="74"/>
      <c r="TFA24" s="74"/>
      <c r="TFB24" s="74"/>
      <c r="TFC24" s="74"/>
      <c r="TFD24" s="74"/>
      <c r="TFE24" s="74"/>
      <c r="TFF24" s="74"/>
      <c r="TFG24" s="74"/>
      <c r="TFH24" s="74"/>
      <c r="TFI24" s="74"/>
      <c r="TFJ24" s="74"/>
      <c r="TFK24" s="74"/>
      <c r="TFL24" s="74"/>
      <c r="TFM24" s="74"/>
      <c r="TFN24" s="74"/>
      <c r="TFO24" s="74"/>
      <c r="TFP24" s="74"/>
      <c r="TFQ24" s="74"/>
      <c r="TFR24" s="74"/>
      <c r="TFS24" s="74"/>
      <c r="TFT24" s="74"/>
      <c r="TFU24" s="74"/>
      <c r="TFV24" s="74"/>
      <c r="TFW24" s="74"/>
      <c r="TFX24" s="74"/>
      <c r="TFY24" s="74"/>
      <c r="TFZ24" s="74"/>
      <c r="TGA24" s="74"/>
      <c r="TGB24" s="74"/>
      <c r="TGC24" s="74"/>
      <c r="TGD24" s="74"/>
      <c r="TGE24" s="74"/>
      <c r="TGF24" s="74"/>
      <c r="TGG24" s="74"/>
      <c r="TGH24" s="74"/>
      <c r="TGI24" s="74"/>
      <c r="TGJ24" s="74"/>
      <c r="TGK24" s="74"/>
      <c r="TGL24" s="74"/>
      <c r="TGM24" s="74"/>
      <c r="TGN24" s="74"/>
      <c r="TGO24" s="74"/>
      <c r="TGP24" s="74"/>
      <c r="TGQ24" s="74"/>
      <c r="TGR24" s="74"/>
      <c r="TGS24" s="74"/>
      <c r="TGT24" s="74"/>
      <c r="TGU24" s="74"/>
      <c r="TGV24" s="74"/>
      <c r="TGW24" s="74"/>
      <c r="TGX24" s="74"/>
      <c r="TGY24" s="74"/>
      <c r="TGZ24" s="74"/>
      <c r="THA24" s="74"/>
      <c r="THB24" s="74"/>
      <c r="THC24" s="74"/>
      <c r="THD24" s="74"/>
      <c r="THE24" s="74"/>
      <c r="THF24" s="74"/>
      <c r="THG24" s="74"/>
      <c r="THH24" s="74"/>
      <c r="THI24" s="74"/>
      <c r="THJ24" s="74"/>
      <c r="THK24" s="74"/>
      <c r="THL24" s="74"/>
      <c r="THM24" s="74"/>
      <c r="THN24" s="74"/>
      <c r="THO24" s="74"/>
      <c r="THP24" s="74"/>
      <c r="THQ24" s="74"/>
      <c r="THR24" s="74"/>
      <c r="THS24" s="74"/>
      <c r="THT24" s="74"/>
      <c r="THU24" s="74"/>
      <c r="THV24" s="74"/>
      <c r="THW24" s="74"/>
      <c r="THX24" s="74"/>
      <c r="THY24" s="74"/>
      <c r="THZ24" s="74"/>
      <c r="TIA24" s="74"/>
      <c r="TIB24" s="74"/>
      <c r="TIC24" s="74"/>
      <c r="TID24" s="74"/>
      <c r="TIE24" s="74"/>
      <c r="TIF24" s="74"/>
      <c r="TIG24" s="74"/>
      <c r="TIH24" s="74"/>
      <c r="TII24" s="74"/>
      <c r="TIJ24" s="74"/>
      <c r="TIK24" s="74"/>
      <c r="TIL24" s="74"/>
      <c r="TIM24" s="74"/>
      <c r="TIN24" s="74"/>
      <c r="TIO24" s="74"/>
      <c r="TIP24" s="74"/>
      <c r="TIQ24" s="74"/>
      <c r="TIR24" s="74"/>
      <c r="TIS24" s="74"/>
      <c r="TIT24" s="74"/>
      <c r="TIU24" s="74"/>
      <c r="TIV24" s="74"/>
      <c r="TIW24" s="74"/>
      <c r="TIX24" s="74"/>
      <c r="TIY24" s="74"/>
      <c r="TIZ24" s="74"/>
      <c r="TJA24" s="74"/>
      <c r="TJB24" s="74"/>
      <c r="TJC24" s="74"/>
      <c r="TJD24" s="74"/>
      <c r="TJE24" s="74"/>
      <c r="TJF24" s="74"/>
      <c r="TJG24" s="74"/>
      <c r="TJH24" s="74"/>
      <c r="TJI24" s="74"/>
      <c r="TJJ24" s="74"/>
      <c r="TJK24" s="74"/>
      <c r="TJL24" s="74"/>
      <c r="TJM24" s="74"/>
      <c r="TJN24" s="74"/>
      <c r="TJO24" s="74"/>
      <c r="TJP24" s="74"/>
      <c r="TJQ24" s="74"/>
      <c r="TJR24" s="74"/>
      <c r="TJS24" s="74"/>
      <c r="TJT24" s="74"/>
      <c r="TJU24" s="74"/>
      <c r="TJV24" s="74"/>
      <c r="TJW24" s="74"/>
      <c r="TJX24" s="74"/>
      <c r="TJY24" s="74"/>
      <c r="TJZ24" s="74"/>
      <c r="TKA24" s="74"/>
      <c r="TKB24" s="74"/>
      <c r="TKC24" s="74"/>
      <c r="TKD24" s="74"/>
      <c r="TKE24" s="74"/>
      <c r="TKF24" s="74"/>
      <c r="TKG24" s="74"/>
      <c r="TKH24" s="74"/>
      <c r="TKI24" s="74"/>
      <c r="TKJ24" s="74"/>
      <c r="TKK24" s="74"/>
      <c r="TKL24" s="74"/>
      <c r="TKM24" s="74"/>
      <c r="TKN24" s="74"/>
      <c r="TKO24" s="74"/>
      <c r="TKP24" s="74"/>
      <c r="TKQ24" s="74"/>
      <c r="TKR24" s="74"/>
      <c r="TKS24" s="74"/>
      <c r="TKT24" s="74"/>
      <c r="TKU24" s="74"/>
      <c r="TKV24" s="74"/>
      <c r="TKW24" s="74"/>
      <c r="TKX24" s="74"/>
      <c r="TKY24" s="74"/>
      <c r="TKZ24" s="74"/>
      <c r="TLA24" s="74"/>
      <c r="TLB24" s="74"/>
      <c r="TLC24" s="74"/>
      <c r="TLD24" s="74"/>
      <c r="TLE24" s="74"/>
      <c r="TLF24" s="74"/>
      <c r="TLG24" s="74"/>
      <c r="TLH24" s="74"/>
      <c r="TLI24" s="74"/>
      <c r="TLJ24" s="74"/>
      <c r="TLK24" s="74"/>
      <c r="TLL24" s="74"/>
      <c r="TLM24" s="74"/>
      <c r="TLN24" s="74"/>
      <c r="TLO24" s="74"/>
      <c r="TLP24" s="74"/>
      <c r="TLQ24" s="74"/>
      <c r="TLR24" s="74"/>
      <c r="TLS24" s="74"/>
      <c r="TLT24" s="74"/>
      <c r="TLU24" s="74"/>
      <c r="TLV24" s="74"/>
      <c r="TLW24" s="74"/>
      <c r="TLX24" s="74"/>
      <c r="TLY24" s="74"/>
      <c r="TLZ24" s="74"/>
      <c r="TMA24" s="74"/>
      <c r="TMB24" s="74"/>
      <c r="TMC24" s="74"/>
      <c r="TMD24" s="74"/>
      <c r="TME24" s="74"/>
      <c r="TMF24" s="74"/>
      <c r="TMG24" s="74"/>
      <c r="TMH24" s="74"/>
      <c r="TMI24" s="74"/>
      <c r="TMJ24" s="74"/>
      <c r="TMK24" s="74"/>
      <c r="TML24" s="74"/>
      <c r="TMM24" s="74"/>
      <c r="TMN24" s="74"/>
      <c r="TMO24" s="74"/>
      <c r="TMP24" s="74"/>
      <c r="TMQ24" s="74"/>
      <c r="TMR24" s="74"/>
      <c r="TMS24" s="74"/>
      <c r="TMT24" s="74"/>
      <c r="TMU24" s="74"/>
      <c r="TMV24" s="74"/>
      <c r="TMW24" s="74"/>
      <c r="TMX24" s="74"/>
      <c r="TMY24" s="74"/>
      <c r="TMZ24" s="74"/>
      <c r="TNA24" s="74"/>
      <c r="TNB24" s="74"/>
      <c r="TNC24" s="74"/>
      <c r="TND24" s="74"/>
      <c r="TNE24" s="74"/>
      <c r="TNF24" s="74"/>
      <c r="TNG24" s="74"/>
      <c r="TNH24" s="74"/>
      <c r="TNI24" s="74"/>
      <c r="TNJ24" s="74"/>
      <c r="TNK24" s="74"/>
      <c r="TNL24" s="74"/>
      <c r="TNM24" s="74"/>
      <c r="TNN24" s="74"/>
      <c r="TNO24" s="74"/>
      <c r="TNP24" s="74"/>
      <c r="TNQ24" s="74"/>
      <c r="TNR24" s="74"/>
      <c r="TNS24" s="74"/>
      <c r="TNT24" s="74"/>
      <c r="TNU24" s="74"/>
      <c r="TNV24" s="74"/>
      <c r="TNW24" s="74"/>
      <c r="TNX24" s="74"/>
      <c r="TNY24" s="74"/>
      <c r="TNZ24" s="74"/>
      <c r="TOA24" s="74"/>
      <c r="TOB24" s="74"/>
      <c r="TOC24" s="74"/>
      <c r="TOD24" s="74"/>
      <c r="TOE24" s="74"/>
      <c r="TOF24" s="74"/>
      <c r="TOG24" s="74"/>
      <c r="TOH24" s="74"/>
      <c r="TOI24" s="74"/>
      <c r="TOJ24" s="74"/>
      <c r="TOK24" s="74"/>
      <c r="TOL24" s="74"/>
      <c r="TOM24" s="74"/>
      <c r="TON24" s="74"/>
      <c r="TOO24" s="74"/>
      <c r="TOP24" s="74"/>
      <c r="TOQ24" s="74"/>
      <c r="TOR24" s="74"/>
      <c r="TOS24" s="74"/>
      <c r="TOT24" s="74"/>
      <c r="TOU24" s="74"/>
      <c r="TOV24" s="74"/>
      <c r="TOW24" s="74"/>
      <c r="TOX24" s="74"/>
      <c r="TOY24" s="74"/>
      <c r="TOZ24" s="74"/>
      <c r="TPA24" s="74"/>
      <c r="TPB24" s="74"/>
      <c r="TPC24" s="74"/>
      <c r="TPD24" s="74"/>
      <c r="TPE24" s="74"/>
      <c r="TPF24" s="74"/>
      <c r="TPG24" s="74"/>
      <c r="TPH24" s="74"/>
      <c r="TPI24" s="74"/>
      <c r="TPJ24" s="74"/>
      <c r="TPK24" s="74"/>
      <c r="TPL24" s="74"/>
      <c r="TPM24" s="74"/>
      <c r="TPN24" s="74"/>
      <c r="TPO24" s="74"/>
      <c r="TPP24" s="74"/>
      <c r="TPQ24" s="74"/>
      <c r="TPR24" s="74"/>
      <c r="TPS24" s="74"/>
      <c r="TPT24" s="74"/>
      <c r="TPU24" s="74"/>
      <c r="TPV24" s="74"/>
      <c r="TPW24" s="74"/>
      <c r="TPX24" s="74"/>
      <c r="TPY24" s="74"/>
      <c r="TPZ24" s="74"/>
      <c r="TQA24" s="74"/>
      <c r="TQB24" s="74"/>
      <c r="TQC24" s="74"/>
      <c r="TQD24" s="74"/>
      <c r="TQE24" s="74"/>
      <c r="TQF24" s="74"/>
      <c r="TQG24" s="74"/>
      <c r="TQH24" s="74"/>
      <c r="TQI24" s="74"/>
      <c r="TQJ24" s="74"/>
      <c r="TQK24" s="74"/>
      <c r="TQL24" s="74"/>
      <c r="TQM24" s="74"/>
      <c r="TQN24" s="74"/>
      <c r="TQO24" s="74"/>
      <c r="TQP24" s="74"/>
      <c r="TQQ24" s="74"/>
      <c r="TQR24" s="74"/>
      <c r="TQS24" s="74"/>
      <c r="TQT24" s="74"/>
      <c r="TQU24" s="74"/>
      <c r="TQV24" s="74"/>
      <c r="TQW24" s="74"/>
      <c r="TQX24" s="74"/>
      <c r="TQY24" s="74"/>
      <c r="TQZ24" s="74"/>
      <c r="TRA24" s="74"/>
      <c r="TRB24" s="74"/>
      <c r="TRC24" s="74"/>
      <c r="TRD24" s="74"/>
      <c r="TRE24" s="74"/>
      <c r="TRF24" s="74"/>
      <c r="TRG24" s="74"/>
      <c r="TRH24" s="74"/>
      <c r="TRI24" s="74"/>
      <c r="TRJ24" s="74"/>
      <c r="TRK24" s="74"/>
      <c r="TRL24" s="74"/>
      <c r="TRM24" s="74"/>
      <c r="TRN24" s="74"/>
      <c r="TRO24" s="74"/>
      <c r="TRP24" s="74"/>
      <c r="TRQ24" s="74"/>
      <c r="TRR24" s="74"/>
      <c r="TRS24" s="74"/>
      <c r="TRT24" s="74"/>
      <c r="TRU24" s="74"/>
      <c r="TRV24" s="74"/>
      <c r="TRW24" s="74"/>
      <c r="TRX24" s="74"/>
      <c r="TRY24" s="74"/>
      <c r="TRZ24" s="74"/>
      <c r="TSA24" s="74"/>
      <c r="TSB24" s="74"/>
      <c r="TSC24" s="74"/>
      <c r="TSD24" s="74"/>
      <c r="TSE24" s="74"/>
      <c r="TSF24" s="74"/>
      <c r="TSG24" s="74"/>
      <c r="TSH24" s="74"/>
      <c r="TSI24" s="74"/>
      <c r="TSJ24" s="74"/>
      <c r="TSK24" s="74"/>
      <c r="TSL24" s="74"/>
      <c r="TSM24" s="74"/>
      <c r="TSN24" s="74"/>
      <c r="TSO24" s="74"/>
      <c r="TSP24" s="74"/>
      <c r="TSQ24" s="74"/>
      <c r="TSR24" s="74"/>
      <c r="TSS24" s="74"/>
      <c r="TST24" s="74"/>
      <c r="TSU24" s="74"/>
      <c r="TSV24" s="74"/>
      <c r="TSW24" s="74"/>
      <c r="TSX24" s="74"/>
      <c r="TSY24" s="74"/>
      <c r="TSZ24" s="74"/>
      <c r="TTA24" s="74"/>
      <c r="TTB24" s="74"/>
      <c r="TTC24" s="74"/>
      <c r="TTD24" s="74"/>
      <c r="TTE24" s="74"/>
      <c r="TTF24" s="74"/>
      <c r="TTG24" s="74"/>
      <c r="TTH24" s="74"/>
      <c r="TTI24" s="74"/>
      <c r="TTJ24" s="74"/>
      <c r="TTK24" s="74"/>
      <c r="TTL24" s="74"/>
      <c r="TTM24" s="74"/>
      <c r="TTN24" s="74"/>
      <c r="TTO24" s="74"/>
      <c r="TTP24" s="74"/>
      <c r="TTQ24" s="74"/>
      <c r="TTR24" s="74"/>
      <c r="TTS24" s="74"/>
      <c r="TTT24" s="74"/>
      <c r="TTU24" s="74"/>
      <c r="TTV24" s="74"/>
      <c r="TTW24" s="74"/>
      <c r="TTX24" s="74"/>
      <c r="TTY24" s="74"/>
      <c r="TTZ24" s="74"/>
      <c r="TUA24" s="74"/>
      <c r="TUB24" s="74"/>
      <c r="TUC24" s="74"/>
      <c r="TUD24" s="74"/>
      <c r="TUE24" s="74"/>
      <c r="TUF24" s="74"/>
      <c r="TUG24" s="74"/>
      <c r="TUH24" s="74"/>
      <c r="TUI24" s="74"/>
      <c r="TUJ24" s="74"/>
      <c r="TUK24" s="74"/>
      <c r="TUL24" s="74"/>
      <c r="TUM24" s="74"/>
      <c r="TUN24" s="74"/>
      <c r="TUO24" s="74"/>
      <c r="TUP24" s="74"/>
      <c r="TUQ24" s="74"/>
      <c r="TUR24" s="74"/>
      <c r="TUS24" s="74"/>
      <c r="TUT24" s="74"/>
      <c r="TUU24" s="74"/>
      <c r="TUV24" s="74"/>
      <c r="TUW24" s="74"/>
      <c r="TUX24" s="74"/>
      <c r="TUY24" s="74"/>
      <c r="TUZ24" s="74"/>
      <c r="TVA24" s="74"/>
      <c r="TVB24" s="74"/>
      <c r="TVC24" s="74"/>
      <c r="TVD24" s="74"/>
      <c r="TVE24" s="74"/>
      <c r="TVF24" s="74"/>
      <c r="TVG24" s="74"/>
      <c r="TVH24" s="74"/>
      <c r="TVI24" s="74"/>
      <c r="TVJ24" s="74"/>
      <c r="TVK24" s="74"/>
      <c r="TVL24" s="74"/>
      <c r="TVM24" s="74"/>
      <c r="TVN24" s="74"/>
      <c r="TVO24" s="74"/>
      <c r="TVP24" s="74"/>
      <c r="TVQ24" s="74"/>
      <c r="TVR24" s="74"/>
      <c r="TVS24" s="74"/>
      <c r="TVT24" s="74"/>
      <c r="TVU24" s="74"/>
      <c r="TVV24" s="74"/>
      <c r="TVW24" s="74"/>
      <c r="TVX24" s="74"/>
      <c r="TVY24" s="74"/>
      <c r="TVZ24" s="74"/>
      <c r="TWA24" s="74"/>
      <c r="TWB24" s="74"/>
      <c r="TWC24" s="74"/>
      <c r="TWD24" s="74"/>
      <c r="TWE24" s="74"/>
      <c r="TWF24" s="74"/>
      <c r="TWG24" s="74"/>
      <c r="TWH24" s="74"/>
      <c r="TWI24" s="74"/>
      <c r="TWJ24" s="74"/>
      <c r="TWK24" s="74"/>
      <c r="TWL24" s="74"/>
      <c r="TWM24" s="74"/>
      <c r="TWN24" s="74"/>
      <c r="TWO24" s="74"/>
      <c r="TWP24" s="74"/>
      <c r="TWQ24" s="74"/>
      <c r="TWR24" s="74"/>
      <c r="TWS24" s="74"/>
      <c r="TWT24" s="74"/>
      <c r="TWU24" s="74"/>
      <c r="TWV24" s="74"/>
      <c r="TWW24" s="74"/>
      <c r="TWX24" s="74"/>
      <c r="TWY24" s="74"/>
      <c r="TWZ24" s="74"/>
      <c r="TXA24" s="74"/>
      <c r="TXB24" s="74"/>
      <c r="TXC24" s="74"/>
      <c r="TXD24" s="74"/>
      <c r="TXE24" s="74"/>
      <c r="TXF24" s="74"/>
      <c r="TXG24" s="74"/>
      <c r="TXH24" s="74"/>
      <c r="TXI24" s="74"/>
      <c r="TXJ24" s="74"/>
      <c r="TXK24" s="74"/>
      <c r="TXL24" s="74"/>
      <c r="TXM24" s="74"/>
      <c r="TXN24" s="74"/>
      <c r="TXO24" s="74"/>
      <c r="TXP24" s="74"/>
      <c r="TXQ24" s="74"/>
      <c r="TXR24" s="74"/>
      <c r="TXS24" s="74"/>
      <c r="TXT24" s="74"/>
      <c r="TXU24" s="74"/>
      <c r="TXV24" s="74"/>
      <c r="TXW24" s="74"/>
      <c r="TXX24" s="74"/>
      <c r="TXY24" s="74"/>
      <c r="TXZ24" s="74"/>
      <c r="TYA24" s="74"/>
      <c r="TYB24" s="74"/>
      <c r="TYC24" s="74"/>
      <c r="TYD24" s="74"/>
      <c r="TYE24" s="74"/>
      <c r="TYF24" s="74"/>
      <c r="TYG24" s="74"/>
      <c r="TYH24" s="74"/>
      <c r="TYI24" s="74"/>
      <c r="TYJ24" s="74"/>
      <c r="TYK24" s="74"/>
      <c r="TYL24" s="74"/>
      <c r="TYM24" s="74"/>
      <c r="TYN24" s="74"/>
      <c r="TYO24" s="74"/>
      <c r="TYP24" s="74"/>
      <c r="TYQ24" s="74"/>
      <c r="TYR24" s="74"/>
      <c r="TYS24" s="74"/>
      <c r="TYT24" s="74"/>
      <c r="TYU24" s="74"/>
      <c r="TYV24" s="74"/>
      <c r="TYW24" s="74"/>
      <c r="TYX24" s="74"/>
      <c r="TYY24" s="74"/>
      <c r="TYZ24" s="74"/>
      <c r="TZA24" s="74"/>
      <c r="TZB24" s="74"/>
      <c r="TZC24" s="74"/>
      <c r="TZD24" s="74"/>
      <c r="TZE24" s="74"/>
      <c r="TZF24" s="74"/>
      <c r="TZG24" s="74"/>
      <c r="TZH24" s="74"/>
      <c r="TZI24" s="74"/>
      <c r="TZJ24" s="74"/>
      <c r="TZK24" s="74"/>
      <c r="TZL24" s="74"/>
      <c r="TZM24" s="74"/>
      <c r="TZN24" s="74"/>
      <c r="TZO24" s="74"/>
      <c r="TZP24" s="74"/>
      <c r="TZQ24" s="74"/>
      <c r="TZR24" s="74"/>
      <c r="TZS24" s="74"/>
      <c r="TZT24" s="74"/>
      <c r="TZU24" s="74"/>
      <c r="TZV24" s="74"/>
      <c r="TZW24" s="74"/>
      <c r="TZX24" s="74"/>
      <c r="TZY24" s="74"/>
      <c r="TZZ24" s="74"/>
      <c r="UAA24" s="74"/>
      <c r="UAB24" s="74"/>
      <c r="UAC24" s="74"/>
      <c r="UAD24" s="74"/>
      <c r="UAE24" s="74"/>
      <c r="UAF24" s="74"/>
      <c r="UAG24" s="74"/>
      <c r="UAH24" s="74"/>
      <c r="UAI24" s="74"/>
      <c r="UAJ24" s="74"/>
      <c r="UAK24" s="74"/>
      <c r="UAL24" s="74"/>
      <c r="UAM24" s="74"/>
      <c r="UAN24" s="74"/>
      <c r="UAO24" s="74"/>
      <c r="UAP24" s="74"/>
      <c r="UAQ24" s="74"/>
      <c r="UAR24" s="74"/>
      <c r="UAS24" s="74"/>
      <c r="UAT24" s="74"/>
      <c r="UAU24" s="74"/>
      <c r="UAV24" s="74"/>
      <c r="UAW24" s="74"/>
      <c r="UAX24" s="74"/>
      <c r="UAY24" s="74"/>
      <c r="UAZ24" s="74"/>
      <c r="UBA24" s="74"/>
      <c r="UBB24" s="74"/>
      <c r="UBC24" s="74"/>
      <c r="UBD24" s="74"/>
      <c r="UBE24" s="74"/>
      <c r="UBF24" s="74"/>
      <c r="UBG24" s="74"/>
      <c r="UBH24" s="74"/>
      <c r="UBI24" s="74"/>
      <c r="UBJ24" s="74"/>
      <c r="UBK24" s="74"/>
      <c r="UBL24" s="74"/>
      <c r="UBM24" s="74"/>
      <c r="UBN24" s="74"/>
      <c r="UBO24" s="74"/>
      <c r="UBP24" s="74"/>
      <c r="UBQ24" s="74"/>
      <c r="UBR24" s="74"/>
      <c r="UBS24" s="74"/>
      <c r="UBT24" s="74"/>
      <c r="UBU24" s="74"/>
      <c r="UBV24" s="74"/>
      <c r="UBW24" s="74"/>
      <c r="UBX24" s="74"/>
      <c r="UBY24" s="74"/>
      <c r="UBZ24" s="74"/>
      <c r="UCA24" s="74"/>
      <c r="UCB24" s="74"/>
      <c r="UCC24" s="74"/>
      <c r="UCD24" s="74"/>
      <c r="UCE24" s="74"/>
      <c r="UCF24" s="74"/>
      <c r="UCG24" s="74"/>
      <c r="UCH24" s="74"/>
      <c r="UCI24" s="74"/>
      <c r="UCJ24" s="74"/>
      <c r="UCK24" s="74"/>
      <c r="UCL24" s="74"/>
      <c r="UCM24" s="74"/>
      <c r="UCN24" s="74"/>
      <c r="UCO24" s="74"/>
      <c r="UCP24" s="74"/>
      <c r="UCQ24" s="74"/>
      <c r="UCR24" s="74"/>
      <c r="UCS24" s="74"/>
      <c r="UCT24" s="74"/>
      <c r="UCU24" s="74"/>
      <c r="UCV24" s="74"/>
      <c r="UCW24" s="74"/>
      <c r="UCX24" s="74"/>
      <c r="UCY24" s="74"/>
      <c r="UCZ24" s="74"/>
      <c r="UDA24" s="74"/>
      <c r="UDB24" s="74"/>
      <c r="UDC24" s="74"/>
      <c r="UDD24" s="74"/>
      <c r="UDE24" s="74"/>
      <c r="UDF24" s="74"/>
      <c r="UDG24" s="74"/>
      <c r="UDH24" s="74"/>
      <c r="UDI24" s="74"/>
      <c r="UDJ24" s="74"/>
      <c r="UDK24" s="74"/>
      <c r="UDL24" s="74"/>
      <c r="UDM24" s="74"/>
      <c r="UDN24" s="74"/>
      <c r="UDO24" s="74"/>
      <c r="UDP24" s="74"/>
      <c r="UDQ24" s="74"/>
      <c r="UDR24" s="74"/>
      <c r="UDS24" s="74"/>
      <c r="UDT24" s="74"/>
      <c r="UDU24" s="74"/>
      <c r="UDV24" s="74"/>
      <c r="UDW24" s="74"/>
      <c r="UDX24" s="74"/>
      <c r="UDY24" s="74"/>
      <c r="UDZ24" s="74"/>
      <c r="UEA24" s="74"/>
      <c r="UEB24" s="74"/>
      <c r="UEC24" s="74"/>
      <c r="UED24" s="74"/>
      <c r="UEE24" s="74"/>
      <c r="UEF24" s="74"/>
      <c r="UEG24" s="74"/>
      <c r="UEH24" s="74"/>
      <c r="UEI24" s="74"/>
      <c r="UEJ24" s="74"/>
      <c r="UEK24" s="74"/>
      <c r="UEL24" s="74"/>
      <c r="UEM24" s="74"/>
      <c r="UEN24" s="74"/>
      <c r="UEO24" s="74"/>
      <c r="UEP24" s="74"/>
      <c r="UEQ24" s="74"/>
      <c r="UER24" s="74"/>
      <c r="UES24" s="74"/>
      <c r="UET24" s="74"/>
      <c r="UEU24" s="74"/>
      <c r="UEV24" s="74"/>
      <c r="UEW24" s="74"/>
      <c r="UEX24" s="74"/>
      <c r="UEY24" s="74"/>
      <c r="UEZ24" s="74"/>
      <c r="UFA24" s="74"/>
      <c r="UFB24" s="74"/>
      <c r="UFC24" s="74"/>
      <c r="UFD24" s="74"/>
      <c r="UFE24" s="74"/>
      <c r="UFF24" s="74"/>
      <c r="UFG24" s="74"/>
      <c r="UFH24" s="74"/>
      <c r="UFI24" s="74"/>
      <c r="UFJ24" s="74"/>
      <c r="UFK24" s="74"/>
      <c r="UFL24" s="74"/>
      <c r="UFM24" s="74"/>
      <c r="UFN24" s="74"/>
      <c r="UFO24" s="74"/>
      <c r="UFP24" s="74"/>
      <c r="UFQ24" s="74"/>
      <c r="UFR24" s="74"/>
      <c r="UFS24" s="74"/>
      <c r="UFT24" s="74"/>
      <c r="UFU24" s="74"/>
      <c r="UFV24" s="74"/>
      <c r="UFW24" s="74"/>
      <c r="UFX24" s="74"/>
      <c r="UFY24" s="74"/>
      <c r="UFZ24" s="74"/>
      <c r="UGA24" s="74"/>
      <c r="UGB24" s="74"/>
      <c r="UGC24" s="74"/>
      <c r="UGD24" s="74"/>
      <c r="UGE24" s="74"/>
      <c r="UGF24" s="74"/>
      <c r="UGG24" s="74"/>
      <c r="UGH24" s="74"/>
      <c r="UGI24" s="74"/>
      <c r="UGJ24" s="74"/>
      <c r="UGK24" s="74"/>
      <c r="UGL24" s="74"/>
      <c r="UGM24" s="74"/>
      <c r="UGN24" s="74"/>
      <c r="UGO24" s="74"/>
      <c r="UGP24" s="74"/>
      <c r="UGQ24" s="74"/>
      <c r="UGR24" s="74"/>
      <c r="UGS24" s="74"/>
      <c r="UGT24" s="74"/>
      <c r="UGU24" s="74"/>
      <c r="UGV24" s="74"/>
      <c r="UGW24" s="74"/>
      <c r="UGX24" s="74"/>
      <c r="UGY24" s="74"/>
      <c r="UGZ24" s="74"/>
      <c r="UHA24" s="74"/>
      <c r="UHB24" s="74"/>
      <c r="UHC24" s="74"/>
      <c r="UHD24" s="74"/>
      <c r="UHE24" s="74"/>
      <c r="UHF24" s="74"/>
      <c r="UHG24" s="74"/>
      <c r="UHH24" s="74"/>
      <c r="UHI24" s="74"/>
      <c r="UHJ24" s="74"/>
      <c r="UHK24" s="74"/>
      <c r="UHL24" s="74"/>
      <c r="UHM24" s="74"/>
      <c r="UHN24" s="74"/>
      <c r="UHO24" s="74"/>
      <c r="UHP24" s="74"/>
      <c r="UHQ24" s="74"/>
      <c r="UHR24" s="74"/>
      <c r="UHS24" s="74"/>
      <c r="UHT24" s="74"/>
      <c r="UHU24" s="74"/>
      <c r="UHV24" s="74"/>
      <c r="UHW24" s="74"/>
      <c r="UHX24" s="74"/>
      <c r="UHY24" s="74"/>
      <c r="UHZ24" s="74"/>
      <c r="UIA24" s="74"/>
      <c r="UIB24" s="74"/>
      <c r="UIC24" s="74"/>
      <c r="UID24" s="74"/>
      <c r="UIE24" s="74"/>
      <c r="UIF24" s="74"/>
      <c r="UIG24" s="74"/>
      <c r="UIH24" s="74"/>
      <c r="UII24" s="74"/>
      <c r="UIJ24" s="74"/>
      <c r="UIK24" s="74"/>
      <c r="UIL24" s="74"/>
      <c r="UIM24" s="74"/>
      <c r="UIN24" s="74"/>
      <c r="UIO24" s="74"/>
      <c r="UIP24" s="74"/>
      <c r="UIQ24" s="74"/>
      <c r="UIR24" s="74"/>
      <c r="UIS24" s="74"/>
      <c r="UIT24" s="74"/>
      <c r="UIU24" s="74"/>
      <c r="UIV24" s="74"/>
      <c r="UIW24" s="74"/>
      <c r="UIX24" s="74"/>
      <c r="UIY24" s="74"/>
      <c r="UIZ24" s="74"/>
      <c r="UJA24" s="74"/>
      <c r="UJB24" s="74"/>
      <c r="UJC24" s="74"/>
      <c r="UJD24" s="74"/>
      <c r="UJE24" s="74"/>
      <c r="UJF24" s="74"/>
      <c r="UJG24" s="74"/>
      <c r="UJH24" s="74"/>
      <c r="UJI24" s="74"/>
      <c r="UJJ24" s="74"/>
      <c r="UJK24" s="74"/>
      <c r="UJL24" s="74"/>
      <c r="UJM24" s="74"/>
      <c r="UJN24" s="74"/>
      <c r="UJO24" s="74"/>
      <c r="UJP24" s="74"/>
      <c r="UJQ24" s="74"/>
      <c r="UJR24" s="74"/>
      <c r="UJS24" s="74"/>
      <c r="UJT24" s="74"/>
      <c r="UJU24" s="74"/>
      <c r="UJV24" s="74"/>
      <c r="UJW24" s="74"/>
      <c r="UJX24" s="74"/>
      <c r="UJY24" s="74"/>
      <c r="UJZ24" s="74"/>
      <c r="UKA24" s="74"/>
      <c r="UKB24" s="74"/>
      <c r="UKC24" s="74"/>
      <c r="UKD24" s="74"/>
      <c r="UKE24" s="74"/>
      <c r="UKF24" s="74"/>
      <c r="UKG24" s="74"/>
      <c r="UKH24" s="74"/>
      <c r="UKI24" s="74"/>
      <c r="UKJ24" s="74"/>
      <c r="UKK24" s="74"/>
      <c r="UKL24" s="74"/>
      <c r="UKM24" s="74"/>
      <c r="UKN24" s="74"/>
      <c r="UKO24" s="74"/>
      <c r="UKP24" s="74"/>
      <c r="UKQ24" s="74"/>
      <c r="UKR24" s="74"/>
      <c r="UKS24" s="74"/>
      <c r="UKT24" s="74"/>
      <c r="UKU24" s="74"/>
      <c r="UKV24" s="74"/>
      <c r="UKW24" s="74"/>
      <c r="UKX24" s="74"/>
      <c r="UKY24" s="74"/>
      <c r="UKZ24" s="74"/>
      <c r="ULA24" s="74"/>
      <c r="ULB24" s="74"/>
      <c r="ULC24" s="74"/>
      <c r="ULD24" s="74"/>
      <c r="ULE24" s="74"/>
      <c r="ULF24" s="74"/>
      <c r="ULG24" s="74"/>
      <c r="ULH24" s="74"/>
      <c r="ULI24" s="74"/>
      <c r="ULJ24" s="74"/>
      <c r="ULK24" s="74"/>
      <c r="ULL24" s="74"/>
      <c r="ULM24" s="74"/>
      <c r="ULN24" s="74"/>
      <c r="ULO24" s="74"/>
      <c r="ULP24" s="74"/>
      <c r="ULQ24" s="74"/>
      <c r="ULR24" s="74"/>
      <c r="ULS24" s="74"/>
      <c r="ULT24" s="74"/>
      <c r="ULU24" s="74"/>
      <c r="ULV24" s="74"/>
      <c r="ULW24" s="74"/>
      <c r="ULX24" s="74"/>
      <c r="ULY24" s="74"/>
      <c r="ULZ24" s="74"/>
      <c r="UMA24" s="74"/>
      <c r="UMB24" s="74"/>
      <c r="UMC24" s="74"/>
      <c r="UMD24" s="74"/>
      <c r="UME24" s="74"/>
      <c r="UMF24" s="74"/>
      <c r="UMG24" s="74"/>
      <c r="UMH24" s="74"/>
      <c r="UMI24" s="74"/>
      <c r="UMJ24" s="74"/>
      <c r="UMK24" s="74"/>
      <c r="UML24" s="74"/>
      <c r="UMM24" s="74"/>
      <c r="UMN24" s="74"/>
      <c r="UMO24" s="74"/>
      <c r="UMP24" s="74"/>
      <c r="UMQ24" s="74"/>
      <c r="UMR24" s="74"/>
      <c r="UMS24" s="74"/>
      <c r="UMT24" s="74"/>
      <c r="UMU24" s="74"/>
      <c r="UMV24" s="74"/>
      <c r="UMW24" s="74"/>
      <c r="UMX24" s="74"/>
      <c r="UMY24" s="74"/>
      <c r="UMZ24" s="74"/>
      <c r="UNA24" s="74"/>
      <c r="UNB24" s="74"/>
      <c r="UNC24" s="74"/>
      <c r="UND24" s="74"/>
      <c r="UNE24" s="74"/>
      <c r="UNF24" s="74"/>
      <c r="UNG24" s="74"/>
      <c r="UNH24" s="74"/>
      <c r="UNI24" s="74"/>
      <c r="UNJ24" s="74"/>
      <c r="UNK24" s="74"/>
      <c r="UNL24" s="74"/>
      <c r="UNM24" s="74"/>
      <c r="UNN24" s="74"/>
      <c r="UNO24" s="74"/>
      <c r="UNP24" s="74"/>
      <c r="UNQ24" s="74"/>
      <c r="UNR24" s="74"/>
      <c r="UNS24" s="74"/>
      <c r="UNT24" s="74"/>
      <c r="UNU24" s="74"/>
      <c r="UNV24" s="74"/>
      <c r="UNW24" s="74"/>
      <c r="UNX24" s="74"/>
      <c r="UNY24" s="74"/>
      <c r="UNZ24" s="74"/>
      <c r="UOA24" s="74"/>
      <c r="UOB24" s="74"/>
      <c r="UOC24" s="74"/>
      <c r="UOD24" s="74"/>
      <c r="UOE24" s="74"/>
      <c r="UOF24" s="74"/>
      <c r="UOG24" s="74"/>
      <c r="UOH24" s="74"/>
      <c r="UOI24" s="74"/>
      <c r="UOJ24" s="74"/>
      <c r="UOK24" s="74"/>
      <c r="UOL24" s="74"/>
      <c r="UOM24" s="74"/>
      <c r="UON24" s="74"/>
      <c r="UOO24" s="74"/>
      <c r="UOP24" s="74"/>
      <c r="UOQ24" s="74"/>
      <c r="UOR24" s="74"/>
      <c r="UOS24" s="74"/>
      <c r="UOT24" s="74"/>
      <c r="UOU24" s="74"/>
      <c r="UOV24" s="74"/>
      <c r="UOW24" s="74"/>
      <c r="UOX24" s="74"/>
      <c r="UOY24" s="74"/>
      <c r="UOZ24" s="74"/>
      <c r="UPA24" s="74"/>
      <c r="UPB24" s="74"/>
      <c r="UPC24" s="74"/>
      <c r="UPD24" s="74"/>
      <c r="UPE24" s="74"/>
      <c r="UPF24" s="74"/>
      <c r="UPG24" s="74"/>
      <c r="UPH24" s="74"/>
      <c r="UPI24" s="74"/>
      <c r="UPJ24" s="74"/>
      <c r="UPK24" s="74"/>
      <c r="UPL24" s="74"/>
      <c r="UPM24" s="74"/>
      <c r="UPN24" s="74"/>
      <c r="UPO24" s="74"/>
      <c r="UPP24" s="74"/>
      <c r="UPQ24" s="74"/>
      <c r="UPR24" s="74"/>
      <c r="UPS24" s="74"/>
      <c r="UPT24" s="74"/>
      <c r="UPU24" s="74"/>
      <c r="UPV24" s="74"/>
      <c r="UPW24" s="74"/>
      <c r="UPX24" s="74"/>
      <c r="UPY24" s="74"/>
      <c r="UPZ24" s="74"/>
      <c r="UQA24" s="74"/>
      <c r="UQB24" s="74"/>
      <c r="UQC24" s="74"/>
      <c r="UQD24" s="74"/>
      <c r="UQE24" s="74"/>
      <c r="UQF24" s="74"/>
      <c r="UQG24" s="74"/>
      <c r="UQH24" s="74"/>
      <c r="UQI24" s="74"/>
      <c r="UQJ24" s="74"/>
      <c r="UQK24" s="74"/>
      <c r="UQL24" s="74"/>
      <c r="UQM24" s="74"/>
      <c r="UQN24" s="74"/>
      <c r="UQO24" s="74"/>
      <c r="UQP24" s="74"/>
      <c r="UQQ24" s="74"/>
      <c r="UQR24" s="74"/>
      <c r="UQS24" s="74"/>
      <c r="UQT24" s="74"/>
      <c r="UQU24" s="74"/>
      <c r="UQV24" s="74"/>
      <c r="UQW24" s="74"/>
      <c r="UQX24" s="74"/>
      <c r="UQY24" s="74"/>
      <c r="UQZ24" s="74"/>
      <c r="URA24" s="74"/>
      <c r="URB24" s="74"/>
      <c r="URC24" s="74"/>
      <c r="URD24" s="74"/>
      <c r="URE24" s="74"/>
      <c r="URF24" s="74"/>
      <c r="URG24" s="74"/>
      <c r="URH24" s="74"/>
      <c r="URI24" s="74"/>
      <c r="URJ24" s="74"/>
      <c r="URK24" s="74"/>
      <c r="URL24" s="74"/>
      <c r="URM24" s="74"/>
      <c r="URN24" s="74"/>
      <c r="URO24" s="74"/>
      <c r="URP24" s="74"/>
      <c r="URQ24" s="74"/>
      <c r="URR24" s="74"/>
      <c r="URS24" s="74"/>
      <c r="URT24" s="74"/>
      <c r="URU24" s="74"/>
      <c r="URV24" s="74"/>
      <c r="URW24" s="74"/>
      <c r="URX24" s="74"/>
      <c r="URY24" s="74"/>
      <c r="URZ24" s="74"/>
      <c r="USA24" s="74"/>
      <c r="USB24" s="74"/>
      <c r="USC24" s="74"/>
      <c r="USD24" s="74"/>
      <c r="USE24" s="74"/>
      <c r="USF24" s="74"/>
      <c r="USG24" s="74"/>
      <c r="USH24" s="74"/>
      <c r="USI24" s="74"/>
      <c r="USJ24" s="74"/>
      <c r="USK24" s="74"/>
      <c r="USL24" s="74"/>
      <c r="USM24" s="74"/>
      <c r="USN24" s="74"/>
      <c r="USO24" s="74"/>
      <c r="USP24" s="74"/>
      <c r="USQ24" s="74"/>
      <c r="USR24" s="74"/>
      <c r="USS24" s="74"/>
      <c r="UST24" s="74"/>
      <c r="USU24" s="74"/>
      <c r="USV24" s="74"/>
      <c r="USW24" s="74"/>
      <c r="USX24" s="74"/>
      <c r="USY24" s="74"/>
      <c r="USZ24" s="74"/>
      <c r="UTA24" s="74"/>
      <c r="UTB24" s="74"/>
      <c r="UTC24" s="74"/>
      <c r="UTD24" s="74"/>
      <c r="UTE24" s="74"/>
      <c r="UTF24" s="74"/>
      <c r="UTG24" s="74"/>
      <c r="UTH24" s="74"/>
      <c r="UTI24" s="74"/>
      <c r="UTJ24" s="74"/>
      <c r="UTK24" s="74"/>
      <c r="UTL24" s="74"/>
      <c r="UTM24" s="74"/>
      <c r="UTN24" s="74"/>
      <c r="UTO24" s="74"/>
      <c r="UTP24" s="74"/>
      <c r="UTQ24" s="74"/>
      <c r="UTR24" s="74"/>
      <c r="UTS24" s="74"/>
      <c r="UTT24" s="74"/>
      <c r="UTU24" s="74"/>
      <c r="UTV24" s="74"/>
      <c r="UTW24" s="74"/>
      <c r="UTX24" s="74"/>
      <c r="UTY24" s="74"/>
      <c r="UTZ24" s="74"/>
      <c r="UUA24" s="74"/>
      <c r="UUB24" s="74"/>
      <c r="UUC24" s="74"/>
      <c r="UUD24" s="74"/>
      <c r="UUE24" s="74"/>
      <c r="UUF24" s="74"/>
      <c r="UUG24" s="74"/>
      <c r="UUH24" s="74"/>
      <c r="UUI24" s="74"/>
      <c r="UUJ24" s="74"/>
      <c r="UUK24" s="74"/>
      <c r="UUL24" s="74"/>
      <c r="UUM24" s="74"/>
      <c r="UUN24" s="74"/>
      <c r="UUO24" s="74"/>
      <c r="UUP24" s="74"/>
      <c r="UUQ24" s="74"/>
      <c r="UUR24" s="74"/>
      <c r="UUS24" s="74"/>
      <c r="UUT24" s="74"/>
      <c r="UUU24" s="74"/>
      <c r="UUV24" s="74"/>
      <c r="UUW24" s="74"/>
      <c r="UUX24" s="74"/>
      <c r="UUY24" s="74"/>
      <c r="UUZ24" s="74"/>
      <c r="UVA24" s="74"/>
      <c r="UVB24" s="74"/>
      <c r="UVC24" s="74"/>
      <c r="UVD24" s="74"/>
      <c r="UVE24" s="74"/>
      <c r="UVF24" s="74"/>
      <c r="UVG24" s="74"/>
      <c r="UVH24" s="74"/>
      <c r="UVI24" s="74"/>
      <c r="UVJ24" s="74"/>
      <c r="UVK24" s="74"/>
      <c r="UVL24" s="74"/>
      <c r="UVM24" s="74"/>
      <c r="UVN24" s="74"/>
      <c r="UVO24" s="74"/>
      <c r="UVP24" s="74"/>
      <c r="UVQ24" s="74"/>
      <c r="UVR24" s="74"/>
      <c r="UVS24" s="74"/>
      <c r="UVT24" s="74"/>
      <c r="UVU24" s="74"/>
      <c r="UVV24" s="74"/>
      <c r="UVW24" s="74"/>
      <c r="UVX24" s="74"/>
      <c r="UVY24" s="74"/>
      <c r="UVZ24" s="74"/>
      <c r="UWA24" s="74"/>
      <c r="UWB24" s="74"/>
      <c r="UWC24" s="74"/>
      <c r="UWD24" s="74"/>
      <c r="UWE24" s="74"/>
      <c r="UWF24" s="74"/>
      <c r="UWG24" s="74"/>
      <c r="UWH24" s="74"/>
      <c r="UWI24" s="74"/>
      <c r="UWJ24" s="74"/>
      <c r="UWK24" s="74"/>
      <c r="UWL24" s="74"/>
      <c r="UWM24" s="74"/>
      <c r="UWN24" s="74"/>
      <c r="UWO24" s="74"/>
      <c r="UWP24" s="74"/>
      <c r="UWQ24" s="74"/>
      <c r="UWR24" s="74"/>
      <c r="UWS24" s="74"/>
      <c r="UWT24" s="74"/>
      <c r="UWU24" s="74"/>
      <c r="UWV24" s="74"/>
      <c r="UWW24" s="74"/>
      <c r="UWX24" s="74"/>
      <c r="UWY24" s="74"/>
      <c r="UWZ24" s="74"/>
      <c r="UXA24" s="74"/>
      <c r="UXB24" s="74"/>
      <c r="UXC24" s="74"/>
      <c r="UXD24" s="74"/>
      <c r="UXE24" s="74"/>
      <c r="UXF24" s="74"/>
      <c r="UXG24" s="74"/>
      <c r="UXH24" s="74"/>
      <c r="UXI24" s="74"/>
      <c r="UXJ24" s="74"/>
      <c r="UXK24" s="74"/>
      <c r="UXL24" s="74"/>
      <c r="UXM24" s="74"/>
      <c r="UXN24" s="74"/>
      <c r="UXO24" s="74"/>
      <c r="UXP24" s="74"/>
      <c r="UXQ24" s="74"/>
      <c r="UXR24" s="74"/>
      <c r="UXS24" s="74"/>
      <c r="UXT24" s="74"/>
      <c r="UXU24" s="74"/>
      <c r="UXV24" s="74"/>
      <c r="UXW24" s="74"/>
      <c r="UXX24" s="74"/>
      <c r="UXY24" s="74"/>
      <c r="UXZ24" s="74"/>
      <c r="UYA24" s="74"/>
      <c r="UYB24" s="74"/>
      <c r="UYC24" s="74"/>
      <c r="UYD24" s="74"/>
      <c r="UYE24" s="74"/>
      <c r="UYF24" s="74"/>
      <c r="UYG24" s="74"/>
      <c r="UYH24" s="74"/>
      <c r="UYI24" s="74"/>
      <c r="UYJ24" s="74"/>
      <c r="UYK24" s="74"/>
      <c r="UYL24" s="74"/>
      <c r="UYM24" s="74"/>
      <c r="UYN24" s="74"/>
      <c r="UYO24" s="74"/>
      <c r="UYP24" s="74"/>
      <c r="UYQ24" s="74"/>
      <c r="UYR24" s="74"/>
      <c r="UYS24" s="74"/>
      <c r="UYT24" s="74"/>
      <c r="UYU24" s="74"/>
      <c r="UYV24" s="74"/>
      <c r="UYW24" s="74"/>
      <c r="UYX24" s="74"/>
      <c r="UYY24" s="74"/>
      <c r="UYZ24" s="74"/>
      <c r="UZA24" s="74"/>
      <c r="UZB24" s="74"/>
      <c r="UZC24" s="74"/>
      <c r="UZD24" s="74"/>
      <c r="UZE24" s="74"/>
      <c r="UZF24" s="74"/>
      <c r="UZG24" s="74"/>
      <c r="UZH24" s="74"/>
      <c r="UZI24" s="74"/>
      <c r="UZJ24" s="74"/>
      <c r="UZK24" s="74"/>
      <c r="UZL24" s="74"/>
      <c r="UZM24" s="74"/>
      <c r="UZN24" s="74"/>
      <c r="UZO24" s="74"/>
      <c r="UZP24" s="74"/>
      <c r="UZQ24" s="74"/>
      <c r="UZR24" s="74"/>
      <c r="UZS24" s="74"/>
      <c r="UZT24" s="74"/>
      <c r="UZU24" s="74"/>
      <c r="UZV24" s="74"/>
      <c r="UZW24" s="74"/>
      <c r="UZX24" s="74"/>
      <c r="UZY24" s="74"/>
      <c r="UZZ24" s="74"/>
      <c r="VAA24" s="74"/>
      <c r="VAB24" s="74"/>
      <c r="VAC24" s="74"/>
      <c r="VAD24" s="74"/>
      <c r="VAE24" s="74"/>
      <c r="VAF24" s="74"/>
      <c r="VAG24" s="74"/>
      <c r="VAH24" s="74"/>
      <c r="VAI24" s="74"/>
      <c r="VAJ24" s="74"/>
      <c r="VAK24" s="74"/>
      <c r="VAL24" s="74"/>
      <c r="VAM24" s="74"/>
      <c r="VAN24" s="74"/>
      <c r="VAO24" s="74"/>
      <c r="VAP24" s="74"/>
      <c r="VAQ24" s="74"/>
      <c r="VAR24" s="74"/>
      <c r="VAS24" s="74"/>
      <c r="VAT24" s="74"/>
      <c r="VAU24" s="74"/>
      <c r="VAV24" s="74"/>
      <c r="VAW24" s="74"/>
      <c r="VAX24" s="74"/>
      <c r="VAY24" s="74"/>
      <c r="VAZ24" s="74"/>
      <c r="VBA24" s="74"/>
      <c r="VBB24" s="74"/>
      <c r="VBC24" s="74"/>
      <c r="VBD24" s="74"/>
      <c r="VBE24" s="74"/>
      <c r="VBF24" s="74"/>
      <c r="VBG24" s="74"/>
      <c r="VBH24" s="74"/>
      <c r="VBI24" s="74"/>
      <c r="VBJ24" s="74"/>
      <c r="VBK24" s="74"/>
      <c r="VBL24" s="74"/>
      <c r="VBM24" s="74"/>
      <c r="VBN24" s="74"/>
      <c r="VBO24" s="74"/>
      <c r="VBP24" s="74"/>
      <c r="VBQ24" s="74"/>
      <c r="VBR24" s="74"/>
      <c r="VBS24" s="74"/>
      <c r="VBT24" s="74"/>
      <c r="VBU24" s="74"/>
      <c r="VBV24" s="74"/>
      <c r="VBW24" s="74"/>
      <c r="VBX24" s="74"/>
      <c r="VBY24" s="74"/>
      <c r="VBZ24" s="74"/>
      <c r="VCA24" s="74"/>
      <c r="VCB24" s="74"/>
      <c r="VCC24" s="74"/>
      <c r="VCD24" s="74"/>
      <c r="VCE24" s="74"/>
      <c r="VCF24" s="74"/>
      <c r="VCG24" s="74"/>
      <c r="VCH24" s="74"/>
      <c r="VCI24" s="74"/>
      <c r="VCJ24" s="74"/>
      <c r="VCK24" s="74"/>
      <c r="VCL24" s="74"/>
      <c r="VCM24" s="74"/>
      <c r="VCN24" s="74"/>
      <c r="VCO24" s="74"/>
      <c r="VCP24" s="74"/>
      <c r="VCQ24" s="74"/>
      <c r="VCR24" s="74"/>
      <c r="VCS24" s="74"/>
      <c r="VCT24" s="74"/>
      <c r="VCU24" s="74"/>
      <c r="VCV24" s="74"/>
      <c r="VCW24" s="74"/>
      <c r="VCX24" s="74"/>
      <c r="VCY24" s="74"/>
      <c r="VCZ24" s="74"/>
      <c r="VDA24" s="74"/>
      <c r="VDB24" s="74"/>
      <c r="VDC24" s="74"/>
      <c r="VDD24" s="74"/>
      <c r="VDE24" s="74"/>
      <c r="VDF24" s="74"/>
      <c r="VDG24" s="74"/>
      <c r="VDH24" s="74"/>
      <c r="VDI24" s="74"/>
      <c r="VDJ24" s="74"/>
      <c r="VDK24" s="74"/>
      <c r="VDL24" s="74"/>
      <c r="VDM24" s="74"/>
      <c r="VDN24" s="74"/>
      <c r="VDO24" s="74"/>
      <c r="VDP24" s="74"/>
      <c r="VDQ24" s="74"/>
      <c r="VDR24" s="74"/>
      <c r="VDS24" s="74"/>
      <c r="VDT24" s="74"/>
      <c r="VDU24" s="74"/>
      <c r="VDV24" s="74"/>
      <c r="VDW24" s="74"/>
      <c r="VDX24" s="74"/>
      <c r="VDY24" s="74"/>
      <c r="VDZ24" s="74"/>
      <c r="VEA24" s="74"/>
      <c r="VEB24" s="74"/>
      <c r="VEC24" s="74"/>
      <c r="VED24" s="74"/>
      <c r="VEE24" s="74"/>
      <c r="VEF24" s="74"/>
      <c r="VEG24" s="74"/>
      <c r="VEH24" s="74"/>
      <c r="VEI24" s="74"/>
      <c r="VEJ24" s="74"/>
      <c r="VEK24" s="74"/>
      <c r="VEL24" s="74"/>
      <c r="VEM24" s="74"/>
      <c r="VEN24" s="74"/>
      <c r="VEO24" s="74"/>
      <c r="VEP24" s="74"/>
      <c r="VEQ24" s="74"/>
      <c r="VER24" s="74"/>
      <c r="VES24" s="74"/>
      <c r="VET24" s="74"/>
      <c r="VEU24" s="74"/>
      <c r="VEV24" s="74"/>
      <c r="VEW24" s="74"/>
      <c r="VEX24" s="74"/>
      <c r="VEY24" s="74"/>
      <c r="VEZ24" s="74"/>
      <c r="VFA24" s="74"/>
      <c r="VFB24" s="74"/>
      <c r="VFC24" s="74"/>
      <c r="VFD24" s="74"/>
      <c r="VFE24" s="74"/>
      <c r="VFF24" s="74"/>
      <c r="VFG24" s="74"/>
      <c r="VFH24" s="74"/>
      <c r="VFI24" s="74"/>
      <c r="VFJ24" s="74"/>
      <c r="VFK24" s="74"/>
      <c r="VFL24" s="74"/>
      <c r="VFM24" s="74"/>
      <c r="VFN24" s="74"/>
      <c r="VFO24" s="74"/>
      <c r="VFP24" s="74"/>
      <c r="VFQ24" s="74"/>
      <c r="VFR24" s="74"/>
      <c r="VFS24" s="74"/>
      <c r="VFT24" s="74"/>
      <c r="VFU24" s="74"/>
      <c r="VFV24" s="74"/>
      <c r="VFW24" s="74"/>
      <c r="VFX24" s="74"/>
      <c r="VFY24" s="74"/>
      <c r="VFZ24" s="74"/>
      <c r="VGA24" s="74"/>
      <c r="VGB24" s="74"/>
      <c r="VGC24" s="74"/>
      <c r="VGD24" s="74"/>
      <c r="VGE24" s="74"/>
      <c r="VGF24" s="74"/>
      <c r="VGG24" s="74"/>
      <c r="VGH24" s="74"/>
      <c r="VGI24" s="74"/>
      <c r="VGJ24" s="74"/>
      <c r="VGK24" s="74"/>
      <c r="VGL24" s="74"/>
      <c r="VGM24" s="74"/>
      <c r="VGN24" s="74"/>
      <c r="VGO24" s="74"/>
      <c r="VGP24" s="74"/>
      <c r="VGQ24" s="74"/>
      <c r="VGR24" s="74"/>
      <c r="VGS24" s="74"/>
      <c r="VGT24" s="74"/>
      <c r="VGU24" s="74"/>
      <c r="VGV24" s="74"/>
      <c r="VGW24" s="74"/>
      <c r="VGX24" s="74"/>
      <c r="VGY24" s="74"/>
      <c r="VGZ24" s="74"/>
      <c r="VHA24" s="74"/>
      <c r="VHB24" s="74"/>
      <c r="VHC24" s="74"/>
      <c r="VHD24" s="74"/>
      <c r="VHE24" s="74"/>
      <c r="VHF24" s="74"/>
      <c r="VHG24" s="74"/>
      <c r="VHH24" s="74"/>
      <c r="VHI24" s="74"/>
      <c r="VHJ24" s="74"/>
      <c r="VHK24" s="74"/>
      <c r="VHL24" s="74"/>
      <c r="VHM24" s="74"/>
      <c r="VHN24" s="74"/>
      <c r="VHO24" s="74"/>
      <c r="VHP24" s="74"/>
      <c r="VHQ24" s="74"/>
      <c r="VHR24" s="74"/>
      <c r="VHS24" s="74"/>
      <c r="VHT24" s="74"/>
      <c r="VHU24" s="74"/>
      <c r="VHV24" s="74"/>
      <c r="VHW24" s="74"/>
      <c r="VHX24" s="74"/>
      <c r="VHY24" s="74"/>
      <c r="VHZ24" s="74"/>
      <c r="VIA24" s="74"/>
      <c r="VIB24" s="74"/>
      <c r="VIC24" s="74"/>
      <c r="VID24" s="74"/>
      <c r="VIE24" s="74"/>
      <c r="VIF24" s="74"/>
      <c r="VIG24" s="74"/>
      <c r="VIH24" s="74"/>
      <c r="VII24" s="74"/>
      <c r="VIJ24" s="74"/>
      <c r="VIK24" s="74"/>
      <c r="VIL24" s="74"/>
      <c r="VIM24" s="74"/>
      <c r="VIN24" s="74"/>
      <c r="VIO24" s="74"/>
      <c r="VIP24" s="74"/>
      <c r="VIQ24" s="74"/>
      <c r="VIR24" s="74"/>
      <c r="VIS24" s="74"/>
      <c r="VIT24" s="74"/>
      <c r="VIU24" s="74"/>
      <c r="VIV24" s="74"/>
      <c r="VIW24" s="74"/>
      <c r="VIX24" s="74"/>
      <c r="VIY24" s="74"/>
      <c r="VIZ24" s="74"/>
      <c r="VJA24" s="74"/>
      <c r="VJB24" s="74"/>
      <c r="VJC24" s="74"/>
      <c r="VJD24" s="74"/>
      <c r="VJE24" s="74"/>
      <c r="VJF24" s="74"/>
      <c r="VJG24" s="74"/>
      <c r="VJH24" s="74"/>
      <c r="VJI24" s="74"/>
      <c r="VJJ24" s="74"/>
      <c r="VJK24" s="74"/>
      <c r="VJL24" s="74"/>
      <c r="VJM24" s="74"/>
      <c r="VJN24" s="74"/>
      <c r="VJO24" s="74"/>
      <c r="VJP24" s="74"/>
      <c r="VJQ24" s="74"/>
      <c r="VJR24" s="74"/>
      <c r="VJS24" s="74"/>
      <c r="VJT24" s="74"/>
      <c r="VJU24" s="74"/>
      <c r="VJV24" s="74"/>
      <c r="VJW24" s="74"/>
      <c r="VJX24" s="74"/>
      <c r="VJY24" s="74"/>
      <c r="VJZ24" s="74"/>
      <c r="VKA24" s="74"/>
      <c r="VKB24" s="74"/>
      <c r="VKC24" s="74"/>
      <c r="VKD24" s="74"/>
      <c r="VKE24" s="74"/>
      <c r="VKF24" s="74"/>
      <c r="VKG24" s="74"/>
      <c r="VKH24" s="74"/>
      <c r="VKI24" s="74"/>
      <c r="VKJ24" s="74"/>
      <c r="VKK24" s="74"/>
      <c r="VKL24" s="74"/>
      <c r="VKM24" s="74"/>
      <c r="VKN24" s="74"/>
      <c r="VKO24" s="74"/>
      <c r="VKP24" s="74"/>
      <c r="VKQ24" s="74"/>
      <c r="VKR24" s="74"/>
      <c r="VKS24" s="74"/>
      <c r="VKT24" s="74"/>
      <c r="VKU24" s="74"/>
      <c r="VKV24" s="74"/>
      <c r="VKW24" s="74"/>
      <c r="VKX24" s="74"/>
      <c r="VKY24" s="74"/>
      <c r="VKZ24" s="74"/>
      <c r="VLA24" s="74"/>
      <c r="VLB24" s="74"/>
      <c r="VLC24" s="74"/>
      <c r="VLD24" s="74"/>
      <c r="VLE24" s="74"/>
      <c r="VLF24" s="74"/>
      <c r="VLG24" s="74"/>
      <c r="VLH24" s="74"/>
      <c r="VLI24" s="74"/>
      <c r="VLJ24" s="74"/>
      <c r="VLK24" s="74"/>
      <c r="VLL24" s="74"/>
      <c r="VLM24" s="74"/>
      <c r="VLN24" s="74"/>
      <c r="VLO24" s="74"/>
      <c r="VLP24" s="74"/>
      <c r="VLQ24" s="74"/>
      <c r="VLR24" s="74"/>
      <c r="VLS24" s="74"/>
      <c r="VLT24" s="74"/>
      <c r="VLU24" s="74"/>
      <c r="VLV24" s="74"/>
      <c r="VLW24" s="74"/>
      <c r="VLX24" s="74"/>
      <c r="VLY24" s="74"/>
      <c r="VLZ24" s="74"/>
      <c r="VMA24" s="74"/>
      <c r="VMB24" s="74"/>
      <c r="VMC24" s="74"/>
      <c r="VMD24" s="74"/>
      <c r="VME24" s="74"/>
      <c r="VMF24" s="74"/>
      <c r="VMG24" s="74"/>
      <c r="VMH24" s="74"/>
      <c r="VMI24" s="74"/>
      <c r="VMJ24" s="74"/>
      <c r="VMK24" s="74"/>
      <c r="VML24" s="74"/>
      <c r="VMM24" s="74"/>
      <c r="VMN24" s="74"/>
      <c r="VMO24" s="74"/>
      <c r="VMP24" s="74"/>
      <c r="VMQ24" s="74"/>
      <c r="VMR24" s="74"/>
      <c r="VMS24" s="74"/>
      <c r="VMT24" s="74"/>
      <c r="VMU24" s="74"/>
      <c r="VMV24" s="74"/>
      <c r="VMW24" s="74"/>
      <c r="VMX24" s="74"/>
      <c r="VMY24" s="74"/>
      <c r="VMZ24" s="74"/>
      <c r="VNA24" s="74"/>
      <c r="VNB24" s="74"/>
      <c r="VNC24" s="74"/>
      <c r="VND24" s="74"/>
      <c r="VNE24" s="74"/>
      <c r="VNF24" s="74"/>
      <c r="VNG24" s="74"/>
      <c r="VNH24" s="74"/>
      <c r="VNI24" s="74"/>
      <c r="VNJ24" s="74"/>
      <c r="VNK24" s="74"/>
      <c r="VNL24" s="74"/>
      <c r="VNM24" s="74"/>
      <c r="VNN24" s="74"/>
      <c r="VNO24" s="74"/>
      <c r="VNP24" s="74"/>
      <c r="VNQ24" s="74"/>
      <c r="VNR24" s="74"/>
      <c r="VNS24" s="74"/>
      <c r="VNT24" s="74"/>
      <c r="VNU24" s="74"/>
      <c r="VNV24" s="74"/>
      <c r="VNW24" s="74"/>
      <c r="VNX24" s="74"/>
      <c r="VNY24" s="74"/>
      <c r="VNZ24" s="74"/>
      <c r="VOA24" s="74"/>
      <c r="VOB24" s="74"/>
      <c r="VOC24" s="74"/>
      <c r="VOD24" s="74"/>
      <c r="VOE24" s="74"/>
      <c r="VOF24" s="74"/>
      <c r="VOG24" s="74"/>
      <c r="VOH24" s="74"/>
      <c r="VOI24" s="74"/>
      <c r="VOJ24" s="74"/>
      <c r="VOK24" s="74"/>
      <c r="VOL24" s="74"/>
      <c r="VOM24" s="74"/>
      <c r="VON24" s="74"/>
      <c r="VOO24" s="74"/>
      <c r="VOP24" s="74"/>
      <c r="VOQ24" s="74"/>
      <c r="VOR24" s="74"/>
      <c r="VOS24" s="74"/>
      <c r="VOT24" s="74"/>
      <c r="VOU24" s="74"/>
      <c r="VOV24" s="74"/>
      <c r="VOW24" s="74"/>
      <c r="VOX24" s="74"/>
      <c r="VOY24" s="74"/>
      <c r="VOZ24" s="74"/>
      <c r="VPA24" s="74"/>
      <c r="VPB24" s="74"/>
      <c r="VPC24" s="74"/>
      <c r="VPD24" s="74"/>
      <c r="VPE24" s="74"/>
      <c r="VPF24" s="74"/>
      <c r="VPG24" s="74"/>
      <c r="VPH24" s="74"/>
      <c r="VPI24" s="74"/>
      <c r="VPJ24" s="74"/>
      <c r="VPK24" s="74"/>
      <c r="VPL24" s="74"/>
      <c r="VPM24" s="74"/>
      <c r="VPN24" s="74"/>
      <c r="VPO24" s="74"/>
      <c r="VPP24" s="74"/>
      <c r="VPQ24" s="74"/>
      <c r="VPR24" s="74"/>
      <c r="VPS24" s="74"/>
      <c r="VPT24" s="74"/>
      <c r="VPU24" s="74"/>
      <c r="VPV24" s="74"/>
      <c r="VPW24" s="74"/>
      <c r="VPX24" s="74"/>
      <c r="VPY24" s="74"/>
      <c r="VPZ24" s="74"/>
      <c r="VQA24" s="74"/>
      <c r="VQB24" s="74"/>
      <c r="VQC24" s="74"/>
      <c r="VQD24" s="74"/>
      <c r="VQE24" s="74"/>
      <c r="VQF24" s="74"/>
      <c r="VQG24" s="74"/>
      <c r="VQH24" s="74"/>
      <c r="VQI24" s="74"/>
      <c r="VQJ24" s="74"/>
      <c r="VQK24" s="74"/>
      <c r="VQL24" s="74"/>
      <c r="VQM24" s="74"/>
      <c r="VQN24" s="74"/>
      <c r="VQO24" s="74"/>
      <c r="VQP24" s="74"/>
      <c r="VQQ24" s="74"/>
      <c r="VQR24" s="74"/>
      <c r="VQS24" s="74"/>
      <c r="VQT24" s="74"/>
      <c r="VQU24" s="74"/>
      <c r="VQV24" s="74"/>
      <c r="VQW24" s="74"/>
      <c r="VQX24" s="74"/>
      <c r="VQY24" s="74"/>
      <c r="VQZ24" s="74"/>
      <c r="VRA24" s="74"/>
      <c r="VRB24" s="74"/>
      <c r="VRC24" s="74"/>
      <c r="VRD24" s="74"/>
      <c r="VRE24" s="74"/>
      <c r="VRF24" s="74"/>
      <c r="VRG24" s="74"/>
      <c r="VRH24" s="74"/>
      <c r="VRI24" s="74"/>
      <c r="VRJ24" s="74"/>
      <c r="VRK24" s="74"/>
      <c r="VRL24" s="74"/>
      <c r="VRM24" s="74"/>
      <c r="VRN24" s="74"/>
      <c r="VRO24" s="74"/>
      <c r="VRP24" s="74"/>
      <c r="VRQ24" s="74"/>
      <c r="VRR24" s="74"/>
      <c r="VRS24" s="74"/>
      <c r="VRT24" s="74"/>
      <c r="VRU24" s="74"/>
      <c r="VRV24" s="74"/>
      <c r="VRW24" s="74"/>
      <c r="VRX24" s="74"/>
      <c r="VRY24" s="74"/>
      <c r="VRZ24" s="74"/>
      <c r="VSA24" s="74"/>
      <c r="VSB24" s="74"/>
      <c r="VSC24" s="74"/>
      <c r="VSD24" s="74"/>
      <c r="VSE24" s="74"/>
      <c r="VSF24" s="74"/>
      <c r="VSG24" s="74"/>
      <c r="VSH24" s="74"/>
      <c r="VSI24" s="74"/>
      <c r="VSJ24" s="74"/>
      <c r="VSK24" s="74"/>
      <c r="VSL24" s="74"/>
      <c r="VSM24" s="74"/>
      <c r="VSN24" s="74"/>
      <c r="VSO24" s="74"/>
      <c r="VSP24" s="74"/>
      <c r="VSQ24" s="74"/>
      <c r="VSR24" s="74"/>
      <c r="VSS24" s="74"/>
      <c r="VST24" s="74"/>
      <c r="VSU24" s="74"/>
      <c r="VSV24" s="74"/>
      <c r="VSW24" s="74"/>
      <c r="VSX24" s="74"/>
      <c r="VSY24" s="74"/>
      <c r="VSZ24" s="74"/>
      <c r="VTA24" s="74"/>
      <c r="VTB24" s="74"/>
      <c r="VTC24" s="74"/>
      <c r="VTD24" s="74"/>
      <c r="VTE24" s="74"/>
      <c r="VTF24" s="74"/>
      <c r="VTG24" s="74"/>
      <c r="VTH24" s="74"/>
      <c r="VTI24" s="74"/>
      <c r="VTJ24" s="74"/>
      <c r="VTK24" s="74"/>
      <c r="VTL24" s="74"/>
      <c r="VTM24" s="74"/>
      <c r="VTN24" s="74"/>
      <c r="VTO24" s="74"/>
      <c r="VTP24" s="74"/>
      <c r="VTQ24" s="74"/>
      <c r="VTR24" s="74"/>
      <c r="VTS24" s="74"/>
      <c r="VTT24" s="74"/>
      <c r="VTU24" s="74"/>
      <c r="VTV24" s="74"/>
      <c r="VTW24" s="74"/>
      <c r="VTX24" s="74"/>
      <c r="VTY24" s="74"/>
      <c r="VTZ24" s="74"/>
      <c r="VUA24" s="74"/>
      <c r="VUB24" s="74"/>
      <c r="VUC24" s="74"/>
      <c r="VUD24" s="74"/>
      <c r="VUE24" s="74"/>
      <c r="VUF24" s="74"/>
      <c r="VUG24" s="74"/>
      <c r="VUH24" s="74"/>
      <c r="VUI24" s="74"/>
      <c r="VUJ24" s="74"/>
      <c r="VUK24" s="74"/>
      <c r="VUL24" s="74"/>
      <c r="VUM24" s="74"/>
      <c r="VUN24" s="74"/>
      <c r="VUO24" s="74"/>
      <c r="VUP24" s="74"/>
      <c r="VUQ24" s="74"/>
      <c r="VUR24" s="74"/>
      <c r="VUS24" s="74"/>
      <c r="VUT24" s="74"/>
      <c r="VUU24" s="74"/>
      <c r="VUV24" s="74"/>
      <c r="VUW24" s="74"/>
      <c r="VUX24" s="74"/>
      <c r="VUY24" s="74"/>
      <c r="VUZ24" s="74"/>
      <c r="VVA24" s="74"/>
      <c r="VVB24" s="74"/>
      <c r="VVC24" s="74"/>
      <c r="VVD24" s="74"/>
      <c r="VVE24" s="74"/>
      <c r="VVF24" s="74"/>
      <c r="VVG24" s="74"/>
      <c r="VVH24" s="74"/>
      <c r="VVI24" s="74"/>
      <c r="VVJ24" s="74"/>
      <c r="VVK24" s="74"/>
      <c r="VVL24" s="74"/>
      <c r="VVM24" s="74"/>
      <c r="VVN24" s="74"/>
      <c r="VVO24" s="74"/>
      <c r="VVP24" s="74"/>
      <c r="VVQ24" s="74"/>
      <c r="VVR24" s="74"/>
      <c r="VVS24" s="74"/>
      <c r="VVT24" s="74"/>
      <c r="VVU24" s="74"/>
      <c r="VVV24" s="74"/>
      <c r="VVW24" s="74"/>
      <c r="VVX24" s="74"/>
      <c r="VVY24" s="74"/>
      <c r="VVZ24" s="74"/>
      <c r="VWA24" s="74"/>
      <c r="VWB24" s="74"/>
      <c r="VWC24" s="74"/>
      <c r="VWD24" s="74"/>
      <c r="VWE24" s="74"/>
      <c r="VWF24" s="74"/>
      <c r="VWG24" s="74"/>
      <c r="VWH24" s="74"/>
      <c r="VWI24" s="74"/>
      <c r="VWJ24" s="74"/>
      <c r="VWK24" s="74"/>
      <c r="VWL24" s="74"/>
      <c r="VWM24" s="74"/>
      <c r="VWN24" s="74"/>
      <c r="VWO24" s="74"/>
      <c r="VWP24" s="74"/>
      <c r="VWQ24" s="74"/>
      <c r="VWR24" s="74"/>
      <c r="VWS24" s="74"/>
      <c r="VWT24" s="74"/>
      <c r="VWU24" s="74"/>
      <c r="VWV24" s="74"/>
      <c r="VWW24" s="74"/>
      <c r="VWX24" s="74"/>
      <c r="VWY24" s="74"/>
      <c r="VWZ24" s="74"/>
      <c r="VXA24" s="74"/>
      <c r="VXB24" s="74"/>
      <c r="VXC24" s="74"/>
      <c r="VXD24" s="74"/>
      <c r="VXE24" s="74"/>
      <c r="VXF24" s="74"/>
      <c r="VXG24" s="74"/>
      <c r="VXH24" s="74"/>
      <c r="VXI24" s="74"/>
      <c r="VXJ24" s="74"/>
      <c r="VXK24" s="74"/>
      <c r="VXL24" s="74"/>
      <c r="VXM24" s="74"/>
      <c r="VXN24" s="74"/>
      <c r="VXO24" s="74"/>
      <c r="VXP24" s="74"/>
      <c r="VXQ24" s="74"/>
      <c r="VXR24" s="74"/>
      <c r="VXS24" s="74"/>
      <c r="VXT24" s="74"/>
      <c r="VXU24" s="74"/>
      <c r="VXV24" s="74"/>
      <c r="VXW24" s="74"/>
      <c r="VXX24" s="74"/>
      <c r="VXY24" s="74"/>
      <c r="VXZ24" s="74"/>
      <c r="VYA24" s="74"/>
      <c r="VYB24" s="74"/>
      <c r="VYC24" s="74"/>
      <c r="VYD24" s="74"/>
      <c r="VYE24" s="74"/>
      <c r="VYF24" s="74"/>
      <c r="VYG24" s="74"/>
      <c r="VYH24" s="74"/>
      <c r="VYI24" s="74"/>
      <c r="VYJ24" s="74"/>
      <c r="VYK24" s="74"/>
      <c r="VYL24" s="74"/>
      <c r="VYM24" s="74"/>
      <c r="VYN24" s="74"/>
      <c r="VYO24" s="74"/>
      <c r="VYP24" s="74"/>
      <c r="VYQ24" s="74"/>
      <c r="VYR24" s="74"/>
      <c r="VYS24" s="74"/>
      <c r="VYT24" s="74"/>
      <c r="VYU24" s="74"/>
      <c r="VYV24" s="74"/>
      <c r="VYW24" s="74"/>
      <c r="VYX24" s="74"/>
      <c r="VYY24" s="74"/>
      <c r="VYZ24" s="74"/>
      <c r="VZA24" s="74"/>
      <c r="VZB24" s="74"/>
      <c r="VZC24" s="74"/>
      <c r="VZD24" s="74"/>
      <c r="VZE24" s="74"/>
      <c r="VZF24" s="74"/>
      <c r="VZG24" s="74"/>
      <c r="VZH24" s="74"/>
      <c r="VZI24" s="74"/>
      <c r="VZJ24" s="74"/>
      <c r="VZK24" s="74"/>
      <c r="VZL24" s="74"/>
      <c r="VZM24" s="74"/>
      <c r="VZN24" s="74"/>
      <c r="VZO24" s="74"/>
      <c r="VZP24" s="74"/>
      <c r="VZQ24" s="74"/>
      <c r="VZR24" s="74"/>
      <c r="VZS24" s="74"/>
      <c r="VZT24" s="74"/>
      <c r="VZU24" s="74"/>
      <c r="VZV24" s="74"/>
      <c r="VZW24" s="74"/>
      <c r="VZX24" s="74"/>
      <c r="VZY24" s="74"/>
      <c r="VZZ24" s="74"/>
      <c r="WAA24" s="74"/>
      <c r="WAB24" s="74"/>
      <c r="WAC24" s="74"/>
      <c r="WAD24" s="74"/>
      <c r="WAE24" s="74"/>
      <c r="WAF24" s="74"/>
      <c r="WAG24" s="74"/>
      <c r="WAH24" s="74"/>
      <c r="WAI24" s="74"/>
      <c r="WAJ24" s="74"/>
      <c r="WAK24" s="74"/>
      <c r="WAL24" s="74"/>
      <c r="WAM24" s="74"/>
      <c r="WAN24" s="74"/>
      <c r="WAO24" s="74"/>
      <c r="WAP24" s="74"/>
      <c r="WAQ24" s="74"/>
      <c r="WAR24" s="74"/>
      <c r="WAS24" s="74"/>
      <c r="WAT24" s="74"/>
      <c r="WAU24" s="74"/>
      <c r="WAV24" s="74"/>
      <c r="WAW24" s="74"/>
      <c r="WAX24" s="74"/>
      <c r="WAY24" s="74"/>
      <c r="WAZ24" s="74"/>
      <c r="WBA24" s="74"/>
      <c r="WBB24" s="74"/>
      <c r="WBC24" s="74"/>
      <c r="WBD24" s="74"/>
      <c r="WBE24" s="74"/>
      <c r="WBF24" s="74"/>
      <c r="WBG24" s="74"/>
      <c r="WBH24" s="74"/>
      <c r="WBI24" s="74"/>
      <c r="WBJ24" s="74"/>
      <c r="WBK24" s="74"/>
      <c r="WBL24" s="74"/>
      <c r="WBM24" s="74"/>
      <c r="WBN24" s="74"/>
      <c r="WBO24" s="74"/>
      <c r="WBP24" s="74"/>
      <c r="WBQ24" s="74"/>
      <c r="WBR24" s="74"/>
      <c r="WBS24" s="74"/>
      <c r="WBT24" s="74"/>
      <c r="WBU24" s="74"/>
      <c r="WBV24" s="74"/>
      <c r="WBW24" s="74"/>
      <c r="WBX24" s="74"/>
      <c r="WBY24" s="74"/>
      <c r="WBZ24" s="74"/>
      <c r="WCA24" s="74"/>
      <c r="WCB24" s="74"/>
      <c r="WCC24" s="74"/>
      <c r="WCD24" s="74"/>
      <c r="WCE24" s="74"/>
      <c r="WCF24" s="74"/>
      <c r="WCG24" s="74"/>
      <c r="WCH24" s="74"/>
      <c r="WCI24" s="74"/>
      <c r="WCJ24" s="74"/>
      <c r="WCK24" s="74"/>
      <c r="WCL24" s="74"/>
      <c r="WCM24" s="74"/>
      <c r="WCN24" s="74"/>
      <c r="WCO24" s="74"/>
      <c r="WCP24" s="74"/>
      <c r="WCQ24" s="74"/>
      <c r="WCR24" s="74"/>
      <c r="WCS24" s="74"/>
      <c r="WCT24" s="74"/>
      <c r="WCU24" s="74"/>
      <c r="WCV24" s="74"/>
      <c r="WCW24" s="74"/>
      <c r="WCX24" s="74"/>
      <c r="WCY24" s="74"/>
      <c r="WCZ24" s="74"/>
      <c r="WDA24" s="74"/>
      <c r="WDB24" s="74"/>
      <c r="WDC24" s="74"/>
      <c r="WDD24" s="74"/>
      <c r="WDE24" s="74"/>
      <c r="WDF24" s="74"/>
      <c r="WDG24" s="74"/>
      <c r="WDH24" s="74"/>
      <c r="WDI24" s="74"/>
      <c r="WDJ24" s="74"/>
      <c r="WDK24" s="74"/>
      <c r="WDL24" s="74"/>
      <c r="WDM24" s="74"/>
      <c r="WDN24" s="74"/>
      <c r="WDO24" s="74"/>
      <c r="WDP24" s="74"/>
      <c r="WDQ24" s="74"/>
      <c r="WDR24" s="74"/>
      <c r="WDS24" s="74"/>
      <c r="WDT24" s="74"/>
      <c r="WDU24" s="74"/>
      <c r="WDV24" s="74"/>
      <c r="WDW24" s="74"/>
      <c r="WDX24" s="74"/>
      <c r="WDY24" s="74"/>
      <c r="WDZ24" s="74"/>
      <c r="WEA24" s="74"/>
      <c r="WEB24" s="74"/>
      <c r="WEC24" s="74"/>
      <c r="WED24" s="74"/>
      <c r="WEE24" s="74"/>
      <c r="WEF24" s="74"/>
      <c r="WEG24" s="74"/>
      <c r="WEH24" s="74"/>
      <c r="WEI24" s="74"/>
      <c r="WEJ24" s="74"/>
      <c r="WEK24" s="74"/>
      <c r="WEL24" s="74"/>
      <c r="WEM24" s="74"/>
      <c r="WEN24" s="74"/>
      <c r="WEO24" s="74"/>
      <c r="WEP24" s="74"/>
      <c r="WEQ24" s="74"/>
      <c r="WER24" s="74"/>
      <c r="WES24" s="74"/>
      <c r="WET24" s="74"/>
      <c r="WEU24" s="74"/>
      <c r="WEV24" s="74"/>
      <c r="WEW24" s="74"/>
      <c r="WEX24" s="74"/>
      <c r="WEY24" s="74"/>
      <c r="WEZ24" s="74"/>
      <c r="WFA24" s="74"/>
      <c r="WFB24" s="74"/>
      <c r="WFC24" s="74"/>
      <c r="WFD24" s="74"/>
      <c r="WFE24" s="74"/>
      <c r="WFF24" s="74"/>
      <c r="WFG24" s="74"/>
      <c r="WFH24" s="74"/>
      <c r="WFI24" s="74"/>
      <c r="WFJ24" s="74"/>
      <c r="WFK24" s="74"/>
      <c r="WFL24" s="74"/>
      <c r="WFM24" s="74"/>
      <c r="WFN24" s="74"/>
      <c r="WFO24" s="74"/>
      <c r="WFP24" s="74"/>
      <c r="WFQ24" s="74"/>
      <c r="WFR24" s="74"/>
      <c r="WFS24" s="74"/>
      <c r="WFT24" s="74"/>
      <c r="WFU24" s="74"/>
      <c r="WFV24" s="74"/>
      <c r="WFW24" s="74"/>
      <c r="WFX24" s="74"/>
      <c r="WFY24" s="74"/>
      <c r="WFZ24" s="74"/>
      <c r="WGA24" s="74"/>
      <c r="WGB24" s="74"/>
      <c r="WGC24" s="74"/>
      <c r="WGD24" s="74"/>
      <c r="WGE24" s="74"/>
      <c r="WGF24" s="74"/>
      <c r="WGG24" s="74"/>
      <c r="WGH24" s="74"/>
      <c r="WGI24" s="74"/>
      <c r="WGJ24" s="74"/>
      <c r="WGK24" s="74"/>
      <c r="WGL24" s="74"/>
      <c r="WGM24" s="74"/>
      <c r="WGN24" s="74"/>
      <c r="WGO24" s="74"/>
      <c r="WGP24" s="74"/>
      <c r="WGQ24" s="74"/>
      <c r="WGR24" s="74"/>
      <c r="WGS24" s="74"/>
      <c r="WGT24" s="74"/>
      <c r="WGU24" s="74"/>
      <c r="WGV24" s="74"/>
      <c r="WGW24" s="74"/>
      <c r="WGX24" s="74"/>
      <c r="WGY24" s="74"/>
      <c r="WGZ24" s="74"/>
      <c r="WHA24" s="74"/>
      <c r="WHB24" s="74"/>
      <c r="WHC24" s="74"/>
      <c r="WHD24" s="74"/>
      <c r="WHE24" s="74"/>
      <c r="WHF24" s="74"/>
      <c r="WHG24" s="74"/>
      <c r="WHH24" s="74"/>
      <c r="WHI24" s="74"/>
      <c r="WHJ24" s="74"/>
      <c r="WHK24" s="74"/>
      <c r="WHL24" s="74"/>
      <c r="WHM24" s="74"/>
      <c r="WHN24" s="74"/>
      <c r="WHO24" s="74"/>
      <c r="WHP24" s="74"/>
      <c r="WHQ24" s="74"/>
      <c r="WHR24" s="74"/>
      <c r="WHS24" s="74"/>
      <c r="WHT24" s="74"/>
      <c r="WHU24" s="74"/>
      <c r="WHV24" s="74"/>
      <c r="WHW24" s="74"/>
      <c r="WHX24" s="74"/>
      <c r="WHY24" s="74"/>
      <c r="WHZ24" s="74"/>
      <c r="WIA24" s="74"/>
      <c r="WIB24" s="74"/>
      <c r="WIC24" s="74"/>
      <c r="WID24" s="74"/>
      <c r="WIE24" s="74"/>
      <c r="WIF24" s="74"/>
      <c r="WIG24" s="74"/>
      <c r="WIH24" s="74"/>
      <c r="WII24" s="74"/>
      <c r="WIJ24" s="74"/>
      <c r="WIK24" s="74"/>
      <c r="WIL24" s="74"/>
      <c r="WIM24" s="74"/>
      <c r="WIN24" s="74"/>
      <c r="WIO24" s="74"/>
      <c r="WIP24" s="74"/>
      <c r="WIQ24" s="74"/>
      <c r="WIR24" s="74"/>
      <c r="WIS24" s="74"/>
      <c r="WIT24" s="74"/>
      <c r="WIU24" s="74"/>
      <c r="WIV24" s="74"/>
      <c r="WIW24" s="74"/>
      <c r="WIX24" s="74"/>
      <c r="WIY24" s="74"/>
      <c r="WIZ24" s="74"/>
      <c r="WJA24" s="74"/>
      <c r="WJB24" s="74"/>
      <c r="WJC24" s="74"/>
      <c r="WJD24" s="74"/>
      <c r="WJE24" s="74"/>
      <c r="WJF24" s="74"/>
      <c r="WJG24" s="74"/>
      <c r="WJH24" s="74"/>
      <c r="WJI24" s="74"/>
      <c r="WJJ24" s="74"/>
      <c r="WJK24" s="74"/>
      <c r="WJL24" s="74"/>
      <c r="WJM24" s="74"/>
      <c r="WJN24" s="74"/>
      <c r="WJO24" s="74"/>
      <c r="WJP24" s="74"/>
      <c r="WJQ24" s="74"/>
      <c r="WJR24" s="74"/>
      <c r="WJS24" s="74"/>
      <c r="WJT24" s="74"/>
      <c r="WJU24" s="74"/>
      <c r="WJV24" s="74"/>
      <c r="WJW24" s="74"/>
      <c r="WJX24" s="74"/>
      <c r="WJY24" s="74"/>
      <c r="WJZ24" s="74"/>
      <c r="WKA24" s="74"/>
      <c r="WKB24" s="74"/>
      <c r="WKC24" s="74"/>
      <c r="WKD24" s="74"/>
      <c r="WKE24" s="74"/>
      <c r="WKF24" s="74"/>
      <c r="WKG24" s="74"/>
      <c r="WKH24" s="74"/>
      <c r="WKI24" s="74"/>
      <c r="WKJ24" s="74"/>
      <c r="WKK24" s="74"/>
      <c r="WKL24" s="74"/>
      <c r="WKM24" s="74"/>
      <c r="WKN24" s="74"/>
      <c r="WKO24" s="74"/>
      <c r="WKP24" s="74"/>
      <c r="WKQ24" s="74"/>
      <c r="WKR24" s="74"/>
      <c r="WKS24" s="74"/>
      <c r="WKT24" s="74"/>
      <c r="WKU24" s="74"/>
      <c r="WKV24" s="74"/>
      <c r="WKW24" s="74"/>
      <c r="WKX24" s="74"/>
      <c r="WKY24" s="74"/>
      <c r="WKZ24" s="74"/>
      <c r="WLA24" s="74"/>
      <c r="WLB24" s="74"/>
      <c r="WLC24" s="74"/>
      <c r="WLD24" s="74"/>
      <c r="WLE24" s="74"/>
      <c r="WLF24" s="74"/>
      <c r="WLG24" s="74"/>
      <c r="WLH24" s="74"/>
      <c r="WLI24" s="74"/>
      <c r="WLJ24" s="74"/>
      <c r="WLK24" s="74"/>
      <c r="WLL24" s="74"/>
      <c r="WLM24" s="74"/>
      <c r="WLN24" s="74"/>
      <c r="WLO24" s="74"/>
      <c r="WLP24" s="74"/>
      <c r="WLQ24" s="74"/>
      <c r="WLR24" s="74"/>
      <c r="WLS24" s="74"/>
      <c r="WLT24" s="74"/>
      <c r="WLU24" s="74"/>
      <c r="WLV24" s="74"/>
      <c r="WLW24" s="74"/>
      <c r="WLX24" s="74"/>
      <c r="WLY24" s="74"/>
      <c r="WLZ24" s="74"/>
      <c r="WMA24" s="74"/>
      <c r="WMB24" s="74"/>
      <c r="WMC24" s="74"/>
      <c r="WMD24" s="74"/>
      <c r="WME24" s="74"/>
      <c r="WMF24" s="74"/>
      <c r="WMG24" s="74"/>
      <c r="WMH24" s="74"/>
      <c r="WMI24" s="74"/>
      <c r="WMJ24" s="74"/>
      <c r="WMK24" s="74"/>
      <c r="WML24" s="74"/>
      <c r="WMM24" s="74"/>
      <c r="WMN24" s="74"/>
      <c r="WMO24" s="74"/>
      <c r="WMP24" s="74"/>
      <c r="WMQ24" s="74"/>
      <c r="WMR24" s="74"/>
      <c r="WMS24" s="74"/>
      <c r="WMT24" s="74"/>
      <c r="WMU24" s="74"/>
      <c r="WMV24" s="74"/>
      <c r="WMW24" s="74"/>
      <c r="WMX24" s="74"/>
      <c r="WMY24" s="74"/>
      <c r="WMZ24" s="74"/>
      <c r="WNA24" s="74"/>
      <c r="WNB24" s="74"/>
      <c r="WNC24" s="74"/>
      <c r="WND24" s="74"/>
      <c r="WNE24" s="74"/>
      <c r="WNF24" s="74"/>
      <c r="WNG24" s="74"/>
      <c r="WNH24" s="74"/>
      <c r="WNI24" s="74"/>
      <c r="WNJ24" s="74"/>
      <c r="WNK24" s="74"/>
      <c r="WNL24" s="74"/>
      <c r="WNM24" s="74"/>
      <c r="WNN24" s="74"/>
      <c r="WNO24" s="74"/>
      <c r="WNP24" s="74"/>
      <c r="WNQ24" s="74"/>
      <c r="WNR24" s="74"/>
      <c r="WNS24" s="74"/>
      <c r="WNT24" s="74"/>
      <c r="WNU24" s="74"/>
      <c r="WNV24" s="74"/>
      <c r="WNW24" s="74"/>
      <c r="WNX24" s="74"/>
      <c r="WNY24" s="74"/>
      <c r="WNZ24" s="74"/>
      <c r="WOA24" s="74"/>
      <c r="WOB24" s="74"/>
      <c r="WOC24" s="74"/>
      <c r="WOD24" s="74"/>
      <c r="WOE24" s="74"/>
      <c r="WOF24" s="74"/>
      <c r="WOG24" s="74"/>
      <c r="WOH24" s="74"/>
      <c r="WOI24" s="74"/>
      <c r="WOJ24" s="74"/>
      <c r="WOK24" s="74"/>
      <c r="WOL24" s="74"/>
      <c r="WOM24" s="74"/>
      <c r="WON24" s="74"/>
      <c r="WOO24" s="74"/>
      <c r="WOP24" s="74"/>
      <c r="WOQ24" s="74"/>
      <c r="WOR24" s="74"/>
      <c r="WOS24" s="74"/>
      <c r="WOT24" s="74"/>
      <c r="WOU24" s="74"/>
      <c r="WOV24" s="74"/>
      <c r="WOW24" s="74"/>
      <c r="WOX24" s="74"/>
      <c r="WOY24" s="74"/>
      <c r="WOZ24" s="74"/>
      <c r="WPA24" s="74"/>
      <c r="WPB24" s="74"/>
      <c r="WPC24" s="74"/>
      <c r="WPD24" s="74"/>
      <c r="WPE24" s="74"/>
      <c r="WPF24" s="74"/>
      <c r="WPG24" s="74"/>
      <c r="WPH24" s="74"/>
      <c r="WPI24" s="74"/>
      <c r="WPJ24" s="74"/>
      <c r="WPK24" s="74"/>
      <c r="WPL24" s="74"/>
      <c r="WPM24" s="74"/>
      <c r="WPN24" s="74"/>
      <c r="WPO24" s="74"/>
      <c r="WPP24" s="74"/>
      <c r="WPQ24" s="74"/>
      <c r="WPR24" s="74"/>
      <c r="WPS24" s="74"/>
      <c r="WPT24" s="74"/>
      <c r="WPU24" s="74"/>
      <c r="WPV24" s="74"/>
      <c r="WPW24" s="74"/>
      <c r="WPX24" s="74"/>
      <c r="WPY24" s="74"/>
      <c r="WPZ24" s="74"/>
      <c r="WQA24" s="74"/>
      <c r="WQB24" s="74"/>
      <c r="WQC24" s="74"/>
      <c r="WQD24" s="74"/>
      <c r="WQE24" s="74"/>
      <c r="WQF24" s="74"/>
      <c r="WQG24" s="74"/>
      <c r="WQH24" s="74"/>
      <c r="WQI24" s="74"/>
      <c r="WQJ24" s="74"/>
      <c r="WQK24" s="74"/>
      <c r="WQL24" s="74"/>
      <c r="WQM24" s="74"/>
      <c r="WQN24" s="74"/>
      <c r="WQO24" s="74"/>
      <c r="WQP24" s="74"/>
      <c r="WQQ24" s="74"/>
      <c r="WQR24" s="74"/>
      <c r="WQS24" s="74"/>
      <c r="WQT24" s="74"/>
      <c r="WQU24" s="74"/>
      <c r="WQV24" s="74"/>
      <c r="WQW24" s="74"/>
      <c r="WQX24" s="74"/>
      <c r="WQY24" s="74"/>
      <c r="WQZ24" s="74"/>
      <c r="WRA24" s="74"/>
      <c r="WRB24" s="74"/>
      <c r="WRC24" s="74"/>
      <c r="WRD24" s="74"/>
      <c r="WRE24" s="74"/>
      <c r="WRF24" s="74"/>
      <c r="WRG24" s="74"/>
      <c r="WRH24" s="74"/>
      <c r="WRI24" s="74"/>
      <c r="WRJ24" s="74"/>
      <c r="WRK24" s="74"/>
      <c r="WRL24" s="74"/>
      <c r="WRM24" s="74"/>
      <c r="WRN24" s="74"/>
      <c r="WRO24" s="74"/>
      <c r="WRP24" s="74"/>
      <c r="WRQ24" s="74"/>
      <c r="WRR24" s="74"/>
      <c r="WRS24" s="74"/>
      <c r="WRT24" s="74"/>
      <c r="WRU24" s="74"/>
      <c r="WRV24" s="74"/>
      <c r="WRW24" s="74"/>
      <c r="WRX24" s="74"/>
      <c r="WRY24" s="74"/>
      <c r="WRZ24" s="74"/>
      <c r="WSA24" s="74"/>
      <c r="WSB24" s="74"/>
      <c r="WSC24" s="74"/>
      <c r="WSD24" s="74"/>
      <c r="WSE24" s="74"/>
      <c r="WSF24" s="74"/>
      <c r="WSG24" s="74"/>
      <c r="WSH24" s="74"/>
      <c r="WSI24" s="74"/>
      <c r="WSJ24" s="74"/>
      <c r="WSK24" s="74"/>
      <c r="WSL24" s="74"/>
      <c r="WSM24" s="74"/>
      <c r="WSN24" s="74"/>
      <c r="WSO24" s="74"/>
      <c r="WSP24" s="74"/>
      <c r="WSQ24" s="74"/>
      <c r="WSR24" s="74"/>
      <c r="WSS24" s="74"/>
      <c r="WST24" s="74"/>
      <c r="WSU24" s="74"/>
      <c r="WSV24" s="74"/>
      <c r="WSW24" s="74"/>
      <c r="WSX24" s="74"/>
      <c r="WSY24" s="74"/>
      <c r="WSZ24" s="74"/>
      <c r="WTA24" s="74"/>
      <c r="WTB24" s="74"/>
      <c r="WTC24" s="74"/>
      <c r="WTD24" s="74"/>
      <c r="WTE24" s="74"/>
      <c r="WTF24" s="74"/>
      <c r="WTG24" s="74"/>
      <c r="WTH24" s="74"/>
      <c r="WTI24" s="74"/>
      <c r="WTJ24" s="74"/>
      <c r="WTK24" s="74"/>
      <c r="WTL24" s="74"/>
      <c r="WTM24" s="74"/>
      <c r="WTN24" s="74"/>
      <c r="WTO24" s="74"/>
      <c r="WTP24" s="74"/>
      <c r="WTQ24" s="74"/>
      <c r="WTR24" s="74"/>
      <c r="WTS24" s="74"/>
      <c r="WTT24" s="74"/>
      <c r="WTU24" s="74"/>
      <c r="WTV24" s="74"/>
      <c r="WTW24" s="74"/>
      <c r="WTX24" s="74"/>
      <c r="WTY24" s="74"/>
      <c r="WTZ24" s="74"/>
      <c r="WUA24" s="74"/>
      <c r="WUB24" s="74"/>
      <c r="WUC24" s="74"/>
      <c r="WUD24" s="74"/>
      <c r="WUE24" s="74"/>
      <c r="WUF24" s="74"/>
      <c r="WUG24" s="74"/>
      <c r="WUH24" s="74"/>
      <c r="WUI24" s="74"/>
      <c r="WUJ24" s="74"/>
      <c r="WUK24" s="74"/>
      <c r="WUL24" s="74"/>
      <c r="WUM24" s="74"/>
      <c r="WUN24" s="74"/>
      <c r="WUO24" s="74"/>
      <c r="WUP24" s="74"/>
      <c r="WUQ24" s="74"/>
      <c r="WUR24" s="74"/>
      <c r="WUS24" s="74"/>
      <c r="WUT24" s="74"/>
      <c r="WUU24" s="74"/>
      <c r="WUV24" s="74"/>
      <c r="WUW24" s="74"/>
      <c r="WUX24" s="74"/>
      <c r="WUY24" s="74"/>
      <c r="WUZ24" s="74"/>
      <c r="WVA24" s="74"/>
      <c r="WVB24" s="74"/>
      <c r="WVC24" s="74"/>
      <c r="WVD24" s="74"/>
      <c r="WVE24" s="74"/>
      <c r="WVF24" s="74"/>
      <c r="WVG24" s="74"/>
      <c r="WVH24" s="74"/>
      <c r="WVI24" s="74"/>
      <c r="WVJ24" s="74"/>
      <c r="WVK24" s="74"/>
      <c r="WVL24" s="74"/>
      <c r="WVM24" s="74"/>
      <c r="WVN24" s="74"/>
      <c r="WVO24" s="74"/>
      <c r="WVP24" s="74"/>
      <c r="WVQ24" s="74"/>
      <c r="WVR24" s="74"/>
      <c r="WVS24" s="74"/>
      <c r="WVT24" s="74"/>
      <c r="WVU24" s="74"/>
      <c r="WVV24" s="74"/>
      <c r="WVW24" s="74"/>
      <c r="WVX24" s="74"/>
      <c r="WVY24" s="74"/>
      <c r="WVZ24" s="74"/>
      <c r="WWA24" s="74"/>
      <c r="WWB24" s="74"/>
      <c r="WWC24" s="74"/>
      <c r="WWD24" s="74"/>
      <c r="WWE24" s="74"/>
      <c r="WWF24" s="74"/>
      <c r="WWG24" s="74"/>
      <c r="WWH24" s="74"/>
      <c r="WWI24" s="74"/>
      <c r="WWJ24" s="74"/>
      <c r="WWK24" s="74"/>
      <c r="WWL24" s="74"/>
      <c r="WWM24" s="74"/>
      <c r="WWN24" s="74"/>
      <c r="WWO24" s="74"/>
      <c r="WWP24" s="74"/>
      <c r="WWQ24" s="74"/>
      <c r="WWR24" s="74"/>
      <c r="WWS24" s="74"/>
      <c r="WWT24" s="74"/>
      <c r="WWU24" s="74"/>
      <c r="WWV24" s="74"/>
      <c r="WWW24" s="74"/>
      <c r="WWX24" s="74"/>
      <c r="WWY24" s="74"/>
      <c r="WWZ24" s="74"/>
      <c r="WXA24" s="74"/>
      <c r="WXB24" s="74"/>
      <c r="WXC24" s="74"/>
      <c r="WXD24" s="74"/>
      <c r="WXE24" s="74"/>
      <c r="WXF24" s="74"/>
      <c r="WXG24" s="74"/>
      <c r="WXH24" s="74"/>
      <c r="WXI24" s="74"/>
      <c r="WXJ24" s="74"/>
      <c r="WXK24" s="74"/>
      <c r="WXL24" s="74"/>
      <c r="WXM24" s="74"/>
      <c r="WXN24" s="74"/>
      <c r="WXO24" s="74"/>
      <c r="WXP24" s="74"/>
      <c r="WXQ24" s="74"/>
      <c r="WXR24" s="74"/>
      <c r="WXS24" s="74"/>
      <c r="WXT24" s="74"/>
      <c r="WXU24" s="74"/>
      <c r="WXV24" s="74"/>
      <c r="WXW24" s="74"/>
      <c r="WXX24" s="74"/>
      <c r="WXY24" s="74"/>
      <c r="WXZ24" s="74"/>
      <c r="WYA24" s="74"/>
      <c r="WYB24" s="74"/>
      <c r="WYC24" s="74"/>
      <c r="WYD24" s="74"/>
      <c r="WYE24" s="74"/>
      <c r="WYF24" s="74"/>
      <c r="WYG24" s="74"/>
      <c r="WYH24" s="74"/>
      <c r="WYI24" s="74"/>
      <c r="WYJ24" s="74"/>
      <c r="WYK24" s="74"/>
      <c r="WYL24" s="74"/>
      <c r="WYM24" s="74"/>
      <c r="WYN24" s="74"/>
      <c r="WYO24" s="74"/>
      <c r="WYP24" s="74"/>
      <c r="WYQ24" s="74"/>
      <c r="WYR24" s="74"/>
      <c r="WYS24" s="74"/>
      <c r="WYT24" s="74"/>
      <c r="WYU24" s="74"/>
      <c r="WYV24" s="74"/>
      <c r="WYW24" s="74"/>
      <c r="WYX24" s="74"/>
      <c r="WYY24" s="74"/>
      <c r="WYZ24" s="74"/>
      <c r="WZA24" s="74"/>
      <c r="WZB24" s="74"/>
      <c r="WZC24" s="74"/>
      <c r="WZD24" s="74"/>
      <c r="WZE24" s="74"/>
      <c r="WZF24" s="74"/>
      <c r="WZG24" s="74"/>
      <c r="WZH24" s="74"/>
      <c r="WZI24" s="74"/>
      <c r="WZJ24" s="74"/>
      <c r="WZK24" s="74"/>
      <c r="WZL24" s="74"/>
      <c r="WZM24" s="74"/>
      <c r="WZN24" s="74"/>
      <c r="WZO24" s="74"/>
      <c r="WZP24" s="74"/>
      <c r="WZQ24" s="74"/>
      <c r="WZR24" s="74"/>
      <c r="WZS24" s="74"/>
      <c r="WZT24" s="74"/>
      <c r="WZU24" s="74"/>
      <c r="WZV24" s="74"/>
      <c r="WZW24" s="74"/>
      <c r="WZX24" s="74"/>
      <c r="WZY24" s="74"/>
      <c r="WZZ24" s="74"/>
      <c r="XAA24" s="74"/>
      <c r="XAB24" s="74"/>
      <c r="XAC24" s="74"/>
      <c r="XAD24" s="74"/>
      <c r="XAE24" s="74"/>
      <c r="XAF24" s="74"/>
      <c r="XAG24" s="74"/>
      <c r="XAH24" s="74"/>
      <c r="XAI24" s="74"/>
      <c r="XAJ24" s="74"/>
      <c r="XAK24" s="74"/>
      <c r="XAL24" s="74"/>
      <c r="XAM24" s="74"/>
      <c r="XAN24" s="74"/>
      <c r="XAO24" s="74"/>
      <c r="XAP24" s="74"/>
      <c r="XAQ24" s="74"/>
      <c r="XAR24" s="74"/>
      <c r="XAS24" s="74"/>
      <c r="XAT24" s="74"/>
      <c r="XAU24" s="74"/>
      <c r="XAV24" s="74"/>
      <c r="XAW24" s="74"/>
      <c r="XAX24" s="74"/>
      <c r="XAY24" s="74"/>
      <c r="XAZ24" s="74"/>
      <c r="XBA24" s="74"/>
      <c r="XBB24" s="74"/>
      <c r="XBC24" s="74"/>
      <c r="XBD24" s="74"/>
      <c r="XBE24" s="74"/>
      <c r="XBF24" s="74"/>
      <c r="XBG24" s="74"/>
      <c r="XBH24" s="74"/>
      <c r="XBI24" s="74"/>
      <c r="XBJ24" s="74"/>
      <c r="XBK24" s="74"/>
      <c r="XBL24" s="74"/>
      <c r="XBM24" s="74"/>
      <c r="XBN24" s="74"/>
      <c r="XBO24" s="74"/>
      <c r="XBP24" s="74"/>
      <c r="XBQ24" s="74"/>
      <c r="XBR24" s="74"/>
      <c r="XBS24" s="74"/>
      <c r="XBT24" s="74"/>
      <c r="XBU24" s="74"/>
      <c r="XBV24" s="74"/>
      <c r="XBW24" s="74"/>
      <c r="XBX24" s="74"/>
      <c r="XBY24" s="74"/>
      <c r="XBZ24" s="74"/>
      <c r="XCA24" s="74"/>
      <c r="XCB24" s="74"/>
      <c r="XCC24" s="74"/>
      <c r="XCD24" s="74"/>
      <c r="XCE24" s="74"/>
      <c r="XCF24" s="74"/>
      <c r="XCG24" s="74"/>
      <c r="XCH24" s="74"/>
      <c r="XCI24" s="74"/>
      <c r="XCJ24" s="74"/>
      <c r="XCK24" s="74"/>
      <c r="XCL24" s="74"/>
      <c r="XCM24" s="74"/>
      <c r="XCN24" s="74"/>
      <c r="XCO24" s="74"/>
      <c r="XCP24" s="74"/>
      <c r="XCQ24" s="74"/>
      <c r="XCR24" s="74"/>
      <c r="XCS24" s="74"/>
      <c r="XCT24" s="74"/>
      <c r="XCU24" s="74"/>
      <c r="XCV24" s="74"/>
      <c r="XCW24" s="74"/>
      <c r="XCX24" s="74"/>
      <c r="XCY24" s="74"/>
      <c r="XCZ24" s="74"/>
      <c r="XDA24" s="74"/>
      <c r="XDB24" s="74"/>
      <c r="XDC24" s="74"/>
      <c r="XDD24" s="74"/>
      <c r="XDE24" s="74"/>
      <c r="XDF24" s="74"/>
      <c r="XDG24" s="74"/>
      <c r="XDH24" s="74"/>
      <c r="XDI24" s="74"/>
      <c r="XDJ24" s="74"/>
      <c r="XDK24" s="74"/>
      <c r="XDL24" s="74"/>
      <c r="XDM24" s="74"/>
      <c r="XDN24" s="74"/>
      <c r="XDO24" s="74"/>
      <c r="XDP24" s="74"/>
      <c r="XDQ24" s="74"/>
      <c r="XDR24" s="74"/>
      <c r="XDS24" s="74"/>
      <c r="XDT24" s="74"/>
      <c r="XDU24" s="74"/>
      <c r="XDV24" s="74"/>
      <c r="XDW24" s="74"/>
      <c r="XDX24" s="74"/>
      <c r="XDY24" s="74"/>
      <c r="XDZ24" s="74"/>
      <c r="XEA24" s="74"/>
      <c r="XEB24" s="74"/>
      <c r="XEC24" s="74"/>
      <c r="XED24" s="74"/>
      <c r="XEE24" s="74"/>
      <c r="XEF24" s="74"/>
      <c r="XEG24" s="74"/>
      <c r="XEH24" s="74"/>
      <c r="XEI24" s="74"/>
      <c r="XEJ24" s="74"/>
      <c r="XEK24" s="74"/>
      <c r="XEL24" s="74"/>
      <c r="XEM24" s="74"/>
    </row>
    <row r="25" spans="1:16367" x14ac:dyDescent="0.25">
      <c r="A25" s="90" t="s">
        <v>1089</v>
      </c>
      <c r="B25" s="117" t="s">
        <v>424</v>
      </c>
      <c r="E25" s="71" t="s">
        <v>424</v>
      </c>
      <c r="F25" s="68" t="s">
        <v>1074</v>
      </c>
      <c r="G25" s="68" t="s">
        <v>1075</v>
      </c>
      <c r="H25" s="81">
        <v>0.01</v>
      </c>
      <c r="I25" s="81">
        <v>5.4999999999999997E-3</v>
      </c>
      <c r="J25" s="70" t="s">
        <v>1035</v>
      </c>
      <c r="K25" s="70">
        <v>0</v>
      </c>
      <c r="L25" s="70" t="s">
        <v>1060</v>
      </c>
      <c r="M25" s="79">
        <v>150</v>
      </c>
      <c r="N25" s="75"/>
      <c r="Q25" s="101">
        <v>15000</v>
      </c>
      <c r="R25" s="70">
        <v>0</v>
      </c>
      <c r="S25" s="70">
        <v>0</v>
      </c>
      <c r="T25" s="70">
        <v>100</v>
      </c>
      <c r="V25" s="76">
        <v>43670</v>
      </c>
      <c r="X25" s="78">
        <v>43670</v>
      </c>
    </row>
    <row r="26" spans="1:16367" x14ac:dyDescent="0.25">
      <c r="A26" s="90" t="s">
        <v>1090</v>
      </c>
      <c r="B26" s="117" t="s">
        <v>262</v>
      </c>
      <c r="E26" s="71" t="s">
        <v>262</v>
      </c>
      <c r="F26" s="68" t="s">
        <v>263</v>
      </c>
      <c r="G26" s="68" t="s">
        <v>228</v>
      </c>
      <c r="H26" s="81">
        <v>0.03</v>
      </c>
      <c r="I26" s="81">
        <v>5.4999999999999997E-3</v>
      </c>
      <c r="J26" s="70" t="s">
        <v>1059</v>
      </c>
      <c r="K26" s="70">
        <v>1501</v>
      </c>
      <c r="L26" s="70"/>
      <c r="M26" s="79">
        <v>210</v>
      </c>
      <c r="N26" s="75">
        <v>0</v>
      </c>
      <c r="O26" s="75">
        <v>210</v>
      </c>
      <c r="Q26" s="101">
        <v>7000</v>
      </c>
      <c r="R26" s="70">
        <v>0</v>
      </c>
      <c r="S26" s="70">
        <v>0</v>
      </c>
      <c r="T26" s="70">
        <v>100</v>
      </c>
      <c r="V26" s="76">
        <v>43677</v>
      </c>
      <c r="X26" s="78">
        <v>43677</v>
      </c>
    </row>
    <row r="27" spans="1:16367" x14ac:dyDescent="0.25">
      <c r="A27" s="90" t="s">
        <v>1091</v>
      </c>
      <c r="B27" s="117" t="s">
        <v>276</v>
      </c>
      <c r="E27" s="71" t="s">
        <v>276</v>
      </c>
      <c r="F27" s="68" t="s">
        <v>1069</v>
      </c>
      <c r="G27" s="68" t="s">
        <v>1070</v>
      </c>
      <c r="H27" s="81">
        <v>0.03</v>
      </c>
      <c r="I27" s="81">
        <v>5.4999999999999997E-3</v>
      </c>
      <c r="J27" s="70" t="s">
        <v>1059</v>
      </c>
      <c r="K27" s="70">
        <v>2080</v>
      </c>
      <c r="L27" s="70"/>
      <c r="M27" s="79">
        <v>450</v>
      </c>
      <c r="N27" s="75">
        <v>0</v>
      </c>
      <c r="O27" s="75">
        <v>450</v>
      </c>
      <c r="Q27" s="101">
        <v>15000</v>
      </c>
      <c r="R27" s="70">
        <v>0</v>
      </c>
      <c r="S27" s="70">
        <v>0</v>
      </c>
      <c r="T27" s="70">
        <v>100</v>
      </c>
      <c r="V27" s="76">
        <v>43679</v>
      </c>
      <c r="X27" s="78">
        <v>43679</v>
      </c>
    </row>
    <row r="28" spans="1:16367" x14ac:dyDescent="0.25">
      <c r="A28" s="90" t="s">
        <v>1092</v>
      </c>
      <c r="B28" s="117" t="s">
        <v>264</v>
      </c>
      <c r="E28" s="71" t="s">
        <v>264</v>
      </c>
      <c r="F28" s="68" t="s">
        <v>265</v>
      </c>
      <c r="G28" s="68" t="s">
        <v>266</v>
      </c>
      <c r="H28" s="81">
        <v>0.03</v>
      </c>
      <c r="I28" s="81">
        <v>5.4999999999999997E-3</v>
      </c>
      <c r="J28" s="70" t="s">
        <v>1059</v>
      </c>
      <c r="K28" s="70">
        <v>1501</v>
      </c>
      <c r="L28" s="70"/>
      <c r="M28" s="79">
        <v>149.99969999999999</v>
      </c>
      <c r="N28" s="75">
        <v>0</v>
      </c>
      <c r="O28" s="75">
        <v>149.99969999999999</v>
      </c>
      <c r="Q28" s="101">
        <v>4999.99</v>
      </c>
      <c r="R28" s="70">
        <v>0</v>
      </c>
      <c r="S28" s="70">
        <v>0</v>
      </c>
      <c r="T28" s="70">
        <v>100</v>
      </c>
      <c r="V28" s="76">
        <v>43682</v>
      </c>
      <c r="X28" s="78">
        <v>43682</v>
      </c>
    </row>
    <row r="29" spans="1:16367" x14ac:dyDescent="0.25">
      <c r="A29" s="90" t="s">
        <v>1092</v>
      </c>
      <c r="B29" s="117" t="s">
        <v>264</v>
      </c>
      <c r="E29" s="71" t="s">
        <v>264</v>
      </c>
      <c r="F29" s="68" t="s">
        <v>265</v>
      </c>
      <c r="G29" s="68" t="s">
        <v>266</v>
      </c>
      <c r="H29" s="81">
        <v>0.03</v>
      </c>
      <c r="I29" s="81">
        <v>5.4999999999999997E-3</v>
      </c>
      <c r="J29" s="70" t="s">
        <v>1059</v>
      </c>
      <c r="K29" s="70">
        <v>1501</v>
      </c>
      <c r="L29" s="70"/>
      <c r="M29" s="79">
        <v>149.99969999999999</v>
      </c>
      <c r="N29" s="75">
        <v>0</v>
      </c>
      <c r="O29" s="75">
        <v>149.99969999999999</v>
      </c>
      <c r="Q29" s="101">
        <v>4999.99</v>
      </c>
      <c r="R29" s="70">
        <v>0</v>
      </c>
      <c r="S29" s="70">
        <v>0</v>
      </c>
      <c r="T29" s="70">
        <v>100</v>
      </c>
      <c r="V29" s="76">
        <v>43682</v>
      </c>
      <c r="X29" s="78">
        <v>43682</v>
      </c>
    </row>
    <row r="30" spans="1:16367" x14ac:dyDescent="0.25">
      <c r="A30" s="90" t="s">
        <v>1093</v>
      </c>
      <c r="B30" s="117" t="s">
        <v>1054</v>
      </c>
      <c r="C30" s="67" t="s">
        <v>111</v>
      </c>
      <c r="D30" s="74"/>
      <c r="E30" s="67" t="s">
        <v>1054</v>
      </c>
      <c r="F30" s="105" t="s">
        <v>1063</v>
      </c>
      <c r="G30" s="68" t="s">
        <v>1064</v>
      </c>
      <c r="H30" s="81">
        <v>0.01</v>
      </c>
      <c r="I30" s="81">
        <v>5.4999999999999997E-3</v>
      </c>
      <c r="J30" s="70" t="s">
        <v>1034</v>
      </c>
      <c r="K30" s="70">
        <v>0</v>
      </c>
      <c r="L30" s="70" t="s">
        <v>1060</v>
      </c>
      <c r="M30" s="79">
        <v>350</v>
      </c>
      <c r="N30" s="75"/>
      <c r="Q30" s="93">
        <v>35000</v>
      </c>
      <c r="R30" s="70">
        <v>0</v>
      </c>
      <c r="S30" s="70">
        <v>0</v>
      </c>
      <c r="T30" s="70">
        <v>100</v>
      </c>
      <c r="V30" s="77"/>
      <c r="W30" s="77">
        <v>43684</v>
      </c>
      <c r="X30" s="78">
        <v>43684</v>
      </c>
    </row>
    <row r="31" spans="1:16367" x14ac:dyDescent="0.25">
      <c r="A31" s="90" t="s">
        <v>1094</v>
      </c>
      <c r="B31" s="117" t="s">
        <v>424</v>
      </c>
      <c r="E31" s="71" t="s">
        <v>424</v>
      </c>
      <c r="F31" s="68" t="s">
        <v>1074</v>
      </c>
      <c r="G31" s="68" t="s">
        <v>1075</v>
      </c>
      <c r="H31" s="81">
        <v>0.01</v>
      </c>
      <c r="I31" s="81">
        <v>5.4999999999999997E-3</v>
      </c>
      <c r="J31" s="70" t="s">
        <v>1035</v>
      </c>
      <c r="K31" s="70">
        <v>0</v>
      </c>
      <c r="L31" s="70" t="s">
        <v>1060</v>
      </c>
      <c r="M31" s="79">
        <v>150</v>
      </c>
      <c r="N31" s="75"/>
      <c r="Q31" s="101">
        <v>15000</v>
      </c>
      <c r="R31" s="70">
        <v>0</v>
      </c>
      <c r="S31" s="70">
        <v>0</v>
      </c>
      <c r="T31" s="70">
        <v>100</v>
      </c>
      <c r="V31" s="76">
        <v>43706</v>
      </c>
      <c r="X31" s="78">
        <v>43706</v>
      </c>
    </row>
    <row r="32" spans="1:16367" x14ac:dyDescent="0.25">
      <c r="A32" s="90" t="s">
        <v>1095</v>
      </c>
      <c r="B32" s="117" t="s">
        <v>262</v>
      </c>
      <c r="E32" s="71" t="s">
        <v>262</v>
      </c>
      <c r="F32" s="68" t="s">
        <v>263</v>
      </c>
      <c r="G32" s="68" t="s">
        <v>228</v>
      </c>
      <c r="H32" s="81">
        <v>0.03</v>
      </c>
      <c r="I32" s="81">
        <v>5.4999999999999997E-3</v>
      </c>
      <c r="J32" s="70" t="s">
        <v>1059</v>
      </c>
      <c r="K32" s="70">
        <v>1501</v>
      </c>
      <c r="L32" s="70"/>
      <c r="M32" s="79">
        <v>210</v>
      </c>
      <c r="N32" s="75">
        <v>0</v>
      </c>
      <c r="O32" s="75">
        <v>210</v>
      </c>
      <c r="Q32" s="101">
        <v>7000</v>
      </c>
      <c r="R32" s="70">
        <v>0</v>
      </c>
      <c r="S32" s="70">
        <v>0</v>
      </c>
      <c r="T32" s="70">
        <v>100</v>
      </c>
      <c r="V32" s="76">
        <v>43706</v>
      </c>
      <c r="X32" s="78">
        <v>43706</v>
      </c>
    </row>
    <row r="33" spans="1:24" x14ac:dyDescent="0.25">
      <c r="A33" s="90" t="s">
        <v>1096</v>
      </c>
      <c r="B33" s="117" t="s">
        <v>264</v>
      </c>
      <c r="E33" s="71" t="s">
        <v>264</v>
      </c>
      <c r="F33" s="68" t="s">
        <v>265</v>
      </c>
      <c r="G33" s="68" t="s">
        <v>266</v>
      </c>
      <c r="H33" s="81">
        <v>0.03</v>
      </c>
      <c r="I33" s="81">
        <v>5.4999999999999997E-3</v>
      </c>
      <c r="J33" s="70" t="s">
        <v>1059</v>
      </c>
      <c r="K33" s="70">
        <v>1501</v>
      </c>
      <c r="L33" s="70"/>
      <c r="M33" s="79">
        <v>149.99969999999999</v>
      </c>
      <c r="N33" s="75">
        <v>0</v>
      </c>
      <c r="O33" s="75">
        <v>149.99969999999999</v>
      </c>
      <c r="Q33" s="101">
        <v>4999.99</v>
      </c>
      <c r="R33" s="70">
        <v>0</v>
      </c>
      <c r="S33" s="70">
        <v>0</v>
      </c>
      <c r="T33" s="70">
        <v>100</v>
      </c>
      <c r="V33" s="76">
        <v>43707</v>
      </c>
      <c r="X33" s="78">
        <v>43707</v>
      </c>
    </row>
    <row r="34" spans="1:24" x14ac:dyDescent="0.25">
      <c r="A34" s="90" t="s">
        <v>1097</v>
      </c>
      <c r="B34" s="117" t="s">
        <v>276</v>
      </c>
      <c r="D34" s="74"/>
      <c r="E34" s="71" t="s">
        <v>276</v>
      </c>
      <c r="F34" s="68" t="s">
        <v>1069</v>
      </c>
      <c r="G34" s="68" t="s">
        <v>1070</v>
      </c>
      <c r="H34" s="81">
        <v>0.03</v>
      </c>
      <c r="I34" s="81">
        <v>5.4999999999999997E-3</v>
      </c>
      <c r="J34" s="70" t="s">
        <v>1059</v>
      </c>
      <c r="K34" s="70">
        <v>2080</v>
      </c>
      <c r="L34" s="70"/>
      <c r="M34" s="79">
        <v>450</v>
      </c>
      <c r="N34" s="75">
        <v>0</v>
      </c>
      <c r="O34" s="75">
        <v>450</v>
      </c>
      <c r="Q34" s="93">
        <v>15000</v>
      </c>
      <c r="R34" s="70">
        <v>0</v>
      </c>
      <c r="S34" s="70">
        <v>0</v>
      </c>
      <c r="T34" s="70">
        <v>100</v>
      </c>
      <c r="V34" s="76">
        <v>43711</v>
      </c>
      <c r="X34" s="89">
        <v>43711</v>
      </c>
    </row>
    <row r="35" spans="1:24" ht="15.75" x14ac:dyDescent="0.25">
      <c r="A35" s="90" t="s">
        <v>1098</v>
      </c>
      <c r="B35" s="117" t="s">
        <v>1054</v>
      </c>
      <c r="C35" s="80" t="s">
        <v>111</v>
      </c>
      <c r="E35" s="71" t="s">
        <v>1054</v>
      </c>
      <c r="F35" s="68" t="s">
        <v>1063</v>
      </c>
      <c r="G35" s="68" t="s">
        <v>1064</v>
      </c>
      <c r="H35" s="81">
        <v>0.01</v>
      </c>
      <c r="I35" s="81">
        <v>5.4999999999999997E-3</v>
      </c>
      <c r="J35" s="70" t="s">
        <v>1034</v>
      </c>
      <c r="K35" s="70">
        <v>0</v>
      </c>
      <c r="L35" s="70" t="s">
        <v>1060</v>
      </c>
      <c r="M35" s="79">
        <v>350</v>
      </c>
      <c r="N35" s="75"/>
      <c r="Q35" s="101">
        <v>35000</v>
      </c>
      <c r="R35" s="70">
        <v>0</v>
      </c>
      <c r="S35" s="70">
        <v>0</v>
      </c>
      <c r="T35" s="70">
        <v>100</v>
      </c>
      <c r="W35" s="76">
        <v>43719</v>
      </c>
      <c r="X35" s="78">
        <v>43719</v>
      </c>
    </row>
    <row r="36" spans="1:24" x14ac:dyDescent="0.25">
      <c r="A36" s="90" t="s">
        <v>1099</v>
      </c>
      <c r="B36" s="117" t="s">
        <v>262</v>
      </c>
      <c r="E36" s="71" t="s">
        <v>262</v>
      </c>
      <c r="F36" s="68" t="s">
        <v>263</v>
      </c>
      <c r="G36" s="68" t="s">
        <v>228</v>
      </c>
      <c r="H36" s="81">
        <v>0.03</v>
      </c>
      <c r="I36" s="81">
        <v>5.4999999999999997E-3</v>
      </c>
      <c r="J36" s="70" t="s">
        <v>1059</v>
      </c>
      <c r="K36" s="70">
        <v>1501</v>
      </c>
      <c r="L36" s="70"/>
      <c r="M36" s="79">
        <v>420</v>
      </c>
      <c r="N36" s="75">
        <v>0</v>
      </c>
      <c r="O36" s="75">
        <v>420</v>
      </c>
      <c r="Q36" s="101">
        <v>14000</v>
      </c>
      <c r="R36" s="70">
        <v>0</v>
      </c>
      <c r="S36" s="70">
        <v>0</v>
      </c>
      <c r="T36" s="70">
        <v>100</v>
      </c>
      <c r="V36" s="76">
        <v>43724</v>
      </c>
      <c r="X36" s="78">
        <v>43724</v>
      </c>
    </row>
    <row r="37" spans="1:24" x14ac:dyDescent="0.25">
      <c r="A37" s="90" t="s">
        <v>1100</v>
      </c>
      <c r="B37" s="117" t="s">
        <v>424</v>
      </c>
      <c r="D37" s="74"/>
      <c r="E37" s="71" t="s">
        <v>424</v>
      </c>
      <c r="F37" s="68" t="s">
        <v>1074</v>
      </c>
      <c r="G37" s="68" t="s">
        <v>1075</v>
      </c>
      <c r="H37" s="81">
        <v>0.01</v>
      </c>
      <c r="I37" s="81">
        <v>5.4999999999999997E-3</v>
      </c>
      <c r="J37" s="70" t="s">
        <v>1035</v>
      </c>
      <c r="K37" s="70">
        <v>0</v>
      </c>
      <c r="L37" s="70" t="s">
        <v>1060</v>
      </c>
      <c r="M37" s="79">
        <v>150</v>
      </c>
      <c r="N37" s="75"/>
      <c r="Q37" s="93">
        <v>15000</v>
      </c>
      <c r="R37" s="70">
        <v>0</v>
      </c>
      <c r="S37" s="70">
        <v>0</v>
      </c>
      <c r="T37" s="70">
        <v>100</v>
      </c>
      <c r="V37" s="78">
        <v>43731</v>
      </c>
      <c r="X37" s="78">
        <v>43731</v>
      </c>
    </row>
    <row r="38" spans="1:24" x14ac:dyDescent="0.25">
      <c r="A38" s="74" t="s">
        <v>1101</v>
      </c>
      <c r="B38" s="117" t="s">
        <v>262</v>
      </c>
      <c r="D38" s="109"/>
      <c r="E38" s="71" t="s">
        <v>262</v>
      </c>
      <c r="F38" s="68" t="s">
        <v>263</v>
      </c>
      <c r="G38" s="68" t="s">
        <v>228</v>
      </c>
      <c r="H38" s="81">
        <v>0.03</v>
      </c>
      <c r="I38" s="81">
        <v>5.4999999999999997E-3</v>
      </c>
      <c r="J38" s="70" t="s">
        <v>1059</v>
      </c>
      <c r="K38" s="70">
        <v>1501</v>
      </c>
      <c r="L38" s="70"/>
      <c r="M38" s="79">
        <v>210</v>
      </c>
      <c r="N38" s="79">
        <v>0</v>
      </c>
      <c r="O38" s="93">
        <v>210</v>
      </c>
      <c r="Q38" s="107">
        <v>7000</v>
      </c>
      <c r="R38" s="70">
        <v>0</v>
      </c>
      <c r="S38" s="70">
        <v>0</v>
      </c>
      <c r="T38" s="70">
        <v>100</v>
      </c>
      <c r="U38" s="70"/>
      <c r="V38" s="108">
        <v>43739</v>
      </c>
      <c r="X38" s="78">
        <v>43739</v>
      </c>
    </row>
    <row r="39" spans="1:24" x14ac:dyDescent="0.25">
      <c r="A39" s="74" t="s">
        <v>1102</v>
      </c>
      <c r="B39" s="117" t="s">
        <v>264</v>
      </c>
      <c r="D39" s="109"/>
      <c r="E39" s="71" t="s">
        <v>264</v>
      </c>
      <c r="F39" s="68" t="s">
        <v>265</v>
      </c>
      <c r="G39" s="68" t="s">
        <v>266</v>
      </c>
      <c r="H39" s="81">
        <v>0.03</v>
      </c>
      <c r="I39" s="81">
        <v>5.4999999999999997E-3</v>
      </c>
      <c r="J39" s="70" t="s">
        <v>1059</v>
      </c>
      <c r="K39" s="70">
        <v>1501</v>
      </c>
      <c r="L39" s="70"/>
      <c r="M39" s="79">
        <v>149.99969999999999</v>
      </c>
      <c r="N39" s="79">
        <v>0</v>
      </c>
      <c r="O39" s="93">
        <v>149.99969999999999</v>
      </c>
      <c r="Q39" s="107">
        <v>4999.99</v>
      </c>
      <c r="R39" s="70">
        <v>0</v>
      </c>
      <c r="S39" s="70">
        <v>0</v>
      </c>
      <c r="T39" s="70">
        <v>100</v>
      </c>
      <c r="U39" s="70"/>
      <c r="V39" s="108">
        <v>43739</v>
      </c>
      <c r="X39" s="78">
        <v>43739</v>
      </c>
    </row>
    <row r="40" spans="1:24" x14ac:dyDescent="0.25">
      <c r="A40" s="74" t="s">
        <v>1103</v>
      </c>
      <c r="B40" s="117" t="s">
        <v>276</v>
      </c>
      <c r="D40" s="109"/>
      <c r="E40" s="71" t="s">
        <v>276</v>
      </c>
      <c r="F40" s="68" t="s">
        <v>1069</v>
      </c>
      <c r="G40" s="68" t="s">
        <v>1070</v>
      </c>
      <c r="H40" s="81">
        <v>0.03</v>
      </c>
      <c r="I40" s="81">
        <v>5.4999999999999997E-3</v>
      </c>
      <c r="J40" s="70" t="s">
        <v>1059</v>
      </c>
      <c r="K40" s="70">
        <v>2080</v>
      </c>
      <c r="L40" s="70"/>
      <c r="M40" s="79">
        <v>450</v>
      </c>
      <c r="N40" s="79">
        <v>0</v>
      </c>
      <c r="O40" s="93">
        <v>450</v>
      </c>
      <c r="Q40" s="107">
        <v>15000</v>
      </c>
      <c r="R40" s="70">
        <v>0</v>
      </c>
      <c r="S40" s="70">
        <v>0</v>
      </c>
      <c r="T40" s="70">
        <v>100</v>
      </c>
      <c r="U40" s="70"/>
      <c r="V40" s="108">
        <v>43740</v>
      </c>
      <c r="X40" s="78">
        <v>43740</v>
      </c>
    </row>
  </sheetData>
  <sortState ref="A1:AI1155">
    <sortCondition ref="X2:X757"/>
    <sortCondition ref="W2:W75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E28"/>
  <sheetViews>
    <sheetView tabSelected="1" workbookViewId="0">
      <selection activeCell="C16" sqref="C16"/>
    </sheetView>
  </sheetViews>
  <sheetFormatPr baseColWidth="10" defaultRowHeight="15" x14ac:dyDescent="0.25"/>
  <cols>
    <col min="1" max="1" width="10.7109375" bestFit="1" customWidth="1"/>
    <col min="2" max="2" width="18.140625" style="110" customWidth="1"/>
    <col min="3" max="3" width="18.140625" style="113" customWidth="1"/>
    <col min="4" max="4" width="25.42578125" bestFit="1" customWidth="1"/>
    <col min="5" max="5" width="13.7109375" customWidth="1"/>
  </cols>
  <sheetData>
    <row r="2" spans="1:5" x14ac:dyDescent="0.25">
      <c r="D2" s="82"/>
    </row>
    <row r="3" spans="1:5" x14ac:dyDescent="0.25">
      <c r="D3" s="82"/>
    </row>
    <row r="4" spans="1:5" x14ac:dyDescent="0.25">
      <c r="D4" s="82"/>
    </row>
    <row r="5" spans="1:5" x14ac:dyDescent="0.25">
      <c r="D5" s="82"/>
    </row>
    <row r="6" spans="1:5" x14ac:dyDescent="0.25">
      <c r="D6" s="82"/>
    </row>
    <row r="8" spans="1:5" s="72" customFormat="1" x14ac:dyDescent="0.25">
      <c r="B8" s="111"/>
      <c r="C8" s="114"/>
    </row>
    <row r="9" spans="1:5" s="72" customFormat="1" x14ac:dyDescent="0.25">
      <c r="B9" s="111"/>
      <c r="C9" s="114"/>
    </row>
    <row r="10" spans="1:5" s="72" customFormat="1" x14ac:dyDescent="0.25">
      <c r="A10" s="112" t="s">
        <v>1114</v>
      </c>
      <c r="B10" s="112" t="s">
        <v>1112</v>
      </c>
      <c r="C10" s="112" t="s">
        <v>1113</v>
      </c>
      <c r="D10" s="112" t="s">
        <v>7</v>
      </c>
      <c r="E10" s="115" t="s">
        <v>1109</v>
      </c>
    </row>
    <row r="11" spans="1:5" s="72" customFormat="1" x14ac:dyDescent="0.25">
      <c r="B11" s="91"/>
      <c r="C11" s="92"/>
    </row>
    <row r="12" spans="1:5" s="72" customFormat="1" x14ac:dyDescent="0.25">
      <c r="B12" s="91"/>
      <c r="C12" s="92"/>
    </row>
    <row r="13" spans="1:5" s="72" customFormat="1" x14ac:dyDescent="0.25">
      <c r="B13" s="91"/>
      <c r="C13" s="92"/>
    </row>
    <row r="14" spans="1:5" s="72" customFormat="1" x14ac:dyDescent="0.25">
      <c r="B14" s="91"/>
      <c r="C14" s="101"/>
    </row>
    <row r="15" spans="1:5" s="72" customFormat="1" x14ac:dyDescent="0.25">
      <c r="B15" s="91"/>
      <c r="C15" s="101"/>
    </row>
    <row r="16" spans="1:5" s="72" customFormat="1" x14ac:dyDescent="0.25">
      <c r="B16" s="121"/>
      <c r="C16" s="93"/>
    </row>
    <row r="17" spans="2:4" s="72" customFormat="1" x14ac:dyDescent="0.25">
      <c r="B17" s="91"/>
      <c r="C17" s="107"/>
    </row>
    <row r="18" spans="2:4" s="72" customFormat="1" x14ac:dyDescent="0.25">
      <c r="B18" s="78"/>
      <c r="C18" s="122"/>
    </row>
    <row r="19" spans="2:4" s="72" customFormat="1" x14ac:dyDescent="0.25">
      <c r="B19" s="118"/>
      <c r="C19" s="119"/>
      <c r="D19" s="120"/>
    </row>
    <row r="20" spans="2:4" s="72" customFormat="1" x14ac:dyDescent="0.25">
      <c r="B20" s="78"/>
      <c r="C20" s="92"/>
    </row>
    <row r="21" spans="2:4" s="72" customFormat="1" x14ac:dyDescent="0.25">
      <c r="B21" s="78"/>
      <c r="C21" s="92"/>
    </row>
    <row r="22" spans="2:4" s="72" customFormat="1" x14ac:dyDescent="0.25">
      <c r="B22" s="78"/>
      <c r="C22" s="92"/>
    </row>
    <row r="23" spans="2:4" s="72" customFormat="1" x14ac:dyDescent="0.25">
      <c r="B23" s="78"/>
      <c r="C23" s="101"/>
    </row>
    <row r="24" spans="2:4" x14ac:dyDescent="0.25">
      <c r="B24" s="78"/>
      <c r="C24" s="101"/>
    </row>
    <row r="25" spans="2:4" x14ac:dyDescent="0.25">
      <c r="B25" s="78"/>
      <c r="C25" s="101"/>
    </row>
    <row r="26" spans="2:4" x14ac:dyDescent="0.25">
      <c r="B26" s="78"/>
      <c r="C26" s="101"/>
    </row>
    <row r="27" spans="2:4" x14ac:dyDescent="0.25">
      <c r="B27" s="78"/>
      <c r="C27" s="107"/>
    </row>
    <row r="28" spans="2:4" x14ac:dyDescent="0.25">
      <c r="B28" s="118"/>
      <c r="C28" s="1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657225</xdr:colOff>
                    <xdr:row>2</xdr:row>
                    <xdr:rowOff>57150</xdr:rowOff>
                  </from>
                  <to>
                    <xdr:col>2</xdr:col>
                    <xdr:colOff>1143000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25"/>
  <sheetViews>
    <sheetView workbookViewId="0">
      <selection sqref="A1:B25"/>
    </sheetView>
  </sheetViews>
  <sheetFormatPr baseColWidth="10" defaultRowHeight="15" x14ac:dyDescent="0.25"/>
  <cols>
    <col min="1" max="1" width="14.28515625" bestFit="1" customWidth="1"/>
  </cols>
  <sheetData>
    <row r="1" spans="1:2" x14ac:dyDescent="0.25">
      <c r="A1" s="62" t="s">
        <v>197</v>
      </c>
      <c r="B1" s="62" t="s">
        <v>1034</v>
      </c>
    </row>
    <row r="2" spans="1:2" x14ac:dyDescent="0.25">
      <c r="A2" s="62" t="s">
        <v>113</v>
      </c>
      <c r="B2" s="63" t="s">
        <v>1035</v>
      </c>
    </row>
    <row r="3" spans="1:2" x14ac:dyDescent="0.25">
      <c r="A3" s="62" t="s">
        <v>1036</v>
      </c>
      <c r="B3" s="62" t="s">
        <v>1037</v>
      </c>
    </row>
    <row r="4" spans="1:2" x14ac:dyDescent="0.25">
      <c r="A4" s="62" t="s">
        <v>121</v>
      </c>
      <c r="B4" s="62" t="s">
        <v>1038</v>
      </c>
    </row>
    <row r="5" spans="1:2" x14ac:dyDescent="0.25">
      <c r="A5" s="62" t="s">
        <v>107</v>
      </c>
      <c r="B5" s="62" t="s">
        <v>1034</v>
      </c>
    </row>
    <row r="6" spans="1:2" x14ac:dyDescent="0.25">
      <c r="A6" s="62" t="s">
        <v>1039</v>
      </c>
      <c r="B6" s="62" t="s">
        <v>1037</v>
      </c>
    </row>
    <row r="7" spans="1:2" x14ac:dyDescent="0.25">
      <c r="A7" s="62" t="s">
        <v>111</v>
      </c>
      <c r="B7" s="62" t="s">
        <v>1034</v>
      </c>
    </row>
    <row r="8" spans="1:2" x14ac:dyDescent="0.25">
      <c r="A8" s="62" t="s">
        <v>103</v>
      </c>
      <c r="B8" s="62" t="s">
        <v>1037</v>
      </c>
    </row>
    <row r="9" spans="1:2" x14ac:dyDescent="0.25">
      <c r="A9" s="62" t="s">
        <v>1040</v>
      </c>
      <c r="B9" s="62" t="s">
        <v>1034</v>
      </c>
    </row>
    <row r="10" spans="1:2" x14ac:dyDescent="0.25">
      <c r="A10" s="62" t="s">
        <v>217</v>
      </c>
      <c r="B10" s="62" t="s">
        <v>1034</v>
      </c>
    </row>
    <row r="11" spans="1:2" x14ac:dyDescent="0.25">
      <c r="A11" s="62" t="s">
        <v>117</v>
      </c>
      <c r="B11" s="62" t="s">
        <v>1037</v>
      </c>
    </row>
    <row r="12" spans="1:2" x14ac:dyDescent="0.25">
      <c r="A12" s="62" t="s">
        <v>115</v>
      </c>
      <c r="B12" s="62" t="s">
        <v>1034</v>
      </c>
    </row>
    <row r="13" spans="1:2" x14ac:dyDescent="0.25">
      <c r="A13" s="62" t="s">
        <v>1041</v>
      </c>
      <c r="B13" s="62" t="s">
        <v>1042</v>
      </c>
    </row>
    <row r="14" spans="1:2" x14ac:dyDescent="0.25">
      <c r="A14" s="62" t="s">
        <v>1043</v>
      </c>
      <c r="B14" s="64" t="s">
        <v>1037</v>
      </c>
    </row>
    <row r="15" spans="1:2" x14ac:dyDescent="0.25">
      <c r="A15" s="62" t="s">
        <v>1044</v>
      </c>
      <c r="B15" s="64" t="s">
        <v>1045</v>
      </c>
    </row>
    <row r="16" spans="1:2" x14ac:dyDescent="0.25">
      <c r="A16" s="62" t="s">
        <v>1046</v>
      </c>
      <c r="B16" s="64" t="s">
        <v>1035</v>
      </c>
    </row>
    <row r="17" spans="1:2" x14ac:dyDescent="0.25">
      <c r="A17" s="62" t="s">
        <v>142</v>
      </c>
      <c r="B17" s="64" t="s">
        <v>1034</v>
      </c>
    </row>
    <row r="18" spans="1:2" x14ac:dyDescent="0.25">
      <c r="A18" s="62" t="s">
        <v>1047</v>
      </c>
      <c r="B18" s="64" t="s">
        <v>1034</v>
      </c>
    </row>
    <row r="19" spans="1:2" x14ac:dyDescent="0.25">
      <c r="A19" s="62" t="s">
        <v>1048</v>
      </c>
      <c r="B19" s="64" t="s">
        <v>1034</v>
      </c>
    </row>
    <row r="20" spans="1:2" x14ac:dyDescent="0.25">
      <c r="A20" s="62" t="s">
        <v>1049</v>
      </c>
      <c r="B20" s="64" t="s">
        <v>1034</v>
      </c>
    </row>
    <row r="21" spans="1:2" x14ac:dyDescent="0.25">
      <c r="A21" s="62" t="s">
        <v>119</v>
      </c>
      <c r="B21" s="64" t="s">
        <v>1038</v>
      </c>
    </row>
    <row r="22" spans="1:2" x14ac:dyDescent="0.25">
      <c r="A22" s="62" t="s">
        <v>123</v>
      </c>
      <c r="B22" s="64" t="s">
        <v>1038</v>
      </c>
    </row>
    <row r="23" spans="1:2" x14ac:dyDescent="0.25">
      <c r="A23" s="65" t="s">
        <v>1050</v>
      </c>
      <c r="B23" s="66" t="s">
        <v>1051</v>
      </c>
    </row>
    <row r="24" spans="1:2" x14ac:dyDescent="0.25">
      <c r="A24" s="62" t="s">
        <v>385</v>
      </c>
      <c r="B24" s="64" t="s">
        <v>1052</v>
      </c>
    </row>
    <row r="25" spans="1:2" x14ac:dyDescent="0.25">
      <c r="A25" s="62" t="s">
        <v>368</v>
      </c>
      <c r="B25" s="64" t="s">
        <v>1035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311"/>
  <sheetViews>
    <sheetView showGridLines="0" workbookViewId="0">
      <selection activeCell="C10" sqref="C10:C303"/>
    </sheetView>
  </sheetViews>
  <sheetFormatPr baseColWidth="10" defaultRowHeight="15" x14ac:dyDescent="0.25"/>
  <cols>
    <col min="1" max="1" width="26.85546875" style="2" customWidth="1"/>
    <col min="2" max="2" width="20.140625" bestFit="1" customWidth="1"/>
    <col min="3" max="3" width="8.7109375" customWidth="1"/>
  </cols>
  <sheetData>
    <row r="1" spans="1:3" x14ac:dyDescent="0.25">
      <c r="A1" s="1" t="s">
        <v>7</v>
      </c>
      <c r="B1" s="2" t="s">
        <v>1032</v>
      </c>
      <c r="C1" s="2" t="s">
        <v>1033</v>
      </c>
    </row>
    <row r="2" spans="1:3" x14ac:dyDescent="0.25">
      <c r="A2" s="10">
        <v>5000</v>
      </c>
      <c r="B2" t="s">
        <v>1030</v>
      </c>
      <c r="C2" t="s">
        <v>1035</v>
      </c>
    </row>
    <row r="3" spans="1:3" x14ac:dyDescent="0.25">
      <c r="A3" s="10">
        <v>10000</v>
      </c>
      <c r="B3" t="s">
        <v>1030</v>
      </c>
      <c r="C3" t="s">
        <v>1035</v>
      </c>
    </row>
    <row r="4" spans="1:3" x14ac:dyDescent="0.25">
      <c r="A4" s="10">
        <v>9000</v>
      </c>
      <c r="B4" t="s">
        <v>1031</v>
      </c>
      <c r="C4" t="s">
        <v>1035</v>
      </c>
    </row>
    <row r="5" spans="1:3" x14ac:dyDescent="0.25">
      <c r="A5" s="10">
        <v>1000</v>
      </c>
      <c r="B5" t="s">
        <v>1031</v>
      </c>
      <c r="C5" t="s">
        <v>1035</v>
      </c>
    </row>
    <row r="6" spans="1:3" x14ac:dyDescent="0.25">
      <c r="A6" s="10">
        <v>100000</v>
      </c>
      <c r="B6" t="s">
        <v>1031</v>
      </c>
      <c r="C6" t="s">
        <v>1035</v>
      </c>
    </row>
    <row r="7" spans="1:3" x14ac:dyDescent="0.25">
      <c r="A7" s="10">
        <v>120000</v>
      </c>
      <c r="B7" t="s">
        <v>1031</v>
      </c>
      <c r="C7" t="s">
        <v>1035</v>
      </c>
    </row>
    <row r="8" spans="1:3" x14ac:dyDescent="0.25">
      <c r="A8" s="13">
        <v>7000</v>
      </c>
      <c r="B8" t="s">
        <v>1031</v>
      </c>
      <c r="C8" t="s">
        <v>1035</v>
      </c>
    </row>
    <row r="9" spans="1:3" x14ac:dyDescent="0.25">
      <c r="A9" s="13">
        <v>500</v>
      </c>
      <c r="B9" t="s">
        <v>1031</v>
      </c>
      <c r="C9" t="s">
        <v>1035</v>
      </c>
    </row>
    <row r="10" spans="1:3" x14ac:dyDescent="0.25">
      <c r="A10" s="13">
        <v>2000</v>
      </c>
      <c r="B10" t="s">
        <v>1031</v>
      </c>
      <c r="C10" t="s">
        <v>1052</v>
      </c>
    </row>
    <row r="11" spans="1:3" x14ac:dyDescent="0.25">
      <c r="A11" s="20">
        <v>175876.11</v>
      </c>
      <c r="B11" t="s">
        <v>1030</v>
      </c>
      <c r="C11" t="s">
        <v>1052</v>
      </c>
    </row>
    <row r="12" spans="1:3" x14ac:dyDescent="0.25">
      <c r="A12" s="20">
        <v>126136.29</v>
      </c>
      <c r="B12" t="s">
        <v>1030</v>
      </c>
      <c r="C12" t="s">
        <v>1035</v>
      </c>
    </row>
    <row r="13" spans="1:3" x14ac:dyDescent="0.25">
      <c r="A13" s="20">
        <v>40000</v>
      </c>
      <c r="B13" t="s">
        <v>1031</v>
      </c>
      <c r="C13" t="s">
        <v>1052</v>
      </c>
    </row>
    <row r="14" spans="1:3" x14ac:dyDescent="0.25">
      <c r="A14" s="20">
        <v>1000</v>
      </c>
      <c r="B14" t="s">
        <v>1030</v>
      </c>
      <c r="C14" t="s">
        <v>1052</v>
      </c>
    </row>
    <row r="15" spans="1:3" x14ac:dyDescent="0.25">
      <c r="A15" s="20">
        <v>1000</v>
      </c>
      <c r="B15" t="s">
        <v>1030</v>
      </c>
      <c r="C15" t="s">
        <v>1052</v>
      </c>
    </row>
    <row r="16" spans="1:3" x14ac:dyDescent="0.25">
      <c r="A16" s="20">
        <v>35000</v>
      </c>
      <c r="B16" t="s">
        <v>1030</v>
      </c>
      <c r="C16" t="s">
        <v>1035</v>
      </c>
    </row>
    <row r="17" spans="1:3" x14ac:dyDescent="0.25">
      <c r="A17" s="20">
        <v>1000</v>
      </c>
      <c r="B17" t="s">
        <v>1030</v>
      </c>
      <c r="C17" t="s">
        <v>1035</v>
      </c>
    </row>
    <row r="18" spans="1:3" x14ac:dyDescent="0.25">
      <c r="A18" s="20">
        <v>1000</v>
      </c>
      <c r="B18" t="s">
        <v>1030</v>
      </c>
      <c r="C18" t="s">
        <v>1035</v>
      </c>
    </row>
    <row r="19" spans="1:3" x14ac:dyDescent="0.25">
      <c r="A19" s="20">
        <v>1000</v>
      </c>
      <c r="B19" t="s">
        <v>1030</v>
      </c>
      <c r="C19" t="s">
        <v>1035</v>
      </c>
    </row>
    <row r="20" spans="1:3" x14ac:dyDescent="0.25">
      <c r="A20" s="20">
        <v>69057.38</v>
      </c>
      <c r="B20" t="s">
        <v>1030</v>
      </c>
      <c r="C20" t="s">
        <v>1035</v>
      </c>
    </row>
    <row r="21" spans="1:3" x14ac:dyDescent="0.25">
      <c r="A21" s="20">
        <v>69057.38</v>
      </c>
      <c r="B21" t="s">
        <v>1030</v>
      </c>
      <c r="C21" t="s">
        <v>1035</v>
      </c>
    </row>
    <row r="22" spans="1:3" x14ac:dyDescent="0.25">
      <c r="A22" s="20">
        <v>69057.38</v>
      </c>
      <c r="B22" t="s">
        <v>1030</v>
      </c>
      <c r="C22" t="s">
        <v>1035</v>
      </c>
    </row>
    <row r="23" spans="1:3" x14ac:dyDescent="0.25">
      <c r="A23" s="20">
        <v>69057.38</v>
      </c>
      <c r="B23" t="s">
        <v>1030</v>
      </c>
      <c r="C23" t="s">
        <v>1035</v>
      </c>
    </row>
    <row r="24" spans="1:3" x14ac:dyDescent="0.25">
      <c r="A24" s="20">
        <v>497826.86</v>
      </c>
      <c r="B24" t="s">
        <v>1031</v>
      </c>
      <c r="C24" t="s">
        <v>1035</v>
      </c>
    </row>
    <row r="25" spans="1:3" x14ac:dyDescent="0.25">
      <c r="A25" s="20">
        <v>20000</v>
      </c>
      <c r="B25" t="s">
        <v>1031</v>
      </c>
      <c r="C25" t="s">
        <v>1035</v>
      </c>
    </row>
    <row r="26" spans="1:3" x14ac:dyDescent="0.25">
      <c r="A26" s="20">
        <v>50000</v>
      </c>
      <c r="B26" t="s">
        <v>1031</v>
      </c>
      <c r="C26" t="s">
        <v>1035</v>
      </c>
    </row>
    <row r="27" spans="1:3" x14ac:dyDescent="0.25">
      <c r="A27" s="20">
        <v>50000</v>
      </c>
      <c r="B27" t="s">
        <v>1030</v>
      </c>
      <c r="C27" t="s">
        <v>1035</v>
      </c>
    </row>
    <row r="28" spans="1:3" x14ac:dyDescent="0.25">
      <c r="A28" s="20">
        <v>50000</v>
      </c>
      <c r="B28" t="s">
        <v>1030</v>
      </c>
      <c r="C28" t="s">
        <v>1035</v>
      </c>
    </row>
    <row r="29" spans="1:3" x14ac:dyDescent="0.25">
      <c r="A29" s="20">
        <v>50000</v>
      </c>
      <c r="B29" t="s">
        <v>1030</v>
      </c>
      <c r="C29" t="s">
        <v>1035</v>
      </c>
    </row>
    <row r="30" spans="1:3" x14ac:dyDescent="0.25">
      <c r="A30" s="20">
        <v>50000</v>
      </c>
      <c r="B30" t="s">
        <v>1030</v>
      </c>
      <c r="C30" t="s">
        <v>1035</v>
      </c>
    </row>
    <row r="31" spans="1:3" x14ac:dyDescent="0.25">
      <c r="A31" s="20">
        <v>30000</v>
      </c>
      <c r="B31" t="s">
        <v>1030</v>
      </c>
      <c r="C31" t="s">
        <v>1035</v>
      </c>
    </row>
    <row r="32" spans="1:3" x14ac:dyDescent="0.25">
      <c r="A32" s="20">
        <v>22757</v>
      </c>
      <c r="B32" t="s">
        <v>1030</v>
      </c>
      <c r="C32" t="s">
        <v>1035</v>
      </c>
    </row>
    <row r="33" spans="1:3" x14ac:dyDescent="0.25">
      <c r="A33" s="20">
        <v>16876</v>
      </c>
      <c r="B33" t="s">
        <v>1030</v>
      </c>
      <c r="C33" t="s">
        <v>1035</v>
      </c>
    </row>
    <row r="34" spans="1:3" x14ac:dyDescent="0.25">
      <c r="A34" s="20">
        <v>23483</v>
      </c>
      <c r="B34" t="s">
        <v>1030</v>
      </c>
      <c r="C34" t="s">
        <v>1035</v>
      </c>
    </row>
    <row r="35" spans="1:3" x14ac:dyDescent="0.25">
      <c r="A35" s="20">
        <v>56000</v>
      </c>
      <c r="B35" t="s">
        <v>1030</v>
      </c>
      <c r="C35" t="s">
        <v>1035</v>
      </c>
    </row>
    <row r="36" spans="1:3" x14ac:dyDescent="0.25">
      <c r="A36" s="20">
        <v>23044</v>
      </c>
      <c r="B36" t="s">
        <v>1030</v>
      </c>
      <c r="C36" t="s">
        <v>1035</v>
      </c>
    </row>
    <row r="37" spans="1:3" x14ac:dyDescent="0.25">
      <c r="A37" s="20">
        <v>40000</v>
      </c>
      <c r="B37" t="s">
        <v>1030</v>
      </c>
      <c r="C37" t="s">
        <v>1035</v>
      </c>
    </row>
    <row r="38" spans="1:3" x14ac:dyDescent="0.25">
      <c r="A38" s="20">
        <v>60000</v>
      </c>
      <c r="B38" t="s">
        <v>1030</v>
      </c>
      <c r="C38" t="s">
        <v>1035</v>
      </c>
    </row>
    <row r="39" spans="1:3" x14ac:dyDescent="0.25">
      <c r="A39" s="20">
        <v>60000</v>
      </c>
      <c r="B39" t="s">
        <v>1030</v>
      </c>
      <c r="C39" t="s">
        <v>1035</v>
      </c>
    </row>
    <row r="40" spans="1:3" x14ac:dyDescent="0.25">
      <c r="A40" s="20">
        <v>49299.5</v>
      </c>
      <c r="B40" t="s">
        <v>1030</v>
      </c>
      <c r="C40" t="s">
        <v>1035</v>
      </c>
    </row>
    <row r="41" spans="1:3" x14ac:dyDescent="0.25">
      <c r="A41" s="20">
        <v>10800</v>
      </c>
      <c r="B41" t="s">
        <v>1030</v>
      </c>
      <c r="C41" t="s">
        <v>1035</v>
      </c>
    </row>
    <row r="42" spans="1:3" x14ac:dyDescent="0.25">
      <c r="A42" s="20">
        <v>13900</v>
      </c>
      <c r="B42" t="s">
        <v>1030</v>
      </c>
      <c r="C42" t="s">
        <v>1035</v>
      </c>
    </row>
    <row r="43" spans="1:3" x14ac:dyDescent="0.25">
      <c r="A43" s="20">
        <v>50000</v>
      </c>
      <c r="B43" t="s">
        <v>1030</v>
      </c>
      <c r="C43" t="s">
        <v>1035</v>
      </c>
    </row>
    <row r="44" spans="1:3" x14ac:dyDescent="0.25">
      <c r="A44" s="20">
        <v>30000</v>
      </c>
      <c r="B44" t="s">
        <v>1030</v>
      </c>
      <c r="C44" t="s">
        <v>1035</v>
      </c>
    </row>
    <row r="45" spans="1:3" x14ac:dyDescent="0.25">
      <c r="A45" s="20">
        <v>49299.5</v>
      </c>
      <c r="B45" t="s">
        <v>1030</v>
      </c>
      <c r="C45" t="s">
        <v>1035</v>
      </c>
    </row>
    <row r="46" spans="1:3" x14ac:dyDescent="0.25">
      <c r="A46" s="20">
        <v>200</v>
      </c>
      <c r="B46" t="s">
        <v>1030</v>
      </c>
      <c r="C46" t="s">
        <v>1052</v>
      </c>
    </row>
    <row r="47" spans="1:3" x14ac:dyDescent="0.25">
      <c r="A47" s="20">
        <v>2000</v>
      </c>
      <c r="B47" t="s">
        <v>1030</v>
      </c>
      <c r="C47" t="s">
        <v>1035</v>
      </c>
    </row>
    <row r="48" spans="1:3" x14ac:dyDescent="0.25">
      <c r="A48" s="20">
        <v>9760</v>
      </c>
      <c r="B48" t="s">
        <v>1030</v>
      </c>
      <c r="C48" t="s">
        <v>1035</v>
      </c>
    </row>
    <row r="49" spans="1:3" x14ac:dyDescent="0.25">
      <c r="A49" s="20">
        <v>2000</v>
      </c>
      <c r="B49" t="s">
        <v>1031</v>
      </c>
      <c r="C49" t="s">
        <v>1035</v>
      </c>
    </row>
    <row r="50" spans="1:3" x14ac:dyDescent="0.25">
      <c r="A50" s="20">
        <v>20000</v>
      </c>
      <c r="B50" t="s">
        <v>1030</v>
      </c>
      <c r="C50" t="s">
        <v>1035</v>
      </c>
    </row>
    <row r="51" spans="1:3" x14ac:dyDescent="0.25">
      <c r="A51" s="20">
        <v>30000</v>
      </c>
      <c r="B51" t="s">
        <v>1030</v>
      </c>
      <c r="C51" t="s">
        <v>1035</v>
      </c>
    </row>
    <row r="52" spans="1:3" x14ac:dyDescent="0.25">
      <c r="A52" s="20">
        <v>0</v>
      </c>
      <c r="B52" t="s">
        <v>1030</v>
      </c>
      <c r="C52" t="s">
        <v>1035</v>
      </c>
    </row>
    <row r="53" spans="1:3" x14ac:dyDescent="0.25">
      <c r="A53" s="20">
        <v>10000</v>
      </c>
      <c r="B53" t="s">
        <v>1030</v>
      </c>
      <c r="C53" t="s">
        <v>1035</v>
      </c>
    </row>
    <row r="54" spans="1:3" x14ac:dyDescent="0.25">
      <c r="A54" s="20">
        <v>21000</v>
      </c>
      <c r="B54" t="s">
        <v>1030</v>
      </c>
      <c r="C54" t="s">
        <v>1035</v>
      </c>
    </row>
    <row r="55" spans="1:3" x14ac:dyDescent="0.25">
      <c r="A55" s="20">
        <v>0</v>
      </c>
      <c r="B55" t="s">
        <v>1030</v>
      </c>
      <c r="C55" t="s">
        <v>1035</v>
      </c>
    </row>
    <row r="56" spans="1:3" x14ac:dyDescent="0.25">
      <c r="A56" s="20">
        <v>0</v>
      </c>
      <c r="B56" t="s">
        <v>1030</v>
      </c>
      <c r="C56" t="s">
        <v>1035</v>
      </c>
    </row>
    <row r="57" spans="1:3" x14ac:dyDescent="0.25">
      <c r="A57" s="20">
        <v>90000</v>
      </c>
      <c r="B57" t="s">
        <v>1030</v>
      </c>
      <c r="C57" t="s">
        <v>1035</v>
      </c>
    </row>
    <row r="58" spans="1:3" x14ac:dyDescent="0.25">
      <c r="A58" s="20">
        <v>90000</v>
      </c>
      <c r="B58" t="s">
        <v>1030</v>
      </c>
      <c r="C58" t="s">
        <v>1035</v>
      </c>
    </row>
    <row r="59" spans="1:3" x14ac:dyDescent="0.25">
      <c r="A59" s="20">
        <v>50000</v>
      </c>
      <c r="B59" t="s">
        <v>1030</v>
      </c>
      <c r="C59" t="s">
        <v>1035</v>
      </c>
    </row>
    <row r="60" spans="1:3" x14ac:dyDescent="0.25">
      <c r="A60" s="20">
        <v>110000</v>
      </c>
      <c r="B60" t="s">
        <v>1030</v>
      </c>
      <c r="C60" t="s">
        <v>1035</v>
      </c>
    </row>
    <row r="61" spans="1:3" x14ac:dyDescent="0.25">
      <c r="A61" s="20">
        <v>95000</v>
      </c>
      <c r="B61" t="s">
        <v>1030</v>
      </c>
      <c r="C61" t="s">
        <v>1035</v>
      </c>
    </row>
    <row r="62" spans="1:3" x14ac:dyDescent="0.25">
      <c r="A62" s="20">
        <v>0</v>
      </c>
      <c r="B62" t="s">
        <v>1030</v>
      </c>
      <c r="C62" t="s">
        <v>1035</v>
      </c>
    </row>
    <row r="63" spans="1:3" x14ac:dyDescent="0.25">
      <c r="A63" s="20">
        <v>30000</v>
      </c>
      <c r="B63" t="s">
        <v>1030</v>
      </c>
      <c r="C63" t="s">
        <v>1035</v>
      </c>
    </row>
    <row r="64" spans="1:3" x14ac:dyDescent="0.25">
      <c r="A64" s="20">
        <v>60000</v>
      </c>
      <c r="B64" t="s">
        <v>1030</v>
      </c>
      <c r="C64" t="s">
        <v>1035</v>
      </c>
    </row>
    <row r="65" spans="1:3" x14ac:dyDescent="0.25">
      <c r="A65" s="20">
        <v>30000</v>
      </c>
      <c r="B65" t="s">
        <v>1030</v>
      </c>
      <c r="C65" t="s">
        <v>1035</v>
      </c>
    </row>
    <row r="66" spans="1:3" x14ac:dyDescent="0.25">
      <c r="A66" s="20">
        <v>30000</v>
      </c>
      <c r="B66" t="s">
        <v>1030</v>
      </c>
      <c r="C66" t="s">
        <v>1035</v>
      </c>
    </row>
    <row r="67" spans="1:3" x14ac:dyDescent="0.25">
      <c r="A67" s="20">
        <v>90000</v>
      </c>
      <c r="B67" t="s">
        <v>1030</v>
      </c>
      <c r="C67" t="s">
        <v>1035</v>
      </c>
    </row>
    <row r="68" spans="1:3" x14ac:dyDescent="0.25">
      <c r="A68" s="20">
        <v>95000</v>
      </c>
      <c r="B68" t="s">
        <v>1030</v>
      </c>
      <c r="C68" t="s">
        <v>1035</v>
      </c>
    </row>
    <row r="69" spans="1:3" x14ac:dyDescent="0.25">
      <c r="A69" s="20">
        <v>30000</v>
      </c>
      <c r="B69" t="s">
        <v>1030</v>
      </c>
      <c r="C69" t="s">
        <v>1035</v>
      </c>
    </row>
    <row r="70" spans="1:3" x14ac:dyDescent="0.25">
      <c r="A70" s="20">
        <v>30000</v>
      </c>
      <c r="B70" t="s">
        <v>1030</v>
      </c>
      <c r="C70" t="s">
        <v>1035</v>
      </c>
    </row>
    <row r="71" spans="1:3" x14ac:dyDescent="0.25">
      <c r="A71" s="20">
        <v>30000</v>
      </c>
      <c r="B71" t="s">
        <v>1030</v>
      </c>
      <c r="C71" t="s">
        <v>1035</v>
      </c>
    </row>
    <row r="72" spans="1:3" x14ac:dyDescent="0.25">
      <c r="A72" s="20">
        <v>60000</v>
      </c>
      <c r="B72" t="s">
        <v>1030</v>
      </c>
      <c r="C72" t="s">
        <v>1035</v>
      </c>
    </row>
    <row r="73" spans="1:3" x14ac:dyDescent="0.25">
      <c r="A73" s="20">
        <v>47000</v>
      </c>
      <c r="B73" t="s">
        <v>1030</v>
      </c>
      <c r="C73" t="s">
        <v>1035</v>
      </c>
    </row>
    <row r="74" spans="1:3" x14ac:dyDescent="0.25">
      <c r="A74" s="20">
        <v>350000</v>
      </c>
      <c r="B74" t="s">
        <v>1030</v>
      </c>
      <c r="C74" t="s">
        <v>1035</v>
      </c>
    </row>
    <row r="75" spans="1:3" x14ac:dyDescent="0.25">
      <c r="A75" s="20">
        <v>350000</v>
      </c>
      <c r="B75" t="s">
        <v>1030</v>
      </c>
      <c r="C75" t="s">
        <v>1035</v>
      </c>
    </row>
    <row r="76" spans="1:3" x14ac:dyDescent="0.25">
      <c r="A76" s="20">
        <v>60000</v>
      </c>
      <c r="B76" t="s">
        <v>1030</v>
      </c>
      <c r="C76" t="s">
        <v>1052</v>
      </c>
    </row>
    <row r="77" spans="1:3" x14ac:dyDescent="0.25">
      <c r="A77" s="20">
        <v>200</v>
      </c>
      <c r="B77" t="s">
        <v>1030</v>
      </c>
      <c r="C77" t="s">
        <v>1052</v>
      </c>
    </row>
    <row r="78" spans="1:3" x14ac:dyDescent="0.25">
      <c r="A78" s="20">
        <v>200</v>
      </c>
      <c r="B78" t="s">
        <v>1030</v>
      </c>
      <c r="C78" t="s">
        <v>1052</v>
      </c>
    </row>
    <row r="79" spans="1:3" x14ac:dyDescent="0.25">
      <c r="A79" s="18">
        <v>4000</v>
      </c>
      <c r="B79" t="s">
        <v>1031</v>
      </c>
      <c r="C79" t="s">
        <v>1035</v>
      </c>
    </row>
    <row r="80" spans="1:3" x14ac:dyDescent="0.25">
      <c r="A80" s="20">
        <v>15000</v>
      </c>
      <c r="B80" t="s">
        <v>1031</v>
      </c>
      <c r="C80" t="s">
        <v>1035</v>
      </c>
    </row>
    <row r="81" spans="1:3" x14ac:dyDescent="0.25">
      <c r="A81" s="20">
        <v>15000</v>
      </c>
      <c r="B81" t="s">
        <v>1031</v>
      </c>
      <c r="C81" t="s">
        <v>1035</v>
      </c>
    </row>
    <row r="82" spans="1:3" x14ac:dyDescent="0.25">
      <c r="A82" s="20">
        <v>15000</v>
      </c>
      <c r="B82" t="s">
        <v>1031</v>
      </c>
      <c r="C82" t="s">
        <v>1035</v>
      </c>
    </row>
    <row r="83" spans="1:3" x14ac:dyDescent="0.25">
      <c r="A83" s="20">
        <v>2000</v>
      </c>
      <c r="B83" t="s">
        <v>1030</v>
      </c>
      <c r="C83" t="s">
        <v>1052</v>
      </c>
    </row>
    <row r="84" spans="1:3" x14ac:dyDescent="0.25">
      <c r="A84" s="20">
        <v>30000</v>
      </c>
      <c r="B84" t="s">
        <v>1030</v>
      </c>
      <c r="C84" t="s">
        <v>1052</v>
      </c>
    </row>
    <row r="85" spans="1:3" x14ac:dyDescent="0.25">
      <c r="A85" s="20">
        <v>200</v>
      </c>
      <c r="B85" t="s">
        <v>1030</v>
      </c>
      <c r="C85" t="s">
        <v>1052</v>
      </c>
    </row>
    <row r="86" spans="1:3" x14ac:dyDescent="0.25">
      <c r="A86" s="20">
        <v>200</v>
      </c>
      <c r="B86" t="s">
        <v>1030</v>
      </c>
      <c r="C86" t="s">
        <v>1052</v>
      </c>
    </row>
    <row r="87" spans="1:3" x14ac:dyDescent="0.25">
      <c r="A87" s="20">
        <v>200</v>
      </c>
      <c r="B87" t="s">
        <v>1030</v>
      </c>
      <c r="C87" t="s">
        <v>1052</v>
      </c>
    </row>
    <row r="88" spans="1:3" x14ac:dyDescent="0.25">
      <c r="A88" s="20">
        <v>200</v>
      </c>
      <c r="B88" t="s">
        <v>1030</v>
      </c>
      <c r="C88" t="s">
        <v>1052</v>
      </c>
    </row>
    <row r="89" spans="1:3" x14ac:dyDescent="0.25">
      <c r="A89" s="13">
        <v>7000</v>
      </c>
      <c r="B89" t="s">
        <v>1031</v>
      </c>
      <c r="C89" t="s">
        <v>1035</v>
      </c>
    </row>
    <row r="90" spans="1:3" x14ac:dyDescent="0.25">
      <c r="A90" s="13">
        <v>2000</v>
      </c>
      <c r="B90" t="s">
        <v>1031</v>
      </c>
      <c r="C90" t="s">
        <v>1052</v>
      </c>
    </row>
    <row r="91" spans="1:3" x14ac:dyDescent="0.25">
      <c r="A91" s="20">
        <v>80000</v>
      </c>
      <c r="B91" t="s">
        <v>1031</v>
      </c>
      <c r="C91" t="s">
        <v>1035</v>
      </c>
    </row>
    <row r="92" spans="1:3" x14ac:dyDescent="0.25">
      <c r="A92" s="20">
        <v>80000</v>
      </c>
      <c r="B92" t="s">
        <v>1031</v>
      </c>
      <c r="C92" t="s">
        <v>1035</v>
      </c>
    </row>
    <row r="93" spans="1:3" x14ac:dyDescent="0.25">
      <c r="A93" s="13">
        <v>40000</v>
      </c>
      <c r="B93" t="s">
        <v>1031</v>
      </c>
      <c r="C93" t="s">
        <v>1035</v>
      </c>
    </row>
    <row r="94" spans="1:3" x14ac:dyDescent="0.25">
      <c r="A94" s="20">
        <v>441508.57999999984</v>
      </c>
      <c r="B94" t="s">
        <v>1031</v>
      </c>
      <c r="C94" t="s">
        <v>1035</v>
      </c>
    </row>
    <row r="95" spans="1:3" x14ac:dyDescent="0.25">
      <c r="A95" s="13">
        <v>30000</v>
      </c>
      <c r="B95" t="s">
        <v>1030</v>
      </c>
      <c r="C95" t="s">
        <v>1035</v>
      </c>
    </row>
    <row r="96" spans="1:3" x14ac:dyDescent="0.25">
      <c r="A96" s="13">
        <v>30000</v>
      </c>
      <c r="B96" t="s">
        <v>1030</v>
      </c>
      <c r="C96" t="s">
        <v>1035</v>
      </c>
    </row>
    <row r="97" spans="1:3" x14ac:dyDescent="0.25">
      <c r="A97" s="13">
        <v>200</v>
      </c>
      <c r="B97" t="s">
        <v>1030</v>
      </c>
      <c r="C97" t="s">
        <v>1052</v>
      </c>
    </row>
    <row r="98" spans="1:3" x14ac:dyDescent="0.25">
      <c r="A98" s="20">
        <v>200</v>
      </c>
      <c r="B98" t="s">
        <v>1030</v>
      </c>
      <c r="C98" t="s">
        <v>1035</v>
      </c>
    </row>
    <row r="99" spans="1:3" x14ac:dyDescent="0.25">
      <c r="A99" s="13">
        <v>39300</v>
      </c>
      <c r="B99" t="s">
        <v>1030</v>
      </c>
      <c r="C99" t="s">
        <v>1035</v>
      </c>
    </row>
    <row r="100" spans="1:3" x14ac:dyDescent="0.25">
      <c r="A100" s="13">
        <v>30500</v>
      </c>
      <c r="B100" t="s">
        <v>1030</v>
      </c>
      <c r="C100" t="s">
        <v>1035</v>
      </c>
    </row>
    <row r="101" spans="1:3" x14ac:dyDescent="0.25">
      <c r="A101" s="13">
        <v>37700</v>
      </c>
      <c r="B101" t="s">
        <v>1030</v>
      </c>
      <c r="C101" t="s">
        <v>1052</v>
      </c>
    </row>
    <row r="102" spans="1:3" x14ac:dyDescent="0.25">
      <c r="A102" s="13">
        <v>40000</v>
      </c>
      <c r="B102" t="s">
        <v>1030</v>
      </c>
      <c r="C102" t="s">
        <v>1035</v>
      </c>
    </row>
    <row r="103" spans="1:3" x14ac:dyDescent="0.25">
      <c r="A103" s="20">
        <v>15000</v>
      </c>
      <c r="B103" t="s">
        <v>1030</v>
      </c>
      <c r="C103" t="s">
        <v>1035</v>
      </c>
    </row>
    <row r="104" spans="1:3" x14ac:dyDescent="0.25">
      <c r="A104" s="13">
        <v>4999.99</v>
      </c>
      <c r="B104" t="s">
        <v>1030</v>
      </c>
      <c r="C104" t="s">
        <v>1052</v>
      </c>
    </row>
    <row r="105" spans="1:3" x14ac:dyDescent="0.25">
      <c r="A105" s="13">
        <v>1999.99</v>
      </c>
      <c r="B105" t="s">
        <v>1030</v>
      </c>
      <c r="C105" t="s">
        <v>1052</v>
      </c>
    </row>
    <row r="106" spans="1:3" x14ac:dyDescent="0.25">
      <c r="A106" s="13">
        <v>14000</v>
      </c>
      <c r="B106" t="s">
        <v>1030</v>
      </c>
      <c r="C106" t="s">
        <v>1035</v>
      </c>
    </row>
    <row r="107" spans="1:3" x14ac:dyDescent="0.25">
      <c r="A107" s="13">
        <v>5700</v>
      </c>
      <c r="B107" t="s">
        <v>1030</v>
      </c>
      <c r="C107" t="s">
        <v>1035</v>
      </c>
    </row>
    <row r="108" spans="1:3" x14ac:dyDescent="0.25">
      <c r="A108" s="13">
        <v>7000</v>
      </c>
      <c r="B108" t="s">
        <v>1030</v>
      </c>
      <c r="C108" t="s">
        <v>1035</v>
      </c>
    </row>
    <row r="109" spans="1:3" x14ac:dyDescent="0.25">
      <c r="A109" s="13">
        <v>7000</v>
      </c>
      <c r="B109" t="s">
        <v>1030</v>
      </c>
      <c r="C109" t="s">
        <v>1035</v>
      </c>
    </row>
    <row r="110" spans="1:3" x14ac:dyDescent="0.25">
      <c r="A110" s="13">
        <v>17300</v>
      </c>
      <c r="B110" t="s">
        <v>1030</v>
      </c>
      <c r="C110" t="s">
        <v>1035</v>
      </c>
    </row>
    <row r="111" spans="1:3" x14ac:dyDescent="0.25">
      <c r="A111" s="13">
        <v>16000</v>
      </c>
      <c r="B111" t="s">
        <v>1030</v>
      </c>
      <c r="C111" t="s">
        <v>1035</v>
      </c>
    </row>
    <row r="112" spans="1:3" x14ac:dyDescent="0.25">
      <c r="A112" s="13">
        <v>3700</v>
      </c>
      <c r="B112" t="s">
        <v>1030</v>
      </c>
      <c r="C112" t="s">
        <v>1035</v>
      </c>
    </row>
    <row r="113" spans="1:3" x14ac:dyDescent="0.25">
      <c r="A113" s="13">
        <v>7000</v>
      </c>
      <c r="B113" t="s">
        <v>1030</v>
      </c>
      <c r="C113" t="s">
        <v>1035</v>
      </c>
    </row>
    <row r="114" spans="1:3" x14ac:dyDescent="0.25">
      <c r="A114" s="13">
        <v>7000</v>
      </c>
      <c r="B114" t="s">
        <v>1030</v>
      </c>
      <c r="C114" t="s">
        <v>1035</v>
      </c>
    </row>
    <row r="115" spans="1:3" x14ac:dyDescent="0.25">
      <c r="A115" s="13">
        <v>6500</v>
      </c>
      <c r="B115" t="s">
        <v>1030</v>
      </c>
      <c r="C115" t="s">
        <v>1035</v>
      </c>
    </row>
    <row r="116" spans="1:3" x14ac:dyDescent="0.25">
      <c r="A116" s="13">
        <v>23000</v>
      </c>
      <c r="B116" t="s">
        <v>1030</v>
      </c>
      <c r="C116" t="s">
        <v>1035</v>
      </c>
    </row>
    <row r="117" spans="1:3" x14ac:dyDescent="0.25">
      <c r="A117" s="13">
        <v>500</v>
      </c>
      <c r="B117" t="s">
        <v>1030</v>
      </c>
      <c r="C117" t="s">
        <v>1052</v>
      </c>
    </row>
    <row r="118" spans="1:3" x14ac:dyDescent="0.25">
      <c r="A118" s="13">
        <v>500</v>
      </c>
      <c r="B118" t="s">
        <v>1030</v>
      </c>
      <c r="C118" t="s">
        <v>1052</v>
      </c>
    </row>
    <row r="119" spans="1:3" x14ac:dyDescent="0.25">
      <c r="A119" s="13">
        <v>16000</v>
      </c>
      <c r="B119" t="s">
        <v>1030</v>
      </c>
      <c r="C119" t="s">
        <v>1035</v>
      </c>
    </row>
    <row r="120" spans="1:3" x14ac:dyDescent="0.25">
      <c r="A120" s="13">
        <v>50000</v>
      </c>
      <c r="B120" t="s">
        <v>1030</v>
      </c>
      <c r="C120" t="s">
        <v>1035</v>
      </c>
    </row>
    <row r="121" spans="1:3" x14ac:dyDescent="0.25">
      <c r="A121" s="13">
        <v>30000</v>
      </c>
      <c r="B121" t="s">
        <v>1030</v>
      </c>
      <c r="C121" t="s">
        <v>1035</v>
      </c>
    </row>
    <row r="122" spans="1:3" x14ac:dyDescent="0.25">
      <c r="A122" s="13">
        <v>60000</v>
      </c>
      <c r="B122" t="s">
        <v>1030</v>
      </c>
      <c r="C122" t="s">
        <v>1035</v>
      </c>
    </row>
    <row r="123" spans="1:3" x14ac:dyDescent="0.25">
      <c r="A123" s="13">
        <v>30000</v>
      </c>
      <c r="B123" t="s">
        <v>1030</v>
      </c>
      <c r="C123" t="s">
        <v>1035</v>
      </c>
    </row>
    <row r="124" spans="1:3" x14ac:dyDescent="0.25">
      <c r="A124" s="13">
        <v>500</v>
      </c>
      <c r="B124" t="s">
        <v>1030</v>
      </c>
      <c r="C124" t="s">
        <v>1035</v>
      </c>
    </row>
    <row r="125" spans="1:3" x14ac:dyDescent="0.25">
      <c r="A125" s="20">
        <v>110000</v>
      </c>
      <c r="B125" t="s">
        <v>1030</v>
      </c>
      <c r="C125" t="s">
        <v>1052</v>
      </c>
    </row>
    <row r="126" spans="1:3" x14ac:dyDescent="0.25">
      <c r="A126" s="13">
        <v>5000</v>
      </c>
      <c r="B126" t="s">
        <v>1030</v>
      </c>
      <c r="C126" t="s">
        <v>1035</v>
      </c>
    </row>
    <row r="127" spans="1:3" x14ac:dyDescent="0.25">
      <c r="A127" s="13">
        <v>5000</v>
      </c>
      <c r="B127" t="s">
        <v>1030</v>
      </c>
      <c r="C127" t="s">
        <v>1035</v>
      </c>
    </row>
    <row r="128" spans="1:3" x14ac:dyDescent="0.25">
      <c r="A128" s="13">
        <v>10000</v>
      </c>
      <c r="B128" t="s">
        <v>1030</v>
      </c>
      <c r="C128" t="s">
        <v>1035</v>
      </c>
    </row>
    <row r="129" spans="1:3" x14ac:dyDescent="0.25">
      <c r="A129" s="13">
        <v>200</v>
      </c>
      <c r="B129" t="s">
        <v>1030</v>
      </c>
      <c r="C129" t="s">
        <v>1052</v>
      </c>
    </row>
    <row r="130" spans="1:3" x14ac:dyDescent="0.25">
      <c r="A130" s="13">
        <v>200</v>
      </c>
      <c r="B130" t="s">
        <v>1030</v>
      </c>
      <c r="C130" t="s">
        <v>1052</v>
      </c>
    </row>
    <row r="131" spans="1:3" x14ac:dyDescent="0.25">
      <c r="A131" s="13">
        <v>5800</v>
      </c>
      <c r="B131" t="s">
        <v>1030</v>
      </c>
      <c r="C131" t="s">
        <v>1035</v>
      </c>
    </row>
    <row r="132" spans="1:3" x14ac:dyDescent="0.25">
      <c r="A132" s="13">
        <v>7600</v>
      </c>
      <c r="B132" t="s">
        <v>1030</v>
      </c>
      <c r="C132" t="s">
        <v>1035</v>
      </c>
    </row>
    <row r="133" spans="1:3" x14ac:dyDescent="0.25">
      <c r="A133" s="13">
        <v>104500</v>
      </c>
      <c r="B133" t="s">
        <v>1030</v>
      </c>
      <c r="C133" t="s">
        <v>1035</v>
      </c>
    </row>
    <row r="134" spans="1:3" x14ac:dyDescent="0.25">
      <c r="A134" s="13">
        <v>179500</v>
      </c>
      <c r="B134" t="s">
        <v>1030</v>
      </c>
      <c r="C134" t="s">
        <v>1035</v>
      </c>
    </row>
    <row r="135" spans="1:3" x14ac:dyDescent="0.25">
      <c r="A135" s="13">
        <v>60000</v>
      </c>
      <c r="B135" t="s">
        <v>1030</v>
      </c>
      <c r="C135" t="s">
        <v>1035</v>
      </c>
    </row>
    <row r="136" spans="1:3" x14ac:dyDescent="0.25">
      <c r="A136" s="13">
        <v>3000</v>
      </c>
      <c r="B136" t="s">
        <v>1030</v>
      </c>
      <c r="C136" t="s">
        <v>1035</v>
      </c>
    </row>
    <row r="137" spans="1:3" x14ac:dyDescent="0.25">
      <c r="A137" s="13">
        <v>3000</v>
      </c>
      <c r="B137" t="s">
        <v>1030</v>
      </c>
      <c r="C137" t="s">
        <v>1035</v>
      </c>
    </row>
    <row r="138" spans="1:3" x14ac:dyDescent="0.25">
      <c r="A138" s="13">
        <v>4000</v>
      </c>
      <c r="B138" t="s">
        <v>1030</v>
      </c>
      <c r="C138" t="s">
        <v>1035</v>
      </c>
    </row>
    <row r="139" spans="1:3" x14ac:dyDescent="0.25">
      <c r="A139" s="13">
        <v>27500</v>
      </c>
      <c r="B139" t="s">
        <v>1031</v>
      </c>
      <c r="C139" t="s">
        <v>1035</v>
      </c>
    </row>
    <row r="140" spans="1:3" x14ac:dyDescent="0.25">
      <c r="A140" s="20">
        <v>45491</v>
      </c>
      <c r="B140" t="s">
        <v>1030</v>
      </c>
      <c r="C140" t="s">
        <v>1035</v>
      </c>
    </row>
    <row r="141" spans="1:3" x14ac:dyDescent="0.25">
      <c r="A141" s="20">
        <v>50000</v>
      </c>
      <c r="B141" t="s">
        <v>1030</v>
      </c>
      <c r="C141" t="s">
        <v>1035</v>
      </c>
    </row>
    <row r="142" spans="1:3" x14ac:dyDescent="0.25">
      <c r="A142" s="20">
        <v>5000</v>
      </c>
      <c r="B142" t="s">
        <v>1030</v>
      </c>
      <c r="C142" t="s">
        <v>1035</v>
      </c>
    </row>
    <row r="143" spans="1:3" x14ac:dyDescent="0.25">
      <c r="A143" s="20">
        <v>3000</v>
      </c>
      <c r="B143" t="s">
        <v>1030</v>
      </c>
      <c r="C143" t="s">
        <v>1035</v>
      </c>
    </row>
    <row r="144" spans="1:3" x14ac:dyDescent="0.25">
      <c r="A144" s="20">
        <v>6500</v>
      </c>
      <c r="B144" t="s">
        <v>1030</v>
      </c>
      <c r="C144" t="s">
        <v>1035</v>
      </c>
    </row>
    <row r="145" spans="1:3" x14ac:dyDescent="0.25">
      <c r="A145" s="20">
        <v>2000</v>
      </c>
      <c r="B145" t="s">
        <v>1031</v>
      </c>
      <c r="C145" t="s">
        <v>1035</v>
      </c>
    </row>
    <row r="146" spans="1:3" x14ac:dyDescent="0.25">
      <c r="A146" s="20">
        <v>30000</v>
      </c>
      <c r="B146" t="s">
        <v>1030</v>
      </c>
      <c r="C146" t="s">
        <v>1035</v>
      </c>
    </row>
    <row r="147" spans="1:3" x14ac:dyDescent="0.25">
      <c r="A147" s="20">
        <v>30000</v>
      </c>
      <c r="B147" t="s">
        <v>1030</v>
      </c>
      <c r="C147" t="s">
        <v>1035</v>
      </c>
    </row>
    <row r="148" spans="1:3" x14ac:dyDescent="0.25">
      <c r="A148" s="20">
        <v>7000</v>
      </c>
      <c r="B148" t="s">
        <v>1030</v>
      </c>
      <c r="C148" t="s">
        <v>1035</v>
      </c>
    </row>
    <row r="149" spans="1:3" x14ac:dyDescent="0.25">
      <c r="A149" s="20">
        <v>26800</v>
      </c>
      <c r="B149" t="s">
        <v>1031</v>
      </c>
      <c r="C149" t="s">
        <v>1035</v>
      </c>
    </row>
    <row r="150" spans="1:3" x14ac:dyDescent="0.25">
      <c r="A150" s="20">
        <v>30000</v>
      </c>
      <c r="B150" t="s">
        <v>1030</v>
      </c>
      <c r="C150" t="s">
        <v>1035</v>
      </c>
    </row>
    <row r="151" spans="1:3" x14ac:dyDescent="0.25">
      <c r="A151" s="20">
        <v>30000</v>
      </c>
      <c r="B151" t="s">
        <v>1030</v>
      </c>
      <c r="C151" t="s">
        <v>1035</v>
      </c>
    </row>
    <row r="152" spans="1:3" x14ac:dyDescent="0.25">
      <c r="A152" s="20">
        <v>1500</v>
      </c>
      <c r="B152" t="s">
        <v>1030</v>
      </c>
      <c r="C152" t="s">
        <v>1035</v>
      </c>
    </row>
    <row r="153" spans="1:3" x14ac:dyDescent="0.25">
      <c r="A153" s="20">
        <v>11337.54</v>
      </c>
      <c r="B153" t="s">
        <v>1030</v>
      </c>
      <c r="C153" t="s">
        <v>1035</v>
      </c>
    </row>
    <row r="154" spans="1:3" x14ac:dyDescent="0.25">
      <c r="A154" s="20">
        <v>15000</v>
      </c>
      <c r="B154" t="s">
        <v>1030</v>
      </c>
      <c r="C154" t="s">
        <v>1035</v>
      </c>
    </row>
    <row r="155" spans="1:3" x14ac:dyDescent="0.25">
      <c r="A155" s="20">
        <v>15000</v>
      </c>
      <c r="B155" t="s">
        <v>1030</v>
      </c>
      <c r="C155" t="s">
        <v>1035</v>
      </c>
    </row>
    <row r="156" spans="1:3" x14ac:dyDescent="0.25">
      <c r="A156" s="20">
        <v>32000</v>
      </c>
      <c r="B156" t="s">
        <v>1030</v>
      </c>
      <c r="C156" t="s">
        <v>1035</v>
      </c>
    </row>
    <row r="157" spans="1:3" x14ac:dyDescent="0.25">
      <c r="A157" s="20">
        <v>32000</v>
      </c>
      <c r="B157" t="s">
        <v>1030</v>
      </c>
      <c r="C157" t="s">
        <v>1035</v>
      </c>
    </row>
    <row r="158" spans="1:3" x14ac:dyDescent="0.25">
      <c r="A158" s="20">
        <v>12000</v>
      </c>
      <c r="B158" t="s">
        <v>1030</v>
      </c>
      <c r="C158" t="s">
        <v>1035</v>
      </c>
    </row>
    <row r="159" spans="1:3" x14ac:dyDescent="0.25">
      <c r="A159" s="20">
        <v>12000</v>
      </c>
      <c r="B159" t="s">
        <v>1030</v>
      </c>
      <c r="C159" t="s">
        <v>1035</v>
      </c>
    </row>
    <row r="160" spans="1:3" x14ac:dyDescent="0.25">
      <c r="A160" s="20">
        <v>5200</v>
      </c>
      <c r="B160" t="s">
        <v>1030</v>
      </c>
      <c r="C160" t="s">
        <v>1035</v>
      </c>
    </row>
    <row r="161" spans="1:3" x14ac:dyDescent="0.25">
      <c r="A161" s="20">
        <v>32500</v>
      </c>
      <c r="B161" t="s">
        <v>1030</v>
      </c>
      <c r="C161" t="s">
        <v>1035</v>
      </c>
    </row>
    <row r="162" spans="1:3" x14ac:dyDescent="0.25">
      <c r="A162" s="20">
        <v>2579950</v>
      </c>
      <c r="B162" t="s">
        <v>1031</v>
      </c>
      <c r="C162" t="s">
        <v>1035</v>
      </c>
    </row>
    <row r="163" spans="1:3" x14ac:dyDescent="0.25">
      <c r="A163" s="20">
        <v>32400</v>
      </c>
      <c r="B163" t="s">
        <v>1031</v>
      </c>
      <c r="C163" t="s">
        <v>1035</v>
      </c>
    </row>
    <row r="164" spans="1:3" x14ac:dyDescent="0.25">
      <c r="A164" s="13">
        <v>153000</v>
      </c>
      <c r="B164" t="s">
        <v>1030</v>
      </c>
      <c r="C164" t="s">
        <v>1035</v>
      </c>
    </row>
    <row r="165" spans="1:3" x14ac:dyDescent="0.25">
      <c r="A165" s="20">
        <v>5265</v>
      </c>
      <c r="B165" t="s">
        <v>1030</v>
      </c>
      <c r="C165" t="s">
        <v>1035</v>
      </c>
    </row>
    <row r="166" spans="1:3" x14ac:dyDescent="0.25">
      <c r="A166" s="20">
        <v>2000</v>
      </c>
      <c r="B166" t="s">
        <v>1030</v>
      </c>
      <c r="C166" t="s">
        <v>1052</v>
      </c>
    </row>
    <row r="167" spans="1:3" x14ac:dyDescent="0.25">
      <c r="A167" s="20">
        <v>2000</v>
      </c>
      <c r="B167" t="s">
        <v>1030</v>
      </c>
      <c r="C167" t="s">
        <v>1052</v>
      </c>
    </row>
    <row r="168" spans="1:3" x14ac:dyDescent="0.25">
      <c r="A168" s="20">
        <v>4000</v>
      </c>
      <c r="B168" t="s">
        <v>1030</v>
      </c>
      <c r="C168" t="s">
        <v>1052</v>
      </c>
    </row>
    <row r="169" spans="1:3" x14ac:dyDescent="0.25">
      <c r="A169" s="20">
        <v>9000</v>
      </c>
      <c r="B169" t="s">
        <v>1030</v>
      </c>
      <c r="C169" t="s">
        <v>1052</v>
      </c>
    </row>
    <row r="170" spans="1:3" x14ac:dyDescent="0.25">
      <c r="A170" s="20">
        <v>4000</v>
      </c>
      <c r="B170" t="s">
        <v>1030</v>
      </c>
      <c r="C170" t="s">
        <v>1052</v>
      </c>
    </row>
    <row r="171" spans="1:3" x14ac:dyDescent="0.25">
      <c r="A171" s="20">
        <v>3000</v>
      </c>
      <c r="B171" t="s">
        <v>1030</v>
      </c>
      <c r="C171" t="s">
        <v>1052</v>
      </c>
    </row>
    <row r="172" spans="1:3" x14ac:dyDescent="0.25">
      <c r="A172" s="20">
        <v>500</v>
      </c>
      <c r="B172" t="s">
        <v>1030</v>
      </c>
      <c r="C172" t="s">
        <v>1052</v>
      </c>
    </row>
    <row r="173" spans="1:3" x14ac:dyDescent="0.25">
      <c r="A173" s="20">
        <v>7500</v>
      </c>
      <c r="B173" t="s">
        <v>1031</v>
      </c>
      <c r="C173" t="s">
        <v>1052</v>
      </c>
    </row>
    <row r="174" spans="1:3" x14ac:dyDescent="0.25">
      <c r="A174" s="20">
        <v>7500</v>
      </c>
      <c r="B174" t="s">
        <v>1031</v>
      </c>
      <c r="C174" t="s">
        <v>1052</v>
      </c>
    </row>
    <row r="175" spans="1:3" x14ac:dyDescent="0.25">
      <c r="A175" s="20">
        <v>50000</v>
      </c>
      <c r="B175" t="s">
        <v>1030</v>
      </c>
      <c r="C175" t="s">
        <v>1035</v>
      </c>
    </row>
    <row r="176" spans="1:3" x14ac:dyDescent="0.25">
      <c r="A176" s="20">
        <v>50000</v>
      </c>
      <c r="B176" t="s">
        <v>1030</v>
      </c>
      <c r="C176" t="s">
        <v>1035</v>
      </c>
    </row>
    <row r="177" spans="1:3" x14ac:dyDescent="0.25">
      <c r="A177" s="20">
        <v>33900</v>
      </c>
      <c r="B177" t="s">
        <v>1030</v>
      </c>
      <c r="C177" t="s">
        <v>1035</v>
      </c>
    </row>
    <row r="178" spans="1:3" x14ac:dyDescent="0.25">
      <c r="A178" s="13">
        <v>20000</v>
      </c>
      <c r="B178" t="s">
        <v>1031</v>
      </c>
      <c r="C178" t="s">
        <v>1035</v>
      </c>
    </row>
    <row r="179" spans="1:3" x14ac:dyDescent="0.25">
      <c r="A179" s="20">
        <v>50000</v>
      </c>
      <c r="B179" t="s">
        <v>1030</v>
      </c>
      <c r="C179" t="s">
        <v>1035</v>
      </c>
    </row>
    <row r="180" spans="1:3" x14ac:dyDescent="0.25">
      <c r="A180" s="20">
        <v>28139.59</v>
      </c>
      <c r="B180" t="s">
        <v>1030</v>
      </c>
      <c r="C180" t="s">
        <v>1035</v>
      </c>
    </row>
    <row r="181" spans="1:3" x14ac:dyDescent="0.25">
      <c r="A181" s="20">
        <v>500</v>
      </c>
      <c r="B181" t="s">
        <v>1030</v>
      </c>
      <c r="C181" t="s">
        <v>1035</v>
      </c>
    </row>
    <row r="182" spans="1:3" x14ac:dyDescent="0.25">
      <c r="A182" s="20">
        <v>500</v>
      </c>
      <c r="B182" t="s">
        <v>1030</v>
      </c>
      <c r="C182" t="s">
        <v>1035</v>
      </c>
    </row>
    <row r="183" spans="1:3" x14ac:dyDescent="0.25">
      <c r="A183" s="20">
        <v>80000</v>
      </c>
      <c r="B183" t="s">
        <v>1030</v>
      </c>
      <c r="C183" t="s">
        <v>1035</v>
      </c>
    </row>
    <row r="184" spans="1:3" x14ac:dyDescent="0.25">
      <c r="A184" s="20">
        <v>45000</v>
      </c>
      <c r="B184" t="s">
        <v>1030</v>
      </c>
      <c r="C184" t="s">
        <v>1035</v>
      </c>
    </row>
    <row r="185" spans="1:3" x14ac:dyDescent="0.25">
      <c r="A185" s="20">
        <v>45000</v>
      </c>
      <c r="B185" t="s">
        <v>1030</v>
      </c>
      <c r="C185" t="s">
        <v>1035</v>
      </c>
    </row>
    <row r="186" spans="1:3" x14ac:dyDescent="0.25">
      <c r="A186" s="20">
        <v>30000</v>
      </c>
      <c r="B186" t="s">
        <v>1030</v>
      </c>
      <c r="C186" t="s">
        <v>1035</v>
      </c>
    </row>
    <row r="187" spans="1:3" x14ac:dyDescent="0.25">
      <c r="A187" s="20">
        <v>10363.39</v>
      </c>
      <c r="B187" t="s">
        <v>1030</v>
      </c>
      <c r="C187" t="s">
        <v>1035</v>
      </c>
    </row>
    <row r="188" spans="1:3" x14ac:dyDescent="0.25">
      <c r="A188" s="20">
        <v>89908.56</v>
      </c>
      <c r="B188" t="s">
        <v>1030</v>
      </c>
      <c r="C188" t="s">
        <v>1035</v>
      </c>
    </row>
    <row r="189" spans="1:3" x14ac:dyDescent="0.25">
      <c r="A189" s="20">
        <v>40108.699999999997</v>
      </c>
      <c r="B189" t="s">
        <v>1030</v>
      </c>
      <c r="C189" t="s">
        <v>1035</v>
      </c>
    </row>
    <row r="190" spans="1:3" x14ac:dyDescent="0.25">
      <c r="A190" s="20">
        <v>47131</v>
      </c>
      <c r="B190" t="s">
        <v>1030</v>
      </c>
      <c r="C190" t="s">
        <v>1035</v>
      </c>
    </row>
    <row r="191" spans="1:3" x14ac:dyDescent="0.25">
      <c r="A191" s="20">
        <v>811.63</v>
      </c>
      <c r="B191" t="s">
        <v>1030</v>
      </c>
      <c r="C191" t="s">
        <v>1035</v>
      </c>
    </row>
    <row r="192" spans="1:3" x14ac:dyDescent="0.25">
      <c r="A192" s="20">
        <v>811.63</v>
      </c>
      <c r="B192" t="s">
        <v>1030</v>
      </c>
      <c r="C192" t="s">
        <v>1035</v>
      </c>
    </row>
    <row r="193" spans="1:3" x14ac:dyDescent="0.25">
      <c r="A193" s="20">
        <v>19485.310000000001</v>
      </c>
      <c r="B193" t="s">
        <v>1030</v>
      </c>
      <c r="C193" t="s">
        <v>1035</v>
      </c>
    </row>
    <row r="194" spans="1:3" x14ac:dyDescent="0.25">
      <c r="A194" s="20">
        <v>84713</v>
      </c>
      <c r="B194" t="s">
        <v>1030</v>
      </c>
      <c r="C194" t="s">
        <v>1035</v>
      </c>
    </row>
    <row r="195" spans="1:3" x14ac:dyDescent="0.25">
      <c r="A195" s="20">
        <v>200</v>
      </c>
      <c r="B195" t="s">
        <v>1030</v>
      </c>
      <c r="C195" t="s">
        <v>1052</v>
      </c>
    </row>
    <row r="196" spans="1:3" x14ac:dyDescent="0.25">
      <c r="A196" s="20">
        <v>70000</v>
      </c>
      <c r="B196" t="s">
        <v>1030</v>
      </c>
      <c r="C196" t="s">
        <v>1035</v>
      </c>
    </row>
    <row r="197" spans="1:3" x14ac:dyDescent="0.25">
      <c r="A197" s="20">
        <v>50000</v>
      </c>
      <c r="B197" t="s">
        <v>1030</v>
      </c>
      <c r="C197" t="s">
        <v>1035</v>
      </c>
    </row>
    <row r="198" spans="1:3" x14ac:dyDescent="0.25">
      <c r="A198" s="20">
        <v>30000</v>
      </c>
      <c r="B198" t="s">
        <v>1030</v>
      </c>
      <c r="C198" t="s">
        <v>1035</v>
      </c>
    </row>
    <row r="199" spans="1:3" x14ac:dyDescent="0.25">
      <c r="A199" s="20">
        <v>30000</v>
      </c>
      <c r="B199" t="s">
        <v>1030</v>
      </c>
      <c r="C199" t="s">
        <v>1035</v>
      </c>
    </row>
    <row r="200" spans="1:3" x14ac:dyDescent="0.25">
      <c r="A200" s="20">
        <v>3859</v>
      </c>
      <c r="B200" t="s">
        <v>1030</v>
      </c>
      <c r="C200" t="s">
        <v>1035</v>
      </c>
    </row>
    <row r="201" spans="1:3" x14ac:dyDescent="0.25">
      <c r="A201" s="20">
        <v>50000</v>
      </c>
      <c r="B201" t="s">
        <v>1030</v>
      </c>
      <c r="C201" t="s">
        <v>1035</v>
      </c>
    </row>
    <row r="202" spans="1:3" x14ac:dyDescent="0.25">
      <c r="A202" s="20">
        <v>30575.23</v>
      </c>
      <c r="B202" t="s">
        <v>1030</v>
      </c>
      <c r="C202" t="s">
        <v>1035</v>
      </c>
    </row>
    <row r="203" spans="1:3" x14ac:dyDescent="0.25">
      <c r="A203" s="20">
        <v>31000</v>
      </c>
      <c r="B203" t="s">
        <v>1030</v>
      </c>
      <c r="C203" t="s">
        <v>1035</v>
      </c>
    </row>
    <row r="204" spans="1:3" x14ac:dyDescent="0.25">
      <c r="A204" s="20">
        <v>29945.919999999998</v>
      </c>
      <c r="B204" t="s">
        <v>1030</v>
      </c>
      <c r="C204" t="s">
        <v>1035</v>
      </c>
    </row>
    <row r="205" spans="1:3" x14ac:dyDescent="0.25">
      <c r="A205" s="20">
        <v>10000</v>
      </c>
      <c r="B205" t="s">
        <v>1030</v>
      </c>
      <c r="C205" t="s">
        <v>1035</v>
      </c>
    </row>
    <row r="206" spans="1:3" x14ac:dyDescent="0.25">
      <c r="A206" s="20">
        <v>15000</v>
      </c>
      <c r="B206" t="s">
        <v>1031</v>
      </c>
      <c r="C206" t="s">
        <v>1035</v>
      </c>
    </row>
    <row r="207" spans="1:3" x14ac:dyDescent="0.25">
      <c r="A207" s="20">
        <v>15000</v>
      </c>
      <c r="B207" t="s">
        <v>1031</v>
      </c>
      <c r="C207" t="s">
        <v>1035</v>
      </c>
    </row>
    <row r="208" spans="1:3" x14ac:dyDescent="0.25">
      <c r="A208" s="20">
        <v>15000</v>
      </c>
      <c r="B208" t="s">
        <v>1031</v>
      </c>
      <c r="C208" t="s">
        <v>1035</v>
      </c>
    </row>
    <row r="209" spans="1:3" x14ac:dyDescent="0.25">
      <c r="A209" s="20">
        <v>15000</v>
      </c>
      <c r="B209" t="s">
        <v>1030</v>
      </c>
      <c r="C209" t="s">
        <v>1035</v>
      </c>
    </row>
    <row r="210" spans="1:3" x14ac:dyDescent="0.25">
      <c r="A210" s="20">
        <v>55580</v>
      </c>
      <c r="B210" t="s">
        <v>1030</v>
      </c>
      <c r="C210" t="s">
        <v>1035</v>
      </c>
    </row>
    <row r="211" spans="1:3" x14ac:dyDescent="0.25">
      <c r="A211" s="20">
        <v>179398.58</v>
      </c>
      <c r="B211" t="s">
        <v>1030</v>
      </c>
      <c r="C211" t="s">
        <v>1035</v>
      </c>
    </row>
    <row r="212" spans="1:3" x14ac:dyDescent="0.25">
      <c r="A212" s="20">
        <v>101910</v>
      </c>
      <c r="B212" t="s">
        <v>1030</v>
      </c>
      <c r="C212" t="s">
        <v>1035</v>
      </c>
    </row>
    <row r="213" spans="1:3" x14ac:dyDescent="0.25">
      <c r="A213" s="20">
        <v>220000</v>
      </c>
      <c r="B213" t="s">
        <v>1030</v>
      </c>
      <c r="C213" t="s">
        <v>1035</v>
      </c>
    </row>
    <row r="214" spans="1:3" x14ac:dyDescent="0.25">
      <c r="A214" s="20">
        <v>55833.36</v>
      </c>
      <c r="B214" t="s">
        <v>1030</v>
      </c>
      <c r="C214" t="s">
        <v>1035</v>
      </c>
    </row>
    <row r="215" spans="1:3" x14ac:dyDescent="0.25">
      <c r="A215" s="20">
        <v>30000</v>
      </c>
      <c r="B215" t="s">
        <v>1030</v>
      </c>
      <c r="C215" t="s">
        <v>1035</v>
      </c>
    </row>
    <row r="216" spans="1:3" x14ac:dyDescent="0.25">
      <c r="A216" s="20">
        <v>29000</v>
      </c>
      <c r="B216" t="s">
        <v>1030</v>
      </c>
      <c r="C216" t="s">
        <v>1035</v>
      </c>
    </row>
    <row r="217" spans="1:3" x14ac:dyDescent="0.25">
      <c r="A217" s="20">
        <v>100000</v>
      </c>
      <c r="B217" t="s">
        <v>1031</v>
      </c>
      <c r="C217" t="s">
        <v>1035</v>
      </c>
    </row>
    <row r="218" spans="1:3" x14ac:dyDescent="0.25">
      <c r="A218" s="20">
        <v>100000</v>
      </c>
      <c r="B218" t="s">
        <v>1030</v>
      </c>
      <c r="C218" t="s">
        <v>1035</v>
      </c>
    </row>
    <row r="219" spans="1:3" x14ac:dyDescent="0.25">
      <c r="A219" s="20">
        <v>500</v>
      </c>
      <c r="B219" t="s">
        <v>1030</v>
      </c>
      <c r="C219" t="s">
        <v>1052</v>
      </c>
    </row>
    <row r="220" spans="1:3" x14ac:dyDescent="0.25">
      <c r="A220" s="20">
        <v>24000</v>
      </c>
      <c r="B220" t="s">
        <v>1030</v>
      </c>
      <c r="C220" t="s">
        <v>1035</v>
      </c>
    </row>
    <row r="221" spans="1:3" x14ac:dyDescent="0.25">
      <c r="A221" s="20">
        <v>50000</v>
      </c>
      <c r="B221" t="s">
        <v>1030</v>
      </c>
      <c r="C221" t="s">
        <v>1035</v>
      </c>
    </row>
    <row r="222" spans="1:3" x14ac:dyDescent="0.25">
      <c r="A222" s="20">
        <v>10000</v>
      </c>
      <c r="B222" t="s">
        <v>1030</v>
      </c>
      <c r="C222" t="s">
        <v>1035</v>
      </c>
    </row>
    <row r="223" spans="1:3" x14ac:dyDescent="0.25">
      <c r="A223" s="20">
        <v>12000</v>
      </c>
      <c r="B223" t="s">
        <v>1030</v>
      </c>
      <c r="C223" t="s">
        <v>1035</v>
      </c>
    </row>
    <row r="224" spans="1:3" x14ac:dyDescent="0.25">
      <c r="A224" s="20">
        <v>24000</v>
      </c>
      <c r="B224" t="s">
        <v>1030</v>
      </c>
      <c r="C224" t="s">
        <v>1035</v>
      </c>
    </row>
    <row r="225" spans="1:3" x14ac:dyDescent="0.25">
      <c r="A225" s="20">
        <v>50000</v>
      </c>
      <c r="B225" t="s">
        <v>1030</v>
      </c>
      <c r="C225" t="s">
        <v>1035</v>
      </c>
    </row>
    <row r="226" spans="1:3" x14ac:dyDescent="0.25">
      <c r="A226" s="20">
        <v>8000</v>
      </c>
      <c r="B226" t="s">
        <v>1030</v>
      </c>
      <c r="C226" t="s">
        <v>1035</v>
      </c>
    </row>
    <row r="227" spans="1:3" x14ac:dyDescent="0.25">
      <c r="A227" s="20">
        <v>30000</v>
      </c>
      <c r="B227" t="s">
        <v>1030</v>
      </c>
      <c r="C227" t="s">
        <v>1035</v>
      </c>
    </row>
    <row r="228" spans="1:3" x14ac:dyDescent="0.25">
      <c r="A228" s="20">
        <v>50000</v>
      </c>
      <c r="B228" t="s">
        <v>1030</v>
      </c>
      <c r="C228" t="s">
        <v>1035</v>
      </c>
    </row>
    <row r="229" spans="1:3" x14ac:dyDescent="0.25">
      <c r="A229" s="20">
        <v>30000</v>
      </c>
      <c r="B229" t="s">
        <v>1030</v>
      </c>
      <c r="C229" t="s">
        <v>1035</v>
      </c>
    </row>
    <row r="230" spans="1:3" x14ac:dyDescent="0.25">
      <c r="A230" s="20">
        <v>29000</v>
      </c>
      <c r="B230" t="s">
        <v>1030</v>
      </c>
      <c r="C230" t="s">
        <v>1035</v>
      </c>
    </row>
    <row r="231" spans="1:3" x14ac:dyDescent="0.25">
      <c r="A231" s="20">
        <v>30000</v>
      </c>
      <c r="B231" t="s">
        <v>1030</v>
      </c>
      <c r="C231" t="s">
        <v>1035</v>
      </c>
    </row>
    <row r="232" spans="1:3" x14ac:dyDescent="0.25">
      <c r="A232" s="20">
        <v>14000</v>
      </c>
      <c r="B232" t="s">
        <v>1030</v>
      </c>
      <c r="C232" t="s">
        <v>1035</v>
      </c>
    </row>
    <row r="233" spans="1:3" x14ac:dyDescent="0.25">
      <c r="A233" s="20">
        <v>10000</v>
      </c>
      <c r="B233" t="s">
        <v>1030</v>
      </c>
      <c r="C233" t="s">
        <v>1035</v>
      </c>
    </row>
    <row r="234" spans="1:3" x14ac:dyDescent="0.25">
      <c r="A234" s="20">
        <v>5000</v>
      </c>
      <c r="B234" t="s">
        <v>1030</v>
      </c>
      <c r="C234" t="s">
        <v>1035</v>
      </c>
    </row>
    <row r="235" spans="1:3" x14ac:dyDescent="0.25">
      <c r="A235" s="20">
        <v>46000</v>
      </c>
      <c r="B235" t="s">
        <v>1030</v>
      </c>
      <c r="C235" t="s">
        <v>1035</v>
      </c>
    </row>
    <row r="236" spans="1:3" x14ac:dyDescent="0.25">
      <c r="A236" s="20">
        <v>60000</v>
      </c>
      <c r="B236" t="s">
        <v>1030</v>
      </c>
      <c r="C236" t="s">
        <v>1052</v>
      </c>
    </row>
    <row r="237" spans="1:3" x14ac:dyDescent="0.25">
      <c r="A237" s="20">
        <v>50000</v>
      </c>
      <c r="B237" t="s">
        <v>1030</v>
      </c>
      <c r="C237" t="s">
        <v>1035</v>
      </c>
    </row>
    <row r="238" spans="1:3" x14ac:dyDescent="0.25">
      <c r="A238" s="20">
        <v>30000</v>
      </c>
      <c r="B238" t="s">
        <v>1030</v>
      </c>
      <c r="C238" t="s">
        <v>1035</v>
      </c>
    </row>
    <row r="239" spans="1:3" x14ac:dyDescent="0.25">
      <c r="A239" s="20">
        <v>6500</v>
      </c>
      <c r="B239" t="s">
        <v>1030</v>
      </c>
      <c r="C239" t="s">
        <v>1035</v>
      </c>
    </row>
    <row r="240" spans="1:3" x14ac:dyDescent="0.25">
      <c r="A240" s="20">
        <v>170000</v>
      </c>
      <c r="B240" t="s">
        <v>1030</v>
      </c>
      <c r="C240" t="s">
        <v>1035</v>
      </c>
    </row>
    <row r="241" spans="1:3" x14ac:dyDescent="0.25">
      <c r="A241" s="20">
        <v>170000</v>
      </c>
      <c r="B241" t="s">
        <v>1030</v>
      </c>
      <c r="C241" t="s">
        <v>1035</v>
      </c>
    </row>
    <row r="242" spans="1:3" x14ac:dyDescent="0.25">
      <c r="A242" s="20">
        <v>10000</v>
      </c>
      <c r="B242" t="s">
        <v>1030</v>
      </c>
      <c r="C242" t="s">
        <v>1035</v>
      </c>
    </row>
    <row r="243" spans="1:3" x14ac:dyDescent="0.25">
      <c r="A243" s="20">
        <v>16000</v>
      </c>
      <c r="B243" t="s">
        <v>1030</v>
      </c>
      <c r="C243" t="s">
        <v>1035</v>
      </c>
    </row>
    <row r="244" spans="1:3" x14ac:dyDescent="0.25">
      <c r="A244" s="20">
        <v>5000</v>
      </c>
      <c r="B244" t="s">
        <v>1030</v>
      </c>
      <c r="C244" t="s">
        <v>1035</v>
      </c>
    </row>
    <row r="245" spans="1:3" x14ac:dyDescent="0.25">
      <c r="A245" s="20">
        <v>5000</v>
      </c>
      <c r="B245" t="s">
        <v>1030</v>
      </c>
      <c r="C245" t="s">
        <v>1035</v>
      </c>
    </row>
    <row r="246" spans="1:3" x14ac:dyDescent="0.25">
      <c r="A246" s="20">
        <v>6000</v>
      </c>
      <c r="B246" t="s">
        <v>1030</v>
      </c>
      <c r="C246" t="s">
        <v>1035</v>
      </c>
    </row>
    <row r="247" spans="1:3" x14ac:dyDescent="0.25">
      <c r="A247" s="20">
        <v>120000</v>
      </c>
      <c r="B247" t="s">
        <v>1030</v>
      </c>
      <c r="C247" t="s">
        <v>1035</v>
      </c>
    </row>
    <row r="248" spans="1:3" x14ac:dyDescent="0.25">
      <c r="A248" s="20">
        <v>50000</v>
      </c>
      <c r="B248" t="s">
        <v>1030</v>
      </c>
      <c r="C248" t="s">
        <v>1035</v>
      </c>
    </row>
    <row r="249" spans="1:3" x14ac:dyDescent="0.25">
      <c r="A249" s="20">
        <v>146744</v>
      </c>
      <c r="B249" t="s">
        <v>1030</v>
      </c>
      <c r="C249" t="s">
        <v>1035</v>
      </c>
    </row>
    <row r="250" spans="1:3" x14ac:dyDescent="0.25">
      <c r="A250" s="20">
        <v>146744</v>
      </c>
      <c r="B250" t="s">
        <v>1030</v>
      </c>
      <c r="C250" t="s">
        <v>1035</v>
      </c>
    </row>
    <row r="251" spans="1:3" x14ac:dyDescent="0.25">
      <c r="A251" s="20">
        <v>15000</v>
      </c>
      <c r="B251" t="s">
        <v>1030</v>
      </c>
      <c r="C251" t="s">
        <v>1035</v>
      </c>
    </row>
    <row r="252" spans="1:3" x14ac:dyDescent="0.25">
      <c r="A252" s="20">
        <v>15000</v>
      </c>
      <c r="B252" t="s">
        <v>1030</v>
      </c>
      <c r="C252" t="s">
        <v>1035</v>
      </c>
    </row>
    <row r="253" spans="1:3" x14ac:dyDescent="0.25">
      <c r="A253" s="20">
        <v>5000</v>
      </c>
      <c r="B253" t="s">
        <v>1030</v>
      </c>
      <c r="C253" t="s">
        <v>1035</v>
      </c>
    </row>
    <row r="254" spans="1:3" x14ac:dyDescent="0.25">
      <c r="A254" s="20">
        <v>10000</v>
      </c>
      <c r="B254" t="s">
        <v>1030</v>
      </c>
      <c r="C254" t="s">
        <v>1035</v>
      </c>
    </row>
    <row r="255" spans="1:3" x14ac:dyDescent="0.25">
      <c r="A255" s="20">
        <v>9000</v>
      </c>
      <c r="B255" t="s">
        <v>1030</v>
      </c>
      <c r="C255" t="s">
        <v>1035</v>
      </c>
    </row>
    <row r="256" spans="1:3" x14ac:dyDescent="0.25">
      <c r="A256" s="20">
        <v>3700</v>
      </c>
      <c r="B256" t="s">
        <v>1030</v>
      </c>
      <c r="C256" t="s">
        <v>1035</v>
      </c>
    </row>
    <row r="257" spans="1:3" x14ac:dyDescent="0.25">
      <c r="A257" s="20">
        <v>3000</v>
      </c>
      <c r="B257" t="s">
        <v>1030</v>
      </c>
      <c r="C257" t="s">
        <v>1035</v>
      </c>
    </row>
    <row r="258" spans="1:3" x14ac:dyDescent="0.25">
      <c r="A258" s="20">
        <v>4000</v>
      </c>
      <c r="B258" t="s">
        <v>1030</v>
      </c>
      <c r="C258" t="s">
        <v>1035</v>
      </c>
    </row>
    <row r="259" spans="1:3" x14ac:dyDescent="0.25">
      <c r="A259" s="20">
        <v>7000</v>
      </c>
      <c r="B259" t="s">
        <v>1030</v>
      </c>
      <c r="C259" t="s">
        <v>1052</v>
      </c>
    </row>
    <row r="260" spans="1:3" x14ac:dyDescent="0.25">
      <c r="A260" s="20">
        <v>126723.77</v>
      </c>
      <c r="B260" t="s">
        <v>1030</v>
      </c>
      <c r="C260" t="s">
        <v>1035</v>
      </c>
    </row>
    <row r="261" spans="1:3" x14ac:dyDescent="0.25">
      <c r="A261" s="20">
        <v>8700</v>
      </c>
      <c r="B261" t="s">
        <v>1030</v>
      </c>
      <c r="C261" t="s">
        <v>1035</v>
      </c>
    </row>
    <row r="262" spans="1:3" x14ac:dyDescent="0.25">
      <c r="A262" s="20">
        <v>24000</v>
      </c>
      <c r="B262" t="s">
        <v>1030</v>
      </c>
      <c r="C262" t="s">
        <v>1052</v>
      </c>
    </row>
    <row r="263" spans="1:3" x14ac:dyDescent="0.25">
      <c r="A263" s="20">
        <v>42392.480000000003</v>
      </c>
      <c r="B263" t="s">
        <v>1030</v>
      </c>
      <c r="C263" t="s">
        <v>1035</v>
      </c>
    </row>
    <row r="264" spans="1:3" x14ac:dyDescent="0.25">
      <c r="A264" s="20">
        <v>100000</v>
      </c>
      <c r="B264" t="s">
        <v>1030</v>
      </c>
      <c r="C264" t="s">
        <v>1052</v>
      </c>
    </row>
    <row r="265" spans="1:3" x14ac:dyDescent="0.25">
      <c r="A265" s="20">
        <v>15000</v>
      </c>
      <c r="B265" t="s">
        <v>1030</v>
      </c>
      <c r="C265" t="s">
        <v>1035</v>
      </c>
    </row>
    <row r="266" spans="1:3" x14ac:dyDescent="0.25">
      <c r="A266" s="20">
        <v>49269</v>
      </c>
      <c r="B266" t="s">
        <v>1030</v>
      </c>
      <c r="C266" t="s">
        <v>1035</v>
      </c>
    </row>
    <row r="267" spans="1:3" x14ac:dyDescent="0.25">
      <c r="A267" s="20">
        <v>1000</v>
      </c>
      <c r="B267" t="s">
        <v>1030</v>
      </c>
      <c r="C267" t="s">
        <v>1035</v>
      </c>
    </row>
    <row r="268" spans="1:3" x14ac:dyDescent="0.25">
      <c r="A268" s="20">
        <v>15000</v>
      </c>
      <c r="B268" t="s">
        <v>1030</v>
      </c>
      <c r="C268" t="s">
        <v>1035</v>
      </c>
    </row>
    <row r="269" spans="1:3" x14ac:dyDescent="0.25">
      <c r="A269" s="20">
        <v>45000</v>
      </c>
      <c r="B269" t="s">
        <v>1030</v>
      </c>
      <c r="C269" t="s">
        <v>1035</v>
      </c>
    </row>
    <row r="270" spans="1:3" x14ac:dyDescent="0.25">
      <c r="A270" s="20">
        <v>10000</v>
      </c>
      <c r="B270" t="s">
        <v>1030</v>
      </c>
      <c r="C270" t="s">
        <v>1035</v>
      </c>
    </row>
    <row r="271" spans="1:3" x14ac:dyDescent="0.25">
      <c r="A271" s="20">
        <v>14000</v>
      </c>
      <c r="B271" t="s">
        <v>1030</v>
      </c>
      <c r="C271" t="s">
        <v>1035</v>
      </c>
    </row>
    <row r="272" spans="1:3" x14ac:dyDescent="0.25">
      <c r="A272" s="20">
        <v>10500</v>
      </c>
      <c r="B272" t="s">
        <v>1030</v>
      </c>
      <c r="C272" t="s">
        <v>1035</v>
      </c>
    </row>
    <row r="273" spans="1:3" x14ac:dyDescent="0.25">
      <c r="A273" s="20">
        <v>14000</v>
      </c>
      <c r="B273" t="s">
        <v>1030</v>
      </c>
      <c r="C273" t="s">
        <v>1035</v>
      </c>
    </row>
    <row r="274" spans="1:3" x14ac:dyDescent="0.25">
      <c r="A274" s="20">
        <v>500</v>
      </c>
      <c r="B274" t="s">
        <v>1030</v>
      </c>
      <c r="C274" t="s">
        <v>1035</v>
      </c>
    </row>
    <row r="275" spans="1:3" x14ac:dyDescent="0.25">
      <c r="A275" s="20">
        <v>8000</v>
      </c>
      <c r="B275" t="s">
        <v>1030</v>
      </c>
      <c r="C275" t="s">
        <v>1035</v>
      </c>
    </row>
    <row r="276" spans="1:3" x14ac:dyDescent="0.25">
      <c r="A276" s="20">
        <v>30000</v>
      </c>
      <c r="B276" t="s">
        <v>1030</v>
      </c>
      <c r="C276" t="s">
        <v>1035</v>
      </c>
    </row>
    <row r="277" spans="1:3" x14ac:dyDescent="0.25">
      <c r="A277" s="20">
        <v>40000</v>
      </c>
      <c r="B277" t="s">
        <v>1030</v>
      </c>
      <c r="C277" t="s">
        <v>1035</v>
      </c>
    </row>
    <row r="278" spans="1:3" x14ac:dyDescent="0.25">
      <c r="A278" s="20">
        <v>80000</v>
      </c>
      <c r="B278" t="s">
        <v>1030</v>
      </c>
      <c r="C278" t="s">
        <v>1052</v>
      </c>
    </row>
    <row r="279" spans="1:3" x14ac:dyDescent="0.25">
      <c r="A279" s="20">
        <v>60000</v>
      </c>
      <c r="B279" t="s">
        <v>1030</v>
      </c>
      <c r="C279" t="s">
        <v>1052</v>
      </c>
    </row>
    <row r="280" spans="1:3" x14ac:dyDescent="0.25">
      <c r="A280" s="20">
        <v>60000</v>
      </c>
      <c r="B280" t="s">
        <v>1030</v>
      </c>
      <c r="C280" t="s">
        <v>1052</v>
      </c>
    </row>
    <row r="281" spans="1:3" x14ac:dyDescent="0.25">
      <c r="A281" s="20">
        <v>30000</v>
      </c>
      <c r="B281" t="s">
        <v>1030</v>
      </c>
      <c r="C281" t="s">
        <v>1035</v>
      </c>
    </row>
    <row r="282" spans="1:3" x14ac:dyDescent="0.25">
      <c r="A282" s="23">
        <v>22000</v>
      </c>
      <c r="B282" t="s">
        <v>1030</v>
      </c>
      <c r="C282" t="s">
        <v>1035</v>
      </c>
    </row>
    <row r="283" spans="1:3" x14ac:dyDescent="0.25">
      <c r="A283" s="60">
        <v>100000</v>
      </c>
      <c r="B283" t="s">
        <v>1030</v>
      </c>
      <c r="C283" t="s">
        <v>1052</v>
      </c>
    </row>
    <row r="284" spans="1:3" x14ac:dyDescent="0.25">
      <c r="A284" s="60">
        <v>120000</v>
      </c>
      <c r="B284" t="s">
        <v>1030</v>
      </c>
      <c r="C284" t="s">
        <v>1035</v>
      </c>
    </row>
    <row r="285" spans="1:3" x14ac:dyDescent="0.25">
      <c r="A285" s="60">
        <v>8000</v>
      </c>
      <c r="B285" t="s">
        <v>1030</v>
      </c>
      <c r="C285" t="s">
        <v>1052</v>
      </c>
    </row>
    <row r="286" spans="1:3" x14ac:dyDescent="0.25">
      <c r="A286" s="60">
        <v>3300</v>
      </c>
      <c r="B286" t="s">
        <v>1030</v>
      </c>
      <c r="C286" t="s">
        <v>1052</v>
      </c>
    </row>
    <row r="287" spans="1:3" x14ac:dyDescent="0.25">
      <c r="A287" s="60">
        <v>5000</v>
      </c>
      <c r="B287" t="s">
        <v>1030</v>
      </c>
      <c r="C287" t="s">
        <v>1052</v>
      </c>
    </row>
    <row r="288" spans="1:3" x14ac:dyDescent="0.25">
      <c r="A288" s="60">
        <v>2000</v>
      </c>
      <c r="B288" t="s">
        <v>1030</v>
      </c>
      <c r="C288" t="s">
        <v>1052</v>
      </c>
    </row>
    <row r="289" spans="1:3" x14ac:dyDescent="0.25">
      <c r="A289" s="60">
        <v>4000</v>
      </c>
      <c r="B289" t="s">
        <v>1030</v>
      </c>
      <c r="C289" t="s">
        <v>1052</v>
      </c>
    </row>
    <row r="290" spans="1:3" x14ac:dyDescent="0.25">
      <c r="A290" s="60">
        <v>1000</v>
      </c>
      <c r="B290" t="s">
        <v>1030</v>
      </c>
      <c r="C290" t="s">
        <v>1052</v>
      </c>
    </row>
    <row r="291" spans="1:3" x14ac:dyDescent="0.25">
      <c r="A291" s="60">
        <v>5000</v>
      </c>
      <c r="B291" t="s">
        <v>1030</v>
      </c>
      <c r="C291" t="s">
        <v>1035</v>
      </c>
    </row>
    <row r="292" spans="1:3" x14ac:dyDescent="0.25">
      <c r="A292" s="60">
        <v>64000</v>
      </c>
      <c r="B292" t="s">
        <v>1030</v>
      </c>
      <c r="C292" t="s">
        <v>1035</v>
      </c>
    </row>
    <row r="293" spans="1:3" x14ac:dyDescent="0.25">
      <c r="A293" s="60">
        <v>120000</v>
      </c>
      <c r="B293" t="s">
        <v>1030</v>
      </c>
      <c r="C293" t="s">
        <v>1035</v>
      </c>
    </row>
    <row r="294" spans="1:3" x14ac:dyDescent="0.25">
      <c r="A294" s="60">
        <v>187000</v>
      </c>
      <c r="B294" t="s">
        <v>1030</v>
      </c>
      <c r="C294" t="s">
        <v>1035</v>
      </c>
    </row>
    <row r="295" spans="1:3" x14ac:dyDescent="0.25">
      <c r="A295" s="60">
        <v>94300</v>
      </c>
      <c r="B295" t="s">
        <v>1030</v>
      </c>
      <c r="C295" t="s">
        <v>1035</v>
      </c>
    </row>
    <row r="296" spans="1:3" x14ac:dyDescent="0.25">
      <c r="A296" s="60">
        <v>20000</v>
      </c>
      <c r="B296" t="s">
        <v>1031</v>
      </c>
      <c r="C296" t="s">
        <v>1035</v>
      </c>
    </row>
    <row r="297" spans="1:3" x14ac:dyDescent="0.25">
      <c r="A297" s="60">
        <v>10000</v>
      </c>
      <c r="B297" t="s">
        <v>1030</v>
      </c>
      <c r="C297" t="s">
        <v>1035</v>
      </c>
    </row>
    <row r="298" spans="1:3" x14ac:dyDescent="0.25">
      <c r="A298" s="60">
        <v>10000</v>
      </c>
      <c r="B298" t="s">
        <v>1030</v>
      </c>
      <c r="C298" t="s">
        <v>1035</v>
      </c>
    </row>
    <row r="299" spans="1:3" x14ac:dyDescent="0.25">
      <c r="A299" s="61">
        <v>500</v>
      </c>
      <c r="B299" t="s">
        <v>1030</v>
      </c>
      <c r="C299" t="s">
        <v>1052</v>
      </c>
    </row>
    <row r="300" spans="1:3" x14ac:dyDescent="0.25">
      <c r="A300" s="61">
        <v>500</v>
      </c>
      <c r="B300" t="s">
        <v>1030</v>
      </c>
      <c r="C300" t="s">
        <v>1052</v>
      </c>
    </row>
    <row r="301" spans="1:3" x14ac:dyDescent="0.25">
      <c r="A301" s="61">
        <v>9700</v>
      </c>
      <c r="B301" t="s">
        <v>1031</v>
      </c>
      <c r="C301" t="s">
        <v>1035</v>
      </c>
    </row>
    <row r="302" spans="1:3" x14ac:dyDescent="0.25">
      <c r="A302" s="61">
        <v>9700</v>
      </c>
      <c r="B302" t="s">
        <v>1031</v>
      </c>
      <c r="C302" t="s">
        <v>1035</v>
      </c>
    </row>
    <row r="303" spans="1:3" x14ac:dyDescent="0.25">
      <c r="A303" s="61">
        <v>500</v>
      </c>
      <c r="B303" t="s">
        <v>1030</v>
      </c>
      <c r="C303" t="s">
        <v>1052</v>
      </c>
    </row>
    <row r="304" spans="1:3" x14ac:dyDescent="0.25">
      <c r="A304" s="61">
        <v>200</v>
      </c>
      <c r="B304" t="s">
        <v>1030</v>
      </c>
      <c r="C304" t="s">
        <v>1035</v>
      </c>
    </row>
    <row r="305" spans="1:3" x14ac:dyDescent="0.25">
      <c r="A305" s="61">
        <v>40000</v>
      </c>
      <c r="B305" t="s">
        <v>1030</v>
      </c>
      <c r="C305" t="s">
        <v>1035</v>
      </c>
    </row>
    <row r="306" spans="1:3" x14ac:dyDescent="0.25">
      <c r="A306" s="61">
        <v>10000</v>
      </c>
      <c r="B306" t="s">
        <v>1030</v>
      </c>
      <c r="C306" t="s">
        <v>1035</v>
      </c>
    </row>
    <row r="307" spans="1:3" x14ac:dyDescent="0.25">
      <c r="A307" s="61">
        <v>100000</v>
      </c>
      <c r="B307" t="s">
        <v>1030</v>
      </c>
      <c r="C307" t="s">
        <v>1035</v>
      </c>
    </row>
    <row r="308" spans="1:3" x14ac:dyDescent="0.25">
      <c r="A308" s="61">
        <v>50000</v>
      </c>
      <c r="B308" t="s">
        <v>1030</v>
      </c>
      <c r="C308" t="s">
        <v>1035</v>
      </c>
    </row>
    <row r="311" spans="1:3" x14ac:dyDescent="0.25">
      <c r="A311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/>
  <dimension ref="A1:AO277"/>
  <sheetViews>
    <sheetView showGridLines="0" topLeftCell="P1" workbookViewId="0">
      <selection activeCell="AA33" sqref="AA33:AA159"/>
    </sheetView>
  </sheetViews>
  <sheetFormatPr baseColWidth="10" defaultRowHeight="15" x14ac:dyDescent="0.25"/>
  <cols>
    <col min="1" max="1" width="29.42578125" hidden="1" customWidth="1"/>
    <col min="2" max="2" width="20.42578125" bestFit="1" customWidth="1"/>
    <col min="3" max="3" width="21.5703125" hidden="1" customWidth="1"/>
    <col min="4" max="4" width="52.28515625" bestFit="1" customWidth="1"/>
    <col min="5" max="5" width="26.7109375" style="2" hidden="1" customWidth="1"/>
    <col min="6" max="6" width="35.85546875" style="2" hidden="1" customWidth="1"/>
    <col min="7" max="7" width="8.85546875" hidden="1" customWidth="1"/>
    <col min="8" max="8" width="17.85546875" hidden="1" customWidth="1"/>
    <col min="9" max="9" width="17.5703125" bestFit="1" customWidth="1"/>
    <col min="10" max="10" width="13.85546875" bestFit="1" customWidth="1"/>
    <col min="11" max="11" width="9.140625" bestFit="1" customWidth="1"/>
    <col min="12" max="12" width="23.7109375" bestFit="1" customWidth="1"/>
    <col min="13" max="13" width="17.140625" bestFit="1" customWidth="1"/>
    <col min="14" max="14" width="11.7109375" bestFit="1" customWidth="1"/>
    <col min="15" max="15" width="26.85546875" bestFit="1" customWidth="1"/>
    <col min="16" max="16" width="21.42578125" bestFit="1" customWidth="1"/>
    <col min="17" max="17" width="24" bestFit="1" customWidth="1"/>
    <col min="18" max="18" width="16.28515625" bestFit="1" customWidth="1"/>
    <col min="19" max="19" width="11.28515625" bestFit="1" customWidth="1"/>
    <col min="20" max="20" width="12.85546875" bestFit="1" customWidth="1"/>
    <col min="21" max="21" width="20.42578125" bestFit="1" customWidth="1"/>
    <col min="22" max="22" width="4.42578125" bestFit="1" customWidth="1"/>
    <col min="23" max="25" width="7.140625" bestFit="1" customWidth="1"/>
    <col min="26" max="26" width="20.42578125" bestFit="1" customWidth="1"/>
    <col min="27" max="27" width="14.28515625" bestFit="1" customWidth="1"/>
    <col min="28" max="28" width="11.42578125" bestFit="1" customWidth="1"/>
    <col min="29" max="29" width="10.7109375" bestFit="1" customWidth="1"/>
    <col min="30" max="30" width="10.5703125" bestFit="1" customWidth="1"/>
    <col min="31" max="31" width="12.85546875" bestFit="1" customWidth="1"/>
    <col min="32" max="32" width="14" bestFit="1" customWidth="1"/>
    <col min="33" max="33" width="14.42578125" bestFit="1" customWidth="1"/>
    <col min="34" max="34" width="9.42578125" bestFit="1" customWidth="1"/>
    <col min="35" max="35" width="10.140625" bestFit="1" customWidth="1"/>
    <col min="36" max="36" width="7.140625" bestFit="1" customWidth="1"/>
    <col min="37" max="37" width="8.85546875" bestFit="1" customWidth="1"/>
    <col min="38" max="38" width="16.85546875" bestFit="1" customWidth="1"/>
    <col min="39" max="39" width="16.42578125" bestFit="1" customWidth="1"/>
    <col min="40" max="40" width="19.42578125" bestFit="1" customWidth="1"/>
    <col min="41" max="41" width="8.85546875" bestFit="1" customWidth="1"/>
  </cols>
  <sheetData>
    <row r="1" spans="1:41" ht="15.75" thickBot="1" x14ac:dyDescent="0.3">
      <c r="A1" s="1" t="s">
        <v>2</v>
      </c>
      <c r="B1" s="49" t="s">
        <v>1025</v>
      </c>
      <c r="C1" s="1" t="s">
        <v>0</v>
      </c>
      <c r="D1" s="1" t="s">
        <v>1</v>
      </c>
      <c r="E1" s="1" t="s">
        <v>3</v>
      </c>
      <c r="F1" s="1" t="s">
        <v>4</v>
      </c>
      <c r="G1" s="49" t="s">
        <v>447</v>
      </c>
      <c r="H1" s="49" t="s">
        <v>448</v>
      </c>
      <c r="I1" s="49" t="s">
        <v>5</v>
      </c>
      <c r="J1" s="49" t="s">
        <v>6</v>
      </c>
      <c r="K1" s="49" t="s">
        <v>11</v>
      </c>
      <c r="L1" s="49" t="s">
        <v>7</v>
      </c>
      <c r="M1" s="49" t="s">
        <v>10</v>
      </c>
      <c r="N1" s="50" t="s">
        <v>449</v>
      </c>
      <c r="O1" s="49" t="s">
        <v>450</v>
      </c>
      <c r="P1" s="49" t="s">
        <v>8</v>
      </c>
      <c r="Q1" s="49" t="s">
        <v>9</v>
      </c>
      <c r="R1" s="49" t="s">
        <v>451</v>
      </c>
      <c r="S1" s="49" t="s">
        <v>452</v>
      </c>
      <c r="T1" s="49" t="s">
        <v>453</v>
      </c>
      <c r="U1" s="51" t="s">
        <v>454</v>
      </c>
      <c r="V1" s="51" t="s">
        <v>455</v>
      </c>
      <c r="W1" s="51" t="s">
        <v>456</v>
      </c>
      <c r="X1" s="51" t="s">
        <v>457</v>
      </c>
      <c r="Y1" s="51" t="s">
        <v>458</v>
      </c>
      <c r="Z1" s="51" t="s">
        <v>459</v>
      </c>
      <c r="AA1" s="52" t="s">
        <v>460</v>
      </c>
      <c r="AB1" s="53" t="s">
        <v>461</v>
      </c>
      <c r="AC1" s="53" t="s">
        <v>462</v>
      </c>
      <c r="AD1" s="54" t="s">
        <v>463</v>
      </c>
      <c r="AE1" s="51" t="s">
        <v>464</v>
      </c>
      <c r="AF1" s="51" t="s">
        <v>465</v>
      </c>
      <c r="AG1" s="51" t="s">
        <v>466</v>
      </c>
      <c r="AH1" s="51" t="s">
        <v>467</v>
      </c>
      <c r="AI1" s="51" t="s">
        <v>468</v>
      </c>
      <c r="AJ1" s="51" t="s">
        <v>469</v>
      </c>
      <c r="AK1" s="55" t="s">
        <v>470</v>
      </c>
      <c r="AL1" s="56" t="s">
        <v>471</v>
      </c>
      <c r="AM1" s="48" t="s">
        <v>472</v>
      </c>
      <c r="AN1" s="48" t="s">
        <v>473</v>
      </c>
      <c r="AO1" s="48" t="s">
        <v>474</v>
      </c>
    </row>
    <row r="2" spans="1:41" hidden="1" x14ac:dyDescent="0.25">
      <c r="A2" s="3" t="s">
        <v>12</v>
      </c>
      <c r="B2" s="30" t="str">
        <f>IF(A2="",C2,A2)</f>
        <v>ADI-000013/LI-0000002</v>
      </c>
      <c r="E2" s="3" t="s">
        <v>13</v>
      </c>
      <c r="F2" s="3" t="s">
        <v>14</v>
      </c>
      <c r="G2" s="29" t="e">
        <f>+VLOOKUP($A2,#REF!,4,FALSE)</f>
        <v>#REF!</v>
      </c>
      <c r="H2" s="31" t="e">
        <f>+VLOOKUP($A2,#REF!,5,FALSE)</f>
        <v>#REF!</v>
      </c>
      <c r="I2" s="32" t="e">
        <f>+VLOOKUP($A2,#REF!,13,FALSE)</f>
        <v>#REF!</v>
      </c>
      <c r="J2" s="32">
        <v>5.4999999999999997E-3</v>
      </c>
      <c r="K2" s="30" t="s">
        <v>15</v>
      </c>
      <c r="L2" s="10">
        <v>5000</v>
      </c>
      <c r="M2" s="57" t="e">
        <f>+L2*(1-I2)</f>
        <v>#REF!</v>
      </c>
      <c r="N2" s="28">
        <v>43462</v>
      </c>
      <c r="O2" s="36" t="e">
        <f t="shared" ref="O2:O65" ca="1" si="0">prochainequinzaine(N2)</f>
        <v>#NAME?</v>
      </c>
      <c r="P2" s="37">
        <v>0</v>
      </c>
      <c r="Q2" s="37">
        <v>0</v>
      </c>
      <c r="R2" s="38">
        <v>100</v>
      </c>
      <c r="S2" s="39" t="b">
        <v>0</v>
      </c>
      <c r="T2" s="39" t="s">
        <v>1111</v>
      </c>
      <c r="U2" s="35">
        <v>43584</v>
      </c>
      <c r="V2" s="30"/>
      <c r="W2" s="30">
        <f>YEAR(N2)</f>
        <v>2018</v>
      </c>
      <c r="X2" s="30" t="e">
        <f ca="1">YEAR(O2)</f>
        <v>#NAME?</v>
      </c>
      <c r="Y2" s="40">
        <v>2.2499999999999999E-2</v>
      </c>
      <c r="Z2" s="40">
        <v>5.0500000000000003E-2</v>
      </c>
      <c r="AA2" s="41" t="e">
        <f>IF(M2=0,0,(M2-R2)*(1+Y2)^((MAX(U2-O2+1,0))/(DATE(W2,12,31)-DATE(W2,1,1)+1)))</f>
        <v>#REF!</v>
      </c>
      <c r="AB2" s="34" t="e">
        <f ca="1">AA2*(1-J2*((MAX(U2-O2,0))/(DATE(W2,12,31)-DATE(W2,1,1)+1)))</f>
        <v>#REF!</v>
      </c>
      <c r="AC2" s="32">
        <v>0.03</v>
      </c>
      <c r="AD2" s="32">
        <v>0.04</v>
      </c>
      <c r="AE2" s="42" t="s">
        <v>444</v>
      </c>
      <c r="AF2" s="43" t="e">
        <f ca="1">+IF(AE2="TOTAL",AB2,AB2/2)</f>
        <v>#REF!</v>
      </c>
      <c r="AG2" s="34" t="e">
        <f ca="1">IF(AE2="partiel",AF2*(1-AC2),AF2*(1-AD2))</f>
        <v>#REF!</v>
      </c>
      <c r="AH2" s="44" t="e">
        <f ca="1">AGECALCUL(H2,U2)</f>
        <v>#NAME?</v>
      </c>
      <c r="AI2" s="45">
        <f>YEAR(U2)-YEAR(N2)+1</f>
        <v>2</v>
      </c>
      <c r="AJ2" s="46" t="e">
        <f ca="1">IR_RET_CAPITAL(AG2,AH2,AI2)</f>
        <v>#NAME?</v>
      </c>
      <c r="AK2" s="34" t="e">
        <f ca="1">+AG2-AJ2</f>
        <v>#REF!</v>
      </c>
      <c r="AL2" s="30" t="s">
        <v>445</v>
      </c>
      <c r="AM2" s="42">
        <f>IF(S2=TRUE,99999999,1)</f>
        <v>1</v>
      </c>
      <c r="AN2" s="47" t="s">
        <v>446</v>
      </c>
      <c r="AO2" s="30" t="e">
        <f ca="1">IF(AE2="PARTIEL",IF(NOT(AF2&lt;AA2/2),TRUE,FALSE),TRUE)</f>
        <v>#REF!</v>
      </c>
    </row>
    <row r="3" spans="1:41" hidden="1" x14ac:dyDescent="0.25">
      <c r="A3" s="3" t="s">
        <v>16</v>
      </c>
      <c r="B3" s="30" t="str">
        <f t="shared" ref="B3:B66" si="1">IF(A3="",C3,A3)</f>
        <v>ADI-000012 /LI-000001</v>
      </c>
      <c r="E3" s="3" t="s">
        <v>17</v>
      </c>
      <c r="F3" s="3" t="s">
        <v>18</v>
      </c>
      <c r="G3" s="29" t="e">
        <f>+VLOOKUP($A3,#REF!,4,FALSE)</f>
        <v>#REF!</v>
      </c>
      <c r="H3" s="31" t="e">
        <f>+VLOOKUP($A3,#REF!,5,FALSE)</f>
        <v>#REF!</v>
      </c>
      <c r="I3" s="32" t="e">
        <f>+VLOOKUP($A3,#REF!,13,FALSE)</f>
        <v>#REF!</v>
      </c>
      <c r="J3" s="32">
        <v>5.4999999999999997E-3</v>
      </c>
      <c r="K3" s="30" t="s">
        <v>15</v>
      </c>
      <c r="L3" s="10">
        <v>10000</v>
      </c>
      <c r="M3" s="57" t="e">
        <f t="shared" ref="M3:M66" si="2">+L3*(1-I3)</f>
        <v>#REF!</v>
      </c>
      <c r="N3" s="28">
        <v>43462</v>
      </c>
      <c r="O3" s="36" t="e">
        <f t="shared" ca="1" si="0"/>
        <v>#NAME?</v>
      </c>
      <c r="P3" s="37">
        <v>0</v>
      </c>
      <c r="Q3" s="37">
        <v>0</v>
      </c>
      <c r="R3" s="38">
        <v>101</v>
      </c>
      <c r="S3" s="39" t="b">
        <v>0</v>
      </c>
      <c r="T3" s="39" t="s">
        <v>1111</v>
      </c>
      <c r="U3" s="35">
        <v>43585</v>
      </c>
      <c r="V3" s="30"/>
      <c r="W3" s="30">
        <f t="shared" ref="W3:W66" si="3">YEAR(N3)</f>
        <v>2018</v>
      </c>
      <c r="X3" s="30" t="e">
        <f t="shared" ref="X3:X66" ca="1" si="4">YEAR(O3)</f>
        <v>#NAME?</v>
      </c>
      <c r="Y3" s="40">
        <v>2.2499999999999999E-2</v>
      </c>
      <c r="Z3" s="40">
        <v>5.0500000000000003E-2</v>
      </c>
      <c r="AA3" s="41" t="e">
        <f t="shared" ref="AA3:AA66" si="5">IF(M3=0,0,(M3-R3)*(1+Y3)^((MAX(U3-O3+1,0))/(DATE(W3,12,31)-DATE(W3,1,1)+1)))</f>
        <v>#REF!</v>
      </c>
      <c r="AB3" s="34" t="e">
        <f t="shared" ref="AB3:AB66" ca="1" si="6">AA3*(1-J3*((MAX(U3-O3,0))/(DATE(W3,12,31)-DATE(W3,1,1)+1)))</f>
        <v>#REF!</v>
      </c>
      <c r="AC3" s="32">
        <v>0.03</v>
      </c>
      <c r="AD3" s="32">
        <v>0.04</v>
      </c>
      <c r="AE3" s="42" t="s">
        <v>444</v>
      </c>
      <c r="AF3" s="43" t="e">
        <f t="shared" ref="AF3:AF66" ca="1" si="7">+IF(AE3="TOTAL",AB3,AB3/2)</f>
        <v>#REF!</v>
      </c>
      <c r="AG3" s="34" t="e">
        <f t="shared" ref="AG3:AG66" ca="1" si="8">IF(AE3="partiel",AF3*(1-AC3),AF3*(1-AD3))</f>
        <v>#REF!</v>
      </c>
      <c r="AH3" s="44" t="e">
        <f t="shared" ref="AH3:AH66" ca="1" si="9">AGECALCUL(H3,U3)</f>
        <v>#NAME?</v>
      </c>
      <c r="AI3" s="45">
        <f t="shared" ref="AI3:AI66" si="10">YEAR(U3)-YEAR(N3)+1</f>
        <v>2</v>
      </c>
      <c r="AJ3" s="46" t="e">
        <f t="shared" ref="AJ3:AJ66" ca="1" si="11">IR_RET_CAPITAL(AG3,AH3,AI3)</f>
        <v>#NAME?</v>
      </c>
      <c r="AK3" s="34" t="e">
        <f t="shared" ref="AK3:AK66" ca="1" si="12">+AG3-AJ3</f>
        <v>#REF!</v>
      </c>
      <c r="AL3" s="30" t="s">
        <v>475</v>
      </c>
      <c r="AM3" s="42">
        <f t="shared" ref="AM3:AM66" si="13">IF(S3=TRUE,99999999,1)</f>
        <v>1</v>
      </c>
      <c r="AN3" s="47" t="s">
        <v>476</v>
      </c>
      <c r="AO3" s="30" t="e">
        <f t="shared" ref="AO3:AO66" ca="1" si="14">IF(AE3="PARTIEL",IF(NOT(AF3&lt;AA3/2),TRUE,FALSE),TRUE)</f>
        <v>#REF!</v>
      </c>
    </row>
    <row r="4" spans="1:41" hidden="1" x14ac:dyDescent="0.25">
      <c r="B4" s="30" t="str">
        <f t="shared" si="1"/>
        <v>LF-2018-000005</v>
      </c>
      <c r="C4" t="s">
        <v>107</v>
      </c>
      <c r="D4" t="s">
        <v>106</v>
      </c>
      <c r="G4" s="29" t="e">
        <f>+VLOOKUP($A4,#REF!,4,FALSE)</f>
        <v>#REF!</v>
      </c>
      <c r="H4" s="31" t="e">
        <f>+VLOOKUP($A4,#REF!,5,FALSE)</f>
        <v>#REF!</v>
      </c>
      <c r="I4" s="32">
        <v>0.01</v>
      </c>
      <c r="J4" s="32">
        <v>5.4999999999999997E-3</v>
      </c>
      <c r="K4" s="30" t="s">
        <v>15</v>
      </c>
      <c r="L4" s="10">
        <v>9000</v>
      </c>
      <c r="M4" s="57">
        <f t="shared" si="2"/>
        <v>8910</v>
      </c>
      <c r="N4" s="28">
        <v>43462</v>
      </c>
      <c r="O4" s="36" t="e">
        <f t="shared" ca="1" si="0"/>
        <v>#NAME?</v>
      </c>
      <c r="P4" s="37">
        <v>0</v>
      </c>
      <c r="Q4" s="37">
        <v>0</v>
      </c>
      <c r="R4" s="38">
        <v>102</v>
      </c>
      <c r="S4" s="39" t="b">
        <v>1</v>
      </c>
      <c r="T4" s="39" t="s">
        <v>444</v>
      </c>
      <c r="U4" s="35">
        <v>43586</v>
      </c>
      <c r="V4" s="30"/>
      <c r="W4" s="30">
        <f t="shared" si="3"/>
        <v>2018</v>
      </c>
      <c r="X4" s="30" t="e">
        <f t="shared" ca="1" si="4"/>
        <v>#NAME?</v>
      </c>
      <c r="Y4" s="40">
        <v>2.2499999999999999E-2</v>
      </c>
      <c r="Z4" s="40">
        <v>5.0500000000000003E-2</v>
      </c>
      <c r="AA4" s="41" t="e">
        <f t="shared" ca="1" si="5"/>
        <v>#NAME?</v>
      </c>
      <c r="AB4" s="34" t="e">
        <f t="shared" ca="1" si="6"/>
        <v>#NAME?</v>
      </c>
      <c r="AC4" s="32">
        <v>0.03</v>
      </c>
      <c r="AD4" s="32">
        <v>0.04</v>
      </c>
      <c r="AE4" s="42" t="s">
        <v>444</v>
      </c>
      <c r="AF4" s="43" t="e">
        <f t="shared" ca="1" si="7"/>
        <v>#NAME?</v>
      </c>
      <c r="AG4" s="34" t="e">
        <f t="shared" ca="1" si="8"/>
        <v>#NAME?</v>
      </c>
      <c r="AH4" s="44" t="e">
        <f t="shared" ca="1" si="9"/>
        <v>#NAME?</v>
      </c>
      <c r="AI4" s="45">
        <f t="shared" si="10"/>
        <v>2</v>
      </c>
      <c r="AJ4" s="46" t="e">
        <f t="shared" ca="1" si="11"/>
        <v>#NAME?</v>
      </c>
      <c r="AK4" s="34" t="e">
        <f t="shared" ca="1" si="12"/>
        <v>#NAME?</v>
      </c>
      <c r="AL4" s="30" t="s">
        <v>477</v>
      </c>
      <c r="AM4" s="42">
        <f t="shared" si="13"/>
        <v>99999999</v>
      </c>
      <c r="AN4" s="47" t="s">
        <v>478</v>
      </c>
      <c r="AO4" s="30" t="e">
        <f t="shared" ca="1" si="14"/>
        <v>#NAME?</v>
      </c>
    </row>
    <row r="5" spans="1:41" hidden="1" x14ac:dyDescent="0.25">
      <c r="B5" s="30" t="str">
        <f t="shared" si="1"/>
        <v>LF-2018-000004</v>
      </c>
      <c r="C5" t="s">
        <v>121</v>
      </c>
      <c r="D5" t="s">
        <v>120</v>
      </c>
      <c r="G5" s="29" t="e">
        <f>+VLOOKUP($A5,#REF!,4,FALSE)</f>
        <v>#REF!</v>
      </c>
      <c r="H5" s="31" t="e">
        <f>+VLOOKUP($A5,#REF!,5,FALSE)</f>
        <v>#REF!</v>
      </c>
      <c r="I5" s="32" t="e">
        <f>+VLOOKUP(C5,#REF!,13,FALSE)</f>
        <v>#REF!</v>
      </c>
      <c r="J5" s="32">
        <v>5.4999999999999997E-3</v>
      </c>
      <c r="K5" s="30" t="s">
        <v>15</v>
      </c>
      <c r="L5" s="10">
        <v>1000</v>
      </c>
      <c r="M5" s="57" t="e">
        <f t="shared" si="2"/>
        <v>#REF!</v>
      </c>
      <c r="N5" s="28">
        <v>43462</v>
      </c>
      <c r="O5" s="36" t="e">
        <f t="shared" ca="1" si="0"/>
        <v>#NAME?</v>
      </c>
      <c r="P5" s="37">
        <v>0</v>
      </c>
      <c r="Q5" s="37">
        <v>0</v>
      </c>
      <c r="R5" s="38">
        <v>103</v>
      </c>
      <c r="S5" s="39" t="b">
        <v>1</v>
      </c>
      <c r="T5" s="39" t="s">
        <v>444</v>
      </c>
      <c r="U5" s="35">
        <v>43587</v>
      </c>
      <c r="V5" s="30"/>
      <c r="W5" s="30">
        <f t="shared" si="3"/>
        <v>2018</v>
      </c>
      <c r="X5" s="30" t="e">
        <f t="shared" ca="1" si="4"/>
        <v>#NAME?</v>
      </c>
      <c r="Y5" s="40">
        <v>2.2499999999999999E-2</v>
      </c>
      <c r="Z5" s="40">
        <v>5.0500000000000003E-2</v>
      </c>
      <c r="AA5" s="41" t="e">
        <f t="shared" si="5"/>
        <v>#REF!</v>
      </c>
      <c r="AB5" s="34" t="e">
        <f t="shared" ca="1" si="6"/>
        <v>#REF!</v>
      </c>
      <c r="AC5" s="32">
        <v>0.03</v>
      </c>
      <c r="AD5" s="32">
        <v>0.04</v>
      </c>
      <c r="AE5" s="42" t="s">
        <v>444</v>
      </c>
      <c r="AF5" s="43" t="e">
        <f t="shared" ca="1" si="7"/>
        <v>#REF!</v>
      </c>
      <c r="AG5" s="34" t="e">
        <f t="shared" ca="1" si="8"/>
        <v>#REF!</v>
      </c>
      <c r="AH5" s="44" t="e">
        <f t="shared" ca="1" si="9"/>
        <v>#NAME?</v>
      </c>
      <c r="AI5" s="45">
        <f t="shared" si="10"/>
        <v>2</v>
      </c>
      <c r="AJ5" s="46" t="e">
        <f t="shared" ca="1" si="11"/>
        <v>#NAME?</v>
      </c>
      <c r="AK5" s="34" t="e">
        <f t="shared" ca="1" si="12"/>
        <v>#REF!</v>
      </c>
      <c r="AL5" s="30" t="s">
        <v>479</v>
      </c>
      <c r="AM5" s="42">
        <f t="shared" si="13"/>
        <v>99999999</v>
      </c>
      <c r="AN5" s="47" t="s">
        <v>480</v>
      </c>
      <c r="AO5" s="30" t="e">
        <f t="shared" ca="1" si="14"/>
        <v>#REF!</v>
      </c>
    </row>
    <row r="6" spans="1:41" hidden="1" x14ac:dyDescent="0.25">
      <c r="B6" s="30" t="str">
        <f t="shared" si="1"/>
        <v>LF-2018-000007</v>
      </c>
      <c r="C6" t="s">
        <v>111</v>
      </c>
      <c r="D6" t="s">
        <v>110</v>
      </c>
      <c r="E6" s="2" t="s">
        <v>201</v>
      </c>
      <c r="F6" s="2" t="s">
        <v>162</v>
      </c>
      <c r="G6" s="29" t="e">
        <f>+VLOOKUP($A6,#REF!,4,FALSE)</f>
        <v>#REF!</v>
      </c>
      <c r="H6" s="31" t="e">
        <f>+VLOOKUP($A6,#REF!,5,FALSE)</f>
        <v>#REF!</v>
      </c>
      <c r="I6" s="32" t="e">
        <f>+VLOOKUP(C6,#REF!,13,FALSE)</f>
        <v>#REF!</v>
      </c>
      <c r="J6" s="32">
        <v>5.4999999999999997E-3</v>
      </c>
      <c r="K6" s="30" t="s">
        <v>15</v>
      </c>
      <c r="L6" s="10">
        <v>100000</v>
      </c>
      <c r="M6" s="57" t="e">
        <f t="shared" si="2"/>
        <v>#REF!</v>
      </c>
      <c r="N6" s="28">
        <v>43465</v>
      </c>
      <c r="O6" s="36" t="e">
        <f t="shared" ca="1" si="0"/>
        <v>#NAME?</v>
      </c>
      <c r="P6" s="37">
        <v>0</v>
      </c>
      <c r="Q6" s="37">
        <v>0</v>
      </c>
      <c r="R6" s="38">
        <v>104</v>
      </c>
      <c r="S6" s="39" t="b">
        <v>1</v>
      </c>
      <c r="T6" s="39" t="s">
        <v>444</v>
      </c>
      <c r="U6" s="35">
        <v>43588</v>
      </c>
      <c r="V6" s="30"/>
      <c r="W6" s="30">
        <f t="shared" si="3"/>
        <v>2018</v>
      </c>
      <c r="X6" s="30" t="e">
        <f t="shared" ca="1" si="4"/>
        <v>#NAME?</v>
      </c>
      <c r="Y6" s="40">
        <v>2.2499999999999999E-2</v>
      </c>
      <c r="Z6" s="40">
        <v>5.0500000000000003E-2</v>
      </c>
      <c r="AA6" s="41" t="e">
        <f t="shared" si="5"/>
        <v>#REF!</v>
      </c>
      <c r="AB6" s="34" t="e">
        <f t="shared" ca="1" si="6"/>
        <v>#REF!</v>
      </c>
      <c r="AC6" s="32">
        <v>0.03</v>
      </c>
      <c r="AD6" s="32">
        <v>0.04</v>
      </c>
      <c r="AE6" s="42" t="s">
        <v>444</v>
      </c>
      <c r="AF6" s="43" t="e">
        <f t="shared" ca="1" si="7"/>
        <v>#REF!</v>
      </c>
      <c r="AG6" s="34" t="e">
        <f t="shared" ca="1" si="8"/>
        <v>#REF!</v>
      </c>
      <c r="AH6" s="44" t="e">
        <f t="shared" ca="1" si="9"/>
        <v>#NAME?</v>
      </c>
      <c r="AI6" s="45">
        <f t="shared" si="10"/>
        <v>2</v>
      </c>
      <c r="AJ6" s="46" t="e">
        <f t="shared" ca="1" si="11"/>
        <v>#NAME?</v>
      </c>
      <c r="AK6" s="34" t="e">
        <f t="shared" ca="1" si="12"/>
        <v>#REF!</v>
      </c>
      <c r="AL6" s="30" t="s">
        <v>481</v>
      </c>
      <c r="AM6" s="42">
        <f t="shared" si="13"/>
        <v>99999999</v>
      </c>
      <c r="AN6" s="47" t="s">
        <v>482</v>
      </c>
      <c r="AO6" s="30" t="e">
        <f t="shared" ca="1" si="14"/>
        <v>#REF!</v>
      </c>
    </row>
    <row r="7" spans="1:41" hidden="1" x14ac:dyDescent="0.25">
      <c r="B7" s="30" t="str">
        <f t="shared" si="1"/>
        <v>LF-2018-000002</v>
      </c>
      <c r="C7" t="s">
        <v>113</v>
      </c>
      <c r="D7" t="s">
        <v>112</v>
      </c>
      <c r="G7" s="29" t="e">
        <f>+VLOOKUP($A7,#REF!,4,FALSE)</f>
        <v>#REF!</v>
      </c>
      <c r="H7" s="31" t="e">
        <f>+VLOOKUP($A7,#REF!,5,FALSE)</f>
        <v>#REF!</v>
      </c>
      <c r="I7" s="32" t="e">
        <f>+VLOOKUP(C7,#REF!,13,FALSE)</f>
        <v>#REF!</v>
      </c>
      <c r="J7" s="32">
        <v>5.4999999999999997E-3</v>
      </c>
      <c r="K7" s="30" t="s">
        <v>15</v>
      </c>
      <c r="L7" s="10">
        <v>120000</v>
      </c>
      <c r="M7" s="57" t="e">
        <f t="shared" si="2"/>
        <v>#REF!</v>
      </c>
      <c r="N7" s="21">
        <v>43468</v>
      </c>
      <c r="O7" s="36" t="e">
        <f t="shared" ca="1" si="0"/>
        <v>#NAME?</v>
      </c>
      <c r="P7" s="37">
        <v>0</v>
      </c>
      <c r="Q7" s="37">
        <v>0</v>
      </c>
      <c r="R7" s="38">
        <v>105</v>
      </c>
      <c r="S7" s="39" t="b">
        <v>1</v>
      </c>
      <c r="T7" s="39" t="s">
        <v>444</v>
      </c>
      <c r="U7" s="35">
        <v>43589</v>
      </c>
      <c r="V7" s="30"/>
      <c r="W7" s="30">
        <f t="shared" si="3"/>
        <v>2019</v>
      </c>
      <c r="X7" s="30" t="e">
        <f t="shared" ca="1" si="4"/>
        <v>#NAME?</v>
      </c>
      <c r="Y7" s="40">
        <v>2.2499999999999999E-2</v>
      </c>
      <c r="Z7" s="40">
        <v>5.0500000000000003E-2</v>
      </c>
      <c r="AA7" s="41" t="e">
        <f t="shared" si="5"/>
        <v>#REF!</v>
      </c>
      <c r="AB7" s="34" t="e">
        <f t="shared" ca="1" si="6"/>
        <v>#REF!</v>
      </c>
      <c r="AC7" s="32">
        <v>0.03</v>
      </c>
      <c r="AD7" s="32">
        <v>0.04</v>
      </c>
      <c r="AE7" s="42" t="s">
        <v>444</v>
      </c>
      <c r="AF7" s="43" t="e">
        <f t="shared" ca="1" si="7"/>
        <v>#REF!</v>
      </c>
      <c r="AG7" s="34" t="e">
        <f t="shared" ca="1" si="8"/>
        <v>#REF!</v>
      </c>
      <c r="AH7" s="44" t="e">
        <f t="shared" ca="1" si="9"/>
        <v>#NAME?</v>
      </c>
      <c r="AI7" s="45">
        <f t="shared" si="10"/>
        <v>1</v>
      </c>
      <c r="AJ7" s="46" t="e">
        <f t="shared" ca="1" si="11"/>
        <v>#NAME?</v>
      </c>
      <c r="AK7" s="34" t="e">
        <f t="shared" ca="1" si="12"/>
        <v>#REF!</v>
      </c>
      <c r="AL7" s="30" t="s">
        <v>483</v>
      </c>
      <c r="AM7" s="42">
        <f t="shared" si="13"/>
        <v>99999999</v>
      </c>
      <c r="AN7" s="47" t="s">
        <v>484</v>
      </c>
      <c r="AO7" s="30" t="e">
        <f t="shared" ca="1" si="14"/>
        <v>#REF!</v>
      </c>
    </row>
    <row r="8" spans="1:41" hidden="1" x14ac:dyDescent="0.25">
      <c r="B8" s="30" t="str">
        <f t="shared" si="1"/>
        <v>LF-2018-000013</v>
      </c>
      <c r="C8" t="s">
        <v>115</v>
      </c>
      <c r="D8" t="s">
        <v>114</v>
      </c>
      <c r="G8" s="29" t="e">
        <f>+VLOOKUP($A8,#REF!,4,FALSE)</f>
        <v>#REF!</v>
      </c>
      <c r="H8" s="31" t="e">
        <f>+VLOOKUP($A8,#REF!,5,FALSE)</f>
        <v>#REF!</v>
      </c>
      <c r="I8" s="32" t="e">
        <f>+VLOOKUP(C8,#REF!,13,FALSE)</f>
        <v>#REF!</v>
      </c>
      <c r="J8" s="32">
        <v>5.4999999999999997E-3</v>
      </c>
      <c r="K8" s="30" t="s">
        <v>15</v>
      </c>
      <c r="L8" s="13">
        <v>7000</v>
      </c>
      <c r="M8" s="57" t="e">
        <f t="shared" si="2"/>
        <v>#REF!</v>
      </c>
      <c r="N8" s="21">
        <v>43481</v>
      </c>
      <c r="O8" s="36" t="e">
        <f t="shared" ca="1" si="0"/>
        <v>#NAME?</v>
      </c>
      <c r="P8" s="37">
        <v>0</v>
      </c>
      <c r="Q8" s="37">
        <v>0</v>
      </c>
      <c r="R8" s="38">
        <v>106</v>
      </c>
      <c r="S8" s="39" t="b">
        <v>1</v>
      </c>
      <c r="T8" s="39" t="s">
        <v>444</v>
      </c>
      <c r="U8" s="35">
        <v>43590</v>
      </c>
      <c r="V8" s="30"/>
      <c r="W8" s="30">
        <f t="shared" si="3"/>
        <v>2019</v>
      </c>
      <c r="X8" s="30" t="e">
        <f t="shared" ca="1" si="4"/>
        <v>#NAME?</v>
      </c>
      <c r="Y8" s="40">
        <v>2.2499999999999999E-2</v>
      </c>
      <c r="Z8" s="40">
        <v>5.0500000000000003E-2</v>
      </c>
      <c r="AA8" s="41" t="e">
        <f t="shared" si="5"/>
        <v>#REF!</v>
      </c>
      <c r="AB8" s="34" t="e">
        <f t="shared" ca="1" si="6"/>
        <v>#REF!</v>
      </c>
      <c r="AC8" s="32">
        <v>0.03</v>
      </c>
      <c r="AD8" s="32">
        <v>0.04</v>
      </c>
      <c r="AE8" s="42" t="s">
        <v>444</v>
      </c>
      <c r="AF8" s="43" t="e">
        <f t="shared" ca="1" si="7"/>
        <v>#REF!</v>
      </c>
      <c r="AG8" s="34" t="e">
        <f t="shared" ca="1" si="8"/>
        <v>#REF!</v>
      </c>
      <c r="AH8" s="44" t="e">
        <f t="shared" ca="1" si="9"/>
        <v>#NAME?</v>
      </c>
      <c r="AI8" s="45">
        <f t="shared" si="10"/>
        <v>1</v>
      </c>
      <c r="AJ8" s="46" t="e">
        <f t="shared" ca="1" si="11"/>
        <v>#NAME?</v>
      </c>
      <c r="AK8" s="34" t="e">
        <f t="shared" ca="1" si="12"/>
        <v>#REF!</v>
      </c>
      <c r="AL8" s="30" t="s">
        <v>485</v>
      </c>
      <c r="AM8" s="42">
        <f t="shared" si="13"/>
        <v>99999999</v>
      </c>
      <c r="AN8" s="47" t="s">
        <v>486</v>
      </c>
      <c r="AO8" s="30" t="e">
        <f t="shared" ca="1" si="14"/>
        <v>#REF!</v>
      </c>
    </row>
    <row r="9" spans="1:41" hidden="1" x14ac:dyDescent="0.25">
      <c r="B9" s="30" t="str">
        <f t="shared" si="1"/>
        <v>LF-2018-000010</v>
      </c>
      <c r="C9" t="s">
        <v>217</v>
      </c>
      <c r="D9" s="11" t="s">
        <v>199</v>
      </c>
      <c r="G9" s="29" t="e">
        <f>+VLOOKUP($A9,#REF!,4,FALSE)</f>
        <v>#REF!</v>
      </c>
      <c r="H9" s="31" t="e">
        <f>+VLOOKUP($A9,#REF!,5,FALSE)</f>
        <v>#REF!</v>
      </c>
      <c r="I9" s="32" t="e">
        <f>+VLOOKUP(C9,#REF!,13,FALSE)</f>
        <v>#REF!</v>
      </c>
      <c r="J9" s="32">
        <v>5.4999999999999997E-3</v>
      </c>
      <c r="K9" s="30" t="s">
        <v>15</v>
      </c>
      <c r="L9" s="13">
        <v>500</v>
      </c>
      <c r="M9" s="57" t="e">
        <f t="shared" si="2"/>
        <v>#REF!</v>
      </c>
      <c r="N9" s="21">
        <v>43481</v>
      </c>
      <c r="O9" s="36" t="e">
        <f t="shared" ca="1" si="0"/>
        <v>#NAME?</v>
      </c>
      <c r="P9" s="37">
        <v>0</v>
      </c>
      <c r="Q9" s="37">
        <v>0</v>
      </c>
      <c r="R9" s="38">
        <v>107</v>
      </c>
      <c r="S9" s="39" t="b">
        <v>1</v>
      </c>
      <c r="T9" s="39" t="s">
        <v>444</v>
      </c>
      <c r="U9" s="35">
        <v>43591</v>
      </c>
      <c r="V9" s="30"/>
      <c r="W9" s="30">
        <f t="shared" si="3"/>
        <v>2019</v>
      </c>
      <c r="X9" s="30" t="e">
        <f t="shared" ca="1" si="4"/>
        <v>#NAME?</v>
      </c>
      <c r="Y9" s="40">
        <v>2.2499999999999999E-2</v>
      </c>
      <c r="Z9" s="40">
        <v>5.0500000000000003E-2</v>
      </c>
      <c r="AA9" s="41" t="e">
        <f t="shared" si="5"/>
        <v>#REF!</v>
      </c>
      <c r="AB9" s="34" t="e">
        <f t="shared" ca="1" si="6"/>
        <v>#REF!</v>
      </c>
      <c r="AC9" s="32">
        <v>0.03</v>
      </c>
      <c r="AD9" s="32">
        <v>0.04</v>
      </c>
      <c r="AE9" s="42" t="s">
        <v>444</v>
      </c>
      <c r="AF9" s="43" t="e">
        <f t="shared" ca="1" si="7"/>
        <v>#REF!</v>
      </c>
      <c r="AG9" s="34" t="e">
        <f t="shared" ca="1" si="8"/>
        <v>#REF!</v>
      </c>
      <c r="AH9" s="44" t="e">
        <f t="shared" ca="1" si="9"/>
        <v>#NAME?</v>
      </c>
      <c r="AI9" s="45">
        <f t="shared" si="10"/>
        <v>1</v>
      </c>
      <c r="AJ9" s="46" t="e">
        <f t="shared" ca="1" si="11"/>
        <v>#NAME?</v>
      </c>
      <c r="AK9" s="34" t="e">
        <f t="shared" ca="1" si="12"/>
        <v>#REF!</v>
      </c>
      <c r="AL9" s="30" t="s">
        <v>487</v>
      </c>
      <c r="AM9" s="42">
        <f t="shared" si="13"/>
        <v>99999999</v>
      </c>
      <c r="AN9" s="47" t="s">
        <v>488</v>
      </c>
      <c r="AO9" s="30" t="e">
        <f t="shared" ca="1" si="14"/>
        <v>#REF!</v>
      </c>
    </row>
    <row r="10" spans="1:41" hidden="1" x14ac:dyDescent="0.25">
      <c r="B10" s="30" t="str">
        <f t="shared" si="1"/>
        <v>LF-2018-000011</v>
      </c>
      <c r="C10" t="s">
        <v>117</v>
      </c>
      <c r="D10" t="s">
        <v>116</v>
      </c>
      <c r="G10" s="29" t="e">
        <f>+VLOOKUP($A10,#REF!,4,FALSE)</f>
        <v>#REF!</v>
      </c>
      <c r="H10" s="31" t="e">
        <f>+VLOOKUP($A10,#REF!,5,FALSE)</f>
        <v>#REF!</v>
      </c>
      <c r="I10" s="32" t="e">
        <f>+VLOOKUP(C10,#REF!,13,FALSE)</f>
        <v>#REF!</v>
      </c>
      <c r="J10" s="32">
        <v>5.4999999999999997E-3</v>
      </c>
      <c r="K10" s="30" t="s">
        <v>15</v>
      </c>
      <c r="L10" s="13">
        <v>2000</v>
      </c>
      <c r="M10" s="57" t="e">
        <f t="shared" si="2"/>
        <v>#REF!</v>
      </c>
      <c r="N10" s="21">
        <v>43489</v>
      </c>
      <c r="O10" s="36" t="e">
        <f t="shared" ca="1" si="0"/>
        <v>#NAME?</v>
      </c>
      <c r="P10" s="37">
        <v>0</v>
      </c>
      <c r="Q10" s="37">
        <v>0</v>
      </c>
      <c r="R10" s="38">
        <v>108</v>
      </c>
      <c r="S10" s="39" t="b">
        <v>1</v>
      </c>
      <c r="T10" s="39" t="s">
        <v>444</v>
      </c>
      <c r="U10" s="35">
        <v>43592</v>
      </c>
      <c r="V10" s="30"/>
      <c r="W10" s="30">
        <f t="shared" si="3"/>
        <v>2019</v>
      </c>
      <c r="X10" s="30" t="e">
        <f t="shared" ca="1" si="4"/>
        <v>#NAME?</v>
      </c>
      <c r="Y10" s="40">
        <v>2.2499999999999999E-2</v>
      </c>
      <c r="Z10" s="40">
        <v>5.0500000000000003E-2</v>
      </c>
      <c r="AA10" s="41" t="e">
        <f t="shared" si="5"/>
        <v>#REF!</v>
      </c>
      <c r="AB10" s="34" t="e">
        <f t="shared" ca="1" si="6"/>
        <v>#REF!</v>
      </c>
      <c r="AC10" s="32">
        <v>0.03</v>
      </c>
      <c r="AD10" s="32">
        <v>0.04</v>
      </c>
      <c r="AE10" s="42" t="s">
        <v>444</v>
      </c>
      <c r="AF10" s="43" t="e">
        <f t="shared" ca="1" si="7"/>
        <v>#REF!</v>
      </c>
      <c r="AG10" s="34" t="e">
        <f t="shared" ca="1" si="8"/>
        <v>#REF!</v>
      </c>
      <c r="AH10" s="44" t="e">
        <f t="shared" ca="1" si="9"/>
        <v>#NAME?</v>
      </c>
      <c r="AI10" s="45">
        <f t="shared" si="10"/>
        <v>1</v>
      </c>
      <c r="AJ10" s="46" t="e">
        <f t="shared" ca="1" si="11"/>
        <v>#NAME?</v>
      </c>
      <c r="AK10" s="34" t="e">
        <f t="shared" ca="1" si="12"/>
        <v>#REF!</v>
      </c>
      <c r="AL10" s="30" t="s">
        <v>489</v>
      </c>
      <c r="AM10" s="42">
        <f t="shared" si="13"/>
        <v>99999999</v>
      </c>
      <c r="AN10" s="47" t="s">
        <v>490</v>
      </c>
      <c r="AO10" s="30" t="e">
        <f t="shared" ca="1" si="14"/>
        <v>#REF!</v>
      </c>
    </row>
    <row r="11" spans="1:41" hidden="1" x14ac:dyDescent="0.25">
      <c r="A11" s="3" t="s">
        <v>205</v>
      </c>
      <c r="B11" s="30" t="str">
        <f t="shared" si="1"/>
        <v>ADI-000009</v>
      </c>
      <c r="D11" t="s">
        <v>200</v>
      </c>
      <c r="E11" s="3" t="s">
        <v>202</v>
      </c>
      <c r="F11" s="3" t="s">
        <v>158</v>
      </c>
      <c r="G11" s="29" t="e">
        <f>+VLOOKUP($A11,#REF!,4,FALSE)</f>
        <v>#REF!</v>
      </c>
      <c r="H11" s="31" t="e">
        <f>+VLOOKUP($A11,#REF!,5,FALSE)</f>
        <v>#REF!</v>
      </c>
      <c r="I11" s="32" t="e">
        <f>+VLOOKUP($A11,#REF!,13,FALSE)</f>
        <v>#REF!</v>
      </c>
      <c r="J11" s="32">
        <v>5.4999999999999997E-3</v>
      </c>
      <c r="K11" s="30" t="s">
        <v>15</v>
      </c>
      <c r="L11" s="20">
        <v>175876.11</v>
      </c>
      <c r="M11" s="57" t="e">
        <f t="shared" si="2"/>
        <v>#REF!</v>
      </c>
      <c r="N11" s="28">
        <v>43497</v>
      </c>
      <c r="O11" s="36" t="e">
        <f t="shared" ca="1" si="0"/>
        <v>#NAME?</v>
      </c>
      <c r="P11" s="37">
        <v>0</v>
      </c>
      <c r="Q11" s="37">
        <v>0</v>
      </c>
      <c r="R11" s="38">
        <v>109</v>
      </c>
      <c r="S11" s="39" t="b">
        <v>0</v>
      </c>
      <c r="T11" s="39" t="s">
        <v>1111</v>
      </c>
      <c r="U11" s="35">
        <v>43593</v>
      </c>
      <c r="V11" s="30"/>
      <c r="W11" s="30">
        <f t="shared" si="3"/>
        <v>2019</v>
      </c>
      <c r="X11" s="30" t="e">
        <f t="shared" ca="1" si="4"/>
        <v>#NAME?</v>
      </c>
      <c r="Y11" s="40">
        <v>2.2499999999999999E-2</v>
      </c>
      <c r="Z11" s="40">
        <v>5.0500000000000003E-2</v>
      </c>
      <c r="AA11" s="41" t="e">
        <f t="shared" si="5"/>
        <v>#REF!</v>
      </c>
      <c r="AB11" s="34" t="e">
        <f t="shared" ca="1" si="6"/>
        <v>#REF!</v>
      </c>
      <c r="AC11" s="32">
        <v>0.03</v>
      </c>
      <c r="AD11" s="32">
        <v>0.04</v>
      </c>
      <c r="AE11" s="42" t="s">
        <v>444</v>
      </c>
      <c r="AF11" s="43" t="e">
        <f t="shared" ca="1" si="7"/>
        <v>#REF!</v>
      </c>
      <c r="AG11" s="34" t="e">
        <f t="shared" ca="1" si="8"/>
        <v>#REF!</v>
      </c>
      <c r="AH11" s="44" t="e">
        <f t="shared" ca="1" si="9"/>
        <v>#NAME?</v>
      </c>
      <c r="AI11" s="45">
        <f t="shared" si="10"/>
        <v>1</v>
      </c>
      <c r="AJ11" s="46" t="e">
        <f t="shared" ca="1" si="11"/>
        <v>#NAME?</v>
      </c>
      <c r="AK11" s="34" t="e">
        <f t="shared" ca="1" si="12"/>
        <v>#REF!</v>
      </c>
      <c r="AL11" s="30" t="s">
        <v>491</v>
      </c>
      <c r="AM11" s="42">
        <f t="shared" si="13"/>
        <v>1</v>
      </c>
      <c r="AN11" s="47" t="s">
        <v>492</v>
      </c>
      <c r="AO11" s="30" t="e">
        <f t="shared" ca="1" si="14"/>
        <v>#REF!</v>
      </c>
    </row>
    <row r="12" spans="1:41" hidden="1" x14ac:dyDescent="0.25">
      <c r="A12" s="3" t="s">
        <v>206</v>
      </c>
      <c r="B12" s="30" t="str">
        <f t="shared" si="1"/>
        <v>ADI-000011</v>
      </c>
      <c r="D12" t="s">
        <v>200</v>
      </c>
      <c r="E12" s="3" t="s">
        <v>203</v>
      </c>
      <c r="F12" s="3" t="s">
        <v>204</v>
      </c>
      <c r="G12" s="29" t="e">
        <f>+VLOOKUP($A12,#REF!,4,FALSE)</f>
        <v>#REF!</v>
      </c>
      <c r="H12" s="31" t="e">
        <f>+VLOOKUP($A12,#REF!,5,FALSE)</f>
        <v>#REF!</v>
      </c>
      <c r="I12" s="32" t="e">
        <f>+VLOOKUP($A12,#REF!,13,FALSE)</f>
        <v>#REF!</v>
      </c>
      <c r="J12" s="32">
        <v>5.4999999999999997E-3</v>
      </c>
      <c r="K12" s="30" t="s">
        <v>15</v>
      </c>
      <c r="L12" s="20">
        <v>126136.29</v>
      </c>
      <c r="M12" s="57" t="e">
        <f t="shared" si="2"/>
        <v>#REF!</v>
      </c>
      <c r="N12" s="28">
        <v>43497</v>
      </c>
      <c r="O12" s="36" t="e">
        <f t="shared" ca="1" si="0"/>
        <v>#NAME?</v>
      </c>
      <c r="P12" s="37">
        <v>0</v>
      </c>
      <c r="Q12" s="37">
        <v>0</v>
      </c>
      <c r="R12" s="38">
        <v>110</v>
      </c>
      <c r="S12" s="39" t="b">
        <v>0</v>
      </c>
      <c r="T12" s="39" t="s">
        <v>1111</v>
      </c>
      <c r="U12" s="35">
        <v>43594</v>
      </c>
      <c r="V12" s="30"/>
      <c r="W12" s="30">
        <f t="shared" si="3"/>
        <v>2019</v>
      </c>
      <c r="X12" s="30" t="e">
        <f t="shared" ca="1" si="4"/>
        <v>#NAME?</v>
      </c>
      <c r="Y12" s="40">
        <v>2.2499999999999999E-2</v>
      </c>
      <c r="Z12" s="40">
        <v>5.0500000000000003E-2</v>
      </c>
      <c r="AA12" s="41" t="e">
        <f t="shared" si="5"/>
        <v>#REF!</v>
      </c>
      <c r="AB12" s="34" t="e">
        <f t="shared" ca="1" si="6"/>
        <v>#REF!</v>
      </c>
      <c r="AC12" s="32">
        <v>0.03</v>
      </c>
      <c r="AD12" s="32">
        <v>0.04</v>
      </c>
      <c r="AE12" s="42" t="s">
        <v>444</v>
      </c>
      <c r="AF12" s="43" t="e">
        <f t="shared" ca="1" si="7"/>
        <v>#REF!</v>
      </c>
      <c r="AG12" s="34" t="e">
        <f t="shared" ca="1" si="8"/>
        <v>#REF!</v>
      </c>
      <c r="AH12" s="44" t="e">
        <f t="shared" ca="1" si="9"/>
        <v>#NAME?</v>
      </c>
      <c r="AI12" s="45">
        <f t="shared" si="10"/>
        <v>1</v>
      </c>
      <c r="AJ12" s="46" t="e">
        <f t="shared" ca="1" si="11"/>
        <v>#NAME?</v>
      </c>
      <c r="AK12" s="34" t="e">
        <f t="shared" ca="1" si="12"/>
        <v>#REF!</v>
      </c>
      <c r="AL12" s="30" t="s">
        <v>493</v>
      </c>
      <c r="AM12" s="42">
        <f t="shared" si="13"/>
        <v>1</v>
      </c>
      <c r="AN12" s="47" t="s">
        <v>494</v>
      </c>
      <c r="AO12" s="30" t="e">
        <f t="shared" ca="1" si="14"/>
        <v>#REF!</v>
      </c>
    </row>
    <row r="13" spans="1:41" hidden="1" x14ac:dyDescent="0.25">
      <c r="B13" s="30" t="str">
        <f t="shared" si="1"/>
        <v>LF-2018-000008</v>
      </c>
      <c r="C13" t="s">
        <v>103</v>
      </c>
      <c r="D13" t="s">
        <v>102</v>
      </c>
      <c r="E13" s="3" t="s">
        <v>104</v>
      </c>
      <c r="F13" s="3" t="s">
        <v>105</v>
      </c>
      <c r="G13" s="29" t="e">
        <f>+VLOOKUP($A13,#REF!,4,FALSE)</f>
        <v>#REF!</v>
      </c>
      <c r="H13" s="31" t="e">
        <f>+VLOOKUP($A13,#REF!,5,FALSE)</f>
        <v>#REF!</v>
      </c>
      <c r="I13" s="32" t="e">
        <f>+VLOOKUP(C13,#REF!,13,FALSE)</f>
        <v>#REF!</v>
      </c>
      <c r="J13" s="32">
        <v>5.4999999999999997E-3</v>
      </c>
      <c r="K13" s="30" t="s">
        <v>15</v>
      </c>
      <c r="L13" s="20">
        <v>40000</v>
      </c>
      <c r="M13" s="57" t="e">
        <f t="shared" si="2"/>
        <v>#REF!</v>
      </c>
      <c r="N13" s="28">
        <v>43500</v>
      </c>
      <c r="O13" s="36" t="e">
        <f t="shared" ca="1" si="0"/>
        <v>#NAME?</v>
      </c>
      <c r="P13" s="37">
        <v>0</v>
      </c>
      <c r="Q13" s="37">
        <v>0</v>
      </c>
      <c r="R13" s="38">
        <v>111</v>
      </c>
      <c r="S13" s="39" t="b">
        <v>1</v>
      </c>
      <c r="T13" s="39" t="s">
        <v>444</v>
      </c>
      <c r="U13" s="35">
        <v>43595</v>
      </c>
      <c r="V13" s="30"/>
      <c r="W13" s="30">
        <f t="shared" si="3"/>
        <v>2019</v>
      </c>
      <c r="X13" s="30" t="e">
        <f t="shared" ca="1" si="4"/>
        <v>#NAME?</v>
      </c>
      <c r="Y13" s="40">
        <v>2.2499999999999999E-2</v>
      </c>
      <c r="Z13" s="40">
        <v>5.0500000000000003E-2</v>
      </c>
      <c r="AA13" s="41" t="e">
        <f t="shared" si="5"/>
        <v>#REF!</v>
      </c>
      <c r="AB13" s="34" t="e">
        <f t="shared" ca="1" si="6"/>
        <v>#REF!</v>
      </c>
      <c r="AC13" s="32">
        <v>0.03</v>
      </c>
      <c r="AD13" s="32">
        <v>0.04</v>
      </c>
      <c r="AE13" s="42" t="s">
        <v>444</v>
      </c>
      <c r="AF13" s="43" t="e">
        <f t="shared" ca="1" si="7"/>
        <v>#REF!</v>
      </c>
      <c r="AG13" s="34" t="e">
        <f t="shared" ca="1" si="8"/>
        <v>#REF!</v>
      </c>
      <c r="AH13" s="44" t="e">
        <f t="shared" ca="1" si="9"/>
        <v>#NAME?</v>
      </c>
      <c r="AI13" s="45">
        <f t="shared" si="10"/>
        <v>1</v>
      </c>
      <c r="AJ13" s="46" t="e">
        <f t="shared" ca="1" si="11"/>
        <v>#NAME?</v>
      </c>
      <c r="AK13" s="34" t="e">
        <f t="shared" ca="1" si="12"/>
        <v>#REF!</v>
      </c>
      <c r="AL13" s="30" t="s">
        <v>495</v>
      </c>
      <c r="AM13" s="42">
        <f t="shared" si="13"/>
        <v>99999999</v>
      </c>
      <c r="AN13" s="47" t="s">
        <v>496</v>
      </c>
      <c r="AO13" s="30" t="e">
        <f t="shared" ca="1" si="14"/>
        <v>#REF!</v>
      </c>
    </row>
    <row r="14" spans="1:41" hidden="1" x14ac:dyDescent="0.25">
      <c r="A14" s="3" t="s">
        <v>148</v>
      </c>
      <c r="B14" s="30" t="str">
        <f t="shared" si="1"/>
        <v>ADI-000024</v>
      </c>
      <c r="E14" s="3" t="s">
        <v>146</v>
      </c>
      <c r="F14" s="3" t="s">
        <v>147</v>
      </c>
      <c r="G14" s="29" t="e">
        <f>+VLOOKUP($A14,#REF!,4,FALSE)</f>
        <v>#REF!</v>
      </c>
      <c r="H14" s="31" t="e">
        <f>+VLOOKUP($A14,#REF!,5,FALSE)</f>
        <v>#REF!</v>
      </c>
      <c r="I14" s="32" t="e">
        <f>+VLOOKUP($A14,#REF!,13,FALSE)</f>
        <v>#REF!</v>
      </c>
      <c r="J14" s="32">
        <v>5.4999999999999997E-3</v>
      </c>
      <c r="K14" s="30" t="s">
        <v>15</v>
      </c>
      <c r="L14" s="20">
        <v>1000</v>
      </c>
      <c r="M14" s="57" t="e">
        <f t="shared" si="2"/>
        <v>#REF!</v>
      </c>
      <c r="N14" s="28">
        <v>43501</v>
      </c>
      <c r="O14" s="36" t="e">
        <f t="shared" ca="1" si="0"/>
        <v>#NAME?</v>
      </c>
      <c r="P14" s="37">
        <v>0</v>
      </c>
      <c r="Q14" s="37">
        <v>0</v>
      </c>
      <c r="R14" s="38">
        <v>112</v>
      </c>
      <c r="S14" s="39" t="b">
        <v>0</v>
      </c>
      <c r="T14" s="39" t="s">
        <v>1111</v>
      </c>
      <c r="U14" s="35">
        <v>43596</v>
      </c>
      <c r="V14" s="30"/>
      <c r="W14" s="30">
        <f t="shared" si="3"/>
        <v>2019</v>
      </c>
      <c r="X14" s="30" t="e">
        <f t="shared" ca="1" si="4"/>
        <v>#NAME?</v>
      </c>
      <c r="Y14" s="40">
        <v>2.2499999999999999E-2</v>
      </c>
      <c r="Z14" s="40">
        <v>5.0500000000000003E-2</v>
      </c>
      <c r="AA14" s="41" t="e">
        <f t="shared" si="5"/>
        <v>#REF!</v>
      </c>
      <c r="AB14" s="34" t="e">
        <f t="shared" ca="1" si="6"/>
        <v>#REF!</v>
      </c>
      <c r="AC14" s="32">
        <v>0.03</v>
      </c>
      <c r="AD14" s="32">
        <v>0.04</v>
      </c>
      <c r="AE14" s="42" t="s">
        <v>444</v>
      </c>
      <c r="AF14" s="43" t="e">
        <f t="shared" ca="1" si="7"/>
        <v>#REF!</v>
      </c>
      <c r="AG14" s="34" t="e">
        <f t="shared" ca="1" si="8"/>
        <v>#REF!</v>
      </c>
      <c r="AH14" s="44" t="e">
        <f t="shared" ca="1" si="9"/>
        <v>#NAME?</v>
      </c>
      <c r="AI14" s="45">
        <f t="shared" si="10"/>
        <v>1</v>
      </c>
      <c r="AJ14" s="46" t="e">
        <f t="shared" ca="1" si="11"/>
        <v>#NAME?</v>
      </c>
      <c r="AK14" s="34" t="e">
        <f t="shared" ca="1" si="12"/>
        <v>#REF!</v>
      </c>
      <c r="AL14" s="30" t="s">
        <v>497</v>
      </c>
      <c r="AM14" s="42">
        <f t="shared" si="13"/>
        <v>1</v>
      </c>
      <c r="AN14" s="47" t="s">
        <v>498</v>
      </c>
      <c r="AO14" s="30" t="e">
        <f t="shared" ca="1" si="14"/>
        <v>#REF!</v>
      </c>
    </row>
    <row r="15" spans="1:41" hidden="1" x14ac:dyDescent="0.25">
      <c r="A15" s="3" t="s">
        <v>149</v>
      </c>
      <c r="B15" s="30" t="str">
        <f t="shared" si="1"/>
        <v>ADI-000025</v>
      </c>
      <c r="E15" s="3" t="s">
        <v>146</v>
      </c>
      <c r="F15" s="3" t="s">
        <v>147</v>
      </c>
      <c r="G15" s="29" t="e">
        <f>+VLOOKUP($A15,#REF!,4,FALSE)</f>
        <v>#REF!</v>
      </c>
      <c r="H15" s="31" t="e">
        <f>+VLOOKUP($A15,#REF!,5,FALSE)</f>
        <v>#REF!</v>
      </c>
      <c r="I15" s="32" t="e">
        <f>+VLOOKUP($A15,#REF!,13,FALSE)</f>
        <v>#REF!</v>
      </c>
      <c r="J15" s="32">
        <v>5.4999999999999997E-3</v>
      </c>
      <c r="K15" s="30" t="s">
        <v>15</v>
      </c>
      <c r="L15" s="20">
        <v>1000</v>
      </c>
      <c r="M15" s="57" t="e">
        <f t="shared" si="2"/>
        <v>#REF!</v>
      </c>
      <c r="N15" s="28">
        <v>43501</v>
      </c>
      <c r="O15" s="36" t="e">
        <f t="shared" ca="1" si="0"/>
        <v>#NAME?</v>
      </c>
      <c r="P15" s="37">
        <v>0</v>
      </c>
      <c r="Q15" s="37">
        <v>0</v>
      </c>
      <c r="R15" s="38">
        <v>113</v>
      </c>
      <c r="S15" s="39" t="b">
        <v>0</v>
      </c>
      <c r="T15" s="39" t="s">
        <v>1111</v>
      </c>
      <c r="U15" s="35">
        <v>43597</v>
      </c>
      <c r="V15" s="30"/>
      <c r="W15" s="30">
        <f t="shared" si="3"/>
        <v>2019</v>
      </c>
      <c r="X15" s="30" t="e">
        <f t="shared" ca="1" si="4"/>
        <v>#NAME?</v>
      </c>
      <c r="Y15" s="40">
        <v>2.2499999999999999E-2</v>
      </c>
      <c r="Z15" s="40">
        <v>5.0500000000000003E-2</v>
      </c>
      <c r="AA15" s="41" t="e">
        <f t="shared" si="5"/>
        <v>#REF!</v>
      </c>
      <c r="AB15" s="34" t="e">
        <f t="shared" ca="1" si="6"/>
        <v>#REF!</v>
      </c>
      <c r="AC15" s="32">
        <v>0.03</v>
      </c>
      <c r="AD15" s="32">
        <v>0.04</v>
      </c>
      <c r="AE15" s="42" t="s">
        <v>444</v>
      </c>
      <c r="AF15" s="43" t="e">
        <f t="shared" ca="1" si="7"/>
        <v>#REF!</v>
      </c>
      <c r="AG15" s="34" t="e">
        <f t="shared" ca="1" si="8"/>
        <v>#REF!</v>
      </c>
      <c r="AH15" s="44" t="e">
        <f t="shared" ca="1" si="9"/>
        <v>#NAME?</v>
      </c>
      <c r="AI15" s="45">
        <f t="shared" si="10"/>
        <v>1</v>
      </c>
      <c r="AJ15" s="46" t="e">
        <f t="shared" ca="1" si="11"/>
        <v>#NAME?</v>
      </c>
      <c r="AK15" s="34" t="e">
        <f t="shared" ca="1" si="12"/>
        <v>#REF!</v>
      </c>
      <c r="AL15" s="30" t="s">
        <v>499</v>
      </c>
      <c r="AM15" s="42">
        <f t="shared" si="13"/>
        <v>1</v>
      </c>
      <c r="AN15" s="47" t="s">
        <v>500</v>
      </c>
      <c r="AO15" s="30" t="e">
        <f t="shared" ca="1" si="14"/>
        <v>#REF!</v>
      </c>
    </row>
    <row r="16" spans="1:41" hidden="1" x14ac:dyDescent="0.25">
      <c r="A16" s="7" t="s">
        <v>143</v>
      </c>
      <c r="B16" s="30" t="str">
        <f t="shared" si="1"/>
        <v>ADI-000033</v>
      </c>
      <c r="E16" s="8" t="s">
        <v>144</v>
      </c>
      <c r="F16" s="8" t="s">
        <v>145</v>
      </c>
      <c r="G16" s="29" t="e">
        <f>+VLOOKUP($A16,#REF!,4,FALSE)</f>
        <v>#REF!</v>
      </c>
      <c r="H16" s="31" t="e">
        <f>+VLOOKUP($A16,#REF!,5,FALSE)</f>
        <v>#REF!</v>
      </c>
      <c r="I16" s="32" t="e">
        <f>+VLOOKUP($A16,#REF!,13,FALSE)</f>
        <v>#REF!</v>
      </c>
      <c r="J16" s="32">
        <v>5.4999999999999997E-3</v>
      </c>
      <c r="K16" s="30" t="s">
        <v>15</v>
      </c>
      <c r="L16" s="20">
        <v>35000</v>
      </c>
      <c r="M16" s="57" t="e">
        <f t="shared" si="2"/>
        <v>#REF!</v>
      </c>
      <c r="N16" s="28">
        <v>43502</v>
      </c>
      <c r="O16" s="36" t="e">
        <f t="shared" ca="1" si="0"/>
        <v>#NAME?</v>
      </c>
      <c r="P16" s="37">
        <v>0</v>
      </c>
      <c r="Q16" s="37">
        <v>0</v>
      </c>
      <c r="R16" s="38">
        <v>114</v>
      </c>
      <c r="S16" s="39" t="b">
        <v>1</v>
      </c>
      <c r="T16" s="39" t="s">
        <v>444</v>
      </c>
      <c r="U16" s="35">
        <v>43598</v>
      </c>
      <c r="V16" s="30"/>
      <c r="W16" s="30">
        <f t="shared" si="3"/>
        <v>2019</v>
      </c>
      <c r="X16" s="30" t="e">
        <f t="shared" ca="1" si="4"/>
        <v>#NAME?</v>
      </c>
      <c r="Y16" s="40">
        <v>2.2499999999999999E-2</v>
      </c>
      <c r="Z16" s="40">
        <v>5.0500000000000003E-2</v>
      </c>
      <c r="AA16" s="41" t="e">
        <f t="shared" si="5"/>
        <v>#REF!</v>
      </c>
      <c r="AB16" s="34" t="e">
        <f t="shared" ca="1" si="6"/>
        <v>#REF!</v>
      </c>
      <c r="AC16" s="32">
        <v>0.03</v>
      </c>
      <c r="AD16" s="32">
        <v>0.04</v>
      </c>
      <c r="AE16" s="42" t="s">
        <v>444</v>
      </c>
      <c r="AF16" s="43" t="e">
        <f t="shared" ca="1" si="7"/>
        <v>#REF!</v>
      </c>
      <c r="AG16" s="34" t="e">
        <f t="shared" ca="1" si="8"/>
        <v>#REF!</v>
      </c>
      <c r="AH16" s="44" t="e">
        <f t="shared" ca="1" si="9"/>
        <v>#NAME?</v>
      </c>
      <c r="AI16" s="45">
        <f t="shared" si="10"/>
        <v>1</v>
      </c>
      <c r="AJ16" s="46" t="e">
        <f t="shared" ca="1" si="11"/>
        <v>#NAME?</v>
      </c>
      <c r="AK16" s="34" t="e">
        <f t="shared" ca="1" si="12"/>
        <v>#REF!</v>
      </c>
      <c r="AL16" s="30" t="s">
        <v>501</v>
      </c>
      <c r="AM16" s="42">
        <f t="shared" si="13"/>
        <v>99999999</v>
      </c>
      <c r="AN16" s="47" t="s">
        <v>502</v>
      </c>
      <c r="AO16" s="30" t="e">
        <f t="shared" ca="1" si="14"/>
        <v>#REF!</v>
      </c>
    </row>
    <row r="17" spans="1:41" hidden="1" x14ac:dyDescent="0.25">
      <c r="A17" s="3" t="s">
        <v>26</v>
      </c>
      <c r="B17" s="30" t="str">
        <f t="shared" si="1"/>
        <v>ADI-000020</v>
      </c>
      <c r="D17" t="s">
        <v>19</v>
      </c>
      <c r="E17" s="3" t="s">
        <v>29</v>
      </c>
      <c r="F17" s="3" t="s">
        <v>30</v>
      </c>
      <c r="G17" s="29" t="e">
        <f>+VLOOKUP($A17,#REF!,4,FALSE)</f>
        <v>#REF!</v>
      </c>
      <c r="H17" s="31" t="e">
        <f>+VLOOKUP($A17,#REF!,5,FALSE)</f>
        <v>#REF!</v>
      </c>
      <c r="I17" s="32" t="e">
        <f>+VLOOKUP($A17,#REF!,13,FALSE)</f>
        <v>#REF!</v>
      </c>
      <c r="J17" s="32">
        <v>5.4999999999999997E-3</v>
      </c>
      <c r="K17" s="30" t="s">
        <v>15</v>
      </c>
      <c r="L17" s="20">
        <v>1000</v>
      </c>
      <c r="M17" s="57" t="e">
        <f t="shared" si="2"/>
        <v>#REF!</v>
      </c>
      <c r="N17" s="28">
        <v>43509</v>
      </c>
      <c r="O17" s="36" t="e">
        <f t="shared" ca="1" si="0"/>
        <v>#NAME?</v>
      </c>
      <c r="P17" s="37">
        <v>0</v>
      </c>
      <c r="Q17" s="37">
        <v>0</v>
      </c>
      <c r="R17" s="38">
        <v>115</v>
      </c>
      <c r="S17" s="39" t="b">
        <v>0</v>
      </c>
      <c r="T17" s="39" t="s">
        <v>1111</v>
      </c>
      <c r="U17" s="35">
        <v>43599</v>
      </c>
      <c r="V17" s="30"/>
      <c r="W17" s="30">
        <f t="shared" si="3"/>
        <v>2019</v>
      </c>
      <c r="X17" s="30" t="e">
        <f t="shared" ca="1" si="4"/>
        <v>#NAME?</v>
      </c>
      <c r="Y17" s="40">
        <v>2.2499999999999999E-2</v>
      </c>
      <c r="Z17" s="40">
        <v>5.0500000000000003E-2</v>
      </c>
      <c r="AA17" s="41" t="e">
        <f t="shared" si="5"/>
        <v>#REF!</v>
      </c>
      <c r="AB17" s="34" t="e">
        <f t="shared" ca="1" si="6"/>
        <v>#REF!</v>
      </c>
      <c r="AC17" s="32">
        <v>0.03</v>
      </c>
      <c r="AD17" s="32">
        <v>0.04</v>
      </c>
      <c r="AE17" s="42" t="s">
        <v>444</v>
      </c>
      <c r="AF17" s="43" t="e">
        <f t="shared" ca="1" si="7"/>
        <v>#REF!</v>
      </c>
      <c r="AG17" s="34" t="e">
        <f t="shared" ca="1" si="8"/>
        <v>#REF!</v>
      </c>
      <c r="AH17" s="44" t="e">
        <f t="shared" ca="1" si="9"/>
        <v>#NAME?</v>
      </c>
      <c r="AI17" s="45">
        <f t="shared" si="10"/>
        <v>1</v>
      </c>
      <c r="AJ17" s="46" t="e">
        <f t="shared" ca="1" si="11"/>
        <v>#NAME?</v>
      </c>
      <c r="AK17" s="34" t="e">
        <f t="shared" ca="1" si="12"/>
        <v>#REF!</v>
      </c>
      <c r="AL17" s="30" t="s">
        <v>503</v>
      </c>
      <c r="AM17" s="42">
        <f t="shared" si="13"/>
        <v>1</v>
      </c>
      <c r="AN17" s="47" t="s">
        <v>504</v>
      </c>
      <c r="AO17" s="30" t="e">
        <f t="shared" ca="1" si="14"/>
        <v>#REF!</v>
      </c>
    </row>
    <row r="18" spans="1:41" hidden="1" x14ac:dyDescent="0.25">
      <c r="A18" s="3" t="s">
        <v>27</v>
      </c>
      <c r="B18" s="30" t="str">
        <f t="shared" si="1"/>
        <v>ADI-000021</v>
      </c>
      <c r="D18" t="s">
        <v>19</v>
      </c>
      <c r="E18" s="3" t="s">
        <v>29</v>
      </c>
      <c r="F18" s="3" t="s">
        <v>30</v>
      </c>
      <c r="G18" s="29" t="e">
        <f>+VLOOKUP($A18,#REF!,4,FALSE)</f>
        <v>#REF!</v>
      </c>
      <c r="H18" s="31" t="e">
        <f>+VLOOKUP($A18,#REF!,5,FALSE)</f>
        <v>#REF!</v>
      </c>
      <c r="I18" s="32" t="e">
        <f>+VLOOKUP($A18,#REF!,13,FALSE)</f>
        <v>#REF!</v>
      </c>
      <c r="J18" s="32">
        <v>5.4999999999999997E-3</v>
      </c>
      <c r="K18" s="30" t="s">
        <v>15</v>
      </c>
      <c r="L18" s="20">
        <v>1000</v>
      </c>
      <c r="M18" s="57" t="e">
        <f t="shared" si="2"/>
        <v>#REF!</v>
      </c>
      <c r="N18" s="28">
        <v>43509</v>
      </c>
      <c r="O18" s="36" t="e">
        <f t="shared" ca="1" si="0"/>
        <v>#NAME?</v>
      </c>
      <c r="P18" s="37">
        <v>0</v>
      </c>
      <c r="Q18" s="37">
        <v>0</v>
      </c>
      <c r="R18" s="38">
        <v>116</v>
      </c>
      <c r="S18" s="39" t="b">
        <v>0</v>
      </c>
      <c r="T18" s="39" t="s">
        <v>1111</v>
      </c>
      <c r="U18" s="35">
        <v>43600</v>
      </c>
      <c r="V18" s="30"/>
      <c r="W18" s="30">
        <f t="shared" si="3"/>
        <v>2019</v>
      </c>
      <c r="X18" s="30" t="e">
        <f t="shared" ca="1" si="4"/>
        <v>#NAME?</v>
      </c>
      <c r="Y18" s="40">
        <v>2.2499999999999999E-2</v>
      </c>
      <c r="Z18" s="40">
        <v>5.0500000000000003E-2</v>
      </c>
      <c r="AA18" s="41" t="e">
        <f t="shared" si="5"/>
        <v>#REF!</v>
      </c>
      <c r="AB18" s="34" t="e">
        <f t="shared" ca="1" si="6"/>
        <v>#REF!</v>
      </c>
      <c r="AC18" s="32">
        <v>0.03</v>
      </c>
      <c r="AD18" s="32">
        <v>0.04</v>
      </c>
      <c r="AE18" s="42" t="s">
        <v>444</v>
      </c>
      <c r="AF18" s="43" t="e">
        <f t="shared" ca="1" si="7"/>
        <v>#REF!</v>
      </c>
      <c r="AG18" s="34" t="e">
        <f t="shared" ca="1" si="8"/>
        <v>#REF!</v>
      </c>
      <c r="AH18" s="44" t="e">
        <f t="shared" ca="1" si="9"/>
        <v>#NAME?</v>
      </c>
      <c r="AI18" s="45">
        <f t="shared" si="10"/>
        <v>1</v>
      </c>
      <c r="AJ18" s="46" t="e">
        <f t="shared" ca="1" si="11"/>
        <v>#NAME?</v>
      </c>
      <c r="AK18" s="34" t="e">
        <f t="shared" ca="1" si="12"/>
        <v>#REF!</v>
      </c>
      <c r="AL18" s="30" t="s">
        <v>505</v>
      </c>
      <c r="AM18" s="42">
        <f t="shared" si="13"/>
        <v>1</v>
      </c>
      <c r="AN18" s="47" t="s">
        <v>506</v>
      </c>
      <c r="AO18" s="30" t="e">
        <f t="shared" ca="1" si="14"/>
        <v>#REF!</v>
      </c>
    </row>
    <row r="19" spans="1:41" hidden="1" x14ac:dyDescent="0.25">
      <c r="A19" s="3" t="s">
        <v>28</v>
      </c>
      <c r="B19" s="30" t="str">
        <f t="shared" si="1"/>
        <v>ADI-000022</v>
      </c>
      <c r="D19" t="s">
        <v>19</v>
      </c>
      <c r="E19" s="3" t="s">
        <v>29</v>
      </c>
      <c r="F19" s="3" t="s">
        <v>30</v>
      </c>
      <c r="G19" s="29" t="e">
        <f>+VLOOKUP($A19,#REF!,4,FALSE)</f>
        <v>#REF!</v>
      </c>
      <c r="H19" s="31" t="e">
        <f>+VLOOKUP($A19,#REF!,5,FALSE)</f>
        <v>#REF!</v>
      </c>
      <c r="I19" s="32" t="e">
        <f>+VLOOKUP($A19,#REF!,13,FALSE)</f>
        <v>#REF!</v>
      </c>
      <c r="J19" s="32">
        <v>5.4999999999999997E-3</v>
      </c>
      <c r="K19" s="30" t="s">
        <v>15</v>
      </c>
      <c r="L19" s="20">
        <v>1000</v>
      </c>
      <c r="M19" s="57" t="e">
        <f t="shared" si="2"/>
        <v>#REF!</v>
      </c>
      <c r="N19" s="28">
        <v>43509</v>
      </c>
      <c r="O19" s="36" t="e">
        <f t="shared" ca="1" si="0"/>
        <v>#NAME?</v>
      </c>
      <c r="P19" s="37">
        <v>0</v>
      </c>
      <c r="Q19" s="37">
        <v>0</v>
      </c>
      <c r="R19" s="38">
        <v>117</v>
      </c>
      <c r="S19" s="39" t="b">
        <v>0</v>
      </c>
      <c r="T19" s="39" t="s">
        <v>1111</v>
      </c>
      <c r="U19" s="35">
        <v>43601</v>
      </c>
      <c r="V19" s="30"/>
      <c r="W19" s="30">
        <f t="shared" si="3"/>
        <v>2019</v>
      </c>
      <c r="X19" s="30" t="e">
        <f t="shared" ca="1" si="4"/>
        <v>#NAME?</v>
      </c>
      <c r="Y19" s="40">
        <v>2.2499999999999999E-2</v>
      </c>
      <c r="Z19" s="40">
        <v>5.0500000000000003E-2</v>
      </c>
      <c r="AA19" s="41" t="e">
        <f t="shared" si="5"/>
        <v>#REF!</v>
      </c>
      <c r="AB19" s="34" t="e">
        <f t="shared" ca="1" si="6"/>
        <v>#REF!</v>
      </c>
      <c r="AC19" s="32">
        <v>0.03</v>
      </c>
      <c r="AD19" s="32">
        <v>0.04</v>
      </c>
      <c r="AE19" s="42" t="s">
        <v>444</v>
      </c>
      <c r="AF19" s="43" t="e">
        <f t="shared" ca="1" si="7"/>
        <v>#REF!</v>
      </c>
      <c r="AG19" s="34" t="e">
        <f t="shared" ca="1" si="8"/>
        <v>#REF!</v>
      </c>
      <c r="AH19" s="44" t="e">
        <f t="shared" ca="1" si="9"/>
        <v>#NAME?</v>
      </c>
      <c r="AI19" s="45">
        <f t="shared" si="10"/>
        <v>1</v>
      </c>
      <c r="AJ19" s="46" t="e">
        <f t="shared" ca="1" si="11"/>
        <v>#NAME?</v>
      </c>
      <c r="AK19" s="34" t="e">
        <f t="shared" ca="1" si="12"/>
        <v>#REF!</v>
      </c>
      <c r="AL19" s="30" t="s">
        <v>507</v>
      </c>
      <c r="AM19" s="42">
        <f t="shared" si="13"/>
        <v>1</v>
      </c>
      <c r="AN19" s="47" t="s">
        <v>508</v>
      </c>
      <c r="AO19" s="30" t="e">
        <f t="shared" ca="1" si="14"/>
        <v>#REF!</v>
      </c>
    </row>
    <row r="20" spans="1:41" hidden="1" x14ac:dyDescent="0.25">
      <c r="A20" s="3" t="s">
        <v>20</v>
      </c>
      <c r="B20" s="30" t="str">
        <f t="shared" si="1"/>
        <v>ADI-000017</v>
      </c>
      <c r="D20" t="s">
        <v>19</v>
      </c>
      <c r="E20" s="3" t="s">
        <v>24</v>
      </c>
      <c r="F20" s="3" t="s">
        <v>25</v>
      </c>
      <c r="G20" s="29" t="e">
        <f>+VLOOKUP($A20,#REF!,4,FALSE)</f>
        <v>#REF!</v>
      </c>
      <c r="H20" s="31" t="e">
        <f>+VLOOKUP($A20,#REF!,5,FALSE)</f>
        <v>#REF!</v>
      </c>
      <c r="I20" s="32" t="e">
        <f>+VLOOKUP($A20,#REF!,13,FALSE)</f>
        <v>#REF!</v>
      </c>
      <c r="J20" s="32">
        <v>5.4999999999999997E-3</v>
      </c>
      <c r="K20" s="30" t="s">
        <v>15</v>
      </c>
      <c r="L20" s="20">
        <v>69057.38</v>
      </c>
      <c r="M20" s="57" t="e">
        <f t="shared" si="2"/>
        <v>#REF!</v>
      </c>
      <c r="N20" s="28">
        <v>43509</v>
      </c>
      <c r="O20" s="36" t="e">
        <f t="shared" ca="1" si="0"/>
        <v>#NAME?</v>
      </c>
      <c r="P20" s="37">
        <v>0</v>
      </c>
      <c r="Q20" s="37">
        <v>0</v>
      </c>
      <c r="R20" s="38">
        <v>118</v>
      </c>
      <c r="S20" s="39" t="b">
        <v>0</v>
      </c>
      <c r="T20" s="39" t="s">
        <v>1111</v>
      </c>
      <c r="U20" s="35">
        <v>43602</v>
      </c>
      <c r="V20" s="30"/>
      <c r="W20" s="30">
        <f t="shared" si="3"/>
        <v>2019</v>
      </c>
      <c r="X20" s="30" t="e">
        <f t="shared" ca="1" si="4"/>
        <v>#NAME?</v>
      </c>
      <c r="Y20" s="40">
        <v>2.2499999999999999E-2</v>
      </c>
      <c r="Z20" s="40">
        <v>5.0500000000000003E-2</v>
      </c>
      <c r="AA20" s="41" t="e">
        <f t="shared" si="5"/>
        <v>#REF!</v>
      </c>
      <c r="AB20" s="34" t="e">
        <f t="shared" ca="1" si="6"/>
        <v>#REF!</v>
      </c>
      <c r="AC20" s="32">
        <v>0.03</v>
      </c>
      <c r="AD20" s="32">
        <v>0.04</v>
      </c>
      <c r="AE20" s="42" t="s">
        <v>444</v>
      </c>
      <c r="AF20" s="43" t="e">
        <f t="shared" ca="1" si="7"/>
        <v>#REF!</v>
      </c>
      <c r="AG20" s="34" t="e">
        <f t="shared" ca="1" si="8"/>
        <v>#REF!</v>
      </c>
      <c r="AH20" s="44" t="e">
        <f t="shared" ca="1" si="9"/>
        <v>#NAME?</v>
      </c>
      <c r="AI20" s="45">
        <f t="shared" si="10"/>
        <v>1</v>
      </c>
      <c r="AJ20" s="46" t="e">
        <f t="shared" ca="1" si="11"/>
        <v>#NAME?</v>
      </c>
      <c r="AK20" s="34" t="e">
        <f t="shared" ca="1" si="12"/>
        <v>#REF!</v>
      </c>
      <c r="AL20" s="30" t="s">
        <v>509</v>
      </c>
      <c r="AM20" s="42">
        <f t="shared" si="13"/>
        <v>1</v>
      </c>
      <c r="AN20" s="47" t="s">
        <v>510</v>
      </c>
      <c r="AO20" s="30" t="e">
        <f t="shared" ca="1" si="14"/>
        <v>#REF!</v>
      </c>
    </row>
    <row r="21" spans="1:41" hidden="1" x14ac:dyDescent="0.25">
      <c r="A21" s="3" t="s">
        <v>21</v>
      </c>
      <c r="B21" s="30" t="str">
        <f t="shared" si="1"/>
        <v>ADI-000039</v>
      </c>
      <c r="D21" t="s">
        <v>19</v>
      </c>
      <c r="E21" s="3" t="s">
        <v>24</v>
      </c>
      <c r="F21" s="3" t="s">
        <v>25</v>
      </c>
      <c r="G21" s="29" t="e">
        <f>+VLOOKUP($A21,#REF!,4,FALSE)</f>
        <v>#REF!</v>
      </c>
      <c r="H21" s="31" t="e">
        <f>+VLOOKUP($A21,#REF!,5,FALSE)</f>
        <v>#REF!</v>
      </c>
      <c r="I21" s="32" t="e">
        <f>+VLOOKUP($A21,#REF!,13,FALSE)</f>
        <v>#REF!</v>
      </c>
      <c r="J21" s="32">
        <v>5.4999999999999997E-3</v>
      </c>
      <c r="K21" s="30" t="s">
        <v>15</v>
      </c>
      <c r="L21" s="20">
        <v>69057.38</v>
      </c>
      <c r="M21" s="57" t="e">
        <f t="shared" si="2"/>
        <v>#REF!</v>
      </c>
      <c r="N21" s="28">
        <v>43509</v>
      </c>
      <c r="O21" s="36" t="e">
        <f t="shared" ca="1" si="0"/>
        <v>#NAME?</v>
      </c>
      <c r="P21" s="37">
        <v>0</v>
      </c>
      <c r="Q21" s="37">
        <v>0</v>
      </c>
      <c r="R21" s="38">
        <v>119</v>
      </c>
      <c r="S21" s="39" t="b">
        <v>0</v>
      </c>
      <c r="T21" s="39" t="s">
        <v>1111</v>
      </c>
      <c r="U21" s="35">
        <v>43603</v>
      </c>
      <c r="V21" s="30"/>
      <c r="W21" s="30">
        <f t="shared" si="3"/>
        <v>2019</v>
      </c>
      <c r="X21" s="30" t="e">
        <f t="shared" ca="1" si="4"/>
        <v>#NAME?</v>
      </c>
      <c r="Y21" s="40">
        <v>2.2499999999999999E-2</v>
      </c>
      <c r="Z21" s="40">
        <v>5.0500000000000003E-2</v>
      </c>
      <c r="AA21" s="41" t="e">
        <f t="shared" si="5"/>
        <v>#REF!</v>
      </c>
      <c r="AB21" s="34" t="e">
        <f t="shared" ca="1" si="6"/>
        <v>#REF!</v>
      </c>
      <c r="AC21" s="32">
        <v>0.03</v>
      </c>
      <c r="AD21" s="32">
        <v>0.04</v>
      </c>
      <c r="AE21" s="42" t="s">
        <v>444</v>
      </c>
      <c r="AF21" s="43" t="e">
        <f t="shared" ca="1" si="7"/>
        <v>#REF!</v>
      </c>
      <c r="AG21" s="34" t="e">
        <f t="shared" ca="1" si="8"/>
        <v>#REF!</v>
      </c>
      <c r="AH21" s="44" t="e">
        <f t="shared" ca="1" si="9"/>
        <v>#NAME?</v>
      </c>
      <c r="AI21" s="45">
        <f t="shared" si="10"/>
        <v>1</v>
      </c>
      <c r="AJ21" s="46" t="e">
        <f t="shared" ca="1" si="11"/>
        <v>#NAME?</v>
      </c>
      <c r="AK21" s="34" t="e">
        <f t="shared" ca="1" si="12"/>
        <v>#REF!</v>
      </c>
      <c r="AL21" s="30" t="s">
        <v>511</v>
      </c>
      <c r="AM21" s="42">
        <f t="shared" si="13"/>
        <v>1</v>
      </c>
      <c r="AN21" s="47" t="s">
        <v>512</v>
      </c>
      <c r="AO21" s="30" t="e">
        <f t="shared" ca="1" si="14"/>
        <v>#REF!</v>
      </c>
    </row>
    <row r="22" spans="1:41" hidden="1" x14ac:dyDescent="0.25">
      <c r="A22" s="3" t="s">
        <v>22</v>
      </c>
      <c r="B22" s="30" t="str">
        <f t="shared" si="1"/>
        <v>ADI-000040</v>
      </c>
      <c r="D22" t="s">
        <v>19</v>
      </c>
      <c r="E22" s="3" t="s">
        <v>24</v>
      </c>
      <c r="F22" s="3" t="s">
        <v>25</v>
      </c>
      <c r="G22" s="29" t="e">
        <f>+VLOOKUP($A22,#REF!,4,FALSE)</f>
        <v>#REF!</v>
      </c>
      <c r="H22" s="31" t="e">
        <f>+VLOOKUP($A22,#REF!,5,FALSE)</f>
        <v>#REF!</v>
      </c>
      <c r="I22" s="32" t="e">
        <f>+VLOOKUP($A22,#REF!,13,FALSE)</f>
        <v>#REF!</v>
      </c>
      <c r="J22" s="32">
        <v>5.4999999999999997E-3</v>
      </c>
      <c r="K22" s="30" t="s">
        <v>15</v>
      </c>
      <c r="L22" s="20">
        <v>69057.38</v>
      </c>
      <c r="M22" s="57" t="e">
        <f t="shared" si="2"/>
        <v>#REF!</v>
      </c>
      <c r="N22" s="28">
        <v>43509</v>
      </c>
      <c r="O22" s="36" t="e">
        <f t="shared" ca="1" si="0"/>
        <v>#NAME?</v>
      </c>
      <c r="P22" s="37">
        <v>0</v>
      </c>
      <c r="Q22" s="37">
        <v>0</v>
      </c>
      <c r="R22" s="38">
        <v>120</v>
      </c>
      <c r="S22" s="39" t="b">
        <v>0</v>
      </c>
      <c r="T22" s="39" t="s">
        <v>1111</v>
      </c>
      <c r="U22" s="35">
        <v>43604</v>
      </c>
      <c r="V22" s="30"/>
      <c r="W22" s="30">
        <f t="shared" si="3"/>
        <v>2019</v>
      </c>
      <c r="X22" s="30" t="e">
        <f t="shared" ca="1" si="4"/>
        <v>#NAME?</v>
      </c>
      <c r="Y22" s="40">
        <v>2.2499999999999999E-2</v>
      </c>
      <c r="Z22" s="40">
        <v>5.0500000000000003E-2</v>
      </c>
      <c r="AA22" s="41" t="e">
        <f t="shared" si="5"/>
        <v>#REF!</v>
      </c>
      <c r="AB22" s="34" t="e">
        <f t="shared" ca="1" si="6"/>
        <v>#REF!</v>
      </c>
      <c r="AC22" s="32">
        <v>0.03</v>
      </c>
      <c r="AD22" s="32">
        <v>0.04</v>
      </c>
      <c r="AE22" s="42" t="s">
        <v>444</v>
      </c>
      <c r="AF22" s="43" t="e">
        <f t="shared" ca="1" si="7"/>
        <v>#REF!</v>
      </c>
      <c r="AG22" s="34" t="e">
        <f t="shared" ca="1" si="8"/>
        <v>#REF!</v>
      </c>
      <c r="AH22" s="44" t="e">
        <f t="shared" ca="1" si="9"/>
        <v>#NAME?</v>
      </c>
      <c r="AI22" s="45">
        <f t="shared" si="10"/>
        <v>1</v>
      </c>
      <c r="AJ22" s="46" t="e">
        <f t="shared" ca="1" si="11"/>
        <v>#NAME?</v>
      </c>
      <c r="AK22" s="34" t="e">
        <f t="shared" ca="1" si="12"/>
        <v>#REF!</v>
      </c>
      <c r="AL22" s="30" t="s">
        <v>513</v>
      </c>
      <c r="AM22" s="42">
        <f t="shared" si="13"/>
        <v>1</v>
      </c>
      <c r="AN22" s="47" t="s">
        <v>514</v>
      </c>
      <c r="AO22" s="30" t="e">
        <f t="shared" ca="1" si="14"/>
        <v>#REF!</v>
      </c>
    </row>
    <row r="23" spans="1:41" hidden="1" x14ac:dyDescent="0.25">
      <c r="A23" s="3" t="s">
        <v>23</v>
      </c>
      <c r="B23" s="30" t="str">
        <f t="shared" si="1"/>
        <v>ADI-000041</v>
      </c>
      <c r="D23" t="s">
        <v>19</v>
      </c>
      <c r="E23" s="3" t="s">
        <v>24</v>
      </c>
      <c r="F23" s="3" t="s">
        <v>25</v>
      </c>
      <c r="G23" s="29" t="e">
        <f>+VLOOKUP($A23,#REF!,4,FALSE)</f>
        <v>#REF!</v>
      </c>
      <c r="H23" s="31" t="e">
        <f>+VLOOKUP($A23,#REF!,5,FALSE)</f>
        <v>#REF!</v>
      </c>
      <c r="I23" s="32" t="e">
        <f>+VLOOKUP($A23,#REF!,13,FALSE)</f>
        <v>#REF!</v>
      </c>
      <c r="J23" s="32">
        <v>5.4999999999999997E-3</v>
      </c>
      <c r="K23" s="30" t="s">
        <v>15</v>
      </c>
      <c r="L23" s="20">
        <v>69057.38</v>
      </c>
      <c r="M23" s="57" t="e">
        <f t="shared" si="2"/>
        <v>#REF!</v>
      </c>
      <c r="N23" s="28">
        <v>43509</v>
      </c>
      <c r="O23" s="36" t="e">
        <f t="shared" ca="1" si="0"/>
        <v>#NAME?</v>
      </c>
      <c r="P23" s="37">
        <v>0</v>
      </c>
      <c r="Q23" s="37">
        <v>0</v>
      </c>
      <c r="R23" s="38">
        <v>121</v>
      </c>
      <c r="S23" s="39" t="b">
        <v>0</v>
      </c>
      <c r="T23" s="39" t="s">
        <v>1111</v>
      </c>
      <c r="U23" s="35">
        <v>43605</v>
      </c>
      <c r="V23" s="30"/>
      <c r="W23" s="30">
        <f t="shared" si="3"/>
        <v>2019</v>
      </c>
      <c r="X23" s="30" t="e">
        <f t="shared" ca="1" si="4"/>
        <v>#NAME?</v>
      </c>
      <c r="Y23" s="40">
        <v>2.2499999999999999E-2</v>
      </c>
      <c r="Z23" s="40">
        <v>5.0500000000000003E-2</v>
      </c>
      <c r="AA23" s="41" t="e">
        <f t="shared" si="5"/>
        <v>#REF!</v>
      </c>
      <c r="AB23" s="34" t="e">
        <f t="shared" ca="1" si="6"/>
        <v>#REF!</v>
      </c>
      <c r="AC23" s="32">
        <v>0.03</v>
      </c>
      <c r="AD23" s="32">
        <v>0.04</v>
      </c>
      <c r="AE23" s="42" t="s">
        <v>444</v>
      </c>
      <c r="AF23" s="43" t="e">
        <f t="shared" ca="1" si="7"/>
        <v>#REF!</v>
      </c>
      <c r="AG23" s="34" t="e">
        <f t="shared" ca="1" si="8"/>
        <v>#REF!</v>
      </c>
      <c r="AH23" s="44" t="e">
        <f t="shared" ca="1" si="9"/>
        <v>#NAME?</v>
      </c>
      <c r="AI23" s="45">
        <f t="shared" si="10"/>
        <v>1</v>
      </c>
      <c r="AJ23" s="46" t="e">
        <f t="shared" ca="1" si="11"/>
        <v>#NAME?</v>
      </c>
      <c r="AK23" s="34" t="e">
        <f t="shared" ca="1" si="12"/>
        <v>#REF!</v>
      </c>
      <c r="AL23" s="30" t="s">
        <v>515</v>
      </c>
      <c r="AM23" s="42">
        <f t="shared" si="13"/>
        <v>1</v>
      </c>
      <c r="AN23" s="47" t="s">
        <v>516</v>
      </c>
      <c r="AO23" s="30" t="e">
        <f t="shared" ca="1" si="14"/>
        <v>#REF!</v>
      </c>
    </row>
    <row r="24" spans="1:41" hidden="1" x14ac:dyDescent="0.25">
      <c r="B24" s="30" t="str">
        <f t="shared" si="1"/>
        <v>LF-2018-000001</v>
      </c>
      <c r="C24" t="s">
        <v>197</v>
      </c>
      <c r="D24" s="12" t="s">
        <v>196</v>
      </c>
      <c r="G24" s="29" t="e">
        <f>+VLOOKUP($A24,#REF!,4,FALSE)</f>
        <v>#REF!</v>
      </c>
      <c r="H24" s="31" t="e">
        <f>+VLOOKUP($A24,#REF!,5,FALSE)</f>
        <v>#REF!</v>
      </c>
      <c r="I24" s="32" t="e">
        <f>+VLOOKUP(C24,#REF!,13,FALSE)</f>
        <v>#REF!</v>
      </c>
      <c r="J24" s="32">
        <v>5.4999999999999997E-3</v>
      </c>
      <c r="K24" s="30" t="s">
        <v>15</v>
      </c>
      <c r="L24" s="20">
        <v>497826.86</v>
      </c>
      <c r="M24" s="57" t="e">
        <f t="shared" si="2"/>
        <v>#REF!</v>
      </c>
      <c r="N24" s="28">
        <v>43510</v>
      </c>
      <c r="O24" s="36" t="e">
        <f t="shared" ca="1" si="0"/>
        <v>#NAME?</v>
      </c>
      <c r="P24" s="37">
        <v>0</v>
      </c>
      <c r="Q24" s="37">
        <v>0</v>
      </c>
      <c r="R24" s="38">
        <v>122</v>
      </c>
      <c r="S24" s="39" t="b">
        <v>1</v>
      </c>
      <c r="T24" s="39" t="s">
        <v>444</v>
      </c>
      <c r="U24" s="35">
        <v>43606</v>
      </c>
      <c r="V24" s="30"/>
      <c r="W24" s="30">
        <f t="shared" si="3"/>
        <v>2019</v>
      </c>
      <c r="X24" s="30" t="e">
        <f t="shared" ca="1" si="4"/>
        <v>#NAME?</v>
      </c>
      <c r="Y24" s="40">
        <v>2.2499999999999999E-2</v>
      </c>
      <c r="Z24" s="40">
        <v>5.0500000000000003E-2</v>
      </c>
      <c r="AA24" s="41" t="e">
        <f t="shared" si="5"/>
        <v>#REF!</v>
      </c>
      <c r="AB24" s="34" t="e">
        <f t="shared" ca="1" si="6"/>
        <v>#REF!</v>
      </c>
      <c r="AC24" s="32">
        <v>0.03</v>
      </c>
      <c r="AD24" s="32">
        <v>0.04</v>
      </c>
      <c r="AE24" s="42" t="s">
        <v>444</v>
      </c>
      <c r="AF24" s="43" t="e">
        <f t="shared" ca="1" si="7"/>
        <v>#REF!</v>
      </c>
      <c r="AG24" s="34" t="e">
        <f t="shared" ca="1" si="8"/>
        <v>#REF!</v>
      </c>
      <c r="AH24" s="44" t="e">
        <f t="shared" ca="1" si="9"/>
        <v>#NAME?</v>
      </c>
      <c r="AI24" s="45">
        <f t="shared" si="10"/>
        <v>1</v>
      </c>
      <c r="AJ24" s="46" t="e">
        <f t="shared" ca="1" si="11"/>
        <v>#NAME?</v>
      </c>
      <c r="AK24" s="34" t="e">
        <f t="shared" ca="1" si="12"/>
        <v>#REF!</v>
      </c>
      <c r="AL24" s="30" t="s">
        <v>517</v>
      </c>
      <c r="AM24" s="42">
        <f t="shared" si="13"/>
        <v>99999999</v>
      </c>
      <c r="AN24" s="47" t="s">
        <v>518</v>
      </c>
      <c r="AO24" s="30" t="e">
        <f t="shared" ca="1" si="14"/>
        <v>#REF!</v>
      </c>
    </row>
    <row r="25" spans="1:41" hidden="1" x14ac:dyDescent="0.25">
      <c r="B25" s="30" t="str">
        <f t="shared" si="1"/>
        <v>LF-2019-000017</v>
      </c>
      <c r="C25" t="s">
        <v>142</v>
      </c>
      <c r="D25" t="s">
        <v>141</v>
      </c>
      <c r="E25" s="3" t="s">
        <v>208</v>
      </c>
      <c r="F25" s="3" t="s">
        <v>209</v>
      </c>
      <c r="G25" s="29" t="e">
        <f>+VLOOKUP($A25,#REF!,4,FALSE)</f>
        <v>#REF!</v>
      </c>
      <c r="H25" s="31" t="e">
        <f>+VLOOKUP($A25,#REF!,5,FALSE)</f>
        <v>#REF!</v>
      </c>
      <c r="I25" s="32" t="e">
        <f>+VLOOKUP(C25,#REF!,13,FALSE)</f>
        <v>#REF!</v>
      </c>
      <c r="J25" s="32">
        <v>5.4999999999999997E-3</v>
      </c>
      <c r="K25" s="30" t="s">
        <v>15</v>
      </c>
      <c r="L25" s="20">
        <v>20000</v>
      </c>
      <c r="M25" s="57" t="e">
        <f t="shared" si="2"/>
        <v>#REF!</v>
      </c>
      <c r="N25" s="28">
        <v>43515</v>
      </c>
      <c r="O25" s="36" t="e">
        <f t="shared" ca="1" si="0"/>
        <v>#NAME?</v>
      </c>
      <c r="P25" s="37">
        <v>0</v>
      </c>
      <c r="Q25" s="37">
        <v>0</v>
      </c>
      <c r="R25" s="38">
        <v>123</v>
      </c>
      <c r="S25" s="39" t="b">
        <v>1</v>
      </c>
      <c r="T25" s="39" t="s">
        <v>444</v>
      </c>
      <c r="U25" s="35">
        <v>43607</v>
      </c>
      <c r="V25" s="30"/>
      <c r="W25" s="30">
        <f t="shared" si="3"/>
        <v>2019</v>
      </c>
      <c r="X25" s="30" t="e">
        <f t="shared" ca="1" si="4"/>
        <v>#NAME?</v>
      </c>
      <c r="Y25" s="40">
        <v>2.2499999999999999E-2</v>
      </c>
      <c r="Z25" s="40">
        <v>5.0500000000000003E-2</v>
      </c>
      <c r="AA25" s="41" t="e">
        <f t="shared" si="5"/>
        <v>#REF!</v>
      </c>
      <c r="AB25" s="34" t="e">
        <f t="shared" ca="1" si="6"/>
        <v>#REF!</v>
      </c>
      <c r="AC25" s="32">
        <v>0.03</v>
      </c>
      <c r="AD25" s="32">
        <v>0.04</v>
      </c>
      <c r="AE25" s="42" t="s">
        <v>444</v>
      </c>
      <c r="AF25" s="43" t="e">
        <f t="shared" ca="1" si="7"/>
        <v>#REF!</v>
      </c>
      <c r="AG25" s="34" t="e">
        <f t="shared" ca="1" si="8"/>
        <v>#REF!</v>
      </c>
      <c r="AH25" s="44" t="e">
        <f t="shared" ca="1" si="9"/>
        <v>#NAME?</v>
      </c>
      <c r="AI25" s="45">
        <f t="shared" si="10"/>
        <v>1</v>
      </c>
      <c r="AJ25" s="46" t="e">
        <f t="shared" ca="1" si="11"/>
        <v>#NAME?</v>
      </c>
      <c r="AK25" s="34" t="e">
        <f t="shared" ca="1" si="12"/>
        <v>#REF!</v>
      </c>
      <c r="AL25" s="30" t="s">
        <v>519</v>
      </c>
      <c r="AM25" s="42">
        <f t="shared" si="13"/>
        <v>99999999</v>
      </c>
      <c r="AN25" s="47" t="s">
        <v>520</v>
      </c>
      <c r="AO25" s="30" t="e">
        <f t="shared" ca="1" si="14"/>
        <v>#REF!</v>
      </c>
    </row>
    <row r="26" spans="1:41" hidden="1" x14ac:dyDescent="0.25">
      <c r="A26" s="6" t="s">
        <v>109</v>
      </c>
      <c r="B26" s="30" t="str">
        <f t="shared" si="1"/>
        <v>REG-000004</v>
      </c>
      <c r="C26" t="s">
        <v>107</v>
      </c>
      <c r="D26" t="s">
        <v>106</v>
      </c>
      <c r="E26" s="6" t="s">
        <v>17</v>
      </c>
      <c r="F26" s="6" t="s">
        <v>108</v>
      </c>
      <c r="G26" s="29" t="e">
        <f>+VLOOKUP($A26,#REF!,4,FALSE)</f>
        <v>#REF!</v>
      </c>
      <c r="H26" s="31" t="e">
        <f>+VLOOKUP($A26,#REF!,5,FALSE)</f>
        <v>#REF!</v>
      </c>
      <c r="I26" s="32">
        <v>0.01</v>
      </c>
      <c r="J26" s="32">
        <v>5.4999999999999997E-3</v>
      </c>
      <c r="K26" s="30" t="s">
        <v>15</v>
      </c>
      <c r="L26" s="20">
        <v>50000</v>
      </c>
      <c r="M26" s="57">
        <f t="shared" si="2"/>
        <v>49500</v>
      </c>
      <c r="N26" s="28">
        <v>43517</v>
      </c>
      <c r="O26" s="36" t="e">
        <f t="shared" ca="1" si="0"/>
        <v>#NAME?</v>
      </c>
      <c r="P26" s="37">
        <v>0</v>
      </c>
      <c r="Q26" s="37">
        <v>0</v>
      </c>
      <c r="R26" s="38">
        <v>124</v>
      </c>
      <c r="S26" s="39" t="b">
        <v>0</v>
      </c>
      <c r="T26" s="39" t="s">
        <v>1111</v>
      </c>
      <c r="U26" s="35">
        <v>43608</v>
      </c>
      <c r="V26" s="30"/>
      <c r="W26" s="30">
        <f t="shared" si="3"/>
        <v>2019</v>
      </c>
      <c r="X26" s="30" t="e">
        <f t="shared" ca="1" si="4"/>
        <v>#NAME?</v>
      </c>
      <c r="Y26" s="40">
        <v>2.2499999999999999E-2</v>
      </c>
      <c r="Z26" s="40">
        <v>5.0500000000000003E-2</v>
      </c>
      <c r="AA26" s="41" t="e">
        <f t="shared" ca="1" si="5"/>
        <v>#NAME?</v>
      </c>
      <c r="AB26" s="34" t="e">
        <f t="shared" ca="1" si="6"/>
        <v>#NAME?</v>
      </c>
      <c r="AC26" s="32">
        <v>0.03</v>
      </c>
      <c r="AD26" s="32">
        <v>0.04</v>
      </c>
      <c r="AE26" s="42" t="s">
        <v>444</v>
      </c>
      <c r="AF26" s="43" t="e">
        <f t="shared" ca="1" si="7"/>
        <v>#NAME?</v>
      </c>
      <c r="AG26" s="34" t="e">
        <f t="shared" ca="1" si="8"/>
        <v>#NAME?</v>
      </c>
      <c r="AH26" s="44" t="e">
        <f t="shared" ca="1" si="9"/>
        <v>#NAME?</v>
      </c>
      <c r="AI26" s="45">
        <f t="shared" si="10"/>
        <v>1</v>
      </c>
      <c r="AJ26" s="46" t="e">
        <f t="shared" ca="1" si="11"/>
        <v>#NAME?</v>
      </c>
      <c r="AK26" s="34" t="e">
        <f t="shared" ca="1" si="12"/>
        <v>#NAME?</v>
      </c>
      <c r="AL26" s="30" t="s">
        <v>521</v>
      </c>
      <c r="AM26" s="42">
        <f t="shared" si="13"/>
        <v>1</v>
      </c>
      <c r="AN26" s="47" t="s">
        <v>522</v>
      </c>
      <c r="AO26" s="30" t="e">
        <f t="shared" ca="1" si="14"/>
        <v>#NAME?</v>
      </c>
    </row>
    <row r="27" spans="1:41" hidden="1" x14ac:dyDescent="0.25">
      <c r="A27" s="3" t="s">
        <v>95</v>
      </c>
      <c r="B27" s="30" t="str">
        <f t="shared" si="1"/>
        <v>ADI-000035</v>
      </c>
      <c r="D27" t="s">
        <v>19</v>
      </c>
      <c r="E27" s="3" t="s">
        <v>93</v>
      </c>
      <c r="F27" s="3" t="s">
        <v>94</v>
      </c>
      <c r="G27" s="29" t="e">
        <f>+VLOOKUP($A27,#REF!,4,FALSE)</f>
        <v>#REF!</v>
      </c>
      <c r="H27" s="31" t="e">
        <f>+VLOOKUP($A27,#REF!,5,FALSE)</f>
        <v>#REF!</v>
      </c>
      <c r="I27" s="32" t="e">
        <f>+VLOOKUP($A27,#REF!,13,FALSE)</f>
        <v>#REF!</v>
      </c>
      <c r="J27" s="32">
        <v>5.4999999999999997E-3</v>
      </c>
      <c r="K27" s="30" t="s">
        <v>15</v>
      </c>
      <c r="L27" s="20">
        <v>50000</v>
      </c>
      <c r="M27" s="57" t="e">
        <f t="shared" si="2"/>
        <v>#REF!</v>
      </c>
      <c r="N27" s="28">
        <v>43518</v>
      </c>
      <c r="O27" s="36" t="e">
        <f t="shared" ca="1" si="0"/>
        <v>#NAME?</v>
      </c>
      <c r="P27" s="37">
        <v>0</v>
      </c>
      <c r="Q27" s="37">
        <v>0</v>
      </c>
      <c r="R27" s="38">
        <v>125</v>
      </c>
      <c r="S27" s="39" t="b">
        <v>0</v>
      </c>
      <c r="T27" s="39" t="s">
        <v>1111</v>
      </c>
      <c r="U27" s="35">
        <v>43609</v>
      </c>
      <c r="V27" s="30"/>
      <c r="W27" s="30">
        <f t="shared" si="3"/>
        <v>2019</v>
      </c>
      <c r="X27" s="30" t="e">
        <f t="shared" ca="1" si="4"/>
        <v>#NAME?</v>
      </c>
      <c r="Y27" s="40">
        <v>2.2499999999999999E-2</v>
      </c>
      <c r="Z27" s="40">
        <v>5.0500000000000003E-2</v>
      </c>
      <c r="AA27" s="41" t="e">
        <f t="shared" si="5"/>
        <v>#REF!</v>
      </c>
      <c r="AB27" s="34" t="e">
        <f t="shared" ca="1" si="6"/>
        <v>#REF!</v>
      </c>
      <c r="AC27" s="32">
        <v>0.03</v>
      </c>
      <c r="AD27" s="32">
        <v>0.04</v>
      </c>
      <c r="AE27" s="42" t="s">
        <v>444</v>
      </c>
      <c r="AF27" s="43" t="e">
        <f t="shared" ca="1" si="7"/>
        <v>#REF!</v>
      </c>
      <c r="AG27" s="34" t="e">
        <f t="shared" ca="1" si="8"/>
        <v>#REF!</v>
      </c>
      <c r="AH27" s="44" t="e">
        <f t="shared" ca="1" si="9"/>
        <v>#NAME?</v>
      </c>
      <c r="AI27" s="45">
        <f t="shared" si="10"/>
        <v>1</v>
      </c>
      <c r="AJ27" s="46" t="e">
        <f t="shared" ca="1" si="11"/>
        <v>#NAME?</v>
      </c>
      <c r="AK27" s="34" t="e">
        <f t="shared" ca="1" si="12"/>
        <v>#REF!</v>
      </c>
      <c r="AL27" s="30" t="s">
        <v>523</v>
      </c>
      <c r="AM27" s="42">
        <f t="shared" si="13"/>
        <v>1</v>
      </c>
      <c r="AN27" s="47" t="s">
        <v>524</v>
      </c>
      <c r="AO27" s="30" t="e">
        <f t="shared" ca="1" si="14"/>
        <v>#REF!</v>
      </c>
    </row>
    <row r="28" spans="1:41" hidden="1" x14ac:dyDescent="0.25">
      <c r="A28" s="3" t="s">
        <v>96</v>
      </c>
      <c r="B28" s="30" t="str">
        <f t="shared" si="1"/>
        <v>ADI-000036</v>
      </c>
      <c r="D28" t="s">
        <v>19</v>
      </c>
      <c r="E28" s="3" t="s">
        <v>93</v>
      </c>
      <c r="F28" s="3" t="s">
        <v>94</v>
      </c>
      <c r="G28" s="29" t="e">
        <f>+VLOOKUP($A28,#REF!,4,FALSE)</f>
        <v>#REF!</v>
      </c>
      <c r="H28" s="31" t="e">
        <f>+VLOOKUP($A28,#REF!,5,FALSE)</f>
        <v>#REF!</v>
      </c>
      <c r="I28" s="32" t="e">
        <f>+VLOOKUP($A28,#REF!,13,FALSE)</f>
        <v>#REF!</v>
      </c>
      <c r="J28" s="32">
        <v>5.4999999999999997E-3</v>
      </c>
      <c r="K28" s="30" t="s">
        <v>15</v>
      </c>
      <c r="L28" s="20">
        <v>50000</v>
      </c>
      <c r="M28" s="57" t="e">
        <f t="shared" si="2"/>
        <v>#REF!</v>
      </c>
      <c r="N28" s="28">
        <v>43518</v>
      </c>
      <c r="O28" s="36" t="e">
        <f t="shared" ca="1" si="0"/>
        <v>#NAME?</v>
      </c>
      <c r="P28" s="37">
        <v>0</v>
      </c>
      <c r="Q28" s="37">
        <v>0</v>
      </c>
      <c r="R28" s="38">
        <v>126</v>
      </c>
      <c r="S28" s="39" t="b">
        <v>0</v>
      </c>
      <c r="T28" s="39" t="s">
        <v>1111</v>
      </c>
      <c r="U28" s="35">
        <v>43610</v>
      </c>
      <c r="V28" s="30"/>
      <c r="W28" s="30">
        <f t="shared" si="3"/>
        <v>2019</v>
      </c>
      <c r="X28" s="30" t="e">
        <f t="shared" ca="1" si="4"/>
        <v>#NAME?</v>
      </c>
      <c r="Y28" s="40">
        <v>2.2499999999999999E-2</v>
      </c>
      <c r="Z28" s="40">
        <v>5.0500000000000003E-2</v>
      </c>
      <c r="AA28" s="41" t="e">
        <f t="shared" si="5"/>
        <v>#REF!</v>
      </c>
      <c r="AB28" s="34" t="e">
        <f t="shared" ca="1" si="6"/>
        <v>#REF!</v>
      </c>
      <c r="AC28" s="32">
        <v>0.03</v>
      </c>
      <c r="AD28" s="32">
        <v>0.04</v>
      </c>
      <c r="AE28" s="42" t="s">
        <v>444</v>
      </c>
      <c r="AF28" s="43" t="e">
        <f t="shared" ca="1" si="7"/>
        <v>#REF!</v>
      </c>
      <c r="AG28" s="34" t="e">
        <f t="shared" ca="1" si="8"/>
        <v>#REF!</v>
      </c>
      <c r="AH28" s="44" t="e">
        <f t="shared" ca="1" si="9"/>
        <v>#NAME?</v>
      </c>
      <c r="AI28" s="45">
        <f t="shared" si="10"/>
        <v>1</v>
      </c>
      <c r="AJ28" s="46" t="e">
        <f t="shared" ca="1" si="11"/>
        <v>#NAME?</v>
      </c>
      <c r="AK28" s="34" t="e">
        <f t="shared" ca="1" si="12"/>
        <v>#REF!</v>
      </c>
      <c r="AL28" s="30" t="s">
        <v>525</v>
      </c>
      <c r="AM28" s="42">
        <f t="shared" si="13"/>
        <v>1</v>
      </c>
      <c r="AN28" s="47" t="s">
        <v>526</v>
      </c>
      <c r="AO28" s="30" t="e">
        <f t="shared" ca="1" si="14"/>
        <v>#REF!</v>
      </c>
    </row>
    <row r="29" spans="1:41" hidden="1" x14ac:dyDescent="0.25">
      <c r="A29" s="3" t="s">
        <v>97</v>
      </c>
      <c r="B29" s="30" t="str">
        <f t="shared" si="1"/>
        <v>ADI-000037</v>
      </c>
      <c r="D29" t="s">
        <v>19</v>
      </c>
      <c r="E29" s="3" t="s">
        <v>93</v>
      </c>
      <c r="F29" s="3" t="s">
        <v>94</v>
      </c>
      <c r="G29" s="29" t="e">
        <f>+VLOOKUP($A29,#REF!,4,FALSE)</f>
        <v>#REF!</v>
      </c>
      <c r="H29" s="31" t="e">
        <f>+VLOOKUP($A29,#REF!,5,FALSE)</f>
        <v>#REF!</v>
      </c>
      <c r="I29" s="32" t="e">
        <f>+VLOOKUP($A29,#REF!,13,FALSE)</f>
        <v>#REF!</v>
      </c>
      <c r="J29" s="32">
        <v>5.4999999999999997E-3</v>
      </c>
      <c r="K29" s="30" t="s">
        <v>15</v>
      </c>
      <c r="L29" s="20">
        <v>50000</v>
      </c>
      <c r="M29" s="57" t="e">
        <f t="shared" si="2"/>
        <v>#REF!</v>
      </c>
      <c r="N29" s="28">
        <v>43518</v>
      </c>
      <c r="O29" s="36" t="e">
        <f t="shared" ca="1" si="0"/>
        <v>#NAME?</v>
      </c>
      <c r="P29" s="37">
        <v>0</v>
      </c>
      <c r="Q29" s="37">
        <v>0</v>
      </c>
      <c r="R29" s="38">
        <v>127</v>
      </c>
      <c r="S29" s="39" t="b">
        <v>0</v>
      </c>
      <c r="T29" s="39" t="s">
        <v>1111</v>
      </c>
      <c r="U29" s="35">
        <v>43611</v>
      </c>
      <c r="V29" s="30"/>
      <c r="W29" s="30">
        <f t="shared" si="3"/>
        <v>2019</v>
      </c>
      <c r="X29" s="30" t="e">
        <f t="shared" ca="1" si="4"/>
        <v>#NAME?</v>
      </c>
      <c r="Y29" s="40">
        <v>2.2499999999999999E-2</v>
      </c>
      <c r="Z29" s="40">
        <v>5.0500000000000003E-2</v>
      </c>
      <c r="AA29" s="41" t="e">
        <f t="shared" si="5"/>
        <v>#REF!</v>
      </c>
      <c r="AB29" s="34" t="e">
        <f t="shared" ca="1" si="6"/>
        <v>#REF!</v>
      </c>
      <c r="AC29" s="32">
        <v>0.03</v>
      </c>
      <c r="AD29" s="32">
        <v>0.04</v>
      </c>
      <c r="AE29" s="42" t="s">
        <v>444</v>
      </c>
      <c r="AF29" s="43" t="e">
        <f t="shared" ca="1" si="7"/>
        <v>#REF!</v>
      </c>
      <c r="AG29" s="34" t="e">
        <f t="shared" ca="1" si="8"/>
        <v>#REF!</v>
      </c>
      <c r="AH29" s="44" t="e">
        <f t="shared" ca="1" si="9"/>
        <v>#NAME?</v>
      </c>
      <c r="AI29" s="45">
        <f t="shared" si="10"/>
        <v>1</v>
      </c>
      <c r="AJ29" s="46" t="e">
        <f t="shared" ca="1" si="11"/>
        <v>#NAME?</v>
      </c>
      <c r="AK29" s="34" t="e">
        <f t="shared" ca="1" si="12"/>
        <v>#REF!</v>
      </c>
      <c r="AL29" s="30" t="s">
        <v>527</v>
      </c>
      <c r="AM29" s="42">
        <f t="shared" si="13"/>
        <v>1</v>
      </c>
      <c r="AN29" s="47" t="s">
        <v>528</v>
      </c>
      <c r="AO29" s="30" t="e">
        <f t="shared" ca="1" si="14"/>
        <v>#REF!</v>
      </c>
    </row>
    <row r="30" spans="1:41" hidden="1" x14ac:dyDescent="0.25">
      <c r="A30" s="3" t="s">
        <v>98</v>
      </c>
      <c r="B30" s="30" t="str">
        <f t="shared" si="1"/>
        <v>ADI-000038</v>
      </c>
      <c r="D30" t="s">
        <v>19</v>
      </c>
      <c r="E30" s="3" t="s">
        <v>93</v>
      </c>
      <c r="F30" s="3" t="s">
        <v>94</v>
      </c>
      <c r="G30" s="29" t="e">
        <f>+VLOOKUP($A30,#REF!,4,FALSE)</f>
        <v>#REF!</v>
      </c>
      <c r="H30" s="31" t="e">
        <f>+VLOOKUP($A30,#REF!,5,FALSE)</f>
        <v>#REF!</v>
      </c>
      <c r="I30" s="32" t="e">
        <f>+VLOOKUP($A30,#REF!,13,FALSE)</f>
        <v>#REF!</v>
      </c>
      <c r="J30" s="32">
        <v>5.4999999999999997E-3</v>
      </c>
      <c r="K30" s="30" t="s">
        <v>15</v>
      </c>
      <c r="L30" s="20">
        <v>50000</v>
      </c>
      <c r="M30" s="57" t="e">
        <f t="shared" si="2"/>
        <v>#REF!</v>
      </c>
      <c r="N30" s="28">
        <v>43518</v>
      </c>
      <c r="O30" s="36" t="e">
        <f t="shared" ca="1" si="0"/>
        <v>#NAME?</v>
      </c>
      <c r="P30" s="37">
        <v>0</v>
      </c>
      <c r="Q30" s="37">
        <v>0</v>
      </c>
      <c r="R30" s="38">
        <v>128</v>
      </c>
      <c r="S30" s="39" t="b">
        <v>0</v>
      </c>
      <c r="T30" s="39" t="s">
        <v>1111</v>
      </c>
      <c r="U30" s="35">
        <v>43612</v>
      </c>
      <c r="V30" s="30"/>
      <c r="W30" s="30">
        <f t="shared" si="3"/>
        <v>2019</v>
      </c>
      <c r="X30" s="30" t="e">
        <f t="shared" ca="1" si="4"/>
        <v>#NAME?</v>
      </c>
      <c r="Y30" s="40">
        <v>2.2499999999999999E-2</v>
      </c>
      <c r="Z30" s="40">
        <v>5.0500000000000003E-2</v>
      </c>
      <c r="AA30" s="41" t="e">
        <f t="shared" si="5"/>
        <v>#REF!</v>
      </c>
      <c r="AB30" s="34" t="e">
        <f t="shared" ca="1" si="6"/>
        <v>#REF!</v>
      </c>
      <c r="AC30" s="32">
        <v>0.03</v>
      </c>
      <c r="AD30" s="32">
        <v>0.04</v>
      </c>
      <c r="AE30" s="42" t="s">
        <v>444</v>
      </c>
      <c r="AF30" s="43" t="e">
        <f t="shared" ca="1" si="7"/>
        <v>#REF!</v>
      </c>
      <c r="AG30" s="34" t="e">
        <f t="shared" ca="1" si="8"/>
        <v>#REF!</v>
      </c>
      <c r="AH30" s="44" t="e">
        <f t="shared" ca="1" si="9"/>
        <v>#NAME?</v>
      </c>
      <c r="AI30" s="45">
        <f t="shared" si="10"/>
        <v>1</v>
      </c>
      <c r="AJ30" s="46" t="e">
        <f t="shared" ca="1" si="11"/>
        <v>#NAME?</v>
      </c>
      <c r="AK30" s="34" t="e">
        <f t="shared" ca="1" si="12"/>
        <v>#REF!</v>
      </c>
      <c r="AL30" s="30" t="s">
        <v>529</v>
      </c>
      <c r="AM30" s="42">
        <f t="shared" si="13"/>
        <v>1</v>
      </c>
      <c r="AN30" s="47" t="s">
        <v>530</v>
      </c>
      <c r="AO30" s="30" t="e">
        <f t="shared" ca="1" si="14"/>
        <v>#REF!</v>
      </c>
    </row>
    <row r="31" spans="1:41" hidden="1" x14ac:dyDescent="0.25">
      <c r="A31" s="3" t="s">
        <v>180</v>
      </c>
      <c r="B31" s="30" t="str">
        <f t="shared" si="1"/>
        <v>ADI-000026</v>
      </c>
      <c r="D31" s="11" t="s">
        <v>195</v>
      </c>
      <c r="E31" s="3" t="s">
        <v>157</v>
      </c>
      <c r="F31" s="3" t="s">
        <v>158</v>
      </c>
      <c r="G31" s="29" t="e">
        <f>+VLOOKUP($A31,#REF!,4,FALSE)</f>
        <v>#REF!</v>
      </c>
      <c r="H31" s="31" t="e">
        <f>+VLOOKUP($A31,#REF!,5,FALSE)</f>
        <v>#REF!</v>
      </c>
      <c r="I31" s="32" t="e">
        <f>+VLOOKUP($A31,#REF!,13,FALSE)</f>
        <v>#REF!</v>
      </c>
      <c r="J31" s="32">
        <v>5.4999999999999997E-3</v>
      </c>
      <c r="K31" s="30" t="s">
        <v>15</v>
      </c>
      <c r="L31" s="20">
        <v>30000</v>
      </c>
      <c r="M31" s="57" t="e">
        <f t="shared" si="2"/>
        <v>#REF!</v>
      </c>
      <c r="N31" s="28">
        <v>43518</v>
      </c>
      <c r="O31" s="36" t="e">
        <f t="shared" ca="1" si="0"/>
        <v>#NAME?</v>
      </c>
      <c r="P31" s="37">
        <v>0</v>
      </c>
      <c r="Q31" s="37">
        <v>0</v>
      </c>
      <c r="R31" s="38">
        <v>129</v>
      </c>
      <c r="S31" s="39" t="b">
        <v>1</v>
      </c>
      <c r="T31" s="39" t="s">
        <v>444</v>
      </c>
      <c r="U31" s="35">
        <v>43613</v>
      </c>
      <c r="V31" s="30"/>
      <c r="W31" s="30">
        <f t="shared" si="3"/>
        <v>2019</v>
      </c>
      <c r="X31" s="30" t="e">
        <f t="shared" ca="1" si="4"/>
        <v>#NAME?</v>
      </c>
      <c r="Y31" s="40">
        <v>2.2499999999999999E-2</v>
      </c>
      <c r="Z31" s="40">
        <v>5.0500000000000003E-2</v>
      </c>
      <c r="AA31" s="41" t="e">
        <f t="shared" si="5"/>
        <v>#REF!</v>
      </c>
      <c r="AB31" s="34" t="e">
        <f t="shared" ca="1" si="6"/>
        <v>#REF!</v>
      </c>
      <c r="AC31" s="32">
        <v>0.03</v>
      </c>
      <c r="AD31" s="32">
        <v>0.04</v>
      </c>
      <c r="AE31" s="42" t="s">
        <v>444</v>
      </c>
      <c r="AF31" s="43" t="e">
        <f t="shared" ca="1" si="7"/>
        <v>#REF!</v>
      </c>
      <c r="AG31" s="34" t="e">
        <f t="shared" ca="1" si="8"/>
        <v>#REF!</v>
      </c>
      <c r="AH31" s="44" t="e">
        <f t="shared" ca="1" si="9"/>
        <v>#NAME?</v>
      </c>
      <c r="AI31" s="45">
        <f t="shared" si="10"/>
        <v>1</v>
      </c>
      <c r="AJ31" s="46" t="e">
        <f t="shared" ca="1" si="11"/>
        <v>#NAME?</v>
      </c>
      <c r="AK31" s="34" t="e">
        <f t="shared" ca="1" si="12"/>
        <v>#REF!</v>
      </c>
      <c r="AL31" s="30" t="s">
        <v>531</v>
      </c>
      <c r="AM31" s="42">
        <f t="shared" si="13"/>
        <v>99999999</v>
      </c>
      <c r="AN31" s="47" t="s">
        <v>532</v>
      </c>
      <c r="AO31" s="30" t="e">
        <f t="shared" ca="1" si="14"/>
        <v>#REF!</v>
      </c>
    </row>
    <row r="32" spans="1:41" x14ac:dyDescent="0.25">
      <c r="A32" s="3" t="s">
        <v>181</v>
      </c>
      <c r="B32" s="30" t="str">
        <f t="shared" si="1"/>
        <v>ADI-000027</v>
      </c>
      <c r="D32" s="11" t="s">
        <v>195</v>
      </c>
      <c r="E32" s="3" t="s">
        <v>159</v>
      </c>
      <c r="F32" s="3" t="s">
        <v>160</v>
      </c>
      <c r="G32" s="29" t="e">
        <f>+VLOOKUP($A32,#REF!,4,FALSE)</f>
        <v>#REF!</v>
      </c>
      <c r="H32" s="31" t="e">
        <f>+VLOOKUP($A32,#REF!,5,FALSE)</f>
        <v>#REF!</v>
      </c>
      <c r="I32" s="32" t="e">
        <f>+VLOOKUP($A32,#REF!,13,FALSE)</f>
        <v>#REF!</v>
      </c>
      <c r="J32" s="32">
        <v>5.4999999999999997E-3</v>
      </c>
      <c r="K32" s="30" t="s">
        <v>15</v>
      </c>
      <c r="L32" s="20">
        <v>22757</v>
      </c>
      <c r="M32" s="57" t="e">
        <f t="shared" si="2"/>
        <v>#REF!</v>
      </c>
      <c r="N32" s="28">
        <v>43518</v>
      </c>
      <c r="O32" s="36" t="e">
        <f t="shared" ca="1" si="0"/>
        <v>#NAME?</v>
      </c>
      <c r="P32" s="37">
        <v>0</v>
      </c>
      <c r="Q32" s="37">
        <v>0</v>
      </c>
      <c r="R32" s="38">
        <v>130</v>
      </c>
      <c r="S32" s="39" t="b">
        <v>1</v>
      </c>
      <c r="T32" s="39" t="s">
        <v>1110</v>
      </c>
      <c r="U32" s="35">
        <v>43614</v>
      </c>
      <c r="V32" s="30"/>
      <c r="W32" s="30">
        <f t="shared" si="3"/>
        <v>2019</v>
      </c>
      <c r="X32" s="30" t="e">
        <f t="shared" ca="1" si="4"/>
        <v>#NAME?</v>
      </c>
      <c r="Y32" s="40">
        <v>2.2499999999999999E-2</v>
      </c>
      <c r="Z32" s="40">
        <v>5.0500000000000003E-2</v>
      </c>
      <c r="AA32" s="41">
        <v>0</v>
      </c>
      <c r="AB32" s="34" t="e">
        <f t="shared" ca="1" si="6"/>
        <v>#NAME?</v>
      </c>
      <c r="AC32" s="32">
        <v>0.03</v>
      </c>
      <c r="AD32" s="32">
        <v>0.04</v>
      </c>
      <c r="AE32" s="42" t="s">
        <v>444</v>
      </c>
      <c r="AF32" s="43" t="e">
        <f t="shared" ca="1" si="7"/>
        <v>#NAME?</v>
      </c>
      <c r="AG32" s="34" t="e">
        <f t="shared" ca="1" si="8"/>
        <v>#NAME?</v>
      </c>
      <c r="AH32" s="44" t="e">
        <f t="shared" ca="1" si="9"/>
        <v>#NAME?</v>
      </c>
      <c r="AI32" s="45">
        <f t="shared" si="10"/>
        <v>1</v>
      </c>
      <c r="AJ32" s="46" t="e">
        <f t="shared" ca="1" si="11"/>
        <v>#NAME?</v>
      </c>
      <c r="AK32" s="34" t="e">
        <f t="shared" ca="1" si="12"/>
        <v>#NAME?</v>
      </c>
      <c r="AL32" s="30" t="s">
        <v>533</v>
      </c>
      <c r="AM32" s="42">
        <f t="shared" si="13"/>
        <v>99999999</v>
      </c>
      <c r="AN32" s="47" t="s">
        <v>534</v>
      </c>
      <c r="AO32" s="30" t="e">
        <f t="shared" ca="1" si="14"/>
        <v>#NAME?</v>
      </c>
    </row>
    <row r="33" spans="1:41" x14ac:dyDescent="0.25">
      <c r="A33" s="3" t="s">
        <v>182</v>
      </c>
      <c r="B33" s="30" t="str">
        <f t="shared" si="1"/>
        <v>ADI-000028</v>
      </c>
      <c r="D33" s="11" t="s">
        <v>195</v>
      </c>
      <c r="E33" s="3" t="s">
        <v>161</v>
      </c>
      <c r="F33" s="3" t="s">
        <v>162</v>
      </c>
      <c r="G33" s="29" t="e">
        <f>+VLOOKUP($A33,#REF!,4,FALSE)</f>
        <v>#REF!</v>
      </c>
      <c r="H33" s="31" t="e">
        <f>+VLOOKUP($A33,#REF!,5,FALSE)</f>
        <v>#REF!</v>
      </c>
      <c r="I33" s="32" t="e">
        <f>+VLOOKUP($A33,#REF!,13,FALSE)</f>
        <v>#REF!</v>
      </c>
      <c r="J33" s="32">
        <v>5.4999999999999997E-3</v>
      </c>
      <c r="K33" s="30" t="s">
        <v>15</v>
      </c>
      <c r="L33" s="20">
        <v>16876</v>
      </c>
      <c r="M33" s="57" t="e">
        <f t="shared" si="2"/>
        <v>#REF!</v>
      </c>
      <c r="N33" s="28">
        <v>43518</v>
      </c>
      <c r="O33" s="36" t="e">
        <f t="shared" ca="1" si="0"/>
        <v>#NAME?</v>
      </c>
      <c r="P33" s="37">
        <v>0</v>
      </c>
      <c r="Q33" s="37">
        <v>0</v>
      </c>
      <c r="R33" s="38">
        <v>131</v>
      </c>
      <c r="S33" s="39" t="b">
        <v>1</v>
      </c>
      <c r="T33" s="39" t="s">
        <v>1110</v>
      </c>
      <c r="U33" s="35">
        <v>43615</v>
      </c>
      <c r="V33" s="30"/>
      <c r="W33" s="30">
        <f t="shared" si="3"/>
        <v>2019</v>
      </c>
      <c r="X33" s="30" t="e">
        <f t="shared" ca="1" si="4"/>
        <v>#NAME?</v>
      </c>
      <c r="Y33" s="40">
        <v>2.2499999999999999E-2</v>
      </c>
      <c r="Z33" s="40">
        <v>5.0500000000000003E-2</v>
      </c>
      <c r="AA33" s="41">
        <v>0</v>
      </c>
      <c r="AB33" s="34" t="e">
        <f t="shared" ca="1" si="6"/>
        <v>#NAME?</v>
      </c>
      <c r="AC33" s="32">
        <v>0.03</v>
      </c>
      <c r="AD33" s="32">
        <v>0.04</v>
      </c>
      <c r="AE33" s="42" t="s">
        <v>444</v>
      </c>
      <c r="AF33" s="43" t="e">
        <f t="shared" ca="1" si="7"/>
        <v>#NAME?</v>
      </c>
      <c r="AG33" s="34" t="e">
        <f t="shared" ca="1" si="8"/>
        <v>#NAME?</v>
      </c>
      <c r="AH33" s="44" t="e">
        <f t="shared" ca="1" si="9"/>
        <v>#NAME?</v>
      </c>
      <c r="AI33" s="45">
        <f t="shared" si="10"/>
        <v>1</v>
      </c>
      <c r="AJ33" s="46" t="e">
        <f t="shared" ca="1" si="11"/>
        <v>#NAME?</v>
      </c>
      <c r="AK33" s="34" t="e">
        <f t="shared" ca="1" si="12"/>
        <v>#NAME?</v>
      </c>
      <c r="AL33" s="30" t="s">
        <v>535</v>
      </c>
      <c r="AM33" s="42">
        <f t="shared" si="13"/>
        <v>99999999</v>
      </c>
      <c r="AN33" s="47" t="s">
        <v>536</v>
      </c>
      <c r="AO33" s="30" t="e">
        <f t="shared" ca="1" si="14"/>
        <v>#NAME?</v>
      </c>
    </row>
    <row r="34" spans="1:41" x14ac:dyDescent="0.25">
      <c r="A34" s="3" t="s">
        <v>183</v>
      </c>
      <c r="B34" s="30" t="str">
        <f t="shared" si="1"/>
        <v>ADI-000029</v>
      </c>
      <c r="D34" s="11" t="s">
        <v>195</v>
      </c>
      <c r="E34" s="3" t="s">
        <v>163</v>
      </c>
      <c r="F34" s="3" t="s">
        <v>164</v>
      </c>
      <c r="G34" s="29" t="e">
        <f>+VLOOKUP($A34,#REF!,4,FALSE)</f>
        <v>#REF!</v>
      </c>
      <c r="H34" s="31" t="e">
        <f>+VLOOKUP($A34,#REF!,5,FALSE)</f>
        <v>#REF!</v>
      </c>
      <c r="I34" s="32" t="e">
        <f>+VLOOKUP($A34,#REF!,13,FALSE)</f>
        <v>#REF!</v>
      </c>
      <c r="J34" s="32">
        <v>5.4999999999999997E-3</v>
      </c>
      <c r="K34" s="30" t="s">
        <v>15</v>
      </c>
      <c r="L34" s="20">
        <v>23483</v>
      </c>
      <c r="M34" s="57" t="e">
        <f t="shared" si="2"/>
        <v>#REF!</v>
      </c>
      <c r="N34" s="28">
        <v>43518</v>
      </c>
      <c r="O34" s="36" t="e">
        <f t="shared" ca="1" si="0"/>
        <v>#NAME?</v>
      </c>
      <c r="P34" s="37">
        <v>0</v>
      </c>
      <c r="Q34" s="37">
        <v>0</v>
      </c>
      <c r="R34" s="38">
        <v>132</v>
      </c>
      <c r="S34" s="39" t="b">
        <v>1</v>
      </c>
      <c r="T34" s="39" t="s">
        <v>1110</v>
      </c>
      <c r="U34" s="35">
        <v>43616</v>
      </c>
      <c r="V34" s="30"/>
      <c r="W34" s="30">
        <f t="shared" si="3"/>
        <v>2019</v>
      </c>
      <c r="X34" s="30" t="e">
        <f t="shared" ca="1" si="4"/>
        <v>#NAME?</v>
      </c>
      <c r="Y34" s="40">
        <v>2.2499999999999999E-2</v>
      </c>
      <c r="Z34" s="40">
        <v>5.0500000000000003E-2</v>
      </c>
      <c r="AA34" s="41">
        <v>0</v>
      </c>
      <c r="AB34" s="34" t="e">
        <f t="shared" ca="1" si="6"/>
        <v>#NAME?</v>
      </c>
      <c r="AC34" s="32">
        <v>0.03</v>
      </c>
      <c r="AD34" s="32">
        <v>0.04</v>
      </c>
      <c r="AE34" s="42" t="s">
        <v>444</v>
      </c>
      <c r="AF34" s="43" t="e">
        <f t="shared" ca="1" si="7"/>
        <v>#NAME?</v>
      </c>
      <c r="AG34" s="34" t="e">
        <f t="shared" ca="1" si="8"/>
        <v>#NAME?</v>
      </c>
      <c r="AH34" s="44" t="e">
        <f t="shared" ca="1" si="9"/>
        <v>#NAME?</v>
      </c>
      <c r="AI34" s="45">
        <f t="shared" si="10"/>
        <v>1</v>
      </c>
      <c r="AJ34" s="46" t="e">
        <f t="shared" ca="1" si="11"/>
        <v>#NAME?</v>
      </c>
      <c r="AK34" s="34" t="e">
        <f t="shared" ca="1" si="12"/>
        <v>#NAME?</v>
      </c>
      <c r="AL34" s="30" t="s">
        <v>537</v>
      </c>
      <c r="AM34" s="42">
        <f t="shared" si="13"/>
        <v>99999999</v>
      </c>
      <c r="AN34" s="47" t="s">
        <v>538</v>
      </c>
      <c r="AO34" s="30" t="e">
        <f t="shared" ca="1" si="14"/>
        <v>#NAME?</v>
      </c>
    </row>
    <row r="35" spans="1:41" hidden="1" x14ac:dyDescent="0.25">
      <c r="A35" s="3" t="s">
        <v>184</v>
      </c>
      <c r="B35" s="30" t="str">
        <f t="shared" si="1"/>
        <v>ADI-000030</v>
      </c>
      <c r="D35" s="11" t="s">
        <v>195</v>
      </c>
      <c r="E35" s="3" t="s">
        <v>165</v>
      </c>
      <c r="F35" s="3" t="s">
        <v>166</v>
      </c>
      <c r="G35" s="29" t="e">
        <f>+VLOOKUP($A35,#REF!,4,FALSE)</f>
        <v>#REF!</v>
      </c>
      <c r="H35" s="31" t="e">
        <f>+VLOOKUP($A35,#REF!,5,FALSE)</f>
        <v>#REF!</v>
      </c>
      <c r="I35" s="32" t="e">
        <f>+VLOOKUP($A35,#REF!,13,FALSE)</f>
        <v>#REF!</v>
      </c>
      <c r="J35" s="32">
        <v>5.4999999999999997E-3</v>
      </c>
      <c r="K35" s="30" t="s">
        <v>15</v>
      </c>
      <c r="L35" s="20">
        <v>56000</v>
      </c>
      <c r="M35" s="57" t="e">
        <f t="shared" si="2"/>
        <v>#REF!</v>
      </c>
      <c r="N35" s="28">
        <v>43518</v>
      </c>
      <c r="O35" s="36" t="e">
        <f t="shared" ca="1" si="0"/>
        <v>#NAME?</v>
      </c>
      <c r="P35" s="37">
        <v>0</v>
      </c>
      <c r="Q35" s="37">
        <v>0</v>
      </c>
      <c r="R35" s="38">
        <v>133</v>
      </c>
      <c r="S35" s="39" t="b">
        <v>1</v>
      </c>
      <c r="T35" s="39" t="s">
        <v>444</v>
      </c>
      <c r="U35" s="35">
        <v>43617</v>
      </c>
      <c r="V35" s="30"/>
      <c r="W35" s="30">
        <f t="shared" si="3"/>
        <v>2019</v>
      </c>
      <c r="X35" s="30" t="e">
        <f t="shared" ca="1" si="4"/>
        <v>#NAME?</v>
      </c>
      <c r="Y35" s="40">
        <v>2.2499999999999999E-2</v>
      </c>
      <c r="Z35" s="40">
        <v>5.0500000000000003E-2</v>
      </c>
      <c r="AA35" s="41" t="e">
        <f t="shared" si="5"/>
        <v>#REF!</v>
      </c>
      <c r="AB35" s="34" t="e">
        <f t="shared" ca="1" si="6"/>
        <v>#REF!</v>
      </c>
      <c r="AC35" s="32">
        <v>0.03</v>
      </c>
      <c r="AD35" s="32">
        <v>0.04</v>
      </c>
      <c r="AE35" s="42" t="s">
        <v>444</v>
      </c>
      <c r="AF35" s="43" t="e">
        <f t="shared" ca="1" si="7"/>
        <v>#REF!</v>
      </c>
      <c r="AG35" s="34" t="e">
        <f t="shared" ca="1" si="8"/>
        <v>#REF!</v>
      </c>
      <c r="AH35" s="44" t="e">
        <f t="shared" ca="1" si="9"/>
        <v>#NAME?</v>
      </c>
      <c r="AI35" s="45">
        <f t="shared" si="10"/>
        <v>1</v>
      </c>
      <c r="AJ35" s="46" t="e">
        <f t="shared" ca="1" si="11"/>
        <v>#NAME?</v>
      </c>
      <c r="AK35" s="34" t="e">
        <f t="shared" ca="1" si="12"/>
        <v>#REF!</v>
      </c>
      <c r="AL35" s="30" t="s">
        <v>539</v>
      </c>
      <c r="AM35" s="42">
        <f t="shared" si="13"/>
        <v>99999999</v>
      </c>
      <c r="AN35" s="47" t="s">
        <v>540</v>
      </c>
      <c r="AO35" s="30" t="e">
        <f t="shared" ca="1" si="14"/>
        <v>#REF!</v>
      </c>
    </row>
    <row r="36" spans="1:41" x14ac:dyDescent="0.25">
      <c r="A36" s="3" t="s">
        <v>185</v>
      </c>
      <c r="B36" s="30" t="str">
        <f t="shared" si="1"/>
        <v>ADI-000031</v>
      </c>
      <c r="D36" s="11" t="s">
        <v>195</v>
      </c>
      <c r="E36" s="3" t="s">
        <v>167</v>
      </c>
      <c r="F36" s="3" t="s">
        <v>168</v>
      </c>
      <c r="G36" s="29" t="e">
        <f>+VLOOKUP($A36,#REF!,4,FALSE)</f>
        <v>#REF!</v>
      </c>
      <c r="H36" s="31" t="e">
        <f>+VLOOKUP($A36,#REF!,5,FALSE)</f>
        <v>#REF!</v>
      </c>
      <c r="I36" s="32" t="e">
        <f>+VLOOKUP($A36,#REF!,13,FALSE)</f>
        <v>#REF!</v>
      </c>
      <c r="J36" s="32">
        <v>5.4999999999999997E-3</v>
      </c>
      <c r="K36" s="30" t="s">
        <v>15</v>
      </c>
      <c r="L36" s="20">
        <v>23044</v>
      </c>
      <c r="M36" s="57" t="e">
        <f t="shared" si="2"/>
        <v>#REF!</v>
      </c>
      <c r="N36" s="28">
        <v>43518</v>
      </c>
      <c r="O36" s="36" t="e">
        <f t="shared" ca="1" si="0"/>
        <v>#NAME?</v>
      </c>
      <c r="P36" s="37">
        <v>0</v>
      </c>
      <c r="Q36" s="37">
        <v>0</v>
      </c>
      <c r="R36" s="38">
        <v>134</v>
      </c>
      <c r="S36" s="39" t="b">
        <v>1</v>
      </c>
      <c r="T36" s="39" t="s">
        <v>1110</v>
      </c>
      <c r="U36" s="35">
        <v>43618</v>
      </c>
      <c r="V36" s="30"/>
      <c r="W36" s="30">
        <f t="shared" si="3"/>
        <v>2019</v>
      </c>
      <c r="X36" s="30" t="e">
        <f t="shared" ca="1" si="4"/>
        <v>#NAME?</v>
      </c>
      <c r="Y36" s="40">
        <v>2.2499999999999999E-2</v>
      </c>
      <c r="Z36" s="40">
        <v>5.0500000000000003E-2</v>
      </c>
      <c r="AA36" s="41">
        <v>0</v>
      </c>
      <c r="AB36" s="34" t="e">
        <f t="shared" ca="1" si="6"/>
        <v>#NAME?</v>
      </c>
      <c r="AC36" s="32">
        <v>0.03</v>
      </c>
      <c r="AD36" s="32">
        <v>0.04</v>
      </c>
      <c r="AE36" s="42" t="s">
        <v>444</v>
      </c>
      <c r="AF36" s="43" t="e">
        <f t="shared" ca="1" si="7"/>
        <v>#NAME?</v>
      </c>
      <c r="AG36" s="34" t="e">
        <f t="shared" ca="1" si="8"/>
        <v>#NAME?</v>
      </c>
      <c r="AH36" s="44" t="e">
        <f t="shared" ca="1" si="9"/>
        <v>#NAME?</v>
      </c>
      <c r="AI36" s="45">
        <f t="shared" si="10"/>
        <v>1</v>
      </c>
      <c r="AJ36" s="46" t="e">
        <f t="shared" ca="1" si="11"/>
        <v>#NAME?</v>
      </c>
      <c r="AK36" s="34" t="e">
        <f t="shared" ca="1" si="12"/>
        <v>#NAME?</v>
      </c>
      <c r="AL36" s="30" t="s">
        <v>541</v>
      </c>
      <c r="AM36" s="42">
        <f t="shared" si="13"/>
        <v>99999999</v>
      </c>
      <c r="AN36" s="47" t="s">
        <v>542</v>
      </c>
      <c r="AO36" s="30" t="e">
        <f t="shared" ca="1" si="14"/>
        <v>#NAME?</v>
      </c>
    </row>
    <row r="37" spans="1:41" x14ac:dyDescent="0.25">
      <c r="A37" s="3" t="s">
        <v>186</v>
      </c>
      <c r="B37" s="30" t="str">
        <f t="shared" si="1"/>
        <v>ADI-000032</v>
      </c>
      <c r="D37" s="11" t="s">
        <v>195</v>
      </c>
      <c r="E37" s="3" t="s">
        <v>169</v>
      </c>
      <c r="F37" s="3" t="s">
        <v>170</v>
      </c>
      <c r="G37" s="29" t="e">
        <f>+VLOOKUP($A37,#REF!,4,FALSE)</f>
        <v>#REF!</v>
      </c>
      <c r="H37" s="31" t="e">
        <f>+VLOOKUP($A37,#REF!,5,FALSE)</f>
        <v>#REF!</v>
      </c>
      <c r="I37" s="32" t="e">
        <f>+VLOOKUP($A37,#REF!,13,FALSE)</f>
        <v>#REF!</v>
      </c>
      <c r="J37" s="32">
        <v>5.4999999999999997E-3</v>
      </c>
      <c r="K37" s="30" t="s">
        <v>15</v>
      </c>
      <c r="L37" s="20">
        <v>40000</v>
      </c>
      <c r="M37" s="57" t="e">
        <f t="shared" si="2"/>
        <v>#REF!</v>
      </c>
      <c r="N37" s="28">
        <v>43518</v>
      </c>
      <c r="O37" s="36" t="e">
        <f t="shared" ca="1" si="0"/>
        <v>#NAME?</v>
      </c>
      <c r="P37" s="37">
        <v>0</v>
      </c>
      <c r="Q37" s="37">
        <v>0</v>
      </c>
      <c r="R37" s="38">
        <v>135</v>
      </c>
      <c r="S37" s="39" t="b">
        <v>1</v>
      </c>
      <c r="T37" s="39" t="s">
        <v>1110</v>
      </c>
      <c r="U37" s="35">
        <v>43619</v>
      </c>
      <c r="V37" s="30"/>
      <c r="W37" s="30">
        <f t="shared" si="3"/>
        <v>2019</v>
      </c>
      <c r="X37" s="30" t="e">
        <f t="shared" ca="1" si="4"/>
        <v>#NAME?</v>
      </c>
      <c r="Y37" s="40">
        <v>2.2499999999999999E-2</v>
      </c>
      <c r="Z37" s="40">
        <v>5.0500000000000003E-2</v>
      </c>
      <c r="AA37" s="41">
        <v>0</v>
      </c>
      <c r="AB37" s="34" t="e">
        <f t="shared" ca="1" si="6"/>
        <v>#NAME?</v>
      </c>
      <c r="AC37" s="32">
        <v>0.03</v>
      </c>
      <c r="AD37" s="32">
        <v>0.04</v>
      </c>
      <c r="AE37" s="42" t="s">
        <v>444</v>
      </c>
      <c r="AF37" s="43" t="e">
        <f t="shared" ca="1" si="7"/>
        <v>#NAME?</v>
      </c>
      <c r="AG37" s="34" t="e">
        <f t="shared" ca="1" si="8"/>
        <v>#NAME?</v>
      </c>
      <c r="AH37" s="44" t="e">
        <f t="shared" ca="1" si="9"/>
        <v>#NAME?</v>
      </c>
      <c r="AI37" s="45">
        <f t="shared" si="10"/>
        <v>1</v>
      </c>
      <c r="AJ37" s="46" t="e">
        <f t="shared" ca="1" si="11"/>
        <v>#NAME?</v>
      </c>
      <c r="AK37" s="34" t="e">
        <f t="shared" ca="1" si="12"/>
        <v>#NAME?</v>
      </c>
      <c r="AL37" s="30" t="s">
        <v>543</v>
      </c>
      <c r="AM37" s="42">
        <f t="shared" si="13"/>
        <v>99999999</v>
      </c>
      <c r="AN37" s="47" t="s">
        <v>544</v>
      </c>
      <c r="AO37" s="30" t="e">
        <f t="shared" ca="1" si="14"/>
        <v>#NAME?</v>
      </c>
    </row>
    <row r="38" spans="1:41" hidden="1" x14ac:dyDescent="0.25">
      <c r="A38" s="4" t="s">
        <v>187</v>
      </c>
      <c r="B38" s="30" t="str">
        <f t="shared" si="1"/>
        <v>ADI-000115</v>
      </c>
      <c r="D38" s="11" t="s">
        <v>195</v>
      </c>
      <c r="E38" s="3" t="s">
        <v>48</v>
      </c>
      <c r="F38" s="3" t="s">
        <v>171</v>
      </c>
      <c r="G38" s="29" t="e">
        <f>+VLOOKUP($A38,#REF!,4,FALSE)</f>
        <v>#REF!</v>
      </c>
      <c r="H38" s="31" t="e">
        <f>+VLOOKUP($A38,#REF!,5,FALSE)</f>
        <v>#REF!</v>
      </c>
      <c r="I38" s="32" t="e">
        <f>+VLOOKUP($A38,#REF!,13,FALSE)</f>
        <v>#REF!</v>
      </c>
      <c r="J38" s="32">
        <v>5.4999999999999997E-3</v>
      </c>
      <c r="K38" s="30" t="s">
        <v>15</v>
      </c>
      <c r="L38" s="20">
        <v>60000</v>
      </c>
      <c r="M38" s="57" t="e">
        <f t="shared" si="2"/>
        <v>#REF!</v>
      </c>
      <c r="N38" s="28">
        <v>43518</v>
      </c>
      <c r="O38" s="36" t="e">
        <f t="shared" ca="1" si="0"/>
        <v>#NAME?</v>
      </c>
      <c r="P38" s="37">
        <v>0</v>
      </c>
      <c r="Q38" s="37">
        <v>0</v>
      </c>
      <c r="R38" s="38">
        <v>136</v>
      </c>
      <c r="S38" s="39" t="b">
        <v>1</v>
      </c>
      <c r="T38" s="39" t="s">
        <v>444</v>
      </c>
      <c r="U38" s="35">
        <v>43620</v>
      </c>
      <c r="V38" s="30"/>
      <c r="W38" s="30">
        <f t="shared" si="3"/>
        <v>2019</v>
      </c>
      <c r="X38" s="30" t="e">
        <f t="shared" ca="1" si="4"/>
        <v>#NAME?</v>
      </c>
      <c r="Y38" s="40">
        <v>2.2499999999999999E-2</v>
      </c>
      <c r="Z38" s="40">
        <v>5.0500000000000003E-2</v>
      </c>
      <c r="AA38" s="41" t="e">
        <f t="shared" si="5"/>
        <v>#REF!</v>
      </c>
      <c r="AB38" s="34" t="e">
        <f t="shared" ca="1" si="6"/>
        <v>#REF!</v>
      </c>
      <c r="AC38" s="32">
        <v>0.03</v>
      </c>
      <c r="AD38" s="32">
        <v>0.04</v>
      </c>
      <c r="AE38" s="42" t="s">
        <v>444</v>
      </c>
      <c r="AF38" s="43" t="e">
        <f t="shared" ca="1" si="7"/>
        <v>#REF!</v>
      </c>
      <c r="AG38" s="34" t="e">
        <f t="shared" ca="1" si="8"/>
        <v>#REF!</v>
      </c>
      <c r="AH38" s="44" t="e">
        <f t="shared" ca="1" si="9"/>
        <v>#NAME?</v>
      </c>
      <c r="AI38" s="45">
        <f t="shared" si="10"/>
        <v>1</v>
      </c>
      <c r="AJ38" s="46" t="e">
        <f t="shared" ca="1" si="11"/>
        <v>#NAME?</v>
      </c>
      <c r="AK38" s="34" t="e">
        <f t="shared" ca="1" si="12"/>
        <v>#REF!</v>
      </c>
      <c r="AL38" s="30" t="s">
        <v>545</v>
      </c>
      <c r="AM38" s="42">
        <f t="shared" si="13"/>
        <v>99999999</v>
      </c>
      <c r="AN38" s="47" t="s">
        <v>546</v>
      </c>
      <c r="AO38" s="30" t="e">
        <f t="shared" ca="1" si="14"/>
        <v>#REF!</v>
      </c>
    </row>
    <row r="39" spans="1:41" hidden="1" x14ac:dyDescent="0.25">
      <c r="A39" s="4" t="s">
        <v>188</v>
      </c>
      <c r="B39" s="30" t="str">
        <f t="shared" si="1"/>
        <v>ADI-000116</v>
      </c>
      <c r="D39" s="11" t="s">
        <v>195</v>
      </c>
      <c r="E39" s="3" t="s">
        <v>48</v>
      </c>
      <c r="F39" s="3" t="s">
        <v>171</v>
      </c>
      <c r="G39" s="29" t="e">
        <f>+VLOOKUP($A39,#REF!,4,FALSE)</f>
        <v>#REF!</v>
      </c>
      <c r="H39" s="31" t="e">
        <f>+VLOOKUP($A39,#REF!,5,FALSE)</f>
        <v>#REF!</v>
      </c>
      <c r="I39" s="32" t="e">
        <f>+VLOOKUP($A39,#REF!,13,FALSE)</f>
        <v>#REF!</v>
      </c>
      <c r="J39" s="32">
        <v>5.4999999999999997E-3</v>
      </c>
      <c r="K39" s="30" t="s">
        <v>15</v>
      </c>
      <c r="L39" s="20">
        <v>60000</v>
      </c>
      <c r="M39" s="57" t="e">
        <f t="shared" si="2"/>
        <v>#REF!</v>
      </c>
      <c r="N39" s="28">
        <v>43518</v>
      </c>
      <c r="O39" s="36" t="e">
        <f t="shared" ca="1" si="0"/>
        <v>#NAME?</v>
      </c>
      <c r="P39" s="37">
        <v>0</v>
      </c>
      <c r="Q39" s="37">
        <v>0</v>
      </c>
      <c r="R39" s="38">
        <v>137</v>
      </c>
      <c r="S39" s="39" t="b">
        <v>0</v>
      </c>
      <c r="T39" s="39" t="s">
        <v>1111</v>
      </c>
      <c r="U39" s="35">
        <v>43621</v>
      </c>
      <c r="V39" s="30"/>
      <c r="W39" s="30">
        <f t="shared" si="3"/>
        <v>2019</v>
      </c>
      <c r="X39" s="30" t="e">
        <f t="shared" ca="1" si="4"/>
        <v>#NAME?</v>
      </c>
      <c r="Y39" s="40">
        <v>2.2499999999999999E-2</v>
      </c>
      <c r="Z39" s="40">
        <v>5.0500000000000003E-2</v>
      </c>
      <c r="AA39" s="41" t="e">
        <f t="shared" si="5"/>
        <v>#REF!</v>
      </c>
      <c r="AB39" s="34" t="e">
        <f t="shared" ca="1" si="6"/>
        <v>#REF!</v>
      </c>
      <c r="AC39" s="32">
        <v>0.03</v>
      </c>
      <c r="AD39" s="32">
        <v>0.04</v>
      </c>
      <c r="AE39" s="42" t="s">
        <v>444</v>
      </c>
      <c r="AF39" s="43" t="e">
        <f t="shared" ca="1" si="7"/>
        <v>#REF!</v>
      </c>
      <c r="AG39" s="34" t="e">
        <f t="shared" ca="1" si="8"/>
        <v>#REF!</v>
      </c>
      <c r="AH39" s="44" t="e">
        <f t="shared" ca="1" si="9"/>
        <v>#NAME?</v>
      </c>
      <c r="AI39" s="45">
        <f t="shared" si="10"/>
        <v>1</v>
      </c>
      <c r="AJ39" s="46" t="e">
        <f t="shared" ca="1" si="11"/>
        <v>#NAME?</v>
      </c>
      <c r="AK39" s="34" t="e">
        <f t="shared" ca="1" si="12"/>
        <v>#REF!</v>
      </c>
      <c r="AL39" s="30" t="s">
        <v>547</v>
      </c>
      <c r="AM39" s="42">
        <f t="shared" si="13"/>
        <v>1</v>
      </c>
      <c r="AN39" s="47" t="s">
        <v>548</v>
      </c>
      <c r="AO39" s="30" t="e">
        <f t="shared" ca="1" si="14"/>
        <v>#REF!</v>
      </c>
    </row>
    <row r="40" spans="1:41" hidden="1" x14ac:dyDescent="0.25">
      <c r="A40" s="4" t="s">
        <v>189</v>
      </c>
      <c r="B40" s="30" t="str">
        <f t="shared" si="1"/>
        <v>ADI-000117</v>
      </c>
      <c r="D40" s="11" t="s">
        <v>195</v>
      </c>
      <c r="E40" s="3" t="s">
        <v>172</v>
      </c>
      <c r="F40" s="3" t="s">
        <v>173</v>
      </c>
      <c r="G40" s="29" t="e">
        <f>+VLOOKUP($A40,#REF!,4,FALSE)</f>
        <v>#REF!</v>
      </c>
      <c r="H40" s="31" t="e">
        <f>+VLOOKUP($A40,#REF!,5,FALSE)</f>
        <v>#REF!</v>
      </c>
      <c r="I40" s="32" t="e">
        <f>+VLOOKUP($A40,#REF!,13,FALSE)</f>
        <v>#REF!</v>
      </c>
      <c r="J40" s="32">
        <v>5.4999999999999997E-3</v>
      </c>
      <c r="K40" s="30" t="s">
        <v>15</v>
      </c>
      <c r="L40" s="20">
        <v>49299.5</v>
      </c>
      <c r="M40" s="57" t="e">
        <f t="shared" si="2"/>
        <v>#REF!</v>
      </c>
      <c r="N40" s="28">
        <v>43518</v>
      </c>
      <c r="O40" s="36" t="e">
        <f t="shared" ca="1" si="0"/>
        <v>#NAME?</v>
      </c>
      <c r="P40" s="37">
        <v>0</v>
      </c>
      <c r="Q40" s="37">
        <v>0</v>
      </c>
      <c r="R40" s="38">
        <v>138</v>
      </c>
      <c r="S40" s="39" t="b">
        <v>1</v>
      </c>
      <c r="T40" s="39" t="s">
        <v>444</v>
      </c>
      <c r="U40" s="35">
        <v>43622</v>
      </c>
      <c r="V40" s="30"/>
      <c r="W40" s="30">
        <f t="shared" si="3"/>
        <v>2019</v>
      </c>
      <c r="X40" s="30" t="e">
        <f t="shared" ca="1" si="4"/>
        <v>#NAME?</v>
      </c>
      <c r="Y40" s="40">
        <v>2.2499999999999999E-2</v>
      </c>
      <c r="Z40" s="40">
        <v>5.0500000000000003E-2</v>
      </c>
      <c r="AA40" s="41" t="e">
        <f t="shared" si="5"/>
        <v>#REF!</v>
      </c>
      <c r="AB40" s="34" t="e">
        <f t="shared" ca="1" si="6"/>
        <v>#REF!</v>
      </c>
      <c r="AC40" s="32">
        <v>0.03</v>
      </c>
      <c r="AD40" s="32">
        <v>0.04</v>
      </c>
      <c r="AE40" s="42" t="s">
        <v>444</v>
      </c>
      <c r="AF40" s="43" t="e">
        <f t="shared" ca="1" si="7"/>
        <v>#REF!</v>
      </c>
      <c r="AG40" s="34" t="e">
        <f t="shared" ca="1" si="8"/>
        <v>#REF!</v>
      </c>
      <c r="AH40" s="44" t="e">
        <f t="shared" ca="1" si="9"/>
        <v>#NAME?</v>
      </c>
      <c r="AI40" s="45">
        <f t="shared" si="10"/>
        <v>1</v>
      </c>
      <c r="AJ40" s="46" t="e">
        <f t="shared" ca="1" si="11"/>
        <v>#NAME?</v>
      </c>
      <c r="AK40" s="34" t="e">
        <f t="shared" ca="1" si="12"/>
        <v>#REF!</v>
      </c>
      <c r="AL40" s="30" t="s">
        <v>549</v>
      </c>
      <c r="AM40" s="42">
        <f t="shared" si="13"/>
        <v>99999999</v>
      </c>
      <c r="AN40" s="47" t="s">
        <v>550</v>
      </c>
      <c r="AO40" s="30" t="e">
        <f t="shared" ca="1" si="14"/>
        <v>#REF!</v>
      </c>
    </row>
    <row r="41" spans="1:41" x14ac:dyDescent="0.25">
      <c r="A41" s="4" t="s">
        <v>190</v>
      </c>
      <c r="B41" s="30" t="str">
        <f t="shared" si="1"/>
        <v>ADI-000118</v>
      </c>
      <c r="D41" s="11" t="s">
        <v>195</v>
      </c>
      <c r="E41" s="3" t="s">
        <v>174</v>
      </c>
      <c r="F41" s="3" t="s">
        <v>175</v>
      </c>
      <c r="G41" s="29" t="e">
        <f>+VLOOKUP($A41,#REF!,4,FALSE)</f>
        <v>#REF!</v>
      </c>
      <c r="H41" s="31" t="e">
        <f>+VLOOKUP($A41,#REF!,5,FALSE)</f>
        <v>#REF!</v>
      </c>
      <c r="I41" s="32" t="e">
        <f>+VLOOKUP($A41,#REF!,13,FALSE)</f>
        <v>#REF!</v>
      </c>
      <c r="J41" s="32">
        <v>5.4999999999999997E-3</v>
      </c>
      <c r="K41" s="30" t="s">
        <v>15</v>
      </c>
      <c r="L41" s="20">
        <v>10800</v>
      </c>
      <c r="M41" s="57" t="e">
        <f t="shared" si="2"/>
        <v>#REF!</v>
      </c>
      <c r="N41" s="28">
        <v>43518</v>
      </c>
      <c r="O41" s="36" t="e">
        <f t="shared" ca="1" si="0"/>
        <v>#NAME?</v>
      </c>
      <c r="P41" s="37">
        <v>0</v>
      </c>
      <c r="Q41" s="37">
        <v>0</v>
      </c>
      <c r="R41" s="38">
        <v>139</v>
      </c>
      <c r="S41" s="39" t="b">
        <v>1</v>
      </c>
      <c r="T41" s="39" t="s">
        <v>1110</v>
      </c>
      <c r="U41" s="35">
        <v>43623</v>
      </c>
      <c r="V41" s="30"/>
      <c r="W41" s="30">
        <f t="shared" si="3"/>
        <v>2019</v>
      </c>
      <c r="X41" s="30" t="e">
        <f t="shared" ca="1" si="4"/>
        <v>#NAME?</v>
      </c>
      <c r="Y41" s="40">
        <v>2.2499999999999999E-2</v>
      </c>
      <c r="Z41" s="40">
        <v>5.0500000000000003E-2</v>
      </c>
      <c r="AA41" s="41">
        <v>0</v>
      </c>
      <c r="AB41" s="34" t="e">
        <f t="shared" ca="1" si="6"/>
        <v>#NAME?</v>
      </c>
      <c r="AC41" s="32">
        <v>0.03</v>
      </c>
      <c r="AD41" s="32">
        <v>0.04</v>
      </c>
      <c r="AE41" s="42" t="s">
        <v>444</v>
      </c>
      <c r="AF41" s="43" t="e">
        <f t="shared" ca="1" si="7"/>
        <v>#NAME?</v>
      </c>
      <c r="AG41" s="34" t="e">
        <f t="shared" ca="1" si="8"/>
        <v>#NAME?</v>
      </c>
      <c r="AH41" s="44" t="e">
        <f t="shared" ca="1" si="9"/>
        <v>#NAME?</v>
      </c>
      <c r="AI41" s="45">
        <f t="shared" si="10"/>
        <v>1</v>
      </c>
      <c r="AJ41" s="46" t="e">
        <f t="shared" ca="1" si="11"/>
        <v>#NAME?</v>
      </c>
      <c r="AK41" s="34" t="e">
        <f t="shared" ca="1" si="12"/>
        <v>#NAME?</v>
      </c>
      <c r="AL41" s="30" t="s">
        <v>551</v>
      </c>
      <c r="AM41" s="42">
        <f t="shared" si="13"/>
        <v>99999999</v>
      </c>
      <c r="AN41" s="47" t="s">
        <v>552</v>
      </c>
      <c r="AO41" s="30" t="e">
        <f t="shared" ca="1" si="14"/>
        <v>#NAME?</v>
      </c>
    </row>
    <row r="42" spans="1:41" x14ac:dyDescent="0.25">
      <c r="A42" s="4" t="s">
        <v>191</v>
      </c>
      <c r="B42" s="30" t="str">
        <f t="shared" si="1"/>
        <v>ADI-000119</v>
      </c>
      <c r="D42" s="11" t="s">
        <v>195</v>
      </c>
      <c r="E42" s="3" t="s">
        <v>176</v>
      </c>
      <c r="F42" s="3" t="s">
        <v>35</v>
      </c>
      <c r="G42" s="29" t="e">
        <f>+VLOOKUP($A42,#REF!,4,FALSE)</f>
        <v>#REF!</v>
      </c>
      <c r="H42" s="31" t="e">
        <f>+VLOOKUP($A42,#REF!,5,FALSE)</f>
        <v>#REF!</v>
      </c>
      <c r="I42" s="32" t="e">
        <f>+VLOOKUP($A42,#REF!,13,FALSE)</f>
        <v>#REF!</v>
      </c>
      <c r="J42" s="32">
        <v>5.4999999999999997E-3</v>
      </c>
      <c r="K42" s="30" t="s">
        <v>15</v>
      </c>
      <c r="L42" s="20">
        <v>13900</v>
      </c>
      <c r="M42" s="57" t="e">
        <f t="shared" si="2"/>
        <v>#REF!</v>
      </c>
      <c r="N42" s="28">
        <v>43518</v>
      </c>
      <c r="O42" s="36" t="e">
        <f t="shared" ca="1" si="0"/>
        <v>#NAME?</v>
      </c>
      <c r="P42" s="37">
        <v>0</v>
      </c>
      <c r="Q42" s="37">
        <v>0</v>
      </c>
      <c r="R42" s="38">
        <v>140</v>
      </c>
      <c r="S42" s="39" t="b">
        <v>1</v>
      </c>
      <c r="T42" s="39" t="s">
        <v>1110</v>
      </c>
      <c r="U42" s="35">
        <v>43624</v>
      </c>
      <c r="V42" s="30"/>
      <c r="W42" s="30">
        <f t="shared" si="3"/>
        <v>2019</v>
      </c>
      <c r="X42" s="30" t="e">
        <f t="shared" ca="1" si="4"/>
        <v>#NAME?</v>
      </c>
      <c r="Y42" s="40">
        <v>2.2499999999999999E-2</v>
      </c>
      <c r="Z42" s="40">
        <v>5.0500000000000003E-2</v>
      </c>
      <c r="AA42" s="41">
        <v>0</v>
      </c>
      <c r="AB42" s="34" t="e">
        <f t="shared" ca="1" si="6"/>
        <v>#NAME?</v>
      </c>
      <c r="AC42" s="32">
        <v>0.03</v>
      </c>
      <c r="AD42" s="32">
        <v>0.04</v>
      </c>
      <c r="AE42" s="42" t="s">
        <v>444</v>
      </c>
      <c r="AF42" s="43" t="e">
        <f t="shared" ca="1" si="7"/>
        <v>#NAME?</v>
      </c>
      <c r="AG42" s="34" t="e">
        <f t="shared" ca="1" si="8"/>
        <v>#NAME?</v>
      </c>
      <c r="AH42" s="44" t="e">
        <f t="shared" ca="1" si="9"/>
        <v>#NAME?</v>
      </c>
      <c r="AI42" s="45">
        <f t="shared" si="10"/>
        <v>1</v>
      </c>
      <c r="AJ42" s="46" t="e">
        <f t="shared" ca="1" si="11"/>
        <v>#NAME?</v>
      </c>
      <c r="AK42" s="34" t="e">
        <f t="shared" ca="1" si="12"/>
        <v>#NAME?</v>
      </c>
      <c r="AL42" s="30" t="s">
        <v>553</v>
      </c>
      <c r="AM42" s="42">
        <f t="shared" si="13"/>
        <v>99999999</v>
      </c>
      <c r="AN42" s="47" t="s">
        <v>554</v>
      </c>
      <c r="AO42" s="30" t="e">
        <f t="shared" ca="1" si="14"/>
        <v>#NAME?</v>
      </c>
    </row>
    <row r="43" spans="1:41" hidden="1" x14ac:dyDescent="0.25">
      <c r="A43" s="4" t="s">
        <v>192</v>
      </c>
      <c r="B43" s="30" t="str">
        <f t="shared" si="1"/>
        <v>ADI-000120</v>
      </c>
      <c r="D43" s="11" t="s">
        <v>195</v>
      </c>
      <c r="E43" s="3" t="s">
        <v>177</v>
      </c>
      <c r="F43" s="3" t="s">
        <v>43</v>
      </c>
      <c r="G43" s="29" t="e">
        <f>+VLOOKUP($A43,#REF!,4,FALSE)</f>
        <v>#REF!</v>
      </c>
      <c r="H43" s="31" t="e">
        <f>+VLOOKUP($A43,#REF!,5,FALSE)</f>
        <v>#REF!</v>
      </c>
      <c r="I43" s="32" t="e">
        <f>+VLOOKUP($A43,#REF!,13,FALSE)</f>
        <v>#REF!</v>
      </c>
      <c r="J43" s="32">
        <v>5.4999999999999997E-3</v>
      </c>
      <c r="K43" s="30" t="s">
        <v>15</v>
      </c>
      <c r="L43" s="20">
        <v>50000</v>
      </c>
      <c r="M43" s="57" t="e">
        <f t="shared" si="2"/>
        <v>#REF!</v>
      </c>
      <c r="N43" s="28">
        <v>43518</v>
      </c>
      <c r="O43" s="36" t="e">
        <f t="shared" ca="1" si="0"/>
        <v>#NAME?</v>
      </c>
      <c r="P43" s="37">
        <v>0</v>
      </c>
      <c r="Q43" s="37">
        <v>0</v>
      </c>
      <c r="R43" s="38">
        <v>141</v>
      </c>
      <c r="S43" s="39" t="b">
        <v>0</v>
      </c>
      <c r="T43" s="39" t="s">
        <v>1111</v>
      </c>
      <c r="U43" s="35">
        <v>43625</v>
      </c>
      <c r="V43" s="30"/>
      <c r="W43" s="30">
        <f t="shared" si="3"/>
        <v>2019</v>
      </c>
      <c r="X43" s="30" t="e">
        <f t="shared" ca="1" si="4"/>
        <v>#NAME?</v>
      </c>
      <c r="Y43" s="40">
        <v>2.2499999999999999E-2</v>
      </c>
      <c r="Z43" s="40">
        <v>5.0500000000000003E-2</v>
      </c>
      <c r="AA43" s="41" t="e">
        <f t="shared" si="5"/>
        <v>#REF!</v>
      </c>
      <c r="AB43" s="34" t="e">
        <f t="shared" ca="1" si="6"/>
        <v>#REF!</v>
      </c>
      <c r="AC43" s="32">
        <v>0.03</v>
      </c>
      <c r="AD43" s="32">
        <v>0.04</v>
      </c>
      <c r="AE43" s="42" t="s">
        <v>444</v>
      </c>
      <c r="AF43" s="43" t="e">
        <f t="shared" ca="1" si="7"/>
        <v>#REF!</v>
      </c>
      <c r="AG43" s="34" t="e">
        <f t="shared" ca="1" si="8"/>
        <v>#REF!</v>
      </c>
      <c r="AH43" s="44" t="e">
        <f t="shared" ca="1" si="9"/>
        <v>#NAME?</v>
      </c>
      <c r="AI43" s="45">
        <f t="shared" si="10"/>
        <v>1</v>
      </c>
      <c r="AJ43" s="46" t="e">
        <f t="shared" ca="1" si="11"/>
        <v>#NAME?</v>
      </c>
      <c r="AK43" s="34" t="e">
        <f t="shared" ca="1" si="12"/>
        <v>#REF!</v>
      </c>
      <c r="AL43" s="30" t="s">
        <v>555</v>
      </c>
      <c r="AM43" s="42">
        <f t="shared" si="13"/>
        <v>1</v>
      </c>
      <c r="AN43" s="47" t="s">
        <v>556</v>
      </c>
      <c r="AO43" s="30" t="e">
        <f t="shared" ca="1" si="14"/>
        <v>#REF!</v>
      </c>
    </row>
    <row r="44" spans="1:41" x14ac:dyDescent="0.25">
      <c r="A44" s="4" t="s">
        <v>193</v>
      </c>
      <c r="B44" s="30" t="str">
        <f t="shared" si="1"/>
        <v>ADI-000121</v>
      </c>
      <c r="D44" s="11" t="s">
        <v>195</v>
      </c>
      <c r="E44" s="3" t="s">
        <v>178</v>
      </c>
      <c r="F44" s="3" t="s">
        <v>179</v>
      </c>
      <c r="G44" s="29" t="e">
        <f>+VLOOKUP($A44,#REF!,4,FALSE)</f>
        <v>#REF!</v>
      </c>
      <c r="H44" s="31" t="e">
        <f>+VLOOKUP($A44,#REF!,5,FALSE)</f>
        <v>#REF!</v>
      </c>
      <c r="I44" s="32" t="e">
        <f>+VLOOKUP($A44,#REF!,13,FALSE)</f>
        <v>#REF!</v>
      </c>
      <c r="J44" s="32">
        <v>5.4999999999999997E-3</v>
      </c>
      <c r="K44" s="30" t="s">
        <v>15</v>
      </c>
      <c r="L44" s="20">
        <v>30000</v>
      </c>
      <c r="M44" s="57" t="e">
        <f t="shared" si="2"/>
        <v>#REF!</v>
      </c>
      <c r="N44" s="28">
        <v>43518</v>
      </c>
      <c r="O44" s="36" t="e">
        <f t="shared" ca="1" si="0"/>
        <v>#NAME?</v>
      </c>
      <c r="P44" s="37">
        <v>0</v>
      </c>
      <c r="Q44" s="37">
        <v>0</v>
      </c>
      <c r="R44" s="38">
        <v>142</v>
      </c>
      <c r="S44" s="39" t="b">
        <v>1</v>
      </c>
      <c r="T44" s="39" t="s">
        <v>1110</v>
      </c>
      <c r="U44" s="35">
        <v>43626</v>
      </c>
      <c r="V44" s="30"/>
      <c r="W44" s="30">
        <f t="shared" si="3"/>
        <v>2019</v>
      </c>
      <c r="X44" s="30" t="e">
        <f t="shared" ca="1" si="4"/>
        <v>#NAME?</v>
      </c>
      <c r="Y44" s="40">
        <v>2.2499999999999999E-2</v>
      </c>
      <c r="Z44" s="40">
        <v>5.0500000000000003E-2</v>
      </c>
      <c r="AA44" s="41">
        <v>0</v>
      </c>
      <c r="AB44" s="34" t="e">
        <f t="shared" ca="1" si="6"/>
        <v>#NAME?</v>
      </c>
      <c r="AC44" s="32">
        <v>0.03</v>
      </c>
      <c r="AD44" s="32">
        <v>0.04</v>
      </c>
      <c r="AE44" s="42" t="s">
        <v>444</v>
      </c>
      <c r="AF44" s="43" t="e">
        <f t="shared" ca="1" si="7"/>
        <v>#NAME?</v>
      </c>
      <c r="AG44" s="34" t="e">
        <f t="shared" ca="1" si="8"/>
        <v>#NAME?</v>
      </c>
      <c r="AH44" s="44" t="e">
        <f t="shared" ca="1" si="9"/>
        <v>#NAME?</v>
      </c>
      <c r="AI44" s="45">
        <f t="shared" si="10"/>
        <v>1</v>
      </c>
      <c r="AJ44" s="46" t="e">
        <f t="shared" ca="1" si="11"/>
        <v>#NAME?</v>
      </c>
      <c r="AK44" s="34" t="e">
        <f t="shared" ca="1" si="12"/>
        <v>#NAME?</v>
      </c>
      <c r="AL44" s="30" t="s">
        <v>557</v>
      </c>
      <c r="AM44" s="42">
        <f t="shared" si="13"/>
        <v>99999999</v>
      </c>
      <c r="AN44" s="47" t="s">
        <v>558</v>
      </c>
      <c r="AO44" s="30" t="e">
        <f t="shared" ca="1" si="14"/>
        <v>#NAME?</v>
      </c>
    </row>
    <row r="45" spans="1:41" hidden="1" x14ac:dyDescent="0.25">
      <c r="A45" s="4" t="s">
        <v>194</v>
      </c>
      <c r="B45" s="30" t="str">
        <f t="shared" si="1"/>
        <v>ADI-000122</v>
      </c>
      <c r="D45" s="11" t="s">
        <v>195</v>
      </c>
      <c r="E45" s="3" t="s">
        <v>172</v>
      </c>
      <c r="F45" s="3" t="s">
        <v>173</v>
      </c>
      <c r="G45" s="29" t="e">
        <f>+VLOOKUP($A45,#REF!,4,FALSE)</f>
        <v>#REF!</v>
      </c>
      <c r="H45" s="31" t="e">
        <f>+VLOOKUP($A45,#REF!,5,FALSE)</f>
        <v>#REF!</v>
      </c>
      <c r="I45" s="32" t="e">
        <f>+VLOOKUP($A45,#REF!,13,FALSE)</f>
        <v>#REF!</v>
      </c>
      <c r="J45" s="32">
        <v>5.4999999999999997E-3</v>
      </c>
      <c r="K45" s="30" t="s">
        <v>15</v>
      </c>
      <c r="L45" s="20">
        <v>49299.5</v>
      </c>
      <c r="M45" s="57" t="e">
        <f t="shared" si="2"/>
        <v>#REF!</v>
      </c>
      <c r="N45" s="28">
        <v>43518</v>
      </c>
      <c r="O45" s="36" t="e">
        <f t="shared" ca="1" si="0"/>
        <v>#NAME?</v>
      </c>
      <c r="P45" s="37">
        <v>0</v>
      </c>
      <c r="Q45" s="37">
        <v>0</v>
      </c>
      <c r="R45" s="38">
        <v>143</v>
      </c>
      <c r="S45" s="39" t="b">
        <v>0</v>
      </c>
      <c r="T45" s="39" t="s">
        <v>1111</v>
      </c>
      <c r="U45" s="35">
        <v>43627</v>
      </c>
      <c r="V45" s="30"/>
      <c r="W45" s="30">
        <f t="shared" si="3"/>
        <v>2019</v>
      </c>
      <c r="X45" s="30" t="e">
        <f t="shared" ca="1" si="4"/>
        <v>#NAME?</v>
      </c>
      <c r="Y45" s="40">
        <v>2.2499999999999999E-2</v>
      </c>
      <c r="Z45" s="40">
        <v>5.0500000000000003E-2</v>
      </c>
      <c r="AA45" s="41" t="e">
        <f t="shared" si="5"/>
        <v>#REF!</v>
      </c>
      <c r="AB45" s="34" t="e">
        <f t="shared" ca="1" si="6"/>
        <v>#REF!</v>
      </c>
      <c r="AC45" s="32">
        <v>0.03</v>
      </c>
      <c r="AD45" s="32">
        <v>0.04</v>
      </c>
      <c r="AE45" s="42" t="s">
        <v>444</v>
      </c>
      <c r="AF45" s="43" t="e">
        <f t="shared" ca="1" si="7"/>
        <v>#REF!</v>
      </c>
      <c r="AG45" s="34" t="e">
        <f t="shared" ca="1" si="8"/>
        <v>#REF!</v>
      </c>
      <c r="AH45" s="44" t="e">
        <f t="shared" ca="1" si="9"/>
        <v>#NAME?</v>
      </c>
      <c r="AI45" s="45">
        <f t="shared" si="10"/>
        <v>1</v>
      </c>
      <c r="AJ45" s="46" t="e">
        <f t="shared" ca="1" si="11"/>
        <v>#NAME?</v>
      </c>
      <c r="AK45" s="34" t="e">
        <f t="shared" ca="1" si="12"/>
        <v>#REF!</v>
      </c>
      <c r="AL45" s="30" t="s">
        <v>559</v>
      </c>
      <c r="AM45" s="42">
        <f t="shared" si="13"/>
        <v>1</v>
      </c>
      <c r="AN45" s="47" t="s">
        <v>560</v>
      </c>
      <c r="AO45" s="30" t="e">
        <f t="shared" ca="1" si="14"/>
        <v>#REF!</v>
      </c>
    </row>
    <row r="46" spans="1:41" hidden="1" x14ac:dyDescent="0.25">
      <c r="A46" s="3" t="s">
        <v>101</v>
      </c>
      <c r="B46" s="30" t="str">
        <f t="shared" si="1"/>
        <v>ADI-000093</v>
      </c>
      <c r="E46" s="3" t="s">
        <v>99</v>
      </c>
      <c r="F46" s="3" t="s">
        <v>100</v>
      </c>
      <c r="G46" s="29" t="e">
        <f>+VLOOKUP($A46,#REF!,4,FALSE)</f>
        <v>#REF!</v>
      </c>
      <c r="H46" s="31" t="e">
        <f>+VLOOKUP($A46,#REF!,5,FALSE)</f>
        <v>#REF!</v>
      </c>
      <c r="I46" s="32" t="e">
        <f>+VLOOKUP($A46,#REF!,13,FALSE)</f>
        <v>#REF!</v>
      </c>
      <c r="J46" s="32">
        <v>5.4999999999999997E-3</v>
      </c>
      <c r="K46" s="30" t="s">
        <v>15</v>
      </c>
      <c r="L46" s="20">
        <v>200</v>
      </c>
      <c r="M46" s="57" t="e">
        <f t="shared" si="2"/>
        <v>#REF!</v>
      </c>
      <c r="N46" s="28">
        <v>43521</v>
      </c>
      <c r="O46" s="36" t="e">
        <f t="shared" ca="1" si="0"/>
        <v>#NAME?</v>
      </c>
      <c r="P46" s="37">
        <v>0</v>
      </c>
      <c r="Q46" s="37">
        <v>0</v>
      </c>
      <c r="R46" s="38">
        <v>144</v>
      </c>
      <c r="S46" s="39" t="b">
        <v>0</v>
      </c>
      <c r="T46" s="39" t="s">
        <v>1111</v>
      </c>
      <c r="U46" s="35">
        <v>43628</v>
      </c>
      <c r="V46" s="30"/>
      <c r="W46" s="30">
        <f t="shared" si="3"/>
        <v>2019</v>
      </c>
      <c r="X46" s="30" t="e">
        <f t="shared" ca="1" si="4"/>
        <v>#NAME?</v>
      </c>
      <c r="Y46" s="40">
        <v>2.2499999999999999E-2</v>
      </c>
      <c r="Z46" s="40">
        <v>5.0500000000000003E-2</v>
      </c>
      <c r="AA46" s="41" t="e">
        <f t="shared" si="5"/>
        <v>#REF!</v>
      </c>
      <c r="AB46" s="34" t="e">
        <f t="shared" ca="1" si="6"/>
        <v>#REF!</v>
      </c>
      <c r="AC46" s="32">
        <v>0.03</v>
      </c>
      <c r="AD46" s="32">
        <v>0.04</v>
      </c>
      <c r="AE46" s="42" t="s">
        <v>444</v>
      </c>
      <c r="AF46" s="43" t="e">
        <f t="shared" ca="1" si="7"/>
        <v>#REF!</v>
      </c>
      <c r="AG46" s="34" t="e">
        <f t="shared" ca="1" si="8"/>
        <v>#REF!</v>
      </c>
      <c r="AH46" s="44" t="e">
        <f t="shared" ca="1" si="9"/>
        <v>#NAME?</v>
      </c>
      <c r="AI46" s="45">
        <f t="shared" si="10"/>
        <v>1</v>
      </c>
      <c r="AJ46" s="46" t="e">
        <f t="shared" ca="1" si="11"/>
        <v>#NAME?</v>
      </c>
      <c r="AK46" s="34" t="e">
        <f t="shared" ca="1" si="12"/>
        <v>#REF!</v>
      </c>
      <c r="AL46" s="30" t="s">
        <v>561</v>
      </c>
      <c r="AM46" s="42">
        <f t="shared" si="13"/>
        <v>1</v>
      </c>
      <c r="AN46" s="47" t="s">
        <v>562</v>
      </c>
      <c r="AO46" s="30" t="e">
        <f t="shared" ca="1" si="14"/>
        <v>#REF!</v>
      </c>
    </row>
    <row r="47" spans="1:41" hidden="1" x14ac:dyDescent="0.25">
      <c r="A47" s="6" t="s">
        <v>215</v>
      </c>
      <c r="B47" s="30" t="str">
        <f t="shared" si="1"/>
        <v>ADI-000052</v>
      </c>
      <c r="D47" t="s">
        <v>207</v>
      </c>
      <c r="E47" s="3" t="s">
        <v>212</v>
      </c>
      <c r="F47" s="3" t="s">
        <v>213</v>
      </c>
      <c r="G47" s="29" t="e">
        <f>+VLOOKUP($A47,#REF!,4,FALSE)</f>
        <v>#REF!</v>
      </c>
      <c r="H47" s="31" t="e">
        <f>+VLOOKUP($A47,#REF!,5,FALSE)</f>
        <v>#REF!</v>
      </c>
      <c r="I47" s="32" t="e">
        <f>+VLOOKUP($A47,#REF!,13,FALSE)</f>
        <v>#REF!</v>
      </c>
      <c r="J47" s="32">
        <v>5.4999999999999997E-3</v>
      </c>
      <c r="K47" s="30" t="s">
        <v>15</v>
      </c>
      <c r="L47" s="20">
        <v>2000</v>
      </c>
      <c r="M47" s="57" t="e">
        <f t="shared" si="2"/>
        <v>#REF!</v>
      </c>
      <c r="N47" s="28">
        <v>43522</v>
      </c>
      <c r="O47" s="36" t="e">
        <f t="shared" ca="1" si="0"/>
        <v>#NAME?</v>
      </c>
      <c r="P47" s="37">
        <v>0</v>
      </c>
      <c r="Q47" s="37">
        <v>0</v>
      </c>
      <c r="R47" s="38">
        <v>145</v>
      </c>
      <c r="S47" s="39" t="b">
        <v>0</v>
      </c>
      <c r="T47" s="39" t="s">
        <v>1111</v>
      </c>
      <c r="U47" s="35">
        <v>43629</v>
      </c>
      <c r="V47" s="30"/>
      <c r="W47" s="30">
        <f t="shared" si="3"/>
        <v>2019</v>
      </c>
      <c r="X47" s="30" t="e">
        <f t="shared" ca="1" si="4"/>
        <v>#NAME?</v>
      </c>
      <c r="Y47" s="40">
        <v>2.2499999999999999E-2</v>
      </c>
      <c r="Z47" s="40">
        <v>5.0500000000000003E-2</v>
      </c>
      <c r="AA47" s="41" t="e">
        <f t="shared" si="5"/>
        <v>#REF!</v>
      </c>
      <c r="AB47" s="34" t="e">
        <f t="shared" ca="1" si="6"/>
        <v>#REF!</v>
      </c>
      <c r="AC47" s="32">
        <v>0.03</v>
      </c>
      <c r="AD47" s="32">
        <v>0.04</v>
      </c>
      <c r="AE47" s="42" t="s">
        <v>444</v>
      </c>
      <c r="AF47" s="43" t="e">
        <f t="shared" ca="1" si="7"/>
        <v>#REF!</v>
      </c>
      <c r="AG47" s="34" t="e">
        <f t="shared" ca="1" si="8"/>
        <v>#REF!</v>
      </c>
      <c r="AH47" s="44" t="e">
        <f t="shared" ca="1" si="9"/>
        <v>#NAME?</v>
      </c>
      <c r="AI47" s="45">
        <f t="shared" si="10"/>
        <v>1</v>
      </c>
      <c r="AJ47" s="46" t="e">
        <f t="shared" ca="1" si="11"/>
        <v>#NAME?</v>
      </c>
      <c r="AK47" s="34" t="e">
        <f t="shared" ca="1" si="12"/>
        <v>#REF!</v>
      </c>
      <c r="AL47" s="30" t="s">
        <v>563</v>
      </c>
      <c r="AM47" s="42">
        <f t="shared" si="13"/>
        <v>1</v>
      </c>
      <c r="AN47" s="47" t="s">
        <v>564</v>
      </c>
      <c r="AO47" s="30" t="e">
        <f t="shared" ca="1" si="14"/>
        <v>#REF!</v>
      </c>
    </row>
    <row r="48" spans="1:41" hidden="1" x14ac:dyDescent="0.25">
      <c r="A48" s="6" t="s">
        <v>216</v>
      </c>
      <c r="B48" s="30" t="str">
        <f t="shared" si="1"/>
        <v>ADI-000053</v>
      </c>
      <c r="D48" t="s">
        <v>207</v>
      </c>
      <c r="E48" s="3" t="s">
        <v>214</v>
      </c>
      <c r="F48" s="3" t="s">
        <v>39</v>
      </c>
      <c r="G48" s="29" t="e">
        <f>+VLOOKUP($A48,#REF!,4,FALSE)</f>
        <v>#REF!</v>
      </c>
      <c r="H48" s="31" t="e">
        <f>+VLOOKUP($A48,#REF!,5,FALSE)</f>
        <v>#REF!</v>
      </c>
      <c r="I48" s="32" t="e">
        <f>+VLOOKUP($A48,#REF!,13,FALSE)</f>
        <v>#REF!</v>
      </c>
      <c r="J48" s="32">
        <v>5.4999999999999997E-3</v>
      </c>
      <c r="K48" s="30" t="s">
        <v>15</v>
      </c>
      <c r="L48" s="20">
        <v>9760</v>
      </c>
      <c r="M48" s="57" t="e">
        <f t="shared" si="2"/>
        <v>#REF!</v>
      </c>
      <c r="N48" s="28">
        <v>43522</v>
      </c>
      <c r="O48" s="36" t="e">
        <f t="shared" ca="1" si="0"/>
        <v>#NAME?</v>
      </c>
      <c r="P48" s="37">
        <v>0</v>
      </c>
      <c r="Q48" s="37">
        <v>0</v>
      </c>
      <c r="R48" s="38">
        <v>146</v>
      </c>
      <c r="S48" s="39" t="b">
        <v>0</v>
      </c>
      <c r="T48" s="39" t="s">
        <v>1111</v>
      </c>
      <c r="U48" s="35">
        <v>43630</v>
      </c>
      <c r="V48" s="30"/>
      <c r="W48" s="30">
        <f t="shared" si="3"/>
        <v>2019</v>
      </c>
      <c r="X48" s="30" t="e">
        <f t="shared" ca="1" si="4"/>
        <v>#NAME?</v>
      </c>
      <c r="Y48" s="40">
        <v>2.2499999999999999E-2</v>
      </c>
      <c r="Z48" s="40">
        <v>5.0500000000000003E-2</v>
      </c>
      <c r="AA48" s="41" t="e">
        <f t="shared" si="5"/>
        <v>#REF!</v>
      </c>
      <c r="AB48" s="34" t="e">
        <f t="shared" ca="1" si="6"/>
        <v>#REF!</v>
      </c>
      <c r="AC48" s="32">
        <v>0.03</v>
      </c>
      <c r="AD48" s="32">
        <v>0.04</v>
      </c>
      <c r="AE48" s="42" t="s">
        <v>444</v>
      </c>
      <c r="AF48" s="43" t="e">
        <f t="shared" ca="1" si="7"/>
        <v>#REF!</v>
      </c>
      <c r="AG48" s="34" t="e">
        <f t="shared" ca="1" si="8"/>
        <v>#REF!</v>
      </c>
      <c r="AH48" s="44" t="e">
        <f t="shared" ca="1" si="9"/>
        <v>#NAME?</v>
      </c>
      <c r="AI48" s="45">
        <f t="shared" si="10"/>
        <v>1</v>
      </c>
      <c r="AJ48" s="46" t="e">
        <f t="shared" ca="1" si="11"/>
        <v>#NAME?</v>
      </c>
      <c r="AK48" s="34" t="e">
        <f t="shared" ca="1" si="12"/>
        <v>#REF!</v>
      </c>
      <c r="AL48" s="30" t="s">
        <v>565</v>
      </c>
      <c r="AM48" s="42">
        <f t="shared" si="13"/>
        <v>1</v>
      </c>
      <c r="AN48" s="47" t="s">
        <v>566</v>
      </c>
      <c r="AO48" s="30" t="e">
        <f t="shared" ca="1" si="14"/>
        <v>#REF!</v>
      </c>
    </row>
    <row r="49" spans="1:41" hidden="1" x14ac:dyDescent="0.25">
      <c r="B49" s="30" t="str">
        <f t="shared" si="1"/>
        <v>LF-2019-000021</v>
      </c>
      <c r="C49" t="s">
        <v>119</v>
      </c>
      <c r="D49" t="s">
        <v>118</v>
      </c>
      <c r="E49" s="3" t="s">
        <v>210</v>
      </c>
      <c r="F49" s="3" t="s">
        <v>211</v>
      </c>
      <c r="G49" s="29" t="e">
        <f>+VLOOKUP($A49,#REF!,4,FALSE)</f>
        <v>#REF!</v>
      </c>
      <c r="H49" s="31" t="e">
        <f>+VLOOKUP($A49,#REF!,5,FALSE)</f>
        <v>#REF!</v>
      </c>
      <c r="I49" s="32" t="e">
        <f>+VLOOKUP(C49,#REF!,13,FALSE)</f>
        <v>#REF!</v>
      </c>
      <c r="J49" s="32">
        <v>5.4999999999999997E-3</v>
      </c>
      <c r="K49" s="30" t="s">
        <v>15</v>
      </c>
      <c r="L49" s="20">
        <v>2000</v>
      </c>
      <c r="M49" s="57" t="e">
        <f t="shared" si="2"/>
        <v>#REF!</v>
      </c>
      <c r="N49" s="28">
        <v>43523</v>
      </c>
      <c r="O49" s="36" t="e">
        <f t="shared" ca="1" si="0"/>
        <v>#NAME?</v>
      </c>
      <c r="P49" s="37">
        <v>0</v>
      </c>
      <c r="Q49" s="37">
        <v>0</v>
      </c>
      <c r="R49" s="38">
        <v>147</v>
      </c>
      <c r="S49" s="39" t="b">
        <v>1</v>
      </c>
      <c r="T49" s="39" t="s">
        <v>444</v>
      </c>
      <c r="U49" s="35">
        <v>43631</v>
      </c>
      <c r="V49" s="30"/>
      <c r="W49" s="30">
        <f t="shared" si="3"/>
        <v>2019</v>
      </c>
      <c r="X49" s="30" t="e">
        <f t="shared" ca="1" si="4"/>
        <v>#NAME?</v>
      </c>
      <c r="Y49" s="40">
        <v>2.2499999999999999E-2</v>
      </c>
      <c r="Z49" s="40">
        <v>5.0500000000000003E-2</v>
      </c>
      <c r="AA49" s="41" t="e">
        <f t="shared" si="5"/>
        <v>#REF!</v>
      </c>
      <c r="AB49" s="34" t="e">
        <f t="shared" ca="1" si="6"/>
        <v>#REF!</v>
      </c>
      <c r="AC49" s="32">
        <v>0.03</v>
      </c>
      <c r="AD49" s="32">
        <v>0.04</v>
      </c>
      <c r="AE49" s="42" t="s">
        <v>444</v>
      </c>
      <c r="AF49" s="43" t="e">
        <f t="shared" ca="1" si="7"/>
        <v>#REF!</v>
      </c>
      <c r="AG49" s="34" t="e">
        <f t="shared" ca="1" si="8"/>
        <v>#REF!</v>
      </c>
      <c r="AH49" s="44" t="e">
        <f t="shared" ca="1" si="9"/>
        <v>#NAME?</v>
      </c>
      <c r="AI49" s="45">
        <f t="shared" si="10"/>
        <v>1</v>
      </c>
      <c r="AJ49" s="46" t="e">
        <f t="shared" ca="1" si="11"/>
        <v>#NAME?</v>
      </c>
      <c r="AK49" s="34" t="e">
        <f t="shared" ca="1" si="12"/>
        <v>#REF!</v>
      </c>
      <c r="AL49" s="30" t="s">
        <v>567</v>
      </c>
      <c r="AM49" s="42">
        <f t="shared" si="13"/>
        <v>99999999</v>
      </c>
      <c r="AN49" s="47" t="s">
        <v>568</v>
      </c>
      <c r="AO49" s="30" t="e">
        <f t="shared" ca="1" si="14"/>
        <v>#REF!</v>
      </c>
    </row>
    <row r="50" spans="1:41" hidden="1" x14ac:dyDescent="0.25">
      <c r="A50" s="3" t="s">
        <v>67</v>
      </c>
      <c r="B50" s="30" t="str">
        <f t="shared" si="1"/>
        <v>ADI-000062</v>
      </c>
      <c r="D50" t="s">
        <v>31</v>
      </c>
      <c r="E50" s="3" t="s">
        <v>32</v>
      </c>
      <c r="F50" s="3" t="s">
        <v>33</v>
      </c>
      <c r="G50" s="29" t="e">
        <f>+VLOOKUP($A50,#REF!,4,FALSE)</f>
        <v>#REF!</v>
      </c>
      <c r="H50" s="31" t="e">
        <f>+VLOOKUP($A50,#REF!,5,FALSE)</f>
        <v>#REF!</v>
      </c>
      <c r="I50" s="32" t="e">
        <f>+VLOOKUP($A50,#REF!,13,FALSE)</f>
        <v>#REF!</v>
      </c>
      <c r="J50" s="32">
        <v>5.4999999999999997E-3</v>
      </c>
      <c r="K50" s="30" t="s">
        <v>15</v>
      </c>
      <c r="L50" s="20">
        <v>20000</v>
      </c>
      <c r="M50" s="57" t="e">
        <f t="shared" si="2"/>
        <v>#REF!</v>
      </c>
      <c r="N50" s="28">
        <v>43523</v>
      </c>
      <c r="O50" s="36" t="e">
        <f t="shared" ca="1" si="0"/>
        <v>#NAME?</v>
      </c>
      <c r="P50" s="37">
        <v>0</v>
      </c>
      <c r="Q50" s="37">
        <v>0</v>
      </c>
      <c r="R50" s="38">
        <v>148</v>
      </c>
      <c r="S50" s="39" t="b">
        <v>1</v>
      </c>
      <c r="T50" s="39" t="s">
        <v>444</v>
      </c>
      <c r="U50" s="35">
        <v>43632</v>
      </c>
      <c r="V50" s="30"/>
      <c r="W50" s="30">
        <f t="shared" si="3"/>
        <v>2019</v>
      </c>
      <c r="X50" s="30" t="e">
        <f t="shared" ca="1" si="4"/>
        <v>#NAME?</v>
      </c>
      <c r="Y50" s="40">
        <v>2.2499999999999999E-2</v>
      </c>
      <c r="Z50" s="40">
        <v>5.0500000000000003E-2</v>
      </c>
      <c r="AA50" s="41" t="e">
        <f t="shared" si="5"/>
        <v>#REF!</v>
      </c>
      <c r="AB50" s="34" t="e">
        <f t="shared" ca="1" si="6"/>
        <v>#REF!</v>
      </c>
      <c r="AC50" s="32">
        <v>0.03</v>
      </c>
      <c r="AD50" s="32">
        <v>0.04</v>
      </c>
      <c r="AE50" s="42" t="s">
        <v>444</v>
      </c>
      <c r="AF50" s="43" t="e">
        <f t="shared" ca="1" si="7"/>
        <v>#REF!</v>
      </c>
      <c r="AG50" s="34" t="e">
        <f t="shared" ca="1" si="8"/>
        <v>#REF!</v>
      </c>
      <c r="AH50" s="44" t="e">
        <f t="shared" ca="1" si="9"/>
        <v>#NAME?</v>
      </c>
      <c r="AI50" s="45">
        <f t="shared" si="10"/>
        <v>1</v>
      </c>
      <c r="AJ50" s="46" t="e">
        <f t="shared" ca="1" si="11"/>
        <v>#NAME?</v>
      </c>
      <c r="AK50" s="34" t="e">
        <f t="shared" ca="1" si="12"/>
        <v>#REF!</v>
      </c>
      <c r="AL50" s="30" t="s">
        <v>569</v>
      </c>
      <c r="AM50" s="42">
        <f t="shared" si="13"/>
        <v>99999999</v>
      </c>
      <c r="AN50" s="47" t="s">
        <v>570</v>
      </c>
      <c r="AO50" s="30" t="e">
        <f t="shared" ca="1" si="14"/>
        <v>#REF!</v>
      </c>
    </row>
    <row r="51" spans="1:41" hidden="1" x14ac:dyDescent="0.25">
      <c r="A51" s="3" t="s">
        <v>68</v>
      </c>
      <c r="B51" s="30" t="str">
        <f t="shared" si="1"/>
        <v>ADI-000063</v>
      </c>
      <c r="D51" t="s">
        <v>31</v>
      </c>
      <c r="E51" s="3" t="s">
        <v>34</v>
      </c>
      <c r="F51" s="3" t="s">
        <v>35</v>
      </c>
      <c r="G51" s="29" t="e">
        <f>+VLOOKUP($A51,#REF!,4,FALSE)</f>
        <v>#REF!</v>
      </c>
      <c r="H51" s="31" t="e">
        <f>+VLOOKUP($A51,#REF!,5,FALSE)</f>
        <v>#REF!</v>
      </c>
      <c r="I51" s="32" t="e">
        <f>+VLOOKUP($A51,#REF!,13,FALSE)</f>
        <v>#REF!</v>
      </c>
      <c r="J51" s="32">
        <v>5.4999999999999997E-3</v>
      </c>
      <c r="K51" s="30" t="s">
        <v>15</v>
      </c>
      <c r="L51" s="20">
        <v>30000</v>
      </c>
      <c r="M51" s="57" t="e">
        <f t="shared" si="2"/>
        <v>#REF!</v>
      </c>
      <c r="N51" s="28">
        <v>43523</v>
      </c>
      <c r="O51" s="36" t="e">
        <f t="shared" ca="1" si="0"/>
        <v>#NAME?</v>
      </c>
      <c r="P51" s="37">
        <v>0</v>
      </c>
      <c r="Q51" s="37">
        <v>0</v>
      </c>
      <c r="R51" s="38">
        <v>149</v>
      </c>
      <c r="S51" s="39" t="b">
        <v>0</v>
      </c>
      <c r="T51" s="39" t="s">
        <v>1111</v>
      </c>
      <c r="U51" s="35">
        <v>43633</v>
      </c>
      <c r="V51" s="30"/>
      <c r="W51" s="30">
        <f t="shared" si="3"/>
        <v>2019</v>
      </c>
      <c r="X51" s="30" t="e">
        <f t="shared" ca="1" si="4"/>
        <v>#NAME?</v>
      </c>
      <c r="Y51" s="40">
        <v>2.2499999999999999E-2</v>
      </c>
      <c r="Z51" s="40">
        <v>5.0500000000000003E-2</v>
      </c>
      <c r="AA51" s="41" t="e">
        <f t="shared" si="5"/>
        <v>#REF!</v>
      </c>
      <c r="AB51" s="34" t="e">
        <f t="shared" ca="1" si="6"/>
        <v>#REF!</v>
      </c>
      <c r="AC51" s="32">
        <v>0.03</v>
      </c>
      <c r="AD51" s="32">
        <v>0.04</v>
      </c>
      <c r="AE51" s="42" t="s">
        <v>444</v>
      </c>
      <c r="AF51" s="43" t="e">
        <f t="shared" ca="1" si="7"/>
        <v>#REF!</v>
      </c>
      <c r="AG51" s="34" t="e">
        <f t="shared" ca="1" si="8"/>
        <v>#REF!</v>
      </c>
      <c r="AH51" s="44" t="e">
        <f t="shared" ca="1" si="9"/>
        <v>#NAME?</v>
      </c>
      <c r="AI51" s="45">
        <f t="shared" si="10"/>
        <v>1</v>
      </c>
      <c r="AJ51" s="46" t="e">
        <f t="shared" ca="1" si="11"/>
        <v>#NAME?</v>
      </c>
      <c r="AK51" s="34" t="e">
        <f t="shared" ca="1" si="12"/>
        <v>#REF!</v>
      </c>
      <c r="AL51" s="30" t="s">
        <v>571</v>
      </c>
      <c r="AM51" s="42">
        <f t="shared" si="13"/>
        <v>1</v>
      </c>
      <c r="AN51" s="47" t="s">
        <v>572</v>
      </c>
      <c r="AO51" s="30" t="e">
        <f t="shared" ca="1" si="14"/>
        <v>#REF!</v>
      </c>
    </row>
    <row r="52" spans="1:41" hidden="1" x14ac:dyDescent="0.25">
      <c r="A52" s="3" t="s">
        <v>69</v>
      </c>
      <c r="B52" s="30" t="str">
        <f t="shared" si="1"/>
        <v>ADI-000064</v>
      </c>
      <c r="D52" t="s">
        <v>31</v>
      </c>
      <c r="E52" s="3" t="s">
        <v>36</v>
      </c>
      <c r="F52" s="3" t="s">
        <v>37</v>
      </c>
      <c r="G52" s="29" t="e">
        <f>+VLOOKUP($A52,#REF!,4,FALSE)</f>
        <v>#REF!</v>
      </c>
      <c r="H52" s="31" t="e">
        <f>+VLOOKUP($A52,#REF!,5,FALSE)</f>
        <v>#REF!</v>
      </c>
      <c r="I52" s="32" t="e">
        <f>+VLOOKUP($A52,#REF!,13,FALSE)</f>
        <v>#REF!</v>
      </c>
      <c r="J52" s="32">
        <v>5.4999999999999997E-3</v>
      </c>
      <c r="K52" s="30" t="s">
        <v>15</v>
      </c>
      <c r="L52" s="20">
        <v>0</v>
      </c>
      <c r="M52" s="57" t="e">
        <f t="shared" si="2"/>
        <v>#REF!</v>
      </c>
      <c r="N52" s="28">
        <v>43523</v>
      </c>
      <c r="O52" s="36" t="e">
        <f t="shared" ca="1" si="0"/>
        <v>#NAME?</v>
      </c>
      <c r="P52" s="37">
        <v>0</v>
      </c>
      <c r="Q52" s="37">
        <v>0</v>
      </c>
      <c r="R52" s="38">
        <v>150</v>
      </c>
      <c r="S52" s="39" t="b">
        <v>0</v>
      </c>
      <c r="T52" s="39" t="s">
        <v>1111</v>
      </c>
      <c r="U52" s="35">
        <v>43634</v>
      </c>
      <c r="V52" s="30"/>
      <c r="W52" s="30">
        <f t="shared" si="3"/>
        <v>2019</v>
      </c>
      <c r="X52" s="30" t="e">
        <f t="shared" ca="1" si="4"/>
        <v>#NAME?</v>
      </c>
      <c r="Y52" s="40">
        <v>2.2499999999999999E-2</v>
      </c>
      <c r="Z52" s="40">
        <v>5.0500000000000003E-2</v>
      </c>
      <c r="AA52" s="41" t="e">
        <f t="shared" si="5"/>
        <v>#REF!</v>
      </c>
      <c r="AB52" s="34" t="e">
        <f t="shared" ca="1" si="6"/>
        <v>#REF!</v>
      </c>
      <c r="AC52" s="32">
        <v>0.03</v>
      </c>
      <c r="AD52" s="32">
        <v>0.04</v>
      </c>
      <c r="AE52" s="42" t="s">
        <v>444</v>
      </c>
      <c r="AF52" s="43" t="e">
        <f t="shared" ca="1" si="7"/>
        <v>#REF!</v>
      </c>
      <c r="AG52" s="34" t="e">
        <f t="shared" ca="1" si="8"/>
        <v>#REF!</v>
      </c>
      <c r="AH52" s="44" t="e">
        <f t="shared" ca="1" si="9"/>
        <v>#NAME?</v>
      </c>
      <c r="AI52" s="45">
        <f t="shared" si="10"/>
        <v>1</v>
      </c>
      <c r="AJ52" s="46" t="e">
        <f t="shared" ca="1" si="11"/>
        <v>#NAME?</v>
      </c>
      <c r="AK52" s="34" t="e">
        <f t="shared" ca="1" si="12"/>
        <v>#REF!</v>
      </c>
      <c r="AL52" s="30" t="s">
        <v>573</v>
      </c>
      <c r="AM52" s="42">
        <f t="shared" si="13"/>
        <v>1</v>
      </c>
      <c r="AN52" s="47" t="s">
        <v>574</v>
      </c>
      <c r="AO52" s="30" t="e">
        <f t="shared" ca="1" si="14"/>
        <v>#REF!</v>
      </c>
    </row>
    <row r="53" spans="1:41" hidden="1" x14ac:dyDescent="0.25">
      <c r="A53" s="3" t="s">
        <v>70</v>
      </c>
      <c r="B53" s="30" t="str">
        <f t="shared" si="1"/>
        <v>ADI-000065</v>
      </c>
      <c r="D53" t="s">
        <v>31</v>
      </c>
      <c r="E53" s="3" t="s">
        <v>36</v>
      </c>
      <c r="F53" s="3" t="s">
        <v>37</v>
      </c>
      <c r="G53" s="29" t="e">
        <f>+VLOOKUP($A53,#REF!,4,FALSE)</f>
        <v>#REF!</v>
      </c>
      <c r="H53" s="31" t="e">
        <f>+VLOOKUP($A53,#REF!,5,FALSE)</f>
        <v>#REF!</v>
      </c>
      <c r="I53" s="32" t="e">
        <f>+VLOOKUP($A53,#REF!,13,FALSE)</f>
        <v>#REF!</v>
      </c>
      <c r="J53" s="32">
        <v>5.4999999999999997E-3</v>
      </c>
      <c r="K53" s="30" t="s">
        <v>15</v>
      </c>
      <c r="L53" s="20">
        <v>10000</v>
      </c>
      <c r="M53" s="57" t="e">
        <f t="shared" si="2"/>
        <v>#REF!</v>
      </c>
      <c r="N53" s="28">
        <v>43523</v>
      </c>
      <c r="O53" s="36" t="e">
        <f t="shared" ca="1" si="0"/>
        <v>#NAME?</v>
      </c>
      <c r="P53" s="37">
        <v>0</v>
      </c>
      <c r="Q53" s="37">
        <v>0</v>
      </c>
      <c r="R53" s="38">
        <v>151</v>
      </c>
      <c r="S53" s="39" t="b">
        <v>0</v>
      </c>
      <c r="T53" s="39" t="s">
        <v>1111</v>
      </c>
      <c r="U53" s="35">
        <v>43635</v>
      </c>
      <c r="V53" s="30"/>
      <c r="W53" s="30">
        <f t="shared" si="3"/>
        <v>2019</v>
      </c>
      <c r="X53" s="30" t="e">
        <f t="shared" ca="1" si="4"/>
        <v>#NAME?</v>
      </c>
      <c r="Y53" s="40">
        <v>2.2499999999999999E-2</v>
      </c>
      <c r="Z53" s="40">
        <v>5.0500000000000003E-2</v>
      </c>
      <c r="AA53" s="41" t="e">
        <f t="shared" si="5"/>
        <v>#REF!</v>
      </c>
      <c r="AB53" s="34" t="e">
        <f t="shared" ca="1" si="6"/>
        <v>#REF!</v>
      </c>
      <c r="AC53" s="32">
        <v>0.03</v>
      </c>
      <c r="AD53" s="32">
        <v>0.04</v>
      </c>
      <c r="AE53" s="42" t="s">
        <v>444</v>
      </c>
      <c r="AF53" s="43" t="e">
        <f t="shared" ca="1" si="7"/>
        <v>#REF!</v>
      </c>
      <c r="AG53" s="34" t="e">
        <f t="shared" ca="1" si="8"/>
        <v>#REF!</v>
      </c>
      <c r="AH53" s="44" t="e">
        <f t="shared" ca="1" si="9"/>
        <v>#NAME?</v>
      </c>
      <c r="AI53" s="45">
        <f t="shared" si="10"/>
        <v>1</v>
      </c>
      <c r="AJ53" s="46" t="e">
        <f t="shared" ca="1" si="11"/>
        <v>#NAME?</v>
      </c>
      <c r="AK53" s="34" t="e">
        <f t="shared" ca="1" si="12"/>
        <v>#REF!</v>
      </c>
      <c r="AL53" s="30" t="s">
        <v>575</v>
      </c>
      <c r="AM53" s="42">
        <f t="shared" si="13"/>
        <v>1</v>
      </c>
      <c r="AN53" s="47" t="s">
        <v>576</v>
      </c>
      <c r="AO53" s="30" t="e">
        <f t="shared" ca="1" si="14"/>
        <v>#REF!</v>
      </c>
    </row>
    <row r="54" spans="1:41" hidden="1" x14ac:dyDescent="0.25">
      <c r="A54" s="3" t="s">
        <v>71</v>
      </c>
      <c r="B54" s="30" t="str">
        <f t="shared" si="1"/>
        <v>ADI-000066</v>
      </c>
      <c r="D54" t="s">
        <v>66</v>
      </c>
      <c r="E54" s="3" t="s">
        <v>38</v>
      </c>
      <c r="F54" s="3" t="s">
        <v>39</v>
      </c>
      <c r="G54" s="29" t="e">
        <f>+VLOOKUP($A54,#REF!,4,FALSE)</f>
        <v>#REF!</v>
      </c>
      <c r="H54" s="31" t="e">
        <f>+VLOOKUP($A54,#REF!,5,FALSE)</f>
        <v>#REF!</v>
      </c>
      <c r="I54" s="32" t="e">
        <f>+VLOOKUP($A54,#REF!,13,FALSE)</f>
        <v>#REF!</v>
      </c>
      <c r="J54" s="32">
        <v>5.4999999999999997E-3</v>
      </c>
      <c r="K54" s="30" t="s">
        <v>15</v>
      </c>
      <c r="L54" s="20">
        <v>21000</v>
      </c>
      <c r="M54" s="57" t="e">
        <f t="shared" si="2"/>
        <v>#REF!</v>
      </c>
      <c r="N54" s="28">
        <v>43523</v>
      </c>
      <c r="O54" s="36" t="e">
        <f t="shared" ca="1" si="0"/>
        <v>#NAME?</v>
      </c>
      <c r="P54" s="37">
        <v>0</v>
      </c>
      <c r="Q54" s="37">
        <v>0</v>
      </c>
      <c r="R54" s="38">
        <v>152</v>
      </c>
      <c r="S54" s="39" t="b">
        <v>1</v>
      </c>
      <c r="T54" s="39" t="s">
        <v>444</v>
      </c>
      <c r="U54" s="35">
        <v>43636</v>
      </c>
      <c r="V54" s="30"/>
      <c r="W54" s="30">
        <f t="shared" si="3"/>
        <v>2019</v>
      </c>
      <c r="X54" s="30" t="e">
        <f t="shared" ca="1" si="4"/>
        <v>#NAME?</v>
      </c>
      <c r="Y54" s="40">
        <v>2.2499999999999999E-2</v>
      </c>
      <c r="Z54" s="40">
        <v>5.0500000000000003E-2</v>
      </c>
      <c r="AA54" s="41" t="e">
        <f t="shared" si="5"/>
        <v>#REF!</v>
      </c>
      <c r="AB54" s="34" t="e">
        <f t="shared" ca="1" si="6"/>
        <v>#REF!</v>
      </c>
      <c r="AC54" s="32">
        <v>0.03</v>
      </c>
      <c r="AD54" s="32">
        <v>0.04</v>
      </c>
      <c r="AE54" s="42" t="s">
        <v>444</v>
      </c>
      <c r="AF54" s="43" t="e">
        <f t="shared" ca="1" si="7"/>
        <v>#REF!</v>
      </c>
      <c r="AG54" s="34" t="e">
        <f t="shared" ca="1" si="8"/>
        <v>#REF!</v>
      </c>
      <c r="AH54" s="44" t="e">
        <f t="shared" ca="1" si="9"/>
        <v>#NAME?</v>
      </c>
      <c r="AI54" s="45">
        <f t="shared" si="10"/>
        <v>1</v>
      </c>
      <c r="AJ54" s="46" t="e">
        <f t="shared" ca="1" si="11"/>
        <v>#NAME?</v>
      </c>
      <c r="AK54" s="34" t="e">
        <f t="shared" ca="1" si="12"/>
        <v>#REF!</v>
      </c>
      <c r="AL54" s="30" t="s">
        <v>577</v>
      </c>
      <c r="AM54" s="42">
        <f t="shared" si="13"/>
        <v>99999999</v>
      </c>
      <c r="AN54" s="47" t="s">
        <v>578</v>
      </c>
      <c r="AO54" s="30" t="e">
        <f t="shared" ca="1" si="14"/>
        <v>#REF!</v>
      </c>
    </row>
    <row r="55" spans="1:41" hidden="1" x14ac:dyDescent="0.25">
      <c r="A55" s="3" t="s">
        <v>72</v>
      </c>
      <c r="B55" s="30" t="str">
        <f t="shared" si="1"/>
        <v>ADI-000067</v>
      </c>
      <c r="D55" t="s">
        <v>31</v>
      </c>
      <c r="E55" s="3" t="s">
        <v>40</v>
      </c>
      <c r="F55" s="3" t="s">
        <v>41</v>
      </c>
      <c r="G55" s="29" t="e">
        <f>+VLOOKUP($A55,#REF!,4,FALSE)</f>
        <v>#REF!</v>
      </c>
      <c r="H55" s="31" t="e">
        <f>+VLOOKUP($A55,#REF!,5,FALSE)</f>
        <v>#REF!</v>
      </c>
      <c r="I55" s="32" t="e">
        <f>+VLOOKUP($A55,#REF!,13,FALSE)</f>
        <v>#REF!</v>
      </c>
      <c r="J55" s="32">
        <v>5.4999999999999997E-3</v>
      </c>
      <c r="K55" s="30" t="s">
        <v>15</v>
      </c>
      <c r="L55" s="20">
        <v>0</v>
      </c>
      <c r="M55" s="57" t="e">
        <f t="shared" si="2"/>
        <v>#REF!</v>
      </c>
      <c r="N55" s="28">
        <v>43523</v>
      </c>
      <c r="O55" s="36" t="e">
        <f t="shared" ca="1" si="0"/>
        <v>#NAME?</v>
      </c>
      <c r="P55" s="37">
        <v>0</v>
      </c>
      <c r="Q55" s="37">
        <v>0</v>
      </c>
      <c r="R55" s="38">
        <v>153</v>
      </c>
      <c r="S55" s="39" t="b">
        <v>0</v>
      </c>
      <c r="T55" s="39" t="s">
        <v>1111</v>
      </c>
      <c r="U55" s="35">
        <v>43637</v>
      </c>
      <c r="V55" s="30"/>
      <c r="W55" s="30">
        <f t="shared" si="3"/>
        <v>2019</v>
      </c>
      <c r="X55" s="30" t="e">
        <f t="shared" ca="1" si="4"/>
        <v>#NAME?</v>
      </c>
      <c r="Y55" s="40">
        <v>2.2499999999999999E-2</v>
      </c>
      <c r="Z55" s="40">
        <v>5.0500000000000003E-2</v>
      </c>
      <c r="AA55" s="41" t="e">
        <f t="shared" si="5"/>
        <v>#REF!</v>
      </c>
      <c r="AB55" s="34" t="e">
        <f t="shared" ca="1" si="6"/>
        <v>#REF!</v>
      </c>
      <c r="AC55" s="32">
        <v>0.03</v>
      </c>
      <c r="AD55" s="32">
        <v>0.04</v>
      </c>
      <c r="AE55" s="42" t="s">
        <v>444</v>
      </c>
      <c r="AF55" s="43" t="e">
        <f t="shared" ca="1" si="7"/>
        <v>#REF!</v>
      </c>
      <c r="AG55" s="34" t="e">
        <f t="shared" ca="1" si="8"/>
        <v>#REF!</v>
      </c>
      <c r="AH55" s="44" t="e">
        <f t="shared" ca="1" si="9"/>
        <v>#NAME?</v>
      </c>
      <c r="AI55" s="45">
        <f t="shared" si="10"/>
        <v>1</v>
      </c>
      <c r="AJ55" s="46" t="e">
        <f t="shared" ca="1" si="11"/>
        <v>#NAME?</v>
      </c>
      <c r="AK55" s="34" t="e">
        <f t="shared" ca="1" si="12"/>
        <v>#REF!</v>
      </c>
      <c r="AL55" s="30" t="s">
        <v>579</v>
      </c>
      <c r="AM55" s="42">
        <f t="shared" si="13"/>
        <v>1</v>
      </c>
      <c r="AN55" s="47" t="s">
        <v>580</v>
      </c>
      <c r="AO55" s="30" t="e">
        <f t="shared" ca="1" si="14"/>
        <v>#REF!</v>
      </c>
    </row>
    <row r="56" spans="1:41" hidden="1" x14ac:dyDescent="0.25">
      <c r="A56" s="3" t="s">
        <v>73</v>
      </c>
      <c r="B56" s="30" t="str">
        <f t="shared" si="1"/>
        <v>ADI-000068</v>
      </c>
      <c r="D56" t="s">
        <v>31</v>
      </c>
      <c r="E56" s="3" t="s">
        <v>42</v>
      </c>
      <c r="F56" s="3" t="s">
        <v>43</v>
      </c>
      <c r="G56" s="29" t="e">
        <f>+VLOOKUP($A56,#REF!,4,FALSE)</f>
        <v>#REF!</v>
      </c>
      <c r="H56" s="31" t="e">
        <f>+VLOOKUP($A56,#REF!,5,FALSE)</f>
        <v>#REF!</v>
      </c>
      <c r="I56" s="32" t="e">
        <f>+VLOOKUP($A56,#REF!,13,FALSE)</f>
        <v>#REF!</v>
      </c>
      <c r="J56" s="32">
        <v>5.4999999999999997E-3</v>
      </c>
      <c r="K56" s="30" t="s">
        <v>15</v>
      </c>
      <c r="L56" s="20">
        <v>0</v>
      </c>
      <c r="M56" s="57" t="e">
        <f t="shared" si="2"/>
        <v>#REF!</v>
      </c>
      <c r="N56" s="28">
        <v>43523</v>
      </c>
      <c r="O56" s="36" t="e">
        <f t="shared" ca="1" si="0"/>
        <v>#NAME?</v>
      </c>
      <c r="P56" s="37">
        <v>0</v>
      </c>
      <c r="Q56" s="37">
        <v>0</v>
      </c>
      <c r="R56" s="38">
        <v>154</v>
      </c>
      <c r="S56" s="39" t="b">
        <v>0</v>
      </c>
      <c r="T56" s="39" t="s">
        <v>1111</v>
      </c>
      <c r="U56" s="35">
        <v>43638</v>
      </c>
      <c r="V56" s="30"/>
      <c r="W56" s="30">
        <f t="shared" si="3"/>
        <v>2019</v>
      </c>
      <c r="X56" s="30" t="e">
        <f t="shared" ca="1" si="4"/>
        <v>#NAME?</v>
      </c>
      <c r="Y56" s="40">
        <v>2.2499999999999999E-2</v>
      </c>
      <c r="Z56" s="40">
        <v>5.0500000000000003E-2</v>
      </c>
      <c r="AA56" s="41" t="e">
        <f t="shared" si="5"/>
        <v>#REF!</v>
      </c>
      <c r="AB56" s="34" t="e">
        <f t="shared" ca="1" si="6"/>
        <v>#REF!</v>
      </c>
      <c r="AC56" s="32">
        <v>0.03</v>
      </c>
      <c r="AD56" s="32">
        <v>0.04</v>
      </c>
      <c r="AE56" s="42" t="s">
        <v>444</v>
      </c>
      <c r="AF56" s="43" t="e">
        <f t="shared" ca="1" si="7"/>
        <v>#REF!</v>
      </c>
      <c r="AG56" s="34" t="e">
        <f t="shared" ca="1" si="8"/>
        <v>#REF!</v>
      </c>
      <c r="AH56" s="44" t="e">
        <f t="shared" ca="1" si="9"/>
        <v>#NAME?</v>
      </c>
      <c r="AI56" s="45">
        <f t="shared" si="10"/>
        <v>1</v>
      </c>
      <c r="AJ56" s="46" t="e">
        <f t="shared" ca="1" si="11"/>
        <v>#NAME?</v>
      </c>
      <c r="AK56" s="34" t="e">
        <f t="shared" ca="1" si="12"/>
        <v>#REF!</v>
      </c>
      <c r="AL56" s="30" t="s">
        <v>581</v>
      </c>
      <c r="AM56" s="42">
        <f t="shared" si="13"/>
        <v>1</v>
      </c>
      <c r="AN56" s="47" t="s">
        <v>582</v>
      </c>
      <c r="AO56" s="30" t="e">
        <f t="shared" ca="1" si="14"/>
        <v>#REF!</v>
      </c>
    </row>
    <row r="57" spans="1:41" hidden="1" x14ac:dyDescent="0.25">
      <c r="A57" s="3" t="s">
        <v>74</v>
      </c>
      <c r="B57" s="30" t="str">
        <f t="shared" si="1"/>
        <v>ADI-000069</v>
      </c>
      <c r="D57" t="s">
        <v>31</v>
      </c>
      <c r="E57" s="3" t="s">
        <v>42</v>
      </c>
      <c r="F57" s="3" t="s">
        <v>43</v>
      </c>
      <c r="G57" s="29" t="e">
        <f>+VLOOKUP($A57,#REF!,4,FALSE)</f>
        <v>#REF!</v>
      </c>
      <c r="H57" s="31" t="e">
        <f>+VLOOKUP($A57,#REF!,5,FALSE)</f>
        <v>#REF!</v>
      </c>
      <c r="I57" s="32" t="e">
        <f>+VLOOKUP($A57,#REF!,13,FALSE)</f>
        <v>#REF!</v>
      </c>
      <c r="J57" s="32">
        <v>5.4999999999999997E-3</v>
      </c>
      <c r="K57" s="30" t="s">
        <v>15</v>
      </c>
      <c r="L57" s="20">
        <v>90000</v>
      </c>
      <c r="M57" s="57" t="e">
        <f t="shared" si="2"/>
        <v>#REF!</v>
      </c>
      <c r="N57" s="28">
        <v>43523</v>
      </c>
      <c r="O57" s="36" t="e">
        <f t="shared" ca="1" si="0"/>
        <v>#NAME?</v>
      </c>
      <c r="P57" s="37">
        <v>0</v>
      </c>
      <c r="Q57" s="37">
        <v>0</v>
      </c>
      <c r="R57" s="38">
        <v>155</v>
      </c>
      <c r="S57" s="39" t="b">
        <v>0</v>
      </c>
      <c r="T57" s="39" t="s">
        <v>1111</v>
      </c>
      <c r="U57" s="35">
        <v>43639</v>
      </c>
      <c r="V57" s="30"/>
      <c r="W57" s="30">
        <f t="shared" si="3"/>
        <v>2019</v>
      </c>
      <c r="X57" s="30" t="e">
        <f t="shared" ca="1" si="4"/>
        <v>#NAME?</v>
      </c>
      <c r="Y57" s="40">
        <v>2.2499999999999999E-2</v>
      </c>
      <c r="Z57" s="40">
        <v>5.0500000000000003E-2</v>
      </c>
      <c r="AA57" s="41" t="e">
        <f t="shared" si="5"/>
        <v>#REF!</v>
      </c>
      <c r="AB57" s="34" t="e">
        <f t="shared" ca="1" si="6"/>
        <v>#REF!</v>
      </c>
      <c r="AC57" s="32">
        <v>0.03</v>
      </c>
      <c r="AD57" s="32">
        <v>0.04</v>
      </c>
      <c r="AE57" s="42" t="s">
        <v>444</v>
      </c>
      <c r="AF57" s="43" t="e">
        <f t="shared" ca="1" si="7"/>
        <v>#REF!</v>
      </c>
      <c r="AG57" s="34" t="e">
        <f t="shared" ca="1" si="8"/>
        <v>#REF!</v>
      </c>
      <c r="AH57" s="44" t="e">
        <f t="shared" ca="1" si="9"/>
        <v>#NAME?</v>
      </c>
      <c r="AI57" s="45">
        <f t="shared" si="10"/>
        <v>1</v>
      </c>
      <c r="AJ57" s="46" t="e">
        <f t="shared" ca="1" si="11"/>
        <v>#NAME?</v>
      </c>
      <c r="AK57" s="34" t="e">
        <f t="shared" ca="1" si="12"/>
        <v>#REF!</v>
      </c>
      <c r="AL57" s="30" t="s">
        <v>583</v>
      </c>
      <c r="AM57" s="42">
        <f t="shared" si="13"/>
        <v>1</v>
      </c>
      <c r="AN57" s="47" t="s">
        <v>584</v>
      </c>
      <c r="AO57" s="30" t="e">
        <f t="shared" ca="1" si="14"/>
        <v>#REF!</v>
      </c>
    </row>
    <row r="58" spans="1:41" hidden="1" x14ac:dyDescent="0.25">
      <c r="A58" s="3" t="s">
        <v>75</v>
      </c>
      <c r="B58" s="30" t="str">
        <f t="shared" si="1"/>
        <v>ADI-000070</v>
      </c>
      <c r="D58" t="s">
        <v>31</v>
      </c>
      <c r="E58" s="3" t="s">
        <v>42</v>
      </c>
      <c r="F58" s="3" t="s">
        <v>43</v>
      </c>
      <c r="G58" s="29" t="e">
        <f>+VLOOKUP($A58,#REF!,4,FALSE)</f>
        <v>#REF!</v>
      </c>
      <c r="H58" s="31" t="e">
        <f>+VLOOKUP($A58,#REF!,5,FALSE)</f>
        <v>#REF!</v>
      </c>
      <c r="I58" s="32" t="e">
        <f>+VLOOKUP($A58,#REF!,13,FALSE)</f>
        <v>#REF!</v>
      </c>
      <c r="J58" s="32">
        <v>5.4999999999999997E-3</v>
      </c>
      <c r="K58" s="30" t="s">
        <v>15</v>
      </c>
      <c r="L58" s="20">
        <v>90000</v>
      </c>
      <c r="M58" s="57" t="e">
        <f t="shared" si="2"/>
        <v>#REF!</v>
      </c>
      <c r="N58" s="28">
        <v>43523</v>
      </c>
      <c r="O58" s="36" t="e">
        <f t="shared" ca="1" si="0"/>
        <v>#NAME?</v>
      </c>
      <c r="P58" s="37">
        <v>0</v>
      </c>
      <c r="Q58" s="37">
        <v>0</v>
      </c>
      <c r="R58" s="38">
        <v>156</v>
      </c>
      <c r="S58" s="39" t="b">
        <v>0</v>
      </c>
      <c r="T58" s="39" t="s">
        <v>1111</v>
      </c>
      <c r="U58" s="35">
        <v>43640</v>
      </c>
      <c r="V58" s="30"/>
      <c r="W58" s="30">
        <f t="shared" si="3"/>
        <v>2019</v>
      </c>
      <c r="X58" s="30" t="e">
        <f t="shared" ca="1" si="4"/>
        <v>#NAME?</v>
      </c>
      <c r="Y58" s="40">
        <v>2.2499999999999999E-2</v>
      </c>
      <c r="Z58" s="40">
        <v>5.0500000000000003E-2</v>
      </c>
      <c r="AA58" s="41" t="e">
        <f t="shared" si="5"/>
        <v>#REF!</v>
      </c>
      <c r="AB58" s="34" t="e">
        <f t="shared" ca="1" si="6"/>
        <v>#REF!</v>
      </c>
      <c r="AC58" s="32">
        <v>0.03</v>
      </c>
      <c r="AD58" s="32">
        <v>0.04</v>
      </c>
      <c r="AE58" s="42" t="s">
        <v>444</v>
      </c>
      <c r="AF58" s="43" t="e">
        <f t="shared" ca="1" si="7"/>
        <v>#REF!</v>
      </c>
      <c r="AG58" s="34" t="e">
        <f t="shared" ca="1" si="8"/>
        <v>#REF!</v>
      </c>
      <c r="AH58" s="44" t="e">
        <f t="shared" ca="1" si="9"/>
        <v>#NAME?</v>
      </c>
      <c r="AI58" s="45">
        <f t="shared" si="10"/>
        <v>1</v>
      </c>
      <c r="AJ58" s="46" t="e">
        <f t="shared" ca="1" si="11"/>
        <v>#NAME?</v>
      </c>
      <c r="AK58" s="34" t="e">
        <f t="shared" ca="1" si="12"/>
        <v>#REF!</v>
      </c>
      <c r="AL58" s="30" t="s">
        <v>585</v>
      </c>
      <c r="AM58" s="42">
        <f t="shared" si="13"/>
        <v>1</v>
      </c>
      <c r="AN58" s="47" t="s">
        <v>586</v>
      </c>
      <c r="AO58" s="30" t="e">
        <f t="shared" ca="1" si="14"/>
        <v>#REF!</v>
      </c>
    </row>
    <row r="59" spans="1:41" hidden="1" x14ac:dyDescent="0.25">
      <c r="A59" s="3" t="s">
        <v>76</v>
      </c>
      <c r="B59" s="30" t="str">
        <f t="shared" si="1"/>
        <v>ADI-000071</v>
      </c>
      <c r="D59" t="s">
        <v>31</v>
      </c>
      <c r="E59" s="3" t="s">
        <v>44</v>
      </c>
      <c r="F59" s="3" t="s">
        <v>45</v>
      </c>
      <c r="G59" s="29" t="e">
        <f>+VLOOKUP($A59,#REF!,4,FALSE)</f>
        <v>#REF!</v>
      </c>
      <c r="H59" s="31" t="e">
        <f>+VLOOKUP($A59,#REF!,5,FALSE)</f>
        <v>#REF!</v>
      </c>
      <c r="I59" s="32" t="e">
        <f>+VLOOKUP($A59,#REF!,13,FALSE)</f>
        <v>#REF!</v>
      </c>
      <c r="J59" s="32">
        <v>5.4999999999999997E-3</v>
      </c>
      <c r="K59" s="30" t="s">
        <v>15</v>
      </c>
      <c r="L59" s="20">
        <v>50000</v>
      </c>
      <c r="M59" s="57" t="e">
        <f t="shared" si="2"/>
        <v>#REF!</v>
      </c>
      <c r="N59" s="28">
        <v>43523</v>
      </c>
      <c r="O59" s="36" t="e">
        <f t="shared" ca="1" si="0"/>
        <v>#NAME?</v>
      </c>
      <c r="P59" s="37">
        <v>0</v>
      </c>
      <c r="Q59" s="37">
        <v>0</v>
      </c>
      <c r="R59" s="38">
        <v>157</v>
      </c>
      <c r="S59" s="39" t="b">
        <v>1</v>
      </c>
      <c r="T59" s="39" t="s">
        <v>1110</v>
      </c>
      <c r="U59" s="35">
        <v>43641</v>
      </c>
      <c r="V59" s="30"/>
      <c r="W59" s="30">
        <f t="shared" si="3"/>
        <v>2019</v>
      </c>
      <c r="X59" s="30" t="e">
        <f t="shared" ca="1" si="4"/>
        <v>#NAME?</v>
      </c>
      <c r="Y59" s="40">
        <v>2.2499999999999999E-2</v>
      </c>
      <c r="Z59" s="40">
        <v>5.0500000000000003E-2</v>
      </c>
      <c r="AA59" s="41" t="e">
        <f t="shared" si="5"/>
        <v>#REF!</v>
      </c>
      <c r="AB59" s="34" t="e">
        <f t="shared" ca="1" si="6"/>
        <v>#REF!</v>
      </c>
      <c r="AC59" s="32">
        <v>0.03</v>
      </c>
      <c r="AD59" s="32">
        <v>0.04</v>
      </c>
      <c r="AE59" s="42" t="s">
        <v>444</v>
      </c>
      <c r="AF59" s="43" t="e">
        <f t="shared" ca="1" si="7"/>
        <v>#REF!</v>
      </c>
      <c r="AG59" s="34" t="e">
        <f t="shared" ca="1" si="8"/>
        <v>#REF!</v>
      </c>
      <c r="AH59" s="44" t="e">
        <f t="shared" ca="1" si="9"/>
        <v>#NAME?</v>
      </c>
      <c r="AI59" s="45">
        <f t="shared" si="10"/>
        <v>1</v>
      </c>
      <c r="AJ59" s="46" t="e">
        <f t="shared" ca="1" si="11"/>
        <v>#NAME?</v>
      </c>
      <c r="AK59" s="34" t="e">
        <f t="shared" ca="1" si="12"/>
        <v>#REF!</v>
      </c>
      <c r="AL59" s="30" t="s">
        <v>587</v>
      </c>
      <c r="AM59" s="42">
        <f t="shared" si="13"/>
        <v>99999999</v>
      </c>
      <c r="AN59" s="47" t="s">
        <v>588</v>
      </c>
      <c r="AO59" s="30" t="e">
        <f t="shared" ca="1" si="14"/>
        <v>#REF!</v>
      </c>
    </row>
    <row r="60" spans="1:41" hidden="1" x14ac:dyDescent="0.25">
      <c r="A60" s="3" t="s">
        <v>77</v>
      </c>
      <c r="B60" s="30" t="str">
        <f t="shared" si="1"/>
        <v>ADI-000072</v>
      </c>
      <c r="D60" t="s">
        <v>31</v>
      </c>
      <c r="E60" s="3" t="s">
        <v>46</v>
      </c>
      <c r="F60" s="3" t="s">
        <v>47</v>
      </c>
      <c r="G60" s="29" t="e">
        <f>+VLOOKUP($A60,#REF!,4,FALSE)</f>
        <v>#REF!</v>
      </c>
      <c r="H60" s="31" t="e">
        <f>+VLOOKUP($A60,#REF!,5,FALSE)</f>
        <v>#REF!</v>
      </c>
      <c r="I60" s="32" t="e">
        <f>+VLOOKUP($A60,#REF!,13,FALSE)</f>
        <v>#REF!</v>
      </c>
      <c r="J60" s="32">
        <v>5.4999999999999997E-3</v>
      </c>
      <c r="K60" s="30" t="s">
        <v>15</v>
      </c>
      <c r="L60" s="20">
        <v>110000</v>
      </c>
      <c r="M60" s="57" t="e">
        <f t="shared" si="2"/>
        <v>#REF!</v>
      </c>
      <c r="N60" s="28">
        <v>43523</v>
      </c>
      <c r="O60" s="36" t="e">
        <f t="shared" ca="1" si="0"/>
        <v>#NAME?</v>
      </c>
      <c r="P60" s="37">
        <v>0</v>
      </c>
      <c r="Q60" s="37">
        <v>0</v>
      </c>
      <c r="R60" s="38">
        <v>158</v>
      </c>
      <c r="S60" s="39" t="b">
        <v>0</v>
      </c>
      <c r="T60" s="39" t="s">
        <v>1111</v>
      </c>
      <c r="U60" s="35">
        <v>43642</v>
      </c>
      <c r="V60" s="30"/>
      <c r="W60" s="30">
        <f t="shared" si="3"/>
        <v>2019</v>
      </c>
      <c r="X60" s="30" t="e">
        <f t="shared" ca="1" si="4"/>
        <v>#NAME?</v>
      </c>
      <c r="Y60" s="40">
        <v>2.2499999999999999E-2</v>
      </c>
      <c r="Z60" s="40">
        <v>5.0500000000000003E-2</v>
      </c>
      <c r="AA60" s="41" t="e">
        <f t="shared" si="5"/>
        <v>#REF!</v>
      </c>
      <c r="AB60" s="34" t="e">
        <f t="shared" ca="1" si="6"/>
        <v>#REF!</v>
      </c>
      <c r="AC60" s="32">
        <v>0.03</v>
      </c>
      <c r="AD60" s="32">
        <v>0.04</v>
      </c>
      <c r="AE60" s="42" t="s">
        <v>444</v>
      </c>
      <c r="AF60" s="43" t="e">
        <f t="shared" ca="1" si="7"/>
        <v>#REF!</v>
      </c>
      <c r="AG60" s="34" t="e">
        <f t="shared" ca="1" si="8"/>
        <v>#REF!</v>
      </c>
      <c r="AH60" s="44" t="e">
        <f t="shared" ca="1" si="9"/>
        <v>#NAME?</v>
      </c>
      <c r="AI60" s="45">
        <f t="shared" si="10"/>
        <v>1</v>
      </c>
      <c r="AJ60" s="46" t="e">
        <f t="shared" ca="1" si="11"/>
        <v>#NAME?</v>
      </c>
      <c r="AK60" s="34" t="e">
        <f t="shared" ca="1" si="12"/>
        <v>#REF!</v>
      </c>
      <c r="AL60" s="30" t="s">
        <v>589</v>
      </c>
      <c r="AM60" s="42">
        <f t="shared" si="13"/>
        <v>1</v>
      </c>
      <c r="AN60" s="47" t="s">
        <v>590</v>
      </c>
      <c r="AO60" s="30" t="e">
        <f t="shared" ca="1" si="14"/>
        <v>#REF!</v>
      </c>
    </row>
    <row r="61" spans="1:41" hidden="1" x14ac:dyDescent="0.25">
      <c r="A61" s="3" t="s">
        <v>78</v>
      </c>
      <c r="B61" s="30" t="str">
        <f t="shared" si="1"/>
        <v>ADI-000073</v>
      </c>
      <c r="D61" t="s">
        <v>31</v>
      </c>
      <c r="E61" s="3" t="s">
        <v>48</v>
      </c>
      <c r="F61" s="3" t="s">
        <v>49</v>
      </c>
      <c r="G61" s="29" t="e">
        <f>+VLOOKUP($A61,#REF!,4,FALSE)</f>
        <v>#REF!</v>
      </c>
      <c r="H61" s="31" t="e">
        <f>+VLOOKUP($A61,#REF!,5,FALSE)</f>
        <v>#REF!</v>
      </c>
      <c r="I61" s="32" t="e">
        <f>+VLOOKUP($A61,#REF!,13,FALSE)</f>
        <v>#REF!</v>
      </c>
      <c r="J61" s="32">
        <v>5.4999999999999997E-3</v>
      </c>
      <c r="K61" s="30" t="s">
        <v>15</v>
      </c>
      <c r="L61" s="20">
        <v>95000</v>
      </c>
      <c r="M61" s="57" t="e">
        <f t="shared" si="2"/>
        <v>#REF!</v>
      </c>
      <c r="N61" s="28">
        <v>43523</v>
      </c>
      <c r="O61" s="36" t="e">
        <f t="shared" ca="1" si="0"/>
        <v>#NAME?</v>
      </c>
      <c r="P61" s="37">
        <v>0</v>
      </c>
      <c r="Q61" s="37">
        <v>0</v>
      </c>
      <c r="R61" s="38">
        <v>159</v>
      </c>
      <c r="S61" s="39" t="b">
        <v>1</v>
      </c>
      <c r="T61" s="39" t="s">
        <v>1110</v>
      </c>
      <c r="U61" s="35">
        <v>43643</v>
      </c>
      <c r="V61" s="30"/>
      <c r="W61" s="30">
        <f t="shared" si="3"/>
        <v>2019</v>
      </c>
      <c r="X61" s="30" t="e">
        <f t="shared" ca="1" si="4"/>
        <v>#NAME?</v>
      </c>
      <c r="Y61" s="40">
        <v>2.2499999999999999E-2</v>
      </c>
      <c r="Z61" s="40">
        <v>5.0500000000000003E-2</v>
      </c>
      <c r="AA61" s="41" t="e">
        <f t="shared" si="5"/>
        <v>#REF!</v>
      </c>
      <c r="AB61" s="34" t="e">
        <f t="shared" ca="1" si="6"/>
        <v>#REF!</v>
      </c>
      <c r="AC61" s="32">
        <v>0.03</v>
      </c>
      <c r="AD61" s="32">
        <v>0.04</v>
      </c>
      <c r="AE61" s="42" t="s">
        <v>444</v>
      </c>
      <c r="AF61" s="43" t="e">
        <f t="shared" ca="1" si="7"/>
        <v>#REF!</v>
      </c>
      <c r="AG61" s="34" t="e">
        <f t="shared" ca="1" si="8"/>
        <v>#REF!</v>
      </c>
      <c r="AH61" s="44" t="e">
        <f t="shared" ca="1" si="9"/>
        <v>#NAME?</v>
      </c>
      <c r="AI61" s="45">
        <f t="shared" si="10"/>
        <v>1</v>
      </c>
      <c r="AJ61" s="46" t="e">
        <f t="shared" ca="1" si="11"/>
        <v>#NAME?</v>
      </c>
      <c r="AK61" s="34" t="e">
        <f t="shared" ca="1" si="12"/>
        <v>#REF!</v>
      </c>
      <c r="AL61" s="30" t="s">
        <v>591</v>
      </c>
      <c r="AM61" s="42">
        <f t="shared" si="13"/>
        <v>99999999</v>
      </c>
      <c r="AN61" s="47" t="s">
        <v>592</v>
      </c>
      <c r="AO61" s="30" t="e">
        <f t="shared" ca="1" si="14"/>
        <v>#REF!</v>
      </c>
    </row>
    <row r="62" spans="1:41" hidden="1" x14ac:dyDescent="0.25">
      <c r="A62" s="3" t="s">
        <v>79</v>
      </c>
      <c r="B62" s="30" t="str">
        <f t="shared" si="1"/>
        <v>ADI-000074</v>
      </c>
      <c r="D62" t="s">
        <v>31</v>
      </c>
      <c r="E62" s="3" t="s">
        <v>50</v>
      </c>
      <c r="F62" s="3" t="s">
        <v>39</v>
      </c>
      <c r="G62" s="29" t="e">
        <f>+VLOOKUP($A62,#REF!,4,FALSE)</f>
        <v>#REF!</v>
      </c>
      <c r="H62" s="31" t="e">
        <f>+VLOOKUP($A62,#REF!,5,FALSE)</f>
        <v>#REF!</v>
      </c>
      <c r="I62" s="32" t="e">
        <f>+VLOOKUP($A62,#REF!,13,FALSE)</f>
        <v>#REF!</v>
      </c>
      <c r="J62" s="32">
        <v>5.4999999999999997E-3</v>
      </c>
      <c r="K62" s="30" t="s">
        <v>15</v>
      </c>
      <c r="L62" s="20">
        <v>0</v>
      </c>
      <c r="M62" s="57" t="e">
        <f t="shared" si="2"/>
        <v>#REF!</v>
      </c>
      <c r="N62" s="28">
        <v>43523</v>
      </c>
      <c r="O62" s="36" t="e">
        <f t="shared" ca="1" si="0"/>
        <v>#NAME?</v>
      </c>
      <c r="P62" s="37">
        <v>0</v>
      </c>
      <c r="Q62" s="37">
        <v>0</v>
      </c>
      <c r="R62" s="38">
        <v>160</v>
      </c>
      <c r="S62" s="39" t="b">
        <v>0</v>
      </c>
      <c r="T62" s="39" t="s">
        <v>1111</v>
      </c>
      <c r="U62" s="35">
        <v>43644</v>
      </c>
      <c r="V62" s="30"/>
      <c r="W62" s="30">
        <f t="shared" si="3"/>
        <v>2019</v>
      </c>
      <c r="X62" s="30" t="e">
        <f t="shared" ca="1" si="4"/>
        <v>#NAME?</v>
      </c>
      <c r="Y62" s="40">
        <v>2.2499999999999999E-2</v>
      </c>
      <c r="Z62" s="40">
        <v>5.0500000000000003E-2</v>
      </c>
      <c r="AA62" s="41" t="e">
        <f t="shared" si="5"/>
        <v>#REF!</v>
      </c>
      <c r="AB62" s="34" t="e">
        <f t="shared" ca="1" si="6"/>
        <v>#REF!</v>
      </c>
      <c r="AC62" s="32">
        <v>0.03</v>
      </c>
      <c r="AD62" s="32">
        <v>0.04</v>
      </c>
      <c r="AE62" s="42" t="s">
        <v>444</v>
      </c>
      <c r="AF62" s="43" t="e">
        <f t="shared" ca="1" si="7"/>
        <v>#REF!</v>
      </c>
      <c r="AG62" s="34" t="e">
        <f t="shared" ca="1" si="8"/>
        <v>#REF!</v>
      </c>
      <c r="AH62" s="44" t="e">
        <f t="shared" ca="1" si="9"/>
        <v>#NAME?</v>
      </c>
      <c r="AI62" s="45">
        <f t="shared" si="10"/>
        <v>1</v>
      </c>
      <c r="AJ62" s="46" t="e">
        <f t="shared" ca="1" si="11"/>
        <v>#NAME?</v>
      </c>
      <c r="AK62" s="34" t="e">
        <f t="shared" ca="1" si="12"/>
        <v>#REF!</v>
      </c>
      <c r="AL62" s="30" t="s">
        <v>593</v>
      </c>
      <c r="AM62" s="42">
        <f t="shared" si="13"/>
        <v>1</v>
      </c>
      <c r="AN62" s="47" t="s">
        <v>594</v>
      </c>
      <c r="AO62" s="30" t="e">
        <f t="shared" ca="1" si="14"/>
        <v>#REF!</v>
      </c>
    </row>
    <row r="63" spans="1:41" hidden="1" x14ac:dyDescent="0.25">
      <c r="A63" s="3" t="s">
        <v>80</v>
      </c>
      <c r="B63" s="30" t="str">
        <f t="shared" si="1"/>
        <v>ADI-000075</v>
      </c>
      <c r="D63" t="s">
        <v>31</v>
      </c>
      <c r="E63" s="3" t="s">
        <v>50</v>
      </c>
      <c r="F63" s="3" t="s">
        <v>39</v>
      </c>
      <c r="G63" s="29" t="e">
        <f>+VLOOKUP($A63,#REF!,4,FALSE)</f>
        <v>#REF!</v>
      </c>
      <c r="H63" s="31" t="e">
        <f>+VLOOKUP($A63,#REF!,5,FALSE)</f>
        <v>#REF!</v>
      </c>
      <c r="I63" s="32" t="e">
        <f>+VLOOKUP($A63,#REF!,13,FALSE)</f>
        <v>#REF!</v>
      </c>
      <c r="J63" s="32">
        <v>5.4999999999999997E-3</v>
      </c>
      <c r="K63" s="30" t="s">
        <v>15</v>
      </c>
      <c r="L63" s="20">
        <v>30000</v>
      </c>
      <c r="M63" s="57" t="e">
        <f t="shared" si="2"/>
        <v>#REF!</v>
      </c>
      <c r="N63" s="28">
        <v>43523</v>
      </c>
      <c r="O63" s="36" t="e">
        <f t="shared" ca="1" si="0"/>
        <v>#NAME?</v>
      </c>
      <c r="P63" s="37">
        <v>0</v>
      </c>
      <c r="Q63" s="37">
        <v>0</v>
      </c>
      <c r="R63" s="38">
        <v>161</v>
      </c>
      <c r="S63" s="39" t="b">
        <v>0</v>
      </c>
      <c r="T63" s="39" t="s">
        <v>1111</v>
      </c>
      <c r="U63" s="35">
        <v>43645</v>
      </c>
      <c r="V63" s="30"/>
      <c r="W63" s="30">
        <f t="shared" si="3"/>
        <v>2019</v>
      </c>
      <c r="X63" s="30" t="e">
        <f t="shared" ca="1" si="4"/>
        <v>#NAME?</v>
      </c>
      <c r="Y63" s="40">
        <v>2.2499999999999999E-2</v>
      </c>
      <c r="Z63" s="40">
        <v>5.0500000000000003E-2</v>
      </c>
      <c r="AA63" s="41" t="e">
        <f t="shared" si="5"/>
        <v>#REF!</v>
      </c>
      <c r="AB63" s="34" t="e">
        <f t="shared" ca="1" si="6"/>
        <v>#REF!</v>
      </c>
      <c r="AC63" s="32">
        <v>0.03</v>
      </c>
      <c r="AD63" s="32">
        <v>0.04</v>
      </c>
      <c r="AE63" s="42" t="s">
        <v>444</v>
      </c>
      <c r="AF63" s="43" t="e">
        <f t="shared" ca="1" si="7"/>
        <v>#REF!</v>
      </c>
      <c r="AG63" s="34" t="e">
        <f t="shared" ca="1" si="8"/>
        <v>#REF!</v>
      </c>
      <c r="AH63" s="44" t="e">
        <f t="shared" ca="1" si="9"/>
        <v>#NAME?</v>
      </c>
      <c r="AI63" s="45">
        <f t="shared" si="10"/>
        <v>1</v>
      </c>
      <c r="AJ63" s="46" t="e">
        <f t="shared" ca="1" si="11"/>
        <v>#NAME?</v>
      </c>
      <c r="AK63" s="34" t="e">
        <f t="shared" ca="1" si="12"/>
        <v>#REF!</v>
      </c>
      <c r="AL63" s="30" t="s">
        <v>595</v>
      </c>
      <c r="AM63" s="42">
        <f t="shared" si="13"/>
        <v>1</v>
      </c>
      <c r="AN63" s="47" t="s">
        <v>596</v>
      </c>
      <c r="AO63" s="30" t="e">
        <f t="shared" ca="1" si="14"/>
        <v>#REF!</v>
      </c>
    </row>
    <row r="64" spans="1:41" hidden="1" x14ac:dyDescent="0.25">
      <c r="A64" s="3" t="s">
        <v>81</v>
      </c>
      <c r="B64" s="30" t="str">
        <f t="shared" si="1"/>
        <v>ADI-000076</v>
      </c>
      <c r="D64" t="s">
        <v>31</v>
      </c>
      <c r="E64" s="3" t="s">
        <v>51</v>
      </c>
      <c r="F64" s="3" t="s">
        <v>52</v>
      </c>
      <c r="G64" s="29" t="e">
        <f>+VLOOKUP($A64,#REF!,4,FALSE)</f>
        <v>#REF!</v>
      </c>
      <c r="H64" s="31" t="e">
        <f>+VLOOKUP($A64,#REF!,5,FALSE)</f>
        <v>#REF!</v>
      </c>
      <c r="I64" s="32" t="e">
        <f>+VLOOKUP($A64,#REF!,13,FALSE)</f>
        <v>#REF!</v>
      </c>
      <c r="J64" s="32">
        <v>5.4999999999999997E-3</v>
      </c>
      <c r="K64" s="30" t="s">
        <v>15</v>
      </c>
      <c r="L64" s="20">
        <v>60000</v>
      </c>
      <c r="M64" s="57" t="e">
        <f t="shared" si="2"/>
        <v>#REF!</v>
      </c>
      <c r="N64" s="28">
        <v>43523</v>
      </c>
      <c r="O64" s="36" t="e">
        <f t="shared" ca="1" si="0"/>
        <v>#NAME?</v>
      </c>
      <c r="P64" s="37">
        <v>0</v>
      </c>
      <c r="Q64" s="37">
        <v>0</v>
      </c>
      <c r="R64" s="38">
        <v>162</v>
      </c>
      <c r="S64" s="39" t="b">
        <v>1</v>
      </c>
      <c r="T64" s="39" t="s">
        <v>444</v>
      </c>
      <c r="U64" s="35">
        <v>43646</v>
      </c>
      <c r="V64" s="30"/>
      <c r="W64" s="30">
        <f t="shared" si="3"/>
        <v>2019</v>
      </c>
      <c r="X64" s="30" t="e">
        <f t="shared" ca="1" si="4"/>
        <v>#NAME?</v>
      </c>
      <c r="Y64" s="40">
        <v>2.2499999999999999E-2</v>
      </c>
      <c r="Z64" s="40">
        <v>5.0500000000000003E-2</v>
      </c>
      <c r="AA64" s="41" t="e">
        <f t="shared" si="5"/>
        <v>#REF!</v>
      </c>
      <c r="AB64" s="34" t="e">
        <f t="shared" ca="1" si="6"/>
        <v>#REF!</v>
      </c>
      <c r="AC64" s="32">
        <v>0.03</v>
      </c>
      <c r="AD64" s="32">
        <v>0.04</v>
      </c>
      <c r="AE64" s="42" t="s">
        <v>444</v>
      </c>
      <c r="AF64" s="43" t="e">
        <f t="shared" ca="1" si="7"/>
        <v>#REF!</v>
      </c>
      <c r="AG64" s="34" t="e">
        <f t="shared" ca="1" si="8"/>
        <v>#REF!</v>
      </c>
      <c r="AH64" s="44" t="e">
        <f t="shared" ca="1" si="9"/>
        <v>#NAME?</v>
      </c>
      <c r="AI64" s="45">
        <f t="shared" si="10"/>
        <v>1</v>
      </c>
      <c r="AJ64" s="46" t="e">
        <f t="shared" ca="1" si="11"/>
        <v>#NAME?</v>
      </c>
      <c r="AK64" s="34" t="e">
        <f t="shared" ca="1" si="12"/>
        <v>#REF!</v>
      </c>
      <c r="AL64" s="30" t="s">
        <v>597</v>
      </c>
      <c r="AM64" s="42">
        <f t="shared" si="13"/>
        <v>99999999</v>
      </c>
      <c r="AN64" s="47" t="s">
        <v>598</v>
      </c>
      <c r="AO64" s="30" t="e">
        <f t="shared" ca="1" si="14"/>
        <v>#REF!</v>
      </c>
    </row>
    <row r="65" spans="1:41" hidden="1" x14ac:dyDescent="0.25">
      <c r="A65" s="3" t="s">
        <v>82</v>
      </c>
      <c r="B65" s="30" t="str">
        <f t="shared" si="1"/>
        <v>ADI-000077</v>
      </c>
      <c r="D65" t="s">
        <v>31</v>
      </c>
      <c r="E65" s="3" t="s">
        <v>53</v>
      </c>
      <c r="F65" s="3" t="s">
        <v>54</v>
      </c>
      <c r="G65" s="29" t="e">
        <f>+VLOOKUP($A65,#REF!,4,FALSE)</f>
        <v>#REF!</v>
      </c>
      <c r="H65" s="31" t="e">
        <f>+VLOOKUP($A65,#REF!,5,FALSE)</f>
        <v>#REF!</v>
      </c>
      <c r="I65" s="32" t="e">
        <f>+VLOOKUP($A65,#REF!,13,FALSE)</f>
        <v>#REF!</v>
      </c>
      <c r="J65" s="32">
        <v>5.4999999999999997E-3</v>
      </c>
      <c r="K65" s="30" t="s">
        <v>15</v>
      </c>
      <c r="L65" s="20">
        <v>30000</v>
      </c>
      <c r="M65" s="57" t="e">
        <f t="shared" si="2"/>
        <v>#REF!</v>
      </c>
      <c r="N65" s="28">
        <v>43523</v>
      </c>
      <c r="O65" s="36" t="e">
        <f t="shared" ca="1" si="0"/>
        <v>#NAME?</v>
      </c>
      <c r="P65" s="37">
        <v>0</v>
      </c>
      <c r="Q65" s="37">
        <v>0</v>
      </c>
      <c r="R65" s="38">
        <v>163</v>
      </c>
      <c r="S65" s="39" t="b">
        <v>0</v>
      </c>
      <c r="T65" s="39" t="s">
        <v>1111</v>
      </c>
      <c r="U65" s="35">
        <v>43647</v>
      </c>
      <c r="V65" s="30"/>
      <c r="W65" s="30">
        <f t="shared" si="3"/>
        <v>2019</v>
      </c>
      <c r="X65" s="30" t="e">
        <f t="shared" ca="1" si="4"/>
        <v>#NAME?</v>
      </c>
      <c r="Y65" s="40">
        <v>2.2499999999999999E-2</v>
      </c>
      <c r="Z65" s="40">
        <v>5.0500000000000003E-2</v>
      </c>
      <c r="AA65" s="41" t="e">
        <f t="shared" si="5"/>
        <v>#REF!</v>
      </c>
      <c r="AB65" s="34" t="e">
        <f t="shared" ca="1" si="6"/>
        <v>#REF!</v>
      </c>
      <c r="AC65" s="32">
        <v>0.03</v>
      </c>
      <c r="AD65" s="32">
        <v>0.04</v>
      </c>
      <c r="AE65" s="42" t="s">
        <v>444</v>
      </c>
      <c r="AF65" s="43" t="e">
        <f t="shared" ca="1" si="7"/>
        <v>#REF!</v>
      </c>
      <c r="AG65" s="34" t="e">
        <f t="shared" ca="1" si="8"/>
        <v>#REF!</v>
      </c>
      <c r="AH65" s="44" t="e">
        <f t="shared" ca="1" si="9"/>
        <v>#NAME?</v>
      </c>
      <c r="AI65" s="45">
        <f t="shared" si="10"/>
        <v>1</v>
      </c>
      <c r="AJ65" s="46" t="e">
        <f t="shared" ca="1" si="11"/>
        <v>#NAME?</v>
      </c>
      <c r="AK65" s="34" t="e">
        <f t="shared" ca="1" si="12"/>
        <v>#REF!</v>
      </c>
      <c r="AL65" s="30" t="s">
        <v>599</v>
      </c>
      <c r="AM65" s="42">
        <f t="shared" si="13"/>
        <v>1</v>
      </c>
      <c r="AN65" s="47" t="s">
        <v>600</v>
      </c>
      <c r="AO65" s="30" t="e">
        <f t="shared" ca="1" si="14"/>
        <v>#REF!</v>
      </c>
    </row>
    <row r="66" spans="1:41" hidden="1" x14ac:dyDescent="0.25">
      <c r="A66" s="3" t="s">
        <v>83</v>
      </c>
      <c r="B66" s="30" t="str">
        <f t="shared" si="1"/>
        <v>ADI-000078</v>
      </c>
      <c r="D66" t="s">
        <v>31</v>
      </c>
      <c r="E66" s="3" t="s">
        <v>53</v>
      </c>
      <c r="F66" s="3" t="s">
        <v>54</v>
      </c>
      <c r="G66" s="29" t="e">
        <f>+VLOOKUP($A66,#REF!,4,FALSE)</f>
        <v>#REF!</v>
      </c>
      <c r="H66" s="31" t="e">
        <f>+VLOOKUP($A66,#REF!,5,FALSE)</f>
        <v>#REF!</v>
      </c>
      <c r="I66" s="32" t="e">
        <f>+VLOOKUP($A66,#REF!,13,FALSE)</f>
        <v>#REF!</v>
      </c>
      <c r="J66" s="32">
        <v>5.4999999999999997E-3</v>
      </c>
      <c r="K66" s="30" t="s">
        <v>15</v>
      </c>
      <c r="L66" s="20">
        <v>30000</v>
      </c>
      <c r="M66" s="57" t="e">
        <f t="shared" si="2"/>
        <v>#REF!</v>
      </c>
      <c r="N66" s="28">
        <v>43523</v>
      </c>
      <c r="O66" s="36" t="e">
        <f t="shared" ref="O66:O128" ca="1" si="15">prochainequinzaine(N66)</f>
        <v>#NAME?</v>
      </c>
      <c r="P66" s="37">
        <v>0</v>
      </c>
      <c r="Q66" s="37">
        <v>0</v>
      </c>
      <c r="R66" s="38">
        <v>164</v>
      </c>
      <c r="S66" s="39" t="b">
        <v>0</v>
      </c>
      <c r="T66" s="39" t="s">
        <v>1111</v>
      </c>
      <c r="U66" s="35">
        <v>43648</v>
      </c>
      <c r="V66" s="30"/>
      <c r="W66" s="30">
        <f t="shared" si="3"/>
        <v>2019</v>
      </c>
      <c r="X66" s="30" t="e">
        <f t="shared" ca="1" si="4"/>
        <v>#NAME?</v>
      </c>
      <c r="Y66" s="40">
        <v>2.2499999999999999E-2</v>
      </c>
      <c r="Z66" s="40">
        <v>5.0500000000000003E-2</v>
      </c>
      <c r="AA66" s="41" t="e">
        <f t="shared" si="5"/>
        <v>#REF!</v>
      </c>
      <c r="AB66" s="34" t="e">
        <f t="shared" ca="1" si="6"/>
        <v>#REF!</v>
      </c>
      <c r="AC66" s="32">
        <v>0.03</v>
      </c>
      <c r="AD66" s="32">
        <v>0.04</v>
      </c>
      <c r="AE66" s="42" t="s">
        <v>444</v>
      </c>
      <c r="AF66" s="43" t="e">
        <f t="shared" ca="1" si="7"/>
        <v>#REF!</v>
      </c>
      <c r="AG66" s="34" t="e">
        <f t="shared" ca="1" si="8"/>
        <v>#REF!</v>
      </c>
      <c r="AH66" s="44" t="e">
        <f t="shared" ca="1" si="9"/>
        <v>#NAME?</v>
      </c>
      <c r="AI66" s="45">
        <f t="shared" si="10"/>
        <v>1</v>
      </c>
      <c r="AJ66" s="46" t="e">
        <f t="shared" ca="1" si="11"/>
        <v>#NAME?</v>
      </c>
      <c r="AK66" s="34" t="e">
        <f t="shared" ca="1" si="12"/>
        <v>#REF!</v>
      </c>
      <c r="AL66" s="30" t="s">
        <v>601</v>
      </c>
      <c r="AM66" s="42">
        <f t="shared" si="13"/>
        <v>1</v>
      </c>
      <c r="AN66" s="47" t="s">
        <v>602</v>
      </c>
      <c r="AO66" s="30" t="e">
        <f t="shared" ca="1" si="14"/>
        <v>#REF!</v>
      </c>
    </row>
    <row r="67" spans="1:41" hidden="1" x14ac:dyDescent="0.25">
      <c r="A67" s="3" t="s">
        <v>84</v>
      </c>
      <c r="B67" s="30" t="str">
        <f t="shared" ref="B67:B130" si="16">IF(A67="",C67,A67)</f>
        <v>ADI-000079</v>
      </c>
      <c r="D67" t="s">
        <v>31</v>
      </c>
      <c r="E67" s="3" t="s">
        <v>55</v>
      </c>
      <c r="F67" s="3" t="s">
        <v>56</v>
      </c>
      <c r="G67" s="29" t="e">
        <f>+VLOOKUP($A67,#REF!,4,FALSE)</f>
        <v>#REF!</v>
      </c>
      <c r="H67" s="31" t="e">
        <f>+VLOOKUP($A67,#REF!,5,FALSE)</f>
        <v>#REF!</v>
      </c>
      <c r="I67" s="32" t="e">
        <f>+VLOOKUP($A67,#REF!,13,FALSE)</f>
        <v>#REF!</v>
      </c>
      <c r="J67" s="32">
        <v>5.4999999999999997E-3</v>
      </c>
      <c r="K67" s="30" t="s">
        <v>15</v>
      </c>
      <c r="L67" s="20">
        <v>90000</v>
      </c>
      <c r="M67" s="57" t="e">
        <f t="shared" ref="M67:M129" si="17">+L67*(1-I67)</f>
        <v>#REF!</v>
      </c>
      <c r="N67" s="28">
        <v>43523</v>
      </c>
      <c r="O67" s="36" t="e">
        <f t="shared" ca="1" si="15"/>
        <v>#NAME?</v>
      </c>
      <c r="P67" s="37">
        <v>0</v>
      </c>
      <c r="Q67" s="37">
        <v>0</v>
      </c>
      <c r="R67" s="38">
        <v>165</v>
      </c>
      <c r="S67" s="39" t="b">
        <v>1</v>
      </c>
      <c r="T67" s="39" t="s">
        <v>444</v>
      </c>
      <c r="U67" s="35">
        <v>43649</v>
      </c>
      <c r="V67" s="30"/>
      <c r="W67" s="30">
        <f t="shared" ref="W67:W129" si="18">YEAR(N67)</f>
        <v>2019</v>
      </c>
      <c r="X67" s="30" t="e">
        <f t="shared" ref="X67:X129" ca="1" si="19">YEAR(O67)</f>
        <v>#NAME?</v>
      </c>
      <c r="Y67" s="40">
        <v>2.2499999999999999E-2</v>
      </c>
      <c r="Z67" s="40">
        <v>5.0500000000000003E-2</v>
      </c>
      <c r="AA67" s="41" t="e">
        <f t="shared" ref="AA67:AA129" si="20">IF(M67=0,0,(M67-R67)*(1+Y67)^((MAX(U67-O67+1,0))/(DATE(W67,12,31)-DATE(W67,1,1)+1)))</f>
        <v>#REF!</v>
      </c>
      <c r="AB67" s="34" t="e">
        <f t="shared" ref="AB67:AB129" ca="1" si="21">AA67*(1-J67*((MAX(U67-O67,0))/(DATE(W67,12,31)-DATE(W67,1,1)+1)))</f>
        <v>#REF!</v>
      </c>
      <c r="AC67" s="32">
        <v>0.03</v>
      </c>
      <c r="AD67" s="32">
        <v>0.04</v>
      </c>
      <c r="AE67" s="42" t="s">
        <v>444</v>
      </c>
      <c r="AF67" s="43" t="e">
        <f t="shared" ref="AF67:AF129" ca="1" si="22">+IF(AE67="TOTAL",AB67,AB67/2)</f>
        <v>#REF!</v>
      </c>
      <c r="AG67" s="34" t="e">
        <f t="shared" ref="AG67:AG129" ca="1" si="23">IF(AE67="partiel",AF67*(1-AC67),AF67*(1-AD67))</f>
        <v>#REF!</v>
      </c>
      <c r="AH67" s="44" t="e">
        <f t="shared" ref="AH67:AH129" ca="1" si="24">AGECALCUL(H67,U67)</f>
        <v>#NAME?</v>
      </c>
      <c r="AI67" s="45">
        <f t="shared" ref="AI67:AI129" si="25">YEAR(U67)-YEAR(N67)+1</f>
        <v>1</v>
      </c>
      <c r="AJ67" s="46" t="e">
        <f t="shared" ref="AJ67:AJ129" ca="1" si="26">IR_RET_CAPITAL(AG67,AH67,AI67)</f>
        <v>#NAME?</v>
      </c>
      <c r="AK67" s="34" t="e">
        <f t="shared" ref="AK67:AK129" ca="1" si="27">+AG67-AJ67</f>
        <v>#REF!</v>
      </c>
      <c r="AL67" s="30" t="s">
        <v>603</v>
      </c>
      <c r="AM67" s="42">
        <f t="shared" ref="AM67:AM129" si="28">IF(S67=TRUE,99999999,1)</f>
        <v>99999999</v>
      </c>
      <c r="AN67" s="47" t="s">
        <v>604</v>
      </c>
      <c r="AO67" s="30" t="e">
        <f t="shared" ref="AO67:AO129" ca="1" si="29">IF(AE67="PARTIEL",IF(NOT(AF67&lt;AA67/2),TRUE,FALSE),TRUE)</f>
        <v>#REF!</v>
      </c>
    </row>
    <row r="68" spans="1:41" hidden="1" x14ac:dyDescent="0.25">
      <c r="A68" s="3" t="s">
        <v>85</v>
      </c>
      <c r="B68" s="30" t="str">
        <f t="shared" si="16"/>
        <v>ADI-000080</v>
      </c>
      <c r="D68" t="s">
        <v>66</v>
      </c>
      <c r="E68" s="3" t="s">
        <v>57</v>
      </c>
      <c r="F68" s="3" t="s">
        <v>56</v>
      </c>
      <c r="G68" s="29" t="e">
        <f>+VLOOKUP($A68,#REF!,4,FALSE)</f>
        <v>#REF!</v>
      </c>
      <c r="H68" s="31" t="e">
        <f>+VLOOKUP($A68,#REF!,5,FALSE)</f>
        <v>#REF!</v>
      </c>
      <c r="I68" s="32" t="e">
        <f>+VLOOKUP($A68,#REF!,13,FALSE)</f>
        <v>#REF!</v>
      </c>
      <c r="J68" s="32">
        <v>5.4999999999999997E-3</v>
      </c>
      <c r="K68" s="30" t="s">
        <v>15</v>
      </c>
      <c r="L68" s="20">
        <v>95000</v>
      </c>
      <c r="M68" s="57" t="e">
        <f t="shared" si="17"/>
        <v>#REF!</v>
      </c>
      <c r="N68" s="28">
        <v>43523</v>
      </c>
      <c r="O68" s="36" t="e">
        <f t="shared" ca="1" si="15"/>
        <v>#NAME?</v>
      </c>
      <c r="P68" s="37">
        <v>0</v>
      </c>
      <c r="Q68" s="37">
        <v>0</v>
      </c>
      <c r="R68" s="38">
        <v>166</v>
      </c>
      <c r="S68" s="39" t="b">
        <v>1</v>
      </c>
      <c r="T68" s="39" t="s">
        <v>444</v>
      </c>
      <c r="U68" s="35">
        <v>43650</v>
      </c>
      <c r="V68" s="30"/>
      <c r="W68" s="30">
        <f t="shared" si="18"/>
        <v>2019</v>
      </c>
      <c r="X68" s="30" t="e">
        <f t="shared" ca="1" si="19"/>
        <v>#NAME?</v>
      </c>
      <c r="Y68" s="40">
        <v>2.2499999999999999E-2</v>
      </c>
      <c r="Z68" s="40">
        <v>5.0500000000000003E-2</v>
      </c>
      <c r="AA68" s="41" t="e">
        <f t="shared" si="20"/>
        <v>#REF!</v>
      </c>
      <c r="AB68" s="34" t="e">
        <f t="shared" ca="1" si="21"/>
        <v>#REF!</v>
      </c>
      <c r="AC68" s="32">
        <v>0.03</v>
      </c>
      <c r="AD68" s="32">
        <v>0.04</v>
      </c>
      <c r="AE68" s="42" t="s">
        <v>444</v>
      </c>
      <c r="AF68" s="43" t="e">
        <f t="shared" ca="1" si="22"/>
        <v>#REF!</v>
      </c>
      <c r="AG68" s="34" t="e">
        <f t="shared" ca="1" si="23"/>
        <v>#REF!</v>
      </c>
      <c r="AH68" s="44" t="e">
        <f t="shared" ca="1" si="24"/>
        <v>#NAME?</v>
      </c>
      <c r="AI68" s="45">
        <f t="shared" si="25"/>
        <v>1</v>
      </c>
      <c r="AJ68" s="46" t="e">
        <f t="shared" ca="1" si="26"/>
        <v>#NAME?</v>
      </c>
      <c r="AK68" s="34" t="e">
        <f t="shared" ca="1" si="27"/>
        <v>#REF!</v>
      </c>
      <c r="AL68" s="30" t="s">
        <v>605</v>
      </c>
      <c r="AM68" s="42">
        <f t="shared" si="28"/>
        <v>99999999</v>
      </c>
      <c r="AN68" s="47" t="s">
        <v>606</v>
      </c>
      <c r="AO68" s="30" t="e">
        <f t="shared" ca="1" si="29"/>
        <v>#REF!</v>
      </c>
    </row>
    <row r="69" spans="1:41" hidden="1" x14ac:dyDescent="0.25">
      <c r="A69" s="3" t="s">
        <v>86</v>
      </c>
      <c r="B69" s="30" t="str">
        <f t="shared" si="16"/>
        <v>ADI-000081</v>
      </c>
      <c r="D69" t="s">
        <v>31</v>
      </c>
      <c r="E69" s="3" t="s">
        <v>58</v>
      </c>
      <c r="F69" s="3" t="s">
        <v>59</v>
      </c>
      <c r="G69" s="29" t="e">
        <f>+VLOOKUP($A69,#REF!,4,FALSE)</f>
        <v>#REF!</v>
      </c>
      <c r="H69" s="31" t="e">
        <f>+VLOOKUP($A69,#REF!,5,FALSE)</f>
        <v>#REF!</v>
      </c>
      <c r="I69" s="32" t="e">
        <f>+VLOOKUP($A69,#REF!,13,FALSE)</f>
        <v>#REF!</v>
      </c>
      <c r="J69" s="32">
        <v>5.4999999999999997E-3</v>
      </c>
      <c r="K69" s="30" t="s">
        <v>15</v>
      </c>
      <c r="L69" s="20">
        <v>30000</v>
      </c>
      <c r="M69" s="57" t="e">
        <f t="shared" si="17"/>
        <v>#REF!</v>
      </c>
      <c r="N69" s="28">
        <v>43523</v>
      </c>
      <c r="O69" s="36" t="e">
        <f t="shared" ca="1" si="15"/>
        <v>#NAME?</v>
      </c>
      <c r="P69" s="37">
        <v>0</v>
      </c>
      <c r="Q69" s="37">
        <v>0</v>
      </c>
      <c r="R69" s="38">
        <v>167</v>
      </c>
      <c r="S69" s="39" t="b">
        <v>0</v>
      </c>
      <c r="T69" s="39" t="s">
        <v>1111</v>
      </c>
      <c r="U69" s="35">
        <v>43651</v>
      </c>
      <c r="V69" s="30"/>
      <c r="W69" s="30">
        <f t="shared" si="18"/>
        <v>2019</v>
      </c>
      <c r="X69" s="30" t="e">
        <f t="shared" ca="1" si="19"/>
        <v>#NAME?</v>
      </c>
      <c r="Y69" s="40">
        <v>2.2499999999999999E-2</v>
      </c>
      <c r="Z69" s="40">
        <v>5.0500000000000003E-2</v>
      </c>
      <c r="AA69" s="41" t="e">
        <f t="shared" si="20"/>
        <v>#REF!</v>
      </c>
      <c r="AB69" s="34" t="e">
        <f t="shared" ca="1" si="21"/>
        <v>#REF!</v>
      </c>
      <c r="AC69" s="32">
        <v>0.03</v>
      </c>
      <c r="AD69" s="32">
        <v>0.04</v>
      </c>
      <c r="AE69" s="42" t="s">
        <v>444</v>
      </c>
      <c r="AF69" s="43" t="e">
        <f t="shared" ca="1" si="22"/>
        <v>#REF!</v>
      </c>
      <c r="AG69" s="34" t="e">
        <f t="shared" ca="1" si="23"/>
        <v>#REF!</v>
      </c>
      <c r="AH69" s="44" t="e">
        <f t="shared" ca="1" si="24"/>
        <v>#NAME?</v>
      </c>
      <c r="AI69" s="45">
        <f t="shared" si="25"/>
        <v>1</v>
      </c>
      <c r="AJ69" s="46" t="e">
        <f t="shared" ca="1" si="26"/>
        <v>#NAME?</v>
      </c>
      <c r="AK69" s="34" t="e">
        <f t="shared" ca="1" si="27"/>
        <v>#REF!</v>
      </c>
      <c r="AL69" s="30" t="s">
        <v>607</v>
      </c>
      <c r="AM69" s="42">
        <f t="shared" si="28"/>
        <v>1</v>
      </c>
      <c r="AN69" s="47" t="s">
        <v>608</v>
      </c>
      <c r="AO69" s="30" t="e">
        <f t="shared" ca="1" si="29"/>
        <v>#REF!</v>
      </c>
    </row>
    <row r="70" spans="1:41" x14ac:dyDescent="0.25">
      <c r="A70" s="3" t="s">
        <v>87</v>
      </c>
      <c r="B70" s="30" t="str">
        <f t="shared" si="16"/>
        <v>ADI-000082</v>
      </c>
      <c r="D70" t="s">
        <v>31</v>
      </c>
      <c r="E70" s="3" t="s">
        <v>58</v>
      </c>
      <c r="F70" s="3" t="s">
        <v>59</v>
      </c>
      <c r="G70" s="29" t="e">
        <f>+VLOOKUP($A70,#REF!,4,FALSE)</f>
        <v>#REF!</v>
      </c>
      <c r="H70" s="31" t="e">
        <f>+VLOOKUP($A70,#REF!,5,FALSE)</f>
        <v>#REF!</v>
      </c>
      <c r="I70" s="32" t="e">
        <f>+VLOOKUP($A70,#REF!,13,FALSE)</f>
        <v>#REF!</v>
      </c>
      <c r="J70" s="32">
        <v>5.4999999999999997E-3</v>
      </c>
      <c r="K70" s="30" t="s">
        <v>15</v>
      </c>
      <c r="L70" s="20">
        <v>30000</v>
      </c>
      <c r="M70" s="57" t="e">
        <f t="shared" si="17"/>
        <v>#REF!</v>
      </c>
      <c r="N70" s="28">
        <v>43523</v>
      </c>
      <c r="O70" s="36" t="e">
        <f t="shared" ca="1" si="15"/>
        <v>#NAME?</v>
      </c>
      <c r="P70" s="37">
        <v>0</v>
      </c>
      <c r="Q70" s="37">
        <v>0</v>
      </c>
      <c r="R70" s="38">
        <v>168</v>
      </c>
      <c r="S70" s="39" t="b">
        <v>1</v>
      </c>
      <c r="T70" s="39" t="s">
        <v>1110</v>
      </c>
      <c r="U70" s="35">
        <v>43652</v>
      </c>
      <c r="V70" s="30"/>
      <c r="W70" s="30">
        <f t="shared" si="18"/>
        <v>2019</v>
      </c>
      <c r="X70" s="30" t="e">
        <f t="shared" ca="1" si="19"/>
        <v>#NAME?</v>
      </c>
      <c r="Y70" s="40">
        <v>2.2499999999999999E-2</v>
      </c>
      <c r="Z70" s="40">
        <v>5.0500000000000003E-2</v>
      </c>
      <c r="AA70" s="41">
        <v>0</v>
      </c>
      <c r="AB70" s="34" t="e">
        <f t="shared" ca="1" si="21"/>
        <v>#NAME?</v>
      </c>
      <c r="AC70" s="32">
        <v>0.03</v>
      </c>
      <c r="AD70" s="32">
        <v>0.04</v>
      </c>
      <c r="AE70" s="42" t="s">
        <v>444</v>
      </c>
      <c r="AF70" s="43" t="e">
        <f t="shared" ca="1" si="22"/>
        <v>#NAME?</v>
      </c>
      <c r="AG70" s="34" t="e">
        <f t="shared" ca="1" si="23"/>
        <v>#NAME?</v>
      </c>
      <c r="AH70" s="44" t="e">
        <f t="shared" ca="1" si="24"/>
        <v>#NAME?</v>
      </c>
      <c r="AI70" s="45">
        <f t="shared" si="25"/>
        <v>1</v>
      </c>
      <c r="AJ70" s="46" t="e">
        <f t="shared" ca="1" si="26"/>
        <v>#NAME?</v>
      </c>
      <c r="AK70" s="34" t="e">
        <f t="shared" ca="1" si="27"/>
        <v>#NAME?</v>
      </c>
      <c r="AL70" s="30" t="s">
        <v>609</v>
      </c>
      <c r="AM70" s="42">
        <f t="shared" si="28"/>
        <v>99999999</v>
      </c>
      <c r="AN70" s="47" t="s">
        <v>610</v>
      </c>
      <c r="AO70" s="30" t="e">
        <f t="shared" ca="1" si="29"/>
        <v>#NAME?</v>
      </c>
    </row>
    <row r="71" spans="1:41" hidden="1" x14ac:dyDescent="0.25">
      <c r="A71" s="3" t="s">
        <v>88</v>
      </c>
      <c r="B71" s="30" t="str">
        <f t="shared" si="16"/>
        <v>ADI-000084</v>
      </c>
      <c r="D71" t="s">
        <v>31</v>
      </c>
      <c r="E71" s="3" t="s">
        <v>60</v>
      </c>
      <c r="F71" s="3" t="s">
        <v>61</v>
      </c>
      <c r="G71" s="29" t="e">
        <f>+VLOOKUP($A71,#REF!,4,FALSE)</f>
        <v>#REF!</v>
      </c>
      <c r="H71" s="31" t="e">
        <f>+VLOOKUP($A71,#REF!,5,FALSE)</f>
        <v>#REF!</v>
      </c>
      <c r="I71" s="32" t="e">
        <f>+VLOOKUP($A71,#REF!,13,FALSE)</f>
        <v>#REF!</v>
      </c>
      <c r="J71" s="32">
        <v>5.4999999999999997E-3</v>
      </c>
      <c r="K71" s="30" t="s">
        <v>15</v>
      </c>
      <c r="L71" s="20">
        <v>30000</v>
      </c>
      <c r="M71" s="57" t="e">
        <f t="shared" si="17"/>
        <v>#REF!</v>
      </c>
      <c r="N71" s="28">
        <v>43523</v>
      </c>
      <c r="O71" s="36" t="e">
        <f t="shared" ca="1" si="15"/>
        <v>#NAME?</v>
      </c>
      <c r="P71" s="37">
        <v>0</v>
      </c>
      <c r="Q71" s="37">
        <v>0</v>
      </c>
      <c r="R71" s="38">
        <v>169</v>
      </c>
      <c r="S71" s="39" t="b">
        <v>1</v>
      </c>
      <c r="T71" s="39" t="s">
        <v>1110</v>
      </c>
      <c r="U71" s="35">
        <v>43653</v>
      </c>
      <c r="V71" s="30"/>
      <c r="W71" s="30">
        <f t="shared" si="18"/>
        <v>2019</v>
      </c>
      <c r="X71" s="30" t="e">
        <f t="shared" ca="1" si="19"/>
        <v>#NAME?</v>
      </c>
      <c r="Y71" s="40">
        <v>2.2499999999999999E-2</v>
      </c>
      <c r="Z71" s="40">
        <v>5.0500000000000003E-2</v>
      </c>
      <c r="AA71" s="41" t="e">
        <f t="shared" si="20"/>
        <v>#REF!</v>
      </c>
      <c r="AB71" s="34" t="e">
        <f t="shared" ca="1" si="21"/>
        <v>#REF!</v>
      </c>
      <c r="AC71" s="32">
        <v>0.03</v>
      </c>
      <c r="AD71" s="32">
        <v>0.04</v>
      </c>
      <c r="AE71" s="42" t="s">
        <v>444</v>
      </c>
      <c r="AF71" s="43" t="e">
        <f t="shared" ca="1" si="22"/>
        <v>#REF!</v>
      </c>
      <c r="AG71" s="34" t="e">
        <f t="shared" ca="1" si="23"/>
        <v>#REF!</v>
      </c>
      <c r="AH71" s="44" t="e">
        <f t="shared" ca="1" si="24"/>
        <v>#NAME?</v>
      </c>
      <c r="AI71" s="45">
        <f t="shared" si="25"/>
        <v>1</v>
      </c>
      <c r="AJ71" s="46" t="e">
        <f t="shared" ca="1" si="26"/>
        <v>#NAME?</v>
      </c>
      <c r="AK71" s="34" t="e">
        <f t="shared" ca="1" si="27"/>
        <v>#REF!</v>
      </c>
      <c r="AL71" s="30" t="s">
        <v>611</v>
      </c>
      <c r="AM71" s="42">
        <f t="shared" si="28"/>
        <v>99999999</v>
      </c>
      <c r="AN71" s="47" t="s">
        <v>612</v>
      </c>
      <c r="AO71" s="30" t="e">
        <f t="shared" ca="1" si="29"/>
        <v>#REF!</v>
      </c>
    </row>
    <row r="72" spans="1:41" hidden="1" x14ac:dyDescent="0.25">
      <c r="A72" s="3" t="s">
        <v>89</v>
      </c>
      <c r="B72" s="30" t="str">
        <f t="shared" si="16"/>
        <v>ADI-000094</v>
      </c>
      <c r="D72" t="s">
        <v>31</v>
      </c>
      <c r="E72" s="3" t="s">
        <v>62</v>
      </c>
      <c r="F72" s="3" t="s">
        <v>39</v>
      </c>
      <c r="G72" s="29" t="e">
        <f>+VLOOKUP($A72,#REF!,4,FALSE)</f>
        <v>#REF!</v>
      </c>
      <c r="H72" s="31" t="e">
        <f>+VLOOKUP($A72,#REF!,5,FALSE)</f>
        <v>#REF!</v>
      </c>
      <c r="I72" s="32" t="e">
        <f>+VLOOKUP($A72,#REF!,13,FALSE)</f>
        <v>#REF!</v>
      </c>
      <c r="J72" s="32">
        <v>5.4999999999999997E-3</v>
      </c>
      <c r="K72" s="30" t="s">
        <v>15</v>
      </c>
      <c r="L72" s="20">
        <v>60000</v>
      </c>
      <c r="M72" s="57" t="e">
        <f t="shared" si="17"/>
        <v>#REF!</v>
      </c>
      <c r="N72" s="28">
        <v>43523</v>
      </c>
      <c r="O72" s="36" t="e">
        <f t="shared" ca="1" si="15"/>
        <v>#NAME?</v>
      </c>
      <c r="P72" s="37">
        <v>0</v>
      </c>
      <c r="Q72" s="37">
        <v>0</v>
      </c>
      <c r="R72" s="38">
        <v>170</v>
      </c>
      <c r="S72" s="39" t="b">
        <v>1</v>
      </c>
      <c r="T72" s="39" t="s">
        <v>444</v>
      </c>
      <c r="U72" s="35">
        <v>43654</v>
      </c>
      <c r="V72" s="30"/>
      <c r="W72" s="30">
        <f t="shared" si="18"/>
        <v>2019</v>
      </c>
      <c r="X72" s="30" t="e">
        <f t="shared" ca="1" si="19"/>
        <v>#NAME?</v>
      </c>
      <c r="Y72" s="40">
        <v>2.2499999999999999E-2</v>
      </c>
      <c r="Z72" s="40">
        <v>5.0500000000000003E-2</v>
      </c>
      <c r="AA72" s="41" t="e">
        <f t="shared" si="20"/>
        <v>#REF!</v>
      </c>
      <c r="AB72" s="34" t="e">
        <f t="shared" ca="1" si="21"/>
        <v>#REF!</v>
      </c>
      <c r="AC72" s="32">
        <v>0.03</v>
      </c>
      <c r="AD72" s="32">
        <v>0.04</v>
      </c>
      <c r="AE72" s="42" t="s">
        <v>444</v>
      </c>
      <c r="AF72" s="43" t="e">
        <f t="shared" ca="1" si="22"/>
        <v>#REF!</v>
      </c>
      <c r="AG72" s="34" t="e">
        <f t="shared" ca="1" si="23"/>
        <v>#REF!</v>
      </c>
      <c r="AH72" s="44" t="e">
        <f t="shared" ca="1" si="24"/>
        <v>#NAME?</v>
      </c>
      <c r="AI72" s="45">
        <f t="shared" si="25"/>
        <v>1</v>
      </c>
      <c r="AJ72" s="46" t="e">
        <f t="shared" ca="1" si="26"/>
        <v>#NAME?</v>
      </c>
      <c r="AK72" s="34" t="e">
        <f t="shared" ca="1" si="27"/>
        <v>#REF!</v>
      </c>
      <c r="AL72" s="30" t="s">
        <v>613</v>
      </c>
      <c r="AM72" s="42">
        <f t="shared" si="28"/>
        <v>99999999</v>
      </c>
      <c r="AN72" s="47" t="s">
        <v>614</v>
      </c>
      <c r="AO72" s="30" t="e">
        <f t="shared" ca="1" si="29"/>
        <v>#REF!</v>
      </c>
    </row>
    <row r="73" spans="1:41" hidden="1" x14ac:dyDescent="0.25">
      <c r="A73" s="3" t="s">
        <v>90</v>
      </c>
      <c r="B73" s="30" t="str">
        <f t="shared" si="16"/>
        <v>ADI-000097</v>
      </c>
      <c r="D73" t="s">
        <v>31</v>
      </c>
      <c r="E73" s="3" t="s">
        <v>63</v>
      </c>
      <c r="F73" s="3" t="s">
        <v>64</v>
      </c>
      <c r="G73" s="29" t="e">
        <f>+VLOOKUP($A73,#REF!,4,FALSE)</f>
        <v>#REF!</v>
      </c>
      <c r="H73" s="31" t="e">
        <f>+VLOOKUP($A73,#REF!,5,FALSE)</f>
        <v>#REF!</v>
      </c>
      <c r="I73" s="32" t="e">
        <f>+VLOOKUP($A73,#REF!,13,FALSE)</f>
        <v>#REF!</v>
      </c>
      <c r="J73" s="32">
        <v>5.4999999999999997E-3</v>
      </c>
      <c r="K73" s="30" t="s">
        <v>15</v>
      </c>
      <c r="L73" s="20">
        <v>47000</v>
      </c>
      <c r="M73" s="57" t="e">
        <f t="shared" si="17"/>
        <v>#REF!</v>
      </c>
      <c r="N73" s="28">
        <v>43523</v>
      </c>
      <c r="O73" s="36" t="e">
        <f t="shared" ca="1" si="15"/>
        <v>#NAME?</v>
      </c>
      <c r="P73" s="37">
        <v>0</v>
      </c>
      <c r="Q73" s="37">
        <v>0</v>
      </c>
      <c r="R73" s="38">
        <v>171</v>
      </c>
      <c r="S73" s="39" t="b">
        <v>1</v>
      </c>
      <c r="T73" s="39" t="s">
        <v>444</v>
      </c>
      <c r="U73" s="35">
        <v>43655</v>
      </c>
      <c r="V73" s="30"/>
      <c r="W73" s="30">
        <f t="shared" si="18"/>
        <v>2019</v>
      </c>
      <c r="X73" s="30" t="e">
        <f t="shared" ca="1" si="19"/>
        <v>#NAME?</v>
      </c>
      <c r="Y73" s="40">
        <v>2.2499999999999999E-2</v>
      </c>
      <c r="Z73" s="40">
        <v>5.0500000000000003E-2</v>
      </c>
      <c r="AA73" s="41" t="e">
        <f t="shared" si="20"/>
        <v>#REF!</v>
      </c>
      <c r="AB73" s="34" t="e">
        <f t="shared" ca="1" si="21"/>
        <v>#REF!</v>
      </c>
      <c r="AC73" s="32">
        <v>0.03</v>
      </c>
      <c r="AD73" s="32">
        <v>0.04</v>
      </c>
      <c r="AE73" s="42" t="s">
        <v>444</v>
      </c>
      <c r="AF73" s="43" t="e">
        <f t="shared" ca="1" si="22"/>
        <v>#REF!</v>
      </c>
      <c r="AG73" s="34" t="e">
        <f t="shared" ca="1" si="23"/>
        <v>#REF!</v>
      </c>
      <c r="AH73" s="44" t="e">
        <f t="shared" ca="1" si="24"/>
        <v>#NAME?</v>
      </c>
      <c r="AI73" s="45">
        <f t="shared" si="25"/>
        <v>1</v>
      </c>
      <c r="AJ73" s="46" t="e">
        <f t="shared" ca="1" si="26"/>
        <v>#NAME?</v>
      </c>
      <c r="AK73" s="34" t="e">
        <f t="shared" ca="1" si="27"/>
        <v>#REF!</v>
      </c>
      <c r="AL73" s="30" t="s">
        <v>615</v>
      </c>
      <c r="AM73" s="42">
        <f t="shared" si="28"/>
        <v>99999999</v>
      </c>
      <c r="AN73" s="47" t="s">
        <v>616</v>
      </c>
      <c r="AO73" s="30" t="e">
        <f t="shared" ca="1" si="29"/>
        <v>#REF!</v>
      </c>
    </row>
    <row r="74" spans="1:41" hidden="1" x14ac:dyDescent="0.25">
      <c r="A74" s="4" t="s">
        <v>91</v>
      </c>
      <c r="B74" s="30" t="str">
        <f t="shared" si="16"/>
        <v>ADI-000099</v>
      </c>
      <c r="D74" t="s">
        <v>31</v>
      </c>
      <c r="E74" s="3" t="s">
        <v>65</v>
      </c>
      <c r="F74" s="4" t="s">
        <v>61</v>
      </c>
      <c r="G74" s="29" t="e">
        <f>+VLOOKUP($A74,#REF!,4,FALSE)</f>
        <v>#REF!</v>
      </c>
      <c r="H74" s="31" t="e">
        <f>+VLOOKUP($A74,#REF!,5,FALSE)</f>
        <v>#REF!</v>
      </c>
      <c r="I74" s="32" t="e">
        <f>+VLOOKUP($A74,#REF!,13,FALSE)</f>
        <v>#REF!</v>
      </c>
      <c r="J74" s="32">
        <v>5.4999999999999997E-3</v>
      </c>
      <c r="K74" s="30" t="s">
        <v>15</v>
      </c>
      <c r="L74" s="20">
        <v>350000</v>
      </c>
      <c r="M74" s="57" t="e">
        <f t="shared" si="17"/>
        <v>#REF!</v>
      </c>
      <c r="N74" s="28">
        <v>43523</v>
      </c>
      <c r="O74" s="36" t="e">
        <f t="shared" ca="1" si="15"/>
        <v>#NAME?</v>
      </c>
      <c r="P74" s="37">
        <v>0</v>
      </c>
      <c r="Q74" s="37">
        <v>0</v>
      </c>
      <c r="R74" s="38">
        <v>172</v>
      </c>
      <c r="S74" s="39" t="b">
        <v>0</v>
      </c>
      <c r="T74" s="39" t="s">
        <v>1111</v>
      </c>
      <c r="U74" s="35">
        <v>43656</v>
      </c>
      <c r="V74" s="30"/>
      <c r="W74" s="30">
        <f t="shared" si="18"/>
        <v>2019</v>
      </c>
      <c r="X74" s="30" t="e">
        <f t="shared" ca="1" si="19"/>
        <v>#NAME?</v>
      </c>
      <c r="Y74" s="40">
        <v>2.2499999999999999E-2</v>
      </c>
      <c r="Z74" s="40">
        <v>5.0500000000000003E-2</v>
      </c>
      <c r="AA74" s="41" t="e">
        <f t="shared" si="20"/>
        <v>#REF!</v>
      </c>
      <c r="AB74" s="34" t="e">
        <f t="shared" ca="1" si="21"/>
        <v>#REF!</v>
      </c>
      <c r="AC74" s="32">
        <v>0.03</v>
      </c>
      <c r="AD74" s="32">
        <v>0.04</v>
      </c>
      <c r="AE74" s="42" t="s">
        <v>444</v>
      </c>
      <c r="AF74" s="43" t="e">
        <f t="shared" ca="1" si="22"/>
        <v>#REF!</v>
      </c>
      <c r="AG74" s="34" t="e">
        <f t="shared" ca="1" si="23"/>
        <v>#REF!</v>
      </c>
      <c r="AH74" s="44" t="e">
        <f t="shared" ca="1" si="24"/>
        <v>#NAME?</v>
      </c>
      <c r="AI74" s="45">
        <f t="shared" si="25"/>
        <v>1</v>
      </c>
      <c r="AJ74" s="46" t="e">
        <f t="shared" ca="1" si="26"/>
        <v>#NAME?</v>
      </c>
      <c r="AK74" s="34" t="e">
        <f t="shared" ca="1" si="27"/>
        <v>#REF!</v>
      </c>
      <c r="AL74" s="30" t="s">
        <v>617</v>
      </c>
      <c r="AM74" s="42">
        <f t="shared" si="28"/>
        <v>1</v>
      </c>
      <c r="AN74" s="47" t="s">
        <v>618</v>
      </c>
      <c r="AO74" s="30" t="e">
        <f t="shared" ca="1" si="29"/>
        <v>#REF!</v>
      </c>
    </row>
    <row r="75" spans="1:41" hidden="1" x14ac:dyDescent="0.25">
      <c r="A75" s="4" t="s">
        <v>92</v>
      </c>
      <c r="B75" s="30" t="str">
        <f t="shared" si="16"/>
        <v>ADI-000100</v>
      </c>
      <c r="D75" t="s">
        <v>31</v>
      </c>
      <c r="E75" s="3" t="s">
        <v>65</v>
      </c>
      <c r="F75" s="4" t="s">
        <v>61</v>
      </c>
      <c r="G75" s="29" t="e">
        <f>+VLOOKUP($A75,#REF!,4,FALSE)</f>
        <v>#REF!</v>
      </c>
      <c r="H75" s="31" t="e">
        <f>+VLOOKUP($A75,#REF!,5,FALSE)</f>
        <v>#REF!</v>
      </c>
      <c r="I75" s="32" t="e">
        <f>+VLOOKUP($A75,#REF!,13,FALSE)</f>
        <v>#REF!</v>
      </c>
      <c r="J75" s="32">
        <v>5.4999999999999997E-3</v>
      </c>
      <c r="K75" s="30" t="s">
        <v>15</v>
      </c>
      <c r="L75" s="20">
        <v>350000</v>
      </c>
      <c r="M75" s="57" t="e">
        <f t="shared" si="17"/>
        <v>#REF!</v>
      </c>
      <c r="N75" s="28">
        <v>43523</v>
      </c>
      <c r="O75" s="36" t="e">
        <f t="shared" ca="1" si="15"/>
        <v>#NAME?</v>
      </c>
      <c r="P75" s="37">
        <v>0</v>
      </c>
      <c r="Q75" s="37">
        <v>0</v>
      </c>
      <c r="R75" s="38">
        <v>173</v>
      </c>
      <c r="S75" s="39" t="b">
        <v>0</v>
      </c>
      <c r="T75" s="39" t="s">
        <v>1111</v>
      </c>
      <c r="U75" s="35">
        <v>43657</v>
      </c>
      <c r="V75" s="30"/>
      <c r="W75" s="30">
        <f t="shared" si="18"/>
        <v>2019</v>
      </c>
      <c r="X75" s="30" t="e">
        <f t="shared" ca="1" si="19"/>
        <v>#NAME?</v>
      </c>
      <c r="Y75" s="40">
        <v>2.2499999999999999E-2</v>
      </c>
      <c r="Z75" s="40">
        <v>5.0500000000000003E-2</v>
      </c>
      <c r="AA75" s="41" t="e">
        <f t="shared" si="20"/>
        <v>#REF!</v>
      </c>
      <c r="AB75" s="34" t="e">
        <f t="shared" ca="1" si="21"/>
        <v>#REF!</v>
      </c>
      <c r="AC75" s="32">
        <v>0.03</v>
      </c>
      <c r="AD75" s="32">
        <v>0.04</v>
      </c>
      <c r="AE75" s="42" t="s">
        <v>444</v>
      </c>
      <c r="AF75" s="43" t="e">
        <f t="shared" ca="1" si="22"/>
        <v>#REF!</v>
      </c>
      <c r="AG75" s="34" t="e">
        <f t="shared" ca="1" si="23"/>
        <v>#REF!</v>
      </c>
      <c r="AH75" s="44" t="e">
        <f t="shared" ca="1" si="24"/>
        <v>#NAME?</v>
      </c>
      <c r="AI75" s="45">
        <f t="shared" si="25"/>
        <v>1</v>
      </c>
      <c r="AJ75" s="46" t="e">
        <f t="shared" ca="1" si="26"/>
        <v>#NAME?</v>
      </c>
      <c r="AK75" s="34" t="e">
        <f t="shared" ca="1" si="27"/>
        <v>#REF!</v>
      </c>
      <c r="AL75" s="30" t="s">
        <v>619</v>
      </c>
      <c r="AM75" s="42">
        <f t="shared" si="28"/>
        <v>1</v>
      </c>
      <c r="AN75" s="47" t="s">
        <v>620</v>
      </c>
      <c r="AO75" s="30" t="e">
        <f t="shared" ca="1" si="29"/>
        <v>#REF!</v>
      </c>
    </row>
    <row r="76" spans="1:41" hidden="1" x14ac:dyDescent="0.25">
      <c r="A76" s="6" t="s">
        <v>126</v>
      </c>
      <c r="B76" s="30" t="str">
        <f t="shared" si="16"/>
        <v>ADI-000098</v>
      </c>
      <c r="D76" t="s">
        <v>127</v>
      </c>
      <c r="E76" s="3" t="s">
        <v>124</v>
      </c>
      <c r="F76" s="3" t="s">
        <v>125</v>
      </c>
      <c r="G76" s="29" t="e">
        <f>+VLOOKUP($A76,#REF!,4,FALSE)</f>
        <v>#REF!</v>
      </c>
      <c r="H76" s="31" t="e">
        <f>+VLOOKUP($A76,#REF!,5,FALSE)</f>
        <v>#REF!</v>
      </c>
      <c r="I76" s="32" t="e">
        <f>+VLOOKUP($A76,#REF!,13,FALSE)</f>
        <v>#REF!</v>
      </c>
      <c r="J76" s="32">
        <v>5.4999999999999997E-3</v>
      </c>
      <c r="K76" s="30" t="s">
        <v>15</v>
      </c>
      <c r="L76" s="20">
        <v>60000</v>
      </c>
      <c r="M76" s="57" t="e">
        <f t="shared" si="17"/>
        <v>#REF!</v>
      </c>
      <c r="N76" s="28">
        <v>43528</v>
      </c>
      <c r="O76" s="36" t="e">
        <f t="shared" ca="1" si="15"/>
        <v>#NAME?</v>
      </c>
      <c r="P76" s="37">
        <v>0</v>
      </c>
      <c r="Q76" s="37">
        <v>0</v>
      </c>
      <c r="R76" s="38">
        <v>174</v>
      </c>
      <c r="S76" s="39" t="b">
        <v>1</v>
      </c>
      <c r="T76" s="39" t="s">
        <v>444</v>
      </c>
      <c r="U76" s="35">
        <v>43658</v>
      </c>
      <c r="V76" s="30"/>
      <c r="W76" s="30">
        <f t="shared" si="18"/>
        <v>2019</v>
      </c>
      <c r="X76" s="30" t="e">
        <f t="shared" ca="1" si="19"/>
        <v>#NAME?</v>
      </c>
      <c r="Y76" s="40">
        <v>2.2499999999999999E-2</v>
      </c>
      <c r="Z76" s="40">
        <v>5.0500000000000003E-2</v>
      </c>
      <c r="AA76" s="41" t="e">
        <f t="shared" si="20"/>
        <v>#REF!</v>
      </c>
      <c r="AB76" s="34" t="e">
        <f t="shared" ca="1" si="21"/>
        <v>#REF!</v>
      </c>
      <c r="AC76" s="32">
        <v>0.03</v>
      </c>
      <c r="AD76" s="32">
        <v>0.04</v>
      </c>
      <c r="AE76" s="42" t="s">
        <v>444</v>
      </c>
      <c r="AF76" s="43" t="e">
        <f t="shared" ca="1" si="22"/>
        <v>#REF!</v>
      </c>
      <c r="AG76" s="34" t="e">
        <f t="shared" ca="1" si="23"/>
        <v>#REF!</v>
      </c>
      <c r="AH76" s="44" t="e">
        <f t="shared" ca="1" si="24"/>
        <v>#NAME?</v>
      </c>
      <c r="AI76" s="45">
        <f t="shared" si="25"/>
        <v>1</v>
      </c>
      <c r="AJ76" s="46" t="e">
        <f t="shared" ca="1" si="26"/>
        <v>#NAME?</v>
      </c>
      <c r="AK76" s="34" t="e">
        <f t="shared" ca="1" si="27"/>
        <v>#REF!</v>
      </c>
      <c r="AL76" s="30" t="s">
        <v>621</v>
      </c>
      <c r="AM76" s="42">
        <f t="shared" si="28"/>
        <v>99999999</v>
      </c>
      <c r="AN76" s="47" t="s">
        <v>622</v>
      </c>
      <c r="AO76" s="30" t="e">
        <f t="shared" ca="1" si="29"/>
        <v>#REF!</v>
      </c>
    </row>
    <row r="77" spans="1:41" hidden="1" x14ac:dyDescent="0.25">
      <c r="A77" s="4" t="s">
        <v>132</v>
      </c>
      <c r="B77" s="30" t="str">
        <f t="shared" si="16"/>
        <v>ADI-000106</v>
      </c>
      <c r="E77" s="3" t="s">
        <v>130</v>
      </c>
      <c r="F77" s="3" t="s">
        <v>131</v>
      </c>
      <c r="G77" s="29" t="e">
        <f>+VLOOKUP($A77,#REF!,4,FALSE)</f>
        <v>#REF!</v>
      </c>
      <c r="H77" s="31" t="e">
        <f>+VLOOKUP($A77,#REF!,5,FALSE)</f>
        <v>#REF!</v>
      </c>
      <c r="I77" s="32" t="e">
        <f>+VLOOKUP($A77,#REF!,13,FALSE)</f>
        <v>#REF!</v>
      </c>
      <c r="J77" s="32">
        <v>5.4999999999999997E-3</v>
      </c>
      <c r="K77" s="30" t="s">
        <v>15</v>
      </c>
      <c r="L77" s="20">
        <v>200</v>
      </c>
      <c r="M77" s="57" t="e">
        <f t="shared" si="17"/>
        <v>#REF!</v>
      </c>
      <c r="N77" s="28">
        <v>43528</v>
      </c>
      <c r="O77" s="36" t="e">
        <f t="shared" ca="1" si="15"/>
        <v>#NAME?</v>
      </c>
      <c r="P77" s="37">
        <v>0</v>
      </c>
      <c r="Q77" s="37">
        <v>0</v>
      </c>
      <c r="R77" s="38">
        <v>175</v>
      </c>
      <c r="S77" s="39" t="b">
        <v>0</v>
      </c>
      <c r="T77" s="39" t="s">
        <v>1111</v>
      </c>
      <c r="U77" s="35">
        <v>43659</v>
      </c>
      <c r="V77" s="30"/>
      <c r="W77" s="30">
        <f t="shared" si="18"/>
        <v>2019</v>
      </c>
      <c r="X77" s="30" t="e">
        <f t="shared" ca="1" si="19"/>
        <v>#NAME?</v>
      </c>
      <c r="Y77" s="40">
        <v>2.2499999999999999E-2</v>
      </c>
      <c r="Z77" s="40">
        <v>5.0500000000000003E-2</v>
      </c>
      <c r="AA77" s="41" t="e">
        <f t="shared" si="20"/>
        <v>#REF!</v>
      </c>
      <c r="AB77" s="34" t="e">
        <f t="shared" ca="1" si="21"/>
        <v>#REF!</v>
      </c>
      <c r="AC77" s="32">
        <v>0.03</v>
      </c>
      <c r="AD77" s="32">
        <v>0.04</v>
      </c>
      <c r="AE77" s="42" t="s">
        <v>444</v>
      </c>
      <c r="AF77" s="43" t="e">
        <f t="shared" ca="1" si="22"/>
        <v>#REF!</v>
      </c>
      <c r="AG77" s="34" t="e">
        <f t="shared" ca="1" si="23"/>
        <v>#REF!</v>
      </c>
      <c r="AH77" s="44" t="e">
        <f t="shared" ca="1" si="24"/>
        <v>#NAME?</v>
      </c>
      <c r="AI77" s="45">
        <f t="shared" si="25"/>
        <v>1</v>
      </c>
      <c r="AJ77" s="46" t="e">
        <f t="shared" ca="1" si="26"/>
        <v>#NAME?</v>
      </c>
      <c r="AK77" s="34" t="e">
        <f t="shared" ca="1" si="27"/>
        <v>#REF!</v>
      </c>
      <c r="AL77" s="30" t="s">
        <v>623</v>
      </c>
      <c r="AM77" s="42">
        <f t="shared" si="28"/>
        <v>1</v>
      </c>
      <c r="AN77" s="47" t="s">
        <v>624</v>
      </c>
      <c r="AO77" s="30" t="e">
        <f t="shared" ca="1" si="29"/>
        <v>#REF!</v>
      </c>
    </row>
    <row r="78" spans="1:41" hidden="1" x14ac:dyDescent="0.25">
      <c r="A78" s="4" t="s">
        <v>133</v>
      </c>
      <c r="B78" s="30" t="str">
        <f t="shared" si="16"/>
        <v>ADI-000107</v>
      </c>
      <c r="E78" s="3" t="s">
        <v>130</v>
      </c>
      <c r="F78" s="3" t="s">
        <v>131</v>
      </c>
      <c r="G78" s="29" t="e">
        <f>+VLOOKUP($A78,#REF!,4,FALSE)</f>
        <v>#REF!</v>
      </c>
      <c r="H78" s="31" t="e">
        <f>+VLOOKUP($A78,#REF!,5,FALSE)</f>
        <v>#REF!</v>
      </c>
      <c r="I78" s="32" t="e">
        <f>+VLOOKUP($A78,#REF!,13,FALSE)</f>
        <v>#REF!</v>
      </c>
      <c r="J78" s="32">
        <v>5.4999999999999997E-3</v>
      </c>
      <c r="K78" s="30" t="s">
        <v>15</v>
      </c>
      <c r="L78" s="20">
        <v>200</v>
      </c>
      <c r="M78" s="57" t="e">
        <f t="shared" si="17"/>
        <v>#REF!</v>
      </c>
      <c r="N78" s="28">
        <v>43528</v>
      </c>
      <c r="O78" s="36" t="e">
        <f t="shared" ca="1" si="15"/>
        <v>#NAME?</v>
      </c>
      <c r="P78" s="37">
        <v>0</v>
      </c>
      <c r="Q78" s="37">
        <v>0</v>
      </c>
      <c r="R78" s="38">
        <v>176</v>
      </c>
      <c r="S78" s="39" t="b">
        <v>0</v>
      </c>
      <c r="T78" s="39" t="s">
        <v>1111</v>
      </c>
      <c r="U78" s="35">
        <v>43660</v>
      </c>
      <c r="V78" s="30"/>
      <c r="W78" s="30">
        <f t="shared" si="18"/>
        <v>2019</v>
      </c>
      <c r="X78" s="30" t="e">
        <f t="shared" ca="1" si="19"/>
        <v>#NAME?</v>
      </c>
      <c r="Y78" s="40">
        <v>2.2499999999999999E-2</v>
      </c>
      <c r="Z78" s="40">
        <v>5.0500000000000003E-2</v>
      </c>
      <c r="AA78" s="41" t="e">
        <f t="shared" si="20"/>
        <v>#REF!</v>
      </c>
      <c r="AB78" s="34" t="e">
        <f t="shared" ca="1" si="21"/>
        <v>#REF!</v>
      </c>
      <c r="AC78" s="32">
        <v>0.03</v>
      </c>
      <c r="AD78" s="32">
        <v>0.04</v>
      </c>
      <c r="AE78" s="42" t="s">
        <v>444</v>
      </c>
      <c r="AF78" s="43" t="e">
        <f t="shared" ca="1" si="22"/>
        <v>#REF!</v>
      </c>
      <c r="AG78" s="34" t="e">
        <f t="shared" ca="1" si="23"/>
        <v>#REF!</v>
      </c>
      <c r="AH78" s="44" t="e">
        <f t="shared" ca="1" si="24"/>
        <v>#NAME?</v>
      </c>
      <c r="AI78" s="45">
        <f t="shared" si="25"/>
        <v>1</v>
      </c>
      <c r="AJ78" s="46" t="e">
        <f t="shared" ca="1" si="26"/>
        <v>#NAME?</v>
      </c>
      <c r="AK78" s="34" t="e">
        <f t="shared" ca="1" si="27"/>
        <v>#REF!</v>
      </c>
      <c r="AL78" s="30" t="s">
        <v>625</v>
      </c>
      <c r="AM78" s="42">
        <f t="shared" si="28"/>
        <v>1</v>
      </c>
      <c r="AN78" s="47" t="s">
        <v>626</v>
      </c>
      <c r="AO78" s="30" t="e">
        <f t="shared" ca="1" si="29"/>
        <v>#REF!</v>
      </c>
    </row>
    <row r="79" spans="1:41" hidden="1" x14ac:dyDescent="0.25">
      <c r="A79" s="6" t="s">
        <v>156</v>
      </c>
      <c r="B79" s="30" t="str">
        <f t="shared" si="16"/>
        <v>REG-000308</v>
      </c>
      <c r="C79" t="s">
        <v>123</v>
      </c>
      <c r="D79" t="s">
        <v>122</v>
      </c>
      <c r="E79" s="6" t="s">
        <v>154</v>
      </c>
      <c r="F79" s="6" t="s">
        <v>155</v>
      </c>
      <c r="G79" s="29" t="e">
        <f>+VLOOKUP($A79,#REF!,4,FALSE)</f>
        <v>#REF!</v>
      </c>
      <c r="H79" s="31" t="e">
        <f>+VLOOKUP($A79,#REF!,5,FALSE)</f>
        <v>#REF!</v>
      </c>
      <c r="I79" s="32" t="e">
        <f>+VLOOKUP(C79,#REF!,13,FALSE)</f>
        <v>#REF!</v>
      </c>
      <c r="J79" s="32">
        <v>5.4999999999999997E-3</v>
      </c>
      <c r="K79" s="30" t="s">
        <v>15</v>
      </c>
      <c r="L79" s="20">
        <v>15000</v>
      </c>
      <c r="M79" s="57" t="e">
        <f t="shared" si="17"/>
        <v>#REF!</v>
      </c>
      <c r="N79" s="28">
        <v>43529</v>
      </c>
      <c r="O79" s="36" t="e">
        <f t="shared" ca="1" si="15"/>
        <v>#NAME?</v>
      </c>
      <c r="P79" s="37">
        <v>0</v>
      </c>
      <c r="Q79" s="37">
        <v>0</v>
      </c>
      <c r="R79" s="38">
        <v>178</v>
      </c>
      <c r="S79" s="39" t="b">
        <v>0</v>
      </c>
      <c r="T79" s="39" t="s">
        <v>1111</v>
      </c>
      <c r="U79" s="35">
        <v>43662</v>
      </c>
      <c r="V79" s="30"/>
      <c r="W79" s="30">
        <f t="shared" si="18"/>
        <v>2019</v>
      </c>
      <c r="X79" s="30" t="e">
        <f t="shared" ca="1" si="19"/>
        <v>#NAME?</v>
      </c>
      <c r="Y79" s="40">
        <v>2.2499999999999999E-2</v>
      </c>
      <c r="Z79" s="40">
        <v>5.0500000000000003E-2</v>
      </c>
      <c r="AA79" s="41" t="e">
        <f t="shared" si="20"/>
        <v>#REF!</v>
      </c>
      <c r="AB79" s="34" t="e">
        <f t="shared" ca="1" si="21"/>
        <v>#REF!</v>
      </c>
      <c r="AC79" s="32">
        <v>0.03</v>
      </c>
      <c r="AD79" s="32">
        <v>0.04</v>
      </c>
      <c r="AE79" s="42" t="s">
        <v>444</v>
      </c>
      <c r="AF79" s="43" t="e">
        <f t="shared" ca="1" si="22"/>
        <v>#REF!</v>
      </c>
      <c r="AG79" s="34" t="e">
        <f t="shared" ca="1" si="23"/>
        <v>#REF!</v>
      </c>
      <c r="AH79" s="44" t="e">
        <f t="shared" ca="1" si="24"/>
        <v>#NAME?</v>
      </c>
      <c r="AI79" s="45">
        <f t="shared" si="25"/>
        <v>1</v>
      </c>
      <c r="AJ79" s="46" t="e">
        <f t="shared" ca="1" si="26"/>
        <v>#NAME?</v>
      </c>
      <c r="AK79" s="34" t="e">
        <f t="shared" ca="1" si="27"/>
        <v>#REF!</v>
      </c>
      <c r="AL79" s="30" t="s">
        <v>627</v>
      </c>
      <c r="AM79" s="42">
        <f t="shared" si="28"/>
        <v>1</v>
      </c>
      <c r="AN79" s="47" t="s">
        <v>628</v>
      </c>
      <c r="AO79" s="30" t="e">
        <f t="shared" ca="1" si="29"/>
        <v>#REF!</v>
      </c>
    </row>
    <row r="80" spans="1:41" hidden="1" x14ac:dyDescent="0.25">
      <c r="A80" s="6" t="s">
        <v>150</v>
      </c>
      <c r="B80" s="30" t="str">
        <f t="shared" si="16"/>
        <v>REG-000307</v>
      </c>
      <c r="C80" t="s">
        <v>123</v>
      </c>
      <c r="D80" t="s">
        <v>122</v>
      </c>
      <c r="E80" s="3" t="s">
        <v>152</v>
      </c>
      <c r="F80" s="3" t="s">
        <v>153</v>
      </c>
      <c r="G80" s="29" t="e">
        <f>+VLOOKUP($A80,#REF!,4,FALSE)</f>
        <v>#REF!</v>
      </c>
      <c r="H80" s="31" t="e">
        <f>+VLOOKUP($A80,#REF!,5,FALSE)</f>
        <v>#REF!</v>
      </c>
      <c r="I80" s="32" t="e">
        <f>+VLOOKUP(C80,#REF!,13,FALSE)</f>
        <v>#REF!</v>
      </c>
      <c r="J80" s="32">
        <v>5.4999999999999997E-3</v>
      </c>
      <c r="K80" s="30" t="s">
        <v>15</v>
      </c>
      <c r="L80" s="20">
        <v>15000</v>
      </c>
      <c r="M80" s="57" t="e">
        <f t="shared" si="17"/>
        <v>#REF!</v>
      </c>
      <c r="N80" s="28">
        <v>43529</v>
      </c>
      <c r="O80" s="36" t="e">
        <f t="shared" ca="1" si="15"/>
        <v>#NAME?</v>
      </c>
      <c r="P80" s="37">
        <v>0</v>
      </c>
      <c r="Q80" s="37">
        <v>0</v>
      </c>
      <c r="R80" s="38">
        <v>179</v>
      </c>
      <c r="S80" s="39" t="b">
        <v>0</v>
      </c>
      <c r="T80" s="39" t="s">
        <v>1111</v>
      </c>
      <c r="U80" s="35">
        <v>43663</v>
      </c>
      <c r="V80" s="30"/>
      <c r="W80" s="30">
        <f t="shared" si="18"/>
        <v>2019</v>
      </c>
      <c r="X80" s="30" t="e">
        <f t="shared" ca="1" si="19"/>
        <v>#NAME?</v>
      </c>
      <c r="Y80" s="40">
        <v>2.2499999999999999E-2</v>
      </c>
      <c r="Z80" s="40">
        <v>5.0500000000000003E-2</v>
      </c>
      <c r="AA80" s="41" t="e">
        <f t="shared" si="20"/>
        <v>#REF!</v>
      </c>
      <c r="AB80" s="34" t="e">
        <f t="shared" ca="1" si="21"/>
        <v>#REF!</v>
      </c>
      <c r="AC80" s="32">
        <v>0.03</v>
      </c>
      <c r="AD80" s="32">
        <v>0.04</v>
      </c>
      <c r="AE80" s="42" t="s">
        <v>444</v>
      </c>
      <c r="AF80" s="43" t="e">
        <f t="shared" ca="1" si="22"/>
        <v>#REF!</v>
      </c>
      <c r="AG80" s="34" t="e">
        <f t="shared" ca="1" si="23"/>
        <v>#REF!</v>
      </c>
      <c r="AH80" s="44" t="e">
        <f t="shared" ca="1" si="24"/>
        <v>#NAME?</v>
      </c>
      <c r="AI80" s="45">
        <f t="shared" si="25"/>
        <v>1</v>
      </c>
      <c r="AJ80" s="46" t="e">
        <f t="shared" ca="1" si="26"/>
        <v>#NAME?</v>
      </c>
      <c r="AK80" s="34" t="e">
        <f t="shared" ca="1" si="27"/>
        <v>#REF!</v>
      </c>
      <c r="AL80" s="30" t="s">
        <v>629</v>
      </c>
      <c r="AM80" s="42">
        <f t="shared" si="28"/>
        <v>1</v>
      </c>
      <c r="AN80" s="47" t="s">
        <v>630</v>
      </c>
      <c r="AO80" s="30" t="e">
        <f t="shared" ca="1" si="29"/>
        <v>#REF!</v>
      </c>
    </row>
    <row r="81" spans="1:41" hidden="1" x14ac:dyDescent="0.25">
      <c r="A81" s="6" t="s">
        <v>151</v>
      </c>
      <c r="B81" s="30" t="str">
        <f t="shared" si="16"/>
        <v>REG-000309</v>
      </c>
      <c r="C81" t="s">
        <v>123</v>
      </c>
      <c r="D81" t="s">
        <v>122</v>
      </c>
      <c r="E81" s="3" t="s">
        <v>152</v>
      </c>
      <c r="F81" s="3" t="s">
        <v>153</v>
      </c>
      <c r="G81" s="29" t="e">
        <f>+VLOOKUP($A81,#REF!,4,FALSE)</f>
        <v>#REF!</v>
      </c>
      <c r="H81" s="31" t="e">
        <f>+VLOOKUP($A81,#REF!,5,FALSE)</f>
        <v>#REF!</v>
      </c>
      <c r="I81" s="32" t="e">
        <f>+VLOOKUP(C81,#REF!,13,FALSE)</f>
        <v>#REF!</v>
      </c>
      <c r="J81" s="32">
        <v>5.4999999999999997E-3</v>
      </c>
      <c r="K81" s="30" t="s">
        <v>15</v>
      </c>
      <c r="L81" s="20">
        <v>15000</v>
      </c>
      <c r="M81" s="57" t="e">
        <f t="shared" si="17"/>
        <v>#REF!</v>
      </c>
      <c r="N81" s="28">
        <v>43529</v>
      </c>
      <c r="O81" s="36" t="e">
        <f t="shared" ca="1" si="15"/>
        <v>#NAME?</v>
      </c>
      <c r="P81" s="37">
        <v>0</v>
      </c>
      <c r="Q81" s="37">
        <v>0</v>
      </c>
      <c r="R81" s="38">
        <v>180</v>
      </c>
      <c r="S81" s="39" t="b">
        <v>0</v>
      </c>
      <c r="T81" s="39" t="s">
        <v>1111</v>
      </c>
      <c r="U81" s="35">
        <v>43664</v>
      </c>
      <c r="V81" s="30"/>
      <c r="W81" s="30">
        <f t="shared" si="18"/>
        <v>2019</v>
      </c>
      <c r="X81" s="30" t="e">
        <f t="shared" ca="1" si="19"/>
        <v>#NAME?</v>
      </c>
      <c r="Y81" s="40">
        <v>2.2499999999999999E-2</v>
      </c>
      <c r="Z81" s="40">
        <v>5.0500000000000003E-2</v>
      </c>
      <c r="AA81" s="41" t="e">
        <f t="shared" si="20"/>
        <v>#REF!</v>
      </c>
      <c r="AB81" s="34" t="e">
        <f t="shared" ca="1" si="21"/>
        <v>#REF!</v>
      </c>
      <c r="AC81" s="32">
        <v>0.03</v>
      </c>
      <c r="AD81" s="32">
        <v>0.04</v>
      </c>
      <c r="AE81" s="42" t="s">
        <v>444</v>
      </c>
      <c r="AF81" s="43" t="e">
        <f t="shared" ca="1" si="22"/>
        <v>#REF!</v>
      </c>
      <c r="AG81" s="34" t="e">
        <f t="shared" ca="1" si="23"/>
        <v>#REF!</v>
      </c>
      <c r="AH81" s="44" t="e">
        <f t="shared" ca="1" si="24"/>
        <v>#NAME?</v>
      </c>
      <c r="AI81" s="45">
        <f t="shared" si="25"/>
        <v>1</v>
      </c>
      <c r="AJ81" s="46" t="e">
        <f t="shared" ca="1" si="26"/>
        <v>#NAME?</v>
      </c>
      <c r="AK81" s="34" t="e">
        <f t="shared" ca="1" si="27"/>
        <v>#REF!</v>
      </c>
      <c r="AL81" s="30" t="s">
        <v>631</v>
      </c>
      <c r="AM81" s="42">
        <f t="shared" si="28"/>
        <v>1</v>
      </c>
      <c r="AN81" s="47" t="s">
        <v>632</v>
      </c>
      <c r="AO81" s="30" t="e">
        <f t="shared" ca="1" si="29"/>
        <v>#REF!</v>
      </c>
    </row>
    <row r="82" spans="1:41" hidden="1" x14ac:dyDescent="0.25">
      <c r="A82" s="6" t="s">
        <v>129</v>
      </c>
      <c r="B82" s="30" t="str">
        <f t="shared" si="16"/>
        <v>ADI-000112</v>
      </c>
      <c r="E82" s="3" t="s">
        <v>99</v>
      </c>
      <c r="F82" s="3" t="s">
        <v>128</v>
      </c>
      <c r="G82" s="29" t="e">
        <f>+VLOOKUP($A82,#REF!,4,FALSE)</f>
        <v>#REF!</v>
      </c>
      <c r="H82" s="31" t="e">
        <f>+VLOOKUP($A82,#REF!,5,FALSE)</f>
        <v>#REF!</v>
      </c>
      <c r="I82" s="32" t="e">
        <f>+VLOOKUP($A82,#REF!,13,FALSE)</f>
        <v>#REF!</v>
      </c>
      <c r="J82" s="32">
        <v>5.4999999999999997E-3</v>
      </c>
      <c r="K82" s="30" t="s">
        <v>15</v>
      </c>
      <c r="L82" s="20">
        <v>2000</v>
      </c>
      <c r="M82" s="57" t="e">
        <f t="shared" si="17"/>
        <v>#REF!</v>
      </c>
      <c r="N82" s="28">
        <v>43529</v>
      </c>
      <c r="O82" s="36" t="e">
        <f t="shared" ca="1" si="15"/>
        <v>#NAME?</v>
      </c>
      <c r="P82" s="37">
        <v>0</v>
      </c>
      <c r="Q82" s="37">
        <v>0</v>
      </c>
      <c r="R82" s="38">
        <v>181</v>
      </c>
      <c r="S82" s="39" t="b">
        <v>0</v>
      </c>
      <c r="T82" s="39" t="s">
        <v>1111</v>
      </c>
      <c r="U82" s="35">
        <v>43665</v>
      </c>
      <c r="V82" s="30"/>
      <c r="W82" s="30">
        <f t="shared" si="18"/>
        <v>2019</v>
      </c>
      <c r="X82" s="30" t="e">
        <f t="shared" ca="1" si="19"/>
        <v>#NAME?</v>
      </c>
      <c r="Y82" s="40">
        <v>2.2499999999999999E-2</v>
      </c>
      <c r="Z82" s="40">
        <v>5.0500000000000003E-2</v>
      </c>
      <c r="AA82" s="41" t="e">
        <f t="shared" si="20"/>
        <v>#REF!</v>
      </c>
      <c r="AB82" s="34" t="e">
        <f t="shared" ca="1" si="21"/>
        <v>#REF!</v>
      </c>
      <c r="AC82" s="32">
        <v>0.03</v>
      </c>
      <c r="AD82" s="32">
        <v>0.04</v>
      </c>
      <c r="AE82" s="42" t="s">
        <v>444</v>
      </c>
      <c r="AF82" s="43" t="e">
        <f t="shared" ca="1" si="22"/>
        <v>#REF!</v>
      </c>
      <c r="AG82" s="34" t="e">
        <f t="shared" ca="1" si="23"/>
        <v>#REF!</v>
      </c>
      <c r="AH82" s="44" t="e">
        <f t="shared" ca="1" si="24"/>
        <v>#NAME?</v>
      </c>
      <c r="AI82" s="45">
        <f t="shared" si="25"/>
        <v>1</v>
      </c>
      <c r="AJ82" s="46" t="e">
        <f t="shared" ca="1" si="26"/>
        <v>#NAME?</v>
      </c>
      <c r="AK82" s="34" t="e">
        <f t="shared" ca="1" si="27"/>
        <v>#REF!</v>
      </c>
      <c r="AL82" s="30" t="s">
        <v>633</v>
      </c>
      <c r="AM82" s="42">
        <f t="shared" si="28"/>
        <v>1</v>
      </c>
      <c r="AN82" s="47" t="s">
        <v>634</v>
      </c>
      <c r="AO82" s="30" t="e">
        <f t="shared" ca="1" si="29"/>
        <v>#REF!</v>
      </c>
    </row>
    <row r="83" spans="1:41" hidden="1" x14ac:dyDescent="0.25">
      <c r="A83" s="6" t="s">
        <v>129</v>
      </c>
      <c r="B83" s="30" t="str">
        <f t="shared" si="16"/>
        <v>ADI-000112</v>
      </c>
      <c r="E83" s="3" t="s">
        <v>99</v>
      </c>
      <c r="F83" s="3" t="s">
        <v>128</v>
      </c>
      <c r="G83" s="29" t="e">
        <f>+VLOOKUP($A83,#REF!,4,FALSE)</f>
        <v>#REF!</v>
      </c>
      <c r="H83" s="31" t="e">
        <f>+VLOOKUP($A83,#REF!,5,FALSE)</f>
        <v>#REF!</v>
      </c>
      <c r="I83" s="32" t="e">
        <f>+VLOOKUP($A83,#REF!,13,FALSE)</f>
        <v>#REF!</v>
      </c>
      <c r="J83" s="32">
        <v>5.4999999999999997E-3</v>
      </c>
      <c r="K83" s="30" t="s">
        <v>15</v>
      </c>
      <c r="L83" s="20">
        <v>30000</v>
      </c>
      <c r="M83" s="57" t="e">
        <f t="shared" si="17"/>
        <v>#REF!</v>
      </c>
      <c r="N83" s="28">
        <v>43529</v>
      </c>
      <c r="O83" s="36" t="e">
        <f t="shared" ca="1" si="15"/>
        <v>#NAME?</v>
      </c>
      <c r="P83" s="37">
        <v>0</v>
      </c>
      <c r="Q83" s="37">
        <v>0</v>
      </c>
      <c r="R83" s="38">
        <v>182</v>
      </c>
      <c r="S83" s="39" t="b">
        <v>0</v>
      </c>
      <c r="T83" s="39" t="s">
        <v>1111</v>
      </c>
      <c r="U83" s="35">
        <v>43666</v>
      </c>
      <c r="V83" s="30"/>
      <c r="W83" s="30">
        <f t="shared" si="18"/>
        <v>2019</v>
      </c>
      <c r="X83" s="30" t="e">
        <f t="shared" ca="1" si="19"/>
        <v>#NAME?</v>
      </c>
      <c r="Y83" s="40">
        <v>2.2499999999999999E-2</v>
      </c>
      <c r="Z83" s="40">
        <v>5.0500000000000003E-2</v>
      </c>
      <c r="AA83" s="41" t="e">
        <f t="shared" si="20"/>
        <v>#REF!</v>
      </c>
      <c r="AB83" s="34" t="e">
        <f t="shared" ca="1" si="21"/>
        <v>#REF!</v>
      </c>
      <c r="AC83" s="32">
        <v>0.03</v>
      </c>
      <c r="AD83" s="32">
        <v>0.04</v>
      </c>
      <c r="AE83" s="42" t="s">
        <v>444</v>
      </c>
      <c r="AF83" s="43" t="e">
        <f t="shared" ca="1" si="22"/>
        <v>#REF!</v>
      </c>
      <c r="AG83" s="34" t="e">
        <f t="shared" ca="1" si="23"/>
        <v>#REF!</v>
      </c>
      <c r="AH83" s="44" t="e">
        <f t="shared" ca="1" si="24"/>
        <v>#NAME?</v>
      </c>
      <c r="AI83" s="45">
        <f t="shared" si="25"/>
        <v>1</v>
      </c>
      <c r="AJ83" s="46" t="e">
        <f t="shared" ca="1" si="26"/>
        <v>#NAME?</v>
      </c>
      <c r="AK83" s="34" t="e">
        <f t="shared" ca="1" si="27"/>
        <v>#REF!</v>
      </c>
      <c r="AL83" s="30" t="s">
        <v>635</v>
      </c>
      <c r="AM83" s="42">
        <f t="shared" si="28"/>
        <v>1</v>
      </c>
      <c r="AN83" s="47" t="s">
        <v>636</v>
      </c>
      <c r="AO83" s="30" t="e">
        <f t="shared" ca="1" si="29"/>
        <v>#REF!</v>
      </c>
    </row>
    <row r="84" spans="1:41" hidden="1" x14ac:dyDescent="0.25">
      <c r="A84" s="4" t="s">
        <v>136</v>
      </c>
      <c r="B84" s="30" t="str">
        <f t="shared" si="16"/>
        <v>ADI-000104</v>
      </c>
      <c r="E84" s="3" t="s">
        <v>134</v>
      </c>
      <c r="F84" s="3" t="s">
        <v>135</v>
      </c>
      <c r="G84" s="29" t="e">
        <f>+VLOOKUP($A84,#REF!,4,FALSE)</f>
        <v>#REF!</v>
      </c>
      <c r="H84" s="31" t="e">
        <f>+VLOOKUP($A84,#REF!,5,FALSE)</f>
        <v>#REF!</v>
      </c>
      <c r="I84" s="32" t="e">
        <f>+VLOOKUP($A84,#REF!,13,FALSE)</f>
        <v>#REF!</v>
      </c>
      <c r="J84" s="32">
        <v>5.4999999999999997E-3</v>
      </c>
      <c r="K84" s="30" t="s">
        <v>15</v>
      </c>
      <c r="L84" s="20">
        <v>200</v>
      </c>
      <c r="M84" s="57" t="e">
        <f t="shared" si="17"/>
        <v>#REF!</v>
      </c>
      <c r="N84" s="28">
        <v>43529</v>
      </c>
      <c r="O84" s="36" t="e">
        <f t="shared" ca="1" si="15"/>
        <v>#NAME?</v>
      </c>
      <c r="P84" s="37">
        <v>0</v>
      </c>
      <c r="Q84" s="37">
        <v>0</v>
      </c>
      <c r="R84" s="38">
        <v>183</v>
      </c>
      <c r="S84" s="39" t="b">
        <v>0</v>
      </c>
      <c r="T84" s="39" t="s">
        <v>1111</v>
      </c>
      <c r="U84" s="35">
        <v>43667</v>
      </c>
      <c r="V84" s="30"/>
      <c r="W84" s="30">
        <f t="shared" si="18"/>
        <v>2019</v>
      </c>
      <c r="X84" s="30" t="e">
        <f t="shared" ca="1" si="19"/>
        <v>#NAME?</v>
      </c>
      <c r="Y84" s="40">
        <v>2.2499999999999999E-2</v>
      </c>
      <c r="Z84" s="40">
        <v>5.0500000000000003E-2</v>
      </c>
      <c r="AA84" s="41" t="e">
        <f t="shared" si="20"/>
        <v>#REF!</v>
      </c>
      <c r="AB84" s="34" t="e">
        <f t="shared" ca="1" si="21"/>
        <v>#REF!</v>
      </c>
      <c r="AC84" s="32">
        <v>0.03</v>
      </c>
      <c r="AD84" s="32">
        <v>0.04</v>
      </c>
      <c r="AE84" s="42" t="s">
        <v>444</v>
      </c>
      <c r="AF84" s="43" t="e">
        <f t="shared" ca="1" si="22"/>
        <v>#REF!</v>
      </c>
      <c r="AG84" s="34" t="e">
        <f t="shared" ca="1" si="23"/>
        <v>#REF!</v>
      </c>
      <c r="AH84" s="44" t="e">
        <f t="shared" ca="1" si="24"/>
        <v>#NAME?</v>
      </c>
      <c r="AI84" s="45">
        <f t="shared" si="25"/>
        <v>1</v>
      </c>
      <c r="AJ84" s="46" t="e">
        <f t="shared" ca="1" si="26"/>
        <v>#NAME?</v>
      </c>
      <c r="AK84" s="34" t="e">
        <f t="shared" ca="1" si="27"/>
        <v>#REF!</v>
      </c>
      <c r="AL84" s="30" t="s">
        <v>637</v>
      </c>
      <c r="AM84" s="42">
        <f t="shared" si="28"/>
        <v>1</v>
      </c>
      <c r="AN84" s="47" t="s">
        <v>638</v>
      </c>
      <c r="AO84" s="30" t="e">
        <f t="shared" ca="1" si="29"/>
        <v>#REF!</v>
      </c>
    </row>
    <row r="85" spans="1:41" hidden="1" x14ac:dyDescent="0.25">
      <c r="A85" s="4" t="s">
        <v>137</v>
      </c>
      <c r="B85" s="30" t="str">
        <f t="shared" si="16"/>
        <v>ADI-000105</v>
      </c>
      <c r="E85" s="3" t="s">
        <v>134</v>
      </c>
      <c r="F85" s="3" t="s">
        <v>135</v>
      </c>
      <c r="G85" s="29" t="e">
        <f>+VLOOKUP($A85,#REF!,4,FALSE)</f>
        <v>#REF!</v>
      </c>
      <c r="H85" s="31" t="e">
        <f>+VLOOKUP($A85,#REF!,5,FALSE)</f>
        <v>#REF!</v>
      </c>
      <c r="I85" s="32" t="e">
        <f>+VLOOKUP($A85,#REF!,13,FALSE)</f>
        <v>#REF!</v>
      </c>
      <c r="J85" s="32">
        <v>5.4999999999999997E-3</v>
      </c>
      <c r="K85" s="30" t="s">
        <v>15</v>
      </c>
      <c r="L85" s="20">
        <v>200</v>
      </c>
      <c r="M85" s="57" t="e">
        <f t="shared" si="17"/>
        <v>#REF!</v>
      </c>
      <c r="N85" s="28">
        <v>43529</v>
      </c>
      <c r="O85" s="36" t="e">
        <f t="shared" ca="1" si="15"/>
        <v>#NAME?</v>
      </c>
      <c r="P85" s="37">
        <v>0</v>
      </c>
      <c r="Q85" s="37">
        <v>0</v>
      </c>
      <c r="R85" s="38">
        <v>184</v>
      </c>
      <c r="S85" s="39" t="b">
        <v>0</v>
      </c>
      <c r="T85" s="39" t="s">
        <v>1111</v>
      </c>
      <c r="U85" s="35">
        <v>43668</v>
      </c>
      <c r="V85" s="30"/>
      <c r="W85" s="30">
        <f t="shared" si="18"/>
        <v>2019</v>
      </c>
      <c r="X85" s="30" t="e">
        <f t="shared" ca="1" si="19"/>
        <v>#NAME?</v>
      </c>
      <c r="Y85" s="40">
        <v>2.2499999999999999E-2</v>
      </c>
      <c r="Z85" s="40">
        <v>5.0500000000000003E-2</v>
      </c>
      <c r="AA85" s="41" t="e">
        <f t="shared" si="20"/>
        <v>#REF!</v>
      </c>
      <c r="AB85" s="34" t="e">
        <f t="shared" ca="1" si="21"/>
        <v>#REF!</v>
      </c>
      <c r="AC85" s="32">
        <v>0.03</v>
      </c>
      <c r="AD85" s="32">
        <v>0.04</v>
      </c>
      <c r="AE85" s="42" t="s">
        <v>444</v>
      </c>
      <c r="AF85" s="43" t="e">
        <f t="shared" ca="1" si="22"/>
        <v>#REF!</v>
      </c>
      <c r="AG85" s="34" t="e">
        <f t="shared" ca="1" si="23"/>
        <v>#REF!</v>
      </c>
      <c r="AH85" s="44" t="e">
        <f t="shared" ca="1" si="24"/>
        <v>#NAME?</v>
      </c>
      <c r="AI85" s="45">
        <f t="shared" si="25"/>
        <v>1</v>
      </c>
      <c r="AJ85" s="46" t="e">
        <f t="shared" ca="1" si="26"/>
        <v>#NAME?</v>
      </c>
      <c r="AK85" s="34" t="e">
        <f t="shared" ca="1" si="27"/>
        <v>#REF!</v>
      </c>
      <c r="AL85" s="30" t="s">
        <v>639</v>
      </c>
      <c r="AM85" s="42">
        <f t="shared" si="28"/>
        <v>1</v>
      </c>
      <c r="AN85" s="47" t="s">
        <v>640</v>
      </c>
      <c r="AO85" s="30" t="e">
        <f t="shared" ca="1" si="29"/>
        <v>#REF!</v>
      </c>
    </row>
    <row r="86" spans="1:41" hidden="1" x14ac:dyDescent="0.25">
      <c r="A86" s="4" t="s">
        <v>139</v>
      </c>
      <c r="B86" s="30" t="str">
        <f t="shared" si="16"/>
        <v>ADI-000102</v>
      </c>
      <c r="E86" s="3" t="s">
        <v>138</v>
      </c>
      <c r="F86" s="3" t="s">
        <v>125</v>
      </c>
      <c r="G86" s="29" t="e">
        <f>+VLOOKUP($A86,#REF!,4,FALSE)</f>
        <v>#REF!</v>
      </c>
      <c r="H86" s="31" t="e">
        <f>+VLOOKUP($A86,#REF!,5,FALSE)</f>
        <v>#REF!</v>
      </c>
      <c r="I86" s="32" t="e">
        <f>+VLOOKUP($A86,#REF!,13,FALSE)</f>
        <v>#REF!</v>
      </c>
      <c r="J86" s="32">
        <v>5.4999999999999997E-3</v>
      </c>
      <c r="K86" s="30" t="s">
        <v>15</v>
      </c>
      <c r="L86" s="20">
        <v>200</v>
      </c>
      <c r="M86" s="57" t="e">
        <f t="shared" si="17"/>
        <v>#REF!</v>
      </c>
      <c r="N86" s="28">
        <v>43529</v>
      </c>
      <c r="O86" s="36" t="e">
        <f t="shared" ca="1" si="15"/>
        <v>#NAME?</v>
      </c>
      <c r="P86" s="37">
        <v>0</v>
      </c>
      <c r="Q86" s="37">
        <v>0</v>
      </c>
      <c r="R86" s="38">
        <v>185</v>
      </c>
      <c r="S86" s="39" t="b">
        <v>0</v>
      </c>
      <c r="T86" s="39" t="s">
        <v>1111</v>
      </c>
      <c r="U86" s="35">
        <v>43669</v>
      </c>
      <c r="V86" s="30"/>
      <c r="W86" s="30">
        <f t="shared" si="18"/>
        <v>2019</v>
      </c>
      <c r="X86" s="30" t="e">
        <f t="shared" ca="1" si="19"/>
        <v>#NAME?</v>
      </c>
      <c r="Y86" s="40">
        <v>2.2499999999999999E-2</v>
      </c>
      <c r="Z86" s="40">
        <v>5.0500000000000003E-2</v>
      </c>
      <c r="AA86" s="41" t="e">
        <f t="shared" si="20"/>
        <v>#REF!</v>
      </c>
      <c r="AB86" s="34" t="e">
        <f t="shared" ca="1" si="21"/>
        <v>#REF!</v>
      </c>
      <c r="AC86" s="32">
        <v>0.03</v>
      </c>
      <c r="AD86" s="32">
        <v>0.04</v>
      </c>
      <c r="AE86" s="42" t="s">
        <v>444</v>
      </c>
      <c r="AF86" s="43" t="e">
        <f t="shared" ca="1" si="22"/>
        <v>#REF!</v>
      </c>
      <c r="AG86" s="34" t="e">
        <f t="shared" ca="1" si="23"/>
        <v>#REF!</v>
      </c>
      <c r="AH86" s="44" t="e">
        <f t="shared" ca="1" si="24"/>
        <v>#NAME?</v>
      </c>
      <c r="AI86" s="45">
        <f t="shared" si="25"/>
        <v>1</v>
      </c>
      <c r="AJ86" s="46" t="e">
        <f t="shared" ca="1" si="26"/>
        <v>#NAME?</v>
      </c>
      <c r="AK86" s="34" t="e">
        <f t="shared" ca="1" si="27"/>
        <v>#REF!</v>
      </c>
      <c r="AL86" s="30" t="s">
        <v>641</v>
      </c>
      <c r="AM86" s="42">
        <f t="shared" si="28"/>
        <v>1</v>
      </c>
      <c r="AN86" s="47" t="s">
        <v>642</v>
      </c>
      <c r="AO86" s="30" t="e">
        <f t="shared" ca="1" si="29"/>
        <v>#REF!</v>
      </c>
    </row>
    <row r="87" spans="1:41" hidden="1" x14ac:dyDescent="0.25">
      <c r="A87" s="4" t="s">
        <v>140</v>
      </c>
      <c r="B87" s="30" t="str">
        <f t="shared" si="16"/>
        <v>ADI-000103</v>
      </c>
      <c r="E87" s="3" t="s">
        <v>138</v>
      </c>
      <c r="F87" s="3" t="s">
        <v>125</v>
      </c>
      <c r="G87" s="29" t="e">
        <f>+VLOOKUP($A87,#REF!,4,FALSE)</f>
        <v>#REF!</v>
      </c>
      <c r="H87" s="31" t="e">
        <f>+VLOOKUP($A87,#REF!,5,FALSE)</f>
        <v>#REF!</v>
      </c>
      <c r="I87" s="32" t="e">
        <f>+VLOOKUP($A87,#REF!,13,FALSE)</f>
        <v>#REF!</v>
      </c>
      <c r="J87" s="32">
        <v>5.4999999999999997E-3</v>
      </c>
      <c r="K87" s="30" t="s">
        <v>15</v>
      </c>
      <c r="L87" s="20">
        <v>200</v>
      </c>
      <c r="M87" s="57" t="e">
        <f t="shared" si="17"/>
        <v>#REF!</v>
      </c>
      <c r="N87" s="28">
        <v>43529</v>
      </c>
      <c r="O87" s="36" t="e">
        <f t="shared" ca="1" si="15"/>
        <v>#NAME?</v>
      </c>
      <c r="P87" s="37">
        <v>0</v>
      </c>
      <c r="Q87" s="37">
        <v>0</v>
      </c>
      <c r="R87" s="38">
        <v>186</v>
      </c>
      <c r="S87" s="39" t="b">
        <v>0</v>
      </c>
      <c r="T87" s="39" t="s">
        <v>1111</v>
      </c>
      <c r="U87" s="35">
        <v>43670</v>
      </c>
      <c r="V87" s="30"/>
      <c r="W87" s="30">
        <f t="shared" si="18"/>
        <v>2019</v>
      </c>
      <c r="X87" s="30" t="e">
        <f t="shared" ca="1" si="19"/>
        <v>#NAME?</v>
      </c>
      <c r="Y87" s="40">
        <v>2.2499999999999999E-2</v>
      </c>
      <c r="Z87" s="40">
        <v>5.0500000000000003E-2</v>
      </c>
      <c r="AA87" s="41" t="e">
        <f t="shared" si="20"/>
        <v>#REF!</v>
      </c>
      <c r="AB87" s="34" t="e">
        <f t="shared" ca="1" si="21"/>
        <v>#REF!</v>
      </c>
      <c r="AC87" s="32">
        <v>0.03</v>
      </c>
      <c r="AD87" s="32">
        <v>0.04</v>
      </c>
      <c r="AE87" s="42" t="s">
        <v>444</v>
      </c>
      <c r="AF87" s="43" t="e">
        <f t="shared" ca="1" si="22"/>
        <v>#REF!</v>
      </c>
      <c r="AG87" s="34" t="e">
        <f t="shared" ca="1" si="23"/>
        <v>#REF!</v>
      </c>
      <c r="AH87" s="44" t="e">
        <f t="shared" ca="1" si="24"/>
        <v>#NAME?</v>
      </c>
      <c r="AI87" s="45">
        <f t="shared" si="25"/>
        <v>1</v>
      </c>
      <c r="AJ87" s="46" t="e">
        <f t="shared" ca="1" si="26"/>
        <v>#NAME?</v>
      </c>
      <c r="AK87" s="34" t="e">
        <f t="shared" ca="1" si="27"/>
        <v>#REF!</v>
      </c>
      <c r="AL87" s="30" t="s">
        <v>643</v>
      </c>
      <c r="AM87" s="42">
        <f t="shared" si="28"/>
        <v>1</v>
      </c>
      <c r="AN87" s="47" t="s">
        <v>644</v>
      </c>
      <c r="AO87" s="30" t="e">
        <f t="shared" ca="1" si="29"/>
        <v>#REF!</v>
      </c>
    </row>
    <row r="88" spans="1:41" hidden="1" x14ac:dyDescent="0.25">
      <c r="B88" s="30" t="str">
        <f t="shared" si="16"/>
        <v>LF-2018-000013</v>
      </c>
      <c r="C88" t="s">
        <v>115</v>
      </c>
      <c r="D88" t="s">
        <v>114</v>
      </c>
      <c r="G88" s="29" t="e">
        <f>+VLOOKUP($A88,#REF!,4,FALSE)</f>
        <v>#REF!</v>
      </c>
      <c r="H88" s="31" t="e">
        <f>+VLOOKUP($A88,#REF!,5,FALSE)</f>
        <v>#REF!</v>
      </c>
      <c r="I88" s="32" t="e">
        <f>+VLOOKUP(C88,#REF!,13,FALSE)</f>
        <v>#REF!</v>
      </c>
      <c r="J88" s="32">
        <v>5.4999999999999997E-3</v>
      </c>
      <c r="K88" s="30" t="s">
        <v>15</v>
      </c>
      <c r="L88" s="13">
        <v>7000</v>
      </c>
      <c r="M88" s="57" t="e">
        <f t="shared" si="17"/>
        <v>#REF!</v>
      </c>
      <c r="N88" s="21">
        <v>43529</v>
      </c>
      <c r="O88" s="36" t="e">
        <f t="shared" ca="1" si="15"/>
        <v>#NAME?</v>
      </c>
      <c r="P88" s="37">
        <v>0</v>
      </c>
      <c r="Q88" s="37">
        <v>0</v>
      </c>
      <c r="R88" s="38">
        <v>187</v>
      </c>
      <c r="S88" s="39" t="b">
        <v>1</v>
      </c>
      <c r="T88" s="39" t="s">
        <v>444</v>
      </c>
      <c r="U88" s="35">
        <v>43671</v>
      </c>
      <c r="V88" s="30"/>
      <c r="W88" s="30">
        <f t="shared" si="18"/>
        <v>2019</v>
      </c>
      <c r="X88" s="30" t="e">
        <f t="shared" ca="1" si="19"/>
        <v>#NAME?</v>
      </c>
      <c r="Y88" s="40">
        <v>2.2499999999999999E-2</v>
      </c>
      <c r="Z88" s="40">
        <v>5.0500000000000003E-2</v>
      </c>
      <c r="AA88" s="41" t="e">
        <f t="shared" si="20"/>
        <v>#REF!</v>
      </c>
      <c r="AB88" s="34" t="e">
        <f t="shared" ca="1" si="21"/>
        <v>#REF!</v>
      </c>
      <c r="AC88" s="32">
        <v>0.03</v>
      </c>
      <c r="AD88" s="32">
        <v>0.04</v>
      </c>
      <c r="AE88" s="42" t="s">
        <v>444</v>
      </c>
      <c r="AF88" s="43" t="e">
        <f t="shared" ca="1" si="22"/>
        <v>#REF!</v>
      </c>
      <c r="AG88" s="34" t="e">
        <f t="shared" ca="1" si="23"/>
        <v>#REF!</v>
      </c>
      <c r="AH88" s="44" t="e">
        <f t="shared" ca="1" si="24"/>
        <v>#NAME?</v>
      </c>
      <c r="AI88" s="45">
        <f t="shared" si="25"/>
        <v>1</v>
      </c>
      <c r="AJ88" s="46" t="e">
        <f t="shared" ca="1" si="26"/>
        <v>#NAME?</v>
      </c>
      <c r="AK88" s="34" t="e">
        <f t="shared" ca="1" si="27"/>
        <v>#REF!</v>
      </c>
      <c r="AL88" s="30" t="s">
        <v>645</v>
      </c>
      <c r="AM88" s="42">
        <f t="shared" si="28"/>
        <v>99999999</v>
      </c>
      <c r="AN88" s="47" t="s">
        <v>646</v>
      </c>
      <c r="AO88" s="30" t="e">
        <f t="shared" ca="1" si="29"/>
        <v>#REF!</v>
      </c>
    </row>
    <row r="89" spans="1:41" hidden="1" x14ac:dyDescent="0.25">
      <c r="B89" s="30" t="str">
        <f t="shared" si="16"/>
        <v>LF-2018-000011</v>
      </c>
      <c r="C89" t="s">
        <v>117</v>
      </c>
      <c r="D89" t="s">
        <v>116</v>
      </c>
      <c r="G89" s="29" t="e">
        <f>+VLOOKUP($A89,#REF!,4,FALSE)</f>
        <v>#REF!</v>
      </c>
      <c r="H89" s="31" t="e">
        <f>+VLOOKUP($A89,#REF!,5,FALSE)</f>
        <v>#REF!</v>
      </c>
      <c r="I89" s="32" t="e">
        <f>+VLOOKUP(C89,#REF!,13,FALSE)</f>
        <v>#REF!</v>
      </c>
      <c r="J89" s="32">
        <v>5.4999999999999997E-3</v>
      </c>
      <c r="K89" s="30" t="s">
        <v>15</v>
      </c>
      <c r="L89" s="13">
        <v>2000</v>
      </c>
      <c r="M89" s="57" t="e">
        <f t="shared" si="17"/>
        <v>#REF!</v>
      </c>
      <c r="N89" s="21">
        <v>43529</v>
      </c>
      <c r="O89" s="36" t="e">
        <f t="shared" ca="1" si="15"/>
        <v>#NAME?</v>
      </c>
      <c r="P89" s="37">
        <v>0</v>
      </c>
      <c r="Q89" s="37">
        <v>0</v>
      </c>
      <c r="R89" s="38">
        <v>188</v>
      </c>
      <c r="S89" s="39" t="b">
        <v>1</v>
      </c>
      <c r="T89" s="39" t="s">
        <v>444</v>
      </c>
      <c r="U89" s="35">
        <v>43672</v>
      </c>
      <c r="V89" s="30"/>
      <c r="W89" s="30">
        <f t="shared" si="18"/>
        <v>2019</v>
      </c>
      <c r="X89" s="30" t="e">
        <f t="shared" ca="1" si="19"/>
        <v>#NAME?</v>
      </c>
      <c r="Y89" s="40">
        <v>2.2499999999999999E-2</v>
      </c>
      <c r="Z89" s="40">
        <v>5.0500000000000003E-2</v>
      </c>
      <c r="AA89" s="41" t="e">
        <f t="shared" si="20"/>
        <v>#REF!</v>
      </c>
      <c r="AB89" s="34" t="e">
        <f t="shared" ca="1" si="21"/>
        <v>#REF!</v>
      </c>
      <c r="AC89" s="32">
        <v>0.03</v>
      </c>
      <c r="AD89" s="32">
        <v>0.04</v>
      </c>
      <c r="AE89" s="42" t="s">
        <v>444</v>
      </c>
      <c r="AF89" s="43" t="e">
        <f t="shared" ca="1" si="22"/>
        <v>#REF!</v>
      </c>
      <c r="AG89" s="34" t="e">
        <f t="shared" ca="1" si="23"/>
        <v>#REF!</v>
      </c>
      <c r="AH89" s="44" t="e">
        <f t="shared" ca="1" si="24"/>
        <v>#NAME?</v>
      </c>
      <c r="AI89" s="45">
        <f t="shared" si="25"/>
        <v>1</v>
      </c>
      <c r="AJ89" s="46" t="e">
        <f t="shared" ca="1" si="26"/>
        <v>#NAME?</v>
      </c>
      <c r="AK89" s="34" t="e">
        <f t="shared" ca="1" si="27"/>
        <v>#REF!</v>
      </c>
      <c r="AL89" s="30" t="s">
        <v>647</v>
      </c>
      <c r="AM89" s="42">
        <f t="shared" si="28"/>
        <v>99999999</v>
      </c>
      <c r="AN89" s="47" t="s">
        <v>648</v>
      </c>
      <c r="AO89" s="30" t="e">
        <f t="shared" ca="1" si="29"/>
        <v>#REF!</v>
      </c>
    </row>
    <row r="90" spans="1:41" hidden="1" x14ac:dyDescent="0.25">
      <c r="A90" s="6" t="s">
        <v>150</v>
      </c>
      <c r="B90" s="30" t="str">
        <f t="shared" si="16"/>
        <v>REG-000307</v>
      </c>
      <c r="C90" t="s">
        <v>123</v>
      </c>
      <c r="D90" t="s">
        <v>122</v>
      </c>
      <c r="E90" s="3" t="s">
        <v>152</v>
      </c>
      <c r="F90" s="3" t="s">
        <v>153</v>
      </c>
      <c r="G90" s="29" t="e">
        <f>+VLOOKUP($A90,#REF!,4,FALSE)</f>
        <v>#REF!</v>
      </c>
      <c r="H90" s="31" t="e">
        <f>+VLOOKUP($A90,#REF!,5,FALSE)</f>
        <v>#REF!</v>
      </c>
      <c r="I90" s="32" t="e">
        <f>+VLOOKUP(C90,#REF!,13,FALSE)</f>
        <v>#REF!</v>
      </c>
      <c r="J90" s="32">
        <v>5.4999999999999997E-3</v>
      </c>
      <c r="K90" s="30" t="s">
        <v>15</v>
      </c>
      <c r="L90" s="20">
        <v>80000</v>
      </c>
      <c r="M90" s="57" t="e">
        <f t="shared" si="17"/>
        <v>#REF!</v>
      </c>
      <c r="N90" s="21">
        <v>43529</v>
      </c>
      <c r="O90" s="36" t="e">
        <f t="shared" ca="1" si="15"/>
        <v>#NAME?</v>
      </c>
      <c r="P90" s="37">
        <v>0</v>
      </c>
      <c r="Q90" s="37">
        <v>0</v>
      </c>
      <c r="R90" s="38">
        <v>189</v>
      </c>
      <c r="S90" s="39" t="b">
        <v>0</v>
      </c>
      <c r="T90" s="39" t="s">
        <v>1111</v>
      </c>
      <c r="U90" s="35">
        <v>43673</v>
      </c>
      <c r="V90" s="30"/>
      <c r="W90" s="30">
        <f t="shared" si="18"/>
        <v>2019</v>
      </c>
      <c r="X90" s="30" t="e">
        <f t="shared" ca="1" si="19"/>
        <v>#NAME?</v>
      </c>
      <c r="Y90" s="40">
        <v>2.2499999999999999E-2</v>
      </c>
      <c r="Z90" s="40">
        <v>5.0500000000000003E-2</v>
      </c>
      <c r="AA90" s="41" t="e">
        <f t="shared" si="20"/>
        <v>#REF!</v>
      </c>
      <c r="AB90" s="34" t="e">
        <f t="shared" ca="1" si="21"/>
        <v>#REF!</v>
      </c>
      <c r="AC90" s="32">
        <v>0.03</v>
      </c>
      <c r="AD90" s="32">
        <v>0.04</v>
      </c>
      <c r="AE90" s="42" t="s">
        <v>444</v>
      </c>
      <c r="AF90" s="43" t="e">
        <f t="shared" ca="1" si="22"/>
        <v>#REF!</v>
      </c>
      <c r="AG90" s="34" t="e">
        <f t="shared" ca="1" si="23"/>
        <v>#REF!</v>
      </c>
      <c r="AH90" s="44" t="e">
        <f t="shared" ca="1" si="24"/>
        <v>#NAME?</v>
      </c>
      <c r="AI90" s="45">
        <f t="shared" si="25"/>
        <v>1</v>
      </c>
      <c r="AJ90" s="46" t="e">
        <f t="shared" ca="1" si="26"/>
        <v>#NAME?</v>
      </c>
      <c r="AK90" s="34" t="e">
        <f t="shared" ca="1" si="27"/>
        <v>#REF!</v>
      </c>
      <c r="AL90" s="30" t="s">
        <v>649</v>
      </c>
      <c r="AM90" s="42">
        <f t="shared" si="28"/>
        <v>1</v>
      </c>
      <c r="AN90" s="47" t="s">
        <v>650</v>
      </c>
      <c r="AO90" s="30" t="e">
        <f t="shared" ca="1" si="29"/>
        <v>#REF!</v>
      </c>
    </row>
    <row r="91" spans="1:41" hidden="1" x14ac:dyDescent="0.25">
      <c r="A91" s="6" t="s">
        <v>151</v>
      </c>
      <c r="B91" s="30" t="str">
        <f t="shared" si="16"/>
        <v>REG-000309</v>
      </c>
      <c r="C91" t="s">
        <v>123</v>
      </c>
      <c r="D91" t="s">
        <v>122</v>
      </c>
      <c r="E91" s="3" t="s">
        <v>152</v>
      </c>
      <c r="F91" s="3" t="s">
        <v>153</v>
      </c>
      <c r="G91" s="29" t="e">
        <f>+VLOOKUP($A91,#REF!,4,FALSE)</f>
        <v>#REF!</v>
      </c>
      <c r="H91" s="31" t="e">
        <f>+VLOOKUP($A91,#REF!,5,FALSE)</f>
        <v>#REF!</v>
      </c>
      <c r="I91" s="32" t="e">
        <f>+VLOOKUP(C91,#REF!,13,FALSE)</f>
        <v>#REF!</v>
      </c>
      <c r="J91" s="32">
        <v>5.4999999999999997E-3</v>
      </c>
      <c r="K91" s="30" t="s">
        <v>15</v>
      </c>
      <c r="L91" s="20">
        <v>80000</v>
      </c>
      <c r="M91" s="57" t="e">
        <f t="shared" si="17"/>
        <v>#REF!</v>
      </c>
      <c r="N91" s="21">
        <v>43529</v>
      </c>
      <c r="O91" s="36" t="e">
        <f t="shared" ca="1" si="15"/>
        <v>#NAME?</v>
      </c>
      <c r="P91" s="37">
        <v>0</v>
      </c>
      <c r="Q91" s="37">
        <v>0</v>
      </c>
      <c r="R91" s="38">
        <v>190</v>
      </c>
      <c r="S91" s="39" t="b">
        <v>0</v>
      </c>
      <c r="T91" s="39" t="s">
        <v>1111</v>
      </c>
      <c r="U91" s="35">
        <v>43674</v>
      </c>
      <c r="V91" s="30"/>
      <c r="W91" s="30">
        <f t="shared" si="18"/>
        <v>2019</v>
      </c>
      <c r="X91" s="30" t="e">
        <f t="shared" ca="1" si="19"/>
        <v>#NAME?</v>
      </c>
      <c r="Y91" s="40">
        <v>2.2499999999999999E-2</v>
      </c>
      <c r="Z91" s="40">
        <v>5.0500000000000003E-2</v>
      </c>
      <c r="AA91" s="41" t="e">
        <f t="shared" si="20"/>
        <v>#REF!</v>
      </c>
      <c r="AB91" s="34" t="e">
        <f t="shared" ca="1" si="21"/>
        <v>#REF!</v>
      </c>
      <c r="AC91" s="32">
        <v>0.03</v>
      </c>
      <c r="AD91" s="32">
        <v>0.04</v>
      </c>
      <c r="AE91" s="42" t="s">
        <v>444</v>
      </c>
      <c r="AF91" s="43" t="e">
        <f t="shared" ca="1" si="22"/>
        <v>#REF!</v>
      </c>
      <c r="AG91" s="34" t="e">
        <f t="shared" ca="1" si="23"/>
        <v>#REF!</v>
      </c>
      <c r="AH91" s="44" t="e">
        <f t="shared" ca="1" si="24"/>
        <v>#NAME?</v>
      </c>
      <c r="AI91" s="45">
        <f t="shared" si="25"/>
        <v>1</v>
      </c>
      <c r="AJ91" s="46" t="e">
        <f t="shared" ca="1" si="26"/>
        <v>#NAME?</v>
      </c>
      <c r="AK91" s="34" t="e">
        <f t="shared" ca="1" si="27"/>
        <v>#REF!</v>
      </c>
      <c r="AL91" s="30" t="s">
        <v>651</v>
      </c>
      <c r="AM91" s="42">
        <f t="shared" si="28"/>
        <v>1</v>
      </c>
      <c r="AN91" s="47" t="s">
        <v>652</v>
      </c>
      <c r="AO91" s="30" t="e">
        <f t="shared" ca="1" si="29"/>
        <v>#REF!</v>
      </c>
    </row>
    <row r="92" spans="1:41" hidden="1" x14ac:dyDescent="0.25">
      <c r="B92" s="30" t="str">
        <f t="shared" si="16"/>
        <v>LF-2019-000017</v>
      </c>
      <c r="C92" t="s">
        <v>142</v>
      </c>
      <c r="D92" t="s">
        <v>141</v>
      </c>
      <c r="E92" s="3" t="s">
        <v>208</v>
      </c>
      <c r="F92" s="3" t="s">
        <v>209</v>
      </c>
      <c r="G92" s="29" t="e">
        <f>+VLOOKUP($A92,#REF!,4,FALSE)</f>
        <v>#REF!</v>
      </c>
      <c r="H92" s="31" t="e">
        <f>+VLOOKUP($A92,#REF!,5,FALSE)</f>
        <v>#REF!</v>
      </c>
      <c r="I92" s="32" t="e">
        <f>+VLOOKUP(C92,#REF!,13,FALSE)</f>
        <v>#REF!</v>
      </c>
      <c r="J92" s="32">
        <v>5.4999999999999997E-3</v>
      </c>
      <c r="K92" s="30" t="s">
        <v>15</v>
      </c>
      <c r="L92" s="13">
        <v>40000</v>
      </c>
      <c r="M92" s="57" t="e">
        <f t="shared" si="17"/>
        <v>#REF!</v>
      </c>
      <c r="N92" s="21">
        <v>43530</v>
      </c>
      <c r="O92" s="36" t="e">
        <f t="shared" ca="1" si="15"/>
        <v>#NAME?</v>
      </c>
      <c r="P92" s="37">
        <v>0</v>
      </c>
      <c r="Q92" s="37">
        <v>0</v>
      </c>
      <c r="R92" s="38">
        <v>191</v>
      </c>
      <c r="S92" s="39" t="b">
        <v>1</v>
      </c>
      <c r="T92" s="39" t="s">
        <v>444</v>
      </c>
      <c r="U92" s="35">
        <v>43675</v>
      </c>
      <c r="V92" s="30"/>
      <c r="W92" s="30">
        <f t="shared" si="18"/>
        <v>2019</v>
      </c>
      <c r="X92" s="30" t="e">
        <f t="shared" ca="1" si="19"/>
        <v>#NAME?</v>
      </c>
      <c r="Y92" s="40">
        <v>2.2499999999999999E-2</v>
      </c>
      <c r="Z92" s="40">
        <v>5.0500000000000003E-2</v>
      </c>
      <c r="AA92" s="41" t="e">
        <f t="shared" si="20"/>
        <v>#REF!</v>
      </c>
      <c r="AB92" s="34" t="e">
        <f t="shared" ca="1" si="21"/>
        <v>#REF!</v>
      </c>
      <c r="AC92" s="32">
        <v>0.03</v>
      </c>
      <c r="AD92" s="32">
        <v>0.04</v>
      </c>
      <c r="AE92" s="42" t="s">
        <v>444</v>
      </c>
      <c r="AF92" s="43" t="e">
        <f t="shared" ca="1" si="22"/>
        <v>#REF!</v>
      </c>
      <c r="AG92" s="34" t="e">
        <f t="shared" ca="1" si="23"/>
        <v>#REF!</v>
      </c>
      <c r="AH92" s="44" t="e">
        <f t="shared" ca="1" si="24"/>
        <v>#NAME?</v>
      </c>
      <c r="AI92" s="45">
        <f t="shared" si="25"/>
        <v>1</v>
      </c>
      <c r="AJ92" s="46" t="e">
        <f t="shared" ca="1" si="26"/>
        <v>#NAME?</v>
      </c>
      <c r="AK92" s="34" t="e">
        <f t="shared" ca="1" si="27"/>
        <v>#REF!</v>
      </c>
      <c r="AL92" s="30" t="s">
        <v>653</v>
      </c>
      <c r="AM92" s="42">
        <f t="shared" si="28"/>
        <v>99999999</v>
      </c>
      <c r="AN92" s="47" t="s">
        <v>654</v>
      </c>
      <c r="AO92" s="30" t="e">
        <f t="shared" ca="1" si="29"/>
        <v>#REF!</v>
      </c>
    </row>
    <row r="93" spans="1:41" hidden="1" x14ac:dyDescent="0.25">
      <c r="B93" s="30" t="str">
        <f t="shared" si="16"/>
        <v>LF-2018-000001</v>
      </c>
      <c r="C93" t="s">
        <v>197</v>
      </c>
      <c r="D93" s="14" t="s">
        <v>196</v>
      </c>
      <c r="G93" s="29" t="e">
        <f>+VLOOKUP($A93,#REF!,4,FALSE)</f>
        <v>#REF!</v>
      </c>
      <c r="H93" s="31" t="e">
        <f>+VLOOKUP($A93,#REF!,5,FALSE)</f>
        <v>#REF!</v>
      </c>
      <c r="I93" s="32" t="e">
        <f>+VLOOKUP(C93,#REF!,13,FALSE)</f>
        <v>#REF!</v>
      </c>
      <c r="J93" s="32">
        <v>5.4999999999999997E-3</v>
      </c>
      <c r="K93" s="30" t="s">
        <v>15</v>
      </c>
      <c r="L93" s="20">
        <v>441508.57999999984</v>
      </c>
      <c r="M93" s="57" t="e">
        <f t="shared" si="17"/>
        <v>#REF!</v>
      </c>
      <c r="N93" s="21">
        <v>43532</v>
      </c>
      <c r="O93" s="36" t="e">
        <f t="shared" ca="1" si="15"/>
        <v>#NAME?</v>
      </c>
      <c r="P93" s="37">
        <v>0</v>
      </c>
      <c r="Q93" s="37">
        <v>0</v>
      </c>
      <c r="R93" s="38">
        <v>192</v>
      </c>
      <c r="S93" s="39" t="b">
        <v>1</v>
      </c>
      <c r="T93" s="39" t="s">
        <v>444</v>
      </c>
      <c r="U93" s="35">
        <v>43676</v>
      </c>
      <c r="V93" s="30"/>
      <c r="W93" s="30">
        <f t="shared" si="18"/>
        <v>2019</v>
      </c>
      <c r="X93" s="30" t="e">
        <f t="shared" ca="1" si="19"/>
        <v>#NAME?</v>
      </c>
      <c r="Y93" s="40">
        <v>2.2499999999999999E-2</v>
      </c>
      <c r="Z93" s="40">
        <v>5.0500000000000003E-2</v>
      </c>
      <c r="AA93" s="41" t="e">
        <f t="shared" si="20"/>
        <v>#REF!</v>
      </c>
      <c r="AB93" s="34" t="e">
        <f t="shared" ca="1" si="21"/>
        <v>#REF!</v>
      </c>
      <c r="AC93" s="32">
        <v>0.03</v>
      </c>
      <c r="AD93" s="32">
        <v>0.04</v>
      </c>
      <c r="AE93" s="42" t="s">
        <v>444</v>
      </c>
      <c r="AF93" s="43" t="e">
        <f t="shared" ca="1" si="22"/>
        <v>#REF!</v>
      </c>
      <c r="AG93" s="34" t="e">
        <f t="shared" ca="1" si="23"/>
        <v>#REF!</v>
      </c>
      <c r="AH93" s="44" t="e">
        <f t="shared" ca="1" si="24"/>
        <v>#NAME?</v>
      </c>
      <c r="AI93" s="45">
        <f t="shared" si="25"/>
        <v>1</v>
      </c>
      <c r="AJ93" s="46" t="e">
        <f t="shared" ca="1" si="26"/>
        <v>#NAME?</v>
      </c>
      <c r="AK93" s="34" t="e">
        <f t="shared" ca="1" si="27"/>
        <v>#REF!</v>
      </c>
      <c r="AL93" s="30" t="s">
        <v>655</v>
      </c>
      <c r="AM93" s="42">
        <f t="shared" si="28"/>
        <v>99999999</v>
      </c>
      <c r="AN93" s="47" t="s">
        <v>656</v>
      </c>
      <c r="AO93" s="30" t="e">
        <f t="shared" ca="1" si="29"/>
        <v>#REF!</v>
      </c>
    </row>
    <row r="94" spans="1:41" hidden="1" x14ac:dyDescent="0.25">
      <c r="A94" s="16" t="s">
        <v>226</v>
      </c>
      <c r="B94" s="30" t="str">
        <f t="shared" si="16"/>
        <v>ADI-000126</v>
      </c>
      <c r="C94" s="15"/>
      <c r="D94" s="15" t="s">
        <v>227</v>
      </c>
      <c r="E94" s="17" t="s">
        <v>225</v>
      </c>
      <c r="F94" s="17" t="s">
        <v>224</v>
      </c>
      <c r="G94" s="29" t="e">
        <f>+VLOOKUP($A94,#REF!,4,FALSE)</f>
        <v>#REF!</v>
      </c>
      <c r="H94" s="31" t="e">
        <f>+VLOOKUP($A94,#REF!,5,FALSE)</f>
        <v>#REF!</v>
      </c>
      <c r="I94" s="32" t="e">
        <f>+VLOOKUP($A94,#REF!,13,FALSE)</f>
        <v>#REF!</v>
      </c>
      <c r="J94" s="32">
        <v>5.4999999999999997E-3</v>
      </c>
      <c r="K94" s="30" t="s">
        <v>15</v>
      </c>
      <c r="L94" s="13">
        <v>30000</v>
      </c>
      <c r="M94" s="57" t="e">
        <f t="shared" si="17"/>
        <v>#REF!</v>
      </c>
      <c r="N94" s="21">
        <v>43535</v>
      </c>
      <c r="O94" s="36" t="e">
        <f t="shared" ca="1" si="15"/>
        <v>#NAME?</v>
      </c>
      <c r="P94" s="37">
        <v>0</v>
      </c>
      <c r="Q94" s="37">
        <v>0</v>
      </c>
      <c r="R94" s="38">
        <v>193</v>
      </c>
      <c r="S94" s="39" t="b">
        <v>1</v>
      </c>
      <c r="T94" s="39" t="s">
        <v>444</v>
      </c>
      <c r="U94" s="35">
        <v>43677</v>
      </c>
      <c r="V94" s="30"/>
      <c r="W94" s="30">
        <f t="shared" si="18"/>
        <v>2019</v>
      </c>
      <c r="X94" s="30" t="e">
        <f t="shared" ca="1" si="19"/>
        <v>#NAME?</v>
      </c>
      <c r="Y94" s="40">
        <v>2.2499999999999999E-2</v>
      </c>
      <c r="Z94" s="40">
        <v>5.0500000000000003E-2</v>
      </c>
      <c r="AA94" s="41" t="e">
        <f t="shared" si="20"/>
        <v>#REF!</v>
      </c>
      <c r="AB94" s="34" t="e">
        <f t="shared" ca="1" si="21"/>
        <v>#REF!</v>
      </c>
      <c r="AC94" s="32">
        <v>0.03</v>
      </c>
      <c r="AD94" s="32">
        <v>0.04</v>
      </c>
      <c r="AE94" s="42" t="s">
        <v>444</v>
      </c>
      <c r="AF94" s="43" t="e">
        <f t="shared" ca="1" si="22"/>
        <v>#REF!</v>
      </c>
      <c r="AG94" s="34" t="e">
        <f t="shared" ca="1" si="23"/>
        <v>#REF!</v>
      </c>
      <c r="AH94" s="44" t="e">
        <f t="shared" ca="1" si="24"/>
        <v>#NAME?</v>
      </c>
      <c r="AI94" s="45">
        <f t="shared" si="25"/>
        <v>1</v>
      </c>
      <c r="AJ94" s="46" t="e">
        <f t="shared" ca="1" si="26"/>
        <v>#NAME?</v>
      </c>
      <c r="AK94" s="34" t="e">
        <f t="shared" ca="1" si="27"/>
        <v>#REF!</v>
      </c>
      <c r="AL94" s="30" t="s">
        <v>657</v>
      </c>
      <c r="AM94" s="42">
        <f t="shared" si="28"/>
        <v>99999999</v>
      </c>
      <c r="AN94" s="47" t="s">
        <v>658</v>
      </c>
      <c r="AO94" s="30" t="e">
        <f t="shared" ca="1" si="29"/>
        <v>#REF!</v>
      </c>
    </row>
    <row r="95" spans="1:41" x14ac:dyDescent="0.25">
      <c r="A95" s="16" t="s">
        <v>223</v>
      </c>
      <c r="B95" s="30" t="str">
        <f t="shared" si="16"/>
        <v>ADI-000124</v>
      </c>
      <c r="C95" s="15"/>
      <c r="D95" s="15" t="s">
        <v>255</v>
      </c>
      <c r="E95" s="17" t="s">
        <v>222</v>
      </c>
      <c r="F95" s="17" t="s">
        <v>221</v>
      </c>
      <c r="G95" s="29" t="e">
        <f>+VLOOKUP($A95,#REF!,4,FALSE)</f>
        <v>#REF!</v>
      </c>
      <c r="H95" s="31" t="e">
        <f>+VLOOKUP($A95,#REF!,5,FALSE)</f>
        <v>#REF!</v>
      </c>
      <c r="I95" s="32" t="e">
        <f>+VLOOKUP($A95,#REF!,13,FALSE)</f>
        <v>#REF!</v>
      </c>
      <c r="J95" s="32">
        <v>5.4999999999999997E-3</v>
      </c>
      <c r="K95" s="30" t="s">
        <v>15</v>
      </c>
      <c r="L95" s="13">
        <v>30000</v>
      </c>
      <c r="M95" s="57" t="e">
        <f t="shared" si="17"/>
        <v>#REF!</v>
      </c>
      <c r="N95" s="21">
        <v>43536</v>
      </c>
      <c r="O95" s="36" t="e">
        <f t="shared" ca="1" si="15"/>
        <v>#NAME?</v>
      </c>
      <c r="P95" s="37">
        <v>0</v>
      </c>
      <c r="Q95" s="37">
        <v>0</v>
      </c>
      <c r="R95" s="38">
        <v>194</v>
      </c>
      <c r="S95" s="39" t="b">
        <v>1</v>
      </c>
      <c r="T95" s="39" t="s">
        <v>1110</v>
      </c>
      <c r="U95" s="35">
        <v>43678</v>
      </c>
      <c r="V95" s="30"/>
      <c r="W95" s="30">
        <f t="shared" si="18"/>
        <v>2019</v>
      </c>
      <c r="X95" s="30" t="e">
        <f t="shared" ca="1" si="19"/>
        <v>#NAME?</v>
      </c>
      <c r="Y95" s="40">
        <v>2.2499999999999999E-2</v>
      </c>
      <c r="Z95" s="40">
        <v>5.0500000000000003E-2</v>
      </c>
      <c r="AA95" s="41">
        <v>0</v>
      </c>
      <c r="AB95" s="34" t="e">
        <f t="shared" ca="1" si="21"/>
        <v>#NAME?</v>
      </c>
      <c r="AC95" s="32">
        <v>0.03</v>
      </c>
      <c r="AD95" s="32">
        <v>0.04</v>
      </c>
      <c r="AE95" s="42" t="s">
        <v>444</v>
      </c>
      <c r="AF95" s="43" t="e">
        <f t="shared" ca="1" si="22"/>
        <v>#NAME?</v>
      </c>
      <c r="AG95" s="34" t="e">
        <f t="shared" ca="1" si="23"/>
        <v>#NAME?</v>
      </c>
      <c r="AH95" s="44" t="e">
        <f t="shared" ca="1" si="24"/>
        <v>#NAME?</v>
      </c>
      <c r="AI95" s="45">
        <f t="shared" si="25"/>
        <v>1</v>
      </c>
      <c r="AJ95" s="46" t="e">
        <f t="shared" ca="1" si="26"/>
        <v>#NAME?</v>
      </c>
      <c r="AK95" s="34" t="e">
        <f t="shared" ca="1" si="27"/>
        <v>#NAME?</v>
      </c>
      <c r="AL95" s="30" t="s">
        <v>659</v>
      </c>
      <c r="AM95" s="42">
        <f t="shared" si="28"/>
        <v>99999999</v>
      </c>
      <c r="AN95" s="47" t="s">
        <v>660</v>
      </c>
      <c r="AO95" s="30" t="e">
        <f t="shared" ca="1" si="29"/>
        <v>#NAME?</v>
      </c>
    </row>
    <row r="96" spans="1:41" hidden="1" x14ac:dyDescent="0.25">
      <c r="A96" s="16" t="s">
        <v>205</v>
      </c>
      <c r="B96" s="30" t="str">
        <f t="shared" si="16"/>
        <v>ADI-000009</v>
      </c>
      <c r="C96" s="15"/>
      <c r="D96" s="15" t="s">
        <v>200</v>
      </c>
      <c r="E96" s="17" t="s">
        <v>202</v>
      </c>
      <c r="F96" s="17" t="s">
        <v>158</v>
      </c>
      <c r="G96" s="29" t="e">
        <f>+VLOOKUP($A96,#REF!,4,FALSE)</f>
        <v>#REF!</v>
      </c>
      <c r="H96" s="31" t="e">
        <f>+VLOOKUP($A96,#REF!,5,FALSE)</f>
        <v>#REF!</v>
      </c>
      <c r="I96" s="32" t="e">
        <f>+VLOOKUP($A96,#REF!,13,FALSE)</f>
        <v>#REF!</v>
      </c>
      <c r="J96" s="32">
        <v>5.4999999999999997E-3</v>
      </c>
      <c r="K96" s="30" t="s">
        <v>15</v>
      </c>
      <c r="L96" s="13">
        <v>200</v>
      </c>
      <c r="M96" s="57" t="e">
        <f t="shared" si="17"/>
        <v>#REF!</v>
      </c>
      <c r="N96" s="21">
        <v>43536</v>
      </c>
      <c r="O96" s="36" t="e">
        <f t="shared" ca="1" si="15"/>
        <v>#NAME?</v>
      </c>
      <c r="P96" s="37">
        <v>0</v>
      </c>
      <c r="Q96" s="37">
        <v>0</v>
      </c>
      <c r="R96" s="38">
        <v>195</v>
      </c>
      <c r="S96" s="39" t="b">
        <v>0</v>
      </c>
      <c r="T96" s="39" t="s">
        <v>1111</v>
      </c>
      <c r="U96" s="35">
        <v>43679</v>
      </c>
      <c r="V96" s="30"/>
      <c r="W96" s="30">
        <f t="shared" si="18"/>
        <v>2019</v>
      </c>
      <c r="X96" s="30" t="e">
        <f t="shared" ca="1" si="19"/>
        <v>#NAME?</v>
      </c>
      <c r="Y96" s="40">
        <v>2.2499999999999999E-2</v>
      </c>
      <c r="Z96" s="40">
        <v>5.0500000000000003E-2</v>
      </c>
      <c r="AA96" s="41" t="e">
        <f t="shared" si="20"/>
        <v>#REF!</v>
      </c>
      <c r="AB96" s="34" t="e">
        <f t="shared" ca="1" si="21"/>
        <v>#REF!</v>
      </c>
      <c r="AC96" s="32">
        <v>0.03</v>
      </c>
      <c r="AD96" s="32">
        <v>0.04</v>
      </c>
      <c r="AE96" s="42" t="s">
        <v>444</v>
      </c>
      <c r="AF96" s="43" t="e">
        <f t="shared" ca="1" si="22"/>
        <v>#REF!</v>
      </c>
      <c r="AG96" s="34" t="e">
        <f t="shared" ca="1" si="23"/>
        <v>#REF!</v>
      </c>
      <c r="AH96" s="44" t="e">
        <f t="shared" ca="1" si="24"/>
        <v>#NAME?</v>
      </c>
      <c r="AI96" s="45">
        <f t="shared" si="25"/>
        <v>1</v>
      </c>
      <c r="AJ96" s="46" t="e">
        <f t="shared" ca="1" si="26"/>
        <v>#NAME?</v>
      </c>
      <c r="AK96" s="34" t="e">
        <f t="shared" ca="1" si="27"/>
        <v>#REF!</v>
      </c>
      <c r="AL96" s="30" t="s">
        <v>661</v>
      </c>
      <c r="AM96" s="42">
        <f t="shared" si="28"/>
        <v>1</v>
      </c>
      <c r="AN96" s="47" t="s">
        <v>662</v>
      </c>
      <c r="AO96" s="30" t="e">
        <f t="shared" ca="1" si="29"/>
        <v>#REF!</v>
      </c>
    </row>
    <row r="97" spans="1:41" hidden="1" x14ac:dyDescent="0.25">
      <c r="A97" s="16" t="s">
        <v>242</v>
      </c>
      <c r="B97" s="30" t="str">
        <f t="shared" si="16"/>
        <v>ADI-000096</v>
      </c>
      <c r="C97" s="15"/>
      <c r="D97" s="15" t="s">
        <v>231</v>
      </c>
      <c r="E97" s="17" t="s">
        <v>241</v>
      </c>
      <c r="F97" s="17" t="s">
        <v>240</v>
      </c>
      <c r="G97" s="29" t="e">
        <f>+VLOOKUP($A97,#REF!,4,FALSE)</f>
        <v>#REF!</v>
      </c>
      <c r="H97" s="31" t="e">
        <f>+VLOOKUP($A97,#REF!,5,FALSE)</f>
        <v>#REF!</v>
      </c>
      <c r="I97" s="32" t="e">
        <f>+VLOOKUP($A97,#REF!,13,FALSE)</f>
        <v>#REF!</v>
      </c>
      <c r="J97" s="32">
        <v>5.4999999999999997E-3</v>
      </c>
      <c r="K97" s="30" t="s">
        <v>15</v>
      </c>
      <c r="L97" s="20">
        <v>200</v>
      </c>
      <c r="M97" s="57" t="e">
        <f t="shared" si="17"/>
        <v>#REF!</v>
      </c>
      <c r="N97" s="21">
        <v>43537</v>
      </c>
      <c r="O97" s="36" t="e">
        <f t="shared" ca="1" si="15"/>
        <v>#NAME?</v>
      </c>
      <c r="P97" s="37">
        <v>0</v>
      </c>
      <c r="Q97" s="37">
        <v>0</v>
      </c>
      <c r="R97" s="38">
        <v>196</v>
      </c>
      <c r="S97" s="39" t="b">
        <v>0</v>
      </c>
      <c r="T97" s="39" t="s">
        <v>1111</v>
      </c>
      <c r="U97" s="35">
        <v>43680</v>
      </c>
      <c r="V97" s="30"/>
      <c r="W97" s="30">
        <f t="shared" si="18"/>
        <v>2019</v>
      </c>
      <c r="X97" s="30" t="e">
        <f t="shared" ca="1" si="19"/>
        <v>#NAME?</v>
      </c>
      <c r="Y97" s="40">
        <v>2.2499999999999999E-2</v>
      </c>
      <c r="Z97" s="40">
        <v>5.0500000000000003E-2</v>
      </c>
      <c r="AA97" s="41" t="e">
        <f t="shared" si="20"/>
        <v>#REF!</v>
      </c>
      <c r="AB97" s="34" t="e">
        <f t="shared" ca="1" si="21"/>
        <v>#REF!</v>
      </c>
      <c r="AC97" s="32">
        <v>0.03</v>
      </c>
      <c r="AD97" s="32">
        <v>0.04</v>
      </c>
      <c r="AE97" s="42" t="s">
        <v>444</v>
      </c>
      <c r="AF97" s="43" t="e">
        <f t="shared" ca="1" si="22"/>
        <v>#REF!</v>
      </c>
      <c r="AG97" s="34" t="e">
        <f t="shared" ca="1" si="23"/>
        <v>#REF!</v>
      </c>
      <c r="AH97" s="44" t="e">
        <f t="shared" ca="1" si="24"/>
        <v>#NAME?</v>
      </c>
      <c r="AI97" s="45">
        <f t="shared" si="25"/>
        <v>1</v>
      </c>
      <c r="AJ97" s="46" t="e">
        <f t="shared" ca="1" si="26"/>
        <v>#NAME?</v>
      </c>
      <c r="AK97" s="34" t="e">
        <f t="shared" ca="1" si="27"/>
        <v>#REF!</v>
      </c>
      <c r="AL97" s="30" t="s">
        <v>663</v>
      </c>
      <c r="AM97" s="42">
        <f t="shared" si="28"/>
        <v>1</v>
      </c>
      <c r="AN97" s="47" t="s">
        <v>664</v>
      </c>
      <c r="AO97" s="30" t="e">
        <f t="shared" ca="1" si="29"/>
        <v>#REF!</v>
      </c>
    </row>
    <row r="98" spans="1:41" hidden="1" x14ac:dyDescent="0.25">
      <c r="A98" s="16" t="s">
        <v>239</v>
      </c>
      <c r="B98" s="30" t="str">
        <f t="shared" si="16"/>
        <v>ADI-000058</v>
      </c>
      <c r="C98" s="15"/>
      <c r="D98" s="15" t="s">
        <v>231</v>
      </c>
      <c r="E98" s="17" t="s">
        <v>238</v>
      </c>
      <c r="F98" s="17" t="s">
        <v>237</v>
      </c>
      <c r="G98" s="29" t="e">
        <f>+VLOOKUP($A98,#REF!,4,FALSE)</f>
        <v>#REF!</v>
      </c>
      <c r="H98" s="31" t="e">
        <f>+VLOOKUP($A98,#REF!,5,FALSE)</f>
        <v>#REF!</v>
      </c>
      <c r="I98" s="32" t="e">
        <f>+VLOOKUP($A98,#REF!,13,FALSE)</f>
        <v>#REF!</v>
      </c>
      <c r="J98" s="32">
        <v>5.4999999999999997E-3</v>
      </c>
      <c r="K98" s="30" t="s">
        <v>15</v>
      </c>
      <c r="L98" s="13">
        <v>39300</v>
      </c>
      <c r="M98" s="57" t="e">
        <f t="shared" si="17"/>
        <v>#REF!</v>
      </c>
      <c r="N98" s="21">
        <v>43537</v>
      </c>
      <c r="O98" s="36" t="e">
        <f t="shared" ca="1" si="15"/>
        <v>#NAME?</v>
      </c>
      <c r="P98" s="37">
        <v>0</v>
      </c>
      <c r="Q98" s="37">
        <v>0</v>
      </c>
      <c r="R98" s="38">
        <v>197</v>
      </c>
      <c r="S98" s="39" t="b">
        <v>0</v>
      </c>
      <c r="T98" s="39" t="s">
        <v>1111</v>
      </c>
      <c r="U98" s="35">
        <v>43681</v>
      </c>
      <c r="V98" s="30"/>
      <c r="W98" s="30">
        <f t="shared" si="18"/>
        <v>2019</v>
      </c>
      <c r="X98" s="30" t="e">
        <f t="shared" ca="1" si="19"/>
        <v>#NAME?</v>
      </c>
      <c r="Y98" s="40">
        <v>2.2499999999999999E-2</v>
      </c>
      <c r="Z98" s="40">
        <v>5.0500000000000003E-2</v>
      </c>
      <c r="AA98" s="41" t="e">
        <f t="shared" si="20"/>
        <v>#REF!</v>
      </c>
      <c r="AB98" s="34" t="e">
        <f t="shared" ca="1" si="21"/>
        <v>#REF!</v>
      </c>
      <c r="AC98" s="32">
        <v>0.03</v>
      </c>
      <c r="AD98" s="32">
        <v>0.04</v>
      </c>
      <c r="AE98" s="42" t="s">
        <v>444</v>
      </c>
      <c r="AF98" s="43" t="e">
        <f t="shared" ca="1" si="22"/>
        <v>#REF!</v>
      </c>
      <c r="AG98" s="34" t="e">
        <f t="shared" ca="1" si="23"/>
        <v>#REF!</v>
      </c>
      <c r="AH98" s="44" t="e">
        <f t="shared" ca="1" si="24"/>
        <v>#NAME?</v>
      </c>
      <c r="AI98" s="45">
        <f t="shared" si="25"/>
        <v>1</v>
      </c>
      <c r="AJ98" s="46" t="e">
        <f t="shared" ca="1" si="26"/>
        <v>#NAME?</v>
      </c>
      <c r="AK98" s="34" t="e">
        <f t="shared" ca="1" si="27"/>
        <v>#REF!</v>
      </c>
      <c r="AL98" s="30" t="s">
        <v>665</v>
      </c>
      <c r="AM98" s="42">
        <f t="shared" si="28"/>
        <v>1</v>
      </c>
      <c r="AN98" s="47" t="s">
        <v>666</v>
      </c>
      <c r="AO98" s="30" t="e">
        <f t="shared" ca="1" si="29"/>
        <v>#REF!</v>
      </c>
    </row>
    <row r="99" spans="1:41" hidden="1" x14ac:dyDescent="0.25">
      <c r="A99" s="16" t="s">
        <v>236</v>
      </c>
      <c r="B99" s="30" t="str">
        <f t="shared" si="16"/>
        <v>ADI-000047</v>
      </c>
      <c r="C99" s="15"/>
      <c r="D99" s="15" t="s">
        <v>231</v>
      </c>
      <c r="E99" s="17" t="s">
        <v>235</v>
      </c>
      <c r="F99" s="17" t="s">
        <v>234</v>
      </c>
      <c r="G99" s="29" t="e">
        <f>+VLOOKUP($A99,#REF!,4,FALSE)</f>
        <v>#REF!</v>
      </c>
      <c r="H99" s="31" t="e">
        <f>+VLOOKUP($A99,#REF!,5,FALSE)</f>
        <v>#REF!</v>
      </c>
      <c r="I99" s="32" t="e">
        <f>+VLOOKUP($A99,#REF!,13,FALSE)</f>
        <v>#REF!</v>
      </c>
      <c r="J99" s="32">
        <v>5.4999999999999997E-3</v>
      </c>
      <c r="K99" s="30" t="s">
        <v>15</v>
      </c>
      <c r="L99" s="13">
        <v>30500</v>
      </c>
      <c r="M99" s="57" t="e">
        <f t="shared" si="17"/>
        <v>#REF!</v>
      </c>
      <c r="N99" s="21">
        <v>43537</v>
      </c>
      <c r="O99" s="36" t="e">
        <f t="shared" ca="1" si="15"/>
        <v>#NAME?</v>
      </c>
      <c r="P99" s="37">
        <v>0</v>
      </c>
      <c r="Q99" s="37">
        <v>0</v>
      </c>
      <c r="R99" s="38">
        <v>198</v>
      </c>
      <c r="S99" s="39" t="b">
        <v>1</v>
      </c>
      <c r="T99" s="39" t="s">
        <v>1110</v>
      </c>
      <c r="U99" s="35">
        <v>43682</v>
      </c>
      <c r="V99" s="30"/>
      <c r="W99" s="30">
        <f t="shared" si="18"/>
        <v>2019</v>
      </c>
      <c r="X99" s="30" t="e">
        <f t="shared" ca="1" si="19"/>
        <v>#NAME?</v>
      </c>
      <c r="Y99" s="40">
        <v>2.2499999999999999E-2</v>
      </c>
      <c r="Z99" s="40">
        <v>5.0500000000000003E-2</v>
      </c>
      <c r="AA99" s="41" t="e">
        <f t="shared" si="20"/>
        <v>#REF!</v>
      </c>
      <c r="AB99" s="34" t="e">
        <f t="shared" ca="1" si="21"/>
        <v>#REF!</v>
      </c>
      <c r="AC99" s="32">
        <v>0.03</v>
      </c>
      <c r="AD99" s="32">
        <v>0.04</v>
      </c>
      <c r="AE99" s="42" t="s">
        <v>444</v>
      </c>
      <c r="AF99" s="43" t="e">
        <f t="shared" ca="1" si="22"/>
        <v>#REF!</v>
      </c>
      <c r="AG99" s="34" t="e">
        <f t="shared" ca="1" si="23"/>
        <v>#REF!</v>
      </c>
      <c r="AH99" s="44" t="e">
        <f t="shared" ca="1" si="24"/>
        <v>#NAME?</v>
      </c>
      <c r="AI99" s="45">
        <f t="shared" si="25"/>
        <v>1</v>
      </c>
      <c r="AJ99" s="46" t="e">
        <f t="shared" ca="1" si="26"/>
        <v>#NAME?</v>
      </c>
      <c r="AK99" s="34" t="e">
        <f t="shared" ca="1" si="27"/>
        <v>#REF!</v>
      </c>
      <c r="AL99" s="30" t="s">
        <v>667</v>
      </c>
      <c r="AM99" s="42">
        <f t="shared" si="28"/>
        <v>99999999</v>
      </c>
      <c r="AN99" s="47" t="s">
        <v>668</v>
      </c>
      <c r="AO99" s="30" t="e">
        <f t="shared" ca="1" si="29"/>
        <v>#REF!</v>
      </c>
    </row>
    <row r="100" spans="1:41" hidden="1" x14ac:dyDescent="0.25">
      <c r="A100" s="16" t="s">
        <v>233</v>
      </c>
      <c r="B100" s="30" t="str">
        <f t="shared" si="16"/>
        <v>ADI-000056</v>
      </c>
      <c r="C100" s="15"/>
      <c r="D100" s="15" t="s">
        <v>231</v>
      </c>
      <c r="E100" s="17" t="s">
        <v>232</v>
      </c>
      <c r="F100" s="17" t="s">
        <v>224</v>
      </c>
      <c r="G100" s="29" t="e">
        <f>+VLOOKUP($A100,#REF!,4,FALSE)</f>
        <v>#REF!</v>
      </c>
      <c r="H100" s="31" t="e">
        <f>+VLOOKUP($A100,#REF!,5,FALSE)</f>
        <v>#REF!</v>
      </c>
      <c r="I100" s="32" t="e">
        <f>+VLOOKUP($A100,#REF!,13,FALSE)</f>
        <v>#REF!</v>
      </c>
      <c r="J100" s="32">
        <v>5.4999999999999997E-3</v>
      </c>
      <c r="K100" s="30" t="s">
        <v>15</v>
      </c>
      <c r="L100" s="13">
        <v>37700</v>
      </c>
      <c r="M100" s="57" t="e">
        <f t="shared" si="17"/>
        <v>#REF!</v>
      </c>
      <c r="N100" s="21">
        <v>43537</v>
      </c>
      <c r="O100" s="36" t="e">
        <f t="shared" ca="1" si="15"/>
        <v>#NAME?</v>
      </c>
      <c r="P100" s="37">
        <v>0</v>
      </c>
      <c r="Q100" s="37">
        <v>0</v>
      </c>
      <c r="R100" s="38">
        <v>199</v>
      </c>
      <c r="S100" s="39" t="b">
        <v>0</v>
      </c>
      <c r="T100" s="39" t="s">
        <v>1111</v>
      </c>
      <c r="U100" s="35">
        <v>43683</v>
      </c>
      <c r="V100" s="30"/>
      <c r="W100" s="30">
        <f t="shared" si="18"/>
        <v>2019</v>
      </c>
      <c r="X100" s="30" t="e">
        <f t="shared" ca="1" si="19"/>
        <v>#NAME?</v>
      </c>
      <c r="Y100" s="40">
        <v>2.2499999999999999E-2</v>
      </c>
      <c r="Z100" s="40">
        <v>5.0500000000000003E-2</v>
      </c>
      <c r="AA100" s="41" t="e">
        <f t="shared" si="20"/>
        <v>#REF!</v>
      </c>
      <c r="AB100" s="34" t="e">
        <f t="shared" ca="1" si="21"/>
        <v>#REF!</v>
      </c>
      <c r="AC100" s="32">
        <v>0.03</v>
      </c>
      <c r="AD100" s="32">
        <v>0.04</v>
      </c>
      <c r="AE100" s="42" t="s">
        <v>444</v>
      </c>
      <c r="AF100" s="43" t="e">
        <f t="shared" ca="1" si="22"/>
        <v>#REF!</v>
      </c>
      <c r="AG100" s="34" t="e">
        <f t="shared" ca="1" si="23"/>
        <v>#REF!</v>
      </c>
      <c r="AH100" s="44" t="e">
        <f t="shared" ca="1" si="24"/>
        <v>#NAME?</v>
      </c>
      <c r="AI100" s="45">
        <f t="shared" si="25"/>
        <v>1</v>
      </c>
      <c r="AJ100" s="46" t="e">
        <f t="shared" ca="1" si="26"/>
        <v>#NAME?</v>
      </c>
      <c r="AK100" s="34" t="e">
        <f t="shared" ca="1" si="27"/>
        <v>#REF!</v>
      </c>
      <c r="AL100" s="30" t="s">
        <v>669</v>
      </c>
      <c r="AM100" s="42">
        <f t="shared" si="28"/>
        <v>1</v>
      </c>
      <c r="AN100" s="47" t="s">
        <v>670</v>
      </c>
      <c r="AO100" s="30" t="e">
        <f t="shared" ca="1" si="29"/>
        <v>#REF!</v>
      </c>
    </row>
    <row r="101" spans="1:41" hidden="1" x14ac:dyDescent="0.25">
      <c r="A101" s="16" t="s">
        <v>230</v>
      </c>
      <c r="B101" s="30" t="str">
        <f t="shared" si="16"/>
        <v>ADI-000060</v>
      </c>
      <c r="C101" s="15"/>
      <c r="D101" s="15" t="s">
        <v>231</v>
      </c>
      <c r="E101" s="17" t="s">
        <v>229</v>
      </c>
      <c r="F101" s="17" t="s">
        <v>228</v>
      </c>
      <c r="G101" s="29" t="e">
        <f>+VLOOKUP($A101,#REF!,4,FALSE)</f>
        <v>#REF!</v>
      </c>
      <c r="H101" s="31" t="e">
        <f>+VLOOKUP($A101,#REF!,5,FALSE)</f>
        <v>#REF!</v>
      </c>
      <c r="I101" s="32" t="e">
        <f>+VLOOKUP($A101,#REF!,13,FALSE)</f>
        <v>#REF!</v>
      </c>
      <c r="J101" s="32">
        <v>5.4999999999999997E-3</v>
      </c>
      <c r="K101" s="30" t="s">
        <v>15</v>
      </c>
      <c r="L101" s="13">
        <v>40000</v>
      </c>
      <c r="M101" s="57" t="e">
        <f t="shared" si="17"/>
        <v>#REF!</v>
      </c>
      <c r="N101" s="21">
        <v>43537</v>
      </c>
      <c r="O101" s="36" t="e">
        <f t="shared" ca="1" si="15"/>
        <v>#NAME?</v>
      </c>
      <c r="P101" s="37">
        <v>0</v>
      </c>
      <c r="Q101" s="37">
        <v>0</v>
      </c>
      <c r="R101" s="38">
        <v>200</v>
      </c>
      <c r="S101" s="39" t="b">
        <v>0</v>
      </c>
      <c r="T101" s="39" t="s">
        <v>1111</v>
      </c>
      <c r="U101" s="35">
        <v>43684</v>
      </c>
      <c r="V101" s="30"/>
      <c r="W101" s="30">
        <f t="shared" si="18"/>
        <v>2019</v>
      </c>
      <c r="X101" s="30" t="e">
        <f t="shared" ca="1" si="19"/>
        <v>#NAME?</v>
      </c>
      <c r="Y101" s="40">
        <v>2.2499999999999999E-2</v>
      </c>
      <c r="Z101" s="40">
        <v>5.0500000000000003E-2</v>
      </c>
      <c r="AA101" s="41" t="e">
        <f t="shared" si="20"/>
        <v>#REF!</v>
      </c>
      <c r="AB101" s="34" t="e">
        <f t="shared" ca="1" si="21"/>
        <v>#REF!</v>
      </c>
      <c r="AC101" s="32">
        <v>0.03</v>
      </c>
      <c r="AD101" s="32">
        <v>0.04</v>
      </c>
      <c r="AE101" s="42" t="s">
        <v>444</v>
      </c>
      <c r="AF101" s="43" t="e">
        <f t="shared" ca="1" si="22"/>
        <v>#REF!</v>
      </c>
      <c r="AG101" s="34" t="e">
        <f t="shared" ca="1" si="23"/>
        <v>#REF!</v>
      </c>
      <c r="AH101" s="44" t="e">
        <f t="shared" ca="1" si="24"/>
        <v>#NAME?</v>
      </c>
      <c r="AI101" s="45">
        <f t="shared" si="25"/>
        <v>1</v>
      </c>
      <c r="AJ101" s="46" t="e">
        <f t="shared" ca="1" si="26"/>
        <v>#NAME?</v>
      </c>
      <c r="AK101" s="34" t="e">
        <f t="shared" ca="1" si="27"/>
        <v>#REF!</v>
      </c>
      <c r="AL101" s="30" t="s">
        <v>671</v>
      </c>
      <c r="AM101" s="42">
        <f t="shared" si="28"/>
        <v>1</v>
      </c>
      <c r="AN101" s="47" t="s">
        <v>672</v>
      </c>
      <c r="AO101" s="30" t="e">
        <f t="shared" ca="1" si="29"/>
        <v>#REF!</v>
      </c>
    </row>
    <row r="102" spans="1:41" hidden="1" x14ac:dyDescent="0.25">
      <c r="A102" s="16" t="s">
        <v>220</v>
      </c>
      <c r="B102" s="30" t="str">
        <f t="shared" si="16"/>
        <v>ADI-000123</v>
      </c>
      <c r="C102" s="15"/>
      <c r="D102" s="19" t="s">
        <v>256</v>
      </c>
      <c r="E102" s="17" t="s">
        <v>219</v>
      </c>
      <c r="F102" s="17" t="s">
        <v>49</v>
      </c>
      <c r="G102" s="29" t="e">
        <f>+VLOOKUP($A102,#REF!,4,FALSE)</f>
        <v>#REF!</v>
      </c>
      <c r="H102" s="31" t="e">
        <f>+VLOOKUP($A102,#REF!,5,FALSE)</f>
        <v>#REF!</v>
      </c>
      <c r="I102" s="32" t="e">
        <f>+VLOOKUP($A102,#REF!,13,FALSE)</f>
        <v>#REF!</v>
      </c>
      <c r="J102" s="32">
        <v>5.4999999999999997E-3</v>
      </c>
      <c r="K102" s="30" t="s">
        <v>15</v>
      </c>
      <c r="L102" s="20">
        <v>15000</v>
      </c>
      <c r="M102" s="57" t="e">
        <f t="shared" si="17"/>
        <v>#REF!</v>
      </c>
      <c r="N102" s="21">
        <v>43537</v>
      </c>
      <c r="O102" s="36" t="e">
        <f t="shared" ca="1" si="15"/>
        <v>#NAME?</v>
      </c>
      <c r="P102" s="37">
        <v>0</v>
      </c>
      <c r="Q102" s="37">
        <v>0</v>
      </c>
      <c r="R102" s="38">
        <v>201</v>
      </c>
      <c r="S102" s="39" t="b">
        <v>1</v>
      </c>
      <c r="T102" s="39" t="s">
        <v>444</v>
      </c>
      <c r="U102" s="35">
        <v>43685</v>
      </c>
      <c r="V102" s="30"/>
      <c r="W102" s="30">
        <f t="shared" si="18"/>
        <v>2019</v>
      </c>
      <c r="X102" s="30" t="e">
        <f t="shared" ca="1" si="19"/>
        <v>#NAME?</v>
      </c>
      <c r="Y102" s="40">
        <v>2.2499999999999999E-2</v>
      </c>
      <c r="Z102" s="40">
        <v>5.0500000000000003E-2</v>
      </c>
      <c r="AA102" s="41" t="e">
        <f t="shared" si="20"/>
        <v>#REF!</v>
      </c>
      <c r="AB102" s="34" t="e">
        <f t="shared" ca="1" si="21"/>
        <v>#REF!</v>
      </c>
      <c r="AC102" s="32">
        <v>0.03</v>
      </c>
      <c r="AD102" s="32">
        <v>0.04</v>
      </c>
      <c r="AE102" s="42" t="s">
        <v>444</v>
      </c>
      <c r="AF102" s="43" t="e">
        <f t="shared" ca="1" si="22"/>
        <v>#REF!</v>
      </c>
      <c r="AG102" s="34" t="e">
        <f t="shared" ca="1" si="23"/>
        <v>#REF!</v>
      </c>
      <c r="AH102" s="44" t="e">
        <f t="shared" ca="1" si="24"/>
        <v>#NAME?</v>
      </c>
      <c r="AI102" s="45">
        <f t="shared" si="25"/>
        <v>1</v>
      </c>
      <c r="AJ102" s="46" t="e">
        <f t="shared" ca="1" si="26"/>
        <v>#NAME?</v>
      </c>
      <c r="AK102" s="34" t="e">
        <f t="shared" ca="1" si="27"/>
        <v>#REF!</v>
      </c>
      <c r="AL102" s="30" t="s">
        <v>673</v>
      </c>
      <c r="AM102" s="42">
        <f t="shared" si="28"/>
        <v>99999999</v>
      </c>
      <c r="AN102" s="47" t="s">
        <v>674</v>
      </c>
      <c r="AO102" s="30" t="e">
        <f t="shared" ca="1" si="29"/>
        <v>#REF!</v>
      </c>
    </row>
    <row r="103" spans="1:41" hidden="1" x14ac:dyDescent="0.25">
      <c r="A103" s="16" t="s">
        <v>264</v>
      </c>
      <c r="B103" s="30" t="str">
        <f t="shared" si="16"/>
        <v>ADI-000108</v>
      </c>
      <c r="D103" s="15" t="s">
        <v>270</v>
      </c>
      <c r="E103" s="17" t="s">
        <v>265</v>
      </c>
      <c r="F103" s="17" t="s">
        <v>266</v>
      </c>
      <c r="G103" s="29" t="e">
        <f>+VLOOKUP($A103,#REF!,4,FALSE)</f>
        <v>#REF!</v>
      </c>
      <c r="H103" s="31" t="e">
        <f>+VLOOKUP($A103,#REF!,5,FALSE)</f>
        <v>#REF!</v>
      </c>
      <c r="I103" s="32" t="e">
        <f>+VLOOKUP($A103,#REF!,13,FALSE)</f>
        <v>#REF!</v>
      </c>
      <c r="J103" s="32">
        <v>5.4999999999999997E-3</v>
      </c>
      <c r="K103" s="30" t="s">
        <v>15</v>
      </c>
      <c r="L103" s="13">
        <v>4999.99</v>
      </c>
      <c r="M103" s="57" t="e">
        <f t="shared" si="17"/>
        <v>#REF!</v>
      </c>
      <c r="N103" s="21">
        <v>43539</v>
      </c>
      <c r="O103" s="36" t="e">
        <f t="shared" ca="1" si="15"/>
        <v>#NAME?</v>
      </c>
      <c r="P103" s="37">
        <v>0</v>
      </c>
      <c r="Q103" s="37">
        <v>0</v>
      </c>
      <c r="R103" s="38">
        <v>202</v>
      </c>
      <c r="S103" s="39" t="b">
        <v>0</v>
      </c>
      <c r="T103" s="39" t="s">
        <v>1111</v>
      </c>
      <c r="U103" s="35">
        <v>43686</v>
      </c>
      <c r="V103" s="30"/>
      <c r="W103" s="30">
        <f t="shared" si="18"/>
        <v>2019</v>
      </c>
      <c r="X103" s="30" t="e">
        <f t="shared" ca="1" si="19"/>
        <v>#NAME?</v>
      </c>
      <c r="Y103" s="40">
        <v>2.2499999999999999E-2</v>
      </c>
      <c r="Z103" s="40">
        <v>5.0500000000000003E-2</v>
      </c>
      <c r="AA103" s="41" t="e">
        <f t="shared" si="20"/>
        <v>#REF!</v>
      </c>
      <c r="AB103" s="34" t="e">
        <f t="shared" ca="1" si="21"/>
        <v>#REF!</v>
      </c>
      <c r="AC103" s="32">
        <v>0.03</v>
      </c>
      <c r="AD103" s="32">
        <v>0.04</v>
      </c>
      <c r="AE103" s="42" t="s">
        <v>444</v>
      </c>
      <c r="AF103" s="43" t="e">
        <f t="shared" ca="1" si="22"/>
        <v>#REF!</v>
      </c>
      <c r="AG103" s="34" t="e">
        <f t="shared" ca="1" si="23"/>
        <v>#REF!</v>
      </c>
      <c r="AH103" s="44" t="e">
        <f t="shared" ca="1" si="24"/>
        <v>#NAME?</v>
      </c>
      <c r="AI103" s="45">
        <f t="shared" si="25"/>
        <v>1</v>
      </c>
      <c r="AJ103" s="46" t="e">
        <f t="shared" ca="1" si="26"/>
        <v>#NAME?</v>
      </c>
      <c r="AK103" s="34" t="e">
        <f t="shared" ca="1" si="27"/>
        <v>#REF!</v>
      </c>
      <c r="AL103" s="30" t="s">
        <v>675</v>
      </c>
      <c r="AM103" s="42">
        <f t="shared" si="28"/>
        <v>1</v>
      </c>
      <c r="AN103" s="47" t="s">
        <v>676</v>
      </c>
      <c r="AO103" s="30" t="e">
        <f t="shared" ca="1" si="29"/>
        <v>#REF!</v>
      </c>
    </row>
    <row r="104" spans="1:41" hidden="1" x14ac:dyDescent="0.25">
      <c r="A104" s="16" t="s">
        <v>267</v>
      </c>
      <c r="B104" s="30" t="str">
        <f t="shared" si="16"/>
        <v>ADI-000109</v>
      </c>
      <c r="D104" s="15" t="s">
        <v>270</v>
      </c>
      <c r="E104" s="17" t="s">
        <v>268</v>
      </c>
      <c r="F104" s="17" t="s">
        <v>269</v>
      </c>
      <c r="G104" s="29" t="e">
        <f>+VLOOKUP($A104,#REF!,4,FALSE)</f>
        <v>#REF!</v>
      </c>
      <c r="H104" s="31" t="e">
        <f>+VLOOKUP($A104,#REF!,5,FALSE)</f>
        <v>#REF!</v>
      </c>
      <c r="I104" s="32" t="e">
        <f>+VLOOKUP($A104,#REF!,13,FALSE)</f>
        <v>#REF!</v>
      </c>
      <c r="J104" s="32">
        <v>5.4999999999999997E-3</v>
      </c>
      <c r="K104" s="30" t="s">
        <v>15</v>
      </c>
      <c r="L104" s="13">
        <v>1999.99</v>
      </c>
      <c r="M104" s="57" t="e">
        <f t="shared" si="17"/>
        <v>#REF!</v>
      </c>
      <c r="N104" s="21">
        <v>43542</v>
      </c>
      <c r="O104" s="36" t="e">
        <f t="shared" ca="1" si="15"/>
        <v>#NAME?</v>
      </c>
      <c r="P104" s="37">
        <v>0</v>
      </c>
      <c r="Q104" s="37">
        <v>0</v>
      </c>
      <c r="R104" s="38">
        <v>203</v>
      </c>
      <c r="S104" s="39" t="b">
        <v>0</v>
      </c>
      <c r="T104" s="39" t="s">
        <v>1111</v>
      </c>
      <c r="U104" s="35">
        <v>43687</v>
      </c>
      <c r="V104" s="30"/>
      <c r="W104" s="30">
        <f t="shared" si="18"/>
        <v>2019</v>
      </c>
      <c r="X104" s="30" t="e">
        <f t="shared" ca="1" si="19"/>
        <v>#NAME?</v>
      </c>
      <c r="Y104" s="40">
        <v>2.2499999999999999E-2</v>
      </c>
      <c r="Z104" s="40">
        <v>5.0500000000000003E-2</v>
      </c>
      <c r="AA104" s="41" t="e">
        <f t="shared" si="20"/>
        <v>#REF!</v>
      </c>
      <c r="AB104" s="34" t="e">
        <f t="shared" ca="1" si="21"/>
        <v>#REF!</v>
      </c>
      <c r="AC104" s="32">
        <v>0.03</v>
      </c>
      <c r="AD104" s="32">
        <v>0.04</v>
      </c>
      <c r="AE104" s="42" t="s">
        <v>444</v>
      </c>
      <c r="AF104" s="43" t="e">
        <f t="shared" ca="1" si="22"/>
        <v>#REF!</v>
      </c>
      <c r="AG104" s="34" t="e">
        <f t="shared" ca="1" si="23"/>
        <v>#REF!</v>
      </c>
      <c r="AH104" s="44" t="e">
        <f t="shared" ca="1" si="24"/>
        <v>#NAME?</v>
      </c>
      <c r="AI104" s="45">
        <f t="shared" si="25"/>
        <v>1</v>
      </c>
      <c r="AJ104" s="46" t="e">
        <f t="shared" ca="1" si="26"/>
        <v>#NAME?</v>
      </c>
      <c r="AK104" s="34" t="e">
        <f t="shared" ca="1" si="27"/>
        <v>#REF!</v>
      </c>
      <c r="AL104" s="30" t="s">
        <v>677</v>
      </c>
      <c r="AM104" s="42">
        <f t="shared" si="28"/>
        <v>1</v>
      </c>
      <c r="AN104" s="47" t="s">
        <v>678</v>
      </c>
      <c r="AO104" s="30" t="e">
        <f t="shared" ca="1" si="29"/>
        <v>#REF!</v>
      </c>
    </row>
    <row r="105" spans="1:41" x14ac:dyDescent="0.25">
      <c r="A105" s="16" t="s">
        <v>313</v>
      </c>
      <c r="B105" s="30" t="str">
        <f t="shared" si="16"/>
        <v>ADI-000189</v>
      </c>
      <c r="D105" s="19" t="s">
        <v>307</v>
      </c>
      <c r="E105" s="17" t="e">
        <f>VLOOKUP(D105,#REF!,2,0)</f>
        <v>#REF!</v>
      </c>
      <c r="F105" s="17" t="e">
        <f>VLOOKUP(D105,#REF!,3,0)</f>
        <v>#REF!</v>
      </c>
      <c r="G105" s="29" t="e">
        <f>+VLOOKUP($A105,#REF!,4,FALSE)</f>
        <v>#REF!</v>
      </c>
      <c r="H105" s="31" t="e">
        <f>+VLOOKUP($A105,#REF!,5,FALSE)</f>
        <v>#REF!</v>
      </c>
      <c r="I105" s="32" t="e">
        <f>+VLOOKUP($A105,#REF!,13,FALSE)</f>
        <v>#REF!</v>
      </c>
      <c r="J105" s="32">
        <v>5.4999999999999997E-3</v>
      </c>
      <c r="K105" s="30" t="s">
        <v>15</v>
      </c>
      <c r="L105" s="13">
        <v>14000</v>
      </c>
      <c r="M105" s="57" t="e">
        <f t="shared" si="17"/>
        <v>#REF!</v>
      </c>
      <c r="N105" s="21">
        <v>43542</v>
      </c>
      <c r="O105" s="36" t="e">
        <f t="shared" ca="1" si="15"/>
        <v>#NAME?</v>
      </c>
      <c r="P105" s="37">
        <v>0</v>
      </c>
      <c r="Q105" s="37">
        <v>0</v>
      </c>
      <c r="R105" s="38">
        <v>204</v>
      </c>
      <c r="S105" s="39" t="b">
        <v>1</v>
      </c>
      <c r="T105" s="39" t="s">
        <v>1110</v>
      </c>
      <c r="U105" s="35">
        <v>43688</v>
      </c>
      <c r="V105" s="30"/>
      <c r="W105" s="30">
        <f t="shared" si="18"/>
        <v>2019</v>
      </c>
      <c r="X105" s="30" t="e">
        <f t="shared" ca="1" si="19"/>
        <v>#NAME?</v>
      </c>
      <c r="Y105" s="40">
        <v>2.2499999999999999E-2</v>
      </c>
      <c r="Z105" s="40">
        <v>5.0500000000000003E-2</v>
      </c>
      <c r="AA105" s="41">
        <v>0</v>
      </c>
      <c r="AB105" s="34" t="e">
        <f t="shared" ca="1" si="21"/>
        <v>#NAME?</v>
      </c>
      <c r="AC105" s="32">
        <v>0.03</v>
      </c>
      <c r="AD105" s="32">
        <v>0.04</v>
      </c>
      <c r="AE105" s="42" t="s">
        <v>444</v>
      </c>
      <c r="AF105" s="43" t="e">
        <f t="shared" ca="1" si="22"/>
        <v>#NAME?</v>
      </c>
      <c r="AG105" s="34" t="e">
        <f t="shared" ca="1" si="23"/>
        <v>#NAME?</v>
      </c>
      <c r="AH105" s="44" t="e">
        <f t="shared" ca="1" si="24"/>
        <v>#NAME?</v>
      </c>
      <c r="AI105" s="45">
        <f t="shared" si="25"/>
        <v>1</v>
      </c>
      <c r="AJ105" s="46" t="e">
        <f t="shared" ca="1" si="26"/>
        <v>#NAME?</v>
      </c>
      <c r="AK105" s="34" t="e">
        <f t="shared" ca="1" si="27"/>
        <v>#NAME?</v>
      </c>
      <c r="AL105" s="30" t="s">
        <v>679</v>
      </c>
      <c r="AM105" s="42">
        <f t="shared" si="28"/>
        <v>99999999</v>
      </c>
      <c r="AN105" s="47" t="s">
        <v>680</v>
      </c>
      <c r="AO105" s="30" t="e">
        <f t="shared" ca="1" si="29"/>
        <v>#NAME?</v>
      </c>
    </row>
    <row r="106" spans="1:41" hidden="1" x14ac:dyDescent="0.25">
      <c r="A106" s="16" t="s">
        <v>314</v>
      </c>
      <c r="B106" s="30" t="str">
        <f t="shared" si="16"/>
        <v>ADI-000190</v>
      </c>
      <c r="D106" s="19" t="s">
        <v>307</v>
      </c>
      <c r="E106" s="17" t="e">
        <f>VLOOKUP(D106,#REF!,2,0)</f>
        <v>#REF!</v>
      </c>
      <c r="F106" s="17" t="e">
        <f>VLOOKUP(D106,#REF!,3,0)</f>
        <v>#REF!</v>
      </c>
      <c r="G106" s="29" t="e">
        <f>+VLOOKUP($A106,#REF!,4,FALSE)</f>
        <v>#REF!</v>
      </c>
      <c r="H106" s="31" t="e">
        <f>+VLOOKUP($A106,#REF!,5,FALSE)</f>
        <v>#REF!</v>
      </c>
      <c r="I106" s="32" t="e">
        <f>+VLOOKUP($A106,#REF!,13,FALSE)</f>
        <v>#REF!</v>
      </c>
      <c r="J106" s="32">
        <v>5.4999999999999997E-3</v>
      </c>
      <c r="K106" s="30" t="s">
        <v>15</v>
      </c>
      <c r="L106" s="13">
        <v>5700</v>
      </c>
      <c r="M106" s="57" t="e">
        <f t="shared" si="17"/>
        <v>#REF!</v>
      </c>
      <c r="N106" s="21">
        <v>43542</v>
      </c>
      <c r="O106" s="36" t="e">
        <f t="shared" ca="1" si="15"/>
        <v>#NAME?</v>
      </c>
      <c r="P106" s="37">
        <v>0</v>
      </c>
      <c r="Q106" s="37">
        <v>0</v>
      </c>
      <c r="R106" s="38">
        <v>205</v>
      </c>
      <c r="S106" s="39" t="b">
        <v>0</v>
      </c>
      <c r="T106" s="39" t="s">
        <v>1111</v>
      </c>
      <c r="U106" s="35">
        <v>43689</v>
      </c>
      <c r="V106" s="30"/>
      <c r="W106" s="30">
        <f t="shared" si="18"/>
        <v>2019</v>
      </c>
      <c r="X106" s="30" t="e">
        <f t="shared" ca="1" si="19"/>
        <v>#NAME?</v>
      </c>
      <c r="Y106" s="40">
        <v>2.2499999999999999E-2</v>
      </c>
      <c r="Z106" s="40">
        <v>5.0500000000000003E-2</v>
      </c>
      <c r="AA106" s="41" t="e">
        <f t="shared" si="20"/>
        <v>#REF!</v>
      </c>
      <c r="AB106" s="34" t="e">
        <f t="shared" ca="1" si="21"/>
        <v>#REF!</v>
      </c>
      <c r="AC106" s="32">
        <v>0.03</v>
      </c>
      <c r="AD106" s="32">
        <v>0.04</v>
      </c>
      <c r="AE106" s="42" t="s">
        <v>444</v>
      </c>
      <c r="AF106" s="43" t="e">
        <f t="shared" ca="1" si="22"/>
        <v>#REF!</v>
      </c>
      <c r="AG106" s="34" t="e">
        <f t="shared" ca="1" si="23"/>
        <v>#REF!</v>
      </c>
      <c r="AH106" s="44" t="e">
        <f t="shared" ca="1" si="24"/>
        <v>#NAME?</v>
      </c>
      <c r="AI106" s="45">
        <f t="shared" si="25"/>
        <v>1</v>
      </c>
      <c r="AJ106" s="46" t="e">
        <f t="shared" ca="1" si="26"/>
        <v>#NAME?</v>
      </c>
      <c r="AK106" s="34" t="e">
        <f t="shared" ca="1" si="27"/>
        <v>#REF!</v>
      </c>
      <c r="AL106" s="30" t="s">
        <v>681</v>
      </c>
      <c r="AM106" s="42">
        <f t="shared" si="28"/>
        <v>1</v>
      </c>
      <c r="AN106" s="47" t="s">
        <v>682</v>
      </c>
      <c r="AO106" s="30" t="e">
        <f t="shared" ca="1" si="29"/>
        <v>#REF!</v>
      </c>
    </row>
    <row r="107" spans="1:41" hidden="1" x14ac:dyDescent="0.25">
      <c r="A107" s="16" t="s">
        <v>310</v>
      </c>
      <c r="B107" s="30" t="str">
        <f t="shared" si="16"/>
        <v>ADI-000188</v>
      </c>
      <c r="D107" s="19" t="s">
        <v>307</v>
      </c>
      <c r="E107" s="17" t="e">
        <f>VLOOKUP(D107,#REF!,2,0)</f>
        <v>#REF!</v>
      </c>
      <c r="F107" s="17" t="e">
        <f>VLOOKUP(D107,#REF!,3,0)</f>
        <v>#REF!</v>
      </c>
      <c r="G107" s="29" t="e">
        <f>+VLOOKUP($A107,#REF!,4,FALSE)</f>
        <v>#REF!</v>
      </c>
      <c r="H107" s="31" t="e">
        <f>+VLOOKUP($A107,#REF!,5,FALSE)</f>
        <v>#REF!</v>
      </c>
      <c r="I107" s="32" t="e">
        <f>+VLOOKUP($A107,#REF!,13,FALSE)</f>
        <v>#REF!</v>
      </c>
      <c r="J107" s="32">
        <v>5.4999999999999997E-3</v>
      </c>
      <c r="K107" s="30" t="s">
        <v>15</v>
      </c>
      <c r="L107" s="13">
        <v>7000</v>
      </c>
      <c r="M107" s="57" t="e">
        <f t="shared" si="17"/>
        <v>#REF!</v>
      </c>
      <c r="N107" s="21">
        <v>43542</v>
      </c>
      <c r="O107" s="36" t="e">
        <f t="shared" ca="1" si="15"/>
        <v>#NAME?</v>
      </c>
      <c r="P107" s="37">
        <v>0</v>
      </c>
      <c r="Q107" s="37">
        <v>0</v>
      </c>
      <c r="R107" s="38">
        <v>206</v>
      </c>
      <c r="S107" s="39" t="b">
        <v>0</v>
      </c>
      <c r="T107" s="39" t="s">
        <v>1111</v>
      </c>
      <c r="U107" s="35">
        <v>43690</v>
      </c>
      <c r="V107" s="30"/>
      <c r="W107" s="30">
        <f t="shared" si="18"/>
        <v>2019</v>
      </c>
      <c r="X107" s="30" t="e">
        <f t="shared" ca="1" si="19"/>
        <v>#NAME?</v>
      </c>
      <c r="Y107" s="40">
        <v>2.2499999999999999E-2</v>
      </c>
      <c r="Z107" s="40">
        <v>5.0500000000000003E-2</v>
      </c>
      <c r="AA107" s="41" t="e">
        <f t="shared" si="20"/>
        <v>#REF!</v>
      </c>
      <c r="AB107" s="34" t="e">
        <f t="shared" ca="1" si="21"/>
        <v>#REF!</v>
      </c>
      <c r="AC107" s="32">
        <v>0.03</v>
      </c>
      <c r="AD107" s="32">
        <v>0.04</v>
      </c>
      <c r="AE107" s="42" t="s">
        <v>444</v>
      </c>
      <c r="AF107" s="43" t="e">
        <f t="shared" ca="1" si="22"/>
        <v>#REF!</v>
      </c>
      <c r="AG107" s="34" t="e">
        <f t="shared" ca="1" si="23"/>
        <v>#REF!</v>
      </c>
      <c r="AH107" s="44" t="e">
        <f t="shared" ca="1" si="24"/>
        <v>#NAME?</v>
      </c>
      <c r="AI107" s="45">
        <f t="shared" si="25"/>
        <v>1</v>
      </c>
      <c r="AJ107" s="46" t="e">
        <f t="shared" ca="1" si="26"/>
        <v>#NAME?</v>
      </c>
      <c r="AK107" s="34" t="e">
        <f t="shared" ca="1" si="27"/>
        <v>#REF!</v>
      </c>
      <c r="AL107" s="30" t="s">
        <v>683</v>
      </c>
      <c r="AM107" s="42">
        <f t="shared" si="28"/>
        <v>1</v>
      </c>
      <c r="AN107" s="47" t="s">
        <v>684</v>
      </c>
      <c r="AO107" s="30" t="e">
        <f t="shared" ca="1" si="29"/>
        <v>#REF!</v>
      </c>
    </row>
    <row r="108" spans="1:41" x14ac:dyDescent="0.25">
      <c r="A108" s="16" t="s">
        <v>311</v>
      </c>
      <c r="B108" s="30" t="str">
        <f t="shared" si="16"/>
        <v>ADI-000187</v>
      </c>
      <c r="D108" s="19" t="s">
        <v>307</v>
      </c>
      <c r="E108" s="17" t="e">
        <f>VLOOKUP(D108,#REF!,2,0)</f>
        <v>#REF!</v>
      </c>
      <c r="F108" s="17" t="e">
        <f>VLOOKUP(D108,#REF!,3,0)</f>
        <v>#REF!</v>
      </c>
      <c r="G108" s="29" t="e">
        <f>+VLOOKUP($A108,#REF!,4,FALSE)</f>
        <v>#REF!</v>
      </c>
      <c r="H108" s="31" t="e">
        <f>+VLOOKUP($A108,#REF!,5,FALSE)</f>
        <v>#REF!</v>
      </c>
      <c r="I108" s="32" t="e">
        <f>+VLOOKUP($A108,#REF!,13,FALSE)</f>
        <v>#REF!</v>
      </c>
      <c r="J108" s="32">
        <v>5.4999999999999997E-3</v>
      </c>
      <c r="K108" s="30" t="s">
        <v>15</v>
      </c>
      <c r="L108" s="13">
        <v>7000</v>
      </c>
      <c r="M108" s="57" t="e">
        <f t="shared" si="17"/>
        <v>#REF!</v>
      </c>
      <c r="N108" s="21">
        <v>43542</v>
      </c>
      <c r="O108" s="36" t="e">
        <f t="shared" ca="1" si="15"/>
        <v>#NAME?</v>
      </c>
      <c r="P108" s="37">
        <v>0</v>
      </c>
      <c r="Q108" s="37">
        <v>0</v>
      </c>
      <c r="R108" s="38">
        <v>207</v>
      </c>
      <c r="S108" s="39" t="b">
        <v>1</v>
      </c>
      <c r="T108" s="39" t="s">
        <v>1110</v>
      </c>
      <c r="U108" s="35">
        <v>43691</v>
      </c>
      <c r="V108" s="30"/>
      <c r="W108" s="30">
        <f t="shared" si="18"/>
        <v>2019</v>
      </c>
      <c r="X108" s="30" t="e">
        <f t="shared" ca="1" si="19"/>
        <v>#NAME?</v>
      </c>
      <c r="Y108" s="40">
        <v>2.2499999999999999E-2</v>
      </c>
      <c r="Z108" s="40">
        <v>5.0500000000000003E-2</v>
      </c>
      <c r="AA108" s="41">
        <v>0</v>
      </c>
      <c r="AB108" s="34" t="e">
        <f t="shared" ca="1" si="21"/>
        <v>#NAME?</v>
      </c>
      <c r="AC108" s="32">
        <v>0.03</v>
      </c>
      <c r="AD108" s="32">
        <v>0.04</v>
      </c>
      <c r="AE108" s="42" t="s">
        <v>444</v>
      </c>
      <c r="AF108" s="43" t="e">
        <f t="shared" ca="1" si="22"/>
        <v>#NAME?</v>
      </c>
      <c r="AG108" s="34" t="e">
        <f t="shared" ca="1" si="23"/>
        <v>#NAME?</v>
      </c>
      <c r="AH108" s="44" t="e">
        <f t="shared" ca="1" si="24"/>
        <v>#NAME?</v>
      </c>
      <c r="AI108" s="45">
        <f t="shared" si="25"/>
        <v>1</v>
      </c>
      <c r="AJ108" s="46" t="e">
        <f t="shared" ca="1" si="26"/>
        <v>#NAME?</v>
      </c>
      <c r="AK108" s="34" t="e">
        <f t="shared" ca="1" si="27"/>
        <v>#NAME?</v>
      </c>
      <c r="AL108" s="30" t="s">
        <v>685</v>
      </c>
      <c r="AM108" s="42">
        <f t="shared" si="28"/>
        <v>99999999</v>
      </c>
      <c r="AN108" s="47" t="s">
        <v>686</v>
      </c>
      <c r="AO108" s="30" t="e">
        <f t="shared" ca="1" si="29"/>
        <v>#NAME?</v>
      </c>
    </row>
    <row r="109" spans="1:41" hidden="1" x14ac:dyDescent="0.25">
      <c r="A109" s="16" t="s">
        <v>312</v>
      </c>
      <c r="B109" s="30" t="str">
        <f t="shared" si="16"/>
        <v>ADI-000095</v>
      </c>
      <c r="D109" s="19" t="s">
        <v>307</v>
      </c>
      <c r="E109" s="17" t="e">
        <f>VLOOKUP(D109,#REF!,2,0)</f>
        <v>#REF!</v>
      </c>
      <c r="F109" s="17" t="e">
        <f>VLOOKUP(D109,#REF!,3,0)</f>
        <v>#REF!</v>
      </c>
      <c r="G109" s="29" t="e">
        <f>+VLOOKUP($A109,#REF!,4,FALSE)</f>
        <v>#REF!</v>
      </c>
      <c r="H109" s="31" t="e">
        <f>+VLOOKUP($A109,#REF!,5,FALSE)</f>
        <v>#REF!</v>
      </c>
      <c r="I109" s="32" t="e">
        <f>+VLOOKUP($A109,#REF!,13,FALSE)</f>
        <v>#REF!</v>
      </c>
      <c r="J109" s="32">
        <v>5.4999999999999997E-3</v>
      </c>
      <c r="K109" s="30" t="s">
        <v>15</v>
      </c>
      <c r="L109" s="13">
        <v>17300</v>
      </c>
      <c r="M109" s="57" t="e">
        <f t="shared" si="17"/>
        <v>#REF!</v>
      </c>
      <c r="N109" s="21">
        <v>43542</v>
      </c>
      <c r="O109" s="36" t="e">
        <f t="shared" ca="1" si="15"/>
        <v>#NAME?</v>
      </c>
      <c r="P109" s="37">
        <v>0</v>
      </c>
      <c r="Q109" s="37">
        <v>0</v>
      </c>
      <c r="R109" s="38">
        <v>208</v>
      </c>
      <c r="S109" s="39" t="b">
        <v>1</v>
      </c>
      <c r="T109" s="39" t="s">
        <v>1110</v>
      </c>
      <c r="U109" s="35">
        <v>43692</v>
      </c>
      <c r="V109" s="30"/>
      <c r="W109" s="30">
        <f t="shared" si="18"/>
        <v>2019</v>
      </c>
      <c r="X109" s="30" t="e">
        <f t="shared" ca="1" si="19"/>
        <v>#NAME?</v>
      </c>
      <c r="Y109" s="40">
        <v>2.2499999999999999E-2</v>
      </c>
      <c r="Z109" s="40">
        <v>5.0500000000000003E-2</v>
      </c>
      <c r="AA109" s="41" t="e">
        <f t="shared" si="20"/>
        <v>#REF!</v>
      </c>
      <c r="AB109" s="34" t="e">
        <f t="shared" ca="1" si="21"/>
        <v>#REF!</v>
      </c>
      <c r="AC109" s="32">
        <v>0.03</v>
      </c>
      <c r="AD109" s="32">
        <v>0.04</v>
      </c>
      <c r="AE109" s="42" t="s">
        <v>444</v>
      </c>
      <c r="AF109" s="43" t="e">
        <f t="shared" ca="1" si="22"/>
        <v>#REF!</v>
      </c>
      <c r="AG109" s="34" t="e">
        <f t="shared" ca="1" si="23"/>
        <v>#REF!</v>
      </c>
      <c r="AH109" s="44" t="e">
        <f t="shared" ca="1" si="24"/>
        <v>#NAME?</v>
      </c>
      <c r="AI109" s="45">
        <f t="shared" si="25"/>
        <v>1</v>
      </c>
      <c r="AJ109" s="46" t="e">
        <f t="shared" ca="1" si="26"/>
        <v>#NAME?</v>
      </c>
      <c r="AK109" s="34" t="e">
        <f t="shared" ca="1" si="27"/>
        <v>#REF!</v>
      </c>
      <c r="AL109" s="30" t="s">
        <v>687</v>
      </c>
      <c r="AM109" s="42">
        <f t="shared" si="28"/>
        <v>99999999</v>
      </c>
      <c r="AN109" s="47" t="s">
        <v>688</v>
      </c>
      <c r="AO109" s="30" t="e">
        <f t="shared" ca="1" si="29"/>
        <v>#REF!</v>
      </c>
    </row>
    <row r="110" spans="1:41" x14ac:dyDescent="0.25">
      <c r="A110" s="16" t="s">
        <v>313</v>
      </c>
      <c r="B110" s="30" t="str">
        <f t="shared" si="16"/>
        <v>ADI-000189</v>
      </c>
      <c r="D110" s="19" t="s">
        <v>307</v>
      </c>
      <c r="E110" s="17" t="e">
        <f>VLOOKUP(D110,#REF!,2,0)</f>
        <v>#REF!</v>
      </c>
      <c r="F110" s="17" t="e">
        <f>VLOOKUP(D110,#REF!,3,0)</f>
        <v>#REF!</v>
      </c>
      <c r="G110" s="29" t="e">
        <f>+VLOOKUP($A110,#REF!,4,FALSE)</f>
        <v>#REF!</v>
      </c>
      <c r="H110" s="31" t="e">
        <f>+VLOOKUP($A110,#REF!,5,FALSE)</f>
        <v>#REF!</v>
      </c>
      <c r="I110" s="32" t="e">
        <f>+VLOOKUP($A110,#REF!,13,FALSE)</f>
        <v>#REF!</v>
      </c>
      <c r="J110" s="32">
        <v>5.4999999999999997E-3</v>
      </c>
      <c r="K110" s="30" t="s">
        <v>15</v>
      </c>
      <c r="L110" s="13">
        <v>16000</v>
      </c>
      <c r="M110" s="57" t="e">
        <f t="shared" si="17"/>
        <v>#REF!</v>
      </c>
      <c r="N110" s="21">
        <v>43542</v>
      </c>
      <c r="O110" s="36" t="e">
        <f t="shared" ca="1" si="15"/>
        <v>#NAME?</v>
      </c>
      <c r="P110" s="37">
        <v>0</v>
      </c>
      <c r="Q110" s="37">
        <v>0</v>
      </c>
      <c r="R110" s="38">
        <v>209</v>
      </c>
      <c r="S110" s="39" t="b">
        <v>1</v>
      </c>
      <c r="T110" s="39" t="s">
        <v>1110</v>
      </c>
      <c r="U110" s="35">
        <v>43693</v>
      </c>
      <c r="V110" s="30"/>
      <c r="W110" s="30">
        <f t="shared" si="18"/>
        <v>2019</v>
      </c>
      <c r="X110" s="30" t="e">
        <f t="shared" ca="1" si="19"/>
        <v>#NAME?</v>
      </c>
      <c r="Y110" s="40">
        <v>2.2499999999999999E-2</v>
      </c>
      <c r="Z110" s="40">
        <v>5.0500000000000003E-2</v>
      </c>
      <c r="AA110" s="41">
        <v>0</v>
      </c>
      <c r="AB110" s="34" t="e">
        <f t="shared" ca="1" si="21"/>
        <v>#NAME?</v>
      </c>
      <c r="AC110" s="32">
        <v>0.03</v>
      </c>
      <c r="AD110" s="32">
        <v>0.04</v>
      </c>
      <c r="AE110" s="42" t="s">
        <v>444</v>
      </c>
      <c r="AF110" s="43" t="e">
        <f t="shared" ca="1" si="22"/>
        <v>#NAME?</v>
      </c>
      <c r="AG110" s="34" t="e">
        <f t="shared" ca="1" si="23"/>
        <v>#NAME?</v>
      </c>
      <c r="AH110" s="44" t="e">
        <f t="shared" ca="1" si="24"/>
        <v>#NAME?</v>
      </c>
      <c r="AI110" s="45">
        <f t="shared" si="25"/>
        <v>1</v>
      </c>
      <c r="AJ110" s="46" t="e">
        <f t="shared" ca="1" si="26"/>
        <v>#NAME?</v>
      </c>
      <c r="AK110" s="34" t="e">
        <f t="shared" ca="1" si="27"/>
        <v>#NAME?</v>
      </c>
      <c r="AL110" s="30" t="s">
        <v>689</v>
      </c>
      <c r="AM110" s="42">
        <f t="shared" si="28"/>
        <v>99999999</v>
      </c>
      <c r="AN110" s="47" t="s">
        <v>690</v>
      </c>
      <c r="AO110" s="30" t="e">
        <f t="shared" ca="1" si="29"/>
        <v>#NAME?</v>
      </c>
    </row>
    <row r="111" spans="1:41" hidden="1" x14ac:dyDescent="0.25">
      <c r="A111" s="16" t="s">
        <v>314</v>
      </c>
      <c r="B111" s="30" t="str">
        <f t="shared" si="16"/>
        <v>ADI-000190</v>
      </c>
      <c r="D111" s="19" t="s">
        <v>307</v>
      </c>
      <c r="E111" s="17" t="e">
        <f>VLOOKUP(D111,#REF!,2,0)</f>
        <v>#REF!</v>
      </c>
      <c r="F111" s="17" t="e">
        <f>VLOOKUP(D111,#REF!,3,0)</f>
        <v>#REF!</v>
      </c>
      <c r="G111" s="29" t="e">
        <f>+VLOOKUP($A111,#REF!,4,FALSE)</f>
        <v>#REF!</v>
      </c>
      <c r="H111" s="31" t="e">
        <f>+VLOOKUP($A111,#REF!,5,FALSE)</f>
        <v>#REF!</v>
      </c>
      <c r="I111" s="32" t="e">
        <f>+VLOOKUP($A111,#REF!,13,FALSE)</f>
        <v>#REF!</v>
      </c>
      <c r="J111" s="32">
        <v>5.4999999999999997E-3</v>
      </c>
      <c r="K111" s="30" t="s">
        <v>15</v>
      </c>
      <c r="L111" s="13">
        <v>3700</v>
      </c>
      <c r="M111" s="57" t="e">
        <f t="shared" si="17"/>
        <v>#REF!</v>
      </c>
      <c r="N111" s="21">
        <v>43542</v>
      </c>
      <c r="O111" s="36" t="e">
        <f t="shared" ca="1" si="15"/>
        <v>#NAME?</v>
      </c>
      <c r="P111" s="37">
        <v>0</v>
      </c>
      <c r="Q111" s="37">
        <v>0</v>
      </c>
      <c r="R111" s="38">
        <v>210</v>
      </c>
      <c r="S111" s="39" t="b">
        <v>0</v>
      </c>
      <c r="T111" s="39" t="s">
        <v>1111</v>
      </c>
      <c r="U111" s="35">
        <v>43694</v>
      </c>
      <c r="V111" s="30"/>
      <c r="W111" s="30">
        <f t="shared" si="18"/>
        <v>2019</v>
      </c>
      <c r="X111" s="30" t="e">
        <f t="shared" ca="1" si="19"/>
        <v>#NAME?</v>
      </c>
      <c r="Y111" s="40">
        <v>2.2499999999999999E-2</v>
      </c>
      <c r="Z111" s="40">
        <v>5.0500000000000003E-2</v>
      </c>
      <c r="AA111" s="41" t="e">
        <f t="shared" si="20"/>
        <v>#REF!</v>
      </c>
      <c r="AB111" s="34" t="e">
        <f t="shared" ca="1" si="21"/>
        <v>#REF!</v>
      </c>
      <c r="AC111" s="32">
        <v>0.03</v>
      </c>
      <c r="AD111" s="32">
        <v>0.04</v>
      </c>
      <c r="AE111" s="42" t="s">
        <v>444</v>
      </c>
      <c r="AF111" s="43" t="e">
        <f t="shared" ca="1" si="22"/>
        <v>#REF!</v>
      </c>
      <c r="AG111" s="34" t="e">
        <f t="shared" ca="1" si="23"/>
        <v>#REF!</v>
      </c>
      <c r="AH111" s="44" t="e">
        <f t="shared" ca="1" si="24"/>
        <v>#NAME?</v>
      </c>
      <c r="AI111" s="45">
        <f t="shared" si="25"/>
        <v>1</v>
      </c>
      <c r="AJ111" s="46" t="e">
        <f t="shared" ca="1" si="26"/>
        <v>#NAME?</v>
      </c>
      <c r="AK111" s="34" t="e">
        <f t="shared" ca="1" si="27"/>
        <v>#REF!</v>
      </c>
      <c r="AL111" s="30" t="s">
        <v>691</v>
      </c>
      <c r="AM111" s="42">
        <f t="shared" si="28"/>
        <v>1</v>
      </c>
      <c r="AN111" s="47" t="s">
        <v>692</v>
      </c>
      <c r="AO111" s="30" t="e">
        <f t="shared" ca="1" si="29"/>
        <v>#REF!</v>
      </c>
    </row>
    <row r="112" spans="1:41" hidden="1" x14ac:dyDescent="0.25">
      <c r="A112" s="16" t="s">
        <v>310</v>
      </c>
      <c r="B112" s="30" t="str">
        <f t="shared" si="16"/>
        <v>ADI-000188</v>
      </c>
      <c r="D112" s="19" t="s">
        <v>307</v>
      </c>
      <c r="E112" s="17" t="e">
        <f>VLOOKUP(D112,#REF!,2,0)</f>
        <v>#REF!</v>
      </c>
      <c r="F112" s="17" t="e">
        <f>VLOOKUP(D112,#REF!,3,0)</f>
        <v>#REF!</v>
      </c>
      <c r="G112" s="29" t="e">
        <f>+VLOOKUP($A112,#REF!,4,FALSE)</f>
        <v>#REF!</v>
      </c>
      <c r="H112" s="31" t="e">
        <f>+VLOOKUP($A112,#REF!,5,FALSE)</f>
        <v>#REF!</v>
      </c>
      <c r="I112" s="32" t="e">
        <f>+VLOOKUP($A112,#REF!,13,FALSE)</f>
        <v>#REF!</v>
      </c>
      <c r="J112" s="32">
        <v>5.4999999999999997E-3</v>
      </c>
      <c r="K112" s="30" t="s">
        <v>15</v>
      </c>
      <c r="L112" s="13">
        <v>7000</v>
      </c>
      <c r="M112" s="57" t="e">
        <f t="shared" si="17"/>
        <v>#REF!</v>
      </c>
      <c r="N112" s="21">
        <v>43542</v>
      </c>
      <c r="O112" s="36" t="e">
        <f t="shared" ca="1" si="15"/>
        <v>#NAME?</v>
      </c>
      <c r="P112" s="37">
        <v>0</v>
      </c>
      <c r="Q112" s="37">
        <v>0</v>
      </c>
      <c r="R112" s="38">
        <v>211</v>
      </c>
      <c r="S112" s="39" t="b">
        <v>0</v>
      </c>
      <c r="T112" s="39" t="s">
        <v>1111</v>
      </c>
      <c r="U112" s="35">
        <v>43695</v>
      </c>
      <c r="V112" s="30"/>
      <c r="W112" s="30">
        <f t="shared" si="18"/>
        <v>2019</v>
      </c>
      <c r="X112" s="30" t="e">
        <f t="shared" ca="1" si="19"/>
        <v>#NAME?</v>
      </c>
      <c r="Y112" s="40">
        <v>2.2499999999999999E-2</v>
      </c>
      <c r="Z112" s="40">
        <v>5.0500000000000003E-2</v>
      </c>
      <c r="AA112" s="41" t="e">
        <f t="shared" si="20"/>
        <v>#REF!</v>
      </c>
      <c r="AB112" s="34" t="e">
        <f t="shared" ca="1" si="21"/>
        <v>#REF!</v>
      </c>
      <c r="AC112" s="32">
        <v>0.03</v>
      </c>
      <c r="AD112" s="32">
        <v>0.04</v>
      </c>
      <c r="AE112" s="42" t="s">
        <v>444</v>
      </c>
      <c r="AF112" s="43" t="e">
        <f t="shared" ca="1" si="22"/>
        <v>#REF!</v>
      </c>
      <c r="AG112" s="34" t="e">
        <f t="shared" ca="1" si="23"/>
        <v>#REF!</v>
      </c>
      <c r="AH112" s="44" t="e">
        <f t="shared" ca="1" si="24"/>
        <v>#NAME?</v>
      </c>
      <c r="AI112" s="45">
        <f t="shared" si="25"/>
        <v>1</v>
      </c>
      <c r="AJ112" s="46" t="e">
        <f t="shared" ca="1" si="26"/>
        <v>#NAME?</v>
      </c>
      <c r="AK112" s="34" t="e">
        <f t="shared" ca="1" si="27"/>
        <v>#REF!</v>
      </c>
      <c r="AL112" s="30" t="s">
        <v>693</v>
      </c>
      <c r="AM112" s="42">
        <f t="shared" si="28"/>
        <v>1</v>
      </c>
      <c r="AN112" s="47" t="s">
        <v>694</v>
      </c>
      <c r="AO112" s="30" t="e">
        <f t="shared" ca="1" si="29"/>
        <v>#REF!</v>
      </c>
    </row>
    <row r="113" spans="1:41" x14ac:dyDescent="0.25">
      <c r="A113" s="16" t="s">
        <v>311</v>
      </c>
      <c r="B113" s="30" t="str">
        <f t="shared" si="16"/>
        <v>ADI-000187</v>
      </c>
      <c r="D113" s="19" t="s">
        <v>307</v>
      </c>
      <c r="E113" s="17" t="e">
        <f>VLOOKUP(D113,#REF!,2,0)</f>
        <v>#REF!</v>
      </c>
      <c r="F113" s="17" t="e">
        <f>VLOOKUP(D113,#REF!,3,0)</f>
        <v>#REF!</v>
      </c>
      <c r="G113" s="29" t="e">
        <f>+VLOOKUP($A113,#REF!,4,FALSE)</f>
        <v>#REF!</v>
      </c>
      <c r="H113" s="31" t="e">
        <f>+VLOOKUP($A113,#REF!,5,FALSE)</f>
        <v>#REF!</v>
      </c>
      <c r="I113" s="32" t="e">
        <f>+VLOOKUP($A113,#REF!,13,FALSE)</f>
        <v>#REF!</v>
      </c>
      <c r="J113" s="32">
        <v>5.4999999999999997E-3</v>
      </c>
      <c r="K113" s="30" t="s">
        <v>15</v>
      </c>
      <c r="L113" s="13">
        <v>7000</v>
      </c>
      <c r="M113" s="57" t="e">
        <f t="shared" si="17"/>
        <v>#REF!</v>
      </c>
      <c r="N113" s="21">
        <v>43542</v>
      </c>
      <c r="O113" s="36" t="e">
        <f t="shared" ca="1" si="15"/>
        <v>#NAME?</v>
      </c>
      <c r="P113" s="37">
        <v>0</v>
      </c>
      <c r="Q113" s="37">
        <v>0</v>
      </c>
      <c r="R113" s="38">
        <v>212</v>
      </c>
      <c r="S113" s="39" t="b">
        <v>1</v>
      </c>
      <c r="T113" s="39" t="s">
        <v>1110</v>
      </c>
      <c r="U113" s="35">
        <v>43696</v>
      </c>
      <c r="V113" s="30"/>
      <c r="W113" s="30">
        <f t="shared" si="18"/>
        <v>2019</v>
      </c>
      <c r="X113" s="30" t="e">
        <f t="shared" ca="1" si="19"/>
        <v>#NAME?</v>
      </c>
      <c r="Y113" s="40">
        <v>2.2499999999999999E-2</v>
      </c>
      <c r="Z113" s="40">
        <v>5.0500000000000003E-2</v>
      </c>
      <c r="AA113" s="41">
        <v>0</v>
      </c>
      <c r="AB113" s="34" t="e">
        <f t="shared" ca="1" si="21"/>
        <v>#NAME?</v>
      </c>
      <c r="AC113" s="32">
        <v>0.03</v>
      </c>
      <c r="AD113" s="32">
        <v>0.04</v>
      </c>
      <c r="AE113" s="42" t="s">
        <v>444</v>
      </c>
      <c r="AF113" s="43" t="e">
        <f t="shared" ca="1" si="22"/>
        <v>#NAME?</v>
      </c>
      <c r="AG113" s="34" t="e">
        <f t="shared" ca="1" si="23"/>
        <v>#NAME?</v>
      </c>
      <c r="AH113" s="44" t="e">
        <f t="shared" ca="1" si="24"/>
        <v>#NAME?</v>
      </c>
      <c r="AI113" s="45">
        <f t="shared" si="25"/>
        <v>1</v>
      </c>
      <c r="AJ113" s="46" t="e">
        <f t="shared" ca="1" si="26"/>
        <v>#NAME?</v>
      </c>
      <c r="AK113" s="34" t="e">
        <f t="shared" ca="1" si="27"/>
        <v>#NAME?</v>
      </c>
      <c r="AL113" s="30" t="s">
        <v>695</v>
      </c>
      <c r="AM113" s="42">
        <f t="shared" si="28"/>
        <v>99999999</v>
      </c>
      <c r="AN113" s="47" t="s">
        <v>696</v>
      </c>
      <c r="AO113" s="30" t="e">
        <f t="shared" ca="1" si="29"/>
        <v>#NAME?</v>
      </c>
    </row>
    <row r="114" spans="1:41" hidden="1" x14ac:dyDescent="0.25">
      <c r="A114" s="17" t="s">
        <v>301</v>
      </c>
      <c r="B114" s="30" t="str">
        <f t="shared" si="16"/>
        <v>ADI-000284</v>
      </c>
      <c r="D114" s="19" t="s">
        <v>195</v>
      </c>
      <c r="E114" s="17" t="s">
        <v>167</v>
      </c>
      <c r="F114" s="17" t="s">
        <v>168</v>
      </c>
      <c r="G114" s="29" t="e">
        <f>+VLOOKUP($A114,#REF!,4,FALSE)</f>
        <v>#REF!</v>
      </c>
      <c r="H114" s="31" t="e">
        <f>+VLOOKUP($A114,#REF!,5,FALSE)</f>
        <v>#REF!</v>
      </c>
      <c r="I114" s="32" t="e">
        <f>+VLOOKUP($A114,#REF!,13,FALSE)</f>
        <v>#REF!</v>
      </c>
      <c r="J114" s="32">
        <v>5.4999999999999997E-3</v>
      </c>
      <c r="K114" s="30" t="s">
        <v>15</v>
      </c>
      <c r="L114" s="13">
        <v>6500</v>
      </c>
      <c r="M114" s="57" t="e">
        <f t="shared" si="17"/>
        <v>#REF!</v>
      </c>
      <c r="N114" s="21">
        <v>43545</v>
      </c>
      <c r="O114" s="36" t="e">
        <f t="shared" ca="1" si="15"/>
        <v>#NAME?</v>
      </c>
      <c r="P114" s="37">
        <v>0</v>
      </c>
      <c r="Q114" s="37">
        <v>0</v>
      </c>
      <c r="R114" s="38">
        <v>213</v>
      </c>
      <c r="S114" s="39" t="b">
        <v>1</v>
      </c>
      <c r="T114" s="39" t="s">
        <v>1110</v>
      </c>
      <c r="U114" s="35">
        <v>43697</v>
      </c>
      <c r="V114" s="30"/>
      <c r="W114" s="30">
        <f t="shared" si="18"/>
        <v>2019</v>
      </c>
      <c r="X114" s="30" t="e">
        <f t="shared" ca="1" si="19"/>
        <v>#NAME?</v>
      </c>
      <c r="Y114" s="40">
        <v>2.2499999999999999E-2</v>
      </c>
      <c r="Z114" s="40">
        <v>5.0500000000000003E-2</v>
      </c>
      <c r="AA114" s="41" t="e">
        <f t="shared" si="20"/>
        <v>#REF!</v>
      </c>
      <c r="AB114" s="34" t="e">
        <f t="shared" ca="1" si="21"/>
        <v>#REF!</v>
      </c>
      <c r="AC114" s="32">
        <v>0.03</v>
      </c>
      <c r="AD114" s="32">
        <v>0.04</v>
      </c>
      <c r="AE114" s="42" t="s">
        <v>444</v>
      </c>
      <c r="AF114" s="43" t="e">
        <f t="shared" ca="1" si="22"/>
        <v>#REF!</v>
      </c>
      <c r="AG114" s="34" t="e">
        <f t="shared" ca="1" si="23"/>
        <v>#REF!</v>
      </c>
      <c r="AH114" s="44" t="e">
        <f t="shared" ca="1" si="24"/>
        <v>#NAME?</v>
      </c>
      <c r="AI114" s="45">
        <f t="shared" si="25"/>
        <v>1</v>
      </c>
      <c r="AJ114" s="46" t="e">
        <f t="shared" ca="1" si="26"/>
        <v>#NAME?</v>
      </c>
      <c r="AK114" s="34" t="e">
        <f t="shared" ca="1" si="27"/>
        <v>#REF!</v>
      </c>
      <c r="AL114" s="30" t="s">
        <v>697</v>
      </c>
      <c r="AM114" s="42">
        <f t="shared" si="28"/>
        <v>99999999</v>
      </c>
      <c r="AN114" s="47" t="s">
        <v>698</v>
      </c>
      <c r="AO114" s="30" t="e">
        <f t="shared" ca="1" si="29"/>
        <v>#REF!</v>
      </c>
    </row>
    <row r="115" spans="1:41" hidden="1" x14ac:dyDescent="0.25">
      <c r="A115" s="17" t="s">
        <v>192</v>
      </c>
      <c r="B115" s="30" t="str">
        <f t="shared" si="16"/>
        <v>ADI-000120</v>
      </c>
      <c r="D115" s="19" t="s">
        <v>195</v>
      </c>
      <c r="E115" s="17" t="s">
        <v>177</v>
      </c>
      <c r="F115" s="17" t="s">
        <v>43</v>
      </c>
      <c r="G115" s="29" t="e">
        <f>+VLOOKUP($A115,#REF!,4,FALSE)</f>
        <v>#REF!</v>
      </c>
      <c r="H115" s="31" t="e">
        <f>+VLOOKUP($A115,#REF!,5,FALSE)</f>
        <v>#REF!</v>
      </c>
      <c r="I115" s="32" t="e">
        <f>+VLOOKUP($A115,#REF!,13,FALSE)</f>
        <v>#REF!</v>
      </c>
      <c r="J115" s="32">
        <v>5.4999999999999997E-3</v>
      </c>
      <c r="K115" s="30" t="s">
        <v>15</v>
      </c>
      <c r="L115" s="13">
        <v>23000</v>
      </c>
      <c r="M115" s="57" t="e">
        <f t="shared" si="17"/>
        <v>#REF!</v>
      </c>
      <c r="N115" s="21">
        <v>43545</v>
      </c>
      <c r="O115" s="36" t="e">
        <f t="shared" ca="1" si="15"/>
        <v>#NAME?</v>
      </c>
      <c r="P115" s="37">
        <v>0</v>
      </c>
      <c r="Q115" s="37">
        <v>0</v>
      </c>
      <c r="R115" s="38">
        <v>214</v>
      </c>
      <c r="S115" s="39" t="b">
        <v>0</v>
      </c>
      <c r="T115" s="39" t="s">
        <v>1111</v>
      </c>
      <c r="U115" s="35">
        <v>43698</v>
      </c>
      <c r="V115" s="30"/>
      <c r="W115" s="30">
        <f t="shared" si="18"/>
        <v>2019</v>
      </c>
      <c r="X115" s="30" t="e">
        <f t="shared" ca="1" si="19"/>
        <v>#NAME?</v>
      </c>
      <c r="Y115" s="40">
        <v>2.2499999999999999E-2</v>
      </c>
      <c r="Z115" s="40">
        <v>5.0500000000000003E-2</v>
      </c>
      <c r="AA115" s="41" t="e">
        <f t="shared" si="20"/>
        <v>#REF!</v>
      </c>
      <c r="AB115" s="34" t="e">
        <f t="shared" ca="1" si="21"/>
        <v>#REF!</v>
      </c>
      <c r="AC115" s="32">
        <v>0.03</v>
      </c>
      <c r="AD115" s="32">
        <v>0.04</v>
      </c>
      <c r="AE115" s="42" t="s">
        <v>444</v>
      </c>
      <c r="AF115" s="43" t="e">
        <f t="shared" ca="1" si="22"/>
        <v>#REF!</v>
      </c>
      <c r="AG115" s="34" t="e">
        <f t="shared" ca="1" si="23"/>
        <v>#REF!</v>
      </c>
      <c r="AH115" s="44" t="e">
        <f t="shared" ca="1" si="24"/>
        <v>#NAME?</v>
      </c>
      <c r="AI115" s="45">
        <f t="shared" si="25"/>
        <v>1</v>
      </c>
      <c r="AJ115" s="46" t="e">
        <f t="shared" ca="1" si="26"/>
        <v>#NAME?</v>
      </c>
      <c r="AK115" s="34" t="e">
        <f t="shared" ca="1" si="27"/>
        <v>#REF!</v>
      </c>
      <c r="AL115" s="30" t="s">
        <v>699</v>
      </c>
      <c r="AM115" s="42">
        <f t="shared" si="28"/>
        <v>1</v>
      </c>
      <c r="AN115" s="47" t="s">
        <v>700</v>
      </c>
      <c r="AO115" s="30" t="e">
        <f t="shared" ca="1" si="29"/>
        <v>#REF!</v>
      </c>
    </row>
    <row r="116" spans="1:41" hidden="1" x14ac:dyDescent="0.25">
      <c r="A116" s="16" t="s">
        <v>304</v>
      </c>
      <c r="B116" s="30" t="str">
        <f t="shared" si="16"/>
        <v>ADI-000209</v>
      </c>
      <c r="D116" s="19"/>
      <c r="E116" s="17" t="e">
        <f>+VLOOKUP($D116,#REF!,2,FALSE)</f>
        <v>#REF!</v>
      </c>
      <c r="F116" s="17" t="e">
        <f>+VLOOKUP($D116,#REF!,3,FALSE)</f>
        <v>#REF!</v>
      </c>
      <c r="G116" s="29" t="e">
        <f>+VLOOKUP($A116,#REF!,4,FALSE)</f>
        <v>#REF!</v>
      </c>
      <c r="H116" s="31" t="e">
        <f>+VLOOKUP($A116,#REF!,5,FALSE)</f>
        <v>#REF!</v>
      </c>
      <c r="I116" s="32" t="e">
        <f>+VLOOKUP($A116,#REF!,13,FALSE)</f>
        <v>#REF!</v>
      </c>
      <c r="J116" s="32">
        <v>5.4999999999999997E-3</v>
      </c>
      <c r="K116" s="30" t="s">
        <v>15</v>
      </c>
      <c r="L116" s="13">
        <v>500</v>
      </c>
      <c r="M116" s="57" t="e">
        <f t="shared" si="17"/>
        <v>#REF!</v>
      </c>
      <c r="N116" s="21">
        <v>43549</v>
      </c>
      <c r="O116" s="36" t="e">
        <f t="shared" ca="1" si="15"/>
        <v>#NAME?</v>
      </c>
      <c r="P116" s="37">
        <v>0</v>
      </c>
      <c r="Q116" s="37">
        <v>0</v>
      </c>
      <c r="R116" s="38">
        <v>215</v>
      </c>
      <c r="S116" s="39" t="b">
        <v>0</v>
      </c>
      <c r="T116" s="39" t="s">
        <v>1111</v>
      </c>
      <c r="U116" s="35">
        <v>43699</v>
      </c>
      <c r="V116" s="30"/>
      <c r="W116" s="30">
        <f t="shared" si="18"/>
        <v>2019</v>
      </c>
      <c r="X116" s="30" t="e">
        <f t="shared" ca="1" si="19"/>
        <v>#NAME?</v>
      </c>
      <c r="Y116" s="40">
        <v>2.2499999999999999E-2</v>
      </c>
      <c r="Z116" s="40">
        <v>5.0500000000000003E-2</v>
      </c>
      <c r="AA116" s="41" t="e">
        <f t="shared" si="20"/>
        <v>#REF!</v>
      </c>
      <c r="AB116" s="34" t="e">
        <f t="shared" ca="1" si="21"/>
        <v>#REF!</v>
      </c>
      <c r="AC116" s="32">
        <v>0.03</v>
      </c>
      <c r="AD116" s="32">
        <v>0.04</v>
      </c>
      <c r="AE116" s="42" t="s">
        <v>444</v>
      </c>
      <c r="AF116" s="43" t="e">
        <f t="shared" ca="1" si="22"/>
        <v>#REF!</v>
      </c>
      <c r="AG116" s="34" t="e">
        <f t="shared" ca="1" si="23"/>
        <v>#REF!</v>
      </c>
      <c r="AH116" s="44" t="e">
        <f t="shared" ca="1" si="24"/>
        <v>#NAME?</v>
      </c>
      <c r="AI116" s="45">
        <f t="shared" si="25"/>
        <v>1</v>
      </c>
      <c r="AJ116" s="46" t="e">
        <f t="shared" ca="1" si="26"/>
        <v>#NAME?</v>
      </c>
      <c r="AK116" s="34" t="e">
        <f t="shared" ca="1" si="27"/>
        <v>#REF!</v>
      </c>
      <c r="AL116" s="30" t="s">
        <v>701</v>
      </c>
      <c r="AM116" s="42">
        <f t="shared" si="28"/>
        <v>1</v>
      </c>
      <c r="AN116" s="47" t="s">
        <v>702</v>
      </c>
      <c r="AO116" s="30" t="e">
        <f t="shared" ca="1" si="29"/>
        <v>#REF!</v>
      </c>
    </row>
    <row r="117" spans="1:41" hidden="1" x14ac:dyDescent="0.25">
      <c r="A117" s="16" t="s">
        <v>305</v>
      </c>
      <c r="B117" s="30" t="str">
        <f t="shared" si="16"/>
        <v>ADI-000210</v>
      </c>
      <c r="D117" s="19"/>
      <c r="E117" s="17" t="e">
        <f>+VLOOKUP($D117,#REF!,2,FALSE)</f>
        <v>#REF!</v>
      </c>
      <c r="F117" s="17" t="e">
        <f>+VLOOKUP($D117,#REF!,3,FALSE)</f>
        <v>#REF!</v>
      </c>
      <c r="G117" s="29" t="e">
        <f>+VLOOKUP($A117,#REF!,4,FALSE)</f>
        <v>#REF!</v>
      </c>
      <c r="H117" s="31" t="e">
        <f>+VLOOKUP($A117,#REF!,5,FALSE)</f>
        <v>#REF!</v>
      </c>
      <c r="I117" s="32" t="e">
        <f>+VLOOKUP($A117,#REF!,13,FALSE)</f>
        <v>#REF!</v>
      </c>
      <c r="J117" s="32">
        <v>5.4999999999999997E-3</v>
      </c>
      <c r="K117" s="30" t="s">
        <v>15</v>
      </c>
      <c r="L117" s="13">
        <v>500</v>
      </c>
      <c r="M117" s="57" t="e">
        <f t="shared" si="17"/>
        <v>#REF!</v>
      </c>
      <c r="N117" s="21">
        <v>43549</v>
      </c>
      <c r="O117" s="36" t="e">
        <f t="shared" ca="1" si="15"/>
        <v>#NAME?</v>
      </c>
      <c r="P117" s="37">
        <v>0</v>
      </c>
      <c r="Q117" s="37">
        <v>0</v>
      </c>
      <c r="R117" s="38">
        <v>216</v>
      </c>
      <c r="S117" s="39" t="b">
        <v>0</v>
      </c>
      <c r="T117" s="39" t="s">
        <v>1111</v>
      </c>
      <c r="U117" s="35">
        <v>43700</v>
      </c>
      <c r="V117" s="30"/>
      <c r="W117" s="30">
        <f t="shared" si="18"/>
        <v>2019</v>
      </c>
      <c r="X117" s="30" t="e">
        <f t="shared" ca="1" si="19"/>
        <v>#NAME?</v>
      </c>
      <c r="Y117" s="40">
        <v>2.2499999999999999E-2</v>
      </c>
      <c r="Z117" s="40">
        <v>5.0500000000000003E-2</v>
      </c>
      <c r="AA117" s="41" t="e">
        <f t="shared" si="20"/>
        <v>#REF!</v>
      </c>
      <c r="AB117" s="34" t="e">
        <f t="shared" ca="1" si="21"/>
        <v>#REF!</v>
      </c>
      <c r="AC117" s="32">
        <v>0.03</v>
      </c>
      <c r="AD117" s="32">
        <v>0.04</v>
      </c>
      <c r="AE117" s="42" t="s">
        <v>444</v>
      </c>
      <c r="AF117" s="43" t="e">
        <f t="shared" ca="1" si="22"/>
        <v>#REF!</v>
      </c>
      <c r="AG117" s="34" t="e">
        <f t="shared" ca="1" si="23"/>
        <v>#REF!</v>
      </c>
      <c r="AH117" s="44" t="e">
        <f t="shared" ca="1" si="24"/>
        <v>#NAME?</v>
      </c>
      <c r="AI117" s="45">
        <f t="shared" si="25"/>
        <v>1</v>
      </c>
      <c r="AJ117" s="46" t="e">
        <f t="shared" ca="1" si="26"/>
        <v>#NAME?</v>
      </c>
      <c r="AK117" s="34" t="e">
        <f t="shared" ca="1" si="27"/>
        <v>#REF!</v>
      </c>
      <c r="AL117" s="30" t="s">
        <v>703</v>
      </c>
      <c r="AM117" s="42">
        <f t="shared" si="28"/>
        <v>1</v>
      </c>
      <c r="AN117" s="47" t="s">
        <v>704</v>
      </c>
      <c r="AO117" s="30" t="e">
        <f t="shared" ca="1" si="29"/>
        <v>#REF!</v>
      </c>
    </row>
    <row r="118" spans="1:41" hidden="1" x14ac:dyDescent="0.25">
      <c r="A118" s="16" t="s">
        <v>243</v>
      </c>
      <c r="B118" s="30" t="str">
        <f t="shared" si="16"/>
        <v>ADI-000261</v>
      </c>
      <c r="C118" s="15"/>
      <c r="D118" s="15" t="s">
        <v>257</v>
      </c>
      <c r="E118" s="17" t="e">
        <f>VLOOKUP(D118,#REF!,2,0)</f>
        <v>#REF!</v>
      </c>
      <c r="F118" s="17" t="e">
        <f>VLOOKUP(D118,#REF!,3,0)</f>
        <v>#REF!</v>
      </c>
      <c r="G118" s="29" t="e">
        <f>+VLOOKUP($A118,#REF!,4,FALSE)</f>
        <v>#REF!</v>
      </c>
      <c r="H118" s="31" t="e">
        <f>+VLOOKUP($A118,#REF!,5,FALSE)</f>
        <v>#REF!</v>
      </c>
      <c r="I118" s="32" t="e">
        <f>+VLOOKUP($A118,#REF!,13,FALSE)</f>
        <v>#REF!</v>
      </c>
      <c r="J118" s="32">
        <v>5.4999999999999997E-3</v>
      </c>
      <c r="K118" s="30" t="s">
        <v>15</v>
      </c>
      <c r="L118" s="13">
        <v>16000</v>
      </c>
      <c r="M118" s="57" t="e">
        <f t="shared" si="17"/>
        <v>#REF!</v>
      </c>
      <c r="N118" s="21">
        <v>43549</v>
      </c>
      <c r="O118" s="36" t="e">
        <f t="shared" ca="1" si="15"/>
        <v>#NAME?</v>
      </c>
      <c r="P118" s="37">
        <v>0</v>
      </c>
      <c r="Q118" s="37">
        <v>0</v>
      </c>
      <c r="R118" s="38">
        <v>217</v>
      </c>
      <c r="S118" s="39" t="b">
        <v>1</v>
      </c>
      <c r="T118" s="39" t="s">
        <v>444</v>
      </c>
      <c r="U118" s="35">
        <v>43701</v>
      </c>
      <c r="V118" s="30"/>
      <c r="W118" s="30">
        <f t="shared" si="18"/>
        <v>2019</v>
      </c>
      <c r="X118" s="30" t="e">
        <f t="shared" ca="1" si="19"/>
        <v>#NAME?</v>
      </c>
      <c r="Y118" s="40">
        <v>2.2499999999999999E-2</v>
      </c>
      <c r="Z118" s="40">
        <v>5.0500000000000003E-2</v>
      </c>
      <c r="AA118" s="41" t="e">
        <f t="shared" si="20"/>
        <v>#REF!</v>
      </c>
      <c r="AB118" s="34" t="e">
        <f t="shared" ca="1" si="21"/>
        <v>#REF!</v>
      </c>
      <c r="AC118" s="32">
        <v>0.03</v>
      </c>
      <c r="AD118" s="32">
        <v>0.04</v>
      </c>
      <c r="AE118" s="42" t="s">
        <v>444</v>
      </c>
      <c r="AF118" s="43" t="e">
        <f t="shared" ca="1" si="22"/>
        <v>#REF!</v>
      </c>
      <c r="AG118" s="34" t="e">
        <f t="shared" ca="1" si="23"/>
        <v>#REF!</v>
      </c>
      <c r="AH118" s="44" t="e">
        <f t="shared" ca="1" si="24"/>
        <v>#NAME?</v>
      </c>
      <c r="AI118" s="45">
        <f t="shared" si="25"/>
        <v>1</v>
      </c>
      <c r="AJ118" s="46" t="e">
        <f t="shared" ca="1" si="26"/>
        <v>#NAME?</v>
      </c>
      <c r="AK118" s="34" t="e">
        <f t="shared" ca="1" si="27"/>
        <v>#REF!</v>
      </c>
      <c r="AL118" s="30" t="s">
        <v>705</v>
      </c>
      <c r="AM118" s="42">
        <f t="shared" si="28"/>
        <v>99999999</v>
      </c>
      <c r="AN118" s="47" t="s">
        <v>706</v>
      </c>
      <c r="AO118" s="30" t="e">
        <f t="shared" ca="1" si="29"/>
        <v>#REF!</v>
      </c>
    </row>
    <row r="119" spans="1:41" x14ac:dyDescent="0.25">
      <c r="A119" s="16" t="s">
        <v>244</v>
      </c>
      <c r="B119" s="30" t="str">
        <f t="shared" si="16"/>
        <v>ADI-000259</v>
      </c>
      <c r="C119" s="15"/>
      <c r="D119" s="15" t="s">
        <v>257</v>
      </c>
      <c r="E119" s="17" t="e">
        <f>VLOOKUP(D119,#REF!,2,0)</f>
        <v>#REF!</v>
      </c>
      <c r="F119" s="17" t="e">
        <f>VLOOKUP(D119,#REF!,3,0)</f>
        <v>#REF!</v>
      </c>
      <c r="G119" s="29" t="e">
        <f>+VLOOKUP($A119,#REF!,4,FALSE)</f>
        <v>#REF!</v>
      </c>
      <c r="H119" s="31" t="e">
        <f>+VLOOKUP($A119,#REF!,5,FALSE)</f>
        <v>#REF!</v>
      </c>
      <c r="I119" s="32" t="e">
        <f>+VLOOKUP($A119,#REF!,13,FALSE)</f>
        <v>#REF!</v>
      </c>
      <c r="J119" s="32">
        <v>5.4999999999999997E-3</v>
      </c>
      <c r="K119" s="30" t="s">
        <v>15</v>
      </c>
      <c r="L119" s="13">
        <v>50000</v>
      </c>
      <c r="M119" s="57" t="e">
        <f t="shared" si="17"/>
        <v>#REF!</v>
      </c>
      <c r="N119" s="21">
        <v>43549</v>
      </c>
      <c r="O119" s="36" t="e">
        <f t="shared" ca="1" si="15"/>
        <v>#NAME?</v>
      </c>
      <c r="P119" s="37">
        <v>0</v>
      </c>
      <c r="Q119" s="37">
        <v>0</v>
      </c>
      <c r="R119" s="38">
        <v>218</v>
      </c>
      <c r="S119" s="39" t="b">
        <v>1</v>
      </c>
      <c r="T119" s="39" t="s">
        <v>1110</v>
      </c>
      <c r="U119" s="35">
        <v>43702</v>
      </c>
      <c r="V119" s="30"/>
      <c r="W119" s="30">
        <f t="shared" si="18"/>
        <v>2019</v>
      </c>
      <c r="X119" s="30" t="e">
        <f t="shared" ca="1" si="19"/>
        <v>#NAME?</v>
      </c>
      <c r="Y119" s="40">
        <v>2.2499999999999999E-2</v>
      </c>
      <c r="Z119" s="40">
        <v>5.0500000000000003E-2</v>
      </c>
      <c r="AA119" s="41">
        <v>0</v>
      </c>
      <c r="AB119" s="34" t="e">
        <f t="shared" ca="1" si="21"/>
        <v>#NAME?</v>
      </c>
      <c r="AC119" s="32">
        <v>0.03</v>
      </c>
      <c r="AD119" s="32">
        <v>0.04</v>
      </c>
      <c r="AE119" s="42" t="s">
        <v>444</v>
      </c>
      <c r="AF119" s="43" t="e">
        <f t="shared" ca="1" si="22"/>
        <v>#NAME?</v>
      </c>
      <c r="AG119" s="34" t="e">
        <f t="shared" ca="1" si="23"/>
        <v>#NAME?</v>
      </c>
      <c r="AH119" s="44" t="e">
        <f t="shared" ca="1" si="24"/>
        <v>#NAME?</v>
      </c>
      <c r="AI119" s="45">
        <f t="shared" si="25"/>
        <v>1</v>
      </c>
      <c r="AJ119" s="46" t="e">
        <f t="shared" ca="1" si="26"/>
        <v>#NAME?</v>
      </c>
      <c r="AK119" s="34" t="e">
        <f t="shared" ca="1" si="27"/>
        <v>#NAME?</v>
      </c>
      <c r="AL119" s="30" t="s">
        <v>707</v>
      </c>
      <c r="AM119" s="42">
        <f t="shared" si="28"/>
        <v>99999999</v>
      </c>
      <c r="AN119" s="47" t="s">
        <v>708</v>
      </c>
      <c r="AO119" s="30" t="e">
        <f t="shared" ca="1" si="29"/>
        <v>#NAME?</v>
      </c>
    </row>
    <row r="120" spans="1:41" x14ac:dyDescent="0.25">
      <c r="A120" s="16" t="s">
        <v>245</v>
      </c>
      <c r="B120" s="30" t="str">
        <f t="shared" si="16"/>
        <v>ADI-000256</v>
      </c>
      <c r="C120" s="15"/>
      <c r="D120" s="15" t="s">
        <v>257</v>
      </c>
      <c r="E120" s="17" t="e">
        <f>VLOOKUP(D120,#REF!,2,0)</f>
        <v>#REF!</v>
      </c>
      <c r="F120" s="17" t="e">
        <f>VLOOKUP(D120,#REF!,3,0)</f>
        <v>#REF!</v>
      </c>
      <c r="G120" s="29" t="e">
        <f>+VLOOKUP($A120,#REF!,4,FALSE)</f>
        <v>#REF!</v>
      </c>
      <c r="H120" s="31" t="e">
        <f>+VLOOKUP($A120,#REF!,5,FALSE)</f>
        <v>#REF!</v>
      </c>
      <c r="I120" s="32" t="e">
        <f>+VLOOKUP($A120,#REF!,13,FALSE)</f>
        <v>#REF!</v>
      </c>
      <c r="J120" s="32">
        <v>5.4999999999999997E-3</v>
      </c>
      <c r="K120" s="30" t="s">
        <v>15</v>
      </c>
      <c r="L120" s="13">
        <v>30000</v>
      </c>
      <c r="M120" s="57" t="e">
        <f t="shared" si="17"/>
        <v>#REF!</v>
      </c>
      <c r="N120" s="21">
        <v>43549</v>
      </c>
      <c r="O120" s="36" t="e">
        <f t="shared" ca="1" si="15"/>
        <v>#NAME?</v>
      </c>
      <c r="P120" s="37">
        <v>0</v>
      </c>
      <c r="Q120" s="37">
        <v>0</v>
      </c>
      <c r="R120" s="38">
        <v>219</v>
      </c>
      <c r="S120" s="39" t="b">
        <v>1</v>
      </c>
      <c r="T120" s="39" t="s">
        <v>1110</v>
      </c>
      <c r="U120" s="35">
        <v>43703</v>
      </c>
      <c r="V120" s="30"/>
      <c r="W120" s="30">
        <f t="shared" si="18"/>
        <v>2019</v>
      </c>
      <c r="X120" s="30" t="e">
        <f t="shared" ca="1" si="19"/>
        <v>#NAME?</v>
      </c>
      <c r="Y120" s="40">
        <v>2.2499999999999999E-2</v>
      </c>
      <c r="Z120" s="40">
        <v>5.0500000000000003E-2</v>
      </c>
      <c r="AA120" s="41">
        <v>0</v>
      </c>
      <c r="AB120" s="34" t="e">
        <f t="shared" ca="1" si="21"/>
        <v>#NAME?</v>
      </c>
      <c r="AC120" s="32">
        <v>0.03</v>
      </c>
      <c r="AD120" s="32">
        <v>0.04</v>
      </c>
      <c r="AE120" s="42" t="s">
        <v>444</v>
      </c>
      <c r="AF120" s="43" t="e">
        <f t="shared" ca="1" si="22"/>
        <v>#NAME?</v>
      </c>
      <c r="AG120" s="34" t="e">
        <f t="shared" ca="1" si="23"/>
        <v>#NAME?</v>
      </c>
      <c r="AH120" s="44" t="e">
        <f t="shared" ca="1" si="24"/>
        <v>#NAME?</v>
      </c>
      <c r="AI120" s="45">
        <f t="shared" si="25"/>
        <v>1</v>
      </c>
      <c r="AJ120" s="46" t="e">
        <f t="shared" ca="1" si="26"/>
        <v>#NAME?</v>
      </c>
      <c r="AK120" s="34" t="e">
        <f t="shared" ca="1" si="27"/>
        <v>#NAME?</v>
      </c>
      <c r="AL120" s="30" t="s">
        <v>709</v>
      </c>
      <c r="AM120" s="42">
        <f t="shared" si="28"/>
        <v>99999999</v>
      </c>
      <c r="AN120" s="47" t="s">
        <v>710</v>
      </c>
      <c r="AO120" s="30" t="e">
        <f t="shared" ca="1" si="29"/>
        <v>#NAME?</v>
      </c>
    </row>
    <row r="121" spans="1:41" hidden="1" x14ac:dyDescent="0.25">
      <c r="A121" s="16" t="s">
        <v>246</v>
      </c>
      <c r="B121" s="30" t="str">
        <f t="shared" si="16"/>
        <v>ADI-000257</v>
      </c>
      <c r="C121" s="15"/>
      <c r="D121" s="15" t="s">
        <v>257</v>
      </c>
      <c r="E121" s="17" t="e">
        <f>VLOOKUP(D121,#REF!,2,0)</f>
        <v>#REF!</v>
      </c>
      <c r="F121" s="17" t="e">
        <f>VLOOKUP(D121,#REF!,3,0)</f>
        <v>#REF!</v>
      </c>
      <c r="G121" s="29" t="e">
        <f>+VLOOKUP($A121,#REF!,4,FALSE)</f>
        <v>#REF!</v>
      </c>
      <c r="H121" s="31" t="e">
        <f>+VLOOKUP($A121,#REF!,5,FALSE)</f>
        <v>#REF!</v>
      </c>
      <c r="I121" s="32" t="e">
        <f>+VLOOKUP($A121,#REF!,13,FALSE)</f>
        <v>#REF!</v>
      </c>
      <c r="J121" s="32">
        <v>5.4999999999999997E-3</v>
      </c>
      <c r="K121" s="30" t="s">
        <v>15</v>
      </c>
      <c r="L121" s="13">
        <v>60000</v>
      </c>
      <c r="M121" s="57" t="e">
        <f t="shared" si="17"/>
        <v>#REF!</v>
      </c>
      <c r="N121" s="21">
        <v>43549</v>
      </c>
      <c r="O121" s="36" t="e">
        <f t="shared" ca="1" si="15"/>
        <v>#NAME?</v>
      </c>
      <c r="P121" s="37">
        <v>0</v>
      </c>
      <c r="Q121" s="37">
        <v>0</v>
      </c>
      <c r="R121" s="38">
        <v>220</v>
      </c>
      <c r="S121" s="39" t="b">
        <v>1</v>
      </c>
      <c r="T121" s="39" t="s">
        <v>444</v>
      </c>
      <c r="U121" s="35">
        <v>43704</v>
      </c>
      <c r="V121" s="30"/>
      <c r="W121" s="30">
        <f t="shared" si="18"/>
        <v>2019</v>
      </c>
      <c r="X121" s="30" t="e">
        <f t="shared" ca="1" si="19"/>
        <v>#NAME?</v>
      </c>
      <c r="Y121" s="40">
        <v>2.2499999999999999E-2</v>
      </c>
      <c r="Z121" s="40">
        <v>5.0500000000000003E-2</v>
      </c>
      <c r="AA121" s="41" t="e">
        <f t="shared" si="20"/>
        <v>#REF!</v>
      </c>
      <c r="AB121" s="34" t="e">
        <f t="shared" ca="1" si="21"/>
        <v>#REF!</v>
      </c>
      <c r="AC121" s="32">
        <v>0.03</v>
      </c>
      <c r="AD121" s="32">
        <v>0.04</v>
      </c>
      <c r="AE121" s="42" t="s">
        <v>444</v>
      </c>
      <c r="AF121" s="43" t="e">
        <f t="shared" ca="1" si="22"/>
        <v>#REF!</v>
      </c>
      <c r="AG121" s="34" t="e">
        <f t="shared" ca="1" si="23"/>
        <v>#REF!</v>
      </c>
      <c r="AH121" s="44" t="e">
        <f t="shared" ca="1" si="24"/>
        <v>#NAME?</v>
      </c>
      <c r="AI121" s="45">
        <f t="shared" si="25"/>
        <v>1</v>
      </c>
      <c r="AJ121" s="46" t="e">
        <f t="shared" ca="1" si="26"/>
        <v>#NAME?</v>
      </c>
      <c r="AK121" s="34" t="e">
        <f t="shared" ca="1" si="27"/>
        <v>#REF!</v>
      </c>
      <c r="AL121" s="30" t="s">
        <v>711</v>
      </c>
      <c r="AM121" s="42">
        <f t="shared" si="28"/>
        <v>99999999</v>
      </c>
      <c r="AN121" s="47" t="s">
        <v>712</v>
      </c>
      <c r="AO121" s="30" t="e">
        <f t="shared" ca="1" si="29"/>
        <v>#REF!</v>
      </c>
    </row>
    <row r="122" spans="1:41" x14ac:dyDescent="0.25">
      <c r="A122" s="16" t="s">
        <v>247</v>
      </c>
      <c r="B122" s="30" t="str">
        <f t="shared" si="16"/>
        <v>ADI-000241</v>
      </c>
      <c r="C122" s="15"/>
      <c r="D122" s="15" t="s">
        <v>258</v>
      </c>
      <c r="E122" s="17" t="e">
        <f>VLOOKUP(D122,#REF!,2,0)</f>
        <v>#REF!</v>
      </c>
      <c r="F122" s="17" t="e">
        <f>VLOOKUP(D122,#REF!,3,0)</f>
        <v>#REF!</v>
      </c>
      <c r="G122" s="29" t="e">
        <f>+VLOOKUP($A122,#REF!,4,FALSE)</f>
        <v>#REF!</v>
      </c>
      <c r="H122" s="31" t="e">
        <f>+VLOOKUP($A122,#REF!,5,FALSE)</f>
        <v>#REF!</v>
      </c>
      <c r="I122" s="32" t="e">
        <f>+VLOOKUP($A122,#REF!,13,FALSE)</f>
        <v>#REF!</v>
      </c>
      <c r="J122" s="32">
        <v>5.4999999999999997E-3</v>
      </c>
      <c r="K122" s="30" t="s">
        <v>15</v>
      </c>
      <c r="L122" s="13">
        <v>30000</v>
      </c>
      <c r="M122" s="57" t="e">
        <f t="shared" si="17"/>
        <v>#REF!</v>
      </c>
      <c r="N122" s="21">
        <v>43550</v>
      </c>
      <c r="O122" s="36" t="e">
        <f t="shared" ca="1" si="15"/>
        <v>#NAME?</v>
      </c>
      <c r="P122" s="37">
        <v>0</v>
      </c>
      <c r="Q122" s="37">
        <v>0</v>
      </c>
      <c r="R122" s="38">
        <v>221</v>
      </c>
      <c r="S122" s="39" t="b">
        <v>1</v>
      </c>
      <c r="T122" s="39" t="s">
        <v>1110</v>
      </c>
      <c r="U122" s="35">
        <v>43705</v>
      </c>
      <c r="V122" s="30"/>
      <c r="W122" s="30">
        <f t="shared" si="18"/>
        <v>2019</v>
      </c>
      <c r="X122" s="30" t="e">
        <f t="shared" ca="1" si="19"/>
        <v>#NAME?</v>
      </c>
      <c r="Y122" s="40">
        <v>2.2499999999999999E-2</v>
      </c>
      <c r="Z122" s="40">
        <v>5.0500000000000003E-2</v>
      </c>
      <c r="AA122" s="41">
        <v>0</v>
      </c>
      <c r="AB122" s="34" t="e">
        <f t="shared" ca="1" si="21"/>
        <v>#NAME?</v>
      </c>
      <c r="AC122" s="32">
        <v>0.03</v>
      </c>
      <c r="AD122" s="32">
        <v>0.04</v>
      </c>
      <c r="AE122" s="42" t="s">
        <v>444</v>
      </c>
      <c r="AF122" s="43" t="e">
        <f t="shared" ca="1" si="22"/>
        <v>#NAME?</v>
      </c>
      <c r="AG122" s="34" t="e">
        <f t="shared" ca="1" si="23"/>
        <v>#NAME?</v>
      </c>
      <c r="AH122" s="44" t="e">
        <f t="shared" ca="1" si="24"/>
        <v>#NAME?</v>
      </c>
      <c r="AI122" s="45">
        <f t="shared" si="25"/>
        <v>1</v>
      </c>
      <c r="AJ122" s="46" t="e">
        <f t="shared" ca="1" si="26"/>
        <v>#NAME?</v>
      </c>
      <c r="AK122" s="34" t="e">
        <f t="shared" ca="1" si="27"/>
        <v>#NAME?</v>
      </c>
      <c r="AL122" s="30" t="s">
        <v>713</v>
      </c>
      <c r="AM122" s="42">
        <f t="shared" si="28"/>
        <v>99999999</v>
      </c>
      <c r="AN122" s="47" t="s">
        <v>714</v>
      </c>
      <c r="AO122" s="30" t="e">
        <f t="shared" ca="1" si="29"/>
        <v>#NAME?</v>
      </c>
    </row>
    <row r="123" spans="1:41" hidden="1" x14ac:dyDescent="0.25">
      <c r="A123" s="16" t="s">
        <v>248</v>
      </c>
      <c r="B123" s="30" t="str">
        <f t="shared" si="16"/>
        <v>ADI-000242</v>
      </c>
      <c r="C123" s="15"/>
      <c r="D123" s="15" t="s">
        <v>258</v>
      </c>
      <c r="E123" s="17" t="e">
        <f>VLOOKUP(D123,#REF!,2,0)</f>
        <v>#REF!</v>
      </c>
      <c r="F123" s="17" t="e">
        <f>VLOOKUP(D123,#REF!,3,0)</f>
        <v>#REF!</v>
      </c>
      <c r="G123" s="29" t="e">
        <f>+VLOOKUP($A123,#REF!,4,FALSE)</f>
        <v>#REF!</v>
      </c>
      <c r="H123" s="31" t="e">
        <f>+VLOOKUP($A123,#REF!,5,FALSE)</f>
        <v>#REF!</v>
      </c>
      <c r="I123" s="32" t="e">
        <f>+VLOOKUP($A123,#REF!,13,FALSE)</f>
        <v>#REF!</v>
      </c>
      <c r="J123" s="32">
        <v>5.4999999999999997E-3</v>
      </c>
      <c r="K123" s="30" t="s">
        <v>15</v>
      </c>
      <c r="L123" s="13">
        <v>500</v>
      </c>
      <c r="M123" s="57" t="e">
        <f t="shared" si="17"/>
        <v>#REF!</v>
      </c>
      <c r="N123" s="21">
        <v>43550</v>
      </c>
      <c r="O123" s="36" t="e">
        <f t="shared" ca="1" si="15"/>
        <v>#NAME?</v>
      </c>
      <c r="P123" s="37">
        <v>0</v>
      </c>
      <c r="Q123" s="37">
        <v>0</v>
      </c>
      <c r="R123" s="38">
        <v>222</v>
      </c>
      <c r="S123" s="39" t="b">
        <v>0</v>
      </c>
      <c r="T123" s="39" t="s">
        <v>1111</v>
      </c>
      <c r="U123" s="35">
        <v>43706</v>
      </c>
      <c r="V123" s="30"/>
      <c r="W123" s="30">
        <f t="shared" si="18"/>
        <v>2019</v>
      </c>
      <c r="X123" s="30" t="e">
        <f t="shared" ca="1" si="19"/>
        <v>#NAME?</v>
      </c>
      <c r="Y123" s="40">
        <v>2.2499999999999999E-2</v>
      </c>
      <c r="Z123" s="40">
        <v>5.0500000000000003E-2</v>
      </c>
      <c r="AA123" s="41" t="e">
        <f t="shared" si="20"/>
        <v>#REF!</v>
      </c>
      <c r="AB123" s="34" t="e">
        <f t="shared" ca="1" si="21"/>
        <v>#REF!</v>
      </c>
      <c r="AC123" s="32">
        <v>0.03</v>
      </c>
      <c r="AD123" s="32">
        <v>0.04</v>
      </c>
      <c r="AE123" s="42" t="s">
        <v>444</v>
      </c>
      <c r="AF123" s="43" t="e">
        <f t="shared" ca="1" si="22"/>
        <v>#REF!</v>
      </c>
      <c r="AG123" s="34" t="e">
        <f t="shared" ca="1" si="23"/>
        <v>#REF!</v>
      </c>
      <c r="AH123" s="44" t="e">
        <f t="shared" ca="1" si="24"/>
        <v>#NAME?</v>
      </c>
      <c r="AI123" s="45">
        <f t="shared" si="25"/>
        <v>1</v>
      </c>
      <c r="AJ123" s="46" t="e">
        <f t="shared" ca="1" si="26"/>
        <v>#NAME?</v>
      </c>
      <c r="AK123" s="34" t="e">
        <f t="shared" ca="1" si="27"/>
        <v>#REF!</v>
      </c>
      <c r="AL123" s="30" t="s">
        <v>715</v>
      </c>
      <c r="AM123" s="42">
        <f t="shared" si="28"/>
        <v>1</v>
      </c>
      <c r="AN123" s="47" t="s">
        <v>716</v>
      </c>
      <c r="AO123" s="30" t="e">
        <f t="shared" ca="1" si="29"/>
        <v>#REF!</v>
      </c>
    </row>
    <row r="124" spans="1:41" hidden="1" x14ac:dyDescent="0.25">
      <c r="A124" s="16" t="s">
        <v>306</v>
      </c>
      <c r="B124" s="30" t="str">
        <f t="shared" si="16"/>
        <v>ADI-000213</v>
      </c>
      <c r="D124" s="19"/>
      <c r="E124" s="17" t="e">
        <f>+VLOOKUP($D124,#REF!,2,FALSE)</f>
        <v>#REF!</v>
      </c>
      <c r="F124" s="17" t="e">
        <f>+VLOOKUP($D124,#REF!,3,FALSE)</f>
        <v>#REF!</v>
      </c>
      <c r="G124" s="29" t="e">
        <f>+VLOOKUP($A124,#REF!,4,FALSE)</f>
        <v>#REF!</v>
      </c>
      <c r="H124" s="31" t="e">
        <f>+VLOOKUP($A124,#REF!,5,FALSE)</f>
        <v>#REF!</v>
      </c>
      <c r="I124" s="32" t="e">
        <f>+VLOOKUP($A124,#REF!,13,FALSE)</f>
        <v>#REF!</v>
      </c>
      <c r="J124" s="32">
        <v>5.4999999999999997E-3</v>
      </c>
      <c r="K124" s="30" t="s">
        <v>15</v>
      </c>
      <c r="L124" s="20">
        <v>110000</v>
      </c>
      <c r="M124" s="57" t="e">
        <f t="shared" si="17"/>
        <v>#REF!</v>
      </c>
      <c r="N124" s="21">
        <v>43550</v>
      </c>
      <c r="O124" s="36" t="e">
        <f t="shared" ca="1" si="15"/>
        <v>#NAME?</v>
      </c>
      <c r="P124" s="37">
        <v>0</v>
      </c>
      <c r="Q124" s="37">
        <v>0</v>
      </c>
      <c r="R124" s="38">
        <v>223</v>
      </c>
      <c r="S124" s="39" t="b">
        <v>1</v>
      </c>
      <c r="T124" s="39" t="s">
        <v>444</v>
      </c>
      <c r="U124" s="35">
        <v>43707</v>
      </c>
      <c r="V124" s="30"/>
      <c r="W124" s="30">
        <f t="shared" si="18"/>
        <v>2019</v>
      </c>
      <c r="X124" s="30" t="e">
        <f t="shared" ca="1" si="19"/>
        <v>#NAME?</v>
      </c>
      <c r="Y124" s="40">
        <v>2.2499999999999999E-2</v>
      </c>
      <c r="Z124" s="40">
        <v>5.0500000000000003E-2</v>
      </c>
      <c r="AA124" s="41" t="e">
        <f t="shared" si="20"/>
        <v>#REF!</v>
      </c>
      <c r="AB124" s="34" t="e">
        <f t="shared" ca="1" si="21"/>
        <v>#REF!</v>
      </c>
      <c r="AC124" s="32">
        <v>0.03</v>
      </c>
      <c r="AD124" s="32">
        <v>0.04</v>
      </c>
      <c r="AE124" s="42" t="s">
        <v>444</v>
      </c>
      <c r="AF124" s="43" t="e">
        <f t="shared" ca="1" si="22"/>
        <v>#REF!</v>
      </c>
      <c r="AG124" s="34" t="e">
        <f t="shared" ca="1" si="23"/>
        <v>#REF!</v>
      </c>
      <c r="AH124" s="44" t="e">
        <f t="shared" ca="1" si="24"/>
        <v>#NAME?</v>
      </c>
      <c r="AI124" s="45">
        <f t="shared" si="25"/>
        <v>1</v>
      </c>
      <c r="AJ124" s="46" t="e">
        <f t="shared" ca="1" si="26"/>
        <v>#NAME?</v>
      </c>
      <c r="AK124" s="34" t="e">
        <f t="shared" ca="1" si="27"/>
        <v>#REF!</v>
      </c>
      <c r="AL124" s="30" t="s">
        <v>717</v>
      </c>
      <c r="AM124" s="42">
        <f t="shared" si="28"/>
        <v>99999999</v>
      </c>
      <c r="AN124" s="47" t="s">
        <v>718</v>
      </c>
      <c r="AO124" s="30" t="e">
        <f t="shared" ca="1" si="29"/>
        <v>#REF!</v>
      </c>
    </row>
    <row r="125" spans="1:41" hidden="1" x14ac:dyDescent="0.25">
      <c r="A125" s="17" t="s">
        <v>71</v>
      </c>
      <c r="B125" s="30" t="str">
        <f t="shared" si="16"/>
        <v>ADI-000066</v>
      </c>
      <c r="D125" s="19" t="s">
        <v>66</v>
      </c>
      <c r="E125" s="17" t="s">
        <v>38</v>
      </c>
      <c r="F125" s="17" t="s">
        <v>39</v>
      </c>
      <c r="G125" s="29" t="e">
        <f>+VLOOKUP($A125,#REF!,4,FALSE)</f>
        <v>#REF!</v>
      </c>
      <c r="H125" s="31" t="e">
        <f>+VLOOKUP($A125,#REF!,5,FALSE)</f>
        <v>#REF!</v>
      </c>
      <c r="I125" s="32" t="e">
        <f>+VLOOKUP($A125,#REF!,13,FALSE)</f>
        <v>#REF!</v>
      </c>
      <c r="J125" s="32">
        <v>5.4999999999999997E-3</v>
      </c>
      <c r="K125" s="30" t="s">
        <v>15</v>
      </c>
      <c r="L125" s="13">
        <v>5000</v>
      </c>
      <c r="M125" s="57" t="e">
        <f t="shared" si="17"/>
        <v>#REF!</v>
      </c>
      <c r="N125" s="21">
        <v>43550</v>
      </c>
      <c r="O125" s="36" t="e">
        <f t="shared" ca="1" si="15"/>
        <v>#NAME?</v>
      </c>
      <c r="P125" s="37">
        <v>0</v>
      </c>
      <c r="Q125" s="37">
        <v>0</v>
      </c>
      <c r="R125" s="38">
        <v>224</v>
      </c>
      <c r="S125" s="39" t="b">
        <v>1</v>
      </c>
      <c r="T125" s="39" t="s">
        <v>444</v>
      </c>
      <c r="U125" s="35">
        <v>43708</v>
      </c>
      <c r="V125" s="30"/>
      <c r="W125" s="30">
        <f t="shared" si="18"/>
        <v>2019</v>
      </c>
      <c r="X125" s="30" t="e">
        <f t="shared" ca="1" si="19"/>
        <v>#NAME?</v>
      </c>
      <c r="Y125" s="40">
        <v>2.2499999999999999E-2</v>
      </c>
      <c r="Z125" s="40">
        <v>5.0500000000000003E-2</v>
      </c>
      <c r="AA125" s="41" t="e">
        <f t="shared" si="20"/>
        <v>#REF!</v>
      </c>
      <c r="AB125" s="34" t="e">
        <f t="shared" ca="1" si="21"/>
        <v>#REF!</v>
      </c>
      <c r="AC125" s="32">
        <v>0.03</v>
      </c>
      <c r="AD125" s="32">
        <v>0.04</v>
      </c>
      <c r="AE125" s="42" t="s">
        <v>444</v>
      </c>
      <c r="AF125" s="43" t="e">
        <f t="shared" ca="1" si="22"/>
        <v>#REF!</v>
      </c>
      <c r="AG125" s="34" t="e">
        <f t="shared" ca="1" si="23"/>
        <v>#REF!</v>
      </c>
      <c r="AH125" s="44" t="e">
        <f t="shared" ca="1" si="24"/>
        <v>#NAME?</v>
      </c>
      <c r="AI125" s="45">
        <f t="shared" si="25"/>
        <v>1</v>
      </c>
      <c r="AJ125" s="46" t="e">
        <f t="shared" ca="1" si="26"/>
        <v>#NAME?</v>
      </c>
      <c r="AK125" s="34" t="e">
        <f t="shared" ca="1" si="27"/>
        <v>#REF!</v>
      </c>
      <c r="AL125" s="30" t="s">
        <v>719</v>
      </c>
      <c r="AM125" s="42">
        <f t="shared" si="28"/>
        <v>99999999</v>
      </c>
      <c r="AN125" s="47" t="s">
        <v>720</v>
      </c>
      <c r="AO125" s="30" t="e">
        <f t="shared" ca="1" si="29"/>
        <v>#REF!</v>
      </c>
    </row>
    <row r="126" spans="1:41" hidden="1" x14ac:dyDescent="0.25">
      <c r="A126" s="17" t="s">
        <v>67</v>
      </c>
      <c r="B126" s="30" t="str">
        <f t="shared" si="16"/>
        <v>ADI-000062</v>
      </c>
      <c r="D126" s="19" t="s">
        <v>31</v>
      </c>
      <c r="E126" s="17" t="s">
        <v>32</v>
      </c>
      <c r="F126" s="17" t="s">
        <v>33</v>
      </c>
      <c r="G126" s="29" t="e">
        <f>+VLOOKUP($A126,#REF!,4,FALSE)</f>
        <v>#REF!</v>
      </c>
      <c r="H126" s="31" t="e">
        <f>+VLOOKUP($A126,#REF!,5,FALSE)</f>
        <v>#REF!</v>
      </c>
      <c r="I126" s="32" t="e">
        <f>+VLOOKUP($A126,#REF!,13,FALSE)</f>
        <v>#REF!</v>
      </c>
      <c r="J126" s="32">
        <v>5.4999999999999997E-3</v>
      </c>
      <c r="K126" s="30" t="s">
        <v>15</v>
      </c>
      <c r="L126" s="13">
        <v>5000</v>
      </c>
      <c r="M126" s="57" t="e">
        <f t="shared" si="17"/>
        <v>#REF!</v>
      </c>
      <c r="N126" s="21">
        <v>43550</v>
      </c>
      <c r="O126" s="36" t="e">
        <f t="shared" ca="1" si="15"/>
        <v>#NAME?</v>
      </c>
      <c r="P126" s="37">
        <v>0</v>
      </c>
      <c r="Q126" s="37">
        <v>0</v>
      </c>
      <c r="R126" s="38">
        <v>225</v>
      </c>
      <c r="S126" s="39" t="b">
        <v>1</v>
      </c>
      <c r="T126" s="39" t="s">
        <v>444</v>
      </c>
      <c r="U126" s="35">
        <v>43709</v>
      </c>
      <c r="V126" s="30"/>
      <c r="W126" s="30">
        <f t="shared" si="18"/>
        <v>2019</v>
      </c>
      <c r="X126" s="30" t="e">
        <f t="shared" ca="1" si="19"/>
        <v>#NAME?</v>
      </c>
      <c r="Y126" s="40">
        <v>2.2499999999999999E-2</v>
      </c>
      <c r="Z126" s="40">
        <v>5.0500000000000003E-2</v>
      </c>
      <c r="AA126" s="41" t="e">
        <f t="shared" si="20"/>
        <v>#REF!</v>
      </c>
      <c r="AB126" s="34" t="e">
        <f t="shared" ca="1" si="21"/>
        <v>#REF!</v>
      </c>
      <c r="AC126" s="32">
        <v>0.03</v>
      </c>
      <c r="AD126" s="32">
        <v>0.04</v>
      </c>
      <c r="AE126" s="42" t="s">
        <v>444</v>
      </c>
      <c r="AF126" s="43" t="e">
        <f t="shared" ca="1" si="22"/>
        <v>#REF!</v>
      </c>
      <c r="AG126" s="34" t="e">
        <f t="shared" ca="1" si="23"/>
        <v>#REF!</v>
      </c>
      <c r="AH126" s="44" t="e">
        <f t="shared" ca="1" si="24"/>
        <v>#NAME?</v>
      </c>
      <c r="AI126" s="45">
        <f t="shared" si="25"/>
        <v>1</v>
      </c>
      <c r="AJ126" s="46" t="e">
        <f t="shared" ca="1" si="26"/>
        <v>#NAME?</v>
      </c>
      <c r="AK126" s="34" t="e">
        <f t="shared" ca="1" si="27"/>
        <v>#REF!</v>
      </c>
      <c r="AL126" s="30" t="s">
        <v>721</v>
      </c>
      <c r="AM126" s="42">
        <f t="shared" si="28"/>
        <v>99999999</v>
      </c>
      <c r="AN126" s="47" t="s">
        <v>722</v>
      </c>
      <c r="AO126" s="30" t="e">
        <f t="shared" ca="1" si="29"/>
        <v>#REF!</v>
      </c>
    </row>
    <row r="127" spans="1:41" hidden="1" x14ac:dyDescent="0.25">
      <c r="A127" s="17" t="s">
        <v>78</v>
      </c>
      <c r="B127" s="30" t="str">
        <f t="shared" si="16"/>
        <v>ADI-000073</v>
      </c>
      <c r="D127" s="19" t="s">
        <v>31</v>
      </c>
      <c r="E127" s="17" t="s">
        <v>48</v>
      </c>
      <c r="F127" s="17" t="s">
        <v>49</v>
      </c>
      <c r="G127" s="29" t="e">
        <f>+VLOOKUP($A127,#REF!,4,FALSE)</f>
        <v>#REF!</v>
      </c>
      <c r="H127" s="31" t="e">
        <f>+VLOOKUP($A127,#REF!,5,FALSE)</f>
        <v>#REF!</v>
      </c>
      <c r="I127" s="32" t="e">
        <f>+VLOOKUP($A127,#REF!,13,FALSE)</f>
        <v>#REF!</v>
      </c>
      <c r="J127" s="32">
        <v>5.4999999999999997E-3</v>
      </c>
      <c r="K127" s="30" t="s">
        <v>15</v>
      </c>
      <c r="L127" s="13">
        <v>10000</v>
      </c>
      <c r="M127" s="57" t="e">
        <f t="shared" si="17"/>
        <v>#REF!</v>
      </c>
      <c r="N127" s="21">
        <v>43550</v>
      </c>
      <c r="O127" s="36" t="e">
        <f t="shared" ca="1" si="15"/>
        <v>#NAME?</v>
      </c>
      <c r="P127" s="37">
        <v>0</v>
      </c>
      <c r="Q127" s="37">
        <v>0</v>
      </c>
      <c r="R127" s="38">
        <v>226</v>
      </c>
      <c r="S127" s="39" t="b">
        <v>1</v>
      </c>
      <c r="T127" s="39" t="s">
        <v>1110</v>
      </c>
      <c r="U127" s="35">
        <v>43710</v>
      </c>
      <c r="V127" s="30"/>
      <c r="W127" s="30">
        <f t="shared" si="18"/>
        <v>2019</v>
      </c>
      <c r="X127" s="30" t="e">
        <f t="shared" ca="1" si="19"/>
        <v>#NAME?</v>
      </c>
      <c r="Y127" s="40">
        <v>2.2499999999999999E-2</v>
      </c>
      <c r="Z127" s="40">
        <v>5.0500000000000003E-2</v>
      </c>
      <c r="AA127" s="41" t="e">
        <f t="shared" si="20"/>
        <v>#REF!</v>
      </c>
      <c r="AB127" s="34" t="e">
        <f t="shared" ca="1" si="21"/>
        <v>#REF!</v>
      </c>
      <c r="AC127" s="32">
        <v>0.03</v>
      </c>
      <c r="AD127" s="32">
        <v>0.04</v>
      </c>
      <c r="AE127" s="42" t="s">
        <v>444</v>
      </c>
      <c r="AF127" s="43" t="e">
        <f t="shared" ca="1" si="22"/>
        <v>#REF!</v>
      </c>
      <c r="AG127" s="34" t="e">
        <f t="shared" ca="1" si="23"/>
        <v>#REF!</v>
      </c>
      <c r="AH127" s="44" t="e">
        <f t="shared" ca="1" si="24"/>
        <v>#NAME?</v>
      </c>
      <c r="AI127" s="45">
        <f t="shared" si="25"/>
        <v>1</v>
      </c>
      <c r="AJ127" s="46" t="e">
        <f t="shared" ca="1" si="26"/>
        <v>#NAME?</v>
      </c>
      <c r="AK127" s="34" t="e">
        <f t="shared" ca="1" si="27"/>
        <v>#REF!</v>
      </c>
      <c r="AL127" s="30" t="s">
        <v>723</v>
      </c>
      <c r="AM127" s="42">
        <f t="shared" si="28"/>
        <v>99999999</v>
      </c>
      <c r="AN127" s="47" t="s">
        <v>724</v>
      </c>
      <c r="AO127" s="30" t="e">
        <f t="shared" ca="1" si="29"/>
        <v>#REF!</v>
      </c>
    </row>
    <row r="128" spans="1:41" hidden="1" x14ac:dyDescent="0.25">
      <c r="A128" s="16" t="s">
        <v>302</v>
      </c>
      <c r="B128" s="30" t="str">
        <f t="shared" si="16"/>
        <v>ADI-000249</v>
      </c>
      <c r="D128" s="19"/>
      <c r="E128" s="17" t="e">
        <f>+VLOOKUP($D128,#REF!,2,FALSE)</f>
        <v>#REF!</v>
      </c>
      <c r="F128" s="17" t="e">
        <f>+VLOOKUP($D128,#REF!,3,FALSE)</f>
        <v>#REF!</v>
      </c>
      <c r="G128" s="29" t="e">
        <f>+VLOOKUP($A128,#REF!,4,FALSE)</f>
        <v>#REF!</v>
      </c>
      <c r="H128" s="31" t="e">
        <f>+VLOOKUP($A128,#REF!,5,FALSE)</f>
        <v>#REF!</v>
      </c>
      <c r="I128" s="32" t="e">
        <f>+VLOOKUP($A128,#REF!,13,FALSE)</f>
        <v>#REF!</v>
      </c>
      <c r="J128" s="32">
        <v>5.4999999999999997E-3</v>
      </c>
      <c r="K128" s="30" t="s">
        <v>15</v>
      </c>
      <c r="L128" s="13">
        <v>200</v>
      </c>
      <c r="M128" s="57" t="e">
        <f t="shared" si="17"/>
        <v>#REF!</v>
      </c>
      <c r="N128" s="21">
        <v>43551</v>
      </c>
      <c r="O128" s="36" t="e">
        <f t="shared" ca="1" si="15"/>
        <v>#NAME?</v>
      </c>
      <c r="P128" s="37">
        <v>0</v>
      </c>
      <c r="Q128" s="37">
        <v>0</v>
      </c>
      <c r="R128" s="38">
        <v>227</v>
      </c>
      <c r="S128" s="39" t="b">
        <v>0</v>
      </c>
      <c r="T128" s="39" t="s">
        <v>1111</v>
      </c>
      <c r="U128" s="35">
        <v>43711</v>
      </c>
      <c r="V128" s="30"/>
      <c r="W128" s="30">
        <f t="shared" si="18"/>
        <v>2019</v>
      </c>
      <c r="X128" s="30" t="e">
        <f t="shared" ca="1" si="19"/>
        <v>#NAME?</v>
      </c>
      <c r="Y128" s="40">
        <v>2.2499999999999999E-2</v>
      </c>
      <c r="Z128" s="40">
        <v>5.0500000000000003E-2</v>
      </c>
      <c r="AA128" s="41" t="e">
        <f t="shared" si="20"/>
        <v>#REF!</v>
      </c>
      <c r="AB128" s="34" t="e">
        <f t="shared" ca="1" si="21"/>
        <v>#REF!</v>
      </c>
      <c r="AC128" s="32">
        <v>0.03</v>
      </c>
      <c r="AD128" s="32">
        <v>0.04</v>
      </c>
      <c r="AE128" s="42" t="s">
        <v>444</v>
      </c>
      <c r="AF128" s="43" t="e">
        <f t="shared" ca="1" si="22"/>
        <v>#REF!</v>
      </c>
      <c r="AG128" s="34" t="e">
        <f t="shared" ca="1" si="23"/>
        <v>#REF!</v>
      </c>
      <c r="AH128" s="44" t="e">
        <f t="shared" ca="1" si="24"/>
        <v>#NAME?</v>
      </c>
      <c r="AI128" s="45">
        <f t="shared" si="25"/>
        <v>1</v>
      </c>
      <c r="AJ128" s="46" t="e">
        <f t="shared" ca="1" si="26"/>
        <v>#NAME?</v>
      </c>
      <c r="AK128" s="34" t="e">
        <f t="shared" ca="1" si="27"/>
        <v>#REF!</v>
      </c>
      <c r="AL128" s="30" t="s">
        <v>725</v>
      </c>
      <c r="AM128" s="42">
        <f t="shared" si="28"/>
        <v>1</v>
      </c>
      <c r="AN128" s="47" t="s">
        <v>726</v>
      </c>
      <c r="AO128" s="30" t="e">
        <f t="shared" ca="1" si="29"/>
        <v>#REF!</v>
      </c>
    </row>
    <row r="129" spans="1:41" hidden="1" x14ac:dyDescent="0.25">
      <c r="A129" s="16" t="s">
        <v>303</v>
      </c>
      <c r="B129" s="30" t="str">
        <f t="shared" si="16"/>
        <v>ADI-000250</v>
      </c>
      <c r="D129" s="19"/>
      <c r="E129" s="17" t="e">
        <f>+VLOOKUP($D129,#REF!,2,FALSE)</f>
        <v>#REF!</v>
      </c>
      <c r="F129" s="17" t="e">
        <f>+VLOOKUP($D129,#REF!,3,FALSE)</f>
        <v>#REF!</v>
      </c>
      <c r="G129" s="29" t="e">
        <f>+VLOOKUP($A129,#REF!,4,FALSE)</f>
        <v>#REF!</v>
      </c>
      <c r="H129" s="31" t="e">
        <f>+VLOOKUP($A129,#REF!,5,FALSE)</f>
        <v>#REF!</v>
      </c>
      <c r="I129" s="32" t="e">
        <f>+VLOOKUP($A129,#REF!,13,FALSE)</f>
        <v>#REF!</v>
      </c>
      <c r="J129" s="32">
        <v>5.4999999999999997E-3</v>
      </c>
      <c r="K129" s="30" t="s">
        <v>15</v>
      </c>
      <c r="L129" s="13">
        <v>200</v>
      </c>
      <c r="M129" s="57" t="e">
        <f t="shared" si="17"/>
        <v>#REF!</v>
      </c>
      <c r="N129" s="21">
        <v>43551</v>
      </c>
      <c r="O129" s="36" t="e">
        <f t="shared" ref="O129:O188" ca="1" si="30">prochainequinzaine(N129)</f>
        <v>#NAME?</v>
      </c>
      <c r="P129" s="37">
        <v>0</v>
      </c>
      <c r="Q129" s="37">
        <v>0</v>
      </c>
      <c r="R129" s="38">
        <v>228</v>
      </c>
      <c r="S129" s="39" t="b">
        <v>0</v>
      </c>
      <c r="T129" s="39" t="s">
        <v>1111</v>
      </c>
      <c r="U129" s="35">
        <v>43712</v>
      </c>
      <c r="V129" s="30"/>
      <c r="W129" s="30">
        <f t="shared" si="18"/>
        <v>2019</v>
      </c>
      <c r="X129" s="30" t="e">
        <f t="shared" ca="1" si="19"/>
        <v>#NAME?</v>
      </c>
      <c r="Y129" s="40">
        <v>2.2499999999999999E-2</v>
      </c>
      <c r="Z129" s="40">
        <v>5.0500000000000003E-2</v>
      </c>
      <c r="AA129" s="41" t="e">
        <f t="shared" si="20"/>
        <v>#REF!</v>
      </c>
      <c r="AB129" s="34" t="e">
        <f t="shared" ca="1" si="21"/>
        <v>#REF!</v>
      </c>
      <c r="AC129" s="32">
        <v>0.03</v>
      </c>
      <c r="AD129" s="32">
        <v>0.04</v>
      </c>
      <c r="AE129" s="42" t="s">
        <v>444</v>
      </c>
      <c r="AF129" s="43" t="e">
        <f t="shared" ca="1" si="22"/>
        <v>#REF!</v>
      </c>
      <c r="AG129" s="34" t="e">
        <f t="shared" ca="1" si="23"/>
        <v>#REF!</v>
      </c>
      <c r="AH129" s="44" t="e">
        <f t="shared" ca="1" si="24"/>
        <v>#NAME?</v>
      </c>
      <c r="AI129" s="45">
        <f t="shared" si="25"/>
        <v>1</v>
      </c>
      <c r="AJ129" s="46" t="e">
        <f t="shared" ca="1" si="26"/>
        <v>#NAME?</v>
      </c>
      <c r="AK129" s="34" t="e">
        <f t="shared" ca="1" si="27"/>
        <v>#REF!</v>
      </c>
      <c r="AL129" s="30" t="s">
        <v>727</v>
      </c>
      <c r="AM129" s="42">
        <f t="shared" si="28"/>
        <v>1</v>
      </c>
      <c r="AN129" s="47" t="s">
        <v>728</v>
      </c>
      <c r="AO129" s="30" t="e">
        <f t="shared" ca="1" si="29"/>
        <v>#REF!</v>
      </c>
    </row>
    <row r="130" spans="1:41" hidden="1" x14ac:dyDescent="0.25">
      <c r="A130" s="16" t="s">
        <v>215</v>
      </c>
      <c r="B130" s="30" t="str">
        <f t="shared" si="16"/>
        <v>ADI-000052</v>
      </c>
      <c r="D130" s="19" t="s">
        <v>207</v>
      </c>
      <c r="E130" s="17" t="s">
        <v>212</v>
      </c>
      <c r="F130" s="17" t="s">
        <v>213</v>
      </c>
      <c r="G130" s="29" t="e">
        <f>+VLOOKUP($A130,#REF!,4,FALSE)</f>
        <v>#REF!</v>
      </c>
      <c r="H130" s="31" t="e">
        <f>+VLOOKUP($A130,#REF!,5,FALSE)</f>
        <v>#REF!</v>
      </c>
      <c r="I130" s="32" t="e">
        <f>+VLOOKUP($A130,#REF!,13,FALSE)</f>
        <v>#REF!</v>
      </c>
      <c r="J130" s="32">
        <v>5.4999999999999997E-3</v>
      </c>
      <c r="K130" s="30" t="s">
        <v>15</v>
      </c>
      <c r="L130" s="13">
        <v>5800</v>
      </c>
      <c r="M130" s="57" t="e">
        <f t="shared" ref="M130:M189" si="31">+L130*(1-I130)</f>
        <v>#REF!</v>
      </c>
      <c r="N130" s="21">
        <v>43551</v>
      </c>
      <c r="O130" s="36" t="e">
        <f t="shared" ca="1" si="30"/>
        <v>#NAME?</v>
      </c>
      <c r="P130" s="37">
        <v>0</v>
      </c>
      <c r="Q130" s="37">
        <v>0</v>
      </c>
      <c r="R130" s="38">
        <v>229</v>
      </c>
      <c r="S130" s="39" t="b">
        <v>0</v>
      </c>
      <c r="T130" s="39" t="s">
        <v>1111</v>
      </c>
      <c r="U130" s="35">
        <v>43713</v>
      </c>
      <c r="V130" s="30"/>
      <c r="W130" s="30">
        <f t="shared" ref="W130:W189" si="32">YEAR(N130)</f>
        <v>2019</v>
      </c>
      <c r="X130" s="30" t="e">
        <f t="shared" ref="X130:X189" ca="1" si="33">YEAR(O130)</f>
        <v>#NAME?</v>
      </c>
      <c r="Y130" s="40">
        <v>2.2499999999999999E-2</v>
      </c>
      <c r="Z130" s="40">
        <v>5.0500000000000003E-2</v>
      </c>
      <c r="AA130" s="41" t="e">
        <f t="shared" ref="AA130:AA189" si="34">IF(M130=0,0,(M130-R130)*(1+Y130)^((MAX(U130-O130+1,0))/(DATE(W130,12,31)-DATE(W130,1,1)+1)))</f>
        <v>#REF!</v>
      </c>
      <c r="AB130" s="34" t="e">
        <f t="shared" ref="AB130:AB189" ca="1" si="35">AA130*(1-J130*((MAX(U130-O130,0))/(DATE(W130,12,31)-DATE(W130,1,1)+1)))</f>
        <v>#REF!</v>
      </c>
      <c r="AC130" s="32">
        <v>0.03</v>
      </c>
      <c r="AD130" s="32">
        <v>0.04</v>
      </c>
      <c r="AE130" s="42" t="s">
        <v>444</v>
      </c>
      <c r="AF130" s="43" t="e">
        <f t="shared" ref="AF130:AF189" ca="1" si="36">+IF(AE130="TOTAL",AB130,AB130/2)</f>
        <v>#REF!</v>
      </c>
      <c r="AG130" s="34" t="e">
        <f t="shared" ref="AG130:AG189" ca="1" si="37">IF(AE130="partiel",AF130*(1-AC130),AF130*(1-AD130))</f>
        <v>#REF!</v>
      </c>
      <c r="AH130" s="44" t="e">
        <f t="shared" ref="AH130:AH189" ca="1" si="38">AGECALCUL(H130,U130)</f>
        <v>#NAME?</v>
      </c>
      <c r="AI130" s="45">
        <f t="shared" ref="AI130:AI189" si="39">YEAR(U130)-YEAR(N130)+1</f>
        <v>1</v>
      </c>
      <c r="AJ130" s="46" t="e">
        <f t="shared" ref="AJ130:AJ189" ca="1" si="40">IR_RET_CAPITAL(AG130,AH130,AI130)</f>
        <v>#NAME?</v>
      </c>
      <c r="AK130" s="34" t="e">
        <f t="shared" ref="AK130:AK189" ca="1" si="41">+AG130-AJ130</f>
        <v>#REF!</v>
      </c>
      <c r="AL130" s="30" t="s">
        <v>729</v>
      </c>
      <c r="AM130" s="42">
        <f t="shared" ref="AM130:AM189" si="42">IF(S130=TRUE,99999999,1)</f>
        <v>1</v>
      </c>
      <c r="AN130" s="47" t="s">
        <v>730</v>
      </c>
      <c r="AO130" s="30" t="e">
        <f t="shared" ref="AO130:AO189" ca="1" si="43">IF(AE130="PARTIEL",IF(NOT(AF130&lt;AA130/2),TRUE,FALSE),TRUE)</f>
        <v>#REF!</v>
      </c>
    </row>
    <row r="131" spans="1:41" hidden="1" x14ac:dyDescent="0.25">
      <c r="A131" s="16" t="s">
        <v>216</v>
      </c>
      <c r="B131" s="30" t="str">
        <f t="shared" ref="B131:B194" si="44">IF(A131="",C131,A131)</f>
        <v>ADI-000053</v>
      </c>
      <c r="D131" s="19" t="s">
        <v>207</v>
      </c>
      <c r="E131" s="17" t="s">
        <v>214</v>
      </c>
      <c r="F131" s="17" t="s">
        <v>39</v>
      </c>
      <c r="G131" s="29" t="e">
        <f>+VLOOKUP($A131,#REF!,4,FALSE)</f>
        <v>#REF!</v>
      </c>
      <c r="H131" s="31" t="e">
        <f>+VLOOKUP($A131,#REF!,5,FALSE)</f>
        <v>#REF!</v>
      </c>
      <c r="I131" s="32" t="e">
        <f>+VLOOKUP($A131,#REF!,13,FALSE)</f>
        <v>#REF!</v>
      </c>
      <c r="J131" s="32">
        <v>5.4999999999999997E-3</v>
      </c>
      <c r="K131" s="30" t="s">
        <v>15</v>
      </c>
      <c r="L131" s="13">
        <v>7600</v>
      </c>
      <c r="M131" s="57" t="e">
        <f t="shared" si="31"/>
        <v>#REF!</v>
      </c>
      <c r="N131" s="21">
        <v>43551</v>
      </c>
      <c r="O131" s="36" t="e">
        <f t="shared" ca="1" si="30"/>
        <v>#NAME?</v>
      </c>
      <c r="P131" s="37">
        <v>0</v>
      </c>
      <c r="Q131" s="37">
        <v>0</v>
      </c>
      <c r="R131" s="38">
        <v>230</v>
      </c>
      <c r="S131" s="39" t="b">
        <v>0</v>
      </c>
      <c r="T131" s="39" t="s">
        <v>1111</v>
      </c>
      <c r="U131" s="35">
        <v>43714</v>
      </c>
      <c r="V131" s="30"/>
      <c r="W131" s="30">
        <f t="shared" si="32"/>
        <v>2019</v>
      </c>
      <c r="X131" s="30" t="e">
        <f t="shared" ca="1" si="33"/>
        <v>#NAME?</v>
      </c>
      <c r="Y131" s="40">
        <v>2.2499999999999999E-2</v>
      </c>
      <c r="Z131" s="40">
        <v>5.0500000000000003E-2</v>
      </c>
      <c r="AA131" s="41" t="e">
        <f t="shared" si="34"/>
        <v>#REF!</v>
      </c>
      <c r="AB131" s="34" t="e">
        <f t="shared" ca="1" si="35"/>
        <v>#REF!</v>
      </c>
      <c r="AC131" s="32">
        <v>0.03</v>
      </c>
      <c r="AD131" s="32">
        <v>0.04</v>
      </c>
      <c r="AE131" s="42" t="s">
        <v>444</v>
      </c>
      <c r="AF131" s="43" t="e">
        <f t="shared" ca="1" si="36"/>
        <v>#REF!</v>
      </c>
      <c r="AG131" s="34" t="e">
        <f t="shared" ca="1" si="37"/>
        <v>#REF!</v>
      </c>
      <c r="AH131" s="44" t="e">
        <f t="shared" ca="1" si="38"/>
        <v>#NAME?</v>
      </c>
      <c r="AI131" s="45">
        <f t="shared" si="39"/>
        <v>1</v>
      </c>
      <c r="AJ131" s="46" t="e">
        <f t="shared" ca="1" si="40"/>
        <v>#NAME?</v>
      </c>
      <c r="AK131" s="34" t="e">
        <f t="shared" ca="1" si="41"/>
        <v>#REF!</v>
      </c>
      <c r="AL131" s="30" t="s">
        <v>731</v>
      </c>
      <c r="AM131" s="42">
        <f t="shared" si="42"/>
        <v>1</v>
      </c>
      <c r="AN131" s="47" t="s">
        <v>732</v>
      </c>
      <c r="AO131" s="30" t="e">
        <f t="shared" ca="1" si="43"/>
        <v>#REF!</v>
      </c>
    </row>
    <row r="132" spans="1:41" hidden="1" x14ac:dyDescent="0.25">
      <c r="A132" s="16" t="s">
        <v>286</v>
      </c>
      <c r="B132" s="30" t="str">
        <f t="shared" si="44"/>
        <v>ADI-000130</v>
      </c>
      <c r="D132" s="19" t="s">
        <v>295</v>
      </c>
      <c r="E132" s="17" t="s">
        <v>287</v>
      </c>
      <c r="F132" s="17" t="s">
        <v>288</v>
      </c>
      <c r="G132" s="29" t="e">
        <f>+VLOOKUP($A132,#REF!,4,FALSE)</f>
        <v>#REF!</v>
      </c>
      <c r="H132" s="31" t="e">
        <f>+VLOOKUP($A132,#REF!,5,FALSE)</f>
        <v>#REF!</v>
      </c>
      <c r="I132" s="32" t="e">
        <f>+VLOOKUP($A132,#REF!,13,FALSE)</f>
        <v>#REF!</v>
      </c>
      <c r="J132" s="32">
        <v>5.4999999999999997E-3</v>
      </c>
      <c r="K132" s="30" t="s">
        <v>15</v>
      </c>
      <c r="L132" s="13">
        <v>104500</v>
      </c>
      <c r="M132" s="57" t="e">
        <f t="shared" si="31"/>
        <v>#REF!</v>
      </c>
      <c r="N132" s="21">
        <v>43551</v>
      </c>
      <c r="O132" s="36" t="e">
        <f t="shared" ca="1" si="30"/>
        <v>#NAME?</v>
      </c>
      <c r="P132" s="37">
        <v>0</v>
      </c>
      <c r="Q132" s="37">
        <v>0</v>
      </c>
      <c r="R132" s="38">
        <v>231</v>
      </c>
      <c r="S132" s="39" t="b">
        <v>1</v>
      </c>
      <c r="T132" s="39" t="s">
        <v>444</v>
      </c>
      <c r="U132" s="35">
        <v>43715</v>
      </c>
      <c r="V132" s="30"/>
      <c r="W132" s="30">
        <f t="shared" si="32"/>
        <v>2019</v>
      </c>
      <c r="X132" s="30" t="e">
        <f t="shared" ca="1" si="33"/>
        <v>#NAME?</v>
      </c>
      <c r="Y132" s="40">
        <v>2.2499999999999999E-2</v>
      </c>
      <c r="Z132" s="40">
        <v>5.0500000000000003E-2</v>
      </c>
      <c r="AA132" s="41" t="e">
        <f t="shared" si="34"/>
        <v>#REF!</v>
      </c>
      <c r="AB132" s="34" t="e">
        <f t="shared" ca="1" si="35"/>
        <v>#REF!</v>
      </c>
      <c r="AC132" s="32">
        <v>0.03</v>
      </c>
      <c r="AD132" s="32">
        <v>0.04</v>
      </c>
      <c r="AE132" s="42" t="s">
        <v>444</v>
      </c>
      <c r="AF132" s="43" t="e">
        <f t="shared" ca="1" si="36"/>
        <v>#REF!</v>
      </c>
      <c r="AG132" s="34" t="e">
        <f t="shared" ca="1" si="37"/>
        <v>#REF!</v>
      </c>
      <c r="AH132" s="44" t="e">
        <f t="shared" ca="1" si="38"/>
        <v>#NAME?</v>
      </c>
      <c r="AI132" s="45">
        <f t="shared" si="39"/>
        <v>1</v>
      </c>
      <c r="AJ132" s="46" t="e">
        <f t="shared" ca="1" si="40"/>
        <v>#NAME?</v>
      </c>
      <c r="AK132" s="34" t="e">
        <f t="shared" ca="1" si="41"/>
        <v>#REF!</v>
      </c>
      <c r="AL132" s="30" t="s">
        <v>733</v>
      </c>
      <c r="AM132" s="42">
        <f t="shared" si="42"/>
        <v>99999999</v>
      </c>
      <c r="AN132" s="47" t="s">
        <v>734</v>
      </c>
      <c r="AO132" s="30" t="e">
        <f t="shared" ca="1" si="43"/>
        <v>#REF!</v>
      </c>
    </row>
    <row r="133" spans="1:41" hidden="1" x14ac:dyDescent="0.25">
      <c r="A133" s="16" t="s">
        <v>289</v>
      </c>
      <c r="B133" s="30" t="str">
        <f t="shared" si="44"/>
        <v>ADI-000132</v>
      </c>
      <c r="D133" s="19" t="s">
        <v>295</v>
      </c>
      <c r="E133" s="17" t="s">
        <v>290</v>
      </c>
      <c r="F133" s="17" t="s">
        <v>291</v>
      </c>
      <c r="G133" s="29" t="e">
        <f>+VLOOKUP($A133,#REF!,4,FALSE)</f>
        <v>#REF!</v>
      </c>
      <c r="H133" s="31" t="e">
        <f>+VLOOKUP($A133,#REF!,5,FALSE)</f>
        <v>#REF!</v>
      </c>
      <c r="I133" s="32" t="e">
        <f>+VLOOKUP($A133,#REF!,13,FALSE)</f>
        <v>#REF!</v>
      </c>
      <c r="J133" s="32">
        <v>5.4999999999999997E-3</v>
      </c>
      <c r="K133" s="30" t="s">
        <v>15</v>
      </c>
      <c r="L133" s="13">
        <v>179500</v>
      </c>
      <c r="M133" s="57" t="e">
        <f t="shared" si="31"/>
        <v>#REF!</v>
      </c>
      <c r="N133" s="21">
        <v>43551</v>
      </c>
      <c r="O133" s="36" t="e">
        <f t="shared" ca="1" si="30"/>
        <v>#NAME?</v>
      </c>
      <c r="P133" s="37">
        <v>0</v>
      </c>
      <c r="Q133" s="37">
        <v>0</v>
      </c>
      <c r="R133" s="38">
        <v>232</v>
      </c>
      <c r="S133" s="39" t="b">
        <v>0</v>
      </c>
      <c r="T133" s="39" t="s">
        <v>1111</v>
      </c>
      <c r="U133" s="35">
        <v>43716</v>
      </c>
      <c r="V133" s="30"/>
      <c r="W133" s="30">
        <f t="shared" si="32"/>
        <v>2019</v>
      </c>
      <c r="X133" s="30" t="e">
        <f t="shared" ca="1" si="33"/>
        <v>#NAME?</v>
      </c>
      <c r="Y133" s="40">
        <v>2.2499999999999999E-2</v>
      </c>
      <c r="Z133" s="40">
        <v>5.0500000000000003E-2</v>
      </c>
      <c r="AA133" s="41" t="e">
        <f t="shared" si="34"/>
        <v>#REF!</v>
      </c>
      <c r="AB133" s="34" t="e">
        <f t="shared" ca="1" si="35"/>
        <v>#REF!</v>
      </c>
      <c r="AC133" s="32">
        <v>0.03</v>
      </c>
      <c r="AD133" s="32">
        <v>0.04</v>
      </c>
      <c r="AE133" s="42" t="s">
        <v>444</v>
      </c>
      <c r="AF133" s="43" t="e">
        <f t="shared" ca="1" si="36"/>
        <v>#REF!</v>
      </c>
      <c r="AG133" s="34" t="e">
        <f t="shared" ca="1" si="37"/>
        <v>#REF!</v>
      </c>
      <c r="AH133" s="44" t="e">
        <f t="shared" ca="1" si="38"/>
        <v>#NAME?</v>
      </c>
      <c r="AI133" s="45">
        <f t="shared" si="39"/>
        <v>1</v>
      </c>
      <c r="AJ133" s="46" t="e">
        <f t="shared" ca="1" si="40"/>
        <v>#NAME?</v>
      </c>
      <c r="AK133" s="34" t="e">
        <f t="shared" ca="1" si="41"/>
        <v>#REF!</v>
      </c>
      <c r="AL133" s="30" t="s">
        <v>735</v>
      </c>
      <c r="AM133" s="42">
        <f t="shared" si="42"/>
        <v>1</v>
      </c>
      <c r="AN133" s="47" t="s">
        <v>736</v>
      </c>
      <c r="AO133" s="30" t="e">
        <f t="shared" ca="1" si="43"/>
        <v>#REF!</v>
      </c>
    </row>
    <row r="134" spans="1:41" hidden="1" x14ac:dyDescent="0.25">
      <c r="A134" s="16" t="s">
        <v>292</v>
      </c>
      <c r="B134" s="30" t="str">
        <f t="shared" si="44"/>
        <v>ADI-000125</v>
      </c>
      <c r="D134" s="19" t="s">
        <v>295</v>
      </c>
      <c r="E134" s="17" t="s">
        <v>293</v>
      </c>
      <c r="F134" s="17" t="s">
        <v>294</v>
      </c>
      <c r="G134" s="29" t="e">
        <f>+VLOOKUP($A134,#REF!,4,FALSE)</f>
        <v>#REF!</v>
      </c>
      <c r="H134" s="31" t="e">
        <f>+VLOOKUP($A134,#REF!,5,FALSE)</f>
        <v>#REF!</v>
      </c>
      <c r="I134" s="32" t="e">
        <f>+VLOOKUP($A134,#REF!,13,FALSE)</f>
        <v>#REF!</v>
      </c>
      <c r="J134" s="32">
        <v>5.4999999999999997E-3</v>
      </c>
      <c r="K134" s="30" t="s">
        <v>15</v>
      </c>
      <c r="L134" s="13">
        <v>60000</v>
      </c>
      <c r="M134" s="57" t="e">
        <f t="shared" si="31"/>
        <v>#REF!</v>
      </c>
      <c r="N134" s="21">
        <v>43551</v>
      </c>
      <c r="O134" s="36" t="e">
        <f t="shared" ca="1" si="30"/>
        <v>#NAME?</v>
      </c>
      <c r="P134" s="37">
        <v>0</v>
      </c>
      <c r="Q134" s="37">
        <v>0</v>
      </c>
      <c r="R134" s="38">
        <v>233</v>
      </c>
      <c r="S134" s="39" t="b">
        <v>1</v>
      </c>
      <c r="T134" s="39" t="s">
        <v>444</v>
      </c>
      <c r="U134" s="35">
        <v>43717</v>
      </c>
      <c r="V134" s="30"/>
      <c r="W134" s="30">
        <f t="shared" si="32"/>
        <v>2019</v>
      </c>
      <c r="X134" s="30" t="e">
        <f t="shared" ca="1" si="33"/>
        <v>#NAME?</v>
      </c>
      <c r="Y134" s="40">
        <v>2.2499999999999999E-2</v>
      </c>
      <c r="Z134" s="40">
        <v>5.0500000000000003E-2</v>
      </c>
      <c r="AA134" s="41" t="e">
        <f t="shared" si="34"/>
        <v>#REF!</v>
      </c>
      <c r="AB134" s="34" t="e">
        <f t="shared" ca="1" si="35"/>
        <v>#REF!</v>
      </c>
      <c r="AC134" s="32">
        <v>0.03</v>
      </c>
      <c r="AD134" s="32">
        <v>0.04</v>
      </c>
      <c r="AE134" s="42" t="s">
        <v>444</v>
      </c>
      <c r="AF134" s="43" t="e">
        <f t="shared" ca="1" si="36"/>
        <v>#REF!</v>
      </c>
      <c r="AG134" s="34" t="e">
        <f t="shared" ca="1" si="37"/>
        <v>#REF!</v>
      </c>
      <c r="AH134" s="44" t="e">
        <f t="shared" ca="1" si="38"/>
        <v>#NAME?</v>
      </c>
      <c r="AI134" s="45">
        <f t="shared" si="39"/>
        <v>1</v>
      </c>
      <c r="AJ134" s="46" t="e">
        <f t="shared" ca="1" si="40"/>
        <v>#NAME?</v>
      </c>
      <c r="AK134" s="34" t="e">
        <f t="shared" ca="1" si="41"/>
        <v>#REF!</v>
      </c>
      <c r="AL134" s="30" t="s">
        <v>737</v>
      </c>
      <c r="AM134" s="42">
        <f t="shared" si="42"/>
        <v>99999999</v>
      </c>
      <c r="AN134" s="47" t="s">
        <v>738</v>
      </c>
      <c r="AO134" s="30" t="e">
        <f t="shared" ca="1" si="43"/>
        <v>#REF!</v>
      </c>
    </row>
    <row r="135" spans="1:41" hidden="1" x14ac:dyDescent="0.25">
      <c r="A135" s="16" t="s">
        <v>296</v>
      </c>
      <c r="B135" s="30" t="str">
        <f t="shared" si="44"/>
        <v>ADI-000244</v>
      </c>
      <c r="D135" s="19" t="s">
        <v>300</v>
      </c>
      <c r="E135" s="17" t="s">
        <v>297</v>
      </c>
      <c r="F135" s="17" t="s">
        <v>125</v>
      </c>
      <c r="G135" s="29" t="e">
        <f>+VLOOKUP($A135,#REF!,4,FALSE)</f>
        <v>#REF!</v>
      </c>
      <c r="H135" s="31" t="e">
        <f>+VLOOKUP($A135,#REF!,5,FALSE)</f>
        <v>#REF!</v>
      </c>
      <c r="I135" s="32" t="e">
        <f>+VLOOKUP($A135,#REF!,13,FALSE)</f>
        <v>#REF!</v>
      </c>
      <c r="J135" s="32">
        <v>5.4999999999999997E-3</v>
      </c>
      <c r="K135" s="30" t="s">
        <v>15</v>
      </c>
      <c r="L135" s="13">
        <v>3000</v>
      </c>
      <c r="M135" s="57" t="e">
        <f t="shared" si="31"/>
        <v>#REF!</v>
      </c>
      <c r="N135" s="21">
        <v>43551</v>
      </c>
      <c r="O135" s="36" t="e">
        <f t="shared" ca="1" si="30"/>
        <v>#NAME?</v>
      </c>
      <c r="P135" s="37">
        <v>0</v>
      </c>
      <c r="Q135" s="37">
        <v>0</v>
      </c>
      <c r="R135" s="38">
        <v>234</v>
      </c>
      <c r="S135" s="39" t="b">
        <v>0</v>
      </c>
      <c r="T135" s="39" t="s">
        <v>1111</v>
      </c>
      <c r="U135" s="35">
        <v>43718</v>
      </c>
      <c r="V135" s="30"/>
      <c r="W135" s="30">
        <f t="shared" si="32"/>
        <v>2019</v>
      </c>
      <c r="X135" s="30" t="e">
        <f t="shared" ca="1" si="33"/>
        <v>#NAME?</v>
      </c>
      <c r="Y135" s="40">
        <v>2.2499999999999999E-2</v>
      </c>
      <c r="Z135" s="40">
        <v>5.0500000000000003E-2</v>
      </c>
      <c r="AA135" s="41" t="e">
        <f t="shared" si="34"/>
        <v>#REF!</v>
      </c>
      <c r="AB135" s="34" t="e">
        <f t="shared" ca="1" si="35"/>
        <v>#REF!</v>
      </c>
      <c r="AC135" s="32">
        <v>0.03</v>
      </c>
      <c r="AD135" s="32">
        <v>0.04</v>
      </c>
      <c r="AE135" s="42" t="s">
        <v>444</v>
      </c>
      <c r="AF135" s="43" t="e">
        <f t="shared" ca="1" si="36"/>
        <v>#REF!</v>
      </c>
      <c r="AG135" s="34" t="e">
        <f t="shared" ca="1" si="37"/>
        <v>#REF!</v>
      </c>
      <c r="AH135" s="44" t="e">
        <f t="shared" ca="1" si="38"/>
        <v>#NAME?</v>
      </c>
      <c r="AI135" s="45">
        <f t="shared" si="39"/>
        <v>1</v>
      </c>
      <c r="AJ135" s="46" t="e">
        <f t="shared" ca="1" si="40"/>
        <v>#NAME?</v>
      </c>
      <c r="AK135" s="34" t="e">
        <f t="shared" ca="1" si="41"/>
        <v>#REF!</v>
      </c>
      <c r="AL135" s="30" t="s">
        <v>739</v>
      </c>
      <c r="AM135" s="42">
        <f t="shared" si="42"/>
        <v>1</v>
      </c>
      <c r="AN135" s="47" t="s">
        <v>740</v>
      </c>
      <c r="AO135" s="30" t="e">
        <f t="shared" ca="1" si="43"/>
        <v>#REF!</v>
      </c>
    </row>
    <row r="136" spans="1:41" hidden="1" x14ac:dyDescent="0.25">
      <c r="A136" s="16" t="s">
        <v>298</v>
      </c>
      <c r="B136" s="30" t="str">
        <f t="shared" si="44"/>
        <v>ADI-000245</v>
      </c>
      <c r="D136" s="19" t="s">
        <v>300</v>
      </c>
      <c r="E136" s="17" t="s">
        <v>297</v>
      </c>
      <c r="F136" s="17" t="s">
        <v>125</v>
      </c>
      <c r="G136" s="29" t="e">
        <f>+VLOOKUP($A136,#REF!,4,FALSE)</f>
        <v>#REF!</v>
      </c>
      <c r="H136" s="31" t="e">
        <f>+VLOOKUP($A136,#REF!,5,FALSE)</f>
        <v>#REF!</v>
      </c>
      <c r="I136" s="32" t="e">
        <f>+VLOOKUP($A136,#REF!,13,FALSE)</f>
        <v>#REF!</v>
      </c>
      <c r="J136" s="32">
        <v>5.4999999999999997E-3</v>
      </c>
      <c r="K136" s="30" t="s">
        <v>15</v>
      </c>
      <c r="L136" s="13">
        <v>3000</v>
      </c>
      <c r="M136" s="57" t="e">
        <f t="shared" si="31"/>
        <v>#REF!</v>
      </c>
      <c r="N136" s="21">
        <v>43551</v>
      </c>
      <c r="O136" s="36" t="e">
        <f t="shared" ca="1" si="30"/>
        <v>#NAME?</v>
      </c>
      <c r="P136" s="37">
        <v>0</v>
      </c>
      <c r="Q136" s="37">
        <v>0</v>
      </c>
      <c r="R136" s="38">
        <v>235</v>
      </c>
      <c r="S136" s="39" t="b">
        <v>1</v>
      </c>
      <c r="T136" s="39" t="s">
        <v>444</v>
      </c>
      <c r="U136" s="35">
        <v>43719</v>
      </c>
      <c r="V136" s="30"/>
      <c r="W136" s="30">
        <f t="shared" si="32"/>
        <v>2019</v>
      </c>
      <c r="X136" s="30" t="e">
        <f t="shared" ca="1" si="33"/>
        <v>#NAME?</v>
      </c>
      <c r="Y136" s="40">
        <v>2.2499999999999999E-2</v>
      </c>
      <c r="Z136" s="40">
        <v>5.0500000000000003E-2</v>
      </c>
      <c r="AA136" s="41" t="e">
        <f t="shared" si="34"/>
        <v>#REF!</v>
      </c>
      <c r="AB136" s="34" t="e">
        <f t="shared" ca="1" si="35"/>
        <v>#REF!</v>
      </c>
      <c r="AC136" s="32">
        <v>0.03</v>
      </c>
      <c r="AD136" s="32">
        <v>0.04</v>
      </c>
      <c r="AE136" s="42" t="s">
        <v>444</v>
      </c>
      <c r="AF136" s="43" t="e">
        <f t="shared" ca="1" si="36"/>
        <v>#REF!</v>
      </c>
      <c r="AG136" s="34" t="e">
        <f t="shared" ca="1" si="37"/>
        <v>#REF!</v>
      </c>
      <c r="AH136" s="44" t="e">
        <f t="shared" ca="1" si="38"/>
        <v>#NAME?</v>
      </c>
      <c r="AI136" s="45">
        <f t="shared" si="39"/>
        <v>1</v>
      </c>
      <c r="AJ136" s="46" t="e">
        <f t="shared" ca="1" si="40"/>
        <v>#NAME?</v>
      </c>
      <c r="AK136" s="34" t="e">
        <f t="shared" ca="1" si="41"/>
        <v>#REF!</v>
      </c>
      <c r="AL136" s="30" t="s">
        <v>741</v>
      </c>
      <c r="AM136" s="42">
        <f t="shared" si="42"/>
        <v>99999999</v>
      </c>
      <c r="AN136" s="47" t="s">
        <v>742</v>
      </c>
      <c r="AO136" s="30" t="e">
        <f t="shared" ca="1" si="43"/>
        <v>#REF!</v>
      </c>
    </row>
    <row r="137" spans="1:41" hidden="1" x14ac:dyDescent="0.25">
      <c r="A137" s="16" t="s">
        <v>299</v>
      </c>
      <c r="B137" s="30" t="str">
        <f t="shared" si="44"/>
        <v>ADI-000246</v>
      </c>
      <c r="D137" s="19" t="s">
        <v>300</v>
      </c>
      <c r="E137" s="17" t="s">
        <v>297</v>
      </c>
      <c r="F137" s="17" t="s">
        <v>125</v>
      </c>
      <c r="G137" s="29" t="e">
        <f>+VLOOKUP($A137,#REF!,4,FALSE)</f>
        <v>#REF!</v>
      </c>
      <c r="H137" s="31" t="e">
        <f>+VLOOKUP($A137,#REF!,5,FALSE)</f>
        <v>#REF!</v>
      </c>
      <c r="I137" s="32" t="e">
        <f>+VLOOKUP($A137,#REF!,13,FALSE)</f>
        <v>#REF!</v>
      </c>
      <c r="J137" s="32">
        <v>5.4999999999999997E-3</v>
      </c>
      <c r="K137" s="30" t="s">
        <v>15</v>
      </c>
      <c r="L137" s="13">
        <v>4000</v>
      </c>
      <c r="M137" s="57" t="e">
        <f t="shared" si="31"/>
        <v>#REF!</v>
      </c>
      <c r="N137" s="21">
        <v>43551</v>
      </c>
      <c r="O137" s="36" t="e">
        <f t="shared" ca="1" si="30"/>
        <v>#NAME?</v>
      </c>
      <c r="P137" s="37">
        <v>0</v>
      </c>
      <c r="Q137" s="37">
        <v>0</v>
      </c>
      <c r="R137" s="38">
        <v>236</v>
      </c>
      <c r="S137" s="39" t="b">
        <v>1</v>
      </c>
      <c r="T137" s="39" t="s">
        <v>1110</v>
      </c>
      <c r="U137" s="35">
        <v>43720</v>
      </c>
      <c r="V137" s="30"/>
      <c r="W137" s="30">
        <f t="shared" si="32"/>
        <v>2019</v>
      </c>
      <c r="X137" s="30" t="e">
        <f t="shared" ca="1" si="33"/>
        <v>#NAME?</v>
      </c>
      <c r="Y137" s="40">
        <v>2.2499999999999999E-2</v>
      </c>
      <c r="Z137" s="40">
        <v>5.0500000000000003E-2</v>
      </c>
      <c r="AA137" s="41" t="e">
        <f t="shared" si="34"/>
        <v>#REF!</v>
      </c>
      <c r="AB137" s="34" t="e">
        <f t="shared" ca="1" si="35"/>
        <v>#REF!</v>
      </c>
      <c r="AC137" s="32">
        <v>0.03</v>
      </c>
      <c r="AD137" s="32">
        <v>0.04</v>
      </c>
      <c r="AE137" s="42" t="s">
        <v>444</v>
      </c>
      <c r="AF137" s="43" t="e">
        <f t="shared" ca="1" si="36"/>
        <v>#REF!</v>
      </c>
      <c r="AG137" s="34" t="e">
        <f t="shared" ca="1" si="37"/>
        <v>#REF!</v>
      </c>
      <c r="AH137" s="44" t="e">
        <f t="shared" ca="1" si="38"/>
        <v>#NAME?</v>
      </c>
      <c r="AI137" s="45">
        <f t="shared" si="39"/>
        <v>1</v>
      </c>
      <c r="AJ137" s="46" t="e">
        <f t="shared" ca="1" si="40"/>
        <v>#NAME?</v>
      </c>
      <c r="AK137" s="34" t="e">
        <f t="shared" ca="1" si="41"/>
        <v>#REF!</v>
      </c>
      <c r="AL137" s="30" t="s">
        <v>743</v>
      </c>
      <c r="AM137" s="42">
        <f t="shared" si="42"/>
        <v>99999999</v>
      </c>
      <c r="AN137" s="47" t="s">
        <v>744</v>
      </c>
      <c r="AO137" s="30" t="e">
        <f t="shared" ca="1" si="43"/>
        <v>#REF!</v>
      </c>
    </row>
    <row r="138" spans="1:41" hidden="1" x14ac:dyDescent="0.25">
      <c r="A138" s="16" t="s">
        <v>277</v>
      </c>
      <c r="B138" s="30" t="str">
        <f t="shared" si="44"/>
        <v>ADI-000224</v>
      </c>
      <c r="D138" s="19" t="s">
        <v>279</v>
      </c>
      <c r="E138" s="17" t="s">
        <v>278</v>
      </c>
      <c r="F138" s="17" t="s">
        <v>52</v>
      </c>
      <c r="G138" s="29" t="e">
        <f>+VLOOKUP($A138,#REF!,4,FALSE)</f>
        <v>#REF!</v>
      </c>
      <c r="H138" s="31" t="e">
        <f>+VLOOKUP($A138,#REF!,5,FALSE)</f>
        <v>#REF!</v>
      </c>
      <c r="I138" s="32" t="e">
        <f>+VLOOKUP($A138,#REF!,13,FALSE)</f>
        <v>#REF!</v>
      </c>
      <c r="J138" s="32">
        <v>5.4999999999999997E-3</v>
      </c>
      <c r="K138" s="30" t="s">
        <v>15</v>
      </c>
      <c r="L138" s="20">
        <v>45491</v>
      </c>
      <c r="M138" s="57" t="e">
        <f t="shared" si="31"/>
        <v>#REF!</v>
      </c>
      <c r="N138" s="21">
        <v>43552</v>
      </c>
      <c r="O138" s="36" t="e">
        <f t="shared" ca="1" si="30"/>
        <v>#NAME?</v>
      </c>
      <c r="P138" s="37">
        <v>0</v>
      </c>
      <c r="Q138" s="37">
        <v>0</v>
      </c>
      <c r="R138" s="38">
        <v>238</v>
      </c>
      <c r="S138" s="39" t="b">
        <v>1</v>
      </c>
      <c r="T138" s="39" t="s">
        <v>1110</v>
      </c>
      <c r="U138" s="35">
        <v>43722</v>
      </c>
      <c r="V138" s="30"/>
      <c r="W138" s="30">
        <f t="shared" si="32"/>
        <v>2019</v>
      </c>
      <c r="X138" s="30" t="e">
        <f t="shared" ca="1" si="33"/>
        <v>#NAME?</v>
      </c>
      <c r="Y138" s="40">
        <v>2.2499999999999999E-2</v>
      </c>
      <c r="Z138" s="40">
        <v>5.0500000000000003E-2</v>
      </c>
      <c r="AA138" s="41" t="e">
        <f t="shared" si="34"/>
        <v>#REF!</v>
      </c>
      <c r="AB138" s="34" t="e">
        <f t="shared" ca="1" si="35"/>
        <v>#REF!</v>
      </c>
      <c r="AC138" s="32">
        <v>0.03</v>
      </c>
      <c r="AD138" s="32">
        <v>0.04</v>
      </c>
      <c r="AE138" s="42" t="s">
        <v>444</v>
      </c>
      <c r="AF138" s="43" t="e">
        <f t="shared" ca="1" si="36"/>
        <v>#REF!</v>
      </c>
      <c r="AG138" s="34" t="e">
        <f t="shared" ca="1" si="37"/>
        <v>#REF!</v>
      </c>
      <c r="AH138" s="44" t="e">
        <f t="shared" ca="1" si="38"/>
        <v>#NAME?</v>
      </c>
      <c r="AI138" s="45">
        <f t="shared" si="39"/>
        <v>1</v>
      </c>
      <c r="AJ138" s="46" t="e">
        <f t="shared" ca="1" si="40"/>
        <v>#NAME?</v>
      </c>
      <c r="AK138" s="34" t="e">
        <f t="shared" ca="1" si="41"/>
        <v>#REF!</v>
      </c>
      <c r="AL138" s="30" t="s">
        <v>745</v>
      </c>
      <c r="AM138" s="42">
        <f t="shared" si="42"/>
        <v>99999999</v>
      </c>
      <c r="AN138" s="47" t="s">
        <v>746</v>
      </c>
      <c r="AO138" s="30" t="e">
        <f t="shared" ca="1" si="43"/>
        <v>#REF!</v>
      </c>
    </row>
    <row r="139" spans="1:41" x14ac:dyDescent="0.25">
      <c r="A139" s="16" t="s">
        <v>280</v>
      </c>
      <c r="B139" s="30" t="str">
        <f t="shared" si="44"/>
        <v>ADI-000279</v>
      </c>
      <c r="D139" s="19" t="s">
        <v>195</v>
      </c>
      <c r="E139" s="17" t="s">
        <v>169</v>
      </c>
      <c r="F139" s="17" t="s">
        <v>170</v>
      </c>
      <c r="G139" s="29" t="e">
        <f>+VLOOKUP($A139,#REF!,4,FALSE)</f>
        <v>#REF!</v>
      </c>
      <c r="H139" s="31" t="e">
        <f>+VLOOKUP($A139,#REF!,5,FALSE)</f>
        <v>#REF!</v>
      </c>
      <c r="I139" s="32" t="e">
        <f>+VLOOKUP($A139,#REF!,13,FALSE)</f>
        <v>#REF!</v>
      </c>
      <c r="J139" s="32">
        <v>5.4999999999999997E-3</v>
      </c>
      <c r="K139" s="30" t="s">
        <v>15</v>
      </c>
      <c r="L139" s="20">
        <v>50000</v>
      </c>
      <c r="M139" s="57" t="e">
        <f t="shared" si="31"/>
        <v>#REF!</v>
      </c>
      <c r="N139" s="21">
        <v>43552</v>
      </c>
      <c r="O139" s="36" t="e">
        <f t="shared" ca="1" si="30"/>
        <v>#NAME?</v>
      </c>
      <c r="P139" s="37">
        <v>0</v>
      </c>
      <c r="Q139" s="37">
        <v>0</v>
      </c>
      <c r="R139" s="38">
        <v>239</v>
      </c>
      <c r="S139" s="39" t="b">
        <v>1</v>
      </c>
      <c r="T139" s="39" t="s">
        <v>1110</v>
      </c>
      <c r="U139" s="35">
        <v>43723</v>
      </c>
      <c r="V139" s="30"/>
      <c r="W139" s="30">
        <f t="shared" si="32"/>
        <v>2019</v>
      </c>
      <c r="X139" s="30" t="e">
        <f t="shared" ca="1" si="33"/>
        <v>#NAME?</v>
      </c>
      <c r="Y139" s="40">
        <v>2.2499999999999999E-2</v>
      </c>
      <c r="Z139" s="40">
        <v>5.0500000000000003E-2</v>
      </c>
      <c r="AA139" s="41">
        <v>0</v>
      </c>
      <c r="AB139" s="34" t="e">
        <f t="shared" ca="1" si="35"/>
        <v>#NAME?</v>
      </c>
      <c r="AC139" s="32">
        <v>0.03</v>
      </c>
      <c r="AD139" s="32">
        <v>0.04</v>
      </c>
      <c r="AE139" s="42" t="s">
        <v>444</v>
      </c>
      <c r="AF139" s="43" t="e">
        <f t="shared" ca="1" si="36"/>
        <v>#NAME?</v>
      </c>
      <c r="AG139" s="34" t="e">
        <f t="shared" ca="1" si="37"/>
        <v>#NAME?</v>
      </c>
      <c r="AH139" s="44" t="e">
        <f t="shared" ca="1" si="38"/>
        <v>#NAME?</v>
      </c>
      <c r="AI139" s="45">
        <f t="shared" si="39"/>
        <v>1</v>
      </c>
      <c r="AJ139" s="46" t="e">
        <f t="shared" ca="1" si="40"/>
        <v>#NAME?</v>
      </c>
      <c r="AK139" s="34" t="e">
        <f t="shared" ca="1" si="41"/>
        <v>#NAME?</v>
      </c>
      <c r="AL139" s="30" t="s">
        <v>747</v>
      </c>
      <c r="AM139" s="42">
        <f t="shared" si="42"/>
        <v>99999999</v>
      </c>
      <c r="AN139" s="47" t="s">
        <v>748</v>
      </c>
      <c r="AO139" s="30" t="e">
        <f t="shared" ca="1" si="43"/>
        <v>#NAME?</v>
      </c>
    </row>
    <row r="140" spans="1:41" hidden="1" x14ac:dyDescent="0.25">
      <c r="A140" s="16" t="s">
        <v>281</v>
      </c>
      <c r="B140" s="30" t="str">
        <f t="shared" si="44"/>
        <v>ADI-000280</v>
      </c>
      <c r="D140" s="19" t="s">
        <v>195</v>
      </c>
      <c r="E140" s="17" t="s">
        <v>163</v>
      </c>
      <c r="F140" s="17" t="s">
        <v>164</v>
      </c>
      <c r="G140" s="29" t="e">
        <f>+VLOOKUP($A140,#REF!,4,FALSE)</f>
        <v>#REF!</v>
      </c>
      <c r="H140" s="31" t="e">
        <f>+VLOOKUP($A140,#REF!,5,FALSE)</f>
        <v>#REF!</v>
      </c>
      <c r="I140" s="32" t="e">
        <f>+VLOOKUP($A140,#REF!,13,FALSE)</f>
        <v>#REF!</v>
      </c>
      <c r="J140" s="32">
        <v>5.4999999999999997E-3</v>
      </c>
      <c r="K140" s="30" t="s">
        <v>15</v>
      </c>
      <c r="L140" s="20">
        <v>5000</v>
      </c>
      <c r="M140" s="57" t="e">
        <f t="shared" si="31"/>
        <v>#REF!</v>
      </c>
      <c r="N140" s="21">
        <v>43552</v>
      </c>
      <c r="O140" s="36" t="e">
        <f t="shared" ca="1" si="30"/>
        <v>#NAME?</v>
      </c>
      <c r="P140" s="37">
        <v>0</v>
      </c>
      <c r="Q140" s="37">
        <v>0</v>
      </c>
      <c r="R140" s="38">
        <v>240</v>
      </c>
      <c r="S140" s="39" t="b">
        <v>1</v>
      </c>
      <c r="T140" s="39" t="s">
        <v>1110</v>
      </c>
      <c r="U140" s="35">
        <v>43724</v>
      </c>
      <c r="V140" s="30"/>
      <c r="W140" s="30">
        <f t="shared" si="32"/>
        <v>2019</v>
      </c>
      <c r="X140" s="30" t="e">
        <f t="shared" ca="1" si="33"/>
        <v>#NAME?</v>
      </c>
      <c r="Y140" s="40">
        <v>2.2499999999999999E-2</v>
      </c>
      <c r="Z140" s="40">
        <v>5.0500000000000003E-2</v>
      </c>
      <c r="AA140" s="41" t="e">
        <f t="shared" si="34"/>
        <v>#REF!</v>
      </c>
      <c r="AB140" s="34" t="e">
        <f t="shared" ca="1" si="35"/>
        <v>#REF!</v>
      </c>
      <c r="AC140" s="32">
        <v>0.03</v>
      </c>
      <c r="AD140" s="32">
        <v>0.04</v>
      </c>
      <c r="AE140" s="42" t="s">
        <v>444</v>
      </c>
      <c r="AF140" s="43" t="e">
        <f t="shared" ca="1" si="36"/>
        <v>#REF!</v>
      </c>
      <c r="AG140" s="34" t="e">
        <f t="shared" ca="1" si="37"/>
        <v>#REF!</v>
      </c>
      <c r="AH140" s="44" t="e">
        <f t="shared" ca="1" si="38"/>
        <v>#NAME?</v>
      </c>
      <c r="AI140" s="45">
        <f t="shared" si="39"/>
        <v>1</v>
      </c>
      <c r="AJ140" s="46" t="e">
        <f t="shared" ca="1" si="40"/>
        <v>#NAME?</v>
      </c>
      <c r="AK140" s="34" t="e">
        <f t="shared" ca="1" si="41"/>
        <v>#REF!</v>
      </c>
      <c r="AL140" s="30" t="s">
        <v>749</v>
      </c>
      <c r="AM140" s="42">
        <f t="shared" si="42"/>
        <v>99999999</v>
      </c>
      <c r="AN140" s="47" t="s">
        <v>750</v>
      </c>
      <c r="AO140" s="30" t="e">
        <f t="shared" ca="1" si="43"/>
        <v>#REF!</v>
      </c>
    </row>
    <row r="141" spans="1:41" hidden="1" x14ac:dyDescent="0.25">
      <c r="A141" s="16" t="s">
        <v>282</v>
      </c>
      <c r="B141" s="30" t="str">
        <f t="shared" si="44"/>
        <v>ADI-000281</v>
      </c>
      <c r="D141" s="19" t="s">
        <v>195</v>
      </c>
      <c r="E141" s="17" t="s">
        <v>177</v>
      </c>
      <c r="F141" s="17" t="s">
        <v>43</v>
      </c>
      <c r="G141" s="29" t="e">
        <f>+VLOOKUP($A141,#REF!,4,FALSE)</f>
        <v>#REF!</v>
      </c>
      <c r="H141" s="31" t="e">
        <f>+VLOOKUP($A141,#REF!,5,FALSE)</f>
        <v>#REF!</v>
      </c>
      <c r="I141" s="32" t="e">
        <f>+VLOOKUP($A141,#REF!,13,FALSE)</f>
        <v>#REF!</v>
      </c>
      <c r="J141" s="32">
        <v>5.4999999999999997E-3</v>
      </c>
      <c r="K141" s="30" t="s">
        <v>15</v>
      </c>
      <c r="L141" s="20">
        <v>3000</v>
      </c>
      <c r="M141" s="57" t="e">
        <f t="shared" si="31"/>
        <v>#REF!</v>
      </c>
      <c r="N141" s="21">
        <v>43552</v>
      </c>
      <c r="O141" s="36" t="e">
        <f t="shared" ca="1" si="30"/>
        <v>#NAME?</v>
      </c>
      <c r="P141" s="37">
        <v>0</v>
      </c>
      <c r="Q141" s="37">
        <v>0</v>
      </c>
      <c r="R141" s="38">
        <v>241</v>
      </c>
      <c r="S141" s="39" t="b">
        <v>0</v>
      </c>
      <c r="T141" s="39" t="s">
        <v>1111</v>
      </c>
      <c r="U141" s="35">
        <v>43725</v>
      </c>
      <c r="V141" s="30"/>
      <c r="W141" s="30">
        <f t="shared" si="32"/>
        <v>2019</v>
      </c>
      <c r="X141" s="30" t="e">
        <f t="shared" ca="1" si="33"/>
        <v>#NAME?</v>
      </c>
      <c r="Y141" s="40">
        <v>2.2499999999999999E-2</v>
      </c>
      <c r="Z141" s="40">
        <v>5.0500000000000003E-2</v>
      </c>
      <c r="AA141" s="41" t="e">
        <f t="shared" si="34"/>
        <v>#REF!</v>
      </c>
      <c r="AB141" s="34" t="e">
        <f t="shared" ca="1" si="35"/>
        <v>#REF!</v>
      </c>
      <c r="AC141" s="32">
        <v>0.03</v>
      </c>
      <c r="AD141" s="32">
        <v>0.04</v>
      </c>
      <c r="AE141" s="42" t="s">
        <v>444</v>
      </c>
      <c r="AF141" s="43" t="e">
        <f t="shared" ca="1" si="36"/>
        <v>#REF!</v>
      </c>
      <c r="AG141" s="34" t="e">
        <f t="shared" ca="1" si="37"/>
        <v>#REF!</v>
      </c>
      <c r="AH141" s="44" t="e">
        <f t="shared" ca="1" si="38"/>
        <v>#NAME?</v>
      </c>
      <c r="AI141" s="45">
        <f t="shared" si="39"/>
        <v>1</v>
      </c>
      <c r="AJ141" s="46" t="e">
        <f t="shared" ca="1" si="40"/>
        <v>#NAME?</v>
      </c>
      <c r="AK141" s="34" t="e">
        <f t="shared" ca="1" si="41"/>
        <v>#REF!</v>
      </c>
      <c r="AL141" s="30" t="s">
        <v>751</v>
      </c>
      <c r="AM141" s="42">
        <f t="shared" si="42"/>
        <v>1</v>
      </c>
      <c r="AN141" s="47" t="s">
        <v>752</v>
      </c>
      <c r="AO141" s="30" t="e">
        <f t="shared" ca="1" si="43"/>
        <v>#REF!</v>
      </c>
    </row>
    <row r="142" spans="1:41" hidden="1" x14ac:dyDescent="0.25">
      <c r="A142" s="16" t="s">
        <v>283</v>
      </c>
      <c r="B142" s="30" t="str">
        <f t="shared" si="44"/>
        <v>ADI-000139</v>
      </c>
      <c r="D142" s="19" t="s">
        <v>31</v>
      </c>
      <c r="E142" s="17" t="s">
        <v>284</v>
      </c>
      <c r="F142" s="17" t="s">
        <v>285</v>
      </c>
      <c r="G142" s="29" t="e">
        <f>+VLOOKUP($A142,#REF!,4,FALSE)</f>
        <v>#REF!</v>
      </c>
      <c r="H142" s="31" t="e">
        <f>+VLOOKUP($A142,#REF!,5,FALSE)</f>
        <v>#REF!</v>
      </c>
      <c r="I142" s="32" t="e">
        <f>+VLOOKUP($A142,#REF!,13,FALSE)</f>
        <v>#REF!</v>
      </c>
      <c r="J142" s="32">
        <v>5.4999999999999997E-3</v>
      </c>
      <c r="K142" s="30" t="s">
        <v>15</v>
      </c>
      <c r="L142" s="20">
        <v>6500</v>
      </c>
      <c r="M142" s="57" t="e">
        <f t="shared" si="31"/>
        <v>#REF!</v>
      </c>
      <c r="N142" s="21">
        <v>43552</v>
      </c>
      <c r="O142" s="36" t="e">
        <f t="shared" ca="1" si="30"/>
        <v>#NAME?</v>
      </c>
      <c r="P142" s="37">
        <v>0</v>
      </c>
      <c r="Q142" s="37">
        <v>0</v>
      </c>
      <c r="R142" s="38">
        <v>242</v>
      </c>
      <c r="S142" s="39" t="b">
        <v>0</v>
      </c>
      <c r="T142" s="39" t="s">
        <v>1111</v>
      </c>
      <c r="U142" s="35">
        <v>43726</v>
      </c>
      <c r="V142" s="30"/>
      <c r="W142" s="30">
        <f t="shared" si="32"/>
        <v>2019</v>
      </c>
      <c r="X142" s="30" t="e">
        <f t="shared" ca="1" si="33"/>
        <v>#NAME?</v>
      </c>
      <c r="Y142" s="40">
        <v>2.2499999999999999E-2</v>
      </c>
      <c r="Z142" s="40">
        <v>5.0500000000000003E-2</v>
      </c>
      <c r="AA142" s="41" t="e">
        <f t="shared" si="34"/>
        <v>#REF!</v>
      </c>
      <c r="AB142" s="34" t="e">
        <f t="shared" ca="1" si="35"/>
        <v>#REF!</v>
      </c>
      <c r="AC142" s="32">
        <v>0.03</v>
      </c>
      <c r="AD142" s="32">
        <v>0.04</v>
      </c>
      <c r="AE142" s="42" t="s">
        <v>444</v>
      </c>
      <c r="AF142" s="43" t="e">
        <f t="shared" ca="1" si="36"/>
        <v>#REF!</v>
      </c>
      <c r="AG142" s="34" t="e">
        <f t="shared" ca="1" si="37"/>
        <v>#REF!</v>
      </c>
      <c r="AH142" s="44" t="e">
        <f t="shared" ca="1" si="38"/>
        <v>#NAME?</v>
      </c>
      <c r="AI142" s="45">
        <f t="shared" si="39"/>
        <v>1</v>
      </c>
      <c r="AJ142" s="46" t="e">
        <f t="shared" ca="1" si="40"/>
        <v>#NAME?</v>
      </c>
      <c r="AK142" s="34" t="e">
        <f t="shared" ca="1" si="41"/>
        <v>#REF!</v>
      </c>
      <c r="AL142" s="30" t="s">
        <v>753</v>
      </c>
      <c r="AM142" s="42">
        <f t="shared" si="42"/>
        <v>1</v>
      </c>
      <c r="AN142" s="47" t="s">
        <v>754</v>
      </c>
      <c r="AO142" s="30" t="e">
        <f t="shared" ca="1" si="43"/>
        <v>#REF!</v>
      </c>
    </row>
    <row r="143" spans="1:41" hidden="1" x14ac:dyDescent="0.25">
      <c r="A143" s="16" t="s">
        <v>253</v>
      </c>
      <c r="B143" s="30" t="str">
        <f t="shared" si="44"/>
        <v>ADI-000263</v>
      </c>
      <c r="C143" s="15"/>
      <c r="D143" s="15" t="s">
        <v>260</v>
      </c>
      <c r="E143" s="17" t="e">
        <f>VLOOKUP(D143,#REF!,2,0)</f>
        <v>#REF!</v>
      </c>
      <c r="F143" s="17" t="e">
        <f>VLOOKUP(D143,#REF!,3,0)</f>
        <v>#REF!</v>
      </c>
      <c r="G143" s="29" t="e">
        <f>+VLOOKUP($A143,#REF!,4,FALSE)</f>
        <v>#REF!</v>
      </c>
      <c r="H143" s="31" t="e">
        <f>+VLOOKUP($A143,#REF!,5,FALSE)</f>
        <v>#REF!</v>
      </c>
      <c r="I143" s="32" t="e">
        <f>+VLOOKUP($A143,#REF!,13,FALSE)</f>
        <v>#REF!</v>
      </c>
      <c r="J143" s="32">
        <v>5.4999999999999997E-3</v>
      </c>
      <c r="K143" s="30" t="s">
        <v>15</v>
      </c>
      <c r="L143" s="20">
        <v>30000</v>
      </c>
      <c r="M143" s="57" t="e">
        <f t="shared" si="31"/>
        <v>#REF!</v>
      </c>
      <c r="N143" s="21">
        <v>43553</v>
      </c>
      <c r="O143" s="36" t="e">
        <f t="shared" ca="1" si="30"/>
        <v>#NAME?</v>
      </c>
      <c r="P143" s="37">
        <v>0</v>
      </c>
      <c r="Q143" s="37">
        <v>0</v>
      </c>
      <c r="R143" s="38">
        <v>244</v>
      </c>
      <c r="S143" s="39" t="b">
        <v>0</v>
      </c>
      <c r="T143" s="39" t="s">
        <v>1111</v>
      </c>
      <c r="U143" s="35">
        <v>43728</v>
      </c>
      <c r="V143" s="30"/>
      <c r="W143" s="30">
        <f t="shared" si="32"/>
        <v>2019</v>
      </c>
      <c r="X143" s="30" t="e">
        <f t="shared" ca="1" si="33"/>
        <v>#NAME?</v>
      </c>
      <c r="Y143" s="40">
        <v>2.2499999999999999E-2</v>
      </c>
      <c r="Z143" s="40">
        <v>5.0500000000000003E-2</v>
      </c>
      <c r="AA143" s="41" t="e">
        <f t="shared" si="34"/>
        <v>#REF!</v>
      </c>
      <c r="AB143" s="34" t="e">
        <f t="shared" ca="1" si="35"/>
        <v>#REF!</v>
      </c>
      <c r="AC143" s="32">
        <v>0.03</v>
      </c>
      <c r="AD143" s="32">
        <v>0.04</v>
      </c>
      <c r="AE143" s="42" t="s">
        <v>444</v>
      </c>
      <c r="AF143" s="43" t="e">
        <f t="shared" ca="1" si="36"/>
        <v>#REF!</v>
      </c>
      <c r="AG143" s="34" t="e">
        <f t="shared" ca="1" si="37"/>
        <v>#REF!</v>
      </c>
      <c r="AH143" s="44" t="e">
        <f t="shared" ca="1" si="38"/>
        <v>#NAME?</v>
      </c>
      <c r="AI143" s="45">
        <f t="shared" si="39"/>
        <v>1</v>
      </c>
      <c r="AJ143" s="46" t="e">
        <f t="shared" ca="1" si="40"/>
        <v>#NAME?</v>
      </c>
      <c r="AK143" s="34" t="e">
        <f t="shared" ca="1" si="41"/>
        <v>#REF!</v>
      </c>
      <c r="AL143" s="30" t="s">
        <v>755</v>
      </c>
      <c r="AM143" s="42">
        <f t="shared" si="42"/>
        <v>1</v>
      </c>
      <c r="AN143" s="47" t="s">
        <v>756</v>
      </c>
      <c r="AO143" s="30" t="e">
        <f t="shared" ca="1" si="43"/>
        <v>#REF!</v>
      </c>
    </row>
    <row r="144" spans="1:41" hidden="1" x14ac:dyDescent="0.25">
      <c r="A144" s="16" t="s">
        <v>254</v>
      </c>
      <c r="B144" s="30" t="str">
        <f t="shared" si="44"/>
        <v>ADI-000264</v>
      </c>
      <c r="C144" s="15"/>
      <c r="D144" s="15" t="s">
        <v>260</v>
      </c>
      <c r="E144" s="17" t="e">
        <f>VLOOKUP(D144,#REF!,2,0)</f>
        <v>#REF!</v>
      </c>
      <c r="F144" s="17" t="e">
        <f>VLOOKUP(D144,#REF!,3,0)</f>
        <v>#REF!</v>
      </c>
      <c r="G144" s="29" t="e">
        <f>+VLOOKUP($A144,#REF!,4,FALSE)</f>
        <v>#REF!</v>
      </c>
      <c r="H144" s="31" t="e">
        <f>+VLOOKUP($A144,#REF!,5,FALSE)</f>
        <v>#REF!</v>
      </c>
      <c r="I144" s="32" t="e">
        <f>+VLOOKUP($A144,#REF!,13,FALSE)</f>
        <v>#REF!</v>
      </c>
      <c r="J144" s="32">
        <v>5.4999999999999997E-3</v>
      </c>
      <c r="K144" s="30" t="s">
        <v>15</v>
      </c>
      <c r="L144" s="20">
        <v>30000</v>
      </c>
      <c r="M144" s="57" t="e">
        <f t="shared" si="31"/>
        <v>#REF!</v>
      </c>
      <c r="N144" s="21">
        <v>43553</v>
      </c>
      <c r="O144" s="36" t="e">
        <f t="shared" ca="1" si="30"/>
        <v>#NAME?</v>
      </c>
      <c r="P144" s="37">
        <v>0</v>
      </c>
      <c r="Q144" s="37">
        <v>0</v>
      </c>
      <c r="R144" s="38">
        <v>245</v>
      </c>
      <c r="S144" s="39" t="b">
        <v>0</v>
      </c>
      <c r="T144" s="39" t="s">
        <v>1111</v>
      </c>
      <c r="U144" s="35">
        <v>43729</v>
      </c>
      <c r="V144" s="30"/>
      <c r="W144" s="30">
        <f t="shared" si="32"/>
        <v>2019</v>
      </c>
      <c r="X144" s="30" t="e">
        <f t="shared" ca="1" si="33"/>
        <v>#NAME?</v>
      </c>
      <c r="Y144" s="40">
        <v>2.2499999999999999E-2</v>
      </c>
      <c r="Z144" s="40">
        <v>5.0500000000000003E-2</v>
      </c>
      <c r="AA144" s="41" t="e">
        <f t="shared" si="34"/>
        <v>#REF!</v>
      </c>
      <c r="AB144" s="34" t="e">
        <f t="shared" ca="1" si="35"/>
        <v>#REF!</v>
      </c>
      <c r="AC144" s="32">
        <v>0.03</v>
      </c>
      <c r="AD144" s="32">
        <v>0.04</v>
      </c>
      <c r="AE144" s="42" t="s">
        <v>444</v>
      </c>
      <c r="AF144" s="43" t="e">
        <f t="shared" ca="1" si="36"/>
        <v>#REF!</v>
      </c>
      <c r="AG144" s="34" t="e">
        <f t="shared" ca="1" si="37"/>
        <v>#REF!</v>
      </c>
      <c r="AH144" s="44" t="e">
        <f t="shared" ca="1" si="38"/>
        <v>#NAME?</v>
      </c>
      <c r="AI144" s="45">
        <f t="shared" si="39"/>
        <v>1</v>
      </c>
      <c r="AJ144" s="46" t="e">
        <f t="shared" ca="1" si="40"/>
        <v>#NAME?</v>
      </c>
      <c r="AK144" s="34" t="e">
        <f t="shared" ca="1" si="41"/>
        <v>#REF!</v>
      </c>
      <c r="AL144" s="30" t="s">
        <v>757</v>
      </c>
      <c r="AM144" s="42">
        <f t="shared" si="42"/>
        <v>1</v>
      </c>
      <c r="AN144" s="47" t="s">
        <v>758</v>
      </c>
      <c r="AO144" s="30" t="e">
        <f t="shared" ca="1" si="43"/>
        <v>#REF!</v>
      </c>
    </row>
    <row r="145" spans="1:41" hidden="1" x14ac:dyDescent="0.25">
      <c r="A145" s="16" t="s">
        <v>262</v>
      </c>
      <c r="B145" s="30" t="str">
        <f t="shared" si="44"/>
        <v>ADI-000240</v>
      </c>
      <c r="D145" s="15" t="s">
        <v>261</v>
      </c>
      <c r="E145" s="17" t="s">
        <v>263</v>
      </c>
      <c r="F145" s="17" t="s">
        <v>228</v>
      </c>
      <c r="G145" s="29" t="e">
        <f>+VLOOKUP($A145,#REF!,4,FALSE)</f>
        <v>#REF!</v>
      </c>
      <c r="H145" s="31" t="e">
        <f>+VLOOKUP($A145,#REF!,5,FALSE)</f>
        <v>#REF!</v>
      </c>
      <c r="I145" s="32" t="e">
        <f>+VLOOKUP($A145,#REF!,13,FALSE)</f>
        <v>#REF!</v>
      </c>
      <c r="J145" s="32">
        <v>5.4999999999999997E-3</v>
      </c>
      <c r="K145" s="30" t="s">
        <v>15</v>
      </c>
      <c r="L145" s="20">
        <v>7000</v>
      </c>
      <c r="M145" s="57" t="e">
        <f t="shared" si="31"/>
        <v>#REF!</v>
      </c>
      <c r="N145" s="21">
        <v>43553</v>
      </c>
      <c r="O145" s="36" t="e">
        <f t="shared" ca="1" si="30"/>
        <v>#NAME?</v>
      </c>
      <c r="P145" s="37">
        <v>0</v>
      </c>
      <c r="Q145" s="37">
        <v>0</v>
      </c>
      <c r="R145" s="38">
        <v>246</v>
      </c>
      <c r="S145" s="39" t="b">
        <v>0</v>
      </c>
      <c r="T145" s="39" t="s">
        <v>1111</v>
      </c>
      <c r="U145" s="35">
        <v>43730</v>
      </c>
      <c r="V145" s="30"/>
      <c r="W145" s="30">
        <f t="shared" si="32"/>
        <v>2019</v>
      </c>
      <c r="X145" s="30" t="e">
        <f t="shared" ca="1" si="33"/>
        <v>#NAME?</v>
      </c>
      <c r="Y145" s="40">
        <v>2.2499999999999999E-2</v>
      </c>
      <c r="Z145" s="40">
        <v>5.0500000000000003E-2</v>
      </c>
      <c r="AA145" s="41" t="e">
        <f t="shared" si="34"/>
        <v>#REF!</v>
      </c>
      <c r="AB145" s="34" t="e">
        <f t="shared" ca="1" si="35"/>
        <v>#REF!</v>
      </c>
      <c r="AC145" s="32">
        <v>0.03</v>
      </c>
      <c r="AD145" s="32">
        <v>0.04</v>
      </c>
      <c r="AE145" s="42" t="s">
        <v>444</v>
      </c>
      <c r="AF145" s="43" t="e">
        <f t="shared" ca="1" si="36"/>
        <v>#REF!</v>
      </c>
      <c r="AG145" s="34" t="e">
        <f t="shared" ca="1" si="37"/>
        <v>#REF!</v>
      </c>
      <c r="AH145" s="44" t="e">
        <f t="shared" ca="1" si="38"/>
        <v>#NAME?</v>
      </c>
      <c r="AI145" s="45">
        <f t="shared" si="39"/>
        <v>1</v>
      </c>
      <c r="AJ145" s="46" t="e">
        <f t="shared" ca="1" si="40"/>
        <v>#NAME?</v>
      </c>
      <c r="AK145" s="34" t="e">
        <f t="shared" ca="1" si="41"/>
        <v>#REF!</v>
      </c>
      <c r="AL145" s="30" t="s">
        <v>759</v>
      </c>
      <c r="AM145" s="42">
        <f t="shared" si="42"/>
        <v>1</v>
      </c>
      <c r="AN145" s="47" t="s">
        <v>760</v>
      </c>
      <c r="AO145" s="30" t="e">
        <f t="shared" ca="1" si="43"/>
        <v>#REF!</v>
      </c>
    </row>
    <row r="146" spans="1:41" x14ac:dyDescent="0.25">
      <c r="A146" s="16" t="s">
        <v>252</v>
      </c>
      <c r="B146" s="30" t="str">
        <f t="shared" si="44"/>
        <v>ADI-000274</v>
      </c>
      <c r="C146" s="15"/>
      <c r="D146" s="15" t="s">
        <v>259</v>
      </c>
      <c r="E146" s="17" t="e">
        <f>VLOOKUP(D146,#REF!,2,0)</f>
        <v>#REF!</v>
      </c>
      <c r="F146" s="17" t="e">
        <f>VLOOKUP(D146,#REF!,3,0)</f>
        <v>#REF!</v>
      </c>
      <c r="G146" s="29" t="e">
        <f>+VLOOKUP($A146,#REF!,4,FALSE)</f>
        <v>#REF!</v>
      </c>
      <c r="H146" s="31" t="e">
        <f>+VLOOKUP($A146,#REF!,5,FALSE)</f>
        <v>#REF!</v>
      </c>
      <c r="I146" s="32" t="e">
        <f>+VLOOKUP($A146,#REF!,13,FALSE)</f>
        <v>#REF!</v>
      </c>
      <c r="J146" s="32">
        <v>5.4999999999999997E-3</v>
      </c>
      <c r="K146" s="30" t="s">
        <v>15</v>
      </c>
      <c r="L146" s="20">
        <v>30000</v>
      </c>
      <c r="M146" s="57" t="e">
        <f t="shared" si="31"/>
        <v>#REF!</v>
      </c>
      <c r="N146" s="28">
        <v>43557</v>
      </c>
      <c r="O146" s="36" t="e">
        <f t="shared" ca="1" si="30"/>
        <v>#NAME?</v>
      </c>
      <c r="P146" s="37">
        <v>0</v>
      </c>
      <c r="Q146" s="37">
        <v>0</v>
      </c>
      <c r="R146" s="38">
        <v>248</v>
      </c>
      <c r="S146" s="39" t="b">
        <v>1</v>
      </c>
      <c r="T146" s="39" t="s">
        <v>1110</v>
      </c>
      <c r="U146" s="35">
        <v>43732</v>
      </c>
      <c r="V146" s="30"/>
      <c r="W146" s="30">
        <f t="shared" si="32"/>
        <v>2019</v>
      </c>
      <c r="X146" s="30" t="e">
        <f t="shared" ca="1" si="33"/>
        <v>#NAME?</v>
      </c>
      <c r="Y146" s="40">
        <v>2.2499999999999999E-2</v>
      </c>
      <c r="Z146" s="40">
        <v>5.0500000000000003E-2</v>
      </c>
      <c r="AA146" s="41">
        <v>0</v>
      </c>
      <c r="AB146" s="34" t="e">
        <f t="shared" ca="1" si="35"/>
        <v>#NAME?</v>
      </c>
      <c r="AC146" s="32">
        <v>0.03</v>
      </c>
      <c r="AD146" s="32">
        <v>0.04</v>
      </c>
      <c r="AE146" s="42" t="s">
        <v>444</v>
      </c>
      <c r="AF146" s="43" t="e">
        <f t="shared" ca="1" si="36"/>
        <v>#NAME?</v>
      </c>
      <c r="AG146" s="34" t="e">
        <f t="shared" ca="1" si="37"/>
        <v>#NAME?</v>
      </c>
      <c r="AH146" s="44" t="e">
        <f t="shared" ca="1" si="38"/>
        <v>#NAME?</v>
      </c>
      <c r="AI146" s="45">
        <f t="shared" si="39"/>
        <v>1</v>
      </c>
      <c r="AJ146" s="46" t="e">
        <f t="shared" ca="1" si="40"/>
        <v>#NAME?</v>
      </c>
      <c r="AK146" s="34" t="e">
        <f t="shared" ca="1" si="41"/>
        <v>#NAME?</v>
      </c>
      <c r="AL146" s="30" t="s">
        <v>761</v>
      </c>
      <c r="AM146" s="42">
        <f t="shared" si="42"/>
        <v>99999999</v>
      </c>
      <c r="AN146" s="47" t="s">
        <v>762</v>
      </c>
      <c r="AO146" s="30" t="e">
        <f t="shared" ca="1" si="43"/>
        <v>#NAME?</v>
      </c>
    </row>
    <row r="147" spans="1:41" x14ac:dyDescent="0.25">
      <c r="A147" s="16" t="s">
        <v>249</v>
      </c>
      <c r="B147" s="30" t="str">
        <f t="shared" si="44"/>
        <v>ADI-000275</v>
      </c>
      <c r="C147" s="15"/>
      <c r="D147" s="15" t="s">
        <v>259</v>
      </c>
      <c r="E147" s="17" t="e">
        <f>VLOOKUP(D147,#REF!,2,0)</f>
        <v>#REF!</v>
      </c>
      <c r="F147" s="17" t="e">
        <f>VLOOKUP(D147,#REF!,3,0)</f>
        <v>#REF!</v>
      </c>
      <c r="G147" s="29" t="e">
        <f>+VLOOKUP($A147,#REF!,4,FALSE)</f>
        <v>#REF!</v>
      </c>
      <c r="H147" s="31" t="e">
        <f>+VLOOKUP($A147,#REF!,5,FALSE)</f>
        <v>#REF!</v>
      </c>
      <c r="I147" s="32" t="e">
        <f>+VLOOKUP($A147,#REF!,13,FALSE)</f>
        <v>#REF!</v>
      </c>
      <c r="J147" s="32">
        <v>5.4999999999999997E-3</v>
      </c>
      <c r="K147" s="30" t="s">
        <v>15</v>
      </c>
      <c r="L147" s="20">
        <v>30000</v>
      </c>
      <c r="M147" s="57" t="e">
        <f t="shared" si="31"/>
        <v>#REF!</v>
      </c>
      <c r="N147" s="28">
        <v>43557</v>
      </c>
      <c r="O147" s="36" t="e">
        <f t="shared" ca="1" si="30"/>
        <v>#NAME?</v>
      </c>
      <c r="P147" s="37">
        <v>0</v>
      </c>
      <c r="Q147" s="37">
        <v>0</v>
      </c>
      <c r="R147" s="38">
        <v>249</v>
      </c>
      <c r="S147" s="39" t="b">
        <v>1</v>
      </c>
      <c r="T147" s="39" t="s">
        <v>1110</v>
      </c>
      <c r="U147" s="35">
        <v>43733</v>
      </c>
      <c r="V147" s="30"/>
      <c r="W147" s="30">
        <f t="shared" si="32"/>
        <v>2019</v>
      </c>
      <c r="X147" s="30" t="e">
        <f t="shared" ca="1" si="33"/>
        <v>#NAME?</v>
      </c>
      <c r="Y147" s="40">
        <v>2.2499999999999999E-2</v>
      </c>
      <c r="Z147" s="40">
        <v>5.0500000000000003E-2</v>
      </c>
      <c r="AA147" s="41">
        <v>0</v>
      </c>
      <c r="AB147" s="34" t="e">
        <f t="shared" ca="1" si="35"/>
        <v>#NAME?</v>
      </c>
      <c r="AC147" s="32">
        <v>0.03</v>
      </c>
      <c r="AD147" s="32">
        <v>0.04</v>
      </c>
      <c r="AE147" s="42" t="s">
        <v>444</v>
      </c>
      <c r="AF147" s="43" t="e">
        <f t="shared" ca="1" si="36"/>
        <v>#NAME?</v>
      </c>
      <c r="AG147" s="34" t="e">
        <f t="shared" ca="1" si="37"/>
        <v>#NAME?</v>
      </c>
      <c r="AH147" s="44" t="e">
        <f t="shared" ca="1" si="38"/>
        <v>#NAME?</v>
      </c>
      <c r="AI147" s="45">
        <f t="shared" si="39"/>
        <v>1</v>
      </c>
      <c r="AJ147" s="46" t="e">
        <f t="shared" ca="1" si="40"/>
        <v>#NAME?</v>
      </c>
      <c r="AK147" s="34" t="e">
        <f t="shared" ca="1" si="41"/>
        <v>#NAME?</v>
      </c>
      <c r="AL147" s="30" t="s">
        <v>763</v>
      </c>
      <c r="AM147" s="42">
        <f t="shared" si="42"/>
        <v>99999999</v>
      </c>
      <c r="AN147" s="47" t="s">
        <v>764</v>
      </c>
      <c r="AO147" s="30" t="e">
        <f t="shared" ca="1" si="43"/>
        <v>#NAME?</v>
      </c>
    </row>
    <row r="148" spans="1:41" hidden="1" x14ac:dyDescent="0.25">
      <c r="A148" s="16" t="s">
        <v>250</v>
      </c>
      <c r="B148" s="30" t="str">
        <f t="shared" si="44"/>
        <v>ADI-000276</v>
      </c>
      <c r="C148" s="15"/>
      <c r="D148" s="15" t="s">
        <v>259</v>
      </c>
      <c r="E148" s="17" t="e">
        <f>VLOOKUP(D148,#REF!,2,0)</f>
        <v>#REF!</v>
      </c>
      <c r="F148" s="17" t="e">
        <f>VLOOKUP(D148,#REF!,3,0)</f>
        <v>#REF!</v>
      </c>
      <c r="G148" s="29" t="e">
        <f>+VLOOKUP($A148,#REF!,4,FALSE)</f>
        <v>#REF!</v>
      </c>
      <c r="H148" s="31" t="e">
        <f>+VLOOKUP($A148,#REF!,5,FALSE)</f>
        <v>#REF!</v>
      </c>
      <c r="I148" s="32" t="e">
        <f>+VLOOKUP($A148,#REF!,13,FALSE)</f>
        <v>#REF!</v>
      </c>
      <c r="J148" s="32">
        <v>5.4999999999999997E-3</v>
      </c>
      <c r="K148" s="30" t="s">
        <v>15</v>
      </c>
      <c r="L148" s="20">
        <v>1500</v>
      </c>
      <c r="M148" s="57" t="e">
        <f t="shared" si="31"/>
        <v>#REF!</v>
      </c>
      <c r="N148" s="28">
        <v>43557</v>
      </c>
      <c r="O148" s="36" t="e">
        <f t="shared" ca="1" si="30"/>
        <v>#NAME?</v>
      </c>
      <c r="P148" s="37">
        <v>0</v>
      </c>
      <c r="Q148" s="37">
        <v>0</v>
      </c>
      <c r="R148" s="38">
        <v>250</v>
      </c>
      <c r="S148" s="39" t="b">
        <v>0</v>
      </c>
      <c r="T148" s="39" t="s">
        <v>1111</v>
      </c>
      <c r="U148" s="35">
        <v>43734</v>
      </c>
      <c r="V148" s="30"/>
      <c r="W148" s="30">
        <f t="shared" si="32"/>
        <v>2019</v>
      </c>
      <c r="X148" s="30" t="e">
        <f t="shared" ca="1" si="33"/>
        <v>#NAME?</v>
      </c>
      <c r="Y148" s="40">
        <v>2.2499999999999999E-2</v>
      </c>
      <c r="Z148" s="40">
        <v>5.0500000000000003E-2</v>
      </c>
      <c r="AA148" s="41" t="e">
        <f t="shared" si="34"/>
        <v>#REF!</v>
      </c>
      <c r="AB148" s="34" t="e">
        <f t="shared" ca="1" si="35"/>
        <v>#REF!</v>
      </c>
      <c r="AC148" s="32">
        <v>0.03</v>
      </c>
      <c r="AD148" s="32">
        <v>0.04</v>
      </c>
      <c r="AE148" s="42" t="s">
        <v>444</v>
      </c>
      <c r="AF148" s="43" t="e">
        <f t="shared" ca="1" si="36"/>
        <v>#REF!</v>
      </c>
      <c r="AG148" s="34" t="e">
        <f t="shared" ca="1" si="37"/>
        <v>#REF!</v>
      </c>
      <c r="AH148" s="44" t="e">
        <f t="shared" ca="1" si="38"/>
        <v>#NAME?</v>
      </c>
      <c r="AI148" s="45">
        <f t="shared" si="39"/>
        <v>1</v>
      </c>
      <c r="AJ148" s="46" t="e">
        <f t="shared" ca="1" si="40"/>
        <v>#NAME?</v>
      </c>
      <c r="AK148" s="34" t="e">
        <f t="shared" ca="1" si="41"/>
        <v>#REF!</v>
      </c>
      <c r="AL148" s="30" t="s">
        <v>765</v>
      </c>
      <c r="AM148" s="42">
        <f t="shared" si="42"/>
        <v>1</v>
      </c>
      <c r="AN148" s="47" t="s">
        <v>766</v>
      </c>
      <c r="AO148" s="30" t="e">
        <f t="shared" ca="1" si="43"/>
        <v>#REF!</v>
      </c>
    </row>
    <row r="149" spans="1:41" hidden="1" x14ac:dyDescent="0.25">
      <c r="A149" s="16" t="s">
        <v>251</v>
      </c>
      <c r="B149" s="30" t="str">
        <f t="shared" si="44"/>
        <v>ADI-000277</v>
      </c>
      <c r="C149" s="15"/>
      <c r="D149" s="15" t="s">
        <v>259</v>
      </c>
      <c r="E149" s="17" t="e">
        <f>VLOOKUP(D149,#REF!,2,0)</f>
        <v>#REF!</v>
      </c>
      <c r="F149" s="17" t="e">
        <f>VLOOKUP(D149,#REF!,3,0)</f>
        <v>#REF!</v>
      </c>
      <c r="G149" s="29" t="e">
        <f>+VLOOKUP($A149,#REF!,4,FALSE)</f>
        <v>#REF!</v>
      </c>
      <c r="H149" s="31" t="e">
        <f>+VLOOKUP($A149,#REF!,5,FALSE)</f>
        <v>#REF!</v>
      </c>
      <c r="I149" s="32" t="e">
        <f>+VLOOKUP($A149,#REF!,13,FALSE)</f>
        <v>#REF!</v>
      </c>
      <c r="J149" s="32">
        <v>5.4999999999999997E-3</v>
      </c>
      <c r="K149" s="30" t="s">
        <v>15</v>
      </c>
      <c r="L149" s="20">
        <v>11337.54</v>
      </c>
      <c r="M149" s="57" t="e">
        <f t="shared" si="31"/>
        <v>#REF!</v>
      </c>
      <c r="N149" s="28">
        <v>43557</v>
      </c>
      <c r="O149" s="36" t="e">
        <f t="shared" ca="1" si="30"/>
        <v>#NAME?</v>
      </c>
      <c r="P149" s="37">
        <v>0</v>
      </c>
      <c r="Q149" s="37">
        <v>0</v>
      </c>
      <c r="R149" s="38">
        <v>251</v>
      </c>
      <c r="S149" s="39" t="b">
        <v>1</v>
      </c>
      <c r="T149" s="39" t="s">
        <v>1110</v>
      </c>
      <c r="U149" s="35">
        <v>43735</v>
      </c>
      <c r="V149" s="30"/>
      <c r="W149" s="30">
        <f t="shared" si="32"/>
        <v>2019</v>
      </c>
      <c r="X149" s="30" t="e">
        <f t="shared" ca="1" si="33"/>
        <v>#NAME?</v>
      </c>
      <c r="Y149" s="40">
        <v>2.2499999999999999E-2</v>
      </c>
      <c r="Z149" s="40">
        <v>5.0500000000000003E-2</v>
      </c>
      <c r="AA149" s="41" t="e">
        <f t="shared" si="34"/>
        <v>#REF!</v>
      </c>
      <c r="AB149" s="34" t="e">
        <f t="shared" ca="1" si="35"/>
        <v>#REF!</v>
      </c>
      <c r="AC149" s="32">
        <v>0.03</v>
      </c>
      <c r="AD149" s="32">
        <v>0.04</v>
      </c>
      <c r="AE149" s="42" t="s">
        <v>444</v>
      </c>
      <c r="AF149" s="43" t="e">
        <f t="shared" ca="1" si="36"/>
        <v>#REF!</v>
      </c>
      <c r="AG149" s="34" t="e">
        <f t="shared" ca="1" si="37"/>
        <v>#REF!</v>
      </c>
      <c r="AH149" s="44" t="e">
        <f t="shared" ca="1" si="38"/>
        <v>#NAME?</v>
      </c>
      <c r="AI149" s="45">
        <f t="shared" si="39"/>
        <v>1</v>
      </c>
      <c r="AJ149" s="46" t="e">
        <f t="shared" ca="1" si="40"/>
        <v>#NAME?</v>
      </c>
      <c r="AK149" s="34" t="e">
        <f t="shared" ca="1" si="41"/>
        <v>#REF!</v>
      </c>
      <c r="AL149" s="30" t="s">
        <v>767</v>
      </c>
      <c r="AM149" s="42">
        <f t="shared" si="42"/>
        <v>99999999</v>
      </c>
      <c r="AN149" s="47" t="s">
        <v>768</v>
      </c>
      <c r="AO149" s="30" t="e">
        <f t="shared" ca="1" si="43"/>
        <v>#REF!</v>
      </c>
    </row>
    <row r="150" spans="1:41" hidden="1" x14ac:dyDescent="0.25">
      <c r="A150" s="16" t="s">
        <v>220</v>
      </c>
      <c r="B150" s="30" t="str">
        <f t="shared" si="44"/>
        <v>ADI-000123</v>
      </c>
      <c r="D150" s="19" t="s">
        <v>256</v>
      </c>
      <c r="E150" s="17" t="s">
        <v>219</v>
      </c>
      <c r="F150" s="17" t="s">
        <v>49</v>
      </c>
      <c r="G150" s="29" t="e">
        <f>+VLOOKUP($A150,#REF!,4,FALSE)</f>
        <v>#REF!</v>
      </c>
      <c r="H150" s="31" t="e">
        <f>+VLOOKUP($A150,#REF!,5,FALSE)</f>
        <v>#REF!</v>
      </c>
      <c r="I150" s="32" t="e">
        <f>+VLOOKUP($A150,#REF!,13,FALSE)</f>
        <v>#REF!</v>
      </c>
      <c r="J150" s="32">
        <v>5.4999999999999997E-3</v>
      </c>
      <c r="K150" s="30" t="s">
        <v>15</v>
      </c>
      <c r="L150" s="20">
        <v>15000</v>
      </c>
      <c r="M150" s="57" t="e">
        <f t="shared" si="31"/>
        <v>#REF!</v>
      </c>
      <c r="N150" s="28">
        <v>43557</v>
      </c>
      <c r="O150" s="36" t="e">
        <f t="shared" ca="1" si="30"/>
        <v>#NAME?</v>
      </c>
      <c r="P150" s="37">
        <v>0</v>
      </c>
      <c r="Q150" s="37">
        <v>0</v>
      </c>
      <c r="R150" s="38">
        <v>252</v>
      </c>
      <c r="S150" s="39" t="b">
        <v>1</v>
      </c>
      <c r="T150" s="39" t="s">
        <v>444</v>
      </c>
      <c r="U150" s="35">
        <v>43736</v>
      </c>
      <c r="V150" s="30"/>
      <c r="W150" s="30">
        <f t="shared" si="32"/>
        <v>2019</v>
      </c>
      <c r="X150" s="30" t="e">
        <f t="shared" ca="1" si="33"/>
        <v>#NAME?</v>
      </c>
      <c r="Y150" s="40">
        <v>2.2499999999999999E-2</v>
      </c>
      <c r="Z150" s="40">
        <v>5.0500000000000003E-2</v>
      </c>
      <c r="AA150" s="41" t="e">
        <f t="shared" si="34"/>
        <v>#REF!</v>
      </c>
      <c r="AB150" s="34" t="e">
        <f t="shared" ca="1" si="35"/>
        <v>#REF!</v>
      </c>
      <c r="AC150" s="32">
        <v>0.03</v>
      </c>
      <c r="AD150" s="32">
        <v>0.04</v>
      </c>
      <c r="AE150" s="42" t="s">
        <v>444</v>
      </c>
      <c r="AF150" s="43" t="e">
        <f t="shared" ca="1" si="36"/>
        <v>#REF!</v>
      </c>
      <c r="AG150" s="34" t="e">
        <f t="shared" ca="1" si="37"/>
        <v>#REF!</v>
      </c>
      <c r="AH150" s="44" t="e">
        <f t="shared" ca="1" si="38"/>
        <v>#NAME?</v>
      </c>
      <c r="AI150" s="45">
        <f t="shared" si="39"/>
        <v>1</v>
      </c>
      <c r="AJ150" s="46" t="e">
        <f t="shared" ca="1" si="40"/>
        <v>#NAME?</v>
      </c>
      <c r="AK150" s="34" t="e">
        <f t="shared" ca="1" si="41"/>
        <v>#REF!</v>
      </c>
      <c r="AL150" s="30" t="s">
        <v>769</v>
      </c>
      <c r="AM150" s="42">
        <f t="shared" si="42"/>
        <v>99999999</v>
      </c>
      <c r="AN150" s="47" t="s">
        <v>770</v>
      </c>
      <c r="AO150" s="30" t="e">
        <f t="shared" ca="1" si="43"/>
        <v>#REF!</v>
      </c>
    </row>
    <row r="151" spans="1:41" hidden="1" x14ac:dyDescent="0.25">
      <c r="A151" s="16" t="s">
        <v>276</v>
      </c>
      <c r="B151" s="30" t="str">
        <f t="shared" si="44"/>
        <v>ADI-000006</v>
      </c>
      <c r="D151" s="19"/>
      <c r="E151" s="17" t="s">
        <v>275</v>
      </c>
      <c r="F151" s="17" t="s">
        <v>64</v>
      </c>
      <c r="G151" s="29" t="e">
        <f>+VLOOKUP($A151,#REF!,4,FALSE)</f>
        <v>#REF!</v>
      </c>
      <c r="H151" s="31" t="e">
        <f>+VLOOKUP($A151,#REF!,5,FALSE)</f>
        <v>#REF!</v>
      </c>
      <c r="I151" s="32" t="e">
        <f>+VLOOKUP($A151,#REF!,13,FALSE)</f>
        <v>#REF!</v>
      </c>
      <c r="J151" s="32">
        <v>5.4999999999999997E-3</v>
      </c>
      <c r="K151" s="30" t="s">
        <v>15</v>
      </c>
      <c r="L151" s="20">
        <v>15000</v>
      </c>
      <c r="M151" s="57" t="e">
        <f t="shared" si="31"/>
        <v>#REF!</v>
      </c>
      <c r="N151" s="28">
        <v>43557</v>
      </c>
      <c r="O151" s="36" t="e">
        <f t="shared" ca="1" si="30"/>
        <v>#NAME?</v>
      </c>
      <c r="P151" s="37">
        <v>0</v>
      </c>
      <c r="Q151" s="37">
        <v>0</v>
      </c>
      <c r="R151" s="38">
        <v>253</v>
      </c>
      <c r="S151" s="39" t="b">
        <v>0</v>
      </c>
      <c r="T151" s="39" t="s">
        <v>1111</v>
      </c>
      <c r="U151" s="35">
        <v>43737</v>
      </c>
      <c r="V151" s="30"/>
      <c r="W151" s="30">
        <f t="shared" si="32"/>
        <v>2019</v>
      </c>
      <c r="X151" s="30" t="e">
        <f t="shared" ca="1" si="33"/>
        <v>#NAME?</v>
      </c>
      <c r="Y151" s="40">
        <v>2.2499999999999999E-2</v>
      </c>
      <c r="Z151" s="40">
        <v>5.0500000000000003E-2</v>
      </c>
      <c r="AA151" s="41" t="e">
        <f t="shared" si="34"/>
        <v>#REF!</v>
      </c>
      <c r="AB151" s="34" t="e">
        <f t="shared" ca="1" si="35"/>
        <v>#REF!</v>
      </c>
      <c r="AC151" s="32">
        <v>0.03</v>
      </c>
      <c r="AD151" s="32">
        <v>0.04</v>
      </c>
      <c r="AE151" s="42" t="s">
        <v>444</v>
      </c>
      <c r="AF151" s="43" t="e">
        <f t="shared" ca="1" si="36"/>
        <v>#REF!</v>
      </c>
      <c r="AG151" s="34" t="e">
        <f t="shared" ca="1" si="37"/>
        <v>#REF!</v>
      </c>
      <c r="AH151" s="44" t="e">
        <f t="shared" ca="1" si="38"/>
        <v>#NAME?</v>
      </c>
      <c r="AI151" s="45">
        <f t="shared" si="39"/>
        <v>1</v>
      </c>
      <c r="AJ151" s="46" t="e">
        <f t="shared" ca="1" si="40"/>
        <v>#NAME?</v>
      </c>
      <c r="AK151" s="34" t="e">
        <f t="shared" ca="1" si="41"/>
        <v>#REF!</v>
      </c>
      <c r="AL151" s="30" t="s">
        <v>771</v>
      </c>
      <c r="AM151" s="42">
        <f t="shared" si="42"/>
        <v>1</v>
      </c>
      <c r="AN151" s="47" t="s">
        <v>772</v>
      </c>
      <c r="AO151" s="30" t="e">
        <f t="shared" ca="1" si="43"/>
        <v>#REF!</v>
      </c>
    </row>
    <row r="152" spans="1:41" hidden="1" x14ac:dyDescent="0.25">
      <c r="A152" s="16" t="s">
        <v>308</v>
      </c>
      <c r="B152" s="30" t="str">
        <f t="shared" si="44"/>
        <v>ADI-000296</v>
      </c>
      <c r="D152" s="19" t="s">
        <v>307</v>
      </c>
      <c r="E152" s="17" t="e">
        <f>VLOOKUP(D152,#REF!,2,0)</f>
        <v>#REF!</v>
      </c>
      <c r="F152" s="17" t="e">
        <f>VLOOKUP(D152,#REF!,3,0)</f>
        <v>#REF!</v>
      </c>
      <c r="G152" s="29" t="e">
        <f>+VLOOKUP($A152,#REF!,4,FALSE)</f>
        <v>#REF!</v>
      </c>
      <c r="H152" s="31" t="e">
        <f>+VLOOKUP($A152,#REF!,5,FALSE)</f>
        <v>#REF!</v>
      </c>
      <c r="I152" s="32" t="e">
        <f>+VLOOKUP($A152,#REF!,13,FALSE)</f>
        <v>#REF!</v>
      </c>
      <c r="J152" s="32">
        <v>5.4999999999999997E-3</v>
      </c>
      <c r="K152" s="30" t="s">
        <v>15</v>
      </c>
      <c r="L152" s="20">
        <v>32000</v>
      </c>
      <c r="M152" s="57" t="e">
        <f t="shared" si="31"/>
        <v>#REF!</v>
      </c>
      <c r="N152" s="28">
        <v>43557</v>
      </c>
      <c r="O152" s="36" t="e">
        <f t="shared" ca="1" si="30"/>
        <v>#NAME?</v>
      </c>
      <c r="P152" s="37">
        <v>0</v>
      </c>
      <c r="Q152" s="37">
        <v>0</v>
      </c>
      <c r="R152" s="38">
        <v>254</v>
      </c>
      <c r="S152" s="39" t="b">
        <v>1</v>
      </c>
      <c r="T152" s="39" t="s">
        <v>1110</v>
      </c>
      <c r="U152" s="35">
        <v>43738</v>
      </c>
      <c r="V152" s="30"/>
      <c r="W152" s="30">
        <f t="shared" si="32"/>
        <v>2019</v>
      </c>
      <c r="X152" s="30" t="e">
        <f t="shared" ca="1" si="33"/>
        <v>#NAME?</v>
      </c>
      <c r="Y152" s="40">
        <v>2.2499999999999999E-2</v>
      </c>
      <c r="Z152" s="40">
        <v>5.0500000000000003E-2</v>
      </c>
      <c r="AA152" s="41" t="e">
        <f t="shared" si="34"/>
        <v>#REF!</v>
      </c>
      <c r="AB152" s="34" t="e">
        <f t="shared" ca="1" si="35"/>
        <v>#REF!</v>
      </c>
      <c r="AC152" s="32">
        <v>0.03</v>
      </c>
      <c r="AD152" s="32">
        <v>0.04</v>
      </c>
      <c r="AE152" s="42" t="s">
        <v>444</v>
      </c>
      <c r="AF152" s="43" t="e">
        <f t="shared" ca="1" si="36"/>
        <v>#REF!</v>
      </c>
      <c r="AG152" s="34" t="e">
        <f t="shared" ca="1" si="37"/>
        <v>#REF!</v>
      </c>
      <c r="AH152" s="44" t="e">
        <f t="shared" ca="1" si="38"/>
        <v>#NAME?</v>
      </c>
      <c r="AI152" s="45">
        <f t="shared" si="39"/>
        <v>1</v>
      </c>
      <c r="AJ152" s="46" t="e">
        <f t="shared" ca="1" si="40"/>
        <v>#NAME?</v>
      </c>
      <c r="AK152" s="34" t="e">
        <f t="shared" ca="1" si="41"/>
        <v>#REF!</v>
      </c>
      <c r="AL152" s="30" t="s">
        <v>773</v>
      </c>
      <c r="AM152" s="42">
        <f t="shared" si="42"/>
        <v>99999999</v>
      </c>
      <c r="AN152" s="47" t="s">
        <v>774</v>
      </c>
      <c r="AO152" s="30" t="e">
        <f t="shared" ca="1" si="43"/>
        <v>#REF!</v>
      </c>
    </row>
    <row r="153" spans="1:41" hidden="1" x14ac:dyDescent="0.25">
      <c r="A153" s="16" t="s">
        <v>309</v>
      </c>
      <c r="B153" s="30" t="str">
        <f t="shared" si="44"/>
        <v>ADI-000295</v>
      </c>
      <c r="D153" s="19" t="s">
        <v>307</v>
      </c>
      <c r="E153" s="17" t="e">
        <f>VLOOKUP(D153,#REF!,2,0)</f>
        <v>#REF!</v>
      </c>
      <c r="F153" s="17" t="e">
        <f>VLOOKUP(D153,#REF!,3,0)</f>
        <v>#REF!</v>
      </c>
      <c r="G153" s="29" t="e">
        <f>+VLOOKUP($A153,#REF!,4,FALSE)</f>
        <v>#REF!</v>
      </c>
      <c r="H153" s="31" t="e">
        <f>+VLOOKUP($A153,#REF!,5,FALSE)</f>
        <v>#REF!</v>
      </c>
      <c r="I153" s="32" t="e">
        <f>+VLOOKUP($A153,#REF!,13,FALSE)</f>
        <v>#REF!</v>
      </c>
      <c r="J153" s="32">
        <v>5.4999999999999997E-3</v>
      </c>
      <c r="K153" s="30" t="s">
        <v>15</v>
      </c>
      <c r="L153" s="20">
        <v>32000</v>
      </c>
      <c r="M153" s="57" t="e">
        <f t="shared" si="31"/>
        <v>#REF!</v>
      </c>
      <c r="N153" s="28">
        <v>43557</v>
      </c>
      <c r="O153" s="36" t="e">
        <f t="shared" ca="1" si="30"/>
        <v>#NAME?</v>
      </c>
      <c r="P153" s="37">
        <v>0</v>
      </c>
      <c r="Q153" s="37">
        <v>0</v>
      </c>
      <c r="R153" s="38">
        <v>255</v>
      </c>
      <c r="S153" s="39" t="b">
        <v>0</v>
      </c>
      <c r="T153" s="39" t="s">
        <v>1111</v>
      </c>
      <c r="U153" s="35">
        <v>43739</v>
      </c>
      <c r="V153" s="30"/>
      <c r="W153" s="30">
        <f t="shared" si="32"/>
        <v>2019</v>
      </c>
      <c r="X153" s="30" t="e">
        <f t="shared" ca="1" si="33"/>
        <v>#NAME?</v>
      </c>
      <c r="Y153" s="40">
        <v>2.2499999999999999E-2</v>
      </c>
      <c r="Z153" s="40">
        <v>5.0500000000000003E-2</v>
      </c>
      <c r="AA153" s="41" t="e">
        <f t="shared" si="34"/>
        <v>#REF!</v>
      </c>
      <c r="AB153" s="34" t="e">
        <f t="shared" ca="1" si="35"/>
        <v>#REF!</v>
      </c>
      <c r="AC153" s="32">
        <v>0.03</v>
      </c>
      <c r="AD153" s="32">
        <v>0.04</v>
      </c>
      <c r="AE153" s="42" t="s">
        <v>444</v>
      </c>
      <c r="AF153" s="43" t="e">
        <f t="shared" ca="1" si="36"/>
        <v>#REF!</v>
      </c>
      <c r="AG153" s="34" t="e">
        <f t="shared" ca="1" si="37"/>
        <v>#REF!</v>
      </c>
      <c r="AH153" s="44" t="e">
        <f t="shared" ca="1" si="38"/>
        <v>#NAME?</v>
      </c>
      <c r="AI153" s="45">
        <f t="shared" si="39"/>
        <v>1</v>
      </c>
      <c r="AJ153" s="46" t="e">
        <f t="shared" ca="1" si="40"/>
        <v>#NAME?</v>
      </c>
      <c r="AK153" s="34" t="e">
        <f t="shared" ca="1" si="41"/>
        <v>#REF!</v>
      </c>
      <c r="AL153" s="30" t="s">
        <v>775</v>
      </c>
      <c r="AM153" s="42">
        <f t="shared" si="42"/>
        <v>1</v>
      </c>
      <c r="AN153" s="47" t="s">
        <v>776</v>
      </c>
      <c r="AO153" s="30" t="e">
        <f t="shared" ca="1" si="43"/>
        <v>#REF!</v>
      </c>
    </row>
    <row r="154" spans="1:41" hidden="1" x14ac:dyDescent="0.25">
      <c r="A154" s="16" t="s">
        <v>310</v>
      </c>
      <c r="B154" s="30" t="str">
        <f t="shared" si="44"/>
        <v>ADI-000188</v>
      </c>
      <c r="D154" s="19" t="s">
        <v>307</v>
      </c>
      <c r="E154" s="17" t="e">
        <f>VLOOKUP(D154,#REF!,2,0)</f>
        <v>#REF!</v>
      </c>
      <c r="F154" s="17" t="e">
        <f>VLOOKUP(D154,#REF!,3,0)</f>
        <v>#REF!</v>
      </c>
      <c r="G154" s="29" t="e">
        <f>+VLOOKUP($A154,#REF!,4,FALSE)</f>
        <v>#REF!</v>
      </c>
      <c r="H154" s="31" t="e">
        <f>+VLOOKUP($A154,#REF!,5,FALSE)</f>
        <v>#REF!</v>
      </c>
      <c r="I154" s="32" t="e">
        <f>+VLOOKUP($A154,#REF!,13,FALSE)</f>
        <v>#REF!</v>
      </c>
      <c r="J154" s="32">
        <v>5.4999999999999997E-3</v>
      </c>
      <c r="K154" s="30" t="s">
        <v>15</v>
      </c>
      <c r="L154" s="20">
        <v>12000</v>
      </c>
      <c r="M154" s="57" t="e">
        <f t="shared" si="31"/>
        <v>#REF!</v>
      </c>
      <c r="N154" s="28">
        <v>43557</v>
      </c>
      <c r="O154" s="36" t="e">
        <f t="shared" ca="1" si="30"/>
        <v>#NAME?</v>
      </c>
      <c r="P154" s="37">
        <v>0</v>
      </c>
      <c r="Q154" s="37">
        <v>0</v>
      </c>
      <c r="R154" s="38">
        <v>256</v>
      </c>
      <c r="S154" s="39" t="b">
        <v>0</v>
      </c>
      <c r="T154" s="39" t="s">
        <v>1111</v>
      </c>
      <c r="U154" s="35">
        <v>43740</v>
      </c>
      <c r="V154" s="30"/>
      <c r="W154" s="30">
        <f t="shared" si="32"/>
        <v>2019</v>
      </c>
      <c r="X154" s="30" t="e">
        <f t="shared" ca="1" si="33"/>
        <v>#NAME?</v>
      </c>
      <c r="Y154" s="40">
        <v>2.2499999999999999E-2</v>
      </c>
      <c r="Z154" s="40">
        <v>5.0500000000000003E-2</v>
      </c>
      <c r="AA154" s="41" t="e">
        <f t="shared" si="34"/>
        <v>#REF!</v>
      </c>
      <c r="AB154" s="34" t="e">
        <f t="shared" ca="1" si="35"/>
        <v>#REF!</v>
      </c>
      <c r="AC154" s="32">
        <v>0.03</v>
      </c>
      <c r="AD154" s="32">
        <v>0.04</v>
      </c>
      <c r="AE154" s="42" t="s">
        <v>444</v>
      </c>
      <c r="AF154" s="43" t="e">
        <f t="shared" ca="1" si="36"/>
        <v>#REF!</v>
      </c>
      <c r="AG154" s="34" t="e">
        <f t="shared" ca="1" si="37"/>
        <v>#REF!</v>
      </c>
      <c r="AH154" s="44" t="e">
        <f t="shared" ca="1" si="38"/>
        <v>#NAME?</v>
      </c>
      <c r="AI154" s="45">
        <f t="shared" si="39"/>
        <v>1</v>
      </c>
      <c r="AJ154" s="46" t="e">
        <f t="shared" ca="1" si="40"/>
        <v>#NAME?</v>
      </c>
      <c r="AK154" s="34" t="e">
        <f t="shared" ca="1" si="41"/>
        <v>#REF!</v>
      </c>
      <c r="AL154" s="30" t="s">
        <v>777</v>
      </c>
      <c r="AM154" s="42">
        <f t="shared" si="42"/>
        <v>1</v>
      </c>
      <c r="AN154" s="47" t="s">
        <v>778</v>
      </c>
      <c r="AO154" s="30" t="e">
        <f t="shared" ca="1" si="43"/>
        <v>#REF!</v>
      </c>
    </row>
    <row r="155" spans="1:41" x14ac:dyDescent="0.25">
      <c r="A155" s="16" t="s">
        <v>311</v>
      </c>
      <c r="B155" s="30" t="str">
        <f t="shared" si="44"/>
        <v>ADI-000187</v>
      </c>
      <c r="D155" s="19" t="s">
        <v>307</v>
      </c>
      <c r="E155" s="17" t="e">
        <f>VLOOKUP(D155,#REF!,2,0)</f>
        <v>#REF!</v>
      </c>
      <c r="F155" s="17" t="e">
        <f>VLOOKUP(D155,#REF!,3,0)</f>
        <v>#REF!</v>
      </c>
      <c r="G155" s="29" t="e">
        <f>+VLOOKUP($A155,#REF!,4,FALSE)</f>
        <v>#REF!</v>
      </c>
      <c r="H155" s="31" t="e">
        <f>+VLOOKUP($A155,#REF!,5,FALSE)</f>
        <v>#REF!</v>
      </c>
      <c r="I155" s="32" t="e">
        <f>+VLOOKUP($A155,#REF!,13,FALSE)</f>
        <v>#REF!</v>
      </c>
      <c r="J155" s="32">
        <v>5.4999999999999997E-3</v>
      </c>
      <c r="K155" s="30" t="s">
        <v>15</v>
      </c>
      <c r="L155" s="20">
        <v>12000</v>
      </c>
      <c r="M155" s="57" t="e">
        <f t="shared" si="31"/>
        <v>#REF!</v>
      </c>
      <c r="N155" s="28">
        <v>43557</v>
      </c>
      <c r="O155" s="36" t="e">
        <f t="shared" ca="1" si="30"/>
        <v>#NAME?</v>
      </c>
      <c r="P155" s="37">
        <v>0</v>
      </c>
      <c r="Q155" s="37">
        <v>0</v>
      </c>
      <c r="R155" s="38">
        <v>257</v>
      </c>
      <c r="S155" s="39" t="b">
        <v>1</v>
      </c>
      <c r="T155" s="39" t="s">
        <v>1110</v>
      </c>
      <c r="U155" s="35">
        <v>43741</v>
      </c>
      <c r="V155" s="30"/>
      <c r="W155" s="30">
        <f t="shared" si="32"/>
        <v>2019</v>
      </c>
      <c r="X155" s="30" t="e">
        <f t="shared" ca="1" si="33"/>
        <v>#NAME?</v>
      </c>
      <c r="Y155" s="40">
        <v>2.2499999999999999E-2</v>
      </c>
      <c r="Z155" s="40">
        <v>5.0500000000000003E-2</v>
      </c>
      <c r="AA155" s="41">
        <v>0</v>
      </c>
      <c r="AB155" s="34" t="e">
        <f t="shared" ca="1" si="35"/>
        <v>#NAME?</v>
      </c>
      <c r="AC155" s="32">
        <v>0.03</v>
      </c>
      <c r="AD155" s="32">
        <v>0.04</v>
      </c>
      <c r="AE155" s="42" t="s">
        <v>444</v>
      </c>
      <c r="AF155" s="43" t="e">
        <f t="shared" ca="1" si="36"/>
        <v>#NAME?</v>
      </c>
      <c r="AG155" s="34" t="e">
        <f t="shared" ca="1" si="37"/>
        <v>#NAME?</v>
      </c>
      <c r="AH155" s="44" t="e">
        <f t="shared" ca="1" si="38"/>
        <v>#NAME?</v>
      </c>
      <c r="AI155" s="45">
        <f t="shared" si="39"/>
        <v>1</v>
      </c>
      <c r="AJ155" s="46" t="e">
        <f t="shared" ca="1" si="40"/>
        <v>#NAME?</v>
      </c>
      <c r="AK155" s="34" t="e">
        <f t="shared" ca="1" si="41"/>
        <v>#NAME?</v>
      </c>
      <c r="AL155" s="30" t="s">
        <v>779</v>
      </c>
      <c r="AM155" s="42">
        <f t="shared" si="42"/>
        <v>99999999</v>
      </c>
      <c r="AN155" s="47" t="s">
        <v>780</v>
      </c>
      <c r="AO155" s="30" t="e">
        <f t="shared" ca="1" si="43"/>
        <v>#NAME?</v>
      </c>
    </row>
    <row r="156" spans="1:41" hidden="1" x14ac:dyDescent="0.25">
      <c r="A156" s="16" t="s">
        <v>312</v>
      </c>
      <c r="B156" s="30" t="str">
        <f t="shared" si="44"/>
        <v>ADI-000095</v>
      </c>
      <c r="D156" s="19" t="s">
        <v>307</v>
      </c>
      <c r="E156" s="17" t="e">
        <f>VLOOKUP(D156,#REF!,2,0)</f>
        <v>#REF!</v>
      </c>
      <c r="F156" s="17" t="e">
        <f>VLOOKUP(D156,#REF!,3,0)</f>
        <v>#REF!</v>
      </c>
      <c r="G156" s="29" t="e">
        <f>+VLOOKUP($A156,#REF!,4,FALSE)</f>
        <v>#REF!</v>
      </c>
      <c r="H156" s="31" t="e">
        <f>+VLOOKUP($A156,#REF!,5,FALSE)</f>
        <v>#REF!</v>
      </c>
      <c r="I156" s="32" t="e">
        <f>+VLOOKUP($A156,#REF!,13,FALSE)</f>
        <v>#REF!</v>
      </c>
      <c r="J156" s="32">
        <v>5.4999999999999997E-3</v>
      </c>
      <c r="K156" s="30" t="s">
        <v>15</v>
      </c>
      <c r="L156" s="20">
        <v>5200</v>
      </c>
      <c r="M156" s="57" t="e">
        <f t="shared" si="31"/>
        <v>#REF!</v>
      </c>
      <c r="N156" s="28">
        <v>43557</v>
      </c>
      <c r="O156" s="36" t="e">
        <f t="shared" ca="1" si="30"/>
        <v>#NAME?</v>
      </c>
      <c r="P156" s="37">
        <v>0</v>
      </c>
      <c r="Q156" s="37">
        <v>0</v>
      </c>
      <c r="R156" s="38">
        <v>258</v>
      </c>
      <c r="S156" s="39" t="b">
        <v>1</v>
      </c>
      <c r="T156" s="39" t="s">
        <v>1110</v>
      </c>
      <c r="U156" s="35">
        <v>43742</v>
      </c>
      <c r="V156" s="30"/>
      <c r="W156" s="30">
        <f t="shared" si="32"/>
        <v>2019</v>
      </c>
      <c r="X156" s="30" t="e">
        <f t="shared" ca="1" si="33"/>
        <v>#NAME?</v>
      </c>
      <c r="Y156" s="40">
        <v>2.2499999999999999E-2</v>
      </c>
      <c r="Z156" s="40">
        <v>5.0500000000000003E-2</v>
      </c>
      <c r="AA156" s="41" t="e">
        <f t="shared" si="34"/>
        <v>#REF!</v>
      </c>
      <c r="AB156" s="34" t="e">
        <f t="shared" ca="1" si="35"/>
        <v>#REF!</v>
      </c>
      <c r="AC156" s="32">
        <v>0.03</v>
      </c>
      <c r="AD156" s="32">
        <v>0.04</v>
      </c>
      <c r="AE156" s="42" t="s">
        <v>444</v>
      </c>
      <c r="AF156" s="43" t="e">
        <f t="shared" ca="1" si="36"/>
        <v>#REF!</v>
      </c>
      <c r="AG156" s="34" t="e">
        <f t="shared" ca="1" si="37"/>
        <v>#REF!</v>
      </c>
      <c r="AH156" s="44" t="e">
        <f t="shared" ca="1" si="38"/>
        <v>#NAME?</v>
      </c>
      <c r="AI156" s="45">
        <f t="shared" si="39"/>
        <v>1</v>
      </c>
      <c r="AJ156" s="46" t="e">
        <f t="shared" ca="1" si="40"/>
        <v>#NAME?</v>
      </c>
      <c r="AK156" s="34" t="e">
        <f t="shared" ca="1" si="41"/>
        <v>#REF!</v>
      </c>
      <c r="AL156" s="30" t="s">
        <v>781</v>
      </c>
      <c r="AM156" s="42">
        <f t="shared" si="42"/>
        <v>99999999</v>
      </c>
      <c r="AN156" s="47" t="s">
        <v>782</v>
      </c>
      <c r="AO156" s="30" t="e">
        <f t="shared" ca="1" si="43"/>
        <v>#REF!</v>
      </c>
    </row>
    <row r="157" spans="1:41" x14ac:dyDescent="0.25">
      <c r="A157" s="16" t="s">
        <v>272</v>
      </c>
      <c r="B157" s="30" t="str">
        <f t="shared" si="44"/>
        <v>ADI-000278</v>
      </c>
      <c r="D157" s="15" t="s">
        <v>271</v>
      </c>
      <c r="E157" s="17" t="s">
        <v>273</v>
      </c>
      <c r="F157" s="17" t="s">
        <v>274</v>
      </c>
      <c r="G157" s="29" t="e">
        <f>+VLOOKUP($A157,#REF!,4,FALSE)</f>
        <v>#REF!</v>
      </c>
      <c r="H157" s="31" t="e">
        <f>+VLOOKUP($A157,#REF!,5,FALSE)</f>
        <v>#REF!</v>
      </c>
      <c r="I157" s="32" t="e">
        <f>+VLOOKUP($A157,#REF!,13,FALSE)</f>
        <v>#REF!</v>
      </c>
      <c r="J157" s="32">
        <v>5.4999999999999997E-3</v>
      </c>
      <c r="K157" s="30" t="s">
        <v>15</v>
      </c>
      <c r="L157" s="20">
        <v>32500</v>
      </c>
      <c r="M157" s="57" t="e">
        <f t="shared" si="31"/>
        <v>#REF!</v>
      </c>
      <c r="N157" s="28">
        <v>43558</v>
      </c>
      <c r="O157" s="36" t="e">
        <f t="shared" ca="1" si="30"/>
        <v>#NAME?</v>
      </c>
      <c r="P157" s="37">
        <v>0</v>
      </c>
      <c r="Q157" s="37">
        <v>0</v>
      </c>
      <c r="R157" s="38">
        <v>259</v>
      </c>
      <c r="S157" s="39" t="b">
        <v>1</v>
      </c>
      <c r="T157" s="39" t="s">
        <v>1110</v>
      </c>
      <c r="U157" s="35">
        <v>43743</v>
      </c>
      <c r="V157" s="30"/>
      <c r="W157" s="30">
        <f t="shared" si="32"/>
        <v>2019</v>
      </c>
      <c r="X157" s="30" t="e">
        <f t="shared" ca="1" si="33"/>
        <v>#NAME?</v>
      </c>
      <c r="Y157" s="40">
        <v>2.2499999999999999E-2</v>
      </c>
      <c r="Z157" s="40">
        <v>5.0500000000000003E-2</v>
      </c>
      <c r="AA157" s="41">
        <v>0</v>
      </c>
      <c r="AB157" s="34" t="e">
        <f t="shared" ca="1" si="35"/>
        <v>#NAME?</v>
      </c>
      <c r="AC157" s="32">
        <v>0.03</v>
      </c>
      <c r="AD157" s="32">
        <v>0.04</v>
      </c>
      <c r="AE157" s="42" t="s">
        <v>444</v>
      </c>
      <c r="AF157" s="43" t="e">
        <f t="shared" ca="1" si="36"/>
        <v>#NAME?</v>
      </c>
      <c r="AG157" s="34" t="e">
        <f t="shared" ca="1" si="37"/>
        <v>#NAME?</v>
      </c>
      <c r="AH157" s="44" t="e">
        <f t="shared" ca="1" si="38"/>
        <v>#NAME?</v>
      </c>
      <c r="AI157" s="45">
        <f t="shared" si="39"/>
        <v>1</v>
      </c>
      <c r="AJ157" s="46" t="e">
        <f t="shared" ca="1" si="40"/>
        <v>#NAME?</v>
      </c>
      <c r="AK157" s="34" t="e">
        <f t="shared" ca="1" si="41"/>
        <v>#NAME?</v>
      </c>
      <c r="AL157" s="30" t="s">
        <v>783</v>
      </c>
      <c r="AM157" s="42">
        <f t="shared" si="42"/>
        <v>99999999</v>
      </c>
      <c r="AN157" s="47" t="s">
        <v>784</v>
      </c>
      <c r="AO157" s="30" t="e">
        <f t="shared" ca="1" si="43"/>
        <v>#NAME?</v>
      </c>
    </row>
    <row r="158" spans="1:41" hidden="1" x14ac:dyDescent="0.25">
      <c r="A158" s="16"/>
      <c r="B158" s="30" t="str">
        <f t="shared" si="44"/>
        <v>LF-2018-000001</v>
      </c>
      <c r="C158" t="s">
        <v>197</v>
      </c>
      <c r="D158" s="19" t="s">
        <v>196</v>
      </c>
      <c r="E158" s="17"/>
      <c r="F158" s="17"/>
      <c r="G158" s="29" t="e">
        <f>+VLOOKUP($A158,#REF!,4,FALSE)</f>
        <v>#REF!</v>
      </c>
      <c r="H158" s="31" t="e">
        <f>+VLOOKUP($A158,#REF!,5,FALSE)</f>
        <v>#REF!</v>
      </c>
      <c r="I158" s="32" t="e">
        <f>+VLOOKUP(C158,#REF!,13,FALSE)</f>
        <v>#REF!</v>
      </c>
      <c r="J158" s="32">
        <v>5.4999999999999997E-3</v>
      </c>
      <c r="K158" s="30" t="s">
        <v>15</v>
      </c>
      <c r="L158" s="20">
        <v>2579950</v>
      </c>
      <c r="M158" s="57" t="e">
        <f t="shared" si="31"/>
        <v>#REF!</v>
      </c>
      <c r="N158" s="28">
        <v>43558</v>
      </c>
      <c r="O158" s="36" t="e">
        <f t="shared" ca="1" si="30"/>
        <v>#NAME?</v>
      </c>
      <c r="P158" s="37">
        <v>0</v>
      </c>
      <c r="Q158" s="37">
        <v>0</v>
      </c>
      <c r="R158" s="38">
        <v>260</v>
      </c>
      <c r="S158" s="39" t="b">
        <v>1</v>
      </c>
      <c r="T158" s="39" t="s">
        <v>444</v>
      </c>
      <c r="U158" s="35">
        <v>43744</v>
      </c>
      <c r="V158" s="30"/>
      <c r="W158" s="30">
        <f t="shared" si="32"/>
        <v>2019</v>
      </c>
      <c r="X158" s="30" t="e">
        <f t="shared" ca="1" si="33"/>
        <v>#NAME?</v>
      </c>
      <c r="Y158" s="40">
        <v>2.2499999999999999E-2</v>
      </c>
      <c r="Z158" s="40">
        <v>5.0500000000000003E-2</v>
      </c>
      <c r="AA158" s="41" t="e">
        <f t="shared" si="34"/>
        <v>#REF!</v>
      </c>
      <c r="AB158" s="34" t="e">
        <f t="shared" ca="1" si="35"/>
        <v>#REF!</v>
      </c>
      <c r="AC158" s="32">
        <v>0.03</v>
      </c>
      <c r="AD158" s="32">
        <v>0.04</v>
      </c>
      <c r="AE158" s="42" t="s">
        <v>444</v>
      </c>
      <c r="AF158" s="43" t="e">
        <f t="shared" ca="1" si="36"/>
        <v>#REF!</v>
      </c>
      <c r="AG158" s="34" t="e">
        <f t="shared" ca="1" si="37"/>
        <v>#REF!</v>
      </c>
      <c r="AH158" s="44" t="e">
        <f t="shared" ca="1" si="38"/>
        <v>#NAME?</v>
      </c>
      <c r="AI158" s="45">
        <f t="shared" si="39"/>
        <v>1</v>
      </c>
      <c r="AJ158" s="46" t="e">
        <f t="shared" ca="1" si="40"/>
        <v>#NAME?</v>
      </c>
      <c r="AK158" s="34" t="e">
        <f t="shared" ca="1" si="41"/>
        <v>#REF!</v>
      </c>
      <c r="AL158" s="30" t="s">
        <v>785</v>
      </c>
      <c r="AM158" s="42">
        <f t="shared" si="42"/>
        <v>99999999</v>
      </c>
      <c r="AN158" s="47" t="s">
        <v>786</v>
      </c>
      <c r="AO158" s="30" t="e">
        <f t="shared" ca="1" si="43"/>
        <v>#REF!</v>
      </c>
    </row>
    <row r="159" spans="1:41" x14ac:dyDescent="0.25">
      <c r="A159" s="16" t="s">
        <v>316</v>
      </c>
      <c r="B159" s="30" t="str">
        <f t="shared" si="44"/>
        <v>ADI-000262</v>
      </c>
      <c r="D159" s="19" t="s">
        <v>317</v>
      </c>
      <c r="E159" s="17" t="e">
        <f>VLOOKUP(D159,#REF!,2,0)</f>
        <v>#REF!</v>
      </c>
      <c r="F159" s="17" t="e">
        <f>VLOOKUP(D159,#REF!,3,0)</f>
        <v>#REF!</v>
      </c>
      <c r="G159" s="29" t="e">
        <f>+VLOOKUP($A159,#REF!,4,FALSE)</f>
        <v>#REF!</v>
      </c>
      <c r="H159" s="31" t="e">
        <f>+VLOOKUP($A159,#REF!,5,FALSE)</f>
        <v>#REF!</v>
      </c>
      <c r="I159" s="32" t="e">
        <f>+VLOOKUP($A159,#REF!,13,FALSE)</f>
        <v>#REF!</v>
      </c>
      <c r="J159" s="32">
        <v>5.4999999999999997E-3</v>
      </c>
      <c r="K159" s="30" t="s">
        <v>15</v>
      </c>
      <c r="L159" s="13">
        <v>153000</v>
      </c>
      <c r="M159" s="57" t="e">
        <f t="shared" si="31"/>
        <v>#REF!</v>
      </c>
      <c r="N159" s="28">
        <v>43563</v>
      </c>
      <c r="O159" s="36" t="e">
        <f t="shared" ca="1" si="30"/>
        <v>#NAME?</v>
      </c>
      <c r="P159" s="37">
        <v>0</v>
      </c>
      <c r="Q159" s="37">
        <v>0</v>
      </c>
      <c r="R159" s="38">
        <v>262</v>
      </c>
      <c r="S159" s="39" t="b">
        <v>1</v>
      </c>
      <c r="T159" s="39" t="s">
        <v>1110</v>
      </c>
      <c r="U159" s="35">
        <v>43746</v>
      </c>
      <c r="V159" s="30"/>
      <c r="W159" s="30">
        <f t="shared" si="32"/>
        <v>2019</v>
      </c>
      <c r="X159" s="30" t="e">
        <f t="shared" ca="1" si="33"/>
        <v>#NAME?</v>
      </c>
      <c r="Y159" s="40">
        <v>2.2499999999999999E-2</v>
      </c>
      <c r="Z159" s="40">
        <v>5.0500000000000003E-2</v>
      </c>
      <c r="AA159" s="41">
        <v>0</v>
      </c>
      <c r="AB159" s="34" t="e">
        <f t="shared" ca="1" si="35"/>
        <v>#NAME?</v>
      </c>
      <c r="AC159" s="32">
        <v>0.03</v>
      </c>
      <c r="AD159" s="32">
        <v>0.04</v>
      </c>
      <c r="AE159" s="42" t="s">
        <v>444</v>
      </c>
      <c r="AF159" s="43" t="e">
        <f t="shared" ca="1" si="36"/>
        <v>#NAME?</v>
      </c>
      <c r="AG159" s="34" t="e">
        <f t="shared" ca="1" si="37"/>
        <v>#NAME?</v>
      </c>
      <c r="AH159" s="44" t="e">
        <f t="shared" ca="1" si="38"/>
        <v>#NAME?</v>
      </c>
      <c r="AI159" s="45">
        <f t="shared" si="39"/>
        <v>1</v>
      </c>
      <c r="AJ159" s="46" t="e">
        <f t="shared" ca="1" si="40"/>
        <v>#NAME?</v>
      </c>
      <c r="AK159" s="34" t="e">
        <f t="shared" ca="1" si="41"/>
        <v>#NAME?</v>
      </c>
      <c r="AL159" s="30" t="s">
        <v>787</v>
      </c>
      <c r="AM159" s="42">
        <f t="shared" si="42"/>
        <v>99999999</v>
      </c>
      <c r="AN159" s="47" t="s">
        <v>788</v>
      </c>
      <c r="AO159" s="30" t="e">
        <f t="shared" ca="1" si="43"/>
        <v>#NAME?</v>
      </c>
    </row>
    <row r="160" spans="1:41" hidden="1" x14ac:dyDescent="0.25">
      <c r="A160" s="16" t="s">
        <v>315</v>
      </c>
      <c r="B160" s="30" t="str">
        <f t="shared" si="44"/>
        <v>ADI-000059</v>
      </c>
      <c r="D160" s="19"/>
      <c r="E160" s="17" t="e">
        <f>VLOOKUP(D160,#REF!,2,0)</f>
        <v>#REF!</v>
      </c>
      <c r="F160" s="17" t="e">
        <f>VLOOKUP(D160,#REF!,3,0)</f>
        <v>#REF!</v>
      </c>
      <c r="G160" s="29" t="e">
        <f>+VLOOKUP($A160,#REF!,4,FALSE)</f>
        <v>#REF!</v>
      </c>
      <c r="H160" s="31" t="e">
        <f>+VLOOKUP($A160,#REF!,5,FALSE)</f>
        <v>#REF!</v>
      </c>
      <c r="I160" s="32" t="e">
        <f>+VLOOKUP($A160,#REF!,13,FALSE)</f>
        <v>#REF!</v>
      </c>
      <c r="J160" s="32">
        <v>5.4999999999999997E-3</v>
      </c>
      <c r="K160" s="30" t="s">
        <v>15</v>
      </c>
      <c r="L160" s="20">
        <v>5265</v>
      </c>
      <c r="M160" s="57" t="e">
        <f t="shared" si="31"/>
        <v>#REF!</v>
      </c>
      <c r="N160" s="28">
        <v>43563</v>
      </c>
      <c r="O160" s="36" t="e">
        <f t="shared" ca="1" si="30"/>
        <v>#NAME?</v>
      </c>
      <c r="P160" s="37">
        <v>0</v>
      </c>
      <c r="Q160" s="37">
        <v>0</v>
      </c>
      <c r="R160" s="38">
        <v>263</v>
      </c>
      <c r="S160" s="39" t="b">
        <v>0</v>
      </c>
      <c r="T160" s="39" t="s">
        <v>1111</v>
      </c>
      <c r="U160" s="35">
        <v>43747</v>
      </c>
      <c r="V160" s="30"/>
      <c r="W160" s="30">
        <f t="shared" si="32"/>
        <v>2019</v>
      </c>
      <c r="X160" s="30" t="e">
        <f t="shared" ca="1" si="33"/>
        <v>#NAME?</v>
      </c>
      <c r="Y160" s="40">
        <v>2.2499999999999999E-2</v>
      </c>
      <c r="Z160" s="40">
        <v>5.0500000000000003E-2</v>
      </c>
      <c r="AA160" s="41" t="e">
        <f t="shared" si="34"/>
        <v>#REF!</v>
      </c>
      <c r="AB160" s="34" t="e">
        <f t="shared" ca="1" si="35"/>
        <v>#REF!</v>
      </c>
      <c r="AC160" s="32">
        <v>0.03</v>
      </c>
      <c r="AD160" s="32">
        <v>0.04</v>
      </c>
      <c r="AE160" s="42" t="s">
        <v>444</v>
      </c>
      <c r="AF160" s="43" t="e">
        <f t="shared" ca="1" si="36"/>
        <v>#REF!</v>
      </c>
      <c r="AG160" s="34" t="e">
        <f t="shared" ca="1" si="37"/>
        <v>#REF!</v>
      </c>
      <c r="AH160" s="44" t="e">
        <f t="shared" ca="1" si="38"/>
        <v>#NAME?</v>
      </c>
      <c r="AI160" s="45">
        <f t="shared" si="39"/>
        <v>1</v>
      </c>
      <c r="AJ160" s="46" t="e">
        <f t="shared" ca="1" si="40"/>
        <v>#NAME?</v>
      </c>
      <c r="AK160" s="34" t="e">
        <f t="shared" ca="1" si="41"/>
        <v>#REF!</v>
      </c>
      <c r="AL160" s="30" t="s">
        <v>789</v>
      </c>
      <c r="AM160" s="42">
        <f t="shared" si="42"/>
        <v>1</v>
      </c>
      <c r="AN160" s="47" t="s">
        <v>790</v>
      </c>
      <c r="AO160" s="30" t="e">
        <f t="shared" ca="1" si="43"/>
        <v>#REF!</v>
      </c>
    </row>
    <row r="161" spans="1:41" hidden="1" x14ac:dyDescent="0.25">
      <c r="A161" s="16" t="s">
        <v>348</v>
      </c>
      <c r="B161" s="30" t="str">
        <f t="shared" si="44"/>
        <v>ADI-000265</v>
      </c>
      <c r="D161" s="19" t="s">
        <v>356</v>
      </c>
      <c r="E161" s="17" t="e">
        <f>VLOOKUP(D161,#REF!,2,0)</f>
        <v>#REF!</v>
      </c>
      <c r="F161" s="17" t="e">
        <f>VLOOKUP(D161,#REF!,3,0)</f>
        <v>#REF!</v>
      </c>
      <c r="G161" s="29" t="e">
        <f>+VLOOKUP($A161,#REF!,4,FALSE)</f>
        <v>#REF!</v>
      </c>
      <c r="H161" s="31" t="e">
        <f>+VLOOKUP($A161,#REF!,5,FALSE)</f>
        <v>#REF!</v>
      </c>
      <c r="I161" s="32" t="e">
        <f>+VLOOKUP($A161,#REF!,13,FALSE)</f>
        <v>#REF!</v>
      </c>
      <c r="J161" s="32">
        <v>5.4999999999999997E-3</v>
      </c>
      <c r="K161" s="30" t="s">
        <v>15</v>
      </c>
      <c r="L161" s="20">
        <v>2000</v>
      </c>
      <c r="M161" s="57" t="e">
        <f t="shared" si="31"/>
        <v>#REF!</v>
      </c>
      <c r="N161" s="28">
        <v>43563</v>
      </c>
      <c r="O161" s="36" t="e">
        <f t="shared" ca="1" si="30"/>
        <v>#NAME?</v>
      </c>
      <c r="P161" s="37">
        <v>0</v>
      </c>
      <c r="Q161" s="37">
        <v>0</v>
      </c>
      <c r="R161" s="38">
        <v>264</v>
      </c>
      <c r="S161" s="39" t="b">
        <v>0</v>
      </c>
      <c r="T161" s="39" t="s">
        <v>1111</v>
      </c>
      <c r="U161" s="35">
        <v>43748</v>
      </c>
      <c r="V161" s="30"/>
      <c r="W161" s="30">
        <f t="shared" si="32"/>
        <v>2019</v>
      </c>
      <c r="X161" s="30" t="e">
        <f t="shared" ca="1" si="33"/>
        <v>#NAME?</v>
      </c>
      <c r="Y161" s="40">
        <v>2.2499999999999999E-2</v>
      </c>
      <c r="Z161" s="40">
        <v>5.0500000000000003E-2</v>
      </c>
      <c r="AA161" s="41" t="e">
        <f t="shared" si="34"/>
        <v>#REF!</v>
      </c>
      <c r="AB161" s="34" t="e">
        <f t="shared" ca="1" si="35"/>
        <v>#REF!</v>
      </c>
      <c r="AC161" s="32">
        <v>0.03</v>
      </c>
      <c r="AD161" s="32">
        <v>0.04</v>
      </c>
      <c r="AE161" s="42" t="s">
        <v>444</v>
      </c>
      <c r="AF161" s="43" t="e">
        <f t="shared" ca="1" si="36"/>
        <v>#REF!</v>
      </c>
      <c r="AG161" s="34" t="e">
        <f t="shared" ca="1" si="37"/>
        <v>#REF!</v>
      </c>
      <c r="AH161" s="44" t="e">
        <f t="shared" ca="1" si="38"/>
        <v>#NAME?</v>
      </c>
      <c r="AI161" s="45">
        <f t="shared" si="39"/>
        <v>1</v>
      </c>
      <c r="AJ161" s="46" t="e">
        <f t="shared" ca="1" si="40"/>
        <v>#NAME?</v>
      </c>
      <c r="AK161" s="34" t="e">
        <f t="shared" ca="1" si="41"/>
        <v>#REF!</v>
      </c>
      <c r="AL161" s="30" t="s">
        <v>791</v>
      </c>
      <c r="AM161" s="42">
        <f t="shared" si="42"/>
        <v>1</v>
      </c>
      <c r="AN161" s="47" t="s">
        <v>792</v>
      </c>
      <c r="AO161" s="30" t="e">
        <f t="shared" ca="1" si="43"/>
        <v>#REF!</v>
      </c>
    </row>
    <row r="162" spans="1:41" hidden="1" x14ac:dyDescent="0.25">
      <c r="A162" s="16" t="s">
        <v>349</v>
      </c>
      <c r="B162" s="30" t="str">
        <f t="shared" si="44"/>
        <v>ADI-000266</v>
      </c>
      <c r="D162" s="19" t="s">
        <v>356</v>
      </c>
      <c r="E162" s="17" t="e">
        <f>VLOOKUP(D162,#REF!,2,0)</f>
        <v>#REF!</v>
      </c>
      <c r="F162" s="17" t="e">
        <f>VLOOKUP(D162,#REF!,3,0)</f>
        <v>#REF!</v>
      </c>
      <c r="G162" s="29" t="e">
        <f>+VLOOKUP($A162,#REF!,4,FALSE)</f>
        <v>#REF!</v>
      </c>
      <c r="H162" s="31" t="e">
        <f>+VLOOKUP($A162,#REF!,5,FALSE)</f>
        <v>#REF!</v>
      </c>
      <c r="I162" s="32" t="e">
        <f>+VLOOKUP($A162,#REF!,13,FALSE)</f>
        <v>#REF!</v>
      </c>
      <c r="J162" s="32">
        <v>5.4999999999999997E-3</v>
      </c>
      <c r="K162" s="30" t="s">
        <v>15</v>
      </c>
      <c r="L162" s="20">
        <v>2000</v>
      </c>
      <c r="M162" s="57" t="e">
        <f t="shared" si="31"/>
        <v>#REF!</v>
      </c>
      <c r="N162" s="28">
        <v>43563</v>
      </c>
      <c r="O162" s="36" t="e">
        <f t="shared" ca="1" si="30"/>
        <v>#NAME?</v>
      </c>
      <c r="P162" s="37">
        <v>0</v>
      </c>
      <c r="Q162" s="37">
        <v>0</v>
      </c>
      <c r="R162" s="38">
        <v>265</v>
      </c>
      <c r="S162" s="39" t="b">
        <v>0</v>
      </c>
      <c r="T162" s="39" t="s">
        <v>1111</v>
      </c>
      <c r="U162" s="35">
        <v>43749</v>
      </c>
      <c r="V162" s="30"/>
      <c r="W162" s="30">
        <f t="shared" si="32"/>
        <v>2019</v>
      </c>
      <c r="X162" s="30" t="e">
        <f t="shared" ca="1" si="33"/>
        <v>#NAME?</v>
      </c>
      <c r="Y162" s="40">
        <v>2.2499999999999999E-2</v>
      </c>
      <c r="Z162" s="40">
        <v>5.0500000000000003E-2</v>
      </c>
      <c r="AA162" s="41" t="e">
        <f t="shared" si="34"/>
        <v>#REF!</v>
      </c>
      <c r="AB162" s="34" t="e">
        <f t="shared" ca="1" si="35"/>
        <v>#REF!</v>
      </c>
      <c r="AC162" s="32">
        <v>0.03</v>
      </c>
      <c r="AD162" s="32">
        <v>0.04</v>
      </c>
      <c r="AE162" s="42" t="s">
        <v>444</v>
      </c>
      <c r="AF162" s="43" t="e">
        <f t="shared" ca="1" si="36"/>
        <v>#REF!</v>
      </c>
      <c r="AG162" s="34" t="e">
        <f t="shared" ca="1" si="37"/>
        <v>#REF!</v>
      </c>
      <c r="AH162" s="44" t="e">
        <f t="shared" ca="1" si="38"/>
        <v>#NAME?</v>
      </c>
      <c r="AI162" s="45">
        <f t="shared" si="39"/>
        <v>1</v>
      </c>
      <c r="AJ162" s="46" t="e">
        <f t="shared" ca="1" si="40"/>
        <v>#NAME?</v>
      </c>
      <c r="AK162" s="34" t="e">
        <f t="shared" ca="1" si="41"/>
        <v>#REF!</v>
      </c>
      <c r="AL162" s="30" t="s">
        <v>793</v>
      </c>
      <c r="AM162" s="42">
        <f t="shared" si="42"/>
        <v>1</v>
      </c>
      <c r="AN162" s="47" t="s">
        <v>794</v>
      </c>
      <c r="AO162" s="30" t="e">
        <f t="shared" ca="1" si="43"/>
        <v>#REF!</v>
      </c>
    </row>
    <row r="163" spans="1:41" hidden="1" x14ac:dyDescent="0.25">
      <c r="A163" s="16" t="s">
        <v>350</v>
      </c>
      <c r="B163" s="30" t="str">
        <f t="shared" si="44"/>
        <v>ADI-000267</v>
      </c>
      <c r="D163" s="19" t="s">
        <v>356</v>
      </c>
      <c r="E163" s="17" t="e">
        <f>VLOOKUP(D163,#REF!,2,0)</f>
        <v>#REF!</v>
      </c>
      <c r="F163" s="17" t="e">
        <f>VLOOKUP(D163,#REF!,3,0)</f>
        <v>#REF!</v>
      </c>
      <c r="G163" s="29" t="e">
        <f>+VLOOKUP($A163,#REF!,4,FALSE)</f>
        <v>#REF!</v>
      </c>
      <c r="H163" s="31" t="e">
        <f>+VLOOKUP($A163,#REF!,5,FALSE)</f>
        <v>#REF!</v>
      </c>
      <c r="I163" s="32" t="e">
        <f>+VLOOKUP($A163,#REF!,13,FALSE)</f>
        <v>#REF!</v>
      </c>
      <c r="J163" s="32">
        <v>5.4999999999999997E-3</v>
      </c>
      <c r="K163" s="30" t="s">
        <v>15</v>
      </c>
      <c r="L163" s="20">
        <v>4000</v>
      </c>
      <c r="M163" s="57" t="e">
        <f t="shared" si="31"/>
        <v>#REF!</v>
      </c>
      <c r="N163" s="28">
        <v>43563</v>
      </c>
      <c r="O163" s="36" t="e">
        <f t="shared" ca="1" si="30"/>
        <v>#NAME?</v>
      </c>
      <c r="P163" s="37">
        <v>0</v>
      </c>
      <c r="Q163" s="37">
        <v>0</v>
      </c>
      <c r="R163" s="38">
        <v>266</v>
      </c>
      <c r="S163" s="39" t="b">
        <v>1</v>
      </c>
      <c r="T163" s="39" t="s">
        <v>444</v>
      </c>
      <c r="U163" s="35">
        <v>43750</v>
      </c>
      <c r="V163" s="30"/>
      <c r="W163" s="30">
        <f t="shared" si="32"/>
        <v>2019</v>
      </c>
      <c r="X163" s="30" t="e">
        <f t="shared" ca="1" si="33"/>
        <v>#NAME?</v>
      </c>
      <c r="Y163" s="40">
        <v>2.2499999999999999E-2</v>
      </c>
      <c r="Z163" s="40">
        <v>5.0500000000000003E-2</v>
      </c>
      <c r="AA163" s="41" t="e">
        <f t="shared" si="34"/>
        <v>#REF!</v>
      </c>
      <c r="AB163" s="34" t="e">
        <f t="shared" ca="1" si="35"/>
        <v>#REF!</v>
      </c>
      <c r="AC163" s="32">
        <v>0.03</v>
      </c>
      <c r="AD163" s="32">
        <v>0.04</v>
      </c>
      <c r="AE163" s="42" t="s">
        <v>444</v>
      </c>
      <c r="AF163" s="43" t="e">
        <f t="shared" ca="1" si="36"/>
        <v>#REF!</v>
      </c>
      <c r="AG163" s="34" t="e">
        <f t="shared" ca="1" si="37"/>
        <v>#REF!</v>
      </c>
      <c r="AH163" s="44" t="e">
        <f t="shared" ca="1" si="38"/>
        <v>#NAME?</v>
      </c>
      <c r="AI163" s="45">
        <f t="shared" si="39"/>
        <v>1</v>
      </c>
      <c r="AJ163" s="46" t="e">
        <f t="shared" ca="1" si="40"/>
        <v>#NAME?</v>
      </c>
      <c r="AK163" s="34" t="e">
        <f t="shared" ca="1" si="41"/>
        <v>#REF!</v>
      </c>
      <c r="AL163" s="30" t="s">
        <v>795</v>
      </c>
      <c r="AM163" s="42">
        <f t="shared" si="42"/>
        <v>99999999</v>
      </c>
      <c r="AN163" s="47" t="s">
        <v>796</v>
      </c>
      <c r="AO163" s="30" t="e">
        <f t="shared" ca="1" si="43"/>
        <v>#REF!</v>
      </c>
    </row>
    <row r="164" spans="1:41" hidden="1" x14ac:dyDescent="0.25">
      <c r="A164" s="16" t="s">
        <v>351</v>
      </c>
      <c r="B164" s="30" t="str">
        <f t="shared" si="44"/>
        <v>ADI-000268</v>
      </c>
      <c r="D164" s="19" t="s">
        <v>356</v>
      </c>
      <c r="E164" s="17" t="e">
        <f>VLOOKUP(D164,#REF!,2,0)</f>
        <v>#REF!</v>
      </c>
      <c r="F164" s="17" t="e">
        <f>VLOOKUP(D164,#REF!,3,0)</f>
        <v>#REF!</v>
      </c>
      <c r="G164" s="29" t="e">
        <f>+VLOOKUP($A164,#REF!,4,FALSE)</f>
        <v>#REF!</v>
      </c>
      <c r="H164" s="31" t="e">
        <f>+VLOOKUP($A164,#REF!,5,FALSE)</f>
        <v>#REF!</v>
      </c>
      <c r="I164" s="32" t="e">
        <f>+VLOOKUP($A164,#REF!,13,FALSE)</f>
        <v>#REF!</v>
      </c>
      <c r="J164" s="32">
        <v>5.4999999999999997E-3</v>
      </c>
      <c r="K164" s="30" t="s">
        <v>15</v>
      </c>
      <c r="L164" s="20">
        <v>9000</v>
      </c>
      <c r="M164" s="57" t="e">
        <f t="shared" si="31"/>
        <v>#REF!</v>
      </c>
      <c r="N164" s="28">
        <v>43563</v>
      </c>
      <c r="O164" s="36" t="e">
        <f t="shared" ca="1" si="30"/>
        <v>#NAME?</v>
      </c>
      <c r="P164" s="37">
        <v>0</v>
      </c>
      <c r="Q164" s="37">
        <v>0</v>
      </c>
      <c r="R164" s="38">
        <v>267</v>
      </c>
      <c r="S164" s="39" t="b">
        <v>1</v>
      </c>
      <c r="T164" s="39" t="s">
        <v>444</v>
      </c>
      <c r="U164" s="35">
        <v>43751</v>
      </c>
      <c r="V164" s="30"/>
      <c r="W164" s="30">
        <f t="shared" si="32"/>
        <v>2019</v>
      </c>
      <c r="X164" s="30" t="e">
        <f t="shared" ca="1" si="33"/>
        <v>#NAME?</v>
      </c>
      <c r="Y164" s="40">
        <v>2.2499999999999999E-2</v>
      </c>
      <c r="Z164" s="40">
        <v>5.0500000000000003E-2</v>
      </c>
      <c r="AA164" s="41" t="e">
        <f t="shared" si="34"/>
        <v>#REF!</v>
      </c>
      <c r="AB164" s="34" t="e">
        <f t="shared" ca="1" si="35"/>
        <v>#REF!</v>
      </c>
      <c r="AC164" s="32">
        <v>0.03</v>
      </c>
      <c r="AD164" s="32">
        <v>0.04</v>
      </c>
      <c r="AE164" s="42" t="s">
        <v>444</v>
      </c>
      <c r="AF164" s="43" t="e">
        <f t="shared" ca="1" si="36"/>
        <v>#REF!</v>
      </c>
      <c r="AG164" s="34" t="e">
        <f t="shared" ca="1" si="37"/>
        <v>#REF!</v>
      </c>
      <c r="AH164" s="44" t="e">
        <f t="shared" ca="1" si="38"/>
        <v>#NAME?</v>
      </c>
      <c r="AI164" s="45">
        <f t="shared" si="39"/>
        <v>1</v>
      </c>
      <c r="AJ164" s="46" t="e">
        <f t="shared" ca="1" si="40"/>
        <v>#NAME?</v>
      </c>
      <c r="AK164" s="34" t="e">
        <f t="shared" ca="1" si="41"/>
        <v>#REF!</v>
      </c>
      <c r="AL164" s="30" t="s">
        <v>797</v>
      </c>
      <c r="AM164" s="42">
        <f t="shared" si="42"/>
        <v>99999999</v>
      </c>
      <c r="AN164" s="47" t="s">
        <v>798</v>
      </c>
      <c r="AO164" s="30" t="e">
        <f t="shared" ca="1" si="43"/>
        <v>#REF!</v>
      </c>
    </row>
    <row r="165" spans="1:41" hidden="1" x14ac:dyDescent="0.25">
      <c r="A165" s="16" t="s">
        <v>352</v>
      </c>
      <c r="B165" s="30" t="str">
        <f t="shared" si="44"/>
        <v>ADI-000269</v>
      </c>
      <c r="D165" s="19" t="s">
        <v>356</v>
      </c>
      <c r="E165" s="17" t="e">
        <f>VLOOKUP(D165,#REF!,2,0)</f>
        <v>#REF!</v>
      </c>
      <c r="F165" s="17" t="e">
        <f>VLOOKUP(D165,#REF!,3,0)</f>
        <v>#REF!</v>
      </c>
      <c r="G165" s="29" t="e">
        <f>+VLOOKUP($A165,#REF!,4,FALSE)</f>
        <v>#REF!</v>
      </c>
      <c r="H165" s="31" t="e">
        <f>+VLOOKUP($A165,#REF!,5,FALSE)</f>
        <v>#REF!</v>
      </c>
      <c r="I165" s="32" t="e">
        <f>+VLOOKUP($A165,#REF!,13,FALSE)</f>
        <v>#REF!</v>
      </c>
      <c r="J165" s="32">
        <v>5.4999999999999997E-3</v>
      </c>
      <c r="K165" s="30" t="s">
        <v>15</v>
      </c>
      <c r="L165" s="20">
        <v>4000</v>
      </c>
      <c r="M165" s="57" t="e">
        <f t="shared" si="31"/>
        <v>#REF!</v>
      </c>
      <c r="N165" s="28">
        <v>43563</v>
      </c>
      <c r="O165" s="36" t="e">
        <f t="shared" ca="1" si="30"/>
        <v>#NAME?</v>
      </c>
      <c r="P165" s="37">
        <v>0</v>
      </c>
      <c r="Q165" s="37">
        <v>0</v>
      </c>
      <c r="R165" s="38">
        <v>268</v>
      </c>
      <c r="S165" s="39" t="b">
        <v>1</v>
      </c>
      <c r="T165" s="39" t="s">
        <v>444</v>
      </c>
      <c r="U165" s="35">
        <v>43752</v>
      </c>
      <c r="V165" s="30"/>
      <c r="W165" s="30">
        <f t="shared" si="32"/>
        <v>2019</v>
      </c>
      <c r="X165" s="30" t="e">
        <f t="shared" ca="1" si="33"/>
        <v>#NAME?</v>
      </c>
      <c r="Y165" s="40">
        <v>2.2499999999999999E-2</v>
      </c>
      <c r="Z165" s="40">
        <v>5.0500000000000003E-2</v>
      </c>
      <c r="AA165" s="41" t="e">
        <f t="shared" si="34"/>
        <v>#REF!</v>
      </c>
      <c r="AB165" s="34" t="e">
        <f t="shared" ca="1" si="35"/>
        <v>#REF!</v>
      </c>
      <c r="AC165" s="32">
        <v>0.03</v>
      </c>
      <c r="AD165" s="32">
        <v>0.04</v>
      </c>
      <c r="AE165" s="42" t="s">
        <v>444</v>
      </c>
      <c r="AF165" s="43" t="e">
        <f t="shared" ca="1" si="36"/>
        <v>#REF!</v>
      </c>
      <c r="AG165" s="34" t="e">
        <f t="shared" ca="1" si="37"/>
        <v>#REF!</v>
      </c>
      <c r="AH165" s="44" t="e">
        <f t="shared" ca="1" si="38"/>
        <v>#NAME?</v>
      </c>
      <c r="AI165" s="45">
        <f t="shared" si="39"/>
        <v>1</v>
      </c>
      <c r="AJ165" s="46" t="e">
        <f t="shared" ca="1" si="40"/>
        <v>#NAME?</v>
      </c>
      <c r="AK165" s="34" t="e">
        <f t="shared" ca="1" si="41"/>
        <v>#REF!</v>
      </c>
      <c r="AL165" s="30" t="s">
        <v>799</v>
      </c>
      <c r="AM165" s="42">
        <f t="shared" si="42"/>
        <v>99999999</v>
      </c>
      <c r="AN165" s="47" t="s">
        <v>800</v>
      </c>
      <c r="AO165" s="30" t="e">
        <f t="shared" ca="1" si="43"/>
        <v>#REF!</v>
      </c>
    </row>
    <row r="166" spans="1:41" hidden="1" x14ac:dyDescent="0.25">
      <c r="A166" s="16" t="s">
        <v>353</v>
      </c>
      <c r="B166" s="30" t="str">
        <f t="shared" si="44"/>
        <v>ADI-000270</v>
      </c>
      <c r="D166" s="19" t="s">
        <v>356</v>
      </c>
      <c r="E166" s="17" t="e">
        <f>VLOOKUP(D166,#REF!,2,0)</f>
        <v>#REF!</v>
      </c>
      <c r="F166" s="17" t="e">
        <f>VLOOKUP(D166,#REF!,3,0)</f>
        <v>#REF!</v>
      </c>
      <c r="G166" s="29" t="e">
        <f>+VLOOKUP($A166,#REF!,4,FALSE)</f>
        <v>#REF!</v>
      </c>
      <c r="H166" s="31" t="e">
        <f>+VLOOKUP($A166,#REF!,5,FALSE)</f>
        <v>#REF!</v>
      </c>
      <c r="I166" s="32" t="e">
        <f>+VLOOKUP($A166,#REF!,13,FALSE)</f>
        <v>#REF!</v>
      </c>
      <c r="J166" s="32">
        <v>5.4999999999999997E-3</v>
      </c>
      <c r="K166" s="30" t="s">
        <v>15</v>
      </c>
      <c r="L166" s="20">
        <v>3000</v>
      </c>
      <c r="M166" s="57" t="e">
        <f t="shared" si="31"/>
        <v>#REF!</v>
      </c>
      <c r="N166" s="28">
        <v>43563</v>
      </c>
      <c r="O166" s="36" t="e">
        <f t="shared" ca="1" si="30"/>
        <v>#NAME?</v>
      </c>
      <c r="P166" s="37">
        <v>0</v>
      </c>
      <c r="Q166" s="37">
        <v>0</v>
      </c>
      <c r="R166" s="38">
        <v>269</v>
      </c>
      <c r="S166" s="39" t="b">
        <v>1</v>
      </c>
      <c r="T166" s="39" t="s">
        <v>444</v>
      </c>
      <c r="U166" s="35">
        <v>43753</v>
      </c>
      <c r="V166" s="30"/>
      <c r="W166" s="30">
        <f t="shared" si="32"/>
        <v>2019</v>
      </c>
      <c r="X166" s="30" t="e">
        <f t="shared" ca="1" si="33"/>
        <v>#NAME?</v>
      </c>
      <c r="Y166" s="40">
        <v>2.2499999999999999E-2</v>
      </c>
      <c r="Z166" s="40">
        <v>5.0500000000000003E-2</v>
      </c>
      <c r="AA166" s="41" t="e">
        <f t="shared" si="34"/>
        <v>#REF!</v>
      </c>
      <c r="AB166" s="34" t="e">
        <f t="shared" ca="1" si="35"/>
        <v>#REF!</v>
      </c>
      <c r="AC166" s="32">
        <v>0.03</v>
      </c>
      <c r="AD166" s="32">
        <v>0.04</v>
      </c>
      <c r="AE166" s="42" t="s">
        <v>444</v>
      </c>
      <c r="AF166" s="43" t="e">
        <f t="shared" ca="1" si="36"/>
        <v>#REF!</v>
      </c>
      <c r="AG166" s="34" t="e">
        <f t="shared" ca="1" si="37"/>
        <v>#REF!</v>
      </c>
      <c r="AH166" s="44" t="e">
        <f t="shared" ca="1" si="38"/>
        <v>#NAME?</v>
      </c>
      <c r="AI166" s="45">
        <f t="shared" si="39"/>
        <v>1</v>
      </c>
      <c r="AJ166" s="46" t="e">
        <f t="shared" ca="1" si="40"/>
        <v>#NAME?</v>
      </c>
      <c r="AK166" s="34" t="e">
        <f t="shared" ca="1" si="41"/>
        <v>#REF!</v>
      </c>
      <c r="AL166" s="30" t="s">
        <v>801</v>
      </c>
      <c r="AM166" s="42">
        <f t="shared" si="42"/>
        <v>99999999</v>
      </c>
      <c r="AN166" s="47" t="s">
        <v>802</v>
      </c>
      <c r="AO166" s="30" t="e">
        <f t="shared" ca="1" si="43"/>
        <v>#REF!</v>
      </c>
    </row>
    <row r="167" spans="1:41" hidden="1" x14ac:dyDescent="0.25">
      <c r="A167" s="16" t="s">
        <v>358</v>
      </c>
      <c r="B167" s="30" t="str">
        <f t="shared" si="44"/>
        <v>ADI-000282</v>
      </c>
      <c r="E167" s="17" t="e">
        <f>VLOOKUP(D167,#REF!,2,0)</f>
        <v>#REF!</v>
      </c>
      <c r="F167" s="17" t="e">
        <f>VLOOKUP(D167,#REF!,3,0)</f>
        <v>#REF!</v>
      </c>
      <c r="G167" s="29" t="e">
        <f>+VLOOKUP($A167,#REF!,4,FALSE)</f>
        <v>#REF!</v>
      </c>
      <c r="H167" s="31" t="e">
        <f>+VLOOKUP($A167,#REF!,5,FALSE)</f>
        <v>#REF!</v>
      </c>
      <c r="I167" s="32" t="e">
        <f>+VLOOKUP($A167,#REF!,13,FALSE)</f>
        <v>#REF!</v>
      </c>
      <c r="J167" s="32">
        <v>5.4999999999999997E-3</v>
      </c>
      <c r="K167" s="30" t="s">
        <v>15</v>
      </c>
      <c r="L167" s="20">
        <v>500</v>
      </c>
      <c r="M167" s="57" t="e">
        <f t="shared" si="31"/>
        <v>#REF!</v>
      </c>
      <c r="N167" s="28">
        <v>43563</v>
      </c>
      <c r="O167" s="36" t="e">
        <f t="shared" ca="1" si="30"/>
        <v>#NAME?</v>
      </c>
      <c r="P167" s="37">
        <v>0</v>
      </c>
      <c r="Q167" s="37">
        <v>0</v>
      </c>
      <c r="R167" s="38">
        <v>270</v>
      </c>
      <c r="S167" s="39" t="b">
        <v>1</v>
      </c>
      <c r="T167" s="39" t="s">
        <v>1110</v>
      </c>
      <c r="U167" s="35">
        <v>43754</v>
      </c>
      <c r="V167" s="30"/>
      <c r="W167" s="30">
        <f t="shared" si="32"/>
        <v>2019</v>
      </c>
      <c r="X167" s="30" t="e">
        <f t="shared" ca="1" si="33"/>
        <v>#NAME?</v>
      </c>
      <c r="Y167" s="40">
        <v>2.2499999999999999E-2</v>
      </c>
      <c r="Z167" s="40">
        <v>5.0500000000000003E-2</v>
      </c>
      <c r="AA167" s="41" t="e">
        <f t="shared" si="34"/>
        <v>#REF!</v>
      </c>
      <c r="AB167" s="34" t="e">
        <f t="shared" ca="1" si="35"/>
        <v>#REF!</v>
      </c>
      <c r="AC167" s="32">
        <v>0.03</v>
      </c>
      <c r="AD167" s="32">
        <v>0.04</v>
      </c>
      <c r="AE167" s="42" t="s">
        <v>444</v>
      </c>
      <c r="AF167" s="43" t="e">
        <f t="shared" ca="1" si="36"/>
        <v>#REF!</v>
      </c>
      <c r="AG167" s="34" t="e">
        <f t="shared" ca="1" si="37"/>
        <v>#REF!</v>
      </c>
      <c r="AH167" s="44" t="e">
        <f t="shared" ca="1" si="38"/>
        <v>#NAME?</v>
      </c>
      <c r="AI167" s="45">
        <f t="shared" si="39"/>
        <v>1</v>
      </c>
      <c r="AJ167" s="46" t="e">
        <f t="shared" ca="1" si="40"/>
        <v>#NAME?</v>
      </c>
      <c r="AK167" s="34" t="e">
        <f t="shared" ca="1" si="41"/>
        <v>#REF!</v>
      </c>
      <c r="AL167" s="30" t="s">
        <v>803</v>
      </c>
      <c r="AM167" s="42">
        <f t="shared" si="42"/>
        <v>99999999</v>
      </c>
      <c r="AN167" s="47" t="s">
        <v>804</v>
      </c>
      <c r="AO167" s="30" t="e">
        <f t="shared" ca="1" si="43"/>
        <v>#REF!</v>
      </c>
    </row>
    <row r="168" spans="1:41" hidden="1" x14ac:dyDescent="0.25">
      <c r="A168" s="22" t="s">
        <v>386</v>
      </c>
      <c r="B168" s="30" t="str">
        <f t="shared" si="44"/>
        <v>REG-000322</v>
      </c>
      <c r="C168" s="15" t="s">
        <v>385</v>
      </c>
      <c r="D168" s="15" t="s">
        <v>387</v>
      </c>
      <c r="E168" s="17" t="s">
        <v>388</v>
      </c>
      <c r="F168" s="17" t="s">
        <v>389</v>
      </c>
      <c r="G168" s="29" t="e">
        <f>+VLOOKUP($A168,#REF!,4,FALSE)</f>
        <v>#REF!</v>
      </c>
      <c r="H168" s="31" t="e">
        <f>+VLOOKUP($A168,#REF!,5,FALSE)</f>
        <v>#REF!</v>
      </c>
      <c r="I168" s="32" t="e">
        <f>+VLOOKUP(C168,#REF!,13,FALSE)</f>
        <v>#REF!</v>
      </c>
      <c r="J168" s="32">
        <v>5.4999999999999997E-3</v>
      </c>
      <c r="K168" s="30" t="s">
        <v>15</v>
      </c>
      <c r="L168" s="20">
        <v>7500</v>
      </c>
      <c r="M168" s="57" t="e">
        <f t="shared" si="31"/>
        <v>#REF!</v>
      </c>
      <c r="N168" s="28">
        <v>43563</v>
      </c>
      <c r="O168" s="36" t="e">
        <f t="shared" ca="1" si="30"/>
        <v>#NAME?</v>
      </c>
      <c r="P168" s="37">
        <v>0</v>
      </c>
      <c r="Q168" s="37">
        <v>0</v>
      </c>
      <c r="R168" s="38">
        <v>271</v>
      </c>
      <c r="S168" s="39" t="b">
        <v>0</v>
      </c>
      <c r="T168" s="39" t="s">
        <v>1111</v>
      </c>
      <c r="U168" s="35">
        <v>43755</v>
      </c>
      <c r="V168" s="30"/>
      <c r="W168" s="30">
        <f t="shared" si="32"/>
        <v>2019</v>
      </c>
      <c r="X168" s="30" t="e">
        <f t="shared" ca="1" si="33"/>
        <v>#NAME?</v>
      </c>
      <c r="Y168" s="40">
        <v>2.2499999999999999E-2</v>
      </c>
      <c r="Z168" s="40">
        <v>5.0500000000000003E-2</v>
      </c>
      <c r="AA168" s="41" t="e">
        <f t="shared" si="34"/>
        <v>#REF!</v>
      </c>
      <c r="AB168" s="34" t="e">
        <f t="shared" ca="1" si="35"/>
        <v>#REF!</v>
      </c>
      <c r="AC168" s="32">
        <v>0.03</v>
      </c>
      <c r="AD168" s="32">
        <v>0.04</v>
      </c>
      <c r="AE168" s="42" t="s">
        <v>444</v>
      </c>
      <c r="AF168" s="43" t="e">
        <f t="shared" ca="1" si="36"/>
        <v>#REF!</v>
      </c>
      <c r="AG168" s="34" t="e">
        <f t="shared" ca="1" si="37"/>
        <v>#REF!</v>
      </c>
      <c r="AH168" s="44" t="e">
        <f t="shared" ca="1" si="38"/>
        <v>#NAME?</v>
      </c>
      <c r="AI168" s="45">
        <f t="shared" si="39"/>
        <v>1</v>
      </c>
      <c r="AJ168" s="46" t="e">
        <f t="shared" ca="1" si="40"/>
        <v>#NAME?</v>
      </c>
      <c r="AK168" s="34" t="e">
        <f t="shared" ca="1" si="41"/>
        <v>#REF!</v>
      </c>
      <c r="AL168" s="30" t="s">
        <v>805</v>
      </c>
      <c r="AM168" s="42">
        <f t="shared" si="42"/>
        <v>1</v>
      </c>
      <c r="AN168" s="47" t="s">
        <v>806</v>
      </c>
      <c r="AO168" s="30" t="e">
        <f t="shared" ca="1" si="43"/>
        <v>#REF!</v>
      </c>
    </row>
    <row r="169" spans="1:41" hidden="1" x14ac:dyDescent="0.25">
      <c r="A169" s="22" t="s">
        <v>386</v>
      </c>
      <c r="B169" s="30" t="str">
        <f t="shared" si="44"/>
        <v>REG-000322</v>
      </c>
      <c r="C169" s="15" t="s">
        <v>385</v>
      </c>
      <c r="D169" s="15" t="s">
        <v>387</v>
      </c>
      <c r="E169" s="17" t="s">
        <v>388</v>
      </c>
      <c r="F169" s="17" t="s">
        <v>389</v>
      </c>
      <c r="G169" s="29" t="e">
        <f>+VLOOKUP($A169,#REF!,4,FALSE)</f>
        <v>#REF!</v>
      </c>
      <c r="H169" s="31" t="e">
        <f>+VLOOKUP($A169,#REF!,5,FALSE)</f>
        <v>#REF!</v>
      </c>
      <c r="I169" s="32" t="e">
        <f>+VLOOKUP(C169,#REF!,13,FALSE)</f>
        <v>#REF!</v>
      </c>
      <c r="J169" s="32">
        <v>5.4999999999999997E-3</v>
      </c>
      <c r="K169" s="30" t="s">
        <v>15</v>
      </c>
      <c r="L169" s="20">
        <v>7500</v>
      </c>
      <c r="M169" s="57" t="e">
        <f t="shared" si="31"/>
        <v>#REF!</v>
      </c>
      <c r="N169" s="28">
        <v>43563</v>
      </c>
      <c r="O169" s="36" t="e">
        <f t="shared" ca="1" si="30"/>
        <v>#NAME?</v>
      </c>
      <c r="P169" s="37">
        <v>0</v>
      </c>
      <c r="Q169" s="37">
        <v>0</v>
      </c>
      <c r="R169" s="38">
        <v>272</v>
      </c>
      <c r="S169" s="39" t="b">
        <v>0</v>
      </c>
      <c r="T169" s="39" t="s">
        <v>1111</v>
      </c>
      <c r="U169" s="35">
        <v>43756</v>
      </c>
      <c r="V169" s="30"/>
      <c r="W169" s="30">
        <f t="shared" si="32"/>
        <v>2019</v>
      </c>
      <c r="X169" s="30" t="e">
        <f t="shared" ca="1" si="33"/>
        <v>#NAME?</v>
      </c>
      <c r="Y169" s="40">
        <v>2.2499999999999999E-2</v>
      </c>
      <c r="Z169" s="40">
        <v>5.0500000000000003E-2</v>
      </c>
      <c r="AA169" s="41" t="e">
        <f t="shared" si="34"/>
        <v>#REF!</v>
      </c>
      <c r="AB169" s="34" t="e">
        <f t="shared" ca="1" si="35"/>
        <v>#REF!</v>
      </c>
      <c r="AC169" s="32">
        <v>0.03</v>
      </c>
      <c r="AD169" s="32">
        <v>0.04</v>
      </c>
      <c r="AE169" s="42" t="s">
        <v>444</v>
      </c>
      <c r="AF169" s="43" t="e">
        <f t="shared" ca="1" si="36"/>
        <v>#REF!</v>
      </c>
      <c r="AG169" s="34" t="e">
        <f t="shared" ca="1" si="37"/>
        <v>#REF!</v>
      </c>
      <c r="AH169" s="44" t="e">
        <f t="shared" ca="1" si="38"/>
        <v>#NAME?</v>
      </c>
      <c r="AI169" s="45">
        <f t="shared" si="39"/>
        <v>1</v>
      </c>
      <c r="AJ169" s="46" t="e">
        <f t="shared" ca="1" si="40"/>
        <v>#NAME?</v>
      </c>
      <c r="AK169" s="34" t="e">
        <f t="shared" ca="1" si="41"/>
        <v>#REF!</v>
      </c>
      <c r="AL169" s="30" t="s">
        <v>807</v>
      </c>
      <c r="AM169" s="42">
        <f t="shared" si="42"/>
        <v>1</v>
      </c>
      <c r="AN169" s="47" t="s">
        <v>808</v>
      </c>
      <c r="AO169" s="30" t="e">
        <f t="shared" ca="1" si="43"/>
        <v>#REF!</v>
      </c>
    </row>
    <row r="170" spans="1:41" hidden="1" x14ac:dyDescent="0.25">
      <c r="A170" s="16" t="s">
        <v>354</v>
      </c>
      <c r="B170" s="30" t="str">
        <f t="shared" si="44"/>
        <v>ADI-000201</v>
      </c>
      <c r="D170" s="19" t="s">
        <v>357</v>
      </c>
      <c r="E170" s="17" t="e">
        <f>VLOOKUP(D170,#REF!,2,0)</f>
        <v>#REF!</v>
      </c>
      <c r="F170" s="17" t="e">
        <f>VLOOKUP(D170,#REF!,3,0)</f>
        <v>#REF!</v>
      </c>
      <c r="G170" s="29" t="e">
        <f>+VLOOKUP($A170,#REF!,4,FALSE)</f>
        <v>#REF!</v>
      </c>
      <c r="H170" s="31" t="e">
        <f>+VLOOKUP($A170,#REF!,5,FALSE)</f>
        <v>#REF!</v>
      </c>
      <c r="I170" s="32" t="e">
        <f>+VLOOKUP($A170,#REF!,13,FALSE)</f>
        <v>#REF!</v>
      </c>
      <c r="J170" s="32">
        <v>5.4999999999999997E-3</v>
      </c>
      <c r="K170" s="30" t="s">
        <v>15</v>
      </c>
      <c r="L170" s="20">
        <v>50000</v>
      </c>
      <c r="M170" s="57" t="e">
        <f t="shared" si="31"/>
        <v>#REF!</v>
      </c>
      <c r="N170" s="28">
        <v>43564</v>
      </c>
      <c r="O170" s="36" t="e">
        <f t="shared" ca="1" si="30"/>
        <v>#NAME?</v>
      </c>
      <c r="P170" s="37">
        <v>0</v>
      </c>
      <c r="Q170" s="37">
        <v>0</v>
      </c>
      <c r="R170" s="38">
        <v>273</v>
      </c>
      <c r="S170" s="39" t="b">
        <v>0</v>
      </c>
      <c r="T170" s="39" t="s">
        <v>1111</v>
      </c>
      <c r="U170" s="35">
        <v>43757</v>
      </c>
      <c r="V170" s="30"/>
      <c r="W170" s="30">
        <f t="shared" si="32"/>
        <v>2019</v>
      </c>
      <c r="X170" s="30" t="e">
        <f t="shared" ca="1" si="33"/>
        <v>#NAME?</v>
      </c>
      <c r="Y170" s="40">
        <v>2.2499999999999999E-2</v>
      </c>
      <c r="Z170" s="40">
        <v>5.0500000000000003E-2</v>
      </c>
      <c r="AA170" s="41" t="e">
        <f t="shared" si="34"/>
        <v>#REF!</v>
      </c>
      <c r="AB170" s="34" t="e">
        <f t="shared" ca="1" si="35"/>
        <v>#REF!</v>
      </c>
      <c r="AC170" s="32">
        <v>0.03</v>
      </c>
      <c r="AD170" s="32">
        <v>0.04</v>
      </c>
      <c r="AE170" s="42" t="s">
        <v>444</v>
      </c>
      <c r="AF170" s="43" t="e">
        <f t="shared" ca="1" si="36"/>
        <v>#REF!</v>
      </c>
      <c r="AG170" s="34" t="e">
        <f t="shared" ca="1" si="37"/>
        <v>#REF!</v>
      </c>
      <c r="AH170" s="44" t="e">
        <f t="shared" ca="1" si="38"/>
        <v>#NAME?</v>
      </c>
      <c r="AI170" s="45">
        <f t="shared" si="39"/>
        <v>1</v>
      </c>
      <c r="AJ170" s="46" t="e">
        <f t="shared" ca="1" si="40"/>
        <v>#NAME?</v>
      </c>
      <c r="AK170" s="34" t="e">
        <f t="shared" ca="1" si="41"/>
        <v>#REF!</v>
      </c>
      <c r="AL170" s="30" t="s">
        <v>809</v>
      </c>
      <c r="AM170" s="42">
        <f t="shared" si="42"/>
        <v>1</v>
      </c>
      <c r="AN170" s="47" t="s">
        <v>810</v>
      </c>
      <c r="AO170" s="30" t="e">
        <f t="shared" ca="1" si="43"/>
        <v>#REF!</v>
      </c>
    </row>
    <row r="171" spans="1:41" hidden="1" x14ac:dyDescent="0.25">
      <c r="A171" s="16" t="s">
        <v>355</v>
      </c>
      <c r="B171" s="30" t="str">
        <f t="shared" si="44"/>
        <v>ADI-000202</v>
      </c>
      <c r="D171" s="19" t="s">
        <v>357</v>
      </c>
      <c r="E171" s="17" t="e">
        <f>VLOOKUP(D171,#REF!,2,0)</f>
        <v>#REF!</v>
      </c>
      <c r="F171" s="17" t="e">
        <f>VLOOKUP(D171,#REF!,3,0)</f>
        <v>#REF!</v>
      </c>
      <c r="G171" s="29" t="e">
        <f>+VLOOKUP($A171,#REF!,4,FALSE)</f>
        <v>#REF!</v>
      </c>
      <c r="H171" s="31" t="e">
        <f>+VLOOKUP($A171,#REF!,5,FALSE)</f>
        <v>#REF!</v>
      </c>
      <c r="I171" s="32" t="e">
        <f>+VLOOKUP($A171,#REF!,13,FALSE)</f>
        <v>#REF!</v>
      </c>
      <c r="J171" s="32">
        <v>5.4999999999999997E-3</v>
      </c>
      <c r="K171" s="30" t="s">
        <v>15</v>
      </c>
      <c r="L171" s="20">
        <v>50000</v>
      </c>
      <c r="M171" s="57" t="e">
        <f t="shared" si="31"/>
        <v>#REF!</v>
      </c>
      <c r="N171" s="28">
        <v>43564</v>
      </c>
      <c r="O171" s="36" t="e">
        <f t="shared" ca="1" si="30"/>
        <v>#NAME?</v>
      </c>
      <c r="P171" s="37">
        <v>0</v>
      </c>
      <c r="Q171" s="37">
        <v>0</v>
      </c>
      <c r="R171" s="38">
        <v>274</v>
      </c>
      <c r="S171" s="39" t="b">
        <v>1</v>
      </c>
      <c r="T171" s="39" t="s">
        <v>444</v>
      </c>
      <c r="U171" s="35">
        <v>43758</v>
      </c>
      <c r="V171" s="30"/>
      <c r="W171" s="30">
        <f t="shared" si="32"/>
        <v>2019</v>
      </c>
      <c r="X171" s="30" t="e">
        <f t="shared" ca="1" si="33"/>
        <v>#NAME?</v>
      </c>
      <c r="Y171" s="40">
        <v>2.2499999999999999E-2</v>
      </c>
      <c r="Z171" s="40">
        <v>5.0500000000000003E-2</v>
      </c>
      <c r="AA171" s="41" t="e">
        <f t="shared" si="34"/>
        <v>#REF!</v>
      </c>
      <c r="AB171" s="34" t="e">
        <f t="shared" ca="1" si="35"/>
        <v>#REF!</v>
      </c>
      <c r="AC171" s="32">
        <v>0.03</v>
      </c>
      <c r="AD171" s="32">
        <v>0.04</v>
      </c>
      <c r="AE171" s="42" t="s">
        <v>444</v>
      </c>
      <c r="AF171" s="43" t="e">
        <f t="shared" ca="1" si="36"/>
        <v>#REF!</v>
      </c>
      <c r="AG171" s="34" t="e">
        <f t="shared" ca="1" si="37"/>
        <v>#REF!</v>
      </c>
      <c r="AH171" s="44" t="e">
        <f t="shared" ca="1" si="38"/>
        <v>#NAME?</v>
      </c>
      <c r="AI171" s="45">
        <f t="shared" si="39"/>
        <v>1</v>
      </c>
      <c r="AJ171" s="46" t="e">
        <f t="shared" ca="1" si="40"/>
        <v>#NAME?</v>
      </c>
      <c r="AK171" s="34" t="e">
        <f t="shared" ca="1" si="41"/>
        <v>#REF!</v>
      </c>
      <c r="AL171" s="30" t="s">
        <v>811</v>
      </c>
      <c r="AM171" s="42">
        <f t="shared" si="42"/>
        <v>99999999</v>
      </c>
      <c r="AN171" s="47" t="s">
        <v>812</v>
      </c>
      <c r="AO171" s="30" t="e">
        <f t="shared" ca="1" si="43"/>
        <v>#REF!</v>
      </c>
    </row>
    <row r="172" spans="1:41" hidden="1" x14ac:dyDescent="0.25">
      <c r="A172" s="16" t="s">
        <v>283</v>
      </c>
      <c r="B172" s="30" t="str">
        <f t="shared" si="44"/>
        <v>ADI-000139</v>
      </c>
      <c r="D172" s="19" t="s">
        <v>31</v>
      </c>
      <c r="E172" s="17" t="e">
        <f>VLOOKUP(D172,#REF!,2,0)</f>
        <v>#REF!</v>
      </c>
      <c r="F172" s="17" t="e">
        <f>VLOOKUP(D172,#REF!,3,0)</f>
        <v>#REF!</v>
      </c>
      <c r="G172" s="29" t="e">
        <f>+VLOOKUP($A172,#REF!,4,FALSE)</f>
        <v>#REF!</v>
      </c>
      <c r="H172" s="31" t="e">
        <f>+VLOOKUP($A172,#REF!,5,FALSE)</f>
        <v>#REF!</v>
      </c>
      <c r="I172" s="32" t="e">
        <f>+VLOOKUP($A172,#REF!,13,FALSE)</f>
        <v>#REF!</v>
      </c>
      <c r="J172" s="32">
        <v>5.4999999999999997E-3</v>
      </c>
      <c r="K172" s="30" t="s">
        <v>15</v>
      </c>
      <c r="L172" s="20">
        <v>33900</v>
      </c>
      <c r="M172" s="57" t="e">
        <f t="shared" si="31"/>
        <v>#REF!</v>
      </c>
      <c r="N172" s="28">
        <v>43564</v>
      </c>
      <c r="O172" s="36" t="e">
        <f t="shared" ca="1" si="30"/>
        <v>#NAME?</v>
      </c>
      <c r="P172" s="37">
        <v>0</v>
      </c>
      <c r="Q172" s="37">
        <v>0</v>
      </c>
      <c r="R172" s="38">
        <v>275</v>
      </c>
      <c r="S172" s="39" t="b">
        <v>0</v>
      </c>
      <c r="T172" s="39" t="s">
        <v>1111</v>
      </c>
      <c r="U172" s="35">
        <v>43759</v>
      </c>
      <c r="V172" s="30"/>
      <c r="W172" s="30">
        <f t="shared" si="32"/>
        <v>2019</v>
      </c>
      <c r="X172" s="30" t="e">
        <f t="shared" ca="1" si="33"/>
        <v>#NAME?</v>
      </c>
      <c r="Y172" s="40">
        <v>2.2499999999999999E-2</v>
      </c>
      <c r="Z172" s="40">
        <v>5.0500000000000003E-2</v>
      </c>
      <c r="AA172" s="41" t="e">
        <f t="shared" si="34"/>
        <v>#REF!</v>
      </c>
      <c r="AB172" s="34" t="e">
        <f t="shared" ca="1" si="35"/>
        <v>#REF!</v>
      </c>
      <c r="AC172" s="32">
        <v>0.03</v>
      </c>
      <c r="AD172" s="32">
        <v>0.04</v>
      </c>
      <c r="AE172" s="42" t="s">
        <v>444</v>
      </c>
      <c r="AF172" s="43" t="e">
        <f t="shared" ca="1" si="36"/>
        <v>#REF!</v>
      </c>
      <c r="AG172" s="34" t="e">
        <f t="shared" ca="1" si="37"/>
        <v>#REF!</v>
      </c>
      <c r="AH172" s="44" t="e">
        <f t="shared" ca="1" si="38"/>
        <v>#NAME?</v>
      </c>
      <c r="AI172" s="45">
        <f t="shared" si="39"/>
        <v>1</v>
      </c>
      <c r="AJ172" s="46" t="e">
        <f t="shared" ca="1" si="40"/>
        <v>#NAME?</v>
      </c>
      <c r="AK172" s="34" t="e">
        <f t="shared" ca="1" si="41"/>
        <v>#REF!</v>
      </c>
      <c r="AL172" s="30" t="s">
        <v>813</v>
      </c>
      <c r="AM172" s="42">
        <f t="shared" si="42"/>
        <v>1</v>
      </c>
      <c r="AN172" s="47" t="s">
        <v>814</v>
      </c>
      <c r="AO172" s="30" t="e">
        <f t="shared" ca="1" si="43"/>
        <v>#REF!</v>
      </c>
    </row>
    <row r="173" spans="1:41" hidden="1" x14ac:dyDescent="0.25">
      <c r="B173" s="30" t="str">
        <f t="shared" si="44"/>
        <v>LF-2019-000017</v>
      </c>
      <c r="C173" t="s">
        <v>142</v>
      </c>
      <c r="D173" s="19" t="s">
        <v>141</v>
      </c>
      <c r="G173" s="29" t="e">
        <f>+VLOOKUP($A173,#REF!,4,FALSE)</f>
        <v>#REF!</v>
      </c>
      <c r="H173" s="31" t="e">
        <f>+VLOOKUP($A173,#REF!,5,FALSE)</f>
        <v>#REF!</v>
      </c>
      <c r="I173" s="32" t="e">
        <f>+VLOOKUP(C173,#REF!,13,FALSE)</f>
        <v>#REF!</v>
      </c>
      <c r="J173" s="32">
        <v>5.4999999999999997E-3</v>
      </c>
      <c r="K173" s="30" t="s">
        <v>15</v>
      </c>
      <c r="L173" s="13">
        <v>20000</v>
      </c>
      <c r="M173" s="57" t="e">
        <f t="shared" si="31"/>
        <v>#REF!</v>
      </c>
      <c r="N173" s="28">
        <v>43565</v>
      </c>
      <c r="O173" s="36" t="e">
        <f t="shared" ca="1" si="30"/>
        <v>#NAME?</v>
      </c>
      <c r="P173" s="37">
        <v>0</v>
      </c>
      <c r="Q173" s="37">
        <v>0</v>
      </c>
      <c r="R173" s="38">
        <v>276</v>
      </c>
      <c r="S173" s="39" t="b">
        <v>1</v>
      </c>
      <c r="T173" s="39" t="s">
        <v>444</v>
      </c>
      <c r="U173" s="35">
        <v>43760</v>
      </c>
      <c r="V173" s="30"/>
      <c r="W173" s="30">
        <f t="shared" si="32"/>
        <v>2019</v>
      </c>
      <c r="X173" s="30" t="e">
        <f t="shared" ca="1" si="33"/>
        <v>#NAME?</v>
      </c>
      <c r="Y173" s="40">
        <v>2.2499999999999999E-2</v>
      </c>
      <c r="Z173" s="40">
        <v>5.0500000000000003E-2</v>
      </c>
      <c r="AA173" s="41" t="e">
        <f t="shared" si="34"/>
        <v>#REF!</v>
      </c>
      <c r="AB173" s="34" t="e">
        <f t="shared" ca="1" si="35"/>
        <v>#REF!</v>
      </c>
      <c r="AC173" s="32">
        <v>0.03</v>
      </c>
      <c r="AD173" s="32">
        <v>0.04</v>
      </c>
      <c r="AE173" s="42" t="s">
        <v>444</v>
      </c>
      <c r="AF173" s="43" t="e">
        <f t="shared" ca="1" si="36"/>
        <v>#REF!</v>
      </c>
      <c r="AG173" s="34" t="e">
        <f t="shared" ca="1" si="37"/>
        <v>#REF!</v>
      </c>
      <c r="AH173" s="44" t="e">
        <f t="shared" ca="1" si="38"/>
        <v>#NAME?</v>
      </c>
      <c r="AI173" s="45">
        <f t="shared" si="39"/>
        <v>1</v>
      </c>
      <c r="AJ173" s="46" t="e">
        <f t="shared" ca="1" si="40"/>
        <v>#NAME?</v>
      </c>
      <c r="AK173" s="34" t="e">
        <f t="shared" ca="1" si="41"/>
        <v>#REF!</v>
      </c>
      <c r="AL173" s="30" t="s">
        <v>815</v>
      </c>
      <c r="AM173" s="42">
        <f t="shared" si="42"/>
        <v>99999999</v>
      </c>
      <c r="AN173" s="47" t="s">
        <v>816</v>
      </c>
      <c r="AO173" s="30" t="e">
        <f t="shared" ca="1" si="43"/>
        <v>#REF!</v>
      </c>
    </row>
    <row r="174" spans="1:41" hidden="1" x14ac:dyDescent="0.25">
      <c r="A174" s="16" t="s">
        <v>226</v>
      </c>
      <c r="B174" s="30" t="str">
        <f t="shared" si="44"/>
        <v>ADI-000126</v>
      </c>
      <c r="D174" s="19" t="s">
        <v>319</v>
      </c>
      <c r="E174" s="17" t="e">
        <f>VLOOKUP(D174,#REF!,2,0)</f>
        <v>#REF!</v>
      </c>
      <c r="F174" s="17" t="e">
        <f>VLOOKUP(D174,#REF!,3,0)</f>
        <v>#REF!</v>
      </c>
      <c r="G174" s="29" t="e">
        <f>+VLOOKUP($A174,#REF!,4,FALSE)</f>
        <v>#REF!</v>
      </c>
      <c r="H174" s="31" t="e">
        <f>+VLOOKUP($A174,#REF!,5,FALSE)</f>
        <v>#REF!</v>
      </c>
      <c r="I174" s="32" t="e">
        <f>+VLOOKUP($A174,#REF!,13,FALSE)</f>
        <v>#REF!</v>
      </c>
      <c r="J174" s="32">
        <v>5.4999999999999997E-3</v>
      </c>
      <c r="K174" s="30" t="s">
        <v>15</v>
      </c>
      <c r="L174" s="20">
        <v>50000</v>
      </c>
      <c r="M174" s="57" t="e">
        <f t="shared" si="31"/>
        <v>#REF!</v>
      </c>
      <c r="N174" s="28">
        <v>43565</v>
      </c>
      <c r="O174" s="36" t="e">
        <f t="shared" ca="1" si="30"/>
        <v>#NAME?</v>
      </c>
      <c r="P174" s="37">
        <v>0</v>
      </c>
      <c r="Q174" s="37">
        <v>0</v>
      </c>
      <c r="R174" s="38">
        <v>277</v>
      </c>
      <c r="S174" s="39" t="b">
        <v>1</v>
      </c>
      <c r="T174" s="39" t="s">
        <v>444</v>
      </c>
      <c r="U174" s="35">
        <v>43761</v>
      </c>
      <c r="V174" s="30"/>
      <c r="W174" s="30">
        <f t="shared" si="32"/>
        <v>2019</v>
      </c>
      <c r="X174" s="30" t="e">
        <f t="shared" ca="1" si="33"/>
        <v>#NAME?</v>
      </c>
      <c r="Y174" s="40">
        <v>2.2499999999999999E-2</v>
      </c>
      <c r="Z174" s="40">
        <v>5.0500000000000003E-2</v>
      </c>
      <c r="AA174" s="41" t="e">
        <f t="shared" si="34"/>
        <v>#REF!</v>
      </c>
      <c r="AB174" s="34" t="e">
        <f t="shared" ca="1" si="35"/>
        <v>#REF!</v>
      </c>
      <c r="AC174" s="32">
        <v>0.03</v>
      </c>
      <c r="AD174" s="32">
        <v>0.04</v>
      </c>
      <c r="AE174" s="42" t="s">
        <v>444</v>
      </c>
      <c r="AF174" s="43" t="e">
        <f t="shared" ca="1" si="36"/>
        <v>#REF!</v>
      </c>
      <c r="AG174" s="34" t="e">
        <f t="shared" ca="1" si="37"/>
        <v>#REF!</v>
      </c>
      <c r="AH174" s="44" t="e">
        <f t="shared" ca="1" si="38"/>
        <v>#NAME?</v>
      </c>
      <c r="AI174" s="45">
        <f t="shared" si="39"/>
        <v>1</v>
      </c>
      <c r="AJ174" s="46" t="e">
        <f t="shared" ca="1" si="40"/>
        <v>#NAME?</v>
      </c>
      <c r="AK174" s="34" t="e">
        <f t="shared" ca="1" si="41"/>
        <v>#REF!</v>
      </c>
      <c r="AL174" s="30" t="s">
        <v>817</v>
      </c>
      <c r="AM174" s="42">
        <f t="shared" si="42"/>
        <v>99999999</v>
      </c>
      <c r="AN174" s="47" t="s">
        <v>818</v>
      </c>
      <c r="AO174" s="30" t="e">
        <f t="shared" ca="1" si="43"/>
        <v>#REF!</v>
      </c>
    </row>
    <row r="175" spans="1:41" hidden="1" x14ac:dyDescent="0.25">
      <c r="A175" s="16" t="s">
        <v>321</v>
      </c>
      <c r="B175" s="30" t="str">
        <f t="shared" si="44"/>
        <v>ADI-000331</v>
      </c>
      <c r="D175" s="19" t="s">
        <v>320</v>
      </c>
      <c r="E175" s="17" t="e">
        <f>VLOOKUP(D175,#REF!,2,0)</f>
        <v>#REF!</v>
      </c>
      <c r="F175" s="17" t="e">
        <f>VLOOKUP(D175,#REF!,3,0)</f>
        <v>#REF!</v>
      </c>
      <c r="G175" s="29" t="e">
        <f>+VLOOKUP($A175,#REF!,4,FALSE)</f>
        <v>#REF!</v>
      </c>
      <c r="H175" s="31" t="e">
        <f>+VLOOKUP($A175,#REF!,5,FALSE)</f>
        <v>#REF!</v>
      </c>
      <c r="I175" s="32" t="e">
        <f>+VLOOKUP($A175,#REF!,13,FALSE)</f>
        <v>#REF!</v>
      </c>
      <c r="J175" s="32">
        <v>5.4999999999999997E-3</v>
      </c>
      <c r="K175" s="30" t="s">
        <v>15</v>
      </c>
      <c r="L175" s="20">
        <v>28139.59</v>
      </c>
      <c r="M175" s="57" t="e">
        <f t="shared" si="31"/>
        <v>#REF!</v>
      </c>
      <c r="N175" s="28">
        <v>43565</v>
      </c>
      <c r="O175" s="36" t="e">
        <f t="shared" ca="1" si="30"/>
        <v>#NAME?</v>
      </c>
      <c r="P175" s="37">
        <v>0</v>
      </c>
      <c r="Q175" s="37">
        <v>0</v>
      </c>
      <c r="R175" s="38">
        <v>278</v>
      </c>
      <c r="S175" s="39" t="b">
        <v>1</v>
      </c>
      <c r="T175" s="39" t="s">
        <v>1110</v>
      </c>
      <c r="U175" s="35">
        <v>43762</v>
      </c>
      <c r="V175" s="30"/>
      <c r="W175" s="30">
        <f t="shared" si="32"/>
        <v>2019</v>
      </c>
      <c r="X175" s="30" t="e">
        <f t="shared" ca="1" si="33"/>
        <v>#NAME?</v>
      </c>
      <c r="Y175" s="40">
        <v>2.2499999999999999E-2</v>
      </c>
      <c r="Z175" s="40">
        <v>5.0500000000000003E-2</v>
      </c>
      <c r="AA175" s="41" t="e">
        <f t="shared" si="34"/>
        <v>#REF!</v>
      </c>
      <c r="AB175" s="34" t="e">
        <f t="shared" ca="1" si="35"/>
        <v>#REF!</v>
      </c>
      <c r="AC175" s="32">
        <v>0.03</v>
      </c>
      <c r="AD175" s="32">
        <v>0.04</v>
      </c>
      <c r="AE175" s="42" t="s">
        <v>444</v>
      </c>
      <c r="AF175" s="43" t="e">
        <f t="shared" ca="1" si="36"/>
        <v>#REF!</v>
      </c>
      <c r="AG175" s="34" t="e">
        <f t="shared" ca="1" si="37"/>
        <v>#REF!</v>
      </c>
      <c r="AH175" s="44" t="e">
        <f t="shared" ca="1" si="38"/>
        <v>#NAME?</v>
      </c>
      <c r="AI175" s="45">
        <f t="shared" si="39"/>
        <v>1</v>
      </c>
      <c r="AJ175" s="46" t="e">
        <f t="shared" ca="1" si="40"/>
        <v>#NAME?</v>
      </c>
      <c r="AK175" s="34" t="e">
        <f t="shared" ca="1" si="41"/>
        <v>#REF!</v>
      </c>
      <c r="AL175" s="30" t="s">
        <v>819</v>
      </c>
      <c r="AM175" s="42">
        <f t="shared" si="42"/>
        <v>99999999</v>
      </c>
      <c r="AN175" s="47" t="s">
        <v>820</v>
      </c>
      <c r="AO175" s="30" t="e">
        <f t="shared" ca="1" si="43"/>
        <v>#REF!</v>
      </c>
    </row>
    <row r="176" spans="1:41" hidden="1" x14ac:dyDescent="0.25">
      <c r="A176" s="16" t="s">
        <v>323</v>
      </c>
      <c r="B176" s="30" t="str">
        <f t="shared" si="44"/>
        <v>ADI-000333</v>
      </c>
      <c r="D176" s="19" t="s">
        <v>320</v>
      </c>
      <c r="E176" s="17" t="e">
        <f>VLOOKUP(D176,#REF!,2,0)</f>
        <v>#REF!</v>
      </c>
      <c r="F176" s="17" t="e">
        <f>VLOOKUP(D176,#REF!,3,0)</f>
        <v>#REF!</v>
      </c>
      <c r="G176" s="29" t="e">
        <f>+VLOOKUP($A176,#REF!,4,FALSE)</f>
        <v>#REF!</v>
      </c>
      <c r="H176" s="31" t="e">
        <f>+VLOOKUP($A176,#REF!,5,FALSE)</f>
        <v>#REF!</v>
      </c>
      <c r="I176" s="32" t="e">
        <f>+VLOOKUP($A176,#REF!,13,FALSE)</f>
        <v>#REF!</v>
      </c>
      <c r="J176" s="32">
        <v>5.4999999999999997E-3</v>
      </c>
      <c r="K176" s="30" t="s">
        <v>15</v>
      </c>
      <c r="L176" s="20">
        <v>500</v>
      </c>
      <c r="M176" s="57" t="e">
        <f t="shared" si="31"/>
        <v>#REF!</v>
      </c>
      <c r="N176" s="28">
        <v>43565</v>
      </c>
      <c r="O176" s="36" t="e">
        <f t="shared" ca="1" si="30"/>
        <v>#NAME?</v>
      </c>
      <c r="P176" s="37">
        <v>0</v>
      </c>
      <c r="Q176" s="37">
        <v>0</v>
      </c>
      <c r="R176" s="38">
        <v>279</v>
      </c>
      <c r="S176" s="39" t="b">
        <v>0</v>
      </c>
      <c r="T176" s="39" t="s">
        <v>1111</v>
      </c>
      <c r="U176" s="35">
        <v>43763</v>
      </c>
      <c r="V176" s="30"/>
      <c r="W176" s="30">
        <f t="shared" si="32"/>
        <v>2019</v>
      </c>
      <c r="X176" s="30" t="e">
        <f t="shared" ca="1" si="33"/>
        <v>#NAME?</v>
      </c>
      <c r="Y176" s="40">
        <v>2.2499999999999999E-2</v>
      </c>
      <c r="Z176" s="40">
        <v>5.0500000000000003E-2</v>
      </c>
      <c r="AA176" s="41" t="e">
        <f t="shared" si="34"/>
        <v>#REF!</v>
      </c>
      <c r="AB176" s="34" t="e">
        <f t="shared" ca="1" si="35"/>
        <v>#REF!</v>
      </c>
      <c r="AC176" s="32">
        <v>0.03</v>
      </c>
      <c r="AD176" s="32">
        <v>0.04</v>
      </c>
      <c r="AE176" s="42" t="s">
        <v>444</v>
      </c>
      <c r="AF176" s="43" t="e">
        <f t="shared" ca="1" si="36"/>
        <v>#REF!</v>
      </c>
      <c r="AG176" s="34" t="e">
        <f t="shared" ca="1" si="37"/>
        <v>#REF!</v>
      </c>
      <c r="AH176" s="44" t="e">
        <f t="shared" ca="1" si="38"/>
        <v>#NAME?</v>
      </c>
      <c r="AI176" s="45">
        <f t="shared" si="39"/>
        <v>1</v>
      </c>
      <c r="AJ176" s="46" t="e">
        <f t="shared" ca="1" si="40"/>
        <v>#NAME?</v>
      </c>
      <c r="AK176" s="34" t="e">
        <f t="shared" ca="1" si="41"/>
        <v>#REF!</v>
      </c>
      <c r="AL176" s="30" t="s">
        <v>821</v>
      </c>
      <c r="AM176" s="42">
        <f t="shared" si="42"/>
        <v>1</v>
      </c>
      <c r="AN176" s="47" t="s">
        <v>822</v>
      </c>
      <c r="AO176" s="30" t="e">
        <f t="shared" ca="1" si="43"/>
        <v>#REF!</v>
      </c>
    </row>
    <row r="177" spans="1:41" hidden="1" x14ac:dyDescent="0.25">
      <c r="A177" s="16" t="s">
        <v>324</v>
      </c>
      <c r="B177" s="30" t="str">
        <f t="shared" si="44"/>
        <v>ADI-000334</v>
      </c>
      <c r="D177" s="19" t="s">
        <v>320</v>
      </c>
      <c r="E177" s="17" t="e">
        <f>VLOOKUP(D177,#REF!,2,0)</f>
        <v>#REF!</v>
      </c>
      <c r="F177" s="17" t="e">
        <f>VLOOKUP(D177,#REF!,3,0)</f>
        <v>#REF!</v>
      </c>
      <c r="G177" s="29" t="e">
        <f>+VLOOKUP($A177,#REF!,4,FALSE)</f>
        <v>#REF!</v>
      </c>
      <c r="H177" s="31" t="e">
        <f>+VLOOKUP($A177,#REF!,5,FALSE)</f>
        <v>#REF!</v>
      </c>
      <c r="I177" s="32" t="e">
        <f>+VLOOKUP($A177,#REF!,13,FALSE)</f>
        <v>#REF!</v>
      </c>
      <c r="J177" s="32">
        <v>5.4999999999999997E-3</v>
      </c>
      <c r="K177" s="30" t="s">
        <v>15</v>
      </c>
      <c r="L177" s="20">
        <v>500</v>
      </c>
      <c r="M177" s="57" t="e">
        <f t="shared" si="31"/>
        <v>#REF!</v>
      </c>
      <c r="N177" s="28">
        <v>43565</v>
      </c>
      <c r="O177" s="36" t="e">
        <f t="shared" ca="1" si="30"/>
        <v>#NAME?</v>
      </c>
      <c r="P177" s="37">
        <v>0</v>
      </c>
      <c r="Q177" s="37">
        <v>0</v>
      </c>
      <c r="R177" s="38">
        <v>280</v>
      </c>
      <c r="S177" s="39" t="b">
        <v>0</v>
      </c>
      <c r="T177" s="39" t="s">
        <v>1111</v>
      </c>
      <c r="U177" s="35">
        <v>43764</v>
      </c>
      <c r="V177" s="30"/>
      <c r="W177" s="30">
        <f t="shared" si="32"/>
        <v>2019</v>
      </c>
      <c r="X177" s="30" t="e">
        <f t="shared" ca="1" si="33"/>
        <v>#NAME?</v>
      </c>
      <c r="Y177" s="40">
        <v>2.2499999999999999E-2</v>
      </c>
      <c r="Z177" s="40">
        <v>5.0500000000000003E-2</v>
      </c>
      <c r="AA177" s="41" t="e">
        <f t="shared" si="34"/>
        <v>#REF!</v>
      </c>
      <c r="AB177" s="34" t="e">
        <f t="shared" ca="1" si="35"/>
        <v>#REF!</v>
      </c>
      <c r="AC177" s="32">
        <v>0.03</v>
      </c>
      <c r="AD177" s="32">
        <v>0.04</v>
      </c>
      <c r="AE177" s="42" t="s">
        <v>444</v>
      </c>
      <c r="AF177" s="43" t="e">
        <f t="shared" ca="1" si="36"/>
        <v>#REF!</v>
      </c>
      <c r="AG177" s="34" t="e">
        <f t="shared" ca="1" si="37"/>
        <v>#REF!</v>
      </c>
      <c r="AH177" s="44" t="e">
        <f t="shared" ca="1" si="38"/>
        <v>#NAME?</v>
      </c>
      <c r="AI177" s="45">
        <f t="shared" si="39"/>
        <v>1</v>
      </c>
      <c r="AJ177" s="46" t="e">
        <f t="shared" ca="1" si="40"/>
        <v>#NAME?</v>
      </c>
      <c r="AK177" s="34" t="e">
        <f t="shared" ca="1" si="41"/>
        <v>#REF!</v>
      </c>
      <c r="AL177" s="30" t="s">
        <v>823</v>
      </c>
      <c r="AM177" s="42">
        <f t="shared" si="42"/>
        <v>1</v>
      </c>
      <c r="AN177" s="47" t="s">
        <v>824</v>
      </c>
      <c r="AO177" s="30" t="e">
        <f t="shared" ca="1" si="43"/>
        <v>#REF!</v>
      </c>
    </row>
    <row r="178" spans="1:41" hidden="1" x14ac:dyDescent="0.25">
      <c r="A178" s="16" t="s">
        <v>325</v>
      </c>
      <c r="B178" s="30" t="str">
        <f t="shared" si="44"/>
        <v>ADI-000335</v>
      </c>
      <c r="D178" s="19" t="s">
        <v>320</v>
      </c>
      <c r="E178" s="17" t="e">
        <f>VLOOKUP(D178,#REF!,2,0)</f>
        <v>#REF!</v>
      </c>
      <c r="F178" s="17" t="e">
        <f>VLOOKUP(D178,#REF!,3,0)</f>
        <v>#REF!</v>
      </c>
      <c r="G178" s="29" t="e">
        <f>+VLOOKUP($A178,#REF!,4,FALSE)</f>
        <v>#REF!</v>
      </c>
      <c r="H178" s="31" t="e">
        <f>+VLOOKUP($A178,#REF!,5,FALSE)</f>
        <v>#REF!</v>
      </c>
      <c r="I178" s="32" t="e">
        <f>+VLOOKUP($A178,#REF!,13,FALSE)</f>
        <v>#REF!</v>
      </c>
      <c r="J178" s="32">
        <v>5.4999999999999997E-3</v>
      </c>
      <c r="K178" s="30" t="s">
        <v>15</v>
      </c>
      <c r="L178" s="20">
        <v>80000</v>
      </c>
      <c r="M178" s="57" t="e">
        <f t="shared" si="31"/>
        <v>#REF!</v>
      </c>
      <c r="N178" s="28">
        <v>43565</v>
      </c>
      <c r="O178" s="36" t="e">
        <f t="shared" ca="1" si="30"/>
        <v>#NAME?</v>
      </c>
      <c r="P178" s="37">
        <v>0</v>
      </c>
      <c r="Q178" s="37">
        <v>0</v>
      </c>
      <c r="R178" s="38">
        <v>281</v>
      </c>
      <c r="S178" s="39" t="b">
        <v>1</v>
      </c>
      <c r="T178" s="39" t="s">
        <v>1110</v>
      </c>
      <c r="U178" s="35">
        <v>43765</v>
      </c>
      <c r="V178" s="30"/>
      <c r="W178" s="30">
        <f t="shared" si="32"/>
        <v>2019</v>
      </c>
      <c r="X178" s="30" t="e">
        <f t="shared" ca="1" si="33"/>
        <v>#NAME?</v>
      </c>
      <c r="Y178" s="40">
        <v>2.2499999999999999E-2</v>
      </c>
      <c r="Z178" s="40">
        <v>5.0500000000000003E-2</v>
      </c>
      <c r="AA178" s="41" t="e">
        <f t="shared" si="34"/>
        <v>#REF!</v>
      </c>
      <c r="AB178" s="34" t="e">
        <f t="shared" ca="1" si="35"/>
        <v>#REF!</v>
      </c>
      <c r="AC178" s="32">
        <v>0.03</v>
      </c>
      <c r="AD178" s="32">
        <v>0.04</v>
      </c>
      <c r="AE178" s="42" t="s">
        <v>444</v>
      </c>
      <c r="AF178" s="43" t="e">
        <f t="shared" ca="1" si="36"/>
        <v>#REF!</v>
      </c>
      <c r="AG178" s="34" t="e">
        <f t="shared" ca="1" si="37"/>
        <v>#REF!</v>
      </c>
      <c r="AH178" s="44" t="e">
        <f t="shared" ca="1" si="38"/>
        <v>#NAME?</v>
      </c>
      <c r="AI178" s="45">
        <f t="shared" si="39"/>
        <v>1</v>
      </c>
      <c r="AJ178" s="46" t="e">
        <f t="shared" ca="1" si="40"/>
        <v>#NAME?</v>
      </c>
      <c r="AK178" s="34" t="e">
        <f t="shared" ca="1" si="41"/>
        <v>#REF!</v>
      </c>
      <c r="AL178" s="30" t="s">
        <v>825</v>
      </c>
      <c r="AM178" s="42">
        <f t="shared" si="42"/>
        <v>99999999</v>
      </c>
      <c r="AN178" s="47" t="s">
        <v>826</v>
      </c>
      <c r="AO178" s="30" t="e">
        <f t="shared" ca="1" si="43"/>
        <v>#REF!</v>
      </c>
    </row>
    <row r="179" spans="1:41" hidden="1" x14ac:dyDescent="0.25">
      <c r="A179" s="16" t="s">
        <v>326</v>
      </c>
      <c r="B179" s="30" t="str">
        <f t="shared" si="44"/>
        <v>ADI-000336</v>
      </c>
      <c r="D179" s="19" t="s">
        <v>320</v>
      </c>
      <c r="E179" s="17" t="e">
        <f>VLOOKUP(D179,#REF!,2,0)</f>
        <v>#REF!</v>
      </c>
      <c r="F179" s="17" t="e">
        <f>VLOOKUP(D179,#REF!,3,0)</f>
        <v>#REF!</v>
      </c>
      <c r="G179" s="29" t="e">
        <f>+VLOOKUP($A179,#REF!,4,FALSE)</f>
        <v>#REF!</v>
      </c>
      <c r="H179" s="31" t="e">
        <f>+VLOOKUP($A179,#REF!,5,FALSE)</f>
        <v>#REF!</v>
      </c>
      <c r="I179" s="32" t="e">
        <f>+VLOOKUP($A179,#REF!,13,FALSE)</f>
        <v>#REF!</v>
      </c>
      <c r="J179" s="32">
        <v>5.4999999999999997E-3</v>
      </c>
      <c r="K179" s="30" t="s">
        <v>15</v>
      </c>
      <c r="L179" s="20">
        <v>45000</v>
      </c>
      <c r="M179" s="57" t="e">
        <f t="shared" si="31"/>
        <v>#REF!</v>
      </c>
      <c r="N179" s="28">
        <v>43565</v>
      </c>
      <c r="O179" s="36" t="e">
        <f t="shared" ca="1" si="30"/>
        <v>#NAME?</v>
      </c>
      <c r="P179" s="37">
        <v>0</v>
      </c>
      <c r="Q179" s="37">
        <v>0</v>
      </c>
      <c r="R179" s="38">
        <v>282</v>
      </c>
      <c r="S179" s="39" t="b">
        <v>0</v>
      </c>
      <c r="T179" s="39" t="s">
        <v>1111</v>
      </c>
      <c r="U179" s="35">
        <v>43766</v>
      </c>
      <c r="V179" s="30"/>
      <c r="W179" s="30">
        <f t="shared" si="32"/>
        <v>2019</v>
      </c>
      <c r="X179" s="30" t="e">
        <f t="shared" ca="1" si="33"/>
        <v>#NAME?</v>
      </c>
      <c r="Y179" s="40">
        <v>2.2499999999999999E-2</v>
      </c>
      <c r="Z179" s="40">
        <v>5.0500000000000003E-2</v>
      </c>
      <c r="AA179" s="41" t="e">
        <f t="shared" si="34"/>
        <v>#REF!</v>
      </c>
      <c r="AB179" s="34" t="e">
        <f t="shared" ca="1" si="35"/>
        <v>#REF!</v>
      </c>
      <c r="AC179" s="32">
        <v>0.03</v>
      </c>
      <c r="AD179" s="32">
        <v>0.04</v>
      </c>
      <c r="AE179" s="42" t="s">
        <v>444</v>
      </c>
      <c r="AF179" s="43" t="e">
        <f t="shared" ca="1" si="36"/>
        <v>#REF!</v>
      </c>
      <c r="AG179" s="34" t="e">
        <f t="shared" ca="1" si="37"/>
        <v>#REF!</v>
      </c>
      <c r="AH179" s="44" t="e">
        <f t="shared" ca="1" si="38"/>
        <v>#NAME?</v>
      </c>
      <c r="AI179" s="45">
        <f t="shared" si="39"/>
        <v>1</v>
      </c>
      <c r="AJ179" s="46" t="e">
        <f t="shared" ca="1" si="40"/>
        <v>#NAME?</v>
      </c>
      <c r="AK179" s="34" t="e">
        <f t="shared" ca="1" si="41"/>
        <v>#REF!</v>
      </c>
      <c r="AL179" s="30" t="s">
        <v>827</v>
      </c>
      <c r="AM179" s="42">
        <f t="shared" si="42"/>
        <v>1</v>
      </c>
      <c r="AN179" s="47" t="s">
        <v>828</v>
      </c>
      <c r="AO179" s="30" t="e">
        <f t="shared" ca="1" si="43"/>
        <v>#REF!</v>
      </c>
    </row>
    <row r="180" spans="1:41" hidden="1" x14ac:dyDescent="0.25">
      <c r="A180" s="16" t="s">
        <v>327</v>
      </c>
      <c r="B180" s="30" t="str">
        <f t="shared" si="44"/>
        <v>ADI-000337</v>
      </c>
      <c r="D180" s="19" t="s">
        <v>320</v>
      </c>
      <c r="E180" s="17" t="e">
        <f>VLOOKUP(D180,#REF!,2,0)</f>
        <v>#REF!</v>
      </c>
      <c r="F180" s="17" t="e">
        <f>VLOOKUP(D180,#REF!,3,0)</f>
        <v>#REF!</v>
      </c>
      <c r="G180" s="29" t="e">
        <f>+VLOOKUP($A180,#REF!,4,FALSE)</f>
        <v>#REF!</v>
      </c>
      <c r="H180" s="31" t="e">
        <f>+VLOOKUP($A180,#REF!,5,FALSE)</f>
        <v>#REF!</v>
      </c>
      <c r="I180" s="32" t="e">
        <f>+VLOOKUP($A180,#REF!,13,FALSE)</f>
        <v>#REF!</v>
      </c>
      <c r="J180" s="32">
        <v>5.4999999999999997E-3</v>
      </c>
      <c r="K180" s="30" t="s">
        <v>15</v>
      </c>
      <c r="L180" s="20">
        <v>45000</v>
      </c>
      <c r="M180" s="57" t="e">
        <f t="shared" si="31"/>
        <v>#REF!</v>
      </c>
      <c r="N180" s="28">
        <v>43565</v>
      </c>
      <c r="O180" s="36" t="e">
        <f t="shared" ca="1" si="30"/>
        <v>#NAME?</v>
      </c>
      <c r="P180" s="37">
        <v>0</v>
      </c>
      <c r="Q180" s="37">
        <v>0</v>
      </c>
      <c r="R180" s="38">
        <v>283</v>
      </c>
      <c r="S180" s="39" t="b">
        <v>0</v>
      </c>
      <c r="T180" s="39" t="s">
        <v>1111</v>
      </c>
      <c r="U180" s="35">
        <v>43767</v>
      </c>
      <c r="V180" s="30"/>
      <c r="W180" s="30">
        <f t="shared" si="32"/>
        <v>2019</v>
      </c>
      <c r="X180" s="30" t="e">
        <f t="shared" ca="1" si="33"/>
        <v>#NAME?</v>
      </c>
      <c r="Y180" s="40">
        <v>2.2499999999999999E-2</v>
      </c>
      <c r="Z180" s="40">
        <v>5.0500000000000003E-2</v>
      </c>
      <c r="AA180" s="41" t="e">
        <f t="shared" si="34"/>
        <v>#REF!</v>
      </c>
      <c r="AB180" s="34" t="e">
        <f t="shared" ca="1" si="35"/>
        <v>#REF!</v>
      </c>
      <c r="AC180" s="32">
        <v>0.03</v>
      </c>
      <c r="AD180" s="32">
        <v>0.04</v>
      </c>
      <c r="AE180" s="42" t="s">
        <v>444</v>
      </c>
      <c r="AF180" s="43" t="e">
        <f t="shared" ca="1" si="36"/>
        <v>#REF!</v>
      </c>
      <c r="AG180" s="34" t="e">
        <f t="shared" ca="1" si="37"/>
        <v>#REF!</v>
      </c>
      <c r="AH180" s="44" t="e">
        <f t="shared" ca="1" si="38"/>
        <v>#NAME?</v>
      </c>
      <c r="AI180" s="45">
        <f t="shared" si="39"/>
        <v>1</v>
      </c>
      <c r="AJ180" s="46" t="e">
        <f t="shared" ca="1" si="40"/>
        <v>#NAME?</v>
      </c>
      <c r="AK180" s="34" t="e">
        <f t="shared" ca="1" si="41"/>
        <v>#REF!</v>
      </c>
      <c r="AL180" s="30" t="s">
        <v>829</v>
      </c>
      <c r="AM180" s="42">
        <f t="shared" si="42"/>
        <v>1</v>
      </c>
      <c r="AN180" s="47" t="s">
        <v>830</v>
      </c>
      <c r="AO180" s="30" t="e">
        <f t="shared" ca="1" si="43"/>
        <v>#REF!</v>
      </c>
    </row>
    <row r="181" spans="1:41" hidden="1" x14ac:dyDescent="0.25">
      <c r="A181" s="16" t="s">
        <v>328</v>
      </c>
      <c r="B181" s="30" t="str">
        <f t="shared" si="44"/>
        <v>ADI-000338</v>
      </c>
      <c r="D181" s="19" t="s">
        <v>320</v>
      </c>
      <c r="E181" s="17" t="e">
        <f>VLOOKUP(D181,#REF!,2,0)</f>
        <v>#REF!</v>
      </c>
      <c r="F181" s="17" t="e">
        <f>VLOOKUP(D181,#REF!,3,0)</f>
        <v>#REF!</v>
      </c>
      <c r="G181" s="29" t="e">
        <f>+VLOOKUP($A181,#REF!,4,FALSE)</f>
        <v>#REF!</v>
      </c>
      <c r="H181" s="31" t="e">
        <f>+VLOOKUP($A181,#REF!,5,FALSE)</f>
        <v>#REF!</v>
      </c>
      <c r="I181" s="32" t="e">
        <f>+VLOOKUP($A181,#REF!,13,FALSE)</f>
        <v>#REF!</v>
      </c>
      <c r="J181" s="32">
        <v>5.4999999999999997E-3</v>
      </c>
      <c r="K181" s="30" t="s">
        <v>15</v>
      </c>
      <c r="L181" s="20">
        <v>30000</v>
      </c>
      <c r="M181" s="57" t="e">
        <f t="shared" si="31"/>
        <v>#REF!</v>
      </c>
      <c r="N181" s="28">
        <v>43565</v>
      </c>
      <c r="O181" s="36" t="e">
        <f t="shared" ca="1" si="30"/>
        <v>#NAME?</v>
      </c>
      <c r="P181" s="37">
        <v>0</v>
      </c>
      <c r="Q181" s="37">
        <v>0</v>
      </c>
      <c r="R181" s="38">
        <v>284</v>
      </c>
      <c r="S181" s="39" t="b">
        <v>1</v>
      </c>
      <c r="T181" s="39" t="s">
        <v>444</v>
      </c>
      <c r="U181" s="35">
        <v>43768</v>
      </c>
      <c r="V181" s="30"/>
      <c r="W181" s="30">
        <f t="shared" si="32"/>
        <v>2019</v>
      </c>
      <c r="X181" s="30" t="e">
        <f t="shared" ca="1" si="33"/>
        <v>#NAME?</v>
      </c>
      <c r="Y181" s="40">
        <v>2.2499999999999999E-2</v>
      </c>
      <c r="Z181" s="40">
        <v>5.0500000000000003E-2</v>
      </c>
      <c r="AA181" s="41" t="e">
        <f t="shared" si="34"/>
        <v>#REF!</v>
      </c>
      <c r="AB181" s="34" t="e">
        <f t="shared" ca="1" si="35"/>
        <v>#REF!</v>
      </c>
      <c r="AC181" s="32">
        <v>0.03</v>
      </c>
      <c r="AD181" s="32">
        <v>0.04</v>
      </c>
      <c r="AE181" s="42" t="s">
        <v>444</v>
      </c>
      <c r="AF181" s="43" t="e">
        <f t="shared" ca="1" si="36"/>
        <v>#REF!</v>
      </c>
      <c r="AG181" s="34" t="e">
        <f t="shared" ca="1" si="37"/>
        <v>#REF!</v>
      </c>
      <c r="AH181" s="44" t="e">
        <f t="shared" ca="1" si="38"/>
        <v>#NAME?</v>
      </c>
      <c r="AI181" s="45">
        <f t="shared" si="39"/>
        <v>1</v>
      </c>
      <c r="AJ181" s="46" t="e">
        <f t="shared" ca="1" si="40"/>
        <v>#NAME?</v>
      </c>
      <c r="AK181" s="34" t="e">
        <f t="shared" ca="1" si="41"/>
        <v>#REF!</v>
      </c>
      <c r="AL181" s="30" t="s">
        <v>831</v>
      </c>
      <c r="AM181" s="42">
        <f t="shared" si="42"/>
        <v>99999999</v>
      </c>
      <c r="AN181" s="47" t="s">
        <v>832</v>
      </c>
      <c r="AO181" s="30" t="e">
        <f t="shared" ca="1" si="43"/>
        <v>#REF!</v>
      </c>
    </row>
    <row r="182" spans="1:41" hidden="1" x14ac:dyDescent="0.25">
      <c r="A182" s="16" t="s">
        <v>329</v>
      </c>
      <c r="B182" s="30" t="str">
        <f t="shared" si="44"/>
        <v>ADI-000339</v>
      </c>
      <c r="D182" s="19" t="s">
        <v>320</v>
      </c>
      <c r="E182" s="17" t="e">
        <f>VLOOKUP(D182,#REF!,2,0)</f>
        <v>#REF!</v>
      </c>
      <c r="F182" s="17" t="e">
        <f>VLOOKUP(D182,#REF!,3,0)</f>
        <v>#REF!</v>
      </c>
      <c r="G182" s="29" t="e">
        <f>+VLOOKUP($A182,#REF!,4,FALSE)</f>
        <v>#REF!</v>
      </c>
      <c r="H182" s="31" t="e">
        <f>+VLOOKUP($A182,#REF!,5,FALSE)</f>
        <v>#REF!</v>
      </c>
      <c r="I182" s="32" t="e">
        <f>+VLOOKUP($A182,#REF!,13,FALSE)</f>
        <v>#REF!</v>
      </c>
      <c r="J182" s="32">
        <v>5.4999999999999997E-3</v>
      </c>
      <c r="K182" s="30" t="s">
        <v>15</v>
      </c>
      <c r="L182" s="20">
        <v>10363.39</v>
      </c>
      <c r="M182" s="57" t="e">
        <f t="shared" si="31"/>
        <v>#REF!</v>
      </c>
      <c r="N182" s="28">
        <v>43565</v>
      </c>
      <c r="O182" s="36" t="e">
        <f t="shared" ca="1" si="30"/>
        <v>#NAME?</v>
      </c>
      <c r="P182" s="37">
        <v>0</v>
      </c>
      <c r="Q182" s="37">
        <v>0</v>
      </c>
      <c r="R182" s="38">
        <v>285</v>
      </c>
      <c r="S182" s="39" t="b">
        <v>0</v>
      </c>
      <c r="T182" s="39" t="s">
        <v>1111</v>
      </c>
      <c r="U182" s="35">
        <v>43769</v>
      </c>
      <c r="V182" s="30"/>
      <c r="W182" s="30">
        <f t="shared" si="32"/>
        <v>2019</v>
      </c>
      <c r="X182" s="30" t="e">
        <f t="shared" ca="1" si="33"/>
        <v>#NAME?</v>
      </c>
      <c r="Y182" s="40">
        <v>2.2499999999999999E-2</v>
      </c>
      <c r="Z182" s="40">
        <v>5.0500000000000003E-2</v>
      </c>
      <c r="AA182" s="41" t="e">
        <f t="shared" si="34"/>
        <v>#REF!</v>
      </c>
      <c r="AB182" s="34" t="e">
        <f t="shared" ca="1" si="35"/>
        <v>#REF!</v>
      </c>
      <c r="AC182" s="32">
        <v>0.03</v>
      </c>
      <c r="AD182" s="32">
        <v>0.04</v>
      </c>
      <c r="AE182" s="42" t="s">
        <v>444</v>
      </c>
      <c r="AF182" s="43" t="e">
        <f t="shared" ca="1" si="36"/>
        <v>#REF!</v>
      </c>
      <c r="AG182" s="34" t="e">
        <f t="shared" ca="1" si="37"/>
        <v>#REF!</v>
      </c>
      <c r="AH182" s="44" t="e">
        <f t="shared" ca="1" si="38"/>
        <v>#NAME?</v>
      </c>
      <c r="AI182" s="45">
        <f t="shared" si="39"/>
        <v>1</v>
      </c>
      <c r="AJ182" s="46" t="e">
        <f t="shared" ca="1" si="40"/>
        <v>#NAME?</v>
      </c>
      <c r="AK182" s="34" t="e">
        <f t="shared" ca="1" si="41"/>
        <v>#REF!</v>
      </c>
      <c r="AL182" s="30" t="s">
        <v>833</v>
      </c>
      <c r="AM182" s="42">
        <f t="shared" si="42"/>
        <v>1</v>
      </c>
      <c r="AN182" s="47" t="s">
        <v>834</v>
      </c>
      <c r="AO182" s="30" t="e">
        <f t="shared" ca="1" si="43"/>
        <v>#REF!</v>
      </c>
    </row>
    <row r="183" spans="1:41" hidden="1" x14ac:dyDescent="0.25">
      <c r="A183" s="16" t="s">
        <v>330</v>
      </c>
      <c r="B183" s="30" t="str">
        <f t="shared" si="44"/>
        <v>ADI-000340</v>
      </c>
      <c r="D183" s="19" t="s">
        <v>320</v>
      </c>
      <c r="E183" s="17" t="e">
        <f>VLOOKUP(D183,#REF!,2,0)</f>
        <v>#REF!</v>
      </c>
      <c r="F183" s="17" t="e">
        <f>VLOOKUP(D183,#REF!,3,0)</f>
        <v>#REF!</v>
      </c>
      <c r="G183" s="29" t="e">
        <f>+VLOOKUP($A183,#REF!,4,FALSE)</f>
        <v>#REF!</v>
      </c>
      <c r="H183" s="31" t="e">
        <f>+VLOOKUP($A183,#REF!,5,FALSE)</f>
        <v>#REF!</v>
      </c>
      <c r="I183" s="32" t="e">
        <f>+VLOOKUP($A183,#REF!,13,FALSE)</f>
        <v>#REF!</v>
      </c>
      <c r="J183" s="32">
        <v>5.4999999999999997E-3</v>
      </c>
      <c r="K183" s="30" t="s">
        <v>15</v>
      </c>
      <c r="L183" s="20">
        <v>89908.56</v>
      </c>
      <c r="M183" s="57" t="e">
        <f t="shared" si="31"/>
        <v>#REF!</v>
      </c>
      <c r="N183" s="28">
        <v>43565</v>
      </c>
      <c r="O183" s="36" t="e">
        <f t="shared" ca="1" si="30"/>
        <v>#NAME?</v>
      </c>
      <c r="P183" s="37">
        <v>0</v>
      </c>
      <c r="Q183" s="37">
        <v>0</v>
      </c>
      <c r="R183" s="38">
        <v>286</v>
      </c>
      <c r="S183" s="39" t="b">
        <v>1</v>
      </c>
      <c r="T183" s="39" t="s">
        <v>444</v>
      </c>
      <c r="U183" s="35">
        <v>43770</v>
      </c>
      <c r="V183" s="30"/>
      <c r="W183" s="30">
        <f t="shared" si="32"/>
        <v>2019</v>
      </c>
      <c r="X183" s="30" t="e">
        <f t="shared" ca="1" si="33"/>
        <v>#NAME?</v>
      </c>
      <c r="Y183" s="40">
        <v>2.2499999999999999E-2</v>
      </c>
      <c r="Z183" s="40">
        <v>5.0500000000000003E-2</v>
      </c>
      <c r="AA183" s="41" t="e">
        <f t="shared" si="34"/>
        <v>#REF!</v>
      </c>
      <c r="AB183" s="34" t="e">
        <f t="shared" ca="1" si="35"/>
        <v>#REF!</v>
      </c>
      <c r="AC183" s="32">
        <v>0.03</v>
      </c>
      <c r="AD183" s="32">
        <v>0.04</v>
      </c>
      <c r="AE183" s="42" t="s">
        <v>444</v>
      </c>
      <c r="AF183" s="43" t="e">
        <f t="shared" ca="1" si="36"/>
        <v>#REF!</v>
      </c>
      <c r="AG183" s="34" t="e">
        <f t="shared" ca="1" si="37"/>
        <v>#REF!</v>
      </c>
      <c r="AH183" s="44" t="e">
        <f t="shared" ca="1" si="38"/>
        <v>#NAME?</v>
      </c>
      <c r="AI183" s="45">
        <f t="shared" si="39"/>
        <v>1</v>
      </c>
      <c r="AJ183" s="46" t="e">
        <f t="shared" ca="1" si="40"/>
        <v>#NAME?</v>
      </c>
      <c r="AK183" s="34" t="e">
        <f t="shared" ca="1" si="41"/>
        <v>#REF!</v>
      </c>
      <c r="AL183" s="30" t="s">
        <v>835</v>
      </c>
      <c r="AM183" s="42">
        <f t="shared" si="42"/>
        <v>99999999</v>
      </c>
      <c r="AN183" s="47" t="s">
        <v>836</v>
      </c>
      <c r="AO183" s="30" t="e">
        <f t="shared" ca="1" si="43"/>
        <v>#REF!</v>
      </c>
    </row>
    <row r="184" spans="1:41" hidden="1" x14ac:dyDescent="0.25">
      <c r="A184" s="16" t="s">
        <v>331</v>
      </c>
      <c r="B184" s="30" t="str">
        <f t="shared" si="44"/>
        <v>ADI-000341</v>
      </c>
      <c r="D184" s="19" t="s">
        <v>320</v>
      </c>
      <c r="E184" s="17" t="e">
        <f>VLOOKUP(D184,#REF!,2,0)</f>
        <v>#REF!</v>
      </c>
      <c r="F184" s="17" t="e">
        <f>VLOOKUP(D184,#REF!,3,0)</f>
        <v>#REF!</v>
      </c>
      <c r="G184" s="29" t="e">
        <f>+VLOOKUP($A184,#REF!,4,FALSE)</f>
        <v>#REF!</v>
      </c>
      <c r="H184" s="31" t="e">
        <f>+VLOOKUP($A184,#REF!,5,FALSE)</f>
        <v>#REF!</v>
      </c>
      <c r="I184" s="32" t="e">
        <f>+VLOOKUP($A184,#REF!,13,FALSE)</f>
        <v>#REF!</v>
      </c>
      <c r="J184" s="32">
        <v>5.4999999999999997E-3</v>
      </c>
      <c r="K184" s="30" t="s">
        <v>15</v>
      </c>
      <c r="L184" s="20">
        <v>40108.699999999997</v>
      </c>
      <c r="M184" s="57" t="e">
        <f t="shared" si="31"/>
        <v>#REF!</v>
      </c>
      <c r="N184" s="28">
        <v>43565</v>
      </c>
      <c r="O184" s="36" t="e">
        <f t="shared" ca="1" si="30"/>
        <v>#NAME?</v>
      </c>
      <c r="P184" s="37">
        <v>0</v>
      </c>
      <c r="Q184" s="37">
        <v>0</v>
      </c>
      <c r="R184" s="38">
        <v>287</v>
      </c>
      <c r="S184" s="39" t="b">
        <v>1</v>
      </c>
      <c r="T184" s="39" t="s">
        <v>1110</v>
      </c>
      <c r="U184" s="35">
        <v>43771</v>
      </c>
      <c r="V184" s="30"/>
      <c r="W184" s="30">
        <f t="shared" si="32"/>
        <v>2019</v>
      </c>
      <c r="X184" s="30" t="e">
        <f t="shared" ca="1" si="33"/>
        <v>#NAME?</v>
      </c>
      <c r="Y184" s="40">
        <v>2.2499999999999999E-2</v>
      </c>
      <c r="Z184" s="40">
        <v>5.0500000000000003E-2</v>
      </c>
      <c r="AA184" s="41" t="e">
        <f t="shared" si="34"/>
        <v>#REF!</v>
      </c>
      <c r="AB184" s="34" t="e">
        <f t="shared" ca="1" si="35"/>
        <v>#REF!</v>
      </c>
      <c r="AC184" s="32">
        <v>0.03</v>
      </c>
      <c r="AD184" s="32">
        <v>0.04</v>
      </c>
      <c r="AE184" s="42" t="s">
        <v>444</v>
      </c>
      <c r="AF184" s="43" t="e">
        <f t="shared" ca="1" si="36"/>
        <v>#REF!</v>
      </c>
      <c r="AG184" s="34" t="e">
        <f t="shared" ca="1" si="37"/>
        <v>#REF!</v>
      </c>
      <c r="AH184" s="44" t="e">
        <f t="shared" ca="1" si="38"/>
        <v>#NAME?</v>
      </c>
      <c r="AI184" s="45">
        <f t="shared" si="39"/>
        <v>1</v>
      </c>
      <c r="AJ184" s="46" t="e">
        <f t="shared" ca="1" si="40"/>
        <v>#NAME?</v>
      </c>
      <c r="AK184" s="34" t="e">
        <f t="shared" ca="1" si="41"/>
        <v>#REF!</v>
      </c>
      <c r="AL184" s="30" t="s">
        <v>837</v>
      </c>
      <c r="AM184" s="42">
        <f t="shared" si="42"/>
        <v>99999999</v>
      </c>
      <c r="AN184" s="47" t="s">
        <v>838</v>
      </c>
      <c r="AO184" s="30" t="e">
        <f t="shared" ca="1" si="43"/>
        <v>#REF!</v>
      </c>
    </row>
    <row r="185" spans="1:41" hidden="1" x14ac:dyDescent="0.25">
      <c r="A185" s="16" t="s">
        <v>333</v>
      </c>
      <c r="B185" s="30" t="str">
        <f t="shared" si="44"/>
        <v>ADI-000343</v>
      </c>
      <c r="D185" s="19" t="s">
        <v>320</v>
      </c>
      <c r="E185" s="17" t="e">
        <f>VLOOKUP(D185,#REF!,2,0)</f>
        <v>#REF!</v>
      </c>
      <c r="F185" s="17" t="e">
        <f>VLOOKUP(D185,#REF!,3,0)</f>
        <v>#REF!</v>
      </c>
      <c r="G185" s="29" t="e">
        <f>+VLOOKUP($A185,#REF!,4,FALSE)</f>
        <v>#REF!</v>
      </c>
      <c r="H185" s="31" t="e">
        <f>+VLOOKUP($A185,#REF!,5,FALSE)</f>
        <v>#REF!</v>
      </c>
      <c r="I185" s="32" t="e">
        <f>+VLOOKUP($A185,#REF!,13,FALSE)</f>
        <v>#REF!</v>
      </c>
      <c r="J185" s="32">
        <v>5.4999999999999997E-3</v>
      </c>
      <c r="K185" s="30" t="s">
        <v>15</v>
      </c>
      <c r="L185" s="20">
        <v>47131</v>
      </c>
      <c r="M185" s="57" t="e">
        <f t="shared" si="31"/>
        <v>#REF!</v>
      </c>
      <c r="N185" s="28">
        <v>43565</v>
      </c>
      <c r="O185" s="36" t="e">
        <f t="shared" ca="1" si="30"/>
        <v>#NAME?</v>
      </c>
      <c r="P185" s="37">
        <v>0</v>
      </c>
      <c r="Q185" s="37">
        <v>0</v>
      </c>
      <c r="R185" s="38">
        <v>288</v>
      </c>
      <c r="S185" s="39" t="b">
        <v>1</v>
      </c>
      <c r="T185" s="39" t="s">
        <v>1110</v>
      </c>
      <c r="U185" s="35">
        <v>43772</v>
      </c>
      <c r="V185" s="30"/>
      <c r="W185" s="30">
        <f t="shared" si="32"/>
        <v>2019</v>
      </c>
      <c r="X185" s="30" t="e">
        <f t="shared" ca="1" si="33"/>
        <v>#NAME?</v>
      </c>
      <c r="Y185" s="40">
        <v>2.2499999999999999E-2</v>
      </c>
      <c r="Z185" s="40">
        <v>5.0500000000000003E-2</v>
      </c>
      <c r="AA185" s="41" t="e">
        <f t="shared" si="34"/>
        <v>#REF!</v>
      </c>
      <c r="AB185" s="34" t="e">
        <f t="shared" ca="1" si="35"/>
        <v>#REF!</v>
      </c>
      <c r="AC185" s="32">
        <v>0.03</v>
      </c>
      <c r="AD185" s="32">
        <v>0.04</v>
      </c>
      <c r="AE185" s="42" t="s">
        <v>444</v>
      </c>
      <c r="AF185" s="43" t="e">
        <f t="shared" ca="1" si="36"/>
        <v>#REF!</v>
      </c>
      <c r="AG185" s="34" t="e">
        <f t="shared" ca="1" si="37"/>
        <v>#REF!</v>
      </c>
      <c r="AH185" s="44" t="e">
        <f t="shared" ca="1" si="38"/>
        <v>#NAME?</v>
      </c>
      <c r="AI185" s="45">
        <f t="shared" si="39"/>
        <v>1</v>
      </c>
      <c r="AJ185" s="46" t="e">
        <f t="shared" ca="1" si="40"/>
        <v>#NAME?</v>
      </c>
      <c r="AK185" s="34" t="e">
        <f t="shared" ca="1" si="41"/>
        <v>#REF!</v>
      </c>
      <c r="AL185" s="30" t="s">
        <v>839</v>
      </c>
      <c r="AM185" s="42">
        <f t="shared" si="42"/>
        <v>99999999</v>
      </c>
      <c r="AN185" s="47" t="s">
        <v>840</v>
      </c>
      <c r="AO185" s="30" t="e">
        <f t="shared" ca="1" si="43"/>
        <v>#REF!</v>
      </c>
    </row>
    <row r="186" spans="1:41" hidden="1" x14ac:dyDescent="0.25">
      <c r="A186" s="16" t="s">
        <v>335</v>
      </c>
      <c r="B186" s="30" t="str">
        <f t="shared" si="44"/>
        <v>ADI-000345</v>
      </c>
      <c r="D186" s="19" t="s">
        <v>320</v>
      </c>
      <c r="E186" s="17" t="e">
        <f>VLOOKUP(D186,#REF!,2,0)</f>
        <v>#REF!</v>
      </c>
      <c r="F186" s="17" t="e">
        <f>VLOOKUP(D186,#REF!,3,0)</f>
        <v>#REF!</v>
      </c>
      <c r="G186" s="29" t="e">
        <f>+VLOOKUP($A186,#REF!,4,FALSE)</f>
        <v>#REF!</v>
      </c>
      <c r="H186" s="31" t="e">
        <f>+VLOOKUP($A186,#REF!,5,FALSE)</f>
        <v>#REF!</v>
      </c>
      <c r="I186" s="32" t="e">
        <f>+VLOOKUP($A186,#REF!,13,FALSE)</f>
        <v>#REF!</v>
      </c>
      <c r="J186" s="32">
        <v>5.4999999999999997E-3</v>
      </c>
      <c r="K186" s="30" t="s">
        <v>15</v>
      </c>
      <c r="L186" s="20">
        <v>811.63</v>
      </c>
      <c r="M186" s="57" t="e">
        <f t="shared" si="31"/>
        <v>#REF!</v>
      </c>
      <c r="N186" s="28">
        <v>43565</v>
      </c>
      <c r="O186" s="36" t="e">
        <f t="shared" ca="1" si="30"/>
        <v>#NAME?</v>
      </c>
      <c r="P186" s="37">
        <v>0</v>
      </c>
      <c r="Q186" s="37">
        <v>0</v>
      </c>
      <c r="R186" s="38">
        <v>289</v>
      </c>
      <c r="S186" s="39" t="b">
        <v>0</v>
      </c>
      <c r="T186" s="39" t="s">
        <v>1111</v>
      </c>
      <c r="U186" s="35">
        <v>43773</v>
      </c>
      <c r="V186" s="30"/>
      <c r="W186" s="30">
        <f t="shared" si="32"/>
        <v>2019</v>
      </c>
      <c r="X186" s="30" t="e">
        <f t="shared" ca="1" si="33"/>
        <v>#NAME?</v>
      </c>
      <c r="Y186" s="40">
        <v>2.2499999999999999E-2</v>
      </c>
      <c r="Z186" s="40">
        <v>5.0500000000000003E-2</v>
      </c>
      <c r="AA186" s="41" t="e">
        <f t="shared" si="34"/>
        <v>#REF!</v>
      </c>
      <c r="AB186" s="34" t="e">
        <f t="shared" ca="1" si="35"/>
        <v>#REF!</v>
      </c>
      <c r="AC186" s="32">
        <v>0.03</v>
      </c>
      <c r="AD186" s="32">
        <v>0.04</v>
      </c>
      <c r="AE186" s="42" t="s">
        <v>444</v>
      </c>
      <c r="AF186" s="43" t="e">
        <f t="shared" ca="1" si="36"/>
        <v>#REF!</v>
      </c>
      <c r="AG186" s="34" t="e">
        <f t="shared" ca="1" si="37"/>
        <v>#REF!</v>
      </c>
      <c r="AH186" s="44" t="e">
        <f t="shared" ca="1" si="38"/>
        <v>#NAME?</v>
      </c>
      <c r="AI186" s="45">
        <f t="shared" si="39"/>
        <v>1</v>
      </c>
      <c r="AJ186" s="46" t="e">
        <f t="shared" ca="1" si="40"/>
        <v>#NAME?</v>
      </c>
      <c r="AK186" s="34" t="e">
        <f t="shared" ca="1" si="41"/>
        <v>#REF!</v>
      </c>
      <c r="AL186" s="30" t="s">
        <v>841</v>
      </c>
      <c r="AM186" s="42">
        <f t="shared" si="42"/>
        <v>1</v>
      </c>
      <c r="AN186" s="47" t="s">
        <v>842</v>
      </c>
      <c r="AO186" s="30" t="e">
        <f t="shared" ca="1" si="43"/>
        <v>#REF!</v>
      </c>
    </row>
    <row r="187" spans="1:41" hidden="1" x14ac:dyDescent="0.25">
      <c r="A187" s="16" t="s">
        <v>336</v>
      </c>
      <c r="B187" s="30" t="str">
        <f t="shared" si="44"/>
        <v>ADI-000346</v>
      </c>
      <c r="D187" s="19" t="s">
        <v>320</v>
      </c>
      <c r="E187" s="17" t="e">
        <f>VLOOKUP(D187,#REF!,2,0)</f>
        <v>#REF!</v>
      </c>
      <c r="F187" s="17" t="e">
        <f>VLOOKUP(D187,#REF!,3,0)</f>
        <v>#REF!</v>
      </c>
      <c r="G187" s="29" t="e">
        <f>+VLOOKUP($A187,#REF!,4,FALSE)</f>
        <v>#REF!</v>
      </c>
      <c r="H187" s="31" t="e">
        <f>+VLOOKUP($A187,#REF!,5,FALSE)</f>
        <v>#REF!</v>
      </c>
      <c r="I187" s="32" t="e">
        <f>+VLOOKUP($A187,#REF!,13,FALSE)</f>
        <v>#REF!</v>
      </c>
      <c r="J187" s="32">
        <v>5.4999999999999997E-3</v>
      </c>
      <c r="K187" s="30" t="s">
        <v>15</v>
      </c>
      <c r="L187" s="20">
        <v>811.63</v>
      </c>
      <c r="M187" s="57" t="e">
        <f t="shared" si="31"/>
        <v>#REF!</v>
      </c>
      <c r="N187" s="28">
        <v>43565</v>
      </c>
      <c r="O187" s="36" t="e">
        <f t="shared" ca="1" si="30"/>
        <v>#NAME?</v>
      </c>
      <c r="P187" s="37">
        <v>0</v>
      </c>
      <c r="Q187" s="37">
        <v>0</v>
      </c>
      <c r="R187" s="38">
        <v>290</v>
      </c>
      <c r="S187" s="39" t="b">
        <v>0</v>
      </c>
      <c r="T187" s="39" t="s">
        <v>1111</v>
      </c>
      <c r="U187" s="35">
        <v>43774</v>
      </c>
      <c r="V187" s="30"/>
      <c r="W187" s="30">
        <f t="shared" si="32"/>
        <v>2019</v>
      </c>
      <c r="X187" s="30" t="e">
        <f t="shared" ca="1" si="33"/>
        <v>#NAME?</v>
      </c>
      <c r="Y187" s="40">
        <v>2.2499999999999999E-2</v>
      </c>
      <c r="Z187" s="40">
        <v>5.0500000000000003E-2</v>
      </c>
      <c r="AA187" s="41" t="e">
        <f t="shared" si="34"/>
        <v>#REF!</v>
      </c>
      <c r="AB187" s="34" t="e">
        <f t="shared" ca="1" si="35"/>
        <v>#REF!</v>
      </c>
      <c r="AC187" s="32">
        <v>0.03</v>
      </c>
      <c r="AD187" s="32">
        <v>0.04</v>
      </c>
      <c r="AE187" s="42" t="s">
        <v>444</v>
      </c>
      <c r="AF187" s="43" t="e">
        <f t="shared" ca="1" si="36"/>
        <v>#REF!</v>
      </c>
      <c r="AG187" s="34" t="e">
        <f t="shared" ca="1" si="37"/>
        <v>#REF!</v>
      </c>
      <c r="AH187" s="44" t="e">
        <f t="shared" ca="1" si="38"/>
        <v>#NAME?</v>
      </c>
      <c r="AI187" s="45">
        <f t="shared" si="39"/>
        <v>1</v>
      </c>
      <c r="AJ187" s="46" t="e">
        <f t="shared" ca="1" si="40"/>
        <v>#NAME?</v>
      </c>
      <c r="AK187" s="34" t="e">
        <f t="shared" ca="1" si="41"/>
        <v>#REF!</v>
      </c>
      <c r="AL187" s="30" t="s">
        <v>843</v>
      </c>
      <c r="AM187" s="42">
        <f t="shared" si="42"/>
        <v>1</v>
      </c>
      <c r="AN187" s="47" t="s">
        <v>844</v>
      </c>
      <c r="AO187" s="30" t="e">
        <f t="shared" ca="1" si="43"/>
        <v>#REF!</v>
      </c>
    </row>
    <row r="188" spans="1:41" hidden="1" x14ac:dyDescent="0.25">
      <c r="A188" s="16" t="s">
        <v>337</v>
      </c>
      <c r="B188" s="30" t="str">
        <f t="shared" si="44"/>
        <v>ADI-000347</v>
      </c>
      <c r="D188" s="19" t="s">
        <v>320</v>
      </c>
      <c r="E188" s="17" t="e">
        <f>VLOOKUP(D188,#REF!,2,0)</f>
        <v>#REF!</v>
      </c>
      <c r="F188" s="17" t="e">
        <f>VLOOKUP(D188,#REF!,3,0)</f>
        <v>#REF!</v>
      </c>
      <c r="G188" s="29" t="e">
        <f>+VLOOKUP($A188,#REF!,4,FALSE)</f>
        <v>#REF!</v>
      </c>
      <c r="H188" s="31" t="e">
        <f>+VLOOKUP($A188,#REF!,5,FALSE)</f>
        <v>#REF!</v>
      </c>
      <c r="I188" s="32" t="e">
        <f>+VLOOKUP($A188,#REF!,13,FALSE)</f>
        <v>#REF!</v>
      </c>
      <c r="J188" s="32">
        <v>5.4999999999999997E-3</v>
      </c>
      <c r="K188" s="30" t="s">
        <v>15</v>
      </c>
      <c r="L188" s="20">
        <v>19485.310000000001</v>
      </c>
      <c r="M188" s="57" t="e">
        <f t="shared" si="31"/>
        <v>#REF!</v>
      </c>
      <c r="N188" s="28">
        <v>43565</v>
      </c>
      <c r="O188" s="36" t="e">
        <f t="shared" ca="1" si="30"/>
        <v>#NAME?</v>
      </c>
      <c r="P188" s="37">
        <v>0</v>
      </c>
      <c r="Q188" s="37">
        <v>0</v>
      </c>
      <c r="R188" s="38">
        <v>291</v>
      </c>
      <c r="S188" s="39" t="b">
        <v>1</v>
      </c>
      <c r="T188" s="39" t="s">
        <v>1110</v>
      </c>
      <c r="U188" s="35">
        <v>43775</v>
      </c>
      <c r="V188" s="30"/>
      <c r="W188" s="30">
        <f t="shared" si="32"/>
        <v>2019</v>
      </c>
      <c r="X188" s="30" t="e">
        <f t="shared" ca="1" si="33"/>
        <v>#NAME?</v>
      </c>
      <c r="Y188" s="40">
        <v>2.2499999999999999E-2</v>
      </c>
      <c r="Z188" s="40">
        <v>5.0500000000000003E-2</v>
      </c>
      <c r="AA188" s="41" t="e">
        <f t="shared" si="34"/>
        <v>#REF!</v>
      </c>
      <c r="AB188" s="34" t="e">
        <f t="shared" ca="1" si="35"/>
        <v>#REF!</v>
      </c>
      <c r="AC188" s="32">
        <v>0.03</v>
      </c>
      <c r="AD188" s="32">
        <v>0.04</v>
      </c>
      <c r="AE188" s="42" t="s">
        <v>444</v>
      </c>
      <c r="AF188" s="43" t="e">
        <f t="shared" ca="1" si="36"/>
        <v>#REF!</v>
      </c>
      <c r="AG188" s="34" t="e">
        <f t="shared" ca="1" si="37"/>
        <v>#REF!</v>
      </c>
      <c r="AH188" s="44" t="e">
        <f t="shared" ca="1" si="38"/>
        <v>#NAME?</v>
      </c>
      <c r="AI188" s="45">
        <f t="shared" si="39"/>
        <v>1</v>
      </c>
      <c r="AJ188" s="46" t="e">
        <f t="shared" ca="1" si="40"/>
        <v>#NAME?</v>
      </c>
      <c r="AK188" s="34" t="e">
        <f t="shared" ca="1" si="41"/>
        <v>#REF!</v>
      </c>
      <c r="AL188" s="30" t="s">
        <v>845</v>
      </c>
      <c r="AM188" s="42">
        <f t="shared" si="42"/>
        <v>99999999</v>
      </c>
      <c r="AN188" s="47" t="s">
        <v>846</v>
      </c>
      <c r="AO188" s="30" t="e">
        <f t="shared" ca="1" si="43"/>
        <v>#REF!</v>
      </c>
    </row>
    <row r="189" spans="1:41" hidden="1" x14ac:dyDescent="0.25">
      <c r="A189" s="16" t="s">
        <v>338</v>
      </c>
      <c r="B189" s="30" t="str">
        <f t="shared" si="44"/>
        <v>ADI-000348</v>
      </c>
      <c r="D189" s="19" t="s">
        <v>320</v>
      </c>
      <c r="E189" s="17" t="e">
        <f>VLOOKUP(D189,#REF!,2,0)</f>
        <v>#REF!</v>
      </c>
      <c r="F189" s="17" t="e">
        <f>VLOOKUP(D189,#REF!,3,0)</f>
        <v>#REF!</v>
      </c>
      <c r="G189" s="29" t="e">
        <f>+VLOOKUP($A189,#REF!,4,FALSE)</f>
        <v>#REF!</v>
      </c>
      <c r="H189" s="31" t="e">
        <f>+VLOOKUP($A189,#REF!,5,FALSE)</f>
        <v>#REF!</v>
      </c>
      <c r="I189" s="32" t="e">
        <f>+VLOOKUP($A189,#REF!,13,FALSE)</f>
        <v>#REF!</v>
      </c>
      <c r="J189" s="32">
        <v>5.4999999999999997E-3</v>
      </c>
      <c r="K189" s="30" t="s">
        <v>15</v>
      </c>
      <c r="L189" s="20">
        <v>84713</v>
      </c>
      <c r="M189" s="57" t="e">
        <f t="shared" si="31"/>
        <v>#REF!</v>
      </c>
      <c r="N189" s="28">
        <v>43565</v>
      </c>
      <c r="O189" s="36" t="e">
        <f t="shared" ref="O189:O252" ca="1" si="45">prochainequinzaine(N189)</f>
        <v>#NAME?</v>
      </c>
      <c r="P189" s="37">
        <v>0</v>
      </c>
      <c r="Q189" s="37">
        <v>0</v>
      </c>
      <c r="R189" s="38">
        <v>292</v>
      </c>
      <c r="S189" s="39" t="b">
        <v>0</v>
      </c>
      <c r="T189" s="39" t="s">
        <v>1111</v>
      </c>
      <c r="U189" s="35">
        <v>43776</v>
      </c>
      <c r="V189" s="30"/>
      <c r="W189" s="30">
        <f t="shared" si="32"/>
        <v>2019</v>
      </c>
      <c r="X189" s="30" t="e">
        <f t="shared" ca="1" si="33"/>
        <v>#NAME?</v>
      </c>
      <c r="Y189" s="40">
        <v>2.2499999999999999E-2</v>
      </c>
      <c r="Z189" s="40">
        <v>5.0500000000000003E-2</v>
      </c>
      <c r="AA189" s="41" t="e">
        <f t="shared" si="34"/>
        <v>#REF!</v>
      </c>
      <c r="AB189" s="34" t="e">
        <f t="shared" ca="1" si="35"/>
        <v>#REF!</v>
      </c>
      <c r="AC189" s="32">
        <v>0.03</v>
      </c>
      <c r="AD189" s="32">
        <v>0.04</v>
      </c>
      <c r="AE189" s="42" t="s">
        <v>444</v>
      </c>
      <c r="AF189" s="43" t="e">
        <f t="shared" ca="1" si="36"/>
        <v>#REF!</v>
      </c>
      <c r="AG189" s="34" t="e">
        <f t="shared" ca="1" si="37"/>
        <v>#REF!</v>
      </c>
      <c r="AH189" s="44" t="e">
        <f t="shared" ca="1" si="38"/>
        <v>#NAME?</v>
      </c>
      <c r="AI189" s="45">
        <f t="shared" si="39"/>
        <v>1</v>
      </c>
      <c r="AJ189" s="46" t="e">
        <f t="shared" ca="1" si="40"/>
        <v>#NAME?</v>
      </c>
      <c r="AK189" s="34" t="e">
        <f t="shared" ca="1" si="41"/>
        <v>#REF!</v>
      </c>
      <c r="AL189" s="30" t="s">
        <v>847</v>
      </c>
      <c r="AM189" s="42">
        <f t="shared" si="42"/>
        <v>1</v>
      </c>
      <c r="AN189" s="47" t="s">
        <v>848</v>
      </c>
      <c r="AO189" s="30" t="e">
        <f t="shared" ca="1" si="43"/>
        <v>#REF!</v>
      </c>
    </row>
    <row r="190" spans="1:41" hidden="1" x14ac:dyDescent="0.25">
      <c r="A190" s="16" t="s">
        <v>205</v>
      </c>
      <c r="B190" s="30" t="str">
        <f t="shared" si="44"/>
        <v>ADI-000009</v>
      </c>
      <c r="D190" s="19" t="s">
        <v>200</v>
      </c>
      <c r="E190" s="17" t="e">
        <f>VLOOKUP(D190,#REF!,2,0)</f>
        <v>#REF!</v>
      </c>
      <c r="F190" s="17" t="e">
        <f>VLOOKUP(D190,#REF!,3,0)</f>
        <v>#REF!</v>
      </c>
      <c r="G190" s="29" t="e">
        <f>+VLOOKUP($A190,#REF!,4,FALSE)</f>
        <v>#REF!</v>
      </c>
      <c r="H190" s="31" t="e">
        <f>+VLOOKUP($A190,#REF!,5,FALSE)</f>
        <v>#REF!</v>
      </c>
      <c r="I190" s="32" t="e">
        <f>+VLOOKUP($A190,#REF!,13,FALSE)</f>
        <v>#REF!</v>
      </c>
      <c r="J190" s="32">
        <v>5.4999999999999997E-3</v>
      </c>
      <c r="K190" s="30" t="s">
        <v>15</v>
      </c>
      <c r="L190" s="20">
        <v>200</v>
      </c>
      <c r="M190" s="57" t="e">
        <f t="shared" ref="M190:M253" si="46">+L190*(1-I190)</f>
        <v>#REF!</v>
      </c>
      <c r="N190" s="28">
        <v>43565</v>
      </c>
      <c r="O190" s="36" t="e">
        <f t="shared" ca="1" si="45"/>
        <v>#NAME?</v>
      </c>
      <c r="P190" s="37">
        <v>0</v>
      </c>
      <c r="Q190" s="37">
        <v>0</v>
      </c>
      <c r="R190" s="38">
        <v>293</v>
      </c>
      <c r="S190" s="39" t="b">
        <v>0</v>
      </c>
      <c r="T190" s="39" t="s">
        <v>1111</v>
      </c>
      <c r="U190" s="35">
        <v>43777</v>
      </c>
      <c r="V190" s="30"/>
      <c r="W190" s="30">
        <f t="shared" ref="W190:W253" si="47">YEAR(N190)</f>
        <v>2019</v>
      </c>
      <c r="X190" s="30" t="e">
        <f t="shared" ref="X190:X253" ca="1" si="48">YEAR(O190)</f>
        <v>#NAME?</v>
      </c>
      <c r="Y190" s="40">
        <v>2.2499999999999999E-2</v>
      </c>
      <c r="Z190" s="40">
        <v>5.0500000000000003E-2</v>
      </c>
      <c r="AA190" s="41" t="e">
        <f t="shared" ref="AA190:AA253" si="49">IF(M190=0,0,(M190-R190)*(1+Y190)^((MAX(U190-O190+1,0))/(DATE(W190,12,31)-DATE(W190,1,1)+1)))</f>
        <v>#REF!</v>
      </c>
      <c r="AB190" s="34" t="e">
        <f t="shared" ref="AB190:AB253" ca="1" si="50">AA190*(1-J190*((MAX(U190-O190,0))/(DATE(W190,12,31)-DATE(W190,1,1)+1)))</f>
        <v>#REF!</v>
      </c>
      <c r="AC190" s="32">
        <v>0.03</v>
      </c>
      <c r="AD190" s="32">
        <v>0.04</v>
      </c>
      <c r="AE190" s="42" t="s">
        <v>444</v>
      </c>
      <c r="AF190" s="43" t="e">
        <f t="shared" ref="AF190:AF253" ca="1" si="51">+IF(AE190="TOTAL",AB190,AB190/2)</f>
        <v>#REF!</v>
      </c>
      <c r="AG190" s="34" t="e">
        <f t="shared" ref="AG190:AG253" ca="1" si="52">IF(AE190="partiel",AF190*(1-AC190),AF190*(1-AD190))</f>
        <v>#REF!</v>
      </c>
      <c r="AH190" s="44" t="e">
        <f t="shared" ref="AH190:AH253" ca="1" si="53">AGECALCUL(H190,U190)</f>
        <v>#NAME?</v>
      </c>
      <c r="AI190" s="45">
        <f t="shared" ref="AI190:AI253" si="54">YEAR(U190)-YEAR(N190)+1</f>
        <v>1</v>
      </c>
      <c r="AJ190" s="46" t="e">
        <f t="shared" ref="AJ190:AJ253" ca="1" si="55">IR_RET_CAPITAL(AG190,AH190,AI190)</f>
        <v>#NAME?</v>
      </c>
      <c r="AK190" s="34" t="e">
        <f t="shared" ref="AK190:AK253" ca="1" si="56">+AG190-AJ190</f>
        <v>#REF!</v>
      </c>
      <c r="AL190" s="30" t="s">
        <v>849</v>
      </c>
      <c r="AM190" s="42">
        <f t="shared" ref="AM190:AM253" si="57">IF(S190=TRUE,99999999,1)</f>
        <v>1</v>
      </c>
      <c r="AN190" s="47" t="s">
        <v>850</v>
      </c>
      <c r="AO190" s="30" t="e">
        <f t="shared" ref="AO190:AO253" ca="1" si="58">IF(AE190="PARTIEL",IF(NOT(AF190&lt;AA190/2),TRUE,FALSE),TRUE)</f>
        <v>#REF!</v>
      </c>
    </row>
    <row r="191" spans="1:41" hidden="1" x14ac:dyDescent="0.25">
      <c r="A191" s="16" t="s">
        <v>359</v>
      </c>
      <c r="B191" s="30" t="str">
        <f t="shared" si="44"/>
        <v>ADI-000302</v>
      </c>
      <c r="D191" s="19" t="s">
        <v>319</v>
      </c>
      <c r="E191" s="17" t="e">
        <f>VLOOKUP(D191,#REF!,2,0)</f>
        <v>#REF!</v>
      </c>
      <c r="F191" s="17" t="e">
        <f>VLOOKUP(D191,#REF!,3,0)</f>
        <v>#REF!</v>
      </c>
      <c r="G191" s="29" t="e">
        <f>+VLOOKUP($A191,#REF!,4,FALSE)</f>
        <v>#REF!</v>
      </c>
      <c r="H191" s="31" t="e">
        <f>+VLOOKUP($A191,#REF!,5,FALSE)</f>
        <v>#REF!</v>
      </c>
      <c r="I191" s="32" t="e">
        <f>+VLOOKUP($A191,#REF!,13,FALSE)</f>
        <v>#REF!</v>
      </c>
      <c r="J191" s="32">
        <v>5.4999999999999997E-3</v>
      </c>
      <c r="K191" s="30" t="s">
        <v>15</v>
      </c>
      <c r="L191" s="20">
        <v>70000</v>
      </c>
      <c r="M191" s="57" t="e">
        <f t="shared" si="46"/>
        <v>#REF!</v>
      </c>
      <c r="N191" s="28">
        <v>43565</v>
      </c>
      <c r="O191" s="36" t="e">
        <f t="shared" ca="1" si="45"/>
        <v>#NAME?</v>
      </c>
      <c r="P191" s="37">
        <v>0</v>
      </c>
      <c r="Q191" s="37">
        <v>0</v>
      </c>
      <c r="R191" s="38">
        <v>294</v>
      </c>
      <c r="S191" s="39" t="b">
        <v>1</v>
      </c>
      <c r="T191" s="39" t="s">
        <v>444</v>
      </c>
      <c r="U191" s="35">
        <v>43778</v>
      </c>
      <c r="V191" s="30"/>
      <c r="W191" s="30">
        <f t="shared" si="47"/>
        <v>2019</v>
      </c>
      <c r="X191" s="30" t="e">
        <f t="shared" ca="1" si="48"/>
        <v>#NAME?</v>
      </c>
      <c r="Y191" s="40">
        <v>2.2499999999999999E-2</v>
      </c>
      <c r="Z191" s="40">
        <v>5.0500000000000003E-2</v>
      </c>
      <c r="AA191" s="41" t="e">
        <f t="shared" si="49"/>
        <v>#REF!</v>
      </c>
      <c r="AB191" s="34" t="e">
        <f t="shared" ca="1" si="50"/>
        <v>#REF!</v>
      </c>
      <c r="AC191" s="32">
        <v>0.03</v>
      </c>
      <c r="AD191" s="32">
        <v>0.04</v>
      </c>
      <c r="AE191" s="42" t="s">
        <v>444</v>
      </c>
      <c r="AF191" s="43" t="e">
        <f t="shared" ca="1" si="51"/>
        <v>#REF!</v>
      </c>
      <c r="AG191" s="34" t="e">
        <f t="shared" ca="1" si="52"/>
        <v>#REF!</v>
      </c>
      <c r="AH191" s="44" t="e">
        <f t="shared" ca="1" si="53"/>
        <v>#NAME?</v>
      </c>
      <c r="AI191" s="45">
        <f t="shared" si="54"/>
        <v>1</v>
      </c>
      <c r="AJ191" s="46" t="e">
        <f t="shared" ca="1" si="55"/>
        <v>#NAME?</v>
      </c>
      <c r="AK191" s="34" t="e">
        <f t="shared" ca="1" si="56"/>
        <v>#REF!</v>
      </c>
      <c r="AL191" s="30" t="s">
        <v>851</v>
      </c>
      <c r="AM191" s="42">
        <f t="shared" si="57"/>
        <v>99999999</v>
      </c>
      <c r="AN191" s="47" t="s">
        <v>852</v>
      </c>
      <c r="AO191" s="30" t="e">
        <f t="shared" ca="1" si="58"/>
        <v>#REF!</v>
      </c>
    </row>
    <row r="192" spans="1:41" hidden="1" x14ac:dyDescent="0.25">
      <c r="A192" s="16" t="s">
        <v>339</v>
      </c>
      <c r="B192" s="30" t="str">
        <f t="shared" si="44"/>
        <v>ADI-000323</v>
      </c>
      <c r="D192" s="19" t="s">
        <v>347</v>
      </c>
      <c r="E192" s="17" t="e">
        <f>VLOOKUP(D192,#REF!,2,0)</f>
        <v>#REF!</v>
      </c>
      <c r="F192" s="17" t="e">
        <f>VLOOKUP(D192,#REF!,3,0)</f>
        <v>#REF!</v>
      </c>
      <c r="G192" s="29" t="e">
        <f>+VLOOKUP($A192,#REF!,4,FALSE)</f>
        <v>#REF!</v>
      </c>
      <c r="H192" s="31" t="e">
        <f>+VLOOKUP($A192,#REF!,5,FALSE)</f>
        <v>#REF!</v>
      </c>
      <c r="I192" s="32" t="e">
        <f>+VLOOKUP($A192,#REF!,13,FALSE)</f>
        <v>#REF!</v>
      </c>
      <c r="J192" s="32">
        <v>5.4999999999999997E-3</v>
      </c>
      <c r="K192" s="30" t="s">
        <v>15</v>
      </c>
      <c r="L192" s="20">
        <v>50000</v>
      </c>
      <c r="M192" s="57" t="e">
        <f t="shared" si="46"/>
        <v>#REF!</v>
      </c>
      <c r="N192" s="28">
        <v>43566</v>
      </c>
      <c r="O192" s="36" t="e">
        <f t="shared" ca="1" si="45"/>
        <v>#NAME?</v>
      </c>
      <c r="P192" s="37">
        <v>0</v>
      </c>
      <c r="Q192" s="37">
        <v>0</v>
      </c>
      <c r="R192" s="38">
        <v>295</v>
      </c>
      <c r="S192" s="39" t="b">
        <v>1</v>
      </c>
      <c r="T192" s="39" t="s">
        <v>1110</v>
      </c>
      <c r="U192" s="35">
        <v>43779</v>
      </c>
      <c r="V192" s="30"/>
      <c r="W192" s="30">
        <f t="shared" si="47"/>
        <v>2019</v>
      </c>
      <c r="X192" s="30" t="e">
        <f t="shared" ca="1" si="48"/>
        <v>#NAME?</v>
      </c>
      <c r="Y192" s="40">
        <v>2.2499999999999999E-2</v>
      </c>
      <c r="Z192" s="40">
        <v>5.0500000000000003E-2</v>
      </c>
      <c r="AA192" s="41" t="e">
        <f t="shared" si="49"/>
        <v>#REF!</v>
      </c>
      <c r="AB192" s="34" t="e">
        <f t="shared" ca="1" si="50"/>
        <v>#REF!</v>
      </c>
      <c r="AC192" s="32">
        <v>0.03</v>
      </c>
      <c r="AD192" s="32">
        <v>0.04</v>
      </c>
      <c r="AE192" s="42" t="s">
        <v>444</v>
      </c>
      <c r="AF192" s="43" t="e">
        <f t="shared" ca="1" si="51"/>
        <v>#REF!</v>
      </c>
      <c r="AG192" s="34" t="e">
        <f t="shared" ca="1" si="52"/>
        <v>#REF!</v>
      </c>
      <c r="AH192" s="44" t="e">
        <f t="shared" ca="1" si="53"/>
        <v>#NAME?</v>
      </c>
      <c r="AI192" s="45">
        <f t="shared" si="54"/>
        <v>1</v>
      </c>
      <c r="AJ192" s="46" t="e">
        <f t="shared" ca="1" si="55"/>
        <v>#NAME?</v>
      </c>
      <c r="AK192" s="34" t="e">
        <f t="shared" ca="1" si="56"/>
        <v>#REF!</v>
      </c>
      <c r="AL192" s="30" t="s">
        <v>853</v>
      </c>
      <c r="AM192" s="42">
        <f t="shared" si="57"/>
        <v>99999999</v>
      </c>
      <c r="AN192" s="47" t="s">
        <v>854</v>
      </c>
      <c r="AO192" s="30" t="e">
        <f t="shared" ca="1" si="58"/>
        <v>#REF!</v>
      </c>
    </row>
    <row r="193" spans="1:41" hidden="1" x14ac:dyDescent="0.25">
      <c r="A193" s="16" t="s">
        <v>340</v>
      </c>
      <c r="B193" s="30" t="str">
        <f t="shared" si="44"/>
        <v>ADI-000324</v>
      </c>
      <c r="D193" s="19" t="s">
        <v>347</v>
      </c>
      <c r="E193" s="17" t="e">
        <f>VLOOKUP(D193,#REF!,2,0)</f>
        <v>#REF!</v>
      </c>
      <c r="F193" s="17" t="e">
        <f>VLOOKUP(D193,#REF!,3,0)</f>
        <v>#REF!</v>
      </c>
      <c r="G193" s="29" t="e">
        <f>+VLOOKUP($A193,#REF!,4,FALSE)</f>
        <v>#REF!</v>
      </c>
      <c r="H193" s="31" t="e">
        <f>+VLOOKUP($A193,#REF!,5,FALSE)</f>
        <v>#REF!</v>
      </c>
      <c r="I193" s="32" t="e">
        <f>+VLOOKUP($A193,#REF!,13,FALSE)</f>
        <v>#REF!</v>
      </c>
      <c r="J193" s="32">
        <v>5.4999999999999997E-3</v>
      </c>
      <c r="K193" s="30" t="s">
        <v>15</v>
      </c>
      <c r="L193" s="20">
        <v>30000</v>
      </c>
      <c r="M193" s="57" t="e">
        <f t="shared" si="46"/>
        <v>#REF!</v>
      </c>
      <c r="N193" s="28">
        <v>43566</v>
      </c>
      <c r="O193" s="36" t="e">
        <f t="shared" ca="1" si="45"/>
        <v>#NAME?</v>
      </c>
      <c r="P193" s="37">
        <v>0</v>
      </c>
      <c r="Q193" s="37">
        <v>0</v>
      </c>
      <c r="R193" s="38">
        <v>296</v>
      </c>
      <c r="S193" s="39" t="b">
        <v>1</v>
      </c>
      <c r="T193" s="39" t="s">
        <v>1110</v>
      </c>
      <c r="U193" s="35">
        <v>43780</v>
      </c>
      <c r="V193" s="30"/>
      <c r="W193" s="30">
        <f t="shared" si="47"/>
        <v>2019</v>
      </c>
      <c r="X193" s="30" t="e">
        <f t="shared" ca="1" si="48"/>
        <v>#NAME?</v>
      </c>
      <c r="Y193" s="40">
        <v>2.2499999999999999E-2</v>
      </c>
      <c r="Z193" s="40">
        <v>5.0500000000000003E-2</v>
      </c>
      <c r="AA193" s="41" t="e">
        <f t="shared" si="49"/>
        <v>#REF!</v>
      </c>
      <c r="AB193" s="34" t="e">
        <f t="shared" ca="1" si="50"/>
        <v>#REF!</v>
      </c>
      <c r="AC193" s="32">
        <v>0.03</v>
      </c>
      <c r="AD193" s="32">
        <v>0.04</v>
      </c>
      <c r="AE193" s="42" t="s">
        <v>444</v>
      </c>
      <c r="AF193" s="43" t="e">
        <f t="shared" ca="1" si="51"/>
        <v>#REF!</v>
      </c>
      <c r="AG193" s="34" t="e">
        <f t="shared" ca="1" si="52"/>
        <v>#REF!</v>
      </c>
      <c r="AH193" s="44" t="e">
        <f t="shared" ca="1" si="53"/>
        <v>#NAME?</v>
      </c>
      <c r="AI193" s="45">
        <f t="shared" si="54"/>
        <v>1</v>
      </c>
      <c r="AJ193" s="46" t="e">
        <f t="shared" ca="1" si="55"/>
        <v>#NAME?</v>
      </c>
      <c r="AK193" s="34" t="e">
        <f t="shared" ca="1" si="56"/>
        <v>#REF!</v>
      </c>
      <c r="AL193" s="30" t="s">
        <v>855</v>
      </c>
      <c r="AM193" s="42">
        <f t="shared" si="57"/>
        <v>99999999</v>
      </c>
      <c r="AN193" s="47" t="s">
        <v>856</v>
      </c>
      <c r="AO193" s="30" t="e">
        <f t="shared" ca="1" si="58"/>
        <v>#REF!</v>
      </c>
    </row>
    <row r="194" spans="1:41" hidden="1" x14ac:dyDescent="0.25">
      <c r="A194" s="16" t="s">
        <v>341</v>
      </c>
      <c r="B194" s="30" t="str">
        <f t="shared" si="44"/>
        <v>ADI-000325</v>
      </c>
      <c r="D194" s="19" t="s">
        <v>347</v>
      </c>
      <c r="E194" s="17" t="e">
        <f>VLOOKUP(D194,#REF!,2,0)</f>
        <v>#REF!</v>
      </c>
      <c r="F194" s="17" t="e">
        <f>VLOOKUP(D194,#REF!,3,0)</f>
        <v>#REF!</v>
      </c>
      <c r="G194" s="29" t="e">
        <f>+VLOOKUP($A194,#REF!,4,FALSE)</f>
        <v>#REF!</v>
      </c>
      <c r="H194" s="31" t="e">
        <f>+VLOOKUP($A194,#REF!,5,FALSE)</f>
        <v>#REF!</v>
      </c>
      <c r="I194" s="32" t="e">
        <f>+VLOOKUP($A194,#REF!,13,FALSE)</f>
        <v>#REF!</v>
      </c>
      <c r="J194" s="32">
        <v>5.4999999999999997E-3</v>
      </c>
      <c r="K194" s="30" t="s">
        <v>15</v>
      </c>
      <c r="L194" s="20">
        <v>30000</v>
      </c>
      <c r="M194" s="57" t="e">
        <f t="shared" si="46"/>
        <v>#REF!</v>
      </c>
      <c r="N194" s="28">
        <v>43566</v>
      </c>
      <c r="O194" s="36" t="e">
        <f t="shared" ca="1" si="45"/>
        <v>#NAME?</v>
      </c>
      <c r="P194" s="37">
        <v>0</v>
      </c>
      <c r="Q194" s="37">
        <v>0</v>
      </c>
      <c r="R194" s="38">
        <v>297</v>
      </c>
      <c r="S194" s="39" t="b">
        <v>1</v>
      </c>
      <c r="T194" s="39" t="s">
        <v>1110</v>
      </c>
      <c r="U194" s="35">
        <v>43781</v>
      </c>
      <c r="V194" s="30"/>
      <c r="W194" s="30">
        <f t="shared" si="47"/>
        <v>2019</v>
      </c>
      <c r="X194" s="30" t="e">
        <f t="shared" ca="1" si="48"/>
        <v>#NAME?</v>
      </c>
      <c r="Y194" s="40">
        <v>2.2499999999999999E-2</v>
      </c>
      <c r="Z194" s="40">
        <v>5.0500000000000003E-2</v>
      </c>
      <c r="AA194" s="41" t="e">
        <f t="shared" si="49"/>
        <v>#REF!</v>
      </c>
      <c r="AB194" s="34" t="e">
        <f t="shared" ca="1" si="50"/>
        <v>#REF!</v>
      </c>
      <c r="AC194" s="32">
        <v>0.03</v>
      </c>
      <c r="AD194" s="32">
        <v>0.04</v>
      </c>
      <c r="AE194" s="42" t="s">
        <v>444</v>
      </c>
      <c r="AF194" s="43" t="e">
        <f t="shared" ca="1" si="51"/>
        <v>#REF!</v>
      </c>
      <c r="AG194" s="34" t="e">
        <f t="shared" ca="1" si="52"/>
        <v>#REF!</v>
      </c>
      <c r="AH194" s="44" t="e">
        <f t="shared" ca="1" si="53"/>
        <v>#NAME?</v>
      </c>
      <c r="AI194" s="45">
        <f t="shared" si="54"/>
        <v>1</v>
      </c>
      <c r="AJ194" s="46" t="e">
        <f t="shared" ca="1" si="55"/>
        <v>#NAME?</v>
      </c>
      <c r="AK194" s="34" t="e">
        <f t="shared" ca="1" si="56"/>
        <v>#REF!</v>
      </c>
      <c r="AL194" s="30" t="s">
        <v>857</v>
      </c>
      <c r="AM194" s="42">
        <f t="shared" si="57"/>
        <v>99999999</v>
      </c>
      <c r="AN194" s="47" t="s">
        <v>858</v>
      </c>
      <c r="AO194" s="30" t="e">
        <f t="shared" ca="1" si="58"/>
        <v>#REF!</v>
      </c>
    </row>
    <row r="195" spans="1:41" hidden="1" x14ac:dyDescent="0.25">
      <c r="A195" s="16" t="s">
        <v>342</v>
      </c>
      <c r="B195" s="30" t="str">
        <f t="shared" ref="B195:B258" si="59">IF(A195="",C195,A195)</f>
        <v>ADI-000326</v>
      </c>
      <c r="D195" s="19" t="s">
        <v>347</v>
      </c>
      <c r="E195" s="17" t="e">
        <f>VLOOKUP(D195,#REF!,2,0)</f>
        <v>#REF!</v>
      </c>
      <c r="F195" s="17" t="e">
        <f>VLOOKUP(D195,#REF!,3,0)</f>
        <v>#REF!</v>
      </c>
      <c r="G195" s="29" t="e">
        <f>+VLOOKUP($A195,#REF!,4,FALSE)</f>
        <v>#REF!</v>
      </c>
      <c r="H195" s="31" t="e">
        <f>+VLOOKUP($A195,#REF!,5,FALSE)</f>
        <v>#REF!</v>
      </c>
      <c r="I195" s="32" t="e">
        <f>+VLOOKUP($A195,#REF!,13,FALSE)</f>
        <v>#REF!</v>
      </c>
      <c r="J195" s="32">
        <v>5.4999999999999997E-3</v>
      </c>
      <c r="K195" s="30" t="s">
        <v>15</v>
      </c>
      <c r="L195" s="20">
        <v>3859</v>
      </c>
      <c r="M195" s="57" t="e">
        <f t="shared" si="46"/>
        <v>#REF!</v>
      </c>
      <c r="N195" s="28">
        <v>43566</v>
      </c>
      <c r="O195" s="36" t="e">
        <f t="shared" ca="1" si="45"/>
        <v>#NAME?</v>
      </c>
      <c r="P195" s="37">
        <v>0</v>
      </c>
      <c r="Q195" s="37">
        <v>0</v>
      </c>
      <c r="R195" s="38">
        <v>298</v>
      </c>
      <c r="S195" s="39" t="b">
        <v>0</v>
      </c>
      <c r="T195" s="39" t="s">
        <v>1111</v>
      </c>
      <c r="U195" s="35">
        <v>43782</v>
      </c>
      <c r="V195" s="30"/>
      <c r="W195" s="30">
        <f t="shared" si="47"/>
        <v>2019</v>
      </c>
      <c r="X195" s="30" t="e">
        <f t="shared" ca="1" si="48"/>
        <v>#NAME?</v>
      </c>
      <c r="Y195" s="40">
        <v>2.2499999999999999E-2</v>
      </c>
      <c r="Z195" s="40">
        <v>5.0500000000000003E-2</v>
      </c>
      <c r="AA195" s="41" t="e">
        <f t="shared" si="49"/>
        <v>#REF!</v>
      </c>
      <c r="AB195" s="34" t="e">
        <f t="shared" ca="1" si="50"/>
        <v>#REF!</v>
      </c>
      <c r="AC195" s="32">
        <v>0.03</v>
      </c>
      <c r="AD195" s="32">
        <v>0.04</v>
      </c>
      <c r="AE195" s="42" t="s">
        <v>444</v>
      </c>
      <c r="AF195" s="43" t="e">
        <f t="shared" ca="1" si="51"/>
        <v>#REF!</v>
      </c>
      <c r="AG195" s="34" t="e">
        <f t="shared" ca="1" si="52"/>
        <v>#REF!</v>
      </c>
      <c r="AH195" s="44" t="e">
        <f t="shared" ca="1" si="53"/>
        <v>#NAME?</v>
      </c>
      <c r="AI195" s="45">
        <f t="shared" si="54"/>
        <v>1</v>
      </c>
      <c r="AJ195" s="46" t="e">
        <f t="shared" ca="1" si="55"/>
        <v>#NAME?</v>
      </c>
      <c r="AK195" s="34" t="e">
        <f t="shared" ca="1" si="56"/>
        <v>#REF!</v>
      </c>
      <c r="AL195" s="30" t="s">
        <v>859</v>
      </c>
      <c r="AM195" s="42">
        <f t="shared" si="57"/>
        <v>1</v>
      </c>
      <c r="AN195" s="47" t="s">
        <v>860</v>
      </c>
      <c r="AO195" s="30" t="e">
        <f t="shared" ca="1" si="58"/>
        <v>#REF!</v>
      </c>
    </row>
    <row r="196" spans="1:41" hidden="1" x14ac:dyDescent="0.25">
      <c r="A196" s="16" t="s">
        <v>343</v>
      </c>
      <c r="B196" s="30" t="str">
        <f t="shared" si="59"/>
        <v>ADI-000327</v>
      </c>
      <c r="D196" s="19" t="s">
        <v>347</v>
      </c>
      <c r="E196" s="17" t="e">
        <f>VLOOKUP(D196,#REF!,2,0)</f>
        <v>#REF!</v>
      </c>
      <c r="F196" s="17" t="e">
        <f>VLOOKUP(D196,#REF!,3,0)</f>
        <v>#REF!</v>
      </c>
      <c r="G196" s="29" t="e">
        <f>+VLOOKUP($A196,#REF!,4,FALSE)</f>
        <v>#REF!</v>
      </c>
      <c r="H196" s="31" t="e">
        <f>+VLOOKUP($A196,#REF!,5,FALSE)</f>
        <v>#REF!</v>
      </c>
      <c r="I196" s="32" t="e">
        <f>+VLOOKUP($A196,#REF!,13,FALSE)</f>
        <v>#REF!</v>
      </c>
      <c r="J196" s="32">
        <v>5.4999999999999997E-3</v>
      </c>
      <c r="K196" s="30" t="s">
        <v>15</v>
      </c>
      <c r="L196" s="20">
        <v>50000</v>
      </c>
      <c r="M196" s="57" t="e">
        <f t="shared" si="46"/>
        <v>#REF!</v>
      </c>
      <c r="N196" s="28">
        <v>43566</v>
      </c>
      <c r="O196" s="36" t="e">
        <f t="shared" ca="1" si="45"/>
        <v>#NAME?</v>
      </c>
      <c r="P196" s="37">
        <v>0</v>
      </c>
      <c r="Q196" s="37">
        <v>0</v>
      </c>
      <c r="R196" s="38">
        <v>299</v>
      </c>
      <c r="S196" s="39" t="b">
        <v>1</v>
      </c>
      <c r="T196" s="39" t="s">
        <v>1110</v>
      </c>
      <c r="U196" s="35">
        <v>43783</v>
      </c>
      <c r="V196" s="30"/>
      <c r="W196" s="30">
        <f t="shared" si="47"/>
        <v>2019</v>
      </c>
      <c r="X196" s="30" t="e">
        <f t="shared" ca="1" si="48"/>
        <v>#NAME?</v>
      </c>
      <c r="Y196" s="40">
        <v>2.2499999999999999E-2</v>
      </c>
      <c r="Z196" s="40">
        <v>5.0500000000000003E-2</v>
      </c>
      <c r="AA196" s="41" t="e">
        <f t="shared" si="49"/>
        <v>#REF!</v>
      </c>
      <c r="AB196" s="34" t="e">
        <f t="shared" ca="1" si="50"/>
        <v>#REF!</v>
      </c>
      <c r="AC196" s="32">
        <v>0.03</v>
      </c>
      <c r="AD196" s="32">
        <v>0.04</v>
      </c>
      <c r="AE196" s="42" t="s">
        <v>444</v>
      </c>
      <c r="AF196" s="43" t="e">
        <f t="shared" ca="1" si="51"/>
        <v>#REF!</v>
      </c>
      <c r="AG196" s="34" t="e">
        <f t="shared" ca="1" si="52"/>
        <v>#REF!</v>
      </c>
      <c r="AH196" s="44" t="e">
        <f t="shared" ca="1" si="53"/>
        <v>#NAME?</v>
      </c>
      <c r="AI196" s="45">
        <f t="shared" si="54"/>
        <v>1</v>
      </c>
      <c r="AJ196" s="46" t="e">
        <f t="shared" ca="1" si="55"/>
        <v>#NAME?</v>
      </c>
      <c r="AK196" s="34" t="e">
        <f t="shared" ca="1" si="56"/>
        <v>#REF!</v>
      </c>
      <c r="AL196" s="30" t="s">
        <v>861</v>
      </c>
      <c r="AM196" s="42">
        <f t="shared" si="57"/>
        <v>99999999</v>
      </c>
      <c r="AN196" s="47" t="s">
        <v>862</v>
      </c>
      <c r="AO196" s="30" t="e">
        <f t="shared" ca="1" si="58"/>
        <v>#REF!</v>
      </c>
    </row>
    <row r="197" spans="1:41" hidden="1" x14ac:dyDescent="0.25">
      <c r="A197" s="16" t="s">
        <v>344</v>
      </c>
      <c r="B197" s="30" t="str">
        <f t="shared" si="59"/>
        <v>ADI-000328</v>
      </c>
      <c r="D197" s="19" t="s">
        <v>347</v>
      </c>
      <c r="E197" s="17" t="e">
        <f>VLOOKUP(D197,#REF!,2,0)</f>
        <v>#REF!</v>
      </c>
      <c r="F197" s="17" t="e">
        <f>VLOOKUP(D197,#REF!,3,0)</f>
        <v>#REF!</v>
      </c>
      <c r="G197" s="29" t="e">
        <f>+VLOOKUP($A197,#REF!,4,FALSE)</f>
        <v>#REF!</v>
      </c>
      <c r="H197" s="31" t="e">
        <f>+VLOOKUP($A197,#REF!,5,FALSE)</f>
        <v>#REF!</v>
      </c>
      <c r="I197" s="32" t="e">
        <f>+VLOOKUP($A197,#REF!,13,FALSE)</f>
        <v>#REF!</v>
      </c>
      <c r="J197" s="32">
        <v>5.4999999999999997E-3</v>
      </c>
      <c r="K197" s="30" t="s">
        <v>15</v>
      </c>
      <c r="L197" s="20">
        <v>30575.23</v>
      </c>
      <c r="M197" s="57" t="e">
        <f t="shared" si="46"/>
        <v>#REF!</v>
      </c>
      <c r="N197" s="28">
        <v>43566</v>
      </c>
      <c r="O197" s="36" t="e">
        <f t="shared" ca="1" si="45"/>
        <v>#NAME?</v>
      </c>
      <c r="P197" s="37">
        <v>0</v>
      </c>
      <c r="Q197" s="37">
        <v>0</v>
      </c>
      <c r="R197" s="38">
        <v>300</v>
      </c>
      <c r="S197" s="39" t="b">
        <v>1</v>
      </c>
      <c r="T197" s="39" t="s">
        <v>1110</v>
      </c>
      <c r="U197" s="35">
        <v>43784</v>
      </c>
      <c r="V197" s="30"/>
      <c r="W197" s="30">
        <f t="shared" si="47"/>
        <v>2019</v>
      </c>
      <c r="X197" s="30" t="e">
        <f t="shared" ca="1" si="48"/>
        <v>#NAME?</v>
      </c>
      <c r="Y197" s="40">
        <v>2.2499999999999999E-2</v>
      </c>
      <c r="Z197" s="40">
        <v>5.0500000000000003E-2</v>
      </c>
      <c r="AA197" s="41" t="e">
        <f t="shared" si="49"/>
        <v>#REF!</v>
      </c>
      <c r="AB197" s="34" t="e">
        <f t="shared" ca="1" si="50"/>
        <v>#REF!</v>
      </c>
      <c r="AC197" s="32">
        <v>0.03</v>
      </c>
      <c r="AD197" s="32">
        <v>0.04</v>
      </c>
      <c r="AE197" s="42" t="s">
        <v>444</v>
      </c>
      <c r="AF197" s="43" t="e">
        <f t="shared" ca="1" si="51"/>
        <v>#REF!</v>
      </c>
      <c r="AG197" s="34" t="e">
        <f t="shared" ca="1" si="52"/>
        <v>#REF!</v>
      </c>
      <c r="AH197" s="44" t="e">
        <f t="shared" ca="1" si="53"/>
        <v>#NAME?</v>
      </c>
      <c r="AI197" s="45">
        <f t="shared" si="54"/>
        <v>1</v>
      </c>
      <c r="AJ197" s="46" t="e">
        <f t="shared" ca="1" si="55"/>
        <v>#NAME?</v>
      </c>
      <c r="AK197" s="34" t="e">
        <f t="shared" ca="1" si="56"/>
        <v>#REF!</v>
      </c>
      <c r="AL197" s="30" t="s">
        <v>863</v>
      </c>
      <c r="AM197" s="42">
        <f t="shared" si="57"/>
        <v>99999999</v>
      </c>
      <c r="AN197" s="47" t="s">
        <v>864</v>
      </c>
      <c r="AO197" s="30" t="e">
        <f t="shared" ca="1" si="58"/>
        <v>#REF!</v>
      </c>
    </row>
    <row r="198" spans="1:41" hidden="1" x14ac:dyDescent="0.25">
      <c r="A198" s="16" t="s">
        <v>345</v>
      </c>
      <c r="B198" s="30" t="str">
        <f t="shared" si="59"/>
        <v>ADI-000329</v>
      </c>
      <c r="D198" s="19" t="s">
        <v>347</v>
      </c>
      <c r="E198" s="17" t="e">
        <f>VLOOKUP(D198,#REF!,2,0)</f>
        <v>#REF!</v>
      </c>
      <c r="F198" s="17" t="e">
        <f>VLOOKUP(D198,#REF!,3,0)</f>
        <v>#REF!</v>
      </c>
      <c r="G198" s="29" t="e">
        <f>+VLOOKUP($A198,#REF!,4,FALSE)</f>
        <v>#REF!</v>
      </c>
      <c r="H198" s="31" t="e">
        <f>+VLOOKUP($A198,#REF!,5,FALSE)</f>
        <v>#REF!</v>
      </c>
      <c r="I198" s="32" t="e">
        <f>+VLOOKUP($A198,#REF!,13,FALSE)</f>
        <v>#REF!</v>
      </c>
      <c r="J198" s="32">
        <v>5.4999999999999997E-3</v>
      </c>
      <c r="K198" s="30" t="s">
        <v>15</v>
      </c>
      <c r="L198" s="20">
        <v>31000</v>
      </c>
      <c r="M198" s="57" t="e">
        <f t="shared" si="46"/>
        <v>#REF!</v>
      </c>
      <c r="N198" s="28">
        <v>43566</v>
      </c>
      <c r="O198" s="36" t="e">
        <f t="shared" ca="1" si="45"/>
        <v>#NAME?</v>
      </c>
      <c r="P198" s="37">
        <v>0</v>
      </c>
      <c r="Q198" s="37">
        <v>0</v>
      </c>
      <c r="R198" s="38">
        <v>301</v>
      </c>
      <c r="S198" s="39" t="b">
        <v>1</v>
      </c>
      <c r="T198" s="39" t="s">
        <v>444</v>
      </c>
      <c r="U198" s="35">
        <v>43785</v>
      </c>
      <c r="V198" s="30"/>
      <c r="W198" s="30">
        <f t="shared" si="47"/>
        <v>2019</v>
      </c>
      <c r="X198" s="30" t="e">
        <f t="shared" ca="1" si="48"/>
        <v>#NAME?</v>
      </c>
      <c r="Y198" s="40">
        <v>2.2499999999999999E-2</v>
      </c>
      <c r="Z198" s="40">
        <v>5.0500000000000003E-2</v>
      </c>
      <c r="AA198" s="41" t="e">
        <f t="shared" si="49"/>
        <v>#REF!</v>
      </c>
      <c r="AB198" s="34" t="e">
        <f t="shared" ca="1" si="50"/>
        <v>#REF!</v>
      </c>
      <c r="AC198" s="32">
        <v>0.03</v>
      </c>
      <c r="AD198" s="32">
        <v>0.04</v>
      </c>
      <c r="AE198" s="42" t="s">
        <v>444</v>
      </c>
      <c r="AF198" s="43" t="e">
        <f t="shared" ca="1" si="51"/>
        <v>#REF!</v>
      </c>
      <c r="AG198" s="34" t="e">
        <f t="shared" ca="1" si="52"/>
        <v>#REF!</v>
      </c>
      <c r="AH198" s="44" t="e">
        <f t="shared" ca="1" si="53"/>
        <v>#NAME?</v>
      </c>
      <c r="AI198" s="45">
        <f t="shared" si="54"/>
        <v>1</v>
      </c>
      <c r="AJ198" s="46" t="e">
        <f t="shared" ca="1" si="55"/>
        <v>#NAME?</v>
      </c>
      <c r="AK198" s="34" t="e">
        <f t="shared" ca="1" si="56"/>
        <v>#REF!</v>
      </c>
      <c r="AL198" s="30" t="s">
        <v>865</v>
      </c>
      <c r="AM198" s="42">
        <f t="shared" si="57"/>
        <v>99999999</v>
      </c>
      <c r="AN198" s="47" t="s">
        <v>866</v>
      </c>
      <c r="AO198" s="30" t="e">
        <f t="shared" ca="1" si="58"/>
        <v>#REF!</v>
      </c>
    </row>
    <row r="199" spans="1:41" hidden="1" x14ac:dyDescent="0.25">
      <c r="A199" s="16" t="s">
        <v>346</v>
      </c>
      <c r="B199" s="30" t="str">
        <f t="shared" si="59"/>
        <v>ADI-000330</v>
      </c>
      <c r="D199" s="19" t="s">
        <v>347</v>
      </c>
      <c r="E199" s="17" t="e">
        <f>VLOOKUP(D199,#REF!,2,0)</f>
        <v>#REF!</v>
      </c>
      <c r="F199" s="17" t="e">
        <f>VLOOKUP(D199,#REF!,3,0)</f>
        <v>#REF!</v>
      </c>
      <c r="G199" s="29" t="e">
        <f>+VLOOKUP($A199,#REF!,4,FALSE)</f>
        <v>#REF!</v>
      </c>
      <c r="H199" s="31" t="e">
        <f>+VLOOKUP($A199,#REF!,5,FALSE)</f>
        <v>#REF!</v>
      </c>
      <c r="I199" s="32" t="e">
        <f>+VLOOKUP($A199,#REF!,13,FALSE)</f>
        <v>#REF!</v>
      </c>
      <c r="J199" s="32">
        <v>5.4999999999999997E-3</v>
      </c>
      <c r="K199" s="30" t="s">
        <v>15</v>
      </c>
      <c r="L199" s="20">
        <v>29945.919999999998</v>
      </c>
      <c r="M199" s="57" t="e">
        <f t="shared" si="46"/>
        <v>#REF!</v>
      </c>
      <c r="N199" s="28">
        <v>43566</v>
      </c>
      <c r="O199" s="36" t="e">
        <f t="shared" ca="1" si="45"/>
        <v>#NAME?</v>
      </c>
      <c r="P199" s="37">
        <v>0</v>
      </c>
      <c r="Q199" s="37">
        <v>0</v>
      </c>
      <c r="R199" s="38">
        <v>302</v>
      </c>
      <c r="S199" s="39" t="b">
        <v>1</v>
      </c>
      <c r="T199" s="39" t="s">
        <v>1110</v>
      </c>
      <c r="U199" s="35">
        <v>43786</v>
      </c>
      <c r="V199" s="30"/>
      <c r="W199" s="30">
        <f t="shared" si="47"/>
        <v>2019</v>
      </c>
      <c r="X199" s="30" t="e">
        <f t="shared" ca="1" si="48"/>
        <v>#NAME?</v>
      </c>
      <c r="Y199" s="40">
        <v>2.2499999999999999E-2</v>
      </c>
      <c r="Z199" s="40">
        <v>5.0500000000000003E-2</v>
      </c>
      <c r="AA199" s="41" t="e">
        <f t="shared" si="49"/>
        <v>#REF!</v>
      </c>
      <c r="AB199" s="34" t="e">
        <f t="shared" ca="1" si="50"/>
        <v>#REF!</v>
      </c>
      <c r="AC199" s="32">
        <v>0.03</v>
      </c>
      <c r="AD199" s="32">
        <v>0.04</v>
      </c>
      <c r="AE199" s="42" t="s">
        <v>444</v>
      </c>
      <c r="AF199" s="43" t="e">
        <f t="shared" ca="1" si="51"/>
        <v>#REF!</v>
      </c>
      <c r="AG199" s="34" t="e">
        <f t="shared" ca="1" si="52"/>
        <v>#REF!</v>
      </c>
      <c r="AH199" s="44" t="e">
        <f t="shared" ca="1" si="53"/>
        <v>#NAME?</v>
      </c>
      <c r="AI199" s="45">
        <f t="shared" si="54"/>
        <v>1</v>
      </c>
      <c r="AJ199" s="46" t="e">
        <f t="shared" ca="1" si="55"/>
        <v>#NAME?</v>
      </c>
      <c r="AK199" s="34" t="e">
        <f t="shared" ca="1" si="56"/>
        <v>#REF!</v>
      </c>
      <c r="AL199" s="30" t="s">
        <v>867</v>
      </c>
      <c r="AM199" s="42">
        <f t="shared" si="57"/>
        <v>99999999</v>
      </c>
      <c r="AN199" s="47" t="s">
        <v>868</v>
      </c>
      <c r="AO199" s="30" t="e">
        <f t="shared" ca="1" si="58"/>
        <v>#REF!</v>
      </c>
    </row>
    <row r="200" spans="1:41" hidden="1" x14ac:dyDescent="0.25">
      <c r="A200" s="16" t="s">
        <v>360</v>
      </c>
      <c r="B200" s="30" t="str">
        <f t="shared" si="59"/>
        <v>ADI-000301</v>
      </c>
      <c r="D200" s="19" t="s">
        <v>258</v>
      </c>
      <c r="E200" s="17" t="e">
        <f>VLOOKUP(D200,#REF!,2,0)</f>
        <v>#REF!</v>
      </c>
      <c r="F200" s="17" t="e">
        <f>VLOOKUP(D200,#REF!,3,0)</f>
        <v>#REF!</v>
      </c>
      <c r="G200" s="29" t="e">
        <f>+VLOOKUP($A200,#REF!,4,FALSE)</f>
        <v>#REF!</v>
      </c>
      <c r="H200" s="31" t="e">
        <f>+VLOOKUP($A200,#REF!,5,FALSE)</f>
        <v>#REF!</v>
      </c>
      <c r="I200" s="32" t="e">
        <f>+VLOOKUP($A200,#REF!,13,FALSE)</f>
        <v>#REF!</v>
      </c>
      <c r="J200" s="32">
        <v>5.4999999999999997E-3</v>
      </c>
      <c r="K200" s="30" t="s">
        <v>15</v>
      </c>
      <c r="L200" s="20">
        <v>10000</v>
      </c>
      <c r="M200" s="57" t="e">
        <f t="shared" si="46"/>
        <v>#REF!</v>
      </c>
      <c r="N200" s="28">
        <v>43567</v>
      </c>
      <c r="O200" s="36" t="e">
        <f t="shared" ca="1" si="45"/>
        <v>#NAME?</v>
      </c>
      <c r="P200" s="37">
        <v>0</v>
      </c>
      <c r="Q200" s="37">
        <v>0</v>
      </c>
      <c r="R200" s="38">
        <v>303</v>
      </c>
      <c r="S200" s="39" t="b">
        <v>0</v>
      </c>
      <c r="T200" s="39" t="s">
        <v>1111</v>
      </c>
      <c r="U200" s="35">
        <v>43787</v>
      </c>
      <c r="V200" s="30"/>
      <c r="W200" s="30">
        <f t="shared" si="47"/>
        <v>2019</v>
      </c>
      <c r="X200" s="30" t="e">
        <f t="shared" ca="1" si="48"/>
        <v>#NAME?</v>
      </c>
      <c r="Y200" s="40">
        <v>2.2499999999999999E-2</v>
      </c>
      <c r="Z200" s="40">
        <v>5.0500000000000003E-2</v>
      </c>
      <c r="AA200" s="41" t="e">
        <f t="shared" si="49"/>
        <v>#REF!</v>
      </c>
      <c r="AB200" s="34" t="e">
        <f t="shared" ca="1" si="50"/>
        <v>#REF!</v>
      </c>
      <c r="AC200" s="32">
        <v>0.03</v>
      </c>
      <c r="AD200" s="32">
        <v>0.04</v>
      </c>
      <c r="AE200" s="42" t="s">
        <v>444</v>
      </c>
      <c r="AF200" s="43" t="e">
        <f t="shared" ca="1" si="51"/>
        <v>#REF!</v>
      </c>
      <c r="AG200" s="34" t="e">
        <f t="shared" ca="1" si="52"/>
        <v>#REF!</v>
      </c>
      <c r="AH200" s="44" t="e">
        <f t="shared" ca="1" si="53"/>
        <v>#NAME?</v>
      </c>
      <c r="AI200" s="45">
        <f t="shared" si="54"/>
        <v>1</v>
      </c>
      <c r="AJ200" s="46" t="e">
        <f t="shared" ca="1" si="55"/>
        <v>#NAME?</v>
      </c>
      <c r="AK200" s="34" t="e">
        <f t="shared" ca="1" si="56"/>
        <v>#REF!</v>
      </c>
      <c r="AL200" s="30" t="s">
        <v>869</v>
      </c>
      <c r="AM200" s="42">
        <f t="shared" si="57"/>
        <v>1</v>
      </c>
      <c r="AN200" s="47" t="s">
        <v>870</v>
      </c>
      <c r="AO200" s="30" t="e">
        <f t="shared" ca="1" si="58"/>
        <v>#REF!</v>
      </c>
    </row>
    <row r="201" spans="1:41" hidden="1" x14ac:dyDescent="0.25">
      <c r="A201" s="16" t="s">
        <v>156</v>
      </c>
      <c r="B201" s="30" t="str">
        <f t="shared" si="59"/>
        <v>REG-000308</v>
      </c>
      <c r="C201" s="15" t="s">
        <v>123</v>
      </c>
      <c r="D201" s="15" t="s">
        <v>122</v>
      </c>
      <c r="E201" s="17" t="s">
        <v>154</v>
      </c>
      <c r="F201" s="17" t="s">
        <v>155</v>
      </c>
      <c r="G201" s="29" t="e">
        <f>+VLOOKUP($A201,#REF!,4,FALSE)</f>
        <v>#REF!</v>
      </c>
      <c r="H201" s="31" t="e">
        <f>+VLOOKUP($A201,#REF!,5,FALSE)</f>
        <v>#REF!</v>
      </c>
      <c r="I201" s="32" t="e">
        <f>+VLOOKUP(C201,#REF!,13,FALSE)</f>
        <v>#REF!</v>
      </c>
      <c r="J201" s="32">
        <v>5.4999999999999997E-3</v>
      </c>
      <c r="K201" s="30" t="s">
        <v>15</v>
      </c>
      <c r="L201" s="20">
        <v>15000</v>
      </c>
      <c r="M201" s="57" t="e">
        <f t="shared" si="46"/>
        <v>#REF!</v>
      </c>
      <c r="N201" s="28">
        <v>43567</v>
      </c>
      <c r="O201" s="36" t="e">
        <f t="shared" ca="1" si="45"/>
        <v>#NAME?</v>
      </c>
      <c r="P201" s="37">
        <v>0</v>
      </c>
      <c r="Q201" s="37">
        <v>0</v>
      </c>
      <c r="R201" s="38">
        <v>304</v>
      </c>
      <c r="S201" s="39" t="b">
        <v>0</v>
      </c>
      <c r="T201" s="39" t="s">
        <v>1111</v>
      </c>
      <c r="U201" s="35">
        <v>43788</v>
      </c>
      <c r="V201" s="30"/>
      <c r="W201" s="30">
        <f t="shared" si="47"/>
        <v>2019</v>
      </c>
      <c r="X201" s="30" t="e">
        <f t="shared" ca="1" si="48"/>
        <v>#NAME?</v>
      </c>
      <c r="Y201" s="40">
        <v>2.2499999999999999E-2</v>
      </c>
      <c r="Z201" s="40">
        <v>5.0500000000000003E-2</v>
      </c>
      <c r="AA201" s="41" t="e">
        <f t="shared" si="49"/>
        <v>#REF!</v>
      </c>
      <c r="AB201" s="34" t="e">
        <f t="shared" ca="1" si="50"/>
        <v>#REF!</v>
      </c>
      <c r="AC201" s="32">
        <v>0.03</v>
      </c>
      <c r="AD201" s="32">
        <v>0.04</v>
      </c>
      <c r="AE201" s="42" t="s">
        <v>444</v>
      </c>
      <c r="AF201" s="43" t="e">
        <f t="shared" ca="1" si="51"/>
        <v>#REF!</v>
      </c>
      <c r="AG201" s="34" t="e">
        <f t="shared" ca="1" si="52"/>
        <v>#REF!</v>
      </c>
      <c r="AH201" s="44" t="e">
        <f t="shared" ca="1" si="53"/>
        <v>#NAME?</v>
      </c>
      <c r="AI201" s="45">
        <f t="shared" si="54"/>
        <v>1</v>
      </c>
      <c r="AJ201" s="46" t="e">
        <f t="shared" ca="1" si="55"/>
        <v>#NAME?</v>
      </c>
      <c r="AK201" s="34" t="e">
        <f t="shared" ca="1" si="56"/>
        <v>#REF!</v>
      </c>
      <c r="AL201" s="30" t="s">
        <v>871</v>
      </c>
      <c r="AM201" s="42">
        <f t="shared" si="57"/>
        <v>1</v>
      </c>
      <c r="AN201" s="47" t="s">
        <v>872</v>
      </c>
      <c r="AO201" s="30" t="e">
        <f t="shared" ca="1" si="58"/>
        <v>#REF!</v>
      </c>
    </row>
    <row r="202" spans="1:41" hidden="1" x14ac:dyDescent="0.25">
      <c r="A202" s="16" t="s">
        <v>150</v>
      </c>
      <c r="B202" s="30" t="str">
        <f t="shared" si="59"/>
        <v>REG-000307</v>
      </c>
      <c r="C202" s="15" t="s">
        <v>123</v>
      </c>
      <c r="D202" s="15" t="s">
        <v>122</v>
      </c>
      <c r="E202" s="17" t="s">
        <v>152</v>
      </c>
      <c r="F202" s="17" t="s">
        <v>153</v>
      </c>
      <c r="G202" s="29" t="e">
        <f>+VLOOKUP($A202,#REF!,4,FALSE)</f>
        <v>#REF!</v>
      </c>
      <c r="H202" s="31" t="e">
        <f>+VLOOKUP($A202,#REF!,5,FALSE)</f>
        <v>#REF!</v>
      </c>
      <c r="I202" s="32" t="e">
        <f>+VLOOKUP(C202,#REF!,13,FALSE)</f>
        <v>#REF!</v>
      </c>
      <c r="J202" s="32">
        <v>5.4999999999999997E-3</v>
      </c>
      <c r="K202" s="30" t="s">
        <v>15</v>
      </c>
      <c r="L202" s="20">
        <v>15000</v>
      </c>
      <c r="M202" s="57" t="e">
        <f t="shared" si="46"/>
        <v>#REF!</v>
      </c>
      <c r="N202" s="28">
        <v>43567</v>
      </c>
      <c r="O202" s="36" t="e">
        <f t="shared" ca="1" si="45"/>
        <v>#NAME?</v>
      </c>
      <c r="P202" s="37">
        <v>0</v>
      </c>
      <c r="Q202" s="37">
        <v>0</v>
      </c>
      <c r="R202" s="38">
        <v>305</v>
      </c>
      <c r="S202" s="39" t="b">
        <v>0</v>
      </c>
      <c r="T202" s="39" t="s">
        <v>1111</v>
      </c>
      <c r="U202" s="35">
        <v>43789</v>
      </c>
      <c r="V202" s="30"/>
      <c r="W202" s="30">
        <f t="shared" si="47"/>
        <v>2019</v>
      </c>
      <c r="X202" s="30" t="e">
        <f t="shared" ca="1" si="48"/>
        <v>#NAME?</v>
      </c>
      <c r="Y202" s="40">
        <v>2.2499999999999999E-2</v>
      </c>
      <c r="Z202" s="40">
        <v>5.0500000000000003E-2</v>
      </c>
      <c r="AA202" s="41" t="e">
        <f t="shared" si="49"/>
        <v>#REF!</v>
      </c>
      <c r="AB202" s="34" t="e">
        <f t="shared" ca="1" si="50"/>
        <v>#REF!</v>
      </c>
      <c r="AC202" s="32">
        <v>0.03</v>
      </c>
      <c r="AD202" s="32">
        <v>0.04</v>
      </c>
      <c r="AE202" s="42" t="s">
        <v>444</v>
      </c>
      <c r="AF202" s="43" t="e">
        <f t="shared" ca="1" si="51"/>
        <v>#REF!</v>
      </c>
      <c r="AG202" s="34" t="e">
        <f t="shared" ca="1" si="52"/>
        <v>#REF!</v>
      </c>
      <c r="AH202" s="44" t="e">
        <f t="shared" ca="1" si="53"/>
        <v>#NAME?</v>
      </c>
      <c r="AI202" s="45">
        <f t="shared" si="54"/>
        <v>1</v>
      </c>
      <c r="AJ202" s="46" t="e">
        <f t="shared" ca="1" si="55"/>
        <v>#NAME?</v>
      </c>
      <c r="AK202" s="34" t="e">
        <f t="shared" ca="1" si="56"/>
        <v>#REF!</v>
      </c>
      <c r="AL202" s="30" t="s">
        <v>873</v>
      </c>
      <c r="AM202" s="42">
        <f t="shared" si="57"/>
        <v>1</v>
      </c>
      <c r="AN202" s="47" t="s">
        <v>874</v>
      </c>
      <c r="AO202" s="30" t="e">
        <f t="shared" ca="1" si="58"/>
        <v>#REF!</v>
      </c>
    </row>
    <row r="203" spans="1:41" hidden="1" x14ac:dyDescent="0.25">
      <c r="A203" s="16" t="s">
        <v>151</v>
      </c>
      <c r="B203" s="30" t="str">
        <f t="shared" si="59"/>
        <v>REG-000309</v>
      </c>
      <c r="C203" s="15" t="s">
        <v>123</v>
      </c>
      <c r="D203" s="15" t="s">
        <v>122</v>
      </c>
      <c r="E203" s="17" t="s">
        <v>152</v>
      </c>
      <c r="F203" s="17" t="s">
        <v>153</v>
      </c>
      <c r="G203" s="29" t="e">
        <f>+VLOOKUP($A203,#REF!,4,FALSE)</f>
        <v>#REF!</v>
      </c>
      <c r="H203" s="31" t="e">
        <f>+VLOOKUP($A203,#REF!,5,FALSE)</f>
        <v>#REF!</v>
      </c>
      <c r="I203" s="32" t="e">
        <f>+VLOOKUP(C203,#REF!,13,FALSE)</f>
        <v>#REF!</v>
      </c>
      <c r="J203" s="32">
        <v>5.4999999999999997E-3</v>
      </c>
      <c r="K203" s="30" t="s">
        <v>15</v>
      </c>
      <c r="L203" s="20">
        <v>15000</v>
      </c>
      <c r="M203" s="57" t="e">
        <f t="shared" si="46"/>
        <v>#REF!</v>
      </c>
      <c r="N203" s="28">
        <v>43567</v>
      </c>
      <c r="O203" s="36" t="e">
        <f t="shared" ca="1" si="45"/>
        <v>#NAME?</v>
      </c>
      <c r="P203" s="37">
        <v>0</v>
      </c>
      <c r="Q203" s="37">
        <v>0</v>
      </c>
      <c r="R203" s="38">
        <v>306</v>
      </c>
      <c r="S203" s="39" t="b">
        <v>0</v>
      </c>
      <c r="T203" s="39" t="s">
        <v>1111</v>
      </c>
      <c r="U203" s="35">
        <v>43790</v>
      </c>
      <c r="V203" s="30"/>
      <c r="W203" s="30">
        <f t="shared" si="47"/>
        <v>2019</v>
      </c>
      <c r="X203" s="30" t="e">
        <f t="shared" ca="1" si="48"/>
        <v>#NAME?</v>
      </c>
      <c r="Y203" s="40">
        <v>2.2499999999999999E-2</v>
      </c>
      <c r="Z203" s="40">
        <v>5.0500000000000003E-2</v>
      </c>
      <c r="AA203" s="41" t="e">
        <f t="shared" si="49"/>
        <v>#REF!</v>
      </c>
      <c r="AB203" s="34" t="e">
        <f t="shared" ca="1" si="50"/>
        <v>#REF!</v>
      </c>
      <c r="AC203" s="32">
        <v>0.03</v>
      </c>
      <c r="AD203" s="32">
        <v>0.04</v>
      </c>
      <c r="AE203" s="42" t="s">
        <v>444</v>
      </c>
      <c r="AF203" s="43" t="e">
        <f t="shared" ca="1" si="51"/>
        <v>#REF!</v>
      </c>
      <c r="AG203" s="34" t="e">
        <f t="shared" ca="1" si="52"/>
        <v>#REF!</v>
      </c>
      <c r="AH203" s="44" t="e">
        <f t="shared" ca="1" si="53"/>
        <v>#NAME?</v>
      </c>
      <c r="AI203" s="45">
        <f t="shared" si="54"/>
        <v>1</v>
      </c>
      <c r="AJ203" s="46" t="e">
        <f t="shared" ca="1" si="55"/>
        <v>#NAME?</v>
      </c>
      <c r="AK203" s="34" t="e">
        <f t="shared" ca="1" si="56"/>
        <v>#REF!</v>
      </c>
      <c r="AL203" s="30" t="s">
        <v>875</v>
      </c>
      <c r="AM203" s="42">
        <f t="shared" si="57"/>
        <v>1</v>
      </c>
      <c r="AN203" s="47" t="s">
        <v>876</v>
      </c>
      <c r="AO203" s="30" t="e">
        <f t="shared" ca="1" si="58"/>
        <v>#REF!</v>
      </c>
    </row>
    <row r="204" spans="1:41" hidden="1" x14ac:dyDescent="0.25">
      <c r="A204" s="16" t="s">
        <v>143</v>
      </c>
      <c r="B204" s="30" t="str">
        <f t="shared" si="59"/>
        <v>ADI-000033</v>
      </c>
      <c r="C204" s="15"/>
      <c r="D204" s="15" t="s">
        <v>258</v>
      </c>
      <c r="E204" s="17" t="e">
        <f>VLOOKUP(D204,#REF!,2,0)</f>
        <v>#REF!</v>
      </c>
      <c r="F204" s="17" t="e">
        <f>VLOOKUP(D204,#REF!,3,0)</f>
        <v>#REF!</v>
      </c>
      <c r="G204" s="29" t="e">
        <f>+VLOOKUP($A204,#REF!,4,FALSE)</f>
        <v>#REF!</v>
      </c>
      <c r="H204" s="31" t="e">
        <f>+VLOOKUP($A204,#REF!,5,FALSE)</f>
        <v>#REF!</v>
      </c>
      <c r="I204" s="32" t="e">
        <f>+VLOOKUP($A204,#REF!,13,FALSE)</f>
        <v>#REF!</v>
      </c>
      <c r="J204" s="32">
        <v>5.4999999999999997E-3</v>
      </c>
      <c r="K204" s="30" t="s">
        <v>15</v>
      </c>
      <c r="L204" s="20">
        <v>15000</v>
      </c>
      <c r="M204" s="57" t="e">
        <f t="shared" si="46"/>
        <v>#REF!</v>
      </c>
      <c r="N204" s="28">
        <v>43567</v>
      </c>
      <c r="O204" s="36" t="e">
        <f t="shared" ca="1" si="45"/>
        <v>#NAME?</v>
      </c>
      <c r="P204" s="37">
        <v>0</v>
      </c>
      <c r="Q204" s="37">
        <v>0</v>
      </c>
      <c r="R204" s="38">
        <v>307</v>
      </c>
      <c r="S204" s="39" t="b">
        <v>1</v>
      </c>
      <c r="T204" s="39" t="s">
        <v>444</v>
      </c>
      <c r="U204" s="35">
        <v>43791</v>
      </c>
      <c r="V204" s="30"/>
      <c r="W204" s="30">
        <f t="shared" si="47"/>
        <v>2019</v>
      </c>
      <c r="X204" s="30" t="e">
        <f t="shared" ca="1" si="48"/>
        <v>#NAME?</v>
      </c>
      <c r="Y204" s="40">
        <v>2.2499999999999999E-2</v>
      </c>
      <c r="Z204" s="40">
        <v>5.0500000000000003E-2</v>
      </c>
      <c r="AA204" s="41" t="e">
        <f t="shared" si="49"/>
        <v>#REF!</v>
      </c>
      <c r="AB204" s="34" t="e">
        <f t="shared" ca="1" si="50"/>
        <v>#REF!</v>
      </c>
      <c r="AC204" s="32">
        <v>0.03</v>
      </c>
      <c r="AD204" s="32">
        <v>0.04</v>
      </c>
      <c r="AE204" s="42" t="s">
        <v>444</v>
      </c>
      <c r="AF204" s="43" t="e">
        <f t="shared" ca="1" si="51"/>
        <v>#REF!</v>
      </c>
      <c r="AG204" s="34" t="e">
        <f t="shared" ca="1" si="52"/>
        <v>#REF!</v>
      </c>
      <c r="AH204" s="44" t="e">
        <f t="shared" ca="1" si="53"/>
        <v>#NAME?</v>
      </c>
      <c r="AI204" s="45">
        <f t="shared" si="54"/>
        <v>1</v>
      </c>
      <c r="AJ204" s="46" t="e">
        <f t="shared" ca="1" si="55"/>
        <v>#NAME?</v>
      </c>
      <c r="AK204" s="34" t="e">
        <f t="shared" ca="1" si="56"/>
        <v>#REF!</v>
      </c>
      <c r="AL204" s="30" t="s">
        <v>877</v>
      </c>
      <c r="AM204" s="42">
        <f t="shared" si="57"/>
        <v>99999999</v>
      </c>
      <c r="AN204" s="47" t="s">
        <v>878</v>
      </c>
      <c r="AO204" s="30" t="e">
        <f t="shared" ca="1" si="58"/>
        <v>#REF!</v>
      </c>
    </row>
    <row r="205" spans="1:41" hidden="1" x14ac:dyDescent="0.25">
      <c r="A205" s="16" t="s">
        <v>361</v>
      </c>
      <c r="B205" s="30" t="str">
        <f t="shared" si="59"/>
        <v>ADI-000352</v>
      </c>
      <c r="D205" s="15" t="s">
        <v>367</v>
      </c>
      <c r="E205" s="17" t="e">
        <f>VLOOKUP(D205,#REF!,2,0)</f>
        <v>#REF!</v>
      </c>
      <c r="F205" s="17" t="e">
        <f>VLOOKUP(D205,#REF!,3,0)</f>
        <v>#REF!</v>
      </c>
      <c r="G205" s="29" t="e">
        <f>+VLOOKUP($A205,#REF!,4,FALSE)</f>
        <v>#REF!</v>
      </c>
      <c r="H205" s="31" t="e">
        <f>+VLOOKUP($A205,#REF!,5,FALSE)</f>
        <v>#REF!</v>
      </c>
      <c r="I205" s="32" t="e">
        <f>+VLOOKUP($A205,#REF!,13,FALSE)</f>
        <v>#REF!</v>
      </c>
      <c r="J205" s="32">
        <v>5.4999999999999997E-3</v>
      </c>
      <c r="K205" s="30" t="s">
        <v>15</v>
      </c>
      <c r="L205" s="20">
        <v>55580</v>
      </c>
      <c r="M205" s="57" t="e">
        <f t="shared" si="46"/>
        <v>#REF!</v>
      </c>
      <c r="N205" s="28">
        <v>43570</v>
      </c>
      <c r="O205" s="36" t="e">
        <f t="shared" ca="1" si="45"/>
        <v>#NAME?</v>
      </c>
      <c r="P205" s="37">
        <v>0</v>
      </c>
      <c r="Q205" s="37">
        <v>0</v>
      </c>
      <c r="R205" s="38">
        <v>308</v>
      </c>
      <c r="S205" s="39" t="b">
        <v>0</v>
      </c>
      <c r="T205" s="39" t="s">
        <v>1111</v>
      </c>
      <c r="U205" s="35">
        <v>43792</v>
      </c>
      <c r="V205" s="30"/>
      <c r="W205" s="30">
        <f t="shared" si="47"/>
        <v>2019</v>
      </c>
      <c r="X205" s="30" t="e">
        <f t="shared" ca="1" si="48"/>
        <v>#NAME?</v>
      </c>
      <c r="Y205" s="40">
        <v>2.2499999999999999E-2</v>
      </c>
      <c r="Z205" s="40">
        <v>5.0500000000000003E-2</v>
      </c>
      <c r="AA205" s="41" t="e">
        <f t="shared" si="49"/>
        <v>#REF!</v>
      </c>
      <c r="AB205" s="34" t="e">
        <f t="shared" ca="1" si="50"/>
        <v>#REF!</v>
      </c>
      <c r="AC205" s="32">
        <v>0.03</v>
      </c>
      <c r="AD205" s="32">
        <v>0.04</v>
      </c>
      <c r="AE205" s="42" t="s">
        <v>444</v>
      </c>
      <c r="AF205" s="43" t="e">
        <f t="shared" ca="1" si="51"/>
        <v>#REF!</v>
      </c>
      <c r="AG205" s="34" t="e">
        <f t="shared" ca="1" si="52"/>
        <v>#REF!</v>
      </c>
      <c r="AH205" s="44" t="e">
        <f t="shared" ca="1" si="53"/>
        <v>#NAME?</v>
      </c>
      <c r="AI205" s="45">
        <f t="shared" si="54"/>
        <v>1</v>
      </c>
      <c r="AJ205" s="46" t="e">
        <f t="shared" ca="1" si="55"/>
        <v>#NAME?</v>
      </c>
      <c r="AK205" s="34" t="e">
        <f t="shared" ca="1" si="56"/>
        <v>#REF!</v>
      </c>
      <c r="AL205" s="30" t="s">
        <v>879</v>
      </c>
      <c r="AM205" s="42">
        <f t="shared" si="57"/>
        <v>1</v>
      </c>
      <c r="AN205" s="47" t="s">
        <v>880</v>
      </c>
      <c r="AO205" s="30" t="e">
        <f t="shared" ca="1" si="58"/>
        <v>#REF!</v>
      </c>
    </row>
    <row r="206" spans="1:41" hidden="1" x14ac:dyDescent="0.25">
      <c r="A206" s="16" t="s">
        <v>322</v>
      </c>
      <c r="B206" s="30" t="str">
        <f t="shared" si="59"/>
        <v>ADI-000332</v>
      </c>
      <c r="D206" s="19" t="s">
        <v>320</v>
      </c>
      <c r="E206" s="17" t="e">
        <f>VLOOKUP(D206,#REF!,2,0)</f>
        <v>#REF!</v>
      </c>
      <c r="F206" s="17" t="e">
        <f>VLOOKUP(D206,#REF!,3,0)</f>
        <v>#REF!</v>
      </c>
      <c r="G206" s="29" t="e">
        <f>+VLOOKUP($A206,#REF!,4,FALSE)</f>
        <v>#REF!</v>
      </c>
      <c r="H206" s="31" t="e">
        <f>+VLOOKUP($A206,#REF!,5,FALSE)</f>
        <v>#REF!</v>
      </c>
      <c r="I206" s="32" t="e">
        <f>+VLOOKUP($A206,#REF!,13,FALSE)</f>
        <v>#REF!</v>
      </c>
      <c r="J206" s="32">
        <v>5.4999999999999997E-3</v>
      </c>
      <c r="K206" s="30" t="s">
        <v>15</v>
      </c>
      <c r="L206" s="20">
        <v>179398.58</v>
      </c>
      <c r="M206" s="57" t="e">
        <f t="shared" si="46"/>
        <v>#REF!</v>
      </c>
      <c r="N206" s="28">
        <v>43572</v>
      </c>
      <c r="O206" s="36" t="e">
        <f t="shared" ca="1" si="45"/>
        <v>#NAME?</v>
      </c>
      <c r="P206" s="37">
        <v>0</v>
      </c>
      <c r="Q206" s="37">
        <v>0</v>
      </c>
      <c r="R206" s="38">
        <v>309</v>
      </c>
      <c r="S206" s="39" t="b">
        <v>0</v>
      </c>
      <c r="T206" s="39" t="s">
        <v>1111</v>
      </c>
      <c r="U206" s="35">
        <v>43793</v>
      </c>
      <c r="V206" s="30"/>
      <c r="W206" s="30">
        <f t="shared" si="47"/>
        <v>2019</v>
      </c>
      <c r="X206" s="30" t="e">
        <f t="shared" ca="1" si="48"/>
        <v>#NAME?</v>
      </c>
      <c r="Y206" s="40">
        <v>2.2499999999999999E-2</v>
      </c>
      <c r="Z206" s="40">
        <v>5.0500000000000003E-2</v>
      </c>
      <c r="AA206" s="41" t="e">
        <f t="shared" si="49"/>
        <v>#REF!</v>
      </c>
      <c r="AB206" s="34" t="e">
        <f t="shared" ca="1" si="50"/>
        <v>#REF!</v>
      </c>
      <c r="AC206" s="32">
        <v>0.03</v>
      </c>
      <c r="AD206" s="32">
        <v>0.04</v>
      </c>
      <c r="AE206" s="42" t="s">
        <v>444</v>
      </c>
      <c r="AF206" s="43" t="e">
        <f t="shared" ca="1" si="51"/>
        <v>#REF!</v>
      </c>
      <c r="AG206" s="34" t="e">
        <f t="shared" ca="1" si="52"/>
        <v>#REF!</v>
      </c>
      <c r="AH206" s="44" t="e">
        <f t="shared" ca="1" si="53"/>
        <v>#NAME?</v>
      </c>
      <c r="AI206" s="45">
        <f t="shared" si="54"/>
        <v>1</v>
      </c>
      <c r="AJ206" s="46" t="e">
        <f t="shared" ca="1" si="55"/>
        <v>#NAME?</v>
      </c>
      <c r="AK206" s="34" t="e">
        <f t="shared" ca="1" si="56"/>
        <v>#REF!</v>
      </c>
      <c r="AL206" s="30" t="s">
        <v>881</v>
      </c>
      <c r="AM206" s="42">
        <f t="shared" si="57"/>
        <v>1</v>
      </c>
      <c r="AN206" s="47" t="s">
        <v>882</v>
      </c>
      <c r="AO206" s="30" t="e">
        <f t="shared" ca="1" si="58"/>
        <v>#REF!</v>
      </c>
    </row>
    <row r="207" spans="1:41" hidden="1" x14ac:dyDescent="0.25">
      <c r="A207" s="16" t="s">
        <v>332</v>
      </c>
      <c r="B207" s="30" t="str">
        <f t="shared" si="59"/>
        <v>ADI-000342</v>
      </c>
      <c r="D207" s="19" t="s">
        <v>320</v>
      </c>
      <c r="E207" s="17" t="e">
        <f>VLOOKUP(D207,#REF!,2,0)</f>
        <v>#REF!</v>
      </c>
      <c r="F207" s="17" t="e">
        <f>VLOOKUP(D207,#REF!,3,0)</f>
        <v>#REF!</v>
      </c>
      <c r="G207" s="29" t="e">
        <f>+VLOOKUP($A207,#REF!,4,FALSE)</f>
        <v>#REF!</v>
      </c>
      <c r="H207" s="31" t="e">
        <f>+VLOOKUP($A207,#REF!,5,FALSE)</f>
        <v>#REF!</v>
      </c>
      <c r="I207" s="32" t="e">
        <f>+VLOOKUP($A207,#REF!,13,FALSE)</f>
        <v>#REF!</v>
      </c>
      <c r="J207" s="32">
        <v>5.4999999999999997E-3</v>
      </c>
      <c r="K207" s="30" t="s">
        <v>15</v>
      </c>
      <c r="L207" s="20">
        <v>101910</v>
      </c>
      <c r="M207" s="57" t="e">
        <f t="shared" si="46"/>
        <v>#REF!</v>
      </c>
      <c r="N207" s="28">
        <v>43572</v>
      </c>
      <c r="O207" s="36" t="e">
        <f t="shared" ca="1" si="45"/>
        <v>#NAME?</v>
      </c>
      <c r="P207" s="37">
        <v>0</v>
      </c>
      <c r="Q207" s="37">
        <v>0</v>
      </c>
      <c r="R207" s="38">
        <v>310</v>
      </c>
      <c r="S207" s="39" t="b">
        <v>0</v>
      </c>
      <c r="T207" s="39" t="s">
        <v>1111</v>
      </c>
      <c r="U207" s="35">
        <v>43794</v>
      </c>
      <c r="V207" s="30"/>
      <c r="W207" s="30">
        <f t="shared" si="47"/>
        <v>2019</v>
      </c>
      <c r="X207" s="30" t="e">
        <f t="shared" ca="1" si="48"/>
        <v>#NAME?</v>
      </c>
      <c r="Y207" s="40">
        <v>2.2499999999999999E-2</v>
      </c>
      <c r="Z207" s="40">
        <v>5.0500000000000003E-2</v>
      </c>
      <c r="AA207" s="41" t="e">
        <f t="shared" si="49"/>
        <v>#REF!</v>
      </c>
      <c r="AB207" s="34" t="e">
        <f t="shared" ca="1" si="50"/>
        <v>#REF!</v>
      </c>
      <c r="AC207" s="32">
        <v>0.03</v>
      </c>
      <c r="AD207" s="32">
        <v>0.04</v>
      </c>
      <c r="AE207" s="42" t="s">
        <v>444</v>
      </c>
      <c r="AF207" s="43" t="e">
        <f t="shared" ca="1" si="51"/>
        <v>#REF!</v>
      </c>
      <c r="AG207" s="34" t="e">
        <f t="shared" ca="1" si="52"/>
        <v>#REF!</v>
      </c>
      <c r="AH207" s="44" t="e">
        <f t="shared" ca="1" si="53"/>
        <v>#NAME?</v>
      </c>
      <c r="AI207" s="45">
        <f t="shared" si="54"/>
        <v>1</v>
      </c>
      <c r="AJ207" s="46" t="e">
        <f t="shared" ca="1" si="55"/>
        <v>#NAME?</v>
      </c>
      <c r="AK207" s="34" t="e">
        <f t="shared" ca="1" si="56"/>
        <v>#REF!</v>
      </c>
      <c r="AL207" s="30" t="s">
        <v>883</v>
      </c>
      <c r="AM207" s="42">
        <f t="shared" si="57"/>
        <v>1</v>
      </c>
      <c r="AN207" s="47" t="s">
        <v>884</v>
      </c>
      <c r="AO207" s="30" t="e">
        <f t="shared" ca="1" si="58"/>
        <v>#REF!</v>
      </c>
    </row>
    <row r="208" spans="1:41" hidden="1" x14ac:dyDescent="0.25">
      <c r="A208" s="16" t="s">
        <v>334</v>
      </c>
      <c r="B208" s="30" t="str">
        <f t="shared" si="59"/>
        <v>ADI-000344</v>
      </c>
      <c r="D208" s="19" t="s">
        <v>320</v>
      </c>
      <c r="E208" s="17" t="e">
        <f>VLOOKUP(D208,#REF!,2,0)</f>
        <v>#REF!</v>
      </c>
      <c r="F208" s="17" t="e">
        <f>VLOOKUP(D208,#REF!,3,0)</f>
        <v>#REF!</v>
      </c>
      <c r="G208" s="29" t="e">
        <f>+VLOOKUP($A208,#REF!,4,FALSE)</f>
        <v>#REF!</v>
      </c>
      <c r="H208" s="31" t="e">
        <f>+VLOOKUP($A208,#REF!,5,FALSE)</f>
        <v>#REF!</v>
      </c>
      <c r="I208" s="32" t="e">
        <f>+VLOOKUP($A208,#REF!,13,FALSE)</f>
        <v>#REF!</v>
      </c>
      <c r="J208" s="32">
        <v>5.4999999999999997E-3</v>
      </c>
      <c r="K208" s="30" t="s">
        <v>15</v>
      </c>
      <c r="L208" s="20">
        <v>220000</v>
      </c>
      <c r="M208" s="57" t="e">
        <f t="shared" si="46"/>
        <v>#REF!</v>
      </c>
      <c r="N208" s="28">
        <v>43572</v>
      </c>
      <c r="O208" s="36" t="e">
        <f t="shared" ca="1" si="45"/>
        <v>#NAME?</v>
      </c>
      <c r="P208" s="37">
        <v>0</v>
      </c>
      <c r="Q208" s="37">
        <v>0</v>
      </c>
      <c r="R208" s="38">
        <v>311</v>
      </c>
      <c r="S208" s="39" t="b">
        <v>1</v>
      </c>
      <c r="T208" s="39" t="s">
        <v>444</v>
      </c>
      <c r="U208" s="35">
        <v>43795</v>
      </c>
      <c r="V208" s="30"/>
      <c r="W208" s="30">
        <f t="shared" si="47"/>
        <v>2019</v>
      </c>
      <c r="X208" s="30" t="e">
        <f t="shared" ca="1" si="48"/>
        <v>#NAME?</v>
      </c>
      <c r="Y208" s="40">
        <v>2.2499999999999999E-2</v>
      </c>
      <c r="Z208" s="40">
        <v>5.0500000000000003E-2</v>
      </c>
      <c r="AA208" s="41" t="e">
        <f t="shared" si="49"/>
        <v>#REF!</v>
      </c>
      <c r="AB208" s="34" t="e">
        <f t="shared" ca="1" si="50"/>
        <v>#REF!</v>
      </c>
      <c r="AC208" s="32">
        <v>0.03</v>
      </c>
      <c r="AD208" s="32">
        <v>0.04</v>
      </c>
      <c r="AE208" s="42" t="s">
        <v>444</v>
      </c>
      <c r="AF208" s="43" t="e">
        <f t="shared" ca="1" si="51"/>
        <v>#REF!</v>
      </c>
      <c r="AG208" s="34" t="e">
        <f t="shared" ca="1" si="52"/>
        <v>#REF!</v>
      </c>
      <c r="AH208" s="44" t="e">
        <f t="shared" ca="1" si="53"/>
        <v>#NAME?</v>
      </c>
      <c r="AI208" s="45">
        <f t="shared" si="54"/>
        <v>1</v>
      </c>
      <c r="AJ208" s="46" t="e">
        <f t="shared" ca="1" si="55"/>
        <v>#NAME?</v>
      </c>
      <c r="AK208" s="34" t="e">
        <f t="shared" ca="1" si="56"/>
        <v>#REF!</v>
      </c>
      <c r="AL208" s="30" t="s">
        <v>885</v>
      </c>
      <c r="AM208" s="42">
        <f t="shared" si="57"/>
        <v>99999999</v>
      </c>
      <c r="AN208" s="47" t="s">
        <v>886</v>
      </c>
      <c r="AO208" s="30" t="e">
        <f t="shared" ca="1" si="58"/>
        <v>#REF!</v>
      </c>
    </row>
    <row r="209" spans="1:41" hidden="1" x14ac:dyDescent="0.25">
      <c r="A209" s="16" t="s">
        <v>363</v>
      </c>
      <c r="B209" s="30" t="str">
        <f t="shared" si="59"/>
        <v>ADI-000369</v>
      </c>
      <c r="D209" s="15" t="s">
        <v>366</v>
      </c>
      <c r="E209" s="17" t="e">
        <f>VLOOKUP(D209,#REF!,2,0)</f>
        <v>#REF!</v>
      </c>
      <c r="F209" s="17" t="e">
        <f>VLOOKUP(D209,#REF!,3,0)</f>
        <v>#REF!</v>
      </c>
      <c r="G209" s="29" t="e">
        <f>+VLOOKUP($A209,#REF!,4,FALSE)</f>
        <v>#REF!</v>
      </c>
      <c r="H209" s="31" t="e">
        <f>+VLOOKUP($A209,#REF!,5,FALSE)</f>
        <v>#REF!</v>
      </c>
      <c r="I209" s="32" t="e">
        <f>+VLOOKUP($A209,#REF!,13,FALSE)</f>
        <v>#REF!</v>
      </c>
      <c r="J209" s="32">
        <v>5.4999999999999997E-3</v>
      </c>
      <c r="K209" s="30" t="s">
        <v>15</v>
      </c>
      <c r="L209" s="20">
        <v>55833.36</v>
      </c>
      <c r="M209" s="57" t="e">
        <f t="shared" si="46"/>
        <v>#REF!</v>
      </c>
      <c r="N209" s="28">
        <v>43572</v>
      </c>
      <c r="O209" s="36" t="e">
        <f t="shared" ca="1" si="45"/>
        <v>#NAME?</v>
      </c>
      <c r="P209" s="37">
        <v>0</v>
      </c>
      <c r="Q209" s="37">
        <v>0</v>
      </c>
      <c r="R209" s="38">
        <v>312</v>
      </c>
      <c r="S209" s="39" t="b">
        <v>1</v>
      </c>
      <c r="T209" s="39" t="s">
        <v>1110</v>
      </c>
      <c r="U209" s="35">
        <v>43796</v>
      </c>
      <c r="V209" s="30"/>
      <c r="W209" s="30">
        <f t="shared" si="47"/>
        <v>2019</v>
      </c>
      <c r="X209" s="30" t="e">
        <f t="shared" ca="1" si="48"/>
        <v>#NAME?</v>
      </c>
      <c r="Y209" s="40">
        <v>2.2499999999999999E-2</v>
      </c>
      <c r="Z209" s="40">
        <v>5.0500000000000003E-2</v>
      </c>
      <c r="AA209" s="41" t="e">
        <f t="shared" si="49"/>
        <v>#REF!</v>
      </c>
      <c r="AB209" s="34" t="e">
        <f t="shared" ca="1" si="50"/>
        <v>#REF!</v>
      </c>
      <c r="AC209" s="32">
        <v>0.03</v>
      </c>
      <c r="AD209" s="32">
        <v>0.04</v>
      </c>
      <c r="AE209" s="42" t="s">
        <v>444</v>
      </c>
      <c r="AF209" s="43" t="e">
        <f t="shared" ca="1" si="51"/>
        <v>#REF!</v>
      </c>
      <c r="AG209" s="34" t="e">
        <f t="shared" ca="1" si="52"/>
        <v>#REF!</v>
      </c>
      <c r="AH209" s="44" t="e">
        <f t="shared" ca="1" si="53"/>
        <v>#NAME?</v>
      </c>
      <c r="AI209" s="45">
        <f t="shared" si="54"/>
        <v>1</v>
      </c>
      <c r="AJ209" s="46" t="e">
        <f t="shared" ca="1" si="55"/>
        <v>#NAME?</v>
      </c>
      <c r="AK209" s="34" t="e">
        <f t="shared" ca="1" si="56"/>
        <v>#REF!</v>
      </c>
      <c r="AL209" s="30" t="s">
        <v>887</v>
      </c>
      <c r="AM209" s="42">
        <f t="shared" si="57"/>
        <v>99999999</v>
      </c>
      <c r="AN209" s="47" t="s">
        <v>888</v>
      </c>
      <c r="AO209" s="30" t="e">
        <f t="shared" ca="1" si="58"/>
        <v>#REF!</v>
      </c>
    </row>
    <row r="210" spans="1:41" hidden="1" x14ac:dyDescent="0.25">
      <c r="A210" s="16" t="s">
        <v>364</v>
      </c>
      <c r="B210" s="30" t="str">
        <f t="shared" si="59"/>
        <v>ADI-000294</v>
      </c>
      <c r="D210" s="15" t="s">
        <v>366</v>
      </c>
      <c r="E210" s="17" t="e">
        <f>VLOOKUP(D210,#REF!,2,0)</f>
        <v>#REF!</v>
      </c>
      <c r="F210" s="17" t="e">
        <f>VLOOKUP(D210,#REF!,3,0)</f>
        <v>#REF!</v>
      </c>
      <c r="G210" s="29" t="e">
        <f>+VLOOKUP($A210,#REF!,4,FALSE)</f>
        <v>#REF!</v>
      </c>
      <c r="H210" s="31" t="e">
        <f>+VLOOKUP($A210,#REF!,5,FALSE)</f>
        <v>#REF!</v>
      </c>
      <c r="I210" s="32" t="e">
        <f>+VLOOKUP($A210,#REF!,13,FALSE)</f>
        <v>#REF!</v>
      </c>
      <c r="J210" s="32">
        <v>5.4999999999999997E-3</v>
      </c>
      <c r="K210" s="30" t="s">
        <v>15</v>
      </c>
      <c r="L210" s="20">
        <v>30000</v>
      </c>
      <c r="M210" s="57" t="e">
        <f t="shared" si="46"/>
        <v>#REF!</v>
      </c>
      <c r="N210" s="28">
        <v>43572</v>
      </c>
      <c r="O210" s="36" t="e">
        <f t="shared" ca="1" si="45"/>
        <v>#NAME?</v>
      </c>
      <c r="P210" s="37">
        <v>0</v>
      </c>
      <c r="Q210" s="37">
        <v>0</v>
      </c>
      <c r="R210" s="38">
        <v>313</v>
      </c>
      <c r="S210" s="39" t="b">
        <v>1</v>
      </c>
      <c r="T210" s="39" t="s">
        <v>1110</v>
      </c>
      <c r="U210" s="35">
        <v>43797</v>
      </c>
      <c r="V210" s="30"/>
      <c r="W210" s="30">
        <f t="shared" si="47"/>
        <v>2019</v>
      </c>
      <c r="X210" s="30" t="e">
        <f t="shared" ca="1" si="48"/>
        <v>#NAME?</v>
      </c>
      <c r="Y210" s="40">
        <v>2.2499999999999999E-2</v>
      </c>
      <c r="Z210" s="40">
        <v>5.0500000000000003E-2</v>
      </c>
      <c r="AA210" s="41" t="e">
        <f t="shared" si="49"/>
        <v>#REF!</v>
      </c>
      <c r="AB210" s="34" t="e">
        <f t="shared" ca="1" si="50"/>
        <v>#REF!</v>
      </c>
      <c r="AC210" s="32">
        <v>0.03</v>
      </c>
      <c r="AD210" s="32">
        <v>0.04</v>
      </c>
      <c r="AE210" s="42" t="s">
        <v>444</v>
      </c>
      <c r="AF210" s="43" t="e">
        <f t="shared" ca="1" si="51"/>
        <v>#REF!</v>
      </c>
      <c r="AG210" s="34" t="e">
        <f t="shared" ca="1" si="52"/>
        <v>#REF!</v>
      </c>
      <c r="AH210" s="44" t="e">
        <f t="shared" ca="1" si="53"/>
        <v>#NAME?</v>
      </c>
      <c r="AI210" s="45">
        <f t="shared" si="54"/>
        <v>1</v>
      </c>
      <c r="AJ210" s="46" t="e">
        <f t="shared" ca="1" si="55"/>
        <v>#NAME?</v>
      </c>
      <c r="AK210" s="34" t="e">
        <f t="shared" ca="1" si="56"/>
        <v>#REF!</v>
      </c>
      <c r="AL210" s="30" t="s">
        <v>889</v>
      </c>
      <c r="AM210" s="42">
        <f t="shared" si="57"/>
        <v>99999999</v>
      </c>
      <c r="AN210" s="47" t="s">
        <v>890</v>
      </c>
      <c r="AO210" s="30" t="e">
        <f t="shared" ca="1" si="58"/>
        <v>#REF!</v>
      </c>
    </row>
    <row r="211" spans="1:41" hidden="1" x14ac:dyDescent="0.25">
      <c r="A211" s="16" t="s">
        <v>365</v>
      </c>
      <c r="B211" s="30" t="str">
        <f t="shared" si="59"/>
        <v>ADI-000360</v>
      </c>
      <c r="D211" s="15" t="s">
        <v>319</v>
      </c>
      <c r="E211" s="17" t="e">
        <f>VLOOKUP(D211,#REF!,2,0)</f>
        <v>#REF!</v>
      </c>
      <c r="F211" s="17" t="e">
        <f>VLOOKUP(D211,#REF!,3,0)</f>
        <v>#REF!</v>
      </c>
      <c r="G211" s="29" t="e">
        <f>+VLOOKUP($A211,#REF!,4,FALSE)</f>
        <v>#REF!</v>
      </c>
      <c r="H211" s="31" t="e">
        <f>+VLOOKUP($A211,#REF!,5,FALSE)</f>
        <v>#REF!</v>
      </c>
      <c r="I211" s="32" t="e">
        <f>+VLOOKUP($A211,#REF!,13,FALSE)</f>
        <v>#REF!</v>
      </c>
      <c r="J211" s="32">
        <v>5.4999999999999997E-3</v>
      </c>
      <c r="K211" s="30" t="s">
        <v>15</v>
      </c>
      <c r="L211" s="20">
        <v>29000</v>
      </c>
      <c r="M211" s="57" t="e">
        <f t="shared" si="46"/>
        <v>#REF!</v>
      </c>
      <c r="N211" s="28">
        <v>43572</v>
      </c>
      <c r="O211" s="36" t="e">
        <f t="shared" ca="1" si="45"/>
        <v>#NAME?</v>
      </c>
      <c r="P211" s="37">
        <v>0</v>
      </c>
      <c r="Q211" s="37">
        <v>0</v>
      </c>
      <c r="R211" s="38">
        <v>314</v>
      </c>
      <c r="S211" s="39" t="b">
        <v>1</v>
      </c>
      <c r="T211" s="39" t="s">
        <v>1110</v>
      </c>
      <c r="U211" s="35">
        <v>43798</v>
      </c>
      <c r="V211" s="30"/>
      <c r="W211" s="30">
        <f t="shared" si="47"/>
        <v>2019</v>
      </c>
      <c r="X211" s="30" t="e">
        <f t="shared" ca="1" si="48"/>
        <v>#NAME?</v>
      </c>
      <c r="Y211" s="40">
        <v>2.2499999999999999E-2</v>
      </c>
      <c r="Z211" s="40">
        <v>5.0500000000000003E-2</v>
      </c>
      <c r="AA211" s="41" t="e">
        <f t="shared" si="49"/>
        <v>#REF!</v>
      </c>
      <c r="AB211" s="34" t="e">
        <f t="shared" ca="1" si="50"/>
        <v>#REF!</v>
      </c>
      <c r="AC211" s="32">
        <v>0.03</v>
      </c>
      <c r="AD211" s="32">
        <v>0.04</v>
      </c>
      <c r="AE211" s="42" t="s">
        <v>444</v>
      </c>
      <c r="AF211" s="43" t="e">
        <f t="shared" ca="1" si="51"/>
        <v>#REF!</v>
      </c>
      <c r="AG211" s="34" t="e">
        <f t="shared" ca="1" si="52"/>
        <v>#REF!</v>
      </c>
      <c r="AH211" s="44" t="e">
        <f t="shared" ca="1" si="53"/>
        <v>#NAME?</v>
      </c>
      <c r="AI211" s="45">
        <f t="shared" si="54"/>
        <v>1</v>
      </c>
      <c r="AJ211" s="46" t="e">
        <f t="shared" ca="1" si="55"/>
        <v>#NAME?</v>
      </c>
      <c r="AK211" s="34" t="e">
        <f t="shared" ca="1" si="56"/>
        <v>#REF!</v>
      </c>
      <c r="AL211" s="30" t="s">
        <v>891</v>
      </c>
      <c r="AM211" s="42">
        <f t="shared" si="57"/>
        <v>99999999</v>
      </c>
      <c r="AN211" s="47" t="s">
        <v>892</v>
      </c>
      <c r="AO211" s="30" t="e">
        <f t="shared" ca="1" si="58"/>
        <v>#REF!</v>
      </c>
    </row>
    <row r="212" spans="1:41" hidden="1" x14ac:dyDescent="0.25">
      <c r="A212" s="22" t="s">
        <v>369</v>
      </c>
      <c r="B212" s="30" t="str">
        <f t="shared" si="59"/>
        <v>REG-000326</v>
      </c>
      <c r="C212" s="15" t="s">
        <v>368</v>
      </c>
      <c r="D212" s="15" t="s">
        <v>367</v>
      </c>
      <c r="E212" s="17" t="s">
        <v>370</v>
      </c>
      <c r="F212" s="17" t="s">
        <v>125</v>
      </c>
      <c r="G212" s="29" t="e">
        <f>+VLOOKUP($A212,#REF!,4,FALSE)</f>
        <v>#REF!</v>
      </c>
      <c r="H212" s="31" t="e">
        <f>+VLOOKUP($A212,#REF!,5,FALSE)</f>
        <v>#REF!</v>
      </c>
      <c r="I212" s="32" t="e">
        <f>+VLOOKUP(C212,#REF!,13,FALSE)</f>
        <v>#REF!</v>
      </c>
      <c r="J212" s="32">
        <v>5.4999999999999997E-3</v>
      </c>
      <c r="K212" s="30" t="s">
        <v>15</v>
      </c>
      <c r="L212" s="20">
        <v>100000</v>
      </c>
      <c r="M212" s="57" t="e">
        <f t="shared" si="46"/>
        <v>#REF!</v>
      </c>
      <c r="N212" s="28">
        <v>43573</v>
      </c>
      <c r="O212" s="36" t="e">
        <f t="shared" ca="1" si="45"/>
        <v>#NAME?</v>
      </c>
      <c r="P212" s="37">
        <v>0</v>
      </c>
      <c r="Q212" s="37">
        <v>0</v>
      </c>
      <c r="R212" s="38">
        <v>315</v>
      </c>
      <c r="S212" s="39" t="b">
        <v>0</v>
      </c>
      <c r="T212" s="39" t="s">
        <v>1111</v>
      </c>
      <c r="U212" s="35">
        <v>43799</v>
      </c>
      <c r="V212" s="30"/>
      <c r="W212" s="30">
        <f t="shared" si="47"/>
        <v>2019</v>
      </c>
      <c r="X212" s="30" t="e">
        <f t="shared" ca="1" si="48"/>
        <v>#NAME?</v>
      </c>
      <c r="Y212" s="40">
        <v>2.2499999999999999E-2</v>
      </c>
      <c r="Z212" s="40">
        <v>5.0500000000000003E-2</v>
      </c>
      <c r="AA212" s="41" t="e">
        <f t="shared" si="49"/>
        <v>#REF!</v>
      </c>
      <c r="AB212" s="34" t="e">
        <f t="shared" ca="1" si="50"/>
        <v>#REF!</v>
      </c>
      <c r="AC212" s="32">
        <v>0.03</v>
      </c>
      <c r="AD212" s="32">
        <v>0.04</v>
      </c>
      <c r="AE212" s="42" t="s">
        <v>444</v>
      </c>
      <c r="AF212" s="43" t="e">
        <f t="shared" ca="1" si="51"/>
        <v>#REF!</v>
      </c>
      <c r="AG212" s="34" t="e">
        <f t="shared" ca="1" si="52"/>
        <v>#REF!</v>
      </c>
      <c r="AH212" s="44" t="e">
        <f t="shared" ca="1" si="53"/>
        <v>#NAME?</v>
      </c>
      <c r="AI212" s="45">
        <f t="shared" si="54"/>
        <v>1</v>
      </c>
      <c r="AJ212" s="46" t="e">
        <f t="shared" ca="1" si="55"/>
        <v>#NAME?</v>
      </c>
      <c r="AK212" s="34" t="e">
        <f t="shared" ca="1" si="56"/>
        <v>#REF!</v>
      </c>
      <c r="AL212" s="30" t="s">
        <v>893</v>
      </c>
      <c r="AM212" s="42">
        <f t="shared" si="57"/>
        <v>1</v>
      </c>
      <c r="AN212" s="47" t="s">
        <v>894</v>
      </c>
      <c r="AO212" s="30" t="e">
        <f t="shared" ca="1" si="58"/>
        <v>#REF!</v>
      </c>
    </row>
    <row r="213" spans="1:41" hidden="1" x14ac:dyDescent="0.25">
      <c r="A213" s="16" t="s">
        <v>362</v>
      </c>
      <c r="B213" s="30" t="str">
        <f t="shared" si="59"/>
        <v>ADI-000353</v>
      </c>
      <c r="D213" s="15" t="s">
        <v>367</v>
      </c>
      <c r="E213" s="17" t="e">
        <f>VLOOKUP(D213,#REF!,2,0)</f>
        <v>#REF!</v>
      </c>
      <c r="F213" s="17" t="e">
        <f>VLOOKUP(D213,#REF!,3,0)</f>
        <v>#REF!</v>
      </c>
      <c r="G213" s="29" t="e">
        <f>+VLOOKUP($A213,#REF!,4,FALSE)</f>
        <v>#REF!</v>
      </c>
      <c r="H213" s="31" t="e">
        <f>+VLOOKUP($A213,#REF!,5,FALSE)</f>
        <v>#REF!</v>
      </c>
      <c r="I213" s="32" t="e">
        <f>+VLOOKUP($A213,#REF!,13,FALSE)</f>
        <v>#REF!</v>
      </c>
      <c r="J213" s="32">
        <v>5.4999999999999997E-3</v>
      </c>
      <c r="K213" s="30" t="s">
        <v>15</v>
      </c>
      <c r="L213" s="20">
        <v>100000</v>
      </c>
      <c r="M213" s="57" t="e">
        <f t="shared" si="46"/>
        <v>#REF!</v>
      </c>
      <c r="N213" s="28">
        <v>43573</v>
      </c>
      <c r="O213" s="36" t="e">
        <f t="shared" ca="1" si="45"/>
        <v>#NAME?</v>
      </c>
      <c r="P213" s="37">
        <v>0</v>
      </c>
      <c r="Q213" s="37">
        <v>0</v>
      </c>
      <c r="R213" s="38">
        <v>316</v>
      </c>
      <c r="S213" s="39" t="b">
        <v>0</v>
      </c>
      <c r="T213" s="39" t="s">
        <v>1111</v>
      </c>
      <c r="U213" s="35">
        <v>43800</v>
      </c>
      <c r="V213" s="30"/>
      <c r="W213" s="30">
        <f t="shared" si="47"/>
        <v>2019</v>
      </c>
      <c r="X213" s="30" t="e">
        <f t="shared" ca="1" si="48"/>
        <v>#NAME?</v>
      </c>
      <c r="Y213" s="40">
        <v>2.2499999999999999E-2</v>
      </c>
      <c r="Z213" s="40">
        <v>5.0500000000000003E-2</v>
      </c>
      <c r="AA213" s="41" t="e">
        <f t="shared" si="49"/>
        <v>#REF!</v>
      </c>
      <c r="AB213" s="34" t="e">
        <f t="shared" ca="1" si="50"/>
        <v>#REF!</v>
      </c>
      <c r="AC213" s="32">
        <v>0.03</v>
      </c>
      <c r="AD213" s="32">
        <v>0.04</v>
      </c>
      <c r="AE213" s="42" t="s">
        <v>444</v>
      </c>
      <c r="AF213" s="43" t="e">
        <f t="shared" ca="1" si="51"/>
        <v>#REF!</v>
      </c>
      <c r="AG213" s="34" t="e">
        <f t="shared" ca="1" si="52"/>
        <v>#REF!</v>
      </c>
      <c r="AH213" s="44" t="e">
        <f t="shared" ca="1" si="53"/>
        <v>#NAME?</v>
      </c>
      <c r="AI213" s="45">
        <f t="shared" si="54"/>
        <v>1</v>
      </c>
      <c r="AJ213" s="46" t="e">
        <f t="shared" ca="1" si="55"/>
        <v>#NAME?</v>
      </c>
      <c r="AK213" s="34" t="e">
        <f t="shared" ca="1" si="56"/>
        <v>#REF!</v>
      </c>
      <c r="AL213" s="30" t="s">
        <v>895</v>
      </c>
      <c r="AM213" s="42">
        <f t="shared" si="57"/>
        <v>1</v>
      </c>
      <c r="AN213" s="47" t="s">
        <v>896</v>
      </c>
      <c r="AO213" s="30" t="e">
        <f t="shared" ca="1" si="58"/>
        <v>#REF!</v>
      </c>
    </row>
    <row r="214" spans="1:41" hidden="1" x14ac:dyDescent="0.25">
      <c r="A214" s="16" t="s">
        <v>390</v>
      </c>
      <c r="B214" s="30" t="str">
        <f t="shared" si="59"/>
        <v>ADI-000283</v>
      </c>
      <c r="D214" s="15"/>
      <c r="E214" s="17" t="e">
        <f>VLOOKUP(D214,#REF!,2,0)</f>
        <v>#REF!</v>
      </c>
      <c r="F214" s="17" t="e">
        <f>VLOOKUP(D214,#REF!,3,0)</f>
        <v>#REF!</v>
      </c>
      <c r="G214" s="29" t="e">
        <f>+VLOOKUP($A214,#REF!,4,FALSE)</f>
        <v>#REF!</v>
      </c>
      <c r="H214" s="31" t="e">
        <f>+VLOOKUP($A214,#REF!,5,FALSE)</f>
        <v>#REF!</v>
      </c>
      <c r="I214" s="32" t="e">
        <f>+VLOOKUP($A214,#REF!,13,FALSE)</f>
        <v>#REF!</v>
      </c>
      <c r="J214" s="32">
        <v>5.4999999999999997E-3</v>
      </c>
      <c r="K214" s="30" t="s">
        <v>15</v>
      </c>
      <c r="L214" s="20">
        <v>500</v>
      </c>
      <c r="M214" s="57" t="e">
        <f t="shared" si="46"/>
        <v>#REF!</v>
      </c>
      <c r="N214" s="28">
        <v>43573</v>
      </c>
      <c r="O214" s="36" t="e">
        <f t="shared" ca="1" si="45"/>
        <v>#NAME?</v>
      </c>
      <c r="P214" s="37">
        <v>0</v>
      </c>
      <c r="Q214" s="37">
        <v>0</v>
      </c>
      <c r="R214" s="38">
        <v>317</v>
      </c>
      <c r="S214" s="39" t="b">
        <v>1</v>
      </c>
      <c r="T214" s="39" t="s">
        <v>1110</v>
      </c>
      <c r="U214" s="35">
        <v>43801</v>
      </c>
      <c r="V214" s="30"/>
      <c r="W214" s="30">
        <f t="shared" si="47"/>
        <v>2019</v>
      </c>
      <c r="X214" s="30" t="e">
        <f t="shared" ca="1" si="48"/>
        <v>#NAME?</v>
      </c>
      <c r="Y214" s="40">
        <v>2.2499999999999999E-2</v>
      </c>
      <c r="Z214" s="40">
        <v>5.0500000000000003E-2</v>
      </c>
      <c r="AA214" s="41" t="e">
        <f t="shared" si="49"/>
        <v>#REF!</v>
      </c>
      <c r="AB214" s="34" t="e">
        <f t="shared" ca="1" si="50"/>
        <v>#REF!</v>
      </c>
      <c r="AC214" s="32">
        <v>0.03</v>
      </c>
      <c r="AD214" s="32">
        <v>0.04</v>
      </c>
      <c r="AE214" s="42" t="s">
        <v>444</v>
      </c>
      <c r="AF214" s="43" t="e">
        <f t="shared" ca="1" si="51"/>
        <v>#REF!</v>
      </c>
      <c r="AG214" s="34" t="e">
        <f t="shared" ca="1" si="52"/>
        <v>#REF!</v>
      </c>
      <c r="AH214" s="44" t="e">
        <f t="shared" ca="1" si="53"/>
        <v>#NAME?</v>
      </c>
      <c r="AI214" s="45">
        <f t="shared" si="54"/>
        <v>1</v>
      </c>
      <c r="AJ214" s="46" t="e">
        <f t="shared" ca="1" si="55"/>
        <v>#NAME?</v>
      </c>
      <c r="AK214" s="34" t="e">
        <f t="shared" ca="1" si="56"/>
        <v>#REF!</v>
      </c>
      <c r="AL214" s="30" t="s">
        <v>897</v>
      </c>
      <c r="AM214" s="42">
        <f t="shared" si="57"/>
        <v>99999999</v>
      </c>
      <c r="AN214" s="47" t="s">
        <v>898</v>
      </c>
      <c r="AO214" s="30" t="e">
        <f t="shared" ca="1" si="58"/>
        <v>#REF!</v>
      </c>
    </row>
    <row r="215" spans="1:41" hidden="1" x14ac:dyDescent="0.25">
      <c r="A215" s="16" t="s">
        <v>371</v>
      </c>
      <c r="B215" s="30" t="str">
        <f t="shared" si="59"/>
        <v>ADI-000373</v>
      </c>
      <c r="D215" s="15" t="s">
        <v>384</v>
      </c>
      <c r="E215" s="17" t="e">
        <f>VLOOKUP(D215,#REF!,2,0)</f>
        <v>#REF!</v>
      </c>
      <c r="F215" s="17" t="e">
        <f>VLOOKUP(D215,#REF!,3,0)</f>
        <v>#REF!</v>
      </c>
      <c r="G215" s="29" t="e">
        <f>+VLOOKUP($A215,#REF!,4,FALSE)</f>
        <v>#REF!</v>
      </c>
      <c r="H215" s="31" t="e">
        <f>+VLOOKUP($A215,#REF!,5,FALSE)</f>
        <v>#REF!</v>
      </c>
      <c r="I215" s="32" t="e">
        <f>+VLOOKUP($A215,#REF!,13,FALSE)</f>
        <v>#REF!</v>
      </c>
      <c r="J215" s="32">
        <v>5.4999999999999997E-3</v>
      </c>
      <c r="K215" s="30" t="s">
        <v>15</v>
      </c>
      <c r="L215" s="20">
        <v>24000</v>
      </c>
      <c r="M215" s="57" t="e">
        <f t="shared" si="46"/>
        <v>#REF!</v>
      </c>
      <c r="N215" s="28">
        <v>43574</v>
      </c>
      <c r="O215" s="36" t="e">
        <f t="shared" ca="1" si="45"/>
        <v>#NAME?</v>
      </c>
      <c r="P215" s="37">
        <v>0</v>
      </c>
      <c r="Q215" s="37">
        <v>0</v>
      </c>
      <c r="R215" s="38">
        <v>318</v>
      </c>
      <c r="S215" s="39" t="b">
        <v>1</v>
      </c>
      <c r="T215" s="39" t="s">
        <v>1110</v>
      </c>
      <c r="U215" s="35">
        <v>43802</v>
      </c>
      <c r="V215" s="30"/>
      <c r="W215" s="30">
        <f t="shared" si="47"/>
        <v>2019</v>
      </c>
      <c r="X215" s="30" t="e">
        <f t="shared" ca="1" si="48"/>
        <v>#NAME?</v>
      </c>
      <c r="Y215" s="40">
        <v>2.2499999999999999E-2</v>
      </c>
      <c r="Z215" s="40">
        <v>5.0500000000000003E-2</v>
      </c>
      <c r="AA215" s="41" t="e">
        <f t="shared" si="49"/>
        <v>#REF!</v>
      </c>
      <c r="AB215" s="34" t="e">
        <f t="shared" ca="1" si="50"/>
        <v>#REF!</v>
      </c>
      <c r="AC215" s="32">
        <v>0.03</v>
      </c>
      <c r="AD215" s="32">
        <v>0.04</v>
      </c>
      <c r="AE215" s="42" t="s">
        <v>444</v>
      </c>
      <c r="AF215" s="43" t="e">
        <f t="shared" ca="1" si="51"/>
        <v>#REF!</v>
      </c>
      <c r="AG215" s="34" t="e">
        <f t="shared" ca="1" si="52"/>
        <v>#REF!</v>
      </c>
      <c r="AH215" s="44" t="e">
        <f t="shared" ca="1" si="53"/>
        <v>#NAME?</v>
      </c>
      <c r="AI215" s="45">
        <f t="shared" si="54"/>
        <v>1</v>
      </c>
      <c r="AJ215" s="46" t="e">
        <f t="shared" ca="1" si="55"/>
        <v>#NAME?</v>
      </c>
      <c r="AK215" s="34" t="e">
        <f t="shared" ca="1" si="56"/>
        <v>#REF!</v>
      </c>
      <c r="AL215" s="30" t="s">
        <v>899</v>
      </c>
      <c r="AM215" s="42">
        <f t="shared" si="57"/>
        <v>99999999</v>
      </c>
      <c r="AN215" s="47" t="s">
        <v>900</v>
      </c>
      <c r="AO215" s="30" t="e">
        <f t="shared" ca="1" si="58"/>
        <v>#REF!</v>
      </c>
    </row>
    <row r="216" spans="1:41" hidden="1" x14ac:dyDescent="0.25">
      <c r="A216" s="16" t="s">
        <v>372</v>
      </c>
      <c r="B216" s="30" t="str">
        <f t="shared" si="59"/>
        <v>ADI-000374</v>
      </c>
      <c r="D216" s="15" t="s">
        <v>384</v>
      </c>
      <c r="E216" s="17" t="e">
        <f>VLOOKUP(D216,#REF!,2,0)</f>
        <v>#REF!</v>
      </c>
      <c r="F216" s="17" t="e">
        <f>VLOOKUP(D216,#REF!,3,0)</f>
        <v>#REF!</v>
      </c>
      <c r="G216" s="29" t="e">
        <f>+VLOOKUP($A216,#REF!,4,FALSE)</f>
        <v>#REF!</v>
      </c>
      <c r="H216" s="31" t="e">
        <f>+VLOOKUP($A216,#REF!,5,FALSE)</f>
        <v>#REF!</v>
      </c>
      <c r="I216" s="32" t="e">
        <f>+VLOOKUP($A216,#REF!,13,FALSE)</f>
        <v>#REF!</v>
      </c>
      <c r="J216" s="32">
        <v>5.4999999999999997E-3</v>
      </c>
      <c r="K216" s="30" t="s">
        <v>15</v>
      </c>
      <c r="L216" s="20">
        <v>50000</v>
      </c>
      <c r="M216" s="57" t="e">
        <f t="shared" si="46"/>
        <v>#REF!</v>
      </c>
      <c r="N216" s="28">
        <v>43574</v>
      </c>
      <c r="O216" s="36" t="e">
        <f t="shared" ca="1" si="45"/>
        <v>#NAME?</v>
      </c>
      <c r="P216" s="37">
        <v>0</v>
      </c>
      <c r="Q216" s="37">
        <v>0</v>
      </c>
      <c r="R216" s="38">
        <v>319</v>
      </c>
      <c r="S216" s="39" t="b">
        <v>1</v>
      </c>
      <c r="T216" s="39" t="s">
        <v>1110</v>
      </c>
      <c r="U216" s="35">
        <v>43803</v>
      </c>
      <c r="V216" s="30"/>
      <c r="W216" s="30">
        <f t="shared" si="47"/>
        <v>2019</v>
      </c>
      <c r="X216" s="30" t="e">
        <f t="shared" ca="1" si="48"/>
        <v>#NAME?</v>
      </c>
      <c r="Y216" s="40">
        <v>2.2499999999999999E-2</v>
      </c>
      <c r="Z216" s="40">
        <v>5.0500000000000003E-2</v>
      </c>
      <c r="AA216" s="41" t="e">
        <f t="shared" si="49"/>
        <v>#REF!</v>
      </c>
      <c r="AB216" s="34" t="e">
        <f t="shared" ca="1" si="50"/>
        <v>#REF!</v>
      </c>
      <c r="AC216" s="32">
        <v>0.03</v>
      </c>
      <c r="AD216" s="32">
        <v>0.04</v>
      </c>
      <c r="AE216" s="42" t="s">
        <v>444</v>
      </c>
      <c r="AF216" s="43" t="e">
        <f t="shared" ca="1" si="51"/>
        <v>#REF!</v>
      </c>
      <c r="AG216" s="34" t="e">
        <f t="shared" ca="1" si="52"/>
        <v>#REF!</v>
      </c>
      <c r="AH216" s="44" t="e">
        <f t="shared" ca="1" si="53"/>
        <v>#NAME?</v>
      </c>
      <c r="AI216" s="45">
        <f t="shared" si="54"/>
        <v>1</v>
      </c>
      <c r="AJ216" s="46" t="e">
        <f t="shared" ca="1" si="55"/>
        <v>#NAME?</v>
      </c>
      <c r="AK216" s="34" t="e">
        <f t="shared" ca="1" si="56"/>
        <v>#REF!</v>
      </c>
      <c r="AL216" s="30" t="s">
        <v>901</v>
      </c>
      <c r="AM216" s="42">
        <f t="shared" si="57"/>
        <v>99999999</v>
      </c>
      <c r="AN216" s="47" t="s">
        <v>902</v>
      </c>
      <c r="AO216" s="30" t="e">
        <f t="shared" ca="1" si="58"/>
        <v>#REF!</v>
      </c>
    </row>
    <row r="217" spans="1:41" hidden="1" x14ac:dyDescent="0.25">
      <c r="A217" s="16" t="s">
        <v>373</v>
      </c>
      <c r="B217" s="30" t="str">
        <f t="shared" si="59"/>
        <v>ADI-000375</v>
      </c>
      <c r="D217" s="15" t="s">
        <v>384</v>
      </c>
      <c r="E217" s="17" t="e">
        <f>VLOOKUP(D217,#REF!,2,0)</f>
        <v>#REF!</v>
      </c>
      <c r="F217" s="17" t="e">
        <f>VLOOKUP(D217,#REF!,3,0)</f>
        <v>#REF!</v>
      </c>
      <c r="G217" s="29" t="e">
        <f>+VLOOKUP($A217,#REF!,4,FALSE)</f>
        <v>#REF!</v>
      </c>
      <c r="H217" s="31" t="e">
        <f>+VLOOKUP($A217,#REF!,5,FALSE)</f>
        <v>#REF!</v>
      </c>
      <c r="I217" s="32" t="e">
        <f>+VLOOKUP($A217,#REF!,13,FALSE)</f>
        <v>#REF!</v>
      </c>
      <c r="J217" s="32">
        <v>5.4999999999999997E-3</v>
      </c>
      <c r="K217" s="30" t="s">
        <v>15</v>
      </c>
      <c r="L217" s="20">
        <v>10000</v>
      </c>
      <c r="M217" s="57" t="e">
        <f t="shared" si="46"/>
        <v>#REF!</v>
      </c>
      <c r="N217" s="28">
        <v>43574</v>
      </c>
      <c r="O217" s="36" t="e">
        <f t="shared" ca="1" si="45"/>
        <v>#NAME?</v>
      </c>
      <c r="P217" s="37">
        <v>0</v>
      </c>
      <c r="Q217" s="37">
        <v>0</v>
      </c>
      <c r="R217" s="38">
        <v>320</v>
      </c>
      <c r="S217" s="39" t="b">
        <v>1</v>
      </c>
      <c r="T217" s="39" t="s">
        <v>1110</v>
      </c>
      <c r="U217" s="35">
        <v>43804</v>
      </c>
      <c r="V217" s="30"/>
      <c r="W217" s="30">
        <f t="shared" si="47"/>
        <v>2019</v>
      </c>
      <c r="X217" s="30" t="e">
        <f t="shared" ca="1" si="48"/>
        <v>#NAME?</v>
      </c>
      <c r="Y217" s="40">
        <v>2.2499999999999999E-2</v>
      </c>
      <c r="Z217" s="40">
        <v>5.0500000000000003E-2</v>
      </c>
      <c r="AA217" s="41" t="e">
        <f t="shared" si="49"/>
        <v>#REF!</v>
      </c>
      <c r="AB217" s="34" t="e">
        <f t="shared" ca="1" si="50"/>
        <v>#REF!</v>
      </c>
      <c r="AC217" s="32">
        <v>0.03</v>
      </c>
      <c r="AD217" s="32">
        <v>0.04</v>
      </c>
      <c r="AE217" s="42" t="s">
        <v>444</v>
      </c>
      <c r="AF217" s="43" t="e">
        <f t="shared" ca="1" si="51"/>
        <v>#REF!</v>
      </c>
      <c r="AG217" s="34" t="e">
        <f t="shared" ca="1" si="52"/>
        <v>#REF!</v>
      </c>
      <c r="AH217" s="44" t="e">
        <f t="shared" ca="1" si="53"/>
        <v>#NAME?</v>
      </c>
      <c r="AI217" s="45">
        <f t="shared" si="54"/>
        <v>1</v>
      </c>
      <c r="AJ217" s="46" t="e">
        <f t="shared" ca="1" si="55"/>
        <v>#NAME?</v>
      </c>
      <c r="AK217" s="34" t="e">
        <f t="shared" ca="1" si="56"/>
        <v>#REF!</v>
      </c>
      <c r="AL217" s="30" t="s">
        <v>903</v>
      </c>
      <c r="AM217" s="42">
        <f t="shared" si="57"/>
        <v>99999999</v>
      </c>
      <c r="AN217" s="47" t="s">
        <v>904</v>
      </c>
      <c r="AO217" s="30" t="e">
        <f t="shared" ca="1" si="58"/>
        <v>#REF!</v>
      </c>
    </row>
    <row r="218" spans="1:41" hidden="1" x14ac:dyDescent="0.25">
      <c r="A218" s="16" t="s">
        <v>374</v>
      </c>
      <c r="B218" s="30" t="str">
        <f t="shared" si="59"/>
        <v>ADI-000376</v>
      </c>
      <c r="D218" s="15" t="s">
        <v>384</v>
      </c>
      <c r="E218" s="17" t="e">
        <f>VLOOKUP(D218,#REF!,2,0)</f>
        <v>#REF!</v>
      </c>
      <c r="F218" s="17" t="e">
        <f>VLOOKUP(D218,#REF!,3,0)</f>
        <v>#REF!</v>
      </c>
      <c r="G218" s="29" t="e">
        <f>+VLOOKUP($A218,#REF!,4,FALSE)</f>
        <v>#REF!</v>
      </c>
      <c r="H218" s="31" t="e">
        <f>+VLOOKUP($A218,#REF!,5,FALSE)</f>
        <v>#REF!</v>
      </c>
      <c r="I218" s="32" t="e">
        <f>+VLOOKUP($A218,#REF!,13,FALSE)</f>
        <v>#REF!</v>
      </c>
      <c r="J218" s="32">
        <v>5.4999999999999997E-3</v>
      </c>
      <c r="K218" s="30" t="s">
        <v>15</v>
      </c>
      <c r="L218" s="20">
        <v>12000</v>
      </c>
      <c r="M218" s="57" t="e">
        <f t="shared" si="46"/>
        <v>#REF!</v>
      </c>
      <c r="N218" s="28">
        <v>43574</v>
      </c>
      <c r="O218" s="36" t="e">
        <f t="shared" ca="1" si="45"/>
        <v>#NAME?</v>
      </c>
      <c r="P218" s="37">
        <v>0</v>
      </c>
      <c r="Q218" s="37">
        <v>0</v>
      </c>
      <c r="R218" s="38">
        <v>321</v>
      </c>
      <c r="S218" s="39" t="b">
        <v>1</v>
      </c>
      <c r="T218" s="39" t="s">
        <v>1110</v>
      </c>
      <c r="U218" s="35">
        <v>43805</v>
      </c>
      <c r="V218" s="30"/>
      <c r="W218" s="30">
        <f t="shared" si="47"/>
        <v>2019</v>
      </c>
      <c r="X218" s="30" t="e">
        <f t="shared" ca="1" si="48"/>
        <v>#NAME?</v>
      </c>
      <c r="Y218" s="40">
        <v>2.2499999999999999E-2</v>
      </c>
      <c r="Z218" s="40">
        <v>5.0500000000000003E-2</v>
      </c>
      <c r="AA218" s="41" t="e">
        <f t="shared" si="49"/>
        <v>#REF!</v>
      </c>
      <c r="AB218" s="34" t="e">
        <f t="shared" ca="1" si="50"/>
        <v>#REF!</v>
      </c>
      <c r="AC218" s="32">
        <v>0.03</v>
      </c>
      <c r="AD218" s="32">
        <v>0.04</v>
      </c>
      <c r="AE218" s="42" t="s">
        <v>444</v>
      </c>
      <c r="AF218" s="43" t="e">
        <f t="shared" ca="1" si="51"/>
        <v>#REF!</v>
      </c>
      <c r="AG218" s="34" t="e">
        <f t="shared" ca="1" si="52"/>
        <v>#REF!</v>
      </c>
      <c r="AH218" s="44" t="e">
        <f t="shared" ca="1" si="53"/>
        <v>#NAME?</v>
      </c>
      <c r="AI218" s="45">
        <f t="shared" si="54"/>
        <v>1</v>
      </c>
      <c r="AJ218" s="46" t="e">
        <f t="shared" ca="1" si="55"/>
        <v>#NAME?</v>
      </c>
      <c r="AK218" s="34" t="e">
        <f t="shared" ca="1" si="56"/>
        <v>#REF!</v>
      </c>
      <c r="AL218" s="30" t="s">
        <v>905</v>
      </c>
      <c r="AM218" s="42">
        <f t="shared" si="57"/>
        <v>99999999</v>
      </c>
      <c r="AN218" s="47" t="s">
        <v>906</v>
      </c>
      <c r="AO218" s="30" t="e">
        <f t="shared" ca="1" si="58"/>
        <v>#REF!</v>
      </c>
    </row>
    <row r="219" spans="1:41" hidden="1" x14ac:dyDescent="0.25">
      <c r="A219" s="16" t="s">
        <v>375</v>
      </c>
      <c r="B219" s="30" t="str">
        <f t="shared" si="59"/>
        <v>ADI-000377</v>
      </c>
      <c r="D219" s="15" t="s">
        <v>384</v>
      </c>
      <c r="E219" s="17" t="e">
        <f>VLOOKUP(D219,#REF!,2,0)</f>
        <v>#REF!</v>
      </c>
      <c r="F219" s="17" t="e">
        <f>VLOOKUP(D219,#REF!,3,0)</f>
        <v>#REF!</v>
      </c>
      <c r="G219" s="29" t="e">
        <f>+VLOOKUP($A219,#REF!,4,FALSE)</f>
        <v>#REF!</v>
      </c>
      <c r="H219" s="31" t="e">
        <f>+VLOOKUP($A219,#REF!,5,FALSE)</f>
        <v>#REF!</v>
      </c>
      <c r="I219" s="32" t="e">
        <f>+VLOOKUP($A219,#REF!,13,FALSE)</f>
        <v>#REF!</v>
      </c>
      <c r="J219" s="32">
        <v>5.4999999999999997E-3</v>
      </c>
      <c r="K219" s="30" t="s">
        <v>15</v>
      </c>
      <c r="L219" s="20">
        <v>24000</v>
      </c>
      <c r="M219" s="57" t="e">
        <f t="shared" si="46"/>
        <v>#REF!</v>
      </c>
      <c r="N219" s="28">
        <v>43574</v>
      </c>
      <c r="O219" s="36" t="e">
        <f t="shared" ca="1" si="45"/>
        <v>#NAME?</v>
      </c>
      <c r="P219" s="37">
        <v>0</v>
      </c>
      <c r="Q219" s="37">
        <v>0</v>
      </c>
      <c r="R219" s="38">
        <v>322</v>
      </c>
      <c r="S219" s="39" t="b">
        <v>1</v>
      </c>
      <c r="T219" s="39" t="s">
        <v>1110</v>
      </c>
      <c r="U219" s="35">
        <v>43806</v>
      </c>
      <c r="V219" s="30"/>
      <c r="W219" s="30">
        <f t="shared" si="47"/>
        <v>2019</v>
      </c>
      <c r="X219" s="30" t="e">
        <f t="shared" ca="1" si="48"/>
        <v>#NAME?</v>
      </c>
      <c r="Y219" s="40">
        <v>2.2499999999999999E-2</v>
      </c>
      <c r="Z219" s="40">
        <v>5.0500000000000003E-2</v>
      </c>
      <c r="AA219" s="41" t="e">
        <f t="shared" si="49"/>
        <v>#REF!</v>
      </c>
      <c r="AB219" s="34" t="e">
        <f t="shared" ca="1" si="50"/>
        <v>#REF!</v>
      </c>
      <c r="AC219" s="32">
        <v>0.03</v>
      </c>
      <c r="AD219" s="32">
        <v>0.04</v>
      </c>
      <c r="AE219" s="42" t="s">
        <v>444</v>
      </c>
      <c r="AF219" s="43" t="e">
        <f t="shared" ca="1" si="51"/>
        <v>#REF!</v>
      </c>
      <c r="AG219" s="34" t="e">
        <f t="shared" ca="1" si="52"/>
        <v>#REF!</v>
      </c>
      <c r="AH219" s="44" t="e">
        <f t="shared" ca="1" si="53"/>
        <v>#NAME?</v>
      </c>
      <c r="AI219" s="45">
        <f t="shared" si="54"/>
        <v>1</v>
      </c>
      <c r="AJ219" s="46" t="e">
        <f t="shared" ca="1" si="55"/>
        <v>#NAME?</v>
      </c>
      <c r="AK219" s="34" t="e">
        <f t="shared" ca="1" si="56"/>
        <v>#REF!</v>
      </c>
      <c r="AL219" s="30" t="s">
        <v>907</v>
      </c>
      <c r="AM219" s="42">
        <f t="shared" si="57"/>
        <v>99999999</v>
      </c>
      <c r="AN219" s="47" t="s">
        <v>908</v>
      </c>
      <c r="AO219" s="30" t="e">
        <f t="shared" ca="1" si="58"/>
        <v>#REF!</v>
      </c>
    </row>
    <row r="220" spans="1:41" hidden="1" x14ac:dyDescent="0.25">
      <c r="A220" s="16" t="s">
        <v>376</v>
      </c>
      <c r="B220" s="30" t="str">
        <f t="shared" si="59"/>
        <v>ADI-000378</v>
      </c>
      <c r="D220" s="15" t="s">
        <v>384</v>
      </c>
      <c r="E220" s="17" t="e">
        <f>VLOOKUP(D220,#REF!,2,0)</f>
        <v>#REF!</v>
      </c>
      <c r="F220" s="17" t="e">
        <f>VLOOKUP(D220,#REF!,3,0)</f>
        <v>#REF!</v>
      </c>
      <c r="G220" s="29" t="e">
        <f>+VLOOKUP($A220,#REF!,4,FALSE)</f>
        <v>#REF!</v>
      </c>
      <c r="H220" s="31" t="e">
        <f>+VLOOKUP($A220,#REF!,5,FALSE)</f>
        <v>#REF!</v>
      </c>
      <c r="I220" s="32" t="e">
        <f>+VLOOKUP($A220,#REF!,13,FALSE)</f>
        <v>#REF!</v>
      </c>
      <c r="J220" s="32">
        <v>5.4999999999999997E-3</v>
      </c>
      <c r="K220" s="30" t="s">
        <v>15</v>
      </c>
      <c r="L220" s="20">
        <v>50000</v>
      </c>
      <c r="M220" s="57" t="e">
        <f t="shared" si="46"/>
        <v>#REF!</v>
      </c>
      <c r="N220" s="28">
        <v>43574</v>
      </c>
      <c r="O220" s="36" t="e">
        <f t="shared" ca="1" si="45"/>
        <v>#NAME?</v>
      </c>
      <c r="P220" s="37">
        <v>0</v>
      </c>
      <c r="Q220" s="37">
        <v>0</v>
      </c>
      <c r="R220" s="38">
        <v>323</v>
      </c>
      <c r="S220" s="39" t="b">
        <v>1</v>
      </c>
      <c r="T220" s="39" t="s">
        <v>1110</v>
      </c>
      <c r="U220" s="35">
        <v>43807</v>
      </c>
      <c r="V220" s="30"/>
      <c r="W220" s="30">
        <f t="shared" si="47"/>
        <v>2019</v>
      </c>
      <c r="X220" s="30" t="e">
        <f t="shared" ca="1" si="48"/>
        <v>#NAME?</v>
      </c>
      <c r="Y220" s="40">
        <v>2.2499999999999999E-2</v>
      </c>
      <c r="Z220" s="40">
        <v>5.0500000000000003E-2</v>
      </c>
      <c r="AA220" s="41" t="e">
        <f t="shared" si="49"/>
        <v>#REF!</v>
      </c>
      <c r="AB220" s="34" t="e">
        <f t="shared" ca="1" si="50"/>
        <v>#REF!</v>
      </c>
      <c r="AC220" s="32">
        <v>0.03</v>
      </c>
      <c r="AD220" s="32">
        <v>0.04</v>
      </c>
      <c r="AE220" s="42" t="s">
        <v>444</v>
      </c>
      <c r="AF220" s="43" t="e">
        <f t="shared" ca="1" si="51"/>
        <v>#REF!</v>
      </c>
      <c r="AG220" s="34" t="e">
        <f t="shared" ca="1" si="52"/>
        <v>#REF!</v>
      </c>
      <c r="AH220" s="44" t="e">
        <f t="shared" ca="1" si="53"/>
        <v>#NAME?</v>
      </c>
      <c r="AI220" s="45">
        <f t="shared" si="54"/>
        <v>1</v>
      </c>
      <c r="AJ220" s="46" t="e">
        <f t="shared" ca="1" si="55"/>
        <v>#NAME?</v>
      </c>
      <c r="AK220" s="34" t="e">
        <f t="shared" ca="1" si="56"/>
        <v>#REF!</v>
      </c>
      <c r="AL220" s="30" t="s">
        <v>909</v>
      </c>
      <c r="AM220" s="42">
        <f t="shared" si="57"/>
        <v>99999999</v>
      </c>
      <c r="AN220" s="47" t="s">
        <v>910</v>
      </c>
      <c r="AO220" s="30" t="e">
        <f t="shared" ca="1" si="58"/>
        <v>#REF!</v>
      </c>
    </row>
    <row r="221" spans="1:41" hidden="1" x14ac:dyDescent="0.25">
      <c r="A221" s="16" t="s">
        <v>377</v>
      </c>
      <c r="B221" s="30" t="str">
        <f t="shared" si="59"/>
        <v>ADI-000379</v>
      </c>
      <c r="D221" s="15" t="s">
        <v>384</v>
      </c>
      <c r="E221" s="17" t="e">
        <f>VLOOKUP(D221,#REF!,2,0)</f>
        <v>#REF!</v>
      </c>
      <c r="F221" s="17" t="e">
        <f>VLOOKUP(D221,#REF!,3,0)</f>
        <v>#REF!</v>
      </c>
      <c r="G221" s="29" t="e">
        <f>+VLOOKUP($A221,#REF!,4,FALSE)</f>
        <v>#REF!</v>
      </c>
      <c r="H221" s="31" t="e">
        <f>+VLOOKUP($A221,#REF!,5,FALSE)</f>
        <v>#REF!</v>
      </c>
      <c r="I221" s="32" t="e">
        <f>+VLOOKUP($A221,#REF!,13,FALSE)</f>
        <v>#REF!</v>
      </c>
      <c r="J221" s="32">
        <v>5.4999999999999997E-3</v>
      </c>
      <c r="K221" s="30" t="s">
        <v>15</v>
      </c>
      <c r="L221" s="20">
        <v>8000</v>
      </c>
      <c r="M221" s="57" t="e">
        <f t="shared" si="46"/>
        <v>#REF!</v>
      </c>
      <c r="N221" s="28">
        <v>43574</v>
      </c>
      <c r="O221" s="36" t="e">
        <f t="shared" ca="1" si="45"/>
        <v>#NAME?</v>
      </c>
      <c r="P221" s="37">
        <v>0</v>
      </c>
      <c r="Q221" s="37">
        <v>0</v>
      </c>
      <c r="R221" s="38">
        <v>324</v>
      </c>
      <c r="S221" s="39" t="b">
        <v>1</v>
      </c>
      <c r="T221" s="39" t="s">
        <v>1110</v>
      </c>
      <c r="U221" s="35">
        <v>43808</v>
      </c>
      <c r="V221" s="30"/>
      <c r="W221" s="30">
        <f t="shared" si="47"/>
        <v>2019</v>
      </c>
      <c r="X221" s="30" t="e">
        <f t="shared" ca="1" si="48"/>
        <v>#NAME?</v>
      </c>
      <c r="Y221" s="40">
        <v>2.2499999999999999E-2</v>
      </c>
      <c r="Z221" s="40">
        <v>5.0500000000000003E-2</v>
      </c>
      <c r="AA221" s="41" t="e">
        <f t="shared" si="49"/>
        <v>#REF!</v>
      </c>
      <c r="AB221" s="34" t="e">
        <f t="shared" ca="1" si="50"/>
        <v>#REF!</v>
      </c>
      <c r="AC221" s="32">
        <v>0.03</v>
      </c>
      <c r="AD221" s="32">
        <v>0.04</v>
      </c>
      <c r="AE221" s="42" t="s">
        <v>444</v>
      </c>
      <c r="AF221" s="43" t="e">
        <f t="shared" ca="1" si="51"/>
        <v>#REF!</v>
      </c>
      <c r="AG221" s="34" t="e">
        <f t="shared" ca="1" si="52"/>
        <v>#REF!</v>
      </c>
      <c r="AH221" s="44" t="e">
        <f t="shared" ca="1" si="53"/>
        <v>#NAME?</v>
      </c>
      <c r="AI221" s="45">
        <f t="shared" si="54"/>
        <v>1</v>
      </c>
      <c r="AJ221" s="46" t="e">
        <f t="shared" ca="1" si="55"/>
        <v>#NAME?</v>
      </c>
      <c r="AK221" s="34" t="e">
        <f t="shared" ca="1" si="56"/>
        <v>#REF!</v>
      </c>
      <c r="AL221" s="30" t="s">
        <v>911</v>
      </c>
      <c r="AM221" s="42">
        <f t="shared" si="57"/>
        <v>99999999</v>
      </c>
      <c r="AN221" s="47" t="s">
        <v>912</v>
      </c>
      <c r="AO221" s="30" t="e">
        <f t="shared" ca="1" si="58"/>
        <v>#REF!</v>
      </c>
    </row>
    <row r="222" spans="1:41" hidden="1" x14ac:dyDescent="0.25">
      <c r="A222" s="16" t="s">
        <v>378</v>
      </c>
      <c r="B222" s="30" t="str">
        <f t="shared" si="59"/>
        <v>ADI-000380</v>
      </c>
      <c r="D222" s="15" t="s">
        <v>384</v>
      </c>
      <c r="E222" s="17" t="e">
        <f>VLOOKUP(D222,#REF!,2,0)</f>
        <v>#REF!</v>
      </c>
      <c r="F222" s="17" t="e">
        <f>VLOOKUP(D222,#REF!,3,0)</f>
        <v>#REF!</v>
      </c>
      <c r="G222" s="29" t="e">
        <f>+VLOOKUP($A222,#REF!,4,FALSE)</f>
        <v>#REF!</v>
      </c>
      <c r="H222" s="31" t="e">
        <f>+VLOOKUP($A222,#REF!,5,FALSE)</f>
        <v>#REF!</v>
      </c>
      <c r="I222" s="32" t="e">
        <f>+VLOOKUP($A222,#REF!,13,FALSE)</f>
        <v>#REF!</v>
      </c>
      <c r="J222" s="32">
        <v>5.4999999999999997E-3</v>
      </c>
      <c r="K222" s="30" t="s">
        <v>15</v>
      </c>
      <c r="L222" s="20">
        <v>30000</v>
      </c>
      <c r="M222" s="57" t="e">
        <f t="shared" si="46"/>
        <v>#REF!</v>
      </c>
      <c r="N222" s="28">
        <v>43574</v>
      </c>
      <c r="O222" s="36" t="e">
        <f t="shared" ca="1" si="45"/>
        <v>#NAME?</v>
      </c>
      <c r="P222" s="37">
        <v>0</v>
      </c>
      <c r="Q222" s="37">
        <v>0</v>
      </c>
      <c r="R222" s="38">
        <v>325</v>
      </c>
      <c r="S222" s="39" t="b">
        <v>1</v>
      </c>
      <c r="T222" s="39" t="s">
        <v>1110</v>
      </c>
      <c r="U222" s="35">
        <v>43809</v>
      </c>
      <c r="V222" s="30"/>
      <c r="W222" s="30">
        <f t="shared" si="47"/>
        <v>2019</v>
      </c>
      <c r="X222" s="30" t="e">
        <f t="shared" ca="1" si="48"/>
        <v>#NAME?</v>
      </c>
      <c r="Y222" s="40">
        <v>2.2499999999999999E-2</v>
      </c>
      <c r="Z222" s="40">
        <v>5.0500000000000003E-2</v>
      </c>
      <c r="AA222" s="41" t="e">
        <f t="shared" si="49"/>
        <v>#REF!</v>
      </c>
      <c r="AB222" s="34" t="e">
        <f t="shared" ca="1" si="50"/>
        <v>#REF!</v>
      </c>
      <c r="AC222" s="32">
        <v>0.03</v>
      </c>
      <c r="AD222" s="32">
        <v>0.04</v>
      </c>
      <c r="AE222" s="42" t="s">
        <v>444</v>
      </c>
      <c r="AF222" s="43" t="e">
        <f t="shared" ca="1" si="51"/>
        <v>#REF!</v>
      </c>
      <c r="AG222" s="34" t="e">
        <f t="shared" ca="1" si="52"/>
        <v>#REF!</v>
      </c>
      <c r="AH222" s="44" t="e">
        <f t="shared" ca="1" si="53"/>
        <v>#NAME?</v>
      </c>
      <c r="AI222" s="45">
        <f t="shared" si="54"/>
        <v>1</v>
      </c>
      <c r="AJ222" s="46" t="e">
        <f t="shared" ca="1" si="55"/>
        <v>#NAME?</v>
      </c>
      <c r="AK222" s="34" t="e">
        <f t="shared" ca="1" si="56"/>
        <v>#REF!</v>
      </c>
      <c r="AL222" s="30" t="s">
        <v>913</v>
      </c>
      <c r="AM222" s="42">
        <f t="shared" si="57"/>
        <v>99999999</v>
      </c>
      <c r="AN222" s="47" t="s">
        <v>914</v>
      </c>
      <c r="AO222" s="30" t="e">
        <f t="shared" ca="1" si="58"/>
        <v>#REF!</v>
      </c>
    </row>
    <row r="223" spans="1:41" hidden="1" x14ac:dyDescent="0.25">
      <c r="A223" s="16" t="s">
        <v>379</v>
      </c>
      <c r="B223" s="30" t="str">
        <f t="shared" si="59"/>
        <v>ADI-000381</v>
      </c>
      <c r="D223" s="15" t="s">
        <v>384</v>
      </c>
      <c r="E223" s="17" t="e">
        <f>VLOOKUP(D223,#REF!,2,0)</f>
        <v>#REF!</v>
      </c>
      <c r="F223" s="17" t="e">
        <f>VLOOKUP(D223,#REF!,3,0)</f>
        <v>#REF!</v>
      </c>
      <c r="G223" s="29" t="e">
        <f>+VLOOKUP($A223,#REF!,4,FALSE)</f>
        <v>#REF!</v>
      </c>
      <c r="H223" s="31" t="e">
        <f>+VLOOKUP($A223,#REF!,5,FALSE)</f>
        <v>#REF!</v>
      </c>
      <c r="I223" s="32" t="e">
        <f>+VLOOKUP($A223,#REF!,13,FALSE)</f>
        <v>#REF!</v>
      </c>
      <c r="J223" s="32">
        <v>5.4999999999999997E-3</v>
      </c>
      <c r="K223" s="30" t="s">
        <v>15</v>
      </c>
      <c r="L223" s="20">
        <v>50000</v>
      </c>
      <c r="M223" s="57" t="e">
        <f t="shared" si="46"/>
        <v>#REF!</v>
      </c>
      <c r="N223" s="28">
        <v>43574</v>
      </c>
      <c r="O223" s="36" t="e">
        <f t="shared" ca="1" si="45"/>
        <v>#NAME?</v>
      </c>
      <c r="P223" s="37">
        <v>0</v>
      </c>
      <c r="Q223" s="37">
        <v>0</v>
      </c>
      <c r="R223" s="38">
        <v>326</v>
      </c>
      <c r="S223" s="39" t="b">
        <v>1</v>
      </c>
      <c r="T223" s="39" t="s">
        <v>1110</v>
      </c>
      <c r="U223" s="35">
        <v>43810</v>
      </c>
      <c r="V223" s="30"/>
      <c r="W223" s="30">
        <f t="shared" si="47"/>
        <v>2019</v>
      </c>
      <c r="X223" s="30" t="e">
        <f t="shared" ca="1" si="48"/>
        <v>#NAME?</v>
      </c>
      <c r="Y223" s="40">
        <v>2.2499999999999999E-2</v>
      </c>
      <c r="Z223" s="40">
        <v>5.0500000000000003E-2</v>
      </c>
      <c r="AA223" s="41" t="e">
        <f t="shared" si="49"/>
        <v>#REF!</v>
      </c>
      <c r="AB223" s="34" t="e">
        <f t="shared" ca="1" si="50"/>
        <v>#REF!</v>
      </c>
      <c r="AC223" s="32">
        <v>0.03</v>
      </c>
      <c r="AD223" s="32">
        <v>0.04</v>
      </c>
      <c r="AE223" s="42" t="s">
        <v>444</v>
      </c>
      <c r="AF223" s="43" t="e">
        <f t="shared" ca="1" si="51"/>
        <v>#REF!</v>
      </c>
      <c r="AG223" s="34" t="e">
        <f t="shared" ca="1" si="52"/>
        <v>#REF!</v>
      </c>
      <c r="AH223" s="44" t="e">
        <f t="shared" ca="1" si="53"/>
        <v>#NAME?</v>
      </c>
      <c r="AI223" s="45">
        <f t="shared" si="54"/>
        <v>1</v>
      </c>
      <c r="AJ223" s="46" t="e">
        <f t="shared" ca="1" si="55"/>
        <v>#NAME?</v>
      </c>
      <c r="AK223" s="34" t="e">
        <f t="shared" ca="1" si="56"/>
        <v>#REF!</v>
      </c>
      <c r="AL223" s="30" t="s">
        <v>915</v>
      </c>
      <c r="AM223" s="42">
        <f t="shared" si="57"/>
        <v>99999999</v>
      </c>
      <c r="AN223" s="47" t="s">
        <v>916</v>
      </c>
      <c r="AO223" s="30" t="e">
        <f t="shared" ca="1" si="58"/>
        <v>#REF!</v>
      </c>
    </row>
    <row r="224" spans="1:41" hidden="1" x14ac:dyDescent="0.25">
      <c r="A224" s="16" t="s">
        <v>380</v>
      </c>
      <c r="B224" s="30" t="str">
        <f t="shared" si="59"/>
        <v>ADI-000382</v>
      </c>
      <c r="D224" s="15" t="s">
        <v>384</v>
      </c>
      <c r="E224" s="17" t="e">
        <f>VLOOKUP(D224,#REF!,2,0)</f>
        <v>#REF!</v>
      </c>
      <c r="F224" s="17" t="e">
        <f>VLOOKUP(D224,#REF!,3,0)</f>
        <v>#REF!</v>
      </c>
      <c r="G224" s="29" t="e">
        <f>+VLOOKUP($A224,#REF!,4,FALSE)</f>
        <v>#REF!</v>
      </c>
      <c r="H224" s="31" t="e">
        <f>+VLOOKUP($A224,#REF!,5,FALSE)</f>
        <v>#REF!</v>
      </c>
      <c r="I224" s="32" t="e">
        <f>+VLOOKUP($A224,#REF!,13,FALSE)</f>
        <v>#REF!</v>
      </c>
      <c r="J224" s="32">
        <v>5.4999999999999997E-3</v>
      </c>
      <c r="K224" s="30" t="s">
        <v>15</v>
      </c>
      <c r="L224" s="20">
        <v>30000</v>
      </c>
      <c r="M224" s="57" t="e">
        <f t="shared" si="46"/>
        <v>#REF!</v>
      </c>
      <c r="N224" s="28">
        <v>43574</v>
      </c>
      <c r="O224" s="36" t="e">
        <f t="shared" ca="1" si="45"/>
        <v>#NAME?</v>
      </c>
      <c r="P224" s="37">
        <v>0</v>
      </c>
      <c r="Q224" s="37">
        <v>0</v>
      </c>
      <c r="R224" s="38">
        <v>327</v>
      </c>
      <c r="S224" s="39" t="b">
        <v>1</v>
      </c>
      <c r="T224" s="39" t="s">
        <v>1110</v>
      </c>
      <c r="U224" s="35">
        <v>43811</v>
      </c>
      <c r="V224" s="30"/>
      <c r="W224" s="30">
        <f t="shared" si="47"/>
        <v>2019</v>
      </c>
      <c r="X224" s="30" t="e">
        <f t="shared" ca="1" si="48"/>
        <v>#NAME?</v>
      </c>
      <c r="Y224" s="40">
        <v>2.2499999999999999E-2</v>
      </c>
      <c r="Z224" s="40">
        <v>5.0500000000000003E-2</v>
      </c>
      <c r="AA224" s="41" t="e">
        <f t="shared" si="49"/>
        <v>#REF!</v>
      </c>
      <c r="AB224" s="34" t="e">
        <f t="shared" ca="1" si="50"/>
        <v>#REF!</v>
      </c>
      <c r="AC224" s="32">
        <v>0.03</v>
      </c>
      <c r="AD224" s="32">
        <v>0.04</v>
      </c>
      <c r="AE224" s="42" t="s">
        <v>444</v>
      </c>
      <c r="AF224" s="43" t="e">
        <f t="shared" ca="1" si="51"/>
        <v>#REF!</v>
      </c>
      <c r="AG224" s="34" t="e">
        <f t="shared" ca="1" si="52"/>
        <v>#REF!</v>
      </c>
      <c r="AH224" s="44" t="e">
        <f t="shared" ca="1" si="53"/>
        <v>#NAME?</v>
      </c>
      <c r="AI224" s="45">
        <f t="shared" si="54"/>
        <v>1</v>
      </c>
      <c r="AJ224" s="46" t="e">
        <f t="shared" ca="1" si="55"/>
        <v>#NAME?</v>
      </c>
      <c r="AK224" s="34" t="e">
        <f t="shared" ca="1" si="56"/>
        <v>#REF!</v>
      </c>
      <c r="AL224" s="30" t="s">
        <v>917</v>
      </c>
      <c r="AM224" s="42">
        <f t="shared" si="57"/>
        <v>99999999</v>
      </c>
      <c r="AN224" s="47" t="s">
        <v>918</v>
      </c>
      <c r="AO224" s="30" t="e">
        <f t="shared" ca="1" si="58"/>
        <v>#REF!</v>
      </c>
    </row>
    <row r="225" spans="1:41" hidden="1" x14ac:dyDescent="0.25">
      <c r="A225" s="16" t="s">
        <v>381</v>
      </c>
      <c r="B225" s="30" t="str">
        <f t="shared" si="59"/>
        <v>ADI-000383</v>
      </c>
      <c r="D225" s="15" t="s">
        <v>384</v>
      </c>
      <c r="E225" s="17" t="e">
        <f>VLOOKUP(D225,#REF!,2,0)</f>
        <v>#REF!</v>
      </c>
      <c r="F225" s="17" t="e">
        <f>VLOOKUP(D225,#REF!,3,0)</f>
        <v>#REF!</v>
      </c>
      <c r="G225" s="29" t="e">
        <f>+VLOOKUP($A225,#REF!,4,FALSE)</f>
        <v>#REF!</v>
      </c>
      <c r="H225" s="31" t="e">
        <f>+VLOOKUP($A225,#REF!,5,FALSE)</f>
        <v>#REF!</v>
      </c>
      <c r="I225" s="32" t="e">
        <f>+VLOOKUP($A225,#REF!,13,FALSE)</f>
        <v>#REF!</v>
      </c>
      <c r="J225" s="32">
        <v>5.4999999999999997E-3</v>
      </c>
      <c r="K225" s="30" t="s">
        <v>15</v>
      </c>
      <c r="L225" s="20">
        <v>29000</v>
      </c>
      <c r="M225" s="57" t="e">
        <f t="shared" si="46"/>
        <v>#REF!</v>
      </c>
      <c r="N225" s="28">
        <v>43574</v>
      </c>
      <c r="O225" s="36" t="e">
        <f t="shared" ca="1" si="45"/>
        <v>#NAME?</v>
      </c>
      <c r="P225" s="37">
        <v>0</v>
      </c>
      <c r="Q225" s="37">
        <v>0</v>
      </c>
      <c r="R225" s="38">
        <v>328</v>
      </c>
      <c r="S225" s="39" t="b">
        <v>1</v>
      </c>
      <c r="T225" s="39" t="s">
        <v>1110</v>
      </c>
      <c r="U225" s="35">
        <v>43812</v>
      </c>
      <c r="V225" s="30"/>
      <c r="W225" s="30">
        <f t="shared" si="47"/>
        <v>2019</v>
      </c>
      <c r="X225" s="30" t="e">
        <f t="shared" ca="1" si="48"/>
        <v>#NAME?</v>
      </c>
      <c r="Y225" s="40">
        <v>2.2499999999999999E-2</v>
      </c>
      <c r="Z225" s="40">
        <v>5.0500000000000003E-2</v>
      </c>
      <c r="AA225" s="41" t="e">
        <f t="shared" si="49"/>
        <v>#REF!</v>
      </c>
      <c r="AB225" s="34" t="e">
        <f t="shared" ca="1" si="50"/>
        <v>#REF!</v>
      </c>
      <c r="AC225" s="32">
        <v>0.03</v>
      </c>
      <c r="AD225" s="32">
        <v>0.04</v>
      </c>
      <c r="AE225" s="42" t="s">
        <v>444</v>
      </c>
      <c r="AF225" s="43" t="e">
        <f t="shared" ca="1" si="51"/>
        <v>#REF!</v>
      </c>
      <c r="AG225" s="34" t="e">
        <f t="shared" ca="1" si="52"/>
        <v>#REF!</v>
      </c>
      <c r="AH225" s="44" t="e">
        <f t="shared" ca="1" si="53"/>
        <v>#NAME?</v>
      </c>
      <c r="AI225" s="45">
        <f t="shared" si="54"/>
        <v>1</v>
      </c>
      <c r="AJ225" s="46" t="e">
        <f t="shared" ca="1" si="55"/>
        <v>#NAME?</v>
      </c>
      <c r="AK225" s="34" t="e">
        <f t="shared" ca="1" si="56"/>
        <v>#REF!</v>
      </c>
      <c r="AL225" s="30" t="s">
        <v>919</v>
      </c>
      <c r="AM225" s="42">
        <f t="shared" si="57"/>
        <v>99999999</v>
      </c>
      <c r="AN225" s="47" t="s">
        <v>920</v>
      </c>
      <c r="AO225" s="30" t="e">
        <f t="shared" ca="1" si="58"/>
        <v>#REF!</v>
      </c>
    </row>
    <row r="226" spans="1:41" hidden="1" x14ac:dyDescent="0.25">
      <c r="A226" s="16" t="s">
        <v>382</v>
      </c>
      <c r="B226" s="30" t="str">
        <f t="shared" si="59"/>
        <v>ADI-000384</v>
      </c>
      <c r="D226" s="15" t="s">
        <v>384</v>
      </c>
      <c r="E226" s="17" t="e">
        <f>VLOOKUP(D226,#REF!,2,0)</f>
        <v>#REF!</v>
      </c>
      <c r="F226" s="17" t="e">
        <f>VLOOKUP(D226,#REF!,3,0)</f>
        <v>#REF!</v>
      </c>
      <c r="G226" s="29" t="e">
        <f>+VLOOKUP($A226,#REF!,4,FALSE)</f>
        <v>#REF!</v>
      </c>
      <c r="H226" s="31" t="e">
        <f>+VLOOKUP($A226,#REF!,5,FALSE)</f>
        <v>#REF!</v>
      </c>
      <c r="I226" s="32" t="e">
        <f>+VLOOKUP($A226,#REF!,13,FALSE)</f>
        <v>#REF!</v>
      </c>
      <c r="J226" s="32">
        <v>5.4999999999999997E-3</v>
      </c>
      <c r="K226" s="30" t="s">
        <v>15</v>
      </c>
      <c r="L226" s="20">
        <v>30000</v>
      </c>
      <c r="M226" s="57" t="e">
        <f t="shared" si="46"/>
        <v>#REF!</v>
      </c>
      <c r="N226" s="28">
        <v>43574</v>
      </c>
      <c r="O226" s="36" t="e">
        <f t="shared" ca="1" si="45"/>
        <v>#NAME?</v>
      </c>
      <c r="P226" s="37">
        <v>0</v>
      </c>
      <c r="Q226" s="37">
        <v>0</v>
      </c>
      <c r="R226" s="38">
        <v>329</v>
      </c>
      <c r="S226" s="39" t="b">
        <v>1</v>
      </c>
      <c r="T226" s="39" t="s">
        <v>1110</v>
      </c>
      <c r="U226" s="35">
        <v>43813</v>
      </c>
      <c r="V226" s="30"/>
      <c r="W226" s="30">
        <f t="shared" si="47"/>
        <v>2019</v>
      </c>
      <c r="X226" s="30" t="e">
        <f t="shared" ca="1" si="48"/>
        <v>#NAME?</v>
      </c>
      <c r="Y226" s="40">
        <v>2.2499999999999999E-2</v>
      </c>
      <c r="Z226" s="40">
        <v>5.0500000000000003E-2</v>
      </c>
      <c r="AA226" s="41" t="e">
        <f t="shared" si="49"/>
        <v>#REF!</v>
      </c>
      <c r="AB226" s="34" t="e">
        <f t="shared" ca="1" si="50"/>
        <v>#REF!</v>
      </c>
      <c r="AC226" s="32">
        <v>0.03</v>
      </c>
      <c r="AD226" s="32">
        <v>0.04</v>
      </c>
      <c r="AE226" s="42" t="s">
        <v>444</v>
      </c>
      <c r="AF226" s="43" t="e">
        <f t="shared" ca="1" si="51"/>
        <v>#REF!</v>
      </c>
      <c r="AG226" s="34" t="e">
        <f t="shared" ca="1" si="52"/>
        <v>#REF!</v>
      </c>
      <c r="AH226" s="44" t="e">
        <f t="shared" ca="1" si="53"/>
        <v>#NAME?</v>
      </c>
      <c r="AI226" s="45">
        <f t="shared" si="54"/>
        <v>1</v>
      </c>
      <c r="AJ226" s="46" t="e">
        <f t="shared" ca="1" si="55"/>
        <v>#NAME?</v>
      </c>
      <c r="AK226" s="34" t="e">
        <f t="shared" ca="1" si="56"/>
        <v>#REF!</v>
      </c>
      <c r="AL226" s="30" t="s">
        <v>921</v>
      </c>
      <c r="AM226" s="42">
        <f t="shared" si="57"/>
        <v>99999999</v>
      </c>
      <c r="AN226" s="47" t="s">
        <v>922</v>
      </c>
      <c r="AO226" s="30" t="e">
        <f t="shared" ca="1" si="58"/>
        <v>#REF!</v>
      </c>
    </row>
    <row r="227" spans="1:41" hidden="1" x14ac:dyDescent="0.25">
      <c r="A227" s="16" t="s">
        <v>383</v>
      </c>
      <c r="B227" s="30" t="str">
        <f t="shared" si="59"/>
        <v>ADI-000385</v>
      </c>
      <c r="D227" s="15" t="s">
        <v>384</v>
      </c>
      <c r="E227" s="17" t="e">
        <f>VLOOKUP(D227,#REF!,2,0)</f>
        <v>#REF!</v>
      </c>
      <c r="F227" s="17" t="e">
        <f>VLOOKUP(D227,#REF!,3,0)</f>
        <v>#REF!</v>
      </c>
      <c r="G227" s="29" t="e">
        <f>+VLOOKUP($A227,#REF!,4,FALSE)</f>
        <v>#REF!</v>
      </c>
      <c r="H227" s="31" t="e">
        <f>+VLOOKUP($A227,#REF!,5,FALSE)</f>
        <v>#REF!</v>
      </c>
      <c r="I227" s="32" t="e">
        <f>+VLOOKUP($A227,#REF!,13,FALSE)</f>
        <v>#REF!</v>
      </c>
      <c r="J227" s="32">
        <v>5.4999999999999997E-3</v>
      </c>
      <c r="K227" s="30" t="s">
        <v>15</v>
      </c>
      <c r="L227" s="20">
        <v>14000</v>
      </c>
      <c r="M227" s="57" t="e">
        <f t="shared" si="46"/>
        <v>#REF!</v>
      </c>
      <c r="N227" s="28">
        <v>43574</v>
      </c>
      <c r="O227" s="36" t="e">
        <f t="shared" ca="1" si="45"/>
        <v>#NAME?</v>
      </c>
      <c r="P227" s="37">
        <v>0</v>
      </c>
      <c r="Q227" s="37">
        <v>0</v>
      </c>
      <c r="R227" s="38">
        <v>330</v>
      </c>
      <c r="S227" s="39" t="b">
        <v>1</v>
      </c>
      <c r="T227" s="39" t="s">
        <v>1110</v>
      </c>
      <c r="U227" s="35">
        <v>43814</v>
      </c>
      <c r="V227" s="30"/>
      <c r="W227" s="30">
        <f t="shared" si="47"/>
        <v>2019</v>
      </c>
      <c r="X227" s="30" t="e">
        <f t="shared" ca="1" si="48"/>
        <v>#NAME?</v>
      </c>
      <c r="Y227" s="40">
        <v>2.2499999999999999E-2</v>
      </c>
      <c r="Z227" s="40">
        <v>5.0500000000000003E-2</v>
      </c>
      <c r="AA227" s="41" t="e">
        <f t="shared" si="49"/>
        <v>#REF!</v>
      </c>
      <c r="AB227" s="34" t="e">
        <f t="shared" ca="1" si="50"/>
        <v>#REF!</v>
      </c>
      <c r="AC227" s="32">
        <v>0.03</v>
      </c>
      <c r="AD227" s="32">
        <v>0.04</v>
      </c>
      <c r="AE227" s="42" t="s">
        <v>444</v>
      </c>
      <c r="AF227" s="43" t="e">
        <f t="shared" ca="1" si="51"/>
        <v>#REF!</v>
      </c>
      <c r="AG227" s="34" t="e">
        <f t="shared" ca="1" si="52"/>
        <v>#REF!</v>
      </c>
      <c r="AH227" s="44" t="e">
        <f t="shared" ca="1" si="53"/>
        <v>#NAME?</v>
      </c>
      <c r="AI227" s="45">
        <f t="shared" si="54"/>
        <v>1</v>
      </c>
      <c r="AJ227" s="46" t="e">
        <f t="shared" ca="1" si="55"/>
        <v>#NAME?</v>
      </c>
      <c r="AK227" s="34" t="e">
        <f t="shared" ca="1" si="56"/>
        <v>#REF!</v>
      </c>
      <c r="AL227" s="30" t="s">
        <v>923</v>
      </c>
      <c r="AM227" s="42">
        <f t="shared" si="57"/>
        <v>99999999</v>
      </c>
      <c r="AN227" s="47" t="s">
        <v>924</v>
      </c>
      <c r="AO227" s="30" t="e">
        <f t="shared" ca="1" si="58"/>
        <v>#REF!</v>
      </c>
    </row>
    <row r="228" spans="1:41" hidden="1" x14ac:dyDescent="0.25">
      <c r="A228" s="16" t="s">
        <v>248</v>
      </c>
      <c r="B228" s="30" t="str">
        <f t="shared" si="59"/>
        <v>ADI-000242</v>
      </c>
      <c r="C228" s="15"/>
      <c r="D228" s="15" t="s">
        <v>258</v>
      </c>
      <c r="E228" s="17" t="e">
        <f>VLOOKUP(D228,#REF!,2,0)</f>
        <v>#REF!</v>
      </c>
      <c r="F228" s="17" t="e">
        <f>VLOOKUP(D228,#REF!,3,0)</f>
        <v>#REF!</v>
      </c>
      <c r="G228" s="29" t="e">
        <f>+VLOOKUP($A228,#REF!,4,FALSE)</f>
        <v>#REF!</v>
      </c>
      <c r="H228" s="31" t="e">
        <f>+VLOOKUP($A228,#REF!,5,FALSE)</f>
        <v>#REF!</v>
      </c>
      <c r="I228" s="32" t="e">
        <f>+VLOOKUP($A228,#REF!,13,FALSE)</f>
        <v>#REF!</v>
      </c>
      <c r="J228" s="32">
        <v>5.4999999999999997E-3</v>
      </c>
      <c r="K228" s="30" t="s">
        <v>15</v>
      </c>
      <c r="L228" s="20">
        <v>10000</v>
      </c>
      <c r="M228" s="57" t="e">
        <f t="shared" si="46"/>
        <v>#REF!</v>
      </c>
      <c r="N228" s="28">
        <v>43574</v>
      </c>
      <c r="O228" s="36" t="e">
        <f t="shared" ca="1" si="45"/>
        <v>#NAME?</v>
      </c>
      <c r="P228" s="37">
        <v>0</v>
      </c>
      <c r="Q228" s="37">
        <v>0</v>
      </c>
      <c r="R228" s="38">
        <v>331</v>
      </c>
      <c r="S228" s="39" t="b">
        <v>0</v>
      </c>
      <c r="T228" s="39" t="s">
        <v>1111</v>
      </c>
      <c r="U228" s="35">
        <v>43815</v>
      </c>
      <c r="V228" s="30"/>
      <c r="W228" s="30">
        <f t="shared" si="47"/>
        <v>2019</v>
      </c>
      <c r="X228" s="30" t="e">
        <f t="shared" ca="1" si="48"/>
        <v>#NAME?</v>
      </c>
      <c r="Y228" s="40">
        <v>2.2499999999999999E-2</v>
      </c>
      <c r="Z228" s="40">
        <v>5.0500000000000003E-2</v>
      </c>
      <c r="AA228" s="41" t="e">
        <f t="shared" si="49"/>
        <v>#REF!</v>
      </c>
      <c r="AB228" s="34" t="e">
        <f t="shared" ca="1" si="50"/>
        <v>#REF!</v>
      </c>
      <c r="AC228" s="32">
        <v>0.03</v>
      </c>
      <c r="AD228" s="32">
        <v>0.04</v>
      </c>
      <c r="AE228" s="42" t="s">
        <v>444</v>
      </c>
      <c r="AF228" s="43" t="e">
        <f t="shared" ca="1" si="51"/>
        <v>#REF!</v>
      </c>
      <c r="AG228" s="34" t="e">
        <f t="shared" ca="1" si="52"/>
        <v>#REF!</v>
      </c>
      <c r="AH228" s="44" t="e">
        <f t="shared" ca="1" si="53"/>
        <v>#NAME?</v>
      </c>
      <c r="AI228" s="45">
        <f t="shared" si="54"/>
        <v>1</v>
      </c>
      <c r="AJ228" s="46" t="e">
        <f t="shared" ca="1" si="55"/>
        <v>#NAME?</v>
      </c>
      <c r="AK228" s="34" t="e">
        <f t="shared" ca="1" si="56"/>
        <v>#REF!</v>
      </c>
      <c r="AL228" s="30" t="s">
        <v>925</v>
      </c>
      <c r="AM228" s="42">
        <f t="shared" si="57"/>
        <v>1</v>
      </c>
      <c r="AN228" s="47" t="s">
        <v>926</v>
      </c>
      <c r="AO228" s="30" t="e">
        <f t="shared" ca="1" si="58"/>
        <v>#REF!</v>
      </c>
    </row>
    <row r="229" spans="1:41" hidden="1" x14ac:dyDescent="0.25">
      <c r="A229" s="16" t="s">
        <v>391</v>
      </c>
      <c r="B229" s="30" t="str">
        <f t="shared" si="59"/>
        <v>ADI-000362</v>
      </c>
      <c r="C229" s="15"/>
      <c r="D229" s="15" t="s">
        <v>258</v>
      </c>
      <c r="E229" s="17" t="e">
        <f>VLOOKUP(D229,#REF!,2,0)</f>
        <v>#REF!</v>
      </c>
      <c r="F229" s="17" t="e">
        <f>VLOOKUP(D229,#REF!,3,0)</f>
        <v>#REF!</v>
      </c>
      <c r="G229" s="29" t="e">
        <f>+VLOOKUP($A229,#REF!,4,FALSE)</f>
        <v>#REF!</v>
      </c>
      <c r="H229" s="31" t="e">
        <f>+VLOOKUP($A229,#REF!,5,FALSE)</f>
        <v>#REF!</v>
      </c>
      <c r="I229" s="32" t="e">
        <f>+VLOOKUP($A229,#REF!,13,FALSE)</f>
        <v>#REF!</v>
      </c>
      <c r="J229" s="32">
        <v>5.4999999999999997E-3</v>
      </c>
      <c r="K229" s="30" t="s">
        <v>15</v>
      </c>
      <c r="L229" s="20">
        <v>5000</v>
      </c>
      <c r="M229" s="57" t="e">
        <f t="shared" si="46"/>
        <v>#REF!</v>
      </c>
      <c r="N229" s="28">
        <v>43574</v>
      </c>
      <c r="O229" s="36" t="e">
        <f t="shared" ca="1" si="45"/>
        <v>#NAME?</v>
      </c>
      <c r="P229" s="37">
        <v>0</v>
      </c>
      <c r="Q229" s="37">
        <v>0</v>
      </c>
      <c r="R229" s="38">
        <v>332</v>
      </c>
      <c r="S229" s="39" t="b">
        <v>1</v>
      </c>
      <c r="T229" s="39" t="s">
        <v>1110</v>
      </c>
      <c r="U229" s="35">
        <v>43816</v>
      </c>
      <c r="V229" s="30"/>
      <c r="W229" s="30">
        <f t="shared" si="47"/>
        <v>2019</v>
      </c>
      <c r="X229" s="30" t="e">
        <f t="shared" ca="1" si="48"/>
        <v>#NAME?</v>
      </c>
      <c r="Y229" s="40">
        <v>2.2499999999999999E-2</v>
      </c>
      <c r="Z229" s="40">
        <v>5.0500000000000003E-2</v>
      </c>
      <c r="AA229" s="41" t="e">
        <f t="shared" si="49"/>
        <v>#REF!</v>
      </c>
      <c r="AB229" s="34" t="e">
        <f t="shared" ca="1" si="50"/>
        <v>#REF!</v>
      </c>
      <c r="AC229" s="32">
        <v>0.03</v>
      </c>
      <c r="AD229" s="32">
        <v>0.04</v>
      </c>
      <c r="AE229" s="42" t="s">
        <v>444</v>
      </c>
      <c r="AF229" s="43" t="e">
        <f t="shared" ca="1" si="51"/>
        <v>#REF!</v>
      </c>
      <c r="AG229" s="34" t="e">
        <f t="shared" ca="1" si="52"/>
        <v>#REF!</v>
      </c>
      <c r="AH229" s="44" t="e">
        <f t="shared" ca="1" si="53"/>
        <v>#NAME?</v>
      </c>
      <c r="AI229" s="45">
        <f t="shared" si="54"/>
        <v>1</v>
      </c>
      <c r="AJ229" s="46" t="e">
        <f t="shared" ca="1" si="55"/>
        <v>#NAME?</v>
      </c>
      <c r="AK229" s="34" t="e">
        <f t="shared" ca="1" si="56"/>
        <v>#REF!</v>
      </c>
      <c r="AL229" s="30" t="s">
        <v>927</v>
      </c>
      <c r="AM229" s="42">
        <f t="shared" si="57"/>
        <v>99999999</v>
      </c>
      <c r="AN229" s="47" t="s">
        <v>928</v>
      </c>
      <c r="AO229" s="30" t="e">
        <f t="shared" ca="1" si="58"/>
        <v>#REF!</v>
      </c>
    </row>
    <row r="230" spans="1:41" hidden="1" x14ac:dyDescent="0.25">
      <c r="A230" s="22" t="s">
        <v>392</v>
      </c>
      <c r="B230" s="30" t="str">
        <f t="shared" si="59"/>
        <v>ADI-000359</v>
      </c>
      <c r="C230" s="15"/>
      <c r="D230" s="15" t="s">
        <v>393</v>
      </c>
      <c r="E230" s="17" t="e">
        <f>VLOOKUP(D230,#REF!,2,0)</f>
        <v>#REF!</v>
      </c>
      <c r="F230" s="17" t="e">
        <f>VLOOKUP(D230,#REF!,3,0)</f>
        <v>#REF!</v>
      </c>
      <c r="G230" s="29" t="e">
        <f>+VLOOKUP($A230,#REF!,4,FALSE)</f>
        <v>#REF!</v>
      </c>
      <c r="H230" s="31" t="e">
        <f>+VLOOKUP($A230,#REF!,5,FALSE)</f>
        <v>#REF!</v>
      </c>
      <c r="I230" s="32" t="e">
        <f>+VLOOKUP($A230,#REF!,13,FALSE)</f>
        <v>#REF!</v>
      </c>
      <c r="J230" s="32">
        <v>5.4999999999999997E-3</v>
      </c>
      <c r="K230" s="30" t="s">
        <v>15</v>
      </c>
      <c r="L230" s="20">
        <v>46000</v>
      </c>
      <c r="M230" s="57" t="e">
        <f t="shared" si="46"/>
        <v>#REF!</v>
      </c>
      <c r="N230" s="28">
        <v>43574</v>
      </c>
      <c r="O230" s="36" t="e">
        <f t="shared" ca="1" si="45"/>
        <v>#NAME?</v>
      </c>
      <c r="P230" s="37">
        <v>0</v>
      </c>
      <c r="Q230" s="37">
        <v>0</v>
      </c>
      <c r="R230" s="38">
        <v>333</v>
      </c>
      <c r="S230" s="39" t="b">
        <v>0</v>
      </c>
      <c r="T230" s="39" t="s">
        <v>1111</v>
      </c>
      <c r="U230" s="35">
        <v>43817</v>
      </c>
      <c r="V230" s="30"/>
      <c r="W230" s="30">
        <f t="shared" si="47"/>
        <v>2019</v>
      </c>
      <c r="X230" s="30" t="e">
        <f t="shared" ca="1" si="48"/>
        <v>#NAME?</v>
      </c>
      <c r="Y230" s="40">
        <v>2.2499999999999999E-2</v>
      </c>
      <c r="Z230" s="40">
        <v>5.0500000000000003E-2</v>
      </c>
      <c r="AA230" s="41" t="e">
        <f t="shared" si="49"/>
        <v>#REF!</v>
      </c>
      <c r="AB230" s="34" t="e">
        <f t="shared" ca="1" si="50"/>
        <v>#REF!</v>
      </c>
      <c r="AC230" s="32">
        <v>0.03</v>
      </c>
      <c r="AD230" s="32">
        <v>0.04</v>
      </c>
      <c r="AE230" s="42" t="s">
        <v>444</v>
      </c>
      <c r="AF230" s="43" t="e">
        <f t="shared" ca="1" si="51"/>
        <v>#REF!</v>
      </c>
      <c r="AG230" s="34" t="e">
        <f t="shared" ca="1" si="52"/>
        <v>#REF!</v>
      </c>
      <c r="AH230" s="44" t="e">
        <f t="shared" ca="1" si="53"/>
        <v>#NAME?</v>
      </c>
      <c r="AI230" s="45">
        <f t="shared" si="54"/>
        <v>1</v>
      </c>
      <c r="AJ230" s="46" t="e">
        <f t="shared" ca="1" si="55"/>
        <v>#NAME?</v>
      </c>
      <c r="AK230" s="34" t="e">
        <f t="shared" ca="1" si="56"/>
        <v>#REF!</v>
      </c>
      <c r="AL230" s="30" t="s">
        <v>929</v>
      </c>
      <c r="AM230" s="42">
        <f t="shared" si="57"/>
        <v>1</v>
      </c>
      <c r="AN230" s="47" t="s">
        <v>930</v>
      </c>
      <c r="AO230" s="30" t="e">
        <f t="shared" ca="1" si="58"/>
        <v>#REF!</v>
      </c>
    </row>
    <row r="231" spans="1:41" hidden="1" x14ac:dyDescent="0.25">
      <c r="A231" s="22" t="s">
        <v>394</v>
      </c>
      <c r="B231" s="30" t="str">
        <f t="shared" si="59"/>
        <v>ADI-000363</v>
      </c>
      <c r="C231" s="15"/>
      <c r="D231" s="15"/>
      <c r="E231" s="17" t="e">
        <f>VLOOKUP(D231,#REF!,2,0)</f>
        <v>#REF!</v>
      </c>
      <c r="F231" s="17" t="e">
        <f>VLOOKUP(D231,#REF!,3,0)</f>
        <v>#REF!</v>
      </c>
      <c r="G231" s="29" t="e">
        <f>+VLOOKUP($A231,#REF!,4,FALSE)</f>
        <v>#REF!</v>
      </c>
      <c r="H231" s="31" t="e">
        <f>+VLOOKUP($A231,#REF!,5,FALSE)</f>
        <v>#REF!</v>
      </c>
      <c r="I231" s="32" t="e">
        <f>+VLOOKUP($A231,#REF!,13,FALSE)</f>
        <v>#REF!</v>
      </c>
      <c r="J231" s="32">
        <v>5.4999999999999997E-3</v>
      </c>
      <c r="K231" s="30" t="s">
        <v>15</v>
      </c>
      <c r="L231" s="20">
        <v>60000</v>
      </c>
      <c r="M231" s="57" t="e">
        <f t="shared" si="46"/>
        <v>#REF!</v>
      </c>
      <c r="N231" s="28">
        <v>43574</v>
      </c>
      <c r="O231" s="36" t="e">
        <f t="shared" ca="1" si="45"/>
        <v>#NAME?</v>
      </c>
      <c r="P231" s="37">
        <v>0</v>
      </c>
      <c r="Q231" s="37">
        <v>0</v>
      </c>
      <c r="R231" s="38">
        <v>334</v>
      </c>
      <c r="S231" s="39" t="b">
        <v>0</v>
      </c>
      <c r="T231" s="39" t="s">
        <v>1111</v>
      </c>
      <c r="U231" s="35">
        <v>43818</v>
      </c>
      <c r="V231" s="30"/>
      <c r="W231" s="30">
        <f t="shared" si="47"/>
        <v>2019</v>
      </c>
      <c r="X231" s="30" t="e">
        <f t="shared" ca="1" si="48"/>
        <v>#NAME?</v>
      </c>
      <c r="Y231" s="40">
        <v>2.2499999999999999E-2</v>
      </c>
      <c r="Z231" s="40">
        <v>5.0500000000000003E-2</v>
      </c>
      <c r="AA231" s="41" t="e">
        <f t="shared" si="49"/>
        <v>#REF!</v>
      </c>
      <c r="AB231" s="34" t="e">
        <f t="shared" ca="1" si="50"/>
        <v>#REF!</v>
      </c>
      <c r="AC231" s="32">
        <v>0.03</v>
      </c>
      <c r="AD231" s="32">
        <v>0.04</v>
      </c>
      <c r="AE231" s="42" t="s">
        <v>444</v>
      </c>
      <c r="AF231" s="43" t="e">
        <f t="shared" ca="1" si="51"/>
        <v>#REF!</v>
      </c>
      <c r="AG231" s="34" t="e">
        <f t="shared" ca="1" si="52"/>
        <v>#REF!</v>
      </c>
      <c r="AH231" s="44" t="e">
        <f t="shared" ca="1" si="53"/>
        <v>#NAME?</v>
      </c>
      <c r="AI231" s="45">
        <f t="shared" si="54"/>
        <v>1</v>
      </c>
      <c r="AJ231" s="46" t="e">
        <f t="shared" ca="1" si="55"/>
        <v>#NAME?</v>
      </c>
      <c r="AK231" s="34" t="e">
        <f t="shared" ca="1" si="56"/>
        <v>#REF!</v>
      </c>
      <c r="AL231" s="30" t="s">
        <v>931</v>
      </c>
      <c r="AM231" s="42">
        <f t="shared" si="57"/>
        <v>1</v>
      </c>
      <c r="AN231" s="47" t="s">
        <v>932</v>
      </c>
      <c r="AO231" s="30" t="e">
        <f t="shared" ca="1" si="58"/>
        <v>#REF!</v>
      </c>
    </row>
    <row r="232" spans="1:41" hidden="1" x14ac:dyDescent="0.25">
      <c r="A232" s="22" t="s">
        <v>395</v>
      </c>
      <c r="B232" s="30" t="str">
        <f t="shared" si="59"/>
        <v>ADI-000426</v>
      </c>
      <c r="C232" s="15"/>
      <c r="D232" s="15" t="s">
        <v>397</v>
      </c>
      <c r="E232" s="17" t="e">
        <f>VLOOKUP(D232,#REF!,2,0)</f>
        <v>#REF!</v>
      </c>
      <c r="F232" s="17" t="e">
        <f>VLOOKUP(D232,#REF!,3,0)</f>
        <v>#REF!</v>
      </c>
      <c r="G232" s="29" t="e">
        <f>+VLOOKUP($A232,#REF!,4,FALSE)</f>
        <v>#REF!</v>
      </c>
      <c r="H232" s="31" t="e">
        <f>+VLOOKUP($A232,#REF!,5,FALSE)</f>
        <v>#REF!</v>
      </c>
      <c r="I232" s="32" t="e">
        <f>+VLOOKUP($A232,#REF!,13,FALSE)</f>
        <v>#REF!</v>
      </c>
      <c r="J232" s="32">
        <v>5.4999999999999997E-3</v>
      </c>
      <c r="K232" s="30" t="s">
        <v>15</v>
      </c>
      <c r="L232" s="20">
        <v>30000</v>
      </c>
      <c r="M232" s="57" t="e">
        <f t="shared" si="46"/>
        <v>#REF!</v>
      </c>
      <c r="N232" s="28">
        <v>43577</v>
      </c>
      <c r="O232" s="36" t="e">
        <f t="shared" ca="1" si="45"/>
        <v>#NAME?</v>
      </c>
      <c r="P232" s="37">
        <v>0</v>
      </c>
      <c r="Q232" s="37">
        <v>0</v>
      </c>
      <c r="R232" s="38">
        <v>335</v>
      </c>
      <c r="S232" s="39" t="b">
        <v>1</v>
      </c>
      <c r="T232" s="39" t="s">
        <v>1110</v>
      </c>
      <c r="U232" s="35">
        <v>43819</v>
      </c>
      <c r="V232" s="30"/>
      <c r="W232" s="30">
        <f t="shared" si="47"/>
        <v>2019</v>
      </c>
      <c r="X232" s="30" t="e">
        <f t="shared" ca="1" si="48"/>
        <v>#NAME?</v>
      </c>
      <c r="Y232" s="40">
        <v>2.2499999999999999E-2</v>
      </c>
      <c r="Z232" s="40">
        <v>5.0500000000000003E-2</v>
      </c>
      <c r="AA232" s="41" t="e">
        <f t="shared" si="49"/>
        <v>#REF!</v>
      </c>
      <c r="AB232" s="34" t="e">
        <f t="shared" ca="1" si="50"/>
        <v>#REF!</v>
      </c>
      <c r="AC232" s="32">
        <v>0.03</v>
      </c>
      <c r="AD232" s="32">
        <v>0.04</v>
      </c>
      <c r="AE232" s="42" t="s">
        <v>444</v>
      </c>
      <c r="AF232" s="43" t="e">
        <f t="shared" ca="1" si="51"/>
        <v>#REF!</v>
      </c>
      <c r="AG232" s="34" t="e">
        <f t="shared" ca="1" si="52"/>
        <v>#REF!</v>
      </c>
      <c r="AH232" s="44" t="e">
        <f t="shared" ca="1" si="53"/>
        <v>#NAME?</v>
      </c>
      <c r="AI232" s="45">
        <f t="shared" si="54"/>
        <v>1</v>
      </c>
      <c r="AJ232" s="46" t="e">
        <f t="shared" ca="1" si="55"/>
        <v>#NAME?</v>
      </c>
      <c r="AK232" s="34" t="e">
        <f t="shared" ca="1" si="56"/>
        <v>#REF!</v>
      </c>
      <c r="AL232" s="30" t="s">
        <v>933</v>
      </c>
      <c r="AM232" s="42">
        <f t="shared" si="57"/>
        <v>99999999</v>
      </c>
      <c r="AN232" s="47" t="s">
        <v>934</v>
      </c>
      <c r="AO232" s="30" t="e">
        <f t="shared" ca="1" si="58"/>
        <v>#REF!</v>
      </c>
    </row>
    <row r="233" spans="1:41" hidden="1" x14ac:dyDescent="0.25">
      <c r="A233" s="22" t="s">
        <v>396</v>
      </c>
      <c r="B233" s="30" t="str">
        <f t="shared" si="59"/>
        <v>ADI-000427</v>
      </c>
      <c r="C233" s="15"/>
      <c r="D233" s="15" t="s">
        <v>397</v>
      </c>
      <c r="E233" s="17" t="e">
        <f>VLOOKUP(D233,#REF!,2,0)</f>
        <v>#REF!</v>
      </c>
      <c r="F233" s="17" t="e">
        <f>VLOOKUP(D233,#REF!,3,0)</f>
        <v>#REF!</v>
      </c>
      <c r="G233" s="29" t="e">
        <f>+VLOOKUP($A233,#REF!,4,FALSE)</f>
        <v>#REF!</v>
      </c>
      <c r="H233" s="31" t="e">
        <f>+VLOOKUP($A233,#REF!,5,FALSE)</f>
        <v>#REF!</v>
      </c>
      <c r="I233" s="32" t="e">
        <f>+VLOOKUP($A233,#REF!,13,FALSE)</f>
        <v>#REF!</v>
      </c>
      <c r="J233" s="32">
        <v>5.4999999999999997E-3</v>
      </c>
      <c r="K233" s="30" t="s">
        <v>15</v>
      </c>
      <c r="L233" s="20">
        <v>50000</v>
      </c>
      <c r="M233" s="57" t="e">
        <f t="shared" si="46"/>
        <v>#REF!</v>
      </c>
      <c r="N233" s="28">
        <v>43577</v>
      </c>
      <c r="O233" s="36" t="e">
        <f t="shared" ca="1" si="45"/>
        <v>#NAME?</v>
      </c>
      <c r="P233" s="37">
        <v>0</v>
      </c>
      <c r="Q233" s="37">
        <v>0</v>
      </c>
      <c r="R233" s="38">
        <v>336</v>
      </c>
      <c r="S233" s="39" t="b">
        <v>1</v>
      </c>
      <c r="T233" s="39" t="s">
        <v>1110</v>
      </c>
      <c r="U233" s="35">
        <v>43820</v>
      </c>
      <c r="V233" s="30"/>
      <c r="W233" s="30">
        <f t="shared" si="47"/>
        <v>2019</v>
      </c>
      <c r="X233" s="30" t="e">
        <f t="shared" ca="1" si="48"/>
        <v>#NAME?</v>
      </c>
      <c r="Y233" s="40">
        <v>2.2499999999999999E-2</v>
      </c>
      <c r="Z233" s="40">
        <v>5.0500000000000003E-2</v>
      </c>
      <c r="AA233" s="41" t="e">
        <f t="shared" si="49"/>
        <v>#REF!</v>
      </c>
      <c r="AB233" s="34" t="e">
        <f t="shared" ca="1" si="50"/>
        <v>#REF!</v>
      </c>
      <c r="AC233" s="32">
        <v>0.03</v>
      </c>
      <c r="AD233" s="32">
        <v>0.04</v>
      </c>
      <c r="AE233" s="42" t="s">
        <v>444</v>
      </c>
      <c r="AF233" s="43" t="e">
        <f t="shared" ca="1" si="51"/>
        <v>#REF!</v>
      </c>
      <c r="AG233" s="34" t="e">
        <f t="shared" ca="1" si="52"/>
        <v>#REF!</v>
      </c>
      <c r="AH233" s="44" t="e">
        <f t="shared" ca="1" si="53"/>
        <v>#NAME?</v>
      </c>
      <c r="AI233" s="45">
        <f t="shared" si="54"/>
        <v>1</v>
      </c>
      <c r="AJ233" s="46" t="e">
        <f t="shared" ca="1" si="55"/>
        <v>#NAME?</v>
      </c>
      <c r="AK233" s="34" t="e">
        <f t="shared" ca="1" si="56"/>
        <v>#REF!</v>
      </c>
      <c r="AL233" s="30" t="s">
        <v>935</v>
      </c>
      <c r="AM233" s="42">
        <f t="shared" si="57"/>
        <v>99999999</v>
      </c>
      <c r="AN233" s="47" t="s">
        <v>936</v>
      </c>
      <c r="AO233" s="30" t="e">
        <f t="shared" ca="1" si="58"/>
        <v>#REF!</v>
      </c>
    </row>
    <row r="234" spans="1:41" hidden="1" x14ac:dyDescent="0.25">
      <c r="A234" s="22" t="s">
        <v>283</v>
      </c>
      <c r="B234" s="30" t="str">
        <f t="shared" si="59"/>
        <v>ADI-000139</v>
      </c>
      <c r="C234" s="15"/>
      <c r="D234" s="15" t="s">
        <v>31</v>
      </c>
      <c r="E234" s="17" t="e">
        <f>VLOOKUP(D234,#REF!,2,0)</f>
        <v>#REF!</v>
      </c>
      <c r="F234" s="17" t="e">
        <f>VLOOKUP(D234,#REF!,3,0)</f>
        <v>#REF!</v>
      </c>
      <c r="G234" s="29" t="e">
        <f>+VLOOKUP($A234,#REF!,4,FALSE)</f>
        <v>#REF!</v>
      </c>
      <c r="H234" s="31" t="e">
        <f>+VLOOKUP($A234,#REF!,5,FALSE)</f>
        <v>#REF!</v>
      </c>
      <c r="I234" s="32" t="e">
        <f>+VLOOKUP($A234,#REF!,13,FALSE)</f>
        <v>#REF!</v>
      </c>
      <c r="J234" s="32">
        <v>5.4999999999999997E-3</v>
      </c>
      <c r="K234" s="30" t="s">
        <v>15</v>
      </c>
      <c r="L234" s="20">
        <v>6500</v>
      </c>
      <c r="M234" s="57" t="e">
        <f t="shared" si="46"/>
        <v>#REF!</v>
      </c>
      <c r="N234" s="28">
        <v>43577</v>
      </c>
      <c r="O234" s="36" t="e">
        <f t="shared" ca="1" si="45"/>
        <v>#NAME?</v>
      </c>
      <c r="P234" s="37">
        <v>0</v>
      </c>
      <c r="Q234" s="37">
        <v>0</v>
      </c>
      <c r="R234" s="38">
        <v>337</v>
      </c>
      <c r="S234" s="39" t="b">
        <v>0</v>
      </c>
      <c r="T234" s="39" t="s">
        <v>1111</v>
      </c>
      <c r="U234" s="35">
        <v>43821</v>
      </c>
      <c r="V234" s="30"/>
      <c r="W234" s="30">
        <f t="shared" si="47"/>
        <v>2019</v>
      </c>
      <c r="X234" s="30" t="e">
        <f t="shared" ca="1" si="48"/>
        <v>#NAME?</v>
      </c>
      <c r="Y234" s="40">
        <v>2.2499999999999999E-2</v>
      </c>
      <c r="Z234" s="40">
        <v>5.0500000000000003E-2</v>
      </c>
      <c r="AA234" s="41" t="e">
        <f t="shared" si="49"/>
        <v>#REF!</v>
      </c>
      <c r="AB234" s="34" t="e">
        <f t="shared" ca="1" si="50"/>
        <v>#REF!</v>
      </c>
      <c r="AC234" s="32">
        <v>0.03</v>
      </c>
      <c r="AD234" s="32">
        <v>0.04</v>
      </c>
      <c r="AE234" s="42" t="s">
        <v>444</v>
      </c>
      <c r="AF234" s="43" t="e">
        <f t="shared" ca="1" si="51"/>
        <v>#REF!</v>
      </c>
      <c r="AG234" s="34" t="e">
        <f t="shared" ca="1" si="52"/>
        <v>#REF!</v>
      </c>
      <c r="AH234" s="44" t="e">
        <f t="shared" ca="1" si="53"/>
        <v>#NAME?</v>
      </c>
      <c r="AI234" s="45">
        <f t="shared" si="54"/>
        <v>1</v>
      </c>
      <c r="AJ234" s="46" t="e">
        <f t="shared" ca="1" si="55"/>
        <v>#NAME?</v>
      </c>
      <c r="AK234" s="34" t="e">
        <f t="shared" ca="1" si="56"/>
        <v>#REF!</v>
      </c>
      <c r="AL234" s="30" t="s">
        <v>937</v>
      </c>
      <c r="AM234" s="42">
        <f t="shared" si="57"/>
        <v>1</v>
      </c>
      <c r="AN234" s="47" t="s">
        <v>938</v>
      </c>
      <c r="AO234" s="30" t="e">
        <f t="shared" ca="1" si="58"/>
        <v>#REF!</v>
      </c>
    </row>
    <row r="235" spans="1:41" hidden="1" x14ac:dyDescent="0.25">
      <c r="A235" s="22" t="s">
        <v>398</v>
      </c>
      <c r="B235" s="30" t="str">
        <f t="shared" si="59"/>
        <v>ADI-000422</v>
      </c>
      <c r="C235" s="15"/>
      <c r="D235" s="15" t="s">
        <v>347</v>
      </c>
      <c r="E235" s="17" t="e">
        <f>VLOOKUP(D235,#REF!,2,0)</f>
        <v>#REF!</v>
      </c>
      <c r="F235" s="17" t="e">
        <f>VLOOKUP(D235,#REF!,3,0)</f>
        <v>#REF!</v>
      </c>
      <c r="G235" s="29" t="e">
        <f>+VLOOKUP($A235,#REF!,4,FALSE)</f>
        <v>#REF!</v>
      </c>
      <c r="H235" s="31" t="e">
        <f>+VLOOKUP($A235,#REF!,5,FALSE)</f>
        <v>#REF!</v>
      </c>
      <c r="I235" s="32" t="e">
        <f>+VLOOKUP($A235,#REF!,13,FALSE)</f>
        <v>#REF!</v>
      </c>
      <c r="J235" s="32">
        <v>5.4999999999999997E-3</v>
      </c>
      <c r="K235" s="30" t="s">
        <v>15</v>
      </c>
      <c r="L235" s="20">
        <v>170000</v>
      </c>
      <c r="M235" s="57" t="e">
        <f t="shared" si="46"/>
        <v>#REF!</v>
      </c>
      <c r="N235" s="28">
        <v>43578</v>
      </c>
      <c r="O235" s="36" t="e">
        <f t="shared" ca="1" si="45"/>
        <v>#NAME?</v>
      </c>
      <c r="P235" s="37">
        <v>0</v>
      </c>
      <c r="Q235" s="37">
        <v>0</v>
      </c>
      <c r="R235" s="38">
        <v>338</v>
      </c>
      <c r="S235" s="39" t="b">
        <v>0</v>
      </c>
      <c r="T235" s="39" t="s">
        <v>1111</v>
      </c>
      <c r="U235" s="35">
        <v>43822</v>
      </c>
      <c r="V235" s="30"/>
      <c r="W235" s="30">
        <f t="shared" si="47"/>
        <v>2019</v>
      </c>
      <c r="X235" s="30" t="e">
        <f t="shared" ca="1" si="48"/>
        <v>#NAME?</v>
      </c>
      <c r="Y235" s="40">
        <v>2.2499999999999999E-2</v>
      </c>
      <c r="Z235" s="40">
        <v>5.0500000000000003E-2</v>
      </c>
      <c r="AA235" s="41" t="e">
        <f t="shared" si="49"/>
        <v>#REF!</v>
      </c>
      <c r="AB235" s="34" t="e">
        <f t="shared" ca="1" si="50"/>
        <v>#REF!</v>
      </c>
      <c r="AC235" s="32">
        <v>0.03</v>
      </c>
      <c r="AD235" s="32">
        <v>0.04</v>
      </c>
      <c r="AE235" s="42" t="s">
        <v>444</v>
      </c>
      <c r="AF235" s="43" t="e">
        <f t="shared" ca="1" si="51"/>
        <v>#REF!</v>
      </c>
      <c r="AG235" s="34" t="e">
        <f t="shared" ca="1" si="52"/>
        <v>#REF!</v>
      </c>
      <c r="AH235" s="44" t="e">
        <f t="shared" ca="1" si="53"/>
        <v>#NAME?</v>
      </c>
      <c r="AI235" s="45">
        <f t="shared" si="54"/>
        <v>1</v>
      </c>
      <c r="AJ235" s="46" t="e">
        <f t="shared" ca="1" si="55"/>
        <v>#NAME?</v>
      </c>
      <c r="AK235" s="34" t="e">
        <f t="shared" ca="1" si="56"/>
        <v>#REF!</v>
      </c>
      <c r="AL235" s="30" t="s">
        <v>939</v>
      </c>
      <c r="AM235" s="42">
        <f t="shared" si="57"/>
        <v>1</v>
      </c>
      <c r="AN235" s="47" t="s">
        <v>940</v>
      </c>
      <c r="AO235" s="30" t="e">
        <f t="shared" ca="1" si="58"/>
        <v>#REF!</v>
      </c>
    </row>
    <row r="236" spans="1:41" hidden="1" x14ac:dyDescent="0.25">
      <c r="A236" s="22" t="s">
        <v>399</v>
      </c>
      <c r="B236" s="30" t="str">
        <f t="shared" si="59"/>
        <v>ADI-000423</v>
      </c>
      <c r="C236" s="15"/>
      <c r="D236" s="15" t="s">
        <v>347</v>
      </c>
      <c r="E236" s="17" t="e">
        <f>VLOOKUP(D236,#REF!,2,0)</f>
        <v>#REF!</v>
      </c>
      <c r="F236" s="17" t="e">
        <f>VLOOKUP(D236,#REF!,3,0)</f>
        <v>#REF!</v>
      </c>
      <c r="G236" s="29" t="e">
        <f>+VLOOKUP($A236,#REF!,4,FALSE)</f>
        <v>#REF!</v>
      </c>
      <c r="H236" s="31" t="e">
        <f>+VLOOKUP($A236,#REF!,5,FALSE)</f>
        <v>#REF!</v>
      </c>
      <c r="I236" s="32" t="e">
        <f>+VLOOKUP($A236,#REF!,13,FALSE)</f>
        <v>#REF!</v>
      </c>
      <c r="J236" s="32">
        <v>5.4999999999999997E-3</v>
      </c>
      <c r="K236" s="30" t="s">
        <v>15</v>
      </c>
      <c r="L236" s="20">
        <v>170000</v>
      </c>
      <c r="M236" s="57" t="e">
        <f t="shared" si="46"/>
        <v>#REF!</v>
      </c>
      <c r="N236" s="28">
        <v>43578</v>
      </c>
      <c r="O236" s="36" t="e">
        <f t="shared" ca="1" si="45"/>
        <v>#NAME?</v>
      </c>
      <c r="P236" s="37">
        <v>0</v>
      </c>
      <c r="Q236" s="37">
        <v>0</v>
      </c>
      <c r="R236" s="38">
        <v>339</v>
      </c>
      <c r="S236" s="39" t="b">
        <v>0</v>
      </c>
      <c r="T236" s="39" t="s">
        <v>1111</v>
      </c>
      <c r="U236" s="35">
        <v>43823</v>
      </c>
      <c r="V236" s="30"/>
      <c r="W236" s="30">
        <f t="shared" si="47"/>
        <v>2019</v>
      </c>
      <c r="X236" s="30" t="e">
        <f t="shared" ca="1" si="48"/>
        <v>#NAME?</v>
      </c>
      <c r="Y236" s="40">
        <v>2.2499999999999999E-2</v>
      </c>
      <c r="Z236" s="40">
        <v>5.0500000000000003E-2</v>
      </c>
      <c r="AA236" s="41" t="e">
        <f t="shared" si="49"/>
        <v>#REF!</v>
      </c>
      <c r="AB236" s="34" t="e">
        <f t="shared" ca="1" si="50"/>
        <v>#REF!</v>
      </c>
      <c r="AC236" s="32">
        <v>0.03</v>
      </c>
      <c r="AD236" s="32">
        <v>0.04</v>
      </c>
      <c r="AE236" s="42" t="s">
        <v>444</v>
      </c>
      <c r="AF236" s="43" t="e">
        <f t="shared" ca="1" si="51"/>
        <v>#REF!</v>
      </c>
      <c r="AG236" s="34" t="e">
        <f t="shared" ca="1" si="52"/>
        <v>#REF!</v>
      </c>
      <c r="AH236" s="44" t="e">
        <f t="shared" ca="1" si="53"/>
        <v>#NAME?</v>
      </c>
      <c r="AI236" s="45">
        <f t="shared" si="54"/>
        <v>1</v>
      </c>
      <c r="AJ236" s="46" t="e">
        <f t="shared" ca="1" si="55"/>
        <v>#NAME?</v>
      </c>
      <c r="AK236" s="34" t="e">
        <f t="shared" ca="1" si="56"/>
        <v>#REF!</v>
      </c>
      <c r="AL236" s="30" t="s">
        <v>941</v>
      </c>
      <c r="AM236" s="42">
        <f t="shared" si="57"/>
        <v>1</v>
      </c>
      <c r="AN236" s="47" t="s">
        <v>942</v>
      </c>
      <c r="AO236" s="30" t="e">
        <f t="shared" ca="1" si="58"/>
        <v>#REF!</v>
      </c>
    </row>
    <row r="237" spans="1:41" hidden="1" x14ac:dyDescent="0.25">
      <c r="A237" s="22" t="s">
        <v>246</v>
      </c>
      <c r="B237" s="30" t="str">
        <f t="shared" si="59"/>
        <v>ADI-000257</v>
      </c>
      <c r="C237" s="15"/>
      <c r="D237" s="15" t="s">
        <v>257</v>
      </c>
      <c r="E237" s="17" t="e">
        <f>VLOOKUP(D237,#REF!,2,0)</f>
        <v>#REF!</v>
      </c>
      <c r="F237" s="17" t="e">
        <f>VLOOKUP(D237,#REF!,3,0)</f>
        <v>#REF!</v>
      </c>
      <c r="G237" s="29" t="e">
        <f>+VLOOKUP($A237,#REF!,4,FALSE)</f>
        <v>#REF!</v>
      </c>
      <c r="H237" s="31" t="e">
        <f>+VLOOKUP($A237,#REF!,5,FALSE)</f>
        <v>#REF!</v>
      </c>
      <c r="I237" s="32" t="e">
        <f>+VLOOKUP($A237,#REF!,13,FALSE)</f>
        <v>#REF!</v>
      </c>
      <c r="J237" s="32">
        <v>5.4999999999999997E-3</v>
      </c>
      <c r="K237" s="30" t="s">
        <v>15</v>
      </c>
      <c r="L237" s="20">
        <v>10000</v>
      </c>
      <c r="M237" s="57" t="e">
        <f t="shared" si="46"/>
        <v>#REF!</v>
      </c>
      <c r="N237" s="28">
        <v>43578</v>
      </c>
      <c r="O237" s="36" t="e">
        <f t="shared" ca="1" si="45"/>
        <v>#NAME?</v>
      </c>
      <c r="P237" s="37">
        <v>0</v>
      </c>
      <c r="Q237" s="37">
        <v>0</v>
      </c>
      <c r="R237" s="38">
        <v>340</v>
      </c>
      <c r="S237" s="39" t="b">
        <v>1</v>
      </c>
      <c r="T237" s="39" t="s">
        <v>444</v>
      </c>
      <c r="U237" s="35">
        <v>43824</v>
      </c>
      <c r="V237" s="30"/>
      <c r="W237" s="30">
        <f t="shared" si="47"/>
        <v>2019</v>
      </c>
      <c r="X237" s="30" t="e">
        <f t="shared" ca="1" si="48"/>
        <v>#NAME?</v>
      </c>
      <c r="Y237" s="40">
        <v>2.2499999999999999E-2</v>
      </c>
      <c r="Z237" s="40">
        <v>5.0500000000000003E-2</v>
      </c>
      <c r="AA237" s="41" t="e">
        <f t="shared" si="49"/>
        <v>#REF!</v>
      </c>
      <c r="AB237" s="34" t="e">
        <f t="shared" ca="1" si="50"/>
        <v>#REF!</v>
      </c>
      <c r="AC237" s="32">
        <v>0.03</v>
      </c>
      <c r="AD237" s="32">
        <v>0.04</v>
      </c>
      <c r="AE237" s="42" t="s">
        <v>444</v>
      </c>
      <c r="AF237" s="43" t="e">
        <f t="shared" ca="1" si="51"/>
        <v>#REF!</v>
      </c>
      <c r="AG237" s="34" t="e">
        <f t="shared" ca="1" si="52"/>
        <v>#REF!</v>
      </c>
      <c r="AH237" s="44" t="e">
        <f t="shared" ca="1" si="53"/>
        <v>#NAME?</v>
      </c>
      <c r="AI237" s="45">
        <f t="shared" si="54"/>
        <v>1</v>
      </c>
      <c r="AJ237" s="46" t="e">
        <f t="shared" ca="1" si="55"/>
        <v>#NAME?</v>
      </c>
      <c r="AK237" s="34" t="e">
        <f t="shared" ca="1" si="56"/>
        <v>#REF!</v>
      </c>
      <c r="AL237" s="30" t="s">
        <v>943</v>
      </c>
      <c r="AM237" s="42">
        <f t="shared" si="57"/>
        <v>99999999</v>
      </c>
      <c r="AN237" s="47" t="s">
        <v>944</v>
      </c>
      <c r="AO237" s="30" t="e">
        <f t="shared" ca="1" si="58"/>
        <v>#REF!</v>
      </c>
    </row>
    <row r="238" spans="1:41" hidden="1" x14ac:dyDescent="0.25">
      <c r="A238" s="22" t="s">
        <v>243</v>
      </c>
      <c r="B238" s="30" t="str">
        <f t="shared" si="59"/>
        <v>ADI-000261</v>
      </c>
      <c r="C238" s="15"/>
      <c r="D238" s="15" t="s">
        <v>257</v>
      </c>
      <c r="E238" s="17" t="e">
        <f>VLOOKUP(D238,#REF!,2,0)</f>
        <v>#REF!</v>
      </c>
      <c r="F238" s="17" t="e">
        <f>VLOOKUP(D238,#REF!,3,0)</f>
        <v>#REF!</v>
      </c>
      <c r="G238" s="29" t="e">
        <f>+VLOOKUP($A238,#REF!,4,FALSE)</f>
        <v>#REF!</v>
      </c>
      <c r="H238" s="31" t="e">
        <f>+VLOOKUP($A238,#REF!,5,FALSE)</f>
        <v>#REF!</v>
      </c>
      <c r="I238" s="32" t="e">
        <f>+VLOOKUP($A238,#REF!,13,FALSE)</f>
        <v>#REF!</v>
      </c>
      <c r="J238" s="32">
        <v>5.4999999999999997E-3</v>
      </c>
      <c r="K238" s="30" t="s">
        <v>15</v>
      </c>
      <c r="L238" s="20">
        <v>16000</v>
      </c>
      <c r="M238" s="57" t="e">
        <f t="shared" si="46"/>
        <v>#REF!</v>
      </c>
      <c r="N238" s="28">
        <v>43578</v>
      </c>
      <c r="O238" s="36" t="e">
        <f t="shared" ca="1" si="45"/>
        <v>#NAME?</v>
      </c>
      <c r="P238" s="37">
        <v>0</v>
      </c>
      <c r="Q238" s="37">
        <v>0</v>
      </c>
      <c r="R238" s="38">
        <v>341</v>
      </c>
      <c r="S238" s="39" t="b">
        <v>1</v>
      </c>
      <c r="T238" s="39" t="s">
        <v>444</v>
      </c>
      <c r="U238" s="35">
        <v>43825</v>
      </c>
      <c r="V238" s="30"/>
      <c r="W238" s="30">
        <f t="shared" si="47"/>
        <v>2019</v>
      </c>
      <c r="X238" s="30" t="e">
        <f t="shared" ca="1" si="48"/>
        <v>#NAME?</v>
      </c>
      <c r="Y238" s="40">
        <v>2.2499999999999999E-2</v>
      </c>
      <c r="Z238" s="40">
        <v>5.0500000000000003E-2</v>
      </c>
      <c r="AA238" s="41" t="e">
        <f t="shared" si="49"/>
        <v>#REF!</v>
      </c>
      <c r="AB238" s="34" t="e">
        <f t="shared" ca="1" si="50"/>
        <v>#REF!</v>
      </c>
      <c r="AC238" s="32">
        <v>0.03</v>
      </c>
      <c r="AD238" s="32">
        <v>0.04</v>
      </c>
      <c r="AE238" s="42" t="s">
        <v>444</v>
      </c>
      <c r="AF238" s="43" t="e">
        <f t="shared" ca="1" si="51"/>
        <v>#REF!</v>
      </c>
      <c r="AG238" s="34" t="e">
        <f t="shared" ca="1" si="52"/>
        <v>#REF!</v>
      </c>
      <c r="AH238" s="44" t="e">
        <f t="shared" ca="1" si="53"/>
        <v>#NAME?</v>
      </c>
      <c r="AI238" s="45">
        <f t="shared" si="54"/>
        <v>1</v>
      </c>
      <c r="AJ238" s="46" t="e">
        <f t="shared" ca="1" si="55"/>
        <v>#NAME?</v>
      </c>
      <c r="AK238" s="34" t="e">
        <f t="shared" ca="1" si="56"/>
        <v>#REF!</v>
      </c>
      <c r="AL238" s="30" t="s">
        <v>945</v>
      </c>
      <c r="AM238" s="42">
        <f t="shared" si="57"/>
        <v>99999999</v>
      </c>
      <c r="AN238" s="47" t="s">
        <v>946</v>
      </c>
      <c r="AO238" s="30" t="e">
        <f t="shared" ca="1" si="58"/>
        <v>#REF!</v>
      </c>
    </row>
    <row r="239" spans="1:41" hidden="1" x14ac:dyDescent="0.25">
      <c r="A239" s="22" t="s">
        <v>296</v>
      </c>
      <c r="B239" s="30" t="str">
        <f t="shared" si="59"/>
        <v>ADI-000244</v>
      </c>
      <c r="C239" s="15"/>
      <c r="D239" s="15" t="s">
        <v>300</v>
      </c>
      <c r="E239" s="17" t="e">
        <f>VLOOKUP(D239,#REF!,2,0)</f>
        <v>#REF!</v>
      </c>
      <c r="F239" s="17" t="e">
        <f>VLOOKUP(D239,#REF!,3,0)</f>
        <v>#REF!</v>
      </c>
      <c r="G239" s="29" t="e">
        <f>+VLOOKUP($A239,#REF!,4,FALSE)</f>
        <v>#REF!</v>
      </c>
      <c r="H239" s="31" t="e">
        <f>+VLOOKUP($A239,#REF!,5,FALSE)</f>
        <v>#REF!</v>
      </c>
      <c r="I239" s="32" t="e">
        <f>+VLOOKUP($A239,#REF!,13,FALSE)</f>
        <v>#REF!</v>
      </c>
      <c r="J239" s="32">
        <v>5.4999999999999997E-3</v>
      </c>
      <c r="K239" s="30" t="s">
        <v>15</v>
      </c>
      <c r="L239" s="20">
        <v>5000</v>
      </c>
      <c r="M239" s="57" t="e">
        <f t="shared" si="46"/>
        <v>#REF!</v>
      </c>
      <c r="N239" s="28">
        <v>43579</v>
      </c>
      <c r="O239" s="36" t="e">
        <f t="shared" ca="1" si="45"/>
        <v>#NAME?</v>
      </c>
      <c r="P239" s="37">
        <v>0</v>
      </c>
      <c r="Q239" s="37">
        <v>0</v>
      </c>
      <c r="R239" s="38">
        <v>342</v>
      </c>
      <c r="S239" s="39" t="b">
        <v>0</v>
      </c>
      <c r="T239" s="39" t="s">
        <v>1111</v>
      </c>
      <c r="U239" s="35">
        <v>43826</v>
      </c>
      <c r="V239" s="30"/>
      <c r="W239" s="30">
        <f t="shared" si="47"/>
        <v>2019</v>
      </c>
      <c r="X239" s="30" t="e">
        <f t="shared" ca="1" si="48"/>
        <v>#NAME?</v>
      </c>
      <c r="Y239" s="40">
        <v>2.2499999999999999E-2</v>
      </c>
      <c r="Z239" s="40">
        <v>5.0500000000000003E-2</v>
      </c>
      <c r="AA239" s="41" t="e">
        <f t="shared" si="49"/>
        <v>#REF!</v>
      </c>
      <c r="AB239" s="34" t="e">
        <f t="shared" ca="1" si="50"/>
        <v>#REF!</v>
      </c>
      <c r="AC239" s="32">
        <v>0.03</v>
      </c>
      <c r="AD239" s="32">
        <v>0.04</v>
      </c>
      <c r="AE239" s="42" t="s">
        <v>444</v>
      </c>
      <c r="AF239" s="43" t="e">
        <f t="shared" ca="1" si="51"/>
        <v>#REF!</v>
      </c>
      <c r="AG239" s="34" t="e">
        <f t="shared" ca="1" si="52"/>
        <v>#REF!</v>
      </c>
      <c r="AH239" s="44" t="e">
        <f t="shared" ca="1" si="53"/>
        <v>#NAME?</v>
      </c>
      <c r="AI239" s="45">
        <f t="shared" si="54"/>
        <v>1</v>
      </c>
      <c r="AJ239" s="46" t="e">
        <f t="shared" ca="1" si="55"/>
        <v>#NAME?</v>
      </c>
      <c r="AK239" s="34" t="e">
        <f t="shared" ca="1" si="56"/>
        <v>#REF!</v>
      </c>
      <c r="AL239" s="30" t="s">
        <v>947</v>
      </c>
      <c r="AM239" s="42">
        <f t="shared" si="57"/>
        <v>1</v>
      </c>
      <c r="AN239" s="47" t="s">
        <v>948</v>
      </c>
      <c r="AO239" s="30" t="e">
        <f t="shared" ca="1" si="58"/>
        <v>#REF!</v>
      </c>
    </row>
    <row r="240" spans="1:41" hidden="1" x14ac:dyDescent="0.25">
      <c r="A240" s="22" t="s">
        <v>298</v>
      </c>
      <c r="B240" s="30" t="str">
        <f t="shared" si="59"/>
        <v>ADI-000245</v>
      </c>
      <c r="C240" s="15"/>
      <c r="D240" s="15" t="s">
        <v>300</v>
      </c>
      <c r="E240" s="17" t="e">
        <f>VLOOKUP(D240,#REF!,2,0)</f>
        <v>#REF!</v>
      </c>
      <c r="F240" s="17" t="e">
        <f>VLOOKUP(D240,#REF!,3,0)</f>
        <v>#REF!</v>
      </c>
      <c r="G240" s="29" t="e">
        <f>+VLOOKUP($A240,#REF!,4,FALSE)</f>
        <v>#REF!</v>
      </c>
      <c r="H240" s="31" t="e">
        <f>+VLOOKUP($A240,#REF!,5,FALSE)</f>
        <v>#REF!</v>
      </c>
      <c r="I240" s="32" t="e">
        <f>+VLOOKUP($A240,#REF!,13,FALSE)</f>
        <v>#REF!</v>
      </c>
      <c r="J240" s="32">
        <v>5.4999999999999997E-3</v>
      </c>
      <c r="K240" s="30" t="s">
        <v>15</v>
      </c>
      <c r="L240" s="20">
        <v>5000</v>
      </c>
      <c r="M240" s="57" t="e">
        <f t="shared" si="46"/>
        <v>#REF!</v>
      </c>
      <c r="N240" s="28">
        <v>43579</v>
      </c>
      <c r="O240" s="36" t="e">
        <f t="shared" ca="1" si="45"/>
        <v>#NAME?</v>
      </c>
      <c r="P240" s="37">
        <v>0</v>
      </c>
      <c r="Q240" s="37">
        <v>0</v>
      </c>
      <c r="R240" s="38">
        <v>343</v>
      </c>
      <c r="S240" s="39" t="b">
        <v>1</v>
      </c>
      <c r="T240" s="39" t="s">
        <v>444</v>
      </c>
      <c r="U240" s="35">
        <v>43827</v>
      </c>
      <c r="V240" s="30"/>
      <c r="W240" s="30">
        <f t="shared" si="47"/>
        <v>2019</v>
      </c>
      <c r="X240" s="30" t="e">
        <f t="shared" ca="1" si="48"/>
        <v>#NAME?</v>
      </c>
      <c r="Y240" s="40">
        <v>2.2499999999999999E-2</v>
      </c>
      <c r="Z240" s="40">
        <v>5.0500000000000003E-2</v>
      </c>
      <c r="AA240" s="41" t="e">
        <f t="shared" si="49"/>
        <v>#REF!</v>
      </c>
      <c r="AB240" s="34" t="e">
        <f t="shared" ca="1" si="50"/>
        <v>#REF!</v>
      </c>
      <c r="AC240" s="32">
        <v>0.03</v>
      </c>
      <c r="AD240" s="32">
        <v>0.04</v>
      </c>
      <c r="AE240" s="42" t="s">
        <v>444</v>
      </c>
      <c r="AF240" s="43" t="e">
        <f t="shared" ca="1" si="51"/>
        <v>#REF!</v>
      </c>
      <c r="AG240" s="34" t="e">
        <f t="shared" ca="1" si="52"/>
        <v>#REF!</v>
      </c>
      <c r="AH240" s="44" t="e">
        <f t="shared" ca="1" si="53"/>
        <v>#NAME?</v>
      </c>
      <c r="AI240" s="45">
        <f t="shared" si="54"/>
        <v>1</v>
      </c>
      <c r="AJ240" s="46" t="e">
        <f t="shared" ca="1" si="55"/>
        <v>#NAME?</v>
      </c>
      <c r="AK240" s="34" t="e">
        <f t="shared" ca="1" si="56"/>
        <v>#REF!</v>
      </c>
      <c r="AL240" s="30" t="s">
        <v>949</v>
      </c>
      <c r="AM240" s="42">
        <f t="shared" si="57"/>
        <v>99999999</v>
      </c>
      <c r="AN240" s="47" t="s">
        <v>950</v>
      </c>
      <c r="AO240" s="30" t="e">
        <f t="shared" ca="1" si="58"/>
        <v>#REF!</v>
      </c>
    </row>
    <row r="241" spans="1:41" hidden="1" x14ac:dyDescent="0.25">
      <c r="A241" s="22" t="s">
        <v>299</v>
      </c>
      <c r="B241" s="30" t="str">
        <f t="shared" si="59"/>
        <v>ADI-000246</v>
      </c>
      <c r="C241" s="15"/>
      <c r="D241" s="15" t="s">
        <v>300</v>
      </c>
      <c r="E241" s="17" t="e">
        <f>VLOOKUP(D241,#REF!,2,0)</f>
        <v>#REF!</v>
      </c>
      <c r="F241" s="17" t="e">
        <f>VLOOKUP(D241,#REF!,3,0)</f>
        <v>#REF!</v>
      </c>
      <c r="G241" s="29" t="e">
        <f>+VLOOKUP($A241,#REF!,4,FALSE)</f>
        <v>#REF!</v>
      </c>
      <c r="H241" s="31" t="e">
        <f>+VLOOKUP($A241,#REF!,5,FALSE)</f>
        <v>#REF!</v>
      </c>
      <c r="I241" s="32" t="e">
        <f>+VLOOKUP($A241,#REF!,13,FALSE)</f>
        <v>#REF!</v>
      </c>
      <c r="J241" s="32">
        <v>5.4999999999999997E-3</v>
      </c>
      <c r="K241" s="30" t="s">
        <v>15</v>
      </c>
      <c r="L241" s="20">
        <v>6000</v>
      </c>
      <c r="M241" s="57" t="e">
        <f t="shared" si="46"/>
        <v>#REF!</v>
      </c>
      <c r="N241" s="28">
        <v>43579</v>
      </c>
      <c r="O241" s="36" t="e">
        <f t="shared" ca="1" si="45"/>
        <v>#NAME?</v>
      </c>
      <c r="P241" s="37">
        <v>0</v>
      </c>
      <c r="Q241" s="37">
        <v>0</v>
      </c>
      <c r="R241" s="38">
        <v>344</v>
      </c>
      <c r="S241" s="39" t="b">
        <v>1</v>
      </c>
      <c r="T241" s="39" t="s">
        <v>1110</v>
      </c>
      <c r="U241" s="35">
        <v>43828</v>
      </c>
      <c r="V241" s="30"/>
      <c r="W241" s="30">
        <f t="shared" si="47"/>
        <v>2019</v>
      </c>
      <c r="X241" s="30" t="e">
        <f t="shared" ca="1" si="48"/>
        <v>#NAME?</v>
      </c>
      <c r="Y241" s="40">
        <v>2.2499999999999999E-2</v>
      </c>
      <c r="Z241" s="40">
        <v>5.0500000000000003E-2</v>
      </c>
      <c r="AA241" s="41" t="e">
        <f t="shared" si="49"/>
        <v>#REF!</v>
      </c>
      <c r="AB241" s="34" t="e">
        <f t="shared" ca="1" si="50"/>
        <v>#REF!</v>
      </c>
      <c r="AC241" s="32">
        <v>0.03</v>
      </c>
      <c r="AD241" s="32">
        <v>0.04</v>
      </c>
      <c r="AE241" s="42" t="s">
        <v>444</v>
      </c>
      <c r="AF241" s="43" t="e">
        <f t="shared" ca="1" si="51"/>
        <v>#REF!</v>
      </c>
      <c r="AG241" s="34" t="e">
        <f t="shared" ca="1" si="52"/>
        <v>#REF!</v>
      </c>
      <c r="AH241" s="44" t="e">
        <f t="shared" ca="1" si="53"/>
        <v>#NAME?</v>
      </c>
      <c r="AI241" s="45">
        <f t="shared" si="54"/>
        <v>1</v>
      </c>
      <c r="AJ241" s="46" t="e">
        <f t="shared" ca="1" si="55"/>
        <v>#NAME?</v>
      </c>
      <c r="AK241" s="34" t="e">
        <f t="shared" ca="1" si="56"/>
        <v>#REF!</v>
      </c>
      <c r="AL241" s="30" t="s">
        <v>951</v>
      </c>
      <c r="AM241" s="42">
        <f t="shared" si="57"/>
        <v>99999999</v>
      </c>
      <c r="AN241" s="47" t="s">
        <v>952</v>
      </c>
      <c r="AO241" s="30" t="e">
        <f t="shared" ca="1" si="58"/>
        <v>#REF!</v>
      </c>
    </row>
    <row r="242" spans="1:41" hidden="1" x14ac:dyDescent="0.25">
      <c r="A242" s="22" t="s">
        <v>418</v>
      </c>
      <c r="B242" s="30" t="str">
        <f t="shared" si="59"/>
        <v>ADI-000368</v>
      </c>
      <c r="C242" s="15"/>
      <c r="D242" s="15"/>
      <c r="E242" s="17" t="e">
        <f>VLOOKUP(D242,#REF!,2,0)</f>
        <v>#REF!</v>
      </c>
      <c r="F242" s="17" t="e">
        <f>VLOOKUP(D242,#REF!,3,0)</f>
        <v>#REF!</v>
      </c>
      <c r="G242" s="29" t="e">
        <f>+VLOOKUP($A242,#REF!,4,FALSE)</f>
        <v>#REF!</v>
      </c>
      <c r="H242" s="31" t="e">
        <f>+VLOOKUP($A242,#REF!,5,FALSE)</f>
        <v>#REF!</v>
      </c>
      <c r="I242" s="32" t="e">
        <f>+VLOOKUP($A242,#REF!,13,FALSE)</f>
        <v>#REF!</v>
      </c>
      <c r="J242" s="32">
        <v>5.4999999999999997E-3</v>
      </c>
      <c r="K242" s="30" t="s">
        <v>15</v>
      </c>
      <c r="L242" s="20">
        <v>120000</v>
      </c>
      <c r="M242" s="57" t="e">
        <f t="shared" si="46"/>
        <v>#REF!</v>
      </c>
      <c r="N242" s="28">
        <v>43579</v>
      </c>
      <c r="O242" s="36" t="e">
        <f t="shared" ca="1" si="45"/>
        <v>#NAME?</v>
      </c>
      <c r="P242" s="37">
        <v>0</v>
      </c>
      <c r="Q242" s="37">
        <v>0</v>
      </c>
      <c r="R242" s="38">
        <v>345</v>
      </c>
      <c r="S242" s="39" t="b">
        <v>0</v>
      </c>
      <c r="T242" s="39" t="s">
        <v>1111</v>
      </c>
      <c r="U242" s="35">
        <v>43829</v>
      </c>
      <c r="V242" s="30"/>
      <c r="W242" s="30">
        <f t="shared" si="47"/>
        <v>2019</v>
      </c>
      <c r="X242" s="30" t="e">
        <f t="shared" ca="1" si="48"/>
        <v>#NAME?</v>
      </c>
      <c r="Y242" s="40">
        <v>2.2499999999999999E-2</v>
      </c>
      <c r="Z242" s="40">
        <v>5.0500000000000003E-2</v>
      </c>
      <c r="AA242" s="41" t="e">
        <f t="shared" si="49"/>
        <v>#REF!</v>
      </c>
      <c r="AB242" s="34" t="e">
        <f t="shared" ca="1" si="50"/>
        <v>#REF!</v>
      </c>
      <c r="AC242" s="32">
        <v>0.03</v>
      </c>
      <c r="AD242" s="32">
        <v>0.04</v>
      </c>
      <c r="AE242" s="42" t="s">
        <v>444</v>
      </c>
      <c r="AF242" s="43" t="e">
        <f t="shared" ca="1" si="51"/>
        <v>#REF!</v>
      </c>
      <c r="AG242" s="34" t="e">
        <f t="shared" ca="1" si="52"/>
        <v>#REF!</v>
      </c>
      <c r="AH242" s="44" t="e">
        <f t="shared" ca="1" si="53"/>
        <v>#NAME?</v>
      </c>
      <c r="AI242" s="45">
        <f t="shared" si="54"/>
        <v>1</v>
      </c>
      <c r="AJ242" s="46" t="e">
        <f t="shared" ca="1" si="55"/>
        <v>#NAME?</v>
      </c>
      <c r="AK242" s="34" t="e">
        <f t="shared" ca="1" si="56"/>
        <v>#REF!</v>
      </c>
      <c r="AL242" s="30" t="s">
        <v>953</v>
      </c>
      <c r="AM242" s="42">
        <f t="shared" si="57"/>
        <v>1</v>
      </c>
      <c r="AN242" s="47" t="s">
        <v>954</v>
      </c>
      <c r="AO242" s="30" t="e">
        <f t="shared" ca="1" si="58"/>
        <v>#REF!</v>
      </c>
    </row>
    <row r="243" spans="1:41" hidden="1" x14ac:dyDescent="0.25">
      <c r="A243" s="22" t="s">
        <v>420</v>
      </c>
      <c r="B243" s="30" t="str">
        <f t="shared" si="59"/>
        <v>ADI-000364</v>
      </c>
      <c r="C243" s="15"/>
      <c r="D243" s="15" t="s">
        <v>419</v>
      </c>
      <c r="E243" s="17" t="e">
        <f>VLOOKUP(D243,#REF!,2,0)</f>
        <v>#REF!</v>
      </c>
      <c r="F243" s="17" t="e">
        <f>VLOOKUP(D243,#REF!,3,0)</f>
        <v>#REF!</v>
      </c>
      <c r="G243" s="29" t="e">
        <f>+VLOOKUP($A243,#REF!,4,FALSE)</f>
        <v>#REF!</v>
      </c>
      <c r="H243" s="31" t="e">
        <f>+VLOOKUP($A243,#REF!,5,FALSE)</f>
        <v>#REF!</v>
      </c>
      <c r="I243" s="32" t="e">
        <f>+VLOOKUP($A243,#REF!,13,FALSE)</f>
        <v>#REF!</v>
      </c>
      <c r="J243" s="32">
        <v>5.4999999999999997E-3</v>
      </c>
      <c r="K243" s="30" t="s">
        <v>15</v>
      </c>
      <c r="L243" s="20">
        <v>50000</v>
      </c>
      <c r="M243" s="57" t="e">
        <f t="shared" si="46"/>
        <v>#REF!</v>
      </c>
      <c r="N243" s="28">
        <v>43579</v>
      </c>
      <c r="O243" s="36" t="e">
        <f t="shared" ca="1" si="45"/>
        <v>#NAME?</v>
      </c>
      <c r="P243" s="37">
        <v>0</v>
      </c>
      <c r="Q243" s="37">
        <v>0</v>
      </c>
      <c r="R243" s="38">
        <v>346</v>
      </c>
      <c r="S243" s="39" t="b">
        <v>0</v>
      </c>
      <c r="T243" s="39" t="s">
        <v>1111</v>
      </c>
      <c r="U243" s="35">
        <v>43830</v>
      </c>
      <c r="V243" s="30"/>
      <c r="W243" s="30">
        <f t="shared" si="47"/>
        <v>2019</v>
      </c>
      <c r="X243" s="30" t="e">
        <f t="shared" ca="1" si="48"/>
        <v>#NAME?</v>
      </c>
      <c r="Y243" s="40">
        <v>2.2499999999999999E-2</v>
      </c>
      <c r="Z243" s="40">
        <v>5.0500000000000003E-2</v>
      </c>
      <c r="AA243" s="41" t="e">
        <f t="shared" si="49"/>
        <v>#REF!</v>
      </c>
      <c r="AB243" s="34" t="e">
        <f t="shared" ca="1" si="50"/>
        <v>#REF!</v>
      </c>
      <c r="AC243" s="32">
        <v>0.03</v>
      </c>
      <c r="AD243" s="32">
        <v>0.04</v>
      </c>
      <c r="AE243" s="42" t="s">
        <v>444</v>
      </c>
      <c r="AF243" s="43" t="e">
        <f t="shared" ca="1" si="51"/>
        <v>#REF!</v>
      </c>
      <c r="AG243" s="34" t="e">
        <f t="shared" ca="1" si="52"/>
        <v>#REF!</v>
      </c>
      <c r="AH243" s="44" t="e">
        <f t="shared" ca="1" si="53"/>
        <v>#NAME?</v>
      </c>
      <c r="AI243" s="45">
        <f t="shared" si="54"/>
        <v>1</v>
      </c>
      <c r="AJ243" s="46" t="e">
        <f t="shared" ca="1" si="55"/>
        <v>#NAME?</v>
      </c>
      <c r="AK243" s="34" t="e">
        <f t="shared" ca="1" si="56"/>
        <v>#REF!</v>
      </c>
      <c r="AL243" s="30" t="s">
        <v>955</v>
      </c>
      <c r="AM243" s="42">
        <f t="shared" si="57"/>
        <v>1</v>
      </c>
      <c r="AN243" s="47" t="s">
        <v>956</v>
      </c>
      <c r="AO243" s="30" t="e">
        <f t="shared" ca="1" si="58"/>
        <v>#REF!</v>
      </c>
    </row>
    <row r="244" spans="1:41" hidden="1" x14ac:dyDescent="0.25">
      <c r="A244" s="22" t="s">
        <v>421</v>
      </c>
      <c r="B244" s="30" t="str">
        <f t="shared" si="59"/>
        <v>ADI-000365</v>
      </c>
      <c r="C244" s="15"/>
      <c r="D244" s="15" t="s">
        <v>419</v>
      </c>
      <c r="E244" s="17" t="e">
        <f>VLOOKUP(D244,#REF!,2,0)</f>
        <v>#REF!</v>
      </c>
      <c r="F244" s="17" t="e">
        <f>VLOOKUP(D244,#REF!,3,0)</f>
        <v>#REF!</v>
      </c>
      <c r="G244" s="29" t="e">
        <f>+VLOOKUP($A244,#REF!,4,FALSE)</f>
        <v>#REF!</v>
      </c>
      <c r="H244" s="31" t="e">
        <f>+VLOOKUP($A244,#REF!,5,FALSE)</f>
        <v>#REF!</v>
      </c>
      <c r="I244" s="32" t="e">
        <f>+VLOOKUP($A244,#REF!,13,FALSE)</f>
        <v>#REF!</v>
      </c>
      <c r="J244" s="32">
        <v>5.4999999999999997E-3</v>
      </c>
      <c r="K244" s="30" t="s">
        <v>15</v>
      </c>
      <c r="L244" s="20">
        <v>146744</v>
      </c>
      <c r="M244" s="57" t="e">
        <f t="shared" si="46"/>
        <v>#REF!</v>
      </c>
      <c r="N244" s="28">
        <v>43579</v>
      </c>
      <c r="O244" s="36" t="e">
        <f t="shared" ca="1" si="45"/>
        <v>#NAME?</v>
      </c>
      <c r="P244" s="37">
        <v>0</v>
      </c>
      <c r="Q244" s="37">
        <v>0</v>
      </c>
      <c r="R244" s="38">
        <v>347</v>
      </c>
      <c r="S244" s="39" t="b">
        <v>0</v>
      </c>
      <c r="T244" s="39" t="s">
        <v>1111</v>
      </c>
      <c r="U244" s="35">
        <v>43831</v>
      </c>
      <c r="V244" s="30"/>
      <c r="W244" s="30">
        <f t="shared" si="47"/>
        <v>2019</v>
      </c>
      <c r="X244" s="30" t="e">
        <f t="shared" ca="1" si="48"/>
        <v>#NAME?</v>
      </c>
      <c r="Y244" s="40">
        <v>2.2499999999999999E-2</v>
      </c>
      <c r="Z244" s="40">
        <v>5.0500000000000003E-2</v>
      </c>
      <c r="AA244" s="41" t="e">
        <f t="shared" si="49"/>
        <v>#REF!</v>
      </c>
      <c r="AB244" s="34" t="e">
        <f t="shared" ca="1" si="50"/>
        <v>#REF!</v>
      </c>
      <c r="AC244" s="32">
        <v>0.03</v>
      </c>
      <c r="AD244" s="32">
        <v>0.04</v>
      </c>
      <c r="AE244" s="42" t="s">
        <v>444</v>
      </c>
      <c r="AF244" s="43" t="e">
        <f t="shared" ca="1" si="51"/>
        <v>#REF!</v>
      </c>
      <c r="AG244" s="34" t="e">
        <f t="shared" ca="1" si="52"/>
        <v>#REF!</v>
      </c>
      <c r="AH244" s="44" t="e">
        <f t="shared" ca="1" si="53"/>
        <v>#NAME?</v>
      </c>
      <c r="AI244" s="45">
        <f t="shared" si="54"/>
        <v>2</v>
      </c>
      <c r="AJ244" s="46" t="e">
        <f t="shared" ca="1" si="55"/>
        <v>#NAME?</v>
      </c>
      <c r="AK244" s="34" t="e">
        <f t="shared" ca="1" si="56"/>
        <v>#REF!</v>
      </c>
      <c r="AL244" s="30" t="s">
        <v>957</v>
      </c>
      <c r="AM244" s="42">
        <f t="shared" si="57"/>
        <v>1</v>
      </c>
      <c r="AN244" s="47" t="s">
        <v>958</v>
      </c>
      <c r="AO244" s="30" t="e">
        <f t="shared" ca="1" si="58"/>
        <v>#REF!</v>
      </c>
    </row>
    <row r="245" spans="1:41" hidden="1" x14ac:dyDescent="0.25">
      <c r="A245" s="22" t="s">
        <v>422</v>
      </c>
      <c r="B245" s="30" t="str">
        <f t="shared" si="59"/>
        <v>ADI-000366</v>
      </c>
      <c r="C245" s="15"/>
      <c r="D245" s="15" t="s">
        <v>419</v>
      </c>
      <c r="E245" s="17" t="e">
        <f>VLOOKUP(D245,#REF!,2,0)</f>
        <v>#REF!</v>
      </c>
      <c r="F245" s="17" t="e">
        <f>VLOOKUP(D245,#REF!,3,0)</f>
        <v>#REF!</v>
      </c>
      <c r="G245" s="29" t="e">
        <f>+VLOOKUP($A245,#REF!,4,FALSE)</f>
        <v>#REF!</v>
      </c>
      <c r="H245" s="31" t="e">
        <f>+VLOOKUP($A245,#REF!,5,FALSE)</f>
        <v>#REF!</v>
      </c>
      <c r="I245" s="32" t="e">
        <f>+VLOOKUP($A245,#REF!,13,FALSE)</f>
        <v>#REF!</v>
      </c>
      <c r="J245" s="32">
        <v>5.4999999999999997E-3</v>
      </c>
      <c r="K245" s="30" t="s">
        <v>15</v>
      </c>
      <c r="L245" s="20">
        <v>146744</v>
      </c>
      <c r="M245" s="57" t="e">
        <f t="shared" si="46"/>
        <v>#REF!</v>
      </c>
      <c r="N245" s="28">
        <v>43579</v>
      </c>
      <c r="O245" s="36" t="e">
        <f t="shared" ca="1" si="45"/>
        <v>#NAME?</v>
      </c>
      <c r="P245" s="37">
        <v>0</v>
      </c>
      <c r="Q245" s="37">
        <v>0</v>
      </c>
      <c r="R245" s="38">
        <v>348</v>
      </c>
      <c r="S245" s="39" t="b">
        <v>0</v>
      </c>
      <c r="T245" s="39" t="s">
        <v>1111</v>
      </c>
      <c r="U245" s="35">
        <v>43832</v>
      </c>
      <c r="V245" s="30"/>
      <c r="W245" s="30">
        <f t="shared" si="47"/>
        <v>2019</v>
      </c>
      <c r="X245" s="30" t="e">
        <f t="shared" ca="1" si="48"/>
        <v>#NAME?</v>
      </c>
      <c r="Y245" s="40">
        <v>2.2499999999999999E-2</v>
      </c>
      <c r="Z245" s="40">
        <v>5.0500000000000003E-2</v>
      </c>
      <c r="AA245" s="41" t="e">
        <f t="shared" si="49"/>
        <v>#REF!</v>
      </c>
      <c r="AB245" s="34" t="e">
        <f t="shared" ca="1" si="50"/>
        <v>#REF!</v>
      </c>
      <c r="AC245" s="32">
        <v>0.03</v>
      </c>
      <c r="AD245" s="32">
        <v>0.04</v>
      </c>
      <c r="AE245" s="42" t="s">
        <v>444</v>
      </c>
      <c r="AF245" s="43" t="e">
        <f t="shared" ca="1" si="51"/>
        <v>#REF!</v>
      </c>
      <c r="AG245" s="34" t="e">
        <f t="shared" ca="1" si="52"/>
        <v>#REF!</v>
      </c>
      <c r="AH245" s="44" t="e">
        <f t="shared" ca="1" si="53"/>
        <v>#NAME?</v>
      </c>
      <c r="AI245" s="45">
        <f t="shared" si="54"/>
        <v>2</v>
      </c>
      <c r="AJ245" s="46" t="e">
        <f t="shared" ca="1" si="55"/>
        <v>#NAME?</v>
      </c>
      <c r="AK245" s="34" t="e">
        <f t="shared" ca="1" si="56"/>
        <v>#REF!</v>
      </c>
      <c r="AL245" s="30" t="s">
        <v>959</v>
      </c>
      <c r="AM245" s="42">
        <f t="shared" si="57"/>
        <v>1</v>
      </c>
      <c r="AN245" s="47" t="s">
        <v>960</v>
      </c>
      <c r="AO245" s="30" t="e">
        <f t="shared" ca="1" si="58"/>
        <v>#REF!</v>
      </c>
    </row>
    <row r="246" spans="1:41" hidden="1" x14ac:dyDescent="0.25">
      <c r="A246" s="22" t="s">
        <v>424</v>
      </c>
      <c r="B246" s="30" t="str">
        <f t="shared" si="59"/>
        <v>ADI-000273</v>
      </c>
      <c r="C246" s="15"/>
      <c r="D246" s="15" t="s">
        <v>423</v>
      </c>
      <c r="E246" s="17" t="e">
        <f>VLOOKUP(D246,#REF!,2,0)</f>
        <v>#REF!</v>
      </c>
      <c r="F246" s="17" t="e">
        <f>VLOOKUP(D246,#REF!,3,0)</f>
        <v>#REF!</v>
      </c>
      <c r="G246" s="29" t="e">
        <f>+VLOOKUP($A246,#REF!,4,FALSE)</f>
        <v>#REF!</v>
      </c>
      <c r="H246" s="31" t="e">
        <f>+VLOOKUP($A246,#REF!,5,FALSE)</f>
        <v>#REF!</v>
      </c>
      <c r="I246" s="32" t="e">
        <f>+VLOOKUP($A246,#REF!,13,FALSE)</f>
        <v>#REF!</v>
      </c>
      <c r="J246" s="32">
        <v>5.4999999999999997E-3</v>
      </c>
      <c r="K246" s="30" t="s">
        <v>15</v>
      </c>
      <c r="L246" s="20">
        <v>15000</v>
      </c>
      <c r="M246" s="57" t="e">
        <f t="shared" si="46"/>
        <v>#REF!</v>
      </c>
      <c r="N246" s="28">
        <v>43581</v>
      </c>
      <c r="O246" s="36" t="e">
        <f t="shared" ca="1" si="45"/>
        <v>#NAME?</v>
      </c>
      <c r="P246" s="37">
        <v>0</v>
      </c>
      <c r="Q246" s="37">
        <v>0</v>
      </c>
      <c r="R246" s="38">
        <v>349</v>
      </c>
      <c r="S246" s="39" t="b">
        <v>0</v>
      </c>
      <c r="T246" s="39" t="s">
        <v>1111</v>
      </c>
      <c r="U246" s="35">
        <v>43833</v>
      </c>
      <c r="V246" s="30"/>
      <c r="W246" s="30">
        <f t="shared" si="47"/>
        <v>2019</v>
      </c>
      <c r="X246" s="30" t="e">
        <f t="shared" ca="1" si="48"/>
        <v>#NAME?</v>
      </c>
      <c r="Y246" s="40">
        <v>2.2499999999999999E-2</v>
      </c>
      <c r="Z246" s="40">
        <v>5.0500000000000003E-2</v>
      </c>
      <c r="AA246" s="41" t="e">
        <f t="shared" si="49"/>
        <v>#REF!</v>
      </c>
      <c r="AB246" s="34" t="e">
        <f t="shared" ca="1" si="50"/>
        <v>#REF!</v>
      </c>
      <c r="AC246" s="32">
        <v>0.03</v>
      </c>
      <c r="AD246" s="32">
        <v>0.04</v>
      </c>
      <c r="AE246" s="42" t="s">
        <v>444</v>
      </c>
      <c r="AF246" s="43" t="e">
        <f t="shared" ca="1" si="51"/>
        <v>#REF!</v>
      </c>
      <c r="AG246" s="34" t="e">
        <f t="shared" ca="1" si="52"/>
        <v>#REF!</v>
      </c>
      <c r="AH246" s="44" t="e">
        <f t="shared" ca="1" si="53"/>
        <v>#NAME?</v>
      </c>
      <c r="AI246" s="45">
        <f t="shared" si="54"/>
        <v>2</v>
      </c>
      <c r="AJ246" s="46" t="e">
        <f t="shared" ca="1" si="55"/>
        <v>#NAME?</v>
      </c>
      <c r="AK246" s="34" t="e">
        <f t="shared" ca="1" si="56"/>
        <v>#REF!</v>
      </c>
      <c r="AL246" s="30" t="s">
        <v>961</v>
      </c>
      <c r="AM246" s="42">
        <f t="shared" si="57"/>
        <v>1</v>
      </c>
      <c r="AN246" s="47" t="s">
        <v>962</v>
      </c>
      <c r="AO246" s="30" t="e">
        <f t="shared" ca="1" si="58"/>
        <v>#REF!</v>
      </c>
    </row>
    <row r="247" spans="1:41" hidden="1" x14ac:dyDescent="0.25">
      <c r="A247" s="22" t="s">
        <v>85</v>
      </c>
      <c r="B247" s="30" t="str">
        <f t="shared" si="59"/>
        <v>ADI-000080</v>
      </c>
      <c r="C247" s="15"/>
      <c r="D247" s="15" t="s">
        <v>31</v>
      </c>
      <c r="E247" s="17" t="e">
        <f>VLOOKUP(D247,#REF!,2,0)</f>
        <v>#REF!</v>
      </c>
      <c r="F247" s="17" t="e">
        <f>VLOOKUP(D247,#REF!,3,0)</f>
        <v>#REF!</v>
      </c>
      <c r="G247" s="29" t="e">
        <f>+VLOOKUP($A247,#REF!,4,FALSE)</f>
        <v>#REF!</v>
      </c>
      <c r="H247" s="31" t="e">
        <f>+VLOOKUP($A247,#REF!,5,FALSE)</f>
        <v>#REF!</v>
      </c>
      <c r="I247" s="32" t="e">
        <f>+VLOOKUP($A247,#REF!,13,FALSE)</f>
        <v>#REF!</v>
      </c>
      <c r="J247" s="32">
        <v>5.4999999999999997E-3</v>
      </c>
      <c r="K247" s="30" t="s">
        <v>15</v>
      </c>
      <c r="L247" s="20">
        <v>15000</v>
      </c>
      <c r="M247" s="57" t="e">
        <f t="shared" si="46"/>
        <v>#REF!</v>
      </c>
      <c r="N247" s="28">
        <v>43581</v>
      </c>
      <c r="O247" s="36" t="e">
        <f t="shared" ca="1" si="45"/>
        <v>#NAME?</v>
      </c>
      <c r="P247" s="37">
        <v>0</v>
      </c>
      <c r="Q247" s="37">
        <v>0</v>
      </c>
      <c r="R247" s="38">
        <v>350</v>
      </c>
      <c r="S247" s="39" t="b">
        <v>1</v>
      </c>
      <c r="T247" s="39" t="s">
        <v>444</v>
      </c>
      <c r="U247" s="35">
        <v>43834</v>
      </c>
      <c r="V247" s="30"/>
      <c r="W247" s="30">
        <f t="shared" si="47"/>
        <v>2019</v>
      </c>
      <c r="X247" s="30" t="e">
        <f t="shared" ca="1" si="48"/>
        <v>#NAME?</v>
      </c>
      <c r="Y247" s="40">
        <v>2.2499999999999999E-2</v>
      </c>
      <c r="Z247" s="40">
        <v>5.0500000000000003E-2</v>
      </c>
      <c r="AA247" s="41" t="e">
        <f t="shared" si="49"/>
        <v>#REF!</v>
      </c>
      <c r="AB247" s="34" t="e">
        <f t="shared" ca="1" si="50"/>
        <v>#REF!</v>
      </c>
      <c r="AC247" s="32">
        <v>0.03</v>
      </c>
      <c r="AD247" s="32">
        <v>0.04</v>
      </c>
      <c r="AE247" s="42" t="s">
        <v>444</v>
      </c>
      <c r="AF247" s="43" t="e">
        <f t="shared" ca="1" si="51"/>
        <v>#REF!</v>
      </c>
      <c r="AG247" s="34" t="e">
        <f t="shared" ca="1" si="52"/>
        <v>#REF!</v>
      </c>
      <c r="AH247" s="44" t="e">
        <f t="shared" ca="1" si="53"/>
        <v>#NAME?</v>
      </c>
      <c r="AI247" s="45">
        <f t="shared" si="54"/>
        <v>2</v>
      </c>
      <c r="AJ247" s="46" t="e">
        <f t="shared" ca="1" si="55"/>
        <v>#NAME?</v>
      </c>
      <c r="AK247" s="34" t="e">
        <f t="shared" ca="1" si="56"/>
        <v>#REF!</v>
      </c>
      <c r="AL247" s="30" t="s">
        <v>963</v>
      </c>
      <c r="AM247" s="42">
        <f t="shared" si="57"/>
        <v>99999999</v>
      </c>
      <c r="AN247" s="47" t="s">
        <v>964</v>
      </c>
      <c r="AO247" s="30" t="e">
        <f t="shared" ca="1" si="58"/>
        <v>#REF!</v>
      </c>
    </row>
    <row r="248" spans="1:41" hidden="1" x14ac:dyDescent="0.25">
      <c r="A248" s="22" t="s">
        <v>71</v>
      </c>
      <c r="B248" s="30" t="str">
        <f t="shared" si="59"/>
        <v>ADI-000066</v>
      </c>
      <c r="C248" s="15"/>
      <c r="D248" s="15" t="s">
        <v>31</v>
      </c>
      <c r="E248" s="17" t="e">
        <f>VLOOKUP(D248,#REF!,2,0)</f>
        <v>#REF!</v>
      </c>
      <c r="F248" s="17" t="e">
        <f>VLOOKUP(D248,#REF!,3,0)</f>
        <v>#REF!</v>
      </c>
      <c r="G248" s="29" t="e">
        <f>+VLOOKUP($A248,#REF!,4,FALSE)</f>
        <v>#REF!</v>
      </c>
      <c r="H248" s="31" t="e">
        <f>+VLOOKUP($A248,#REF!,5,FALSE)</f>
        <v>#REF!</v>
      </c>
      <c r="I248" s="32" t="e">
        <f>+VLOOKUP($A248,#REF!,13,FALSE)</f>
        <v>#REF!</v>
      </c>
      <c r="J248" s="32">
        <v>5.4999999999999997E-3</v>
      </c>
      <c r="K248" s="30" t="s">
        <v>15</v>
      </c>
      <c r="L248" s="20">
        <v>5000</v>
      </c>
      <c r="M248" s="57" t="e">
        <f t="shared" si="46"/>
        <v>#REF!</v>
      </c>
      <c r="N248" s="28">
        <v>43581</v>
      </c>
      <c r="O248" s="36" t="e">
        <f t="shared" ca="1" si="45"/>
        <v>#NAME?</v>
      </c>
      <c r="P248" s="37">
        <v>0</v>
      </c>
      <c r="Q248" s="37">
        <v>0</v>
      </c>
      <c r="R248" s="38">
        <v>351</v>
      </c>
      <c r="S248" s="39" t="b">
        <v>1</v>
      </c>
      <c r="T248" s="39" t="s">
        <v>444</v>
      </c>
      <c r="U248" s="35">
        <v>43835</v>
      </c>
      <c r="V248" s="30"/>
      <c r="W248" s="30">
        <f t="shared" si="47"/>
        <v>2019</v>
      </c>
      <c r="X248" s="30" t="e">
        <f t="shared" ca="1" si="48"/>
        <v>#NAME?</v>
      </c>
      <c r="Y248" s="40">
        <v>2.2499999999999999E-2</v>
      </c>
      <c r="Z248" s="40">
        <v>5.0500000000000003E-2</v>
      </c>
      <c r="AA248" s="41" t="e">
        <f t="shared" si="49"/>
        <v>#REF!</v>
      </c>
      <c r="AB248" s="34" t="e">
        <f t="shared" ca="1" si="50"/>
        <v>#REF!</v>
      </c>
      <c r="AC248" s="32">
        <v>0.03</v>
      </c>
      <c r="AD248" s="32">
        <v>0.04</v>
      </c>
      <c r="AE248" s="42" t="s">
        <v>444</v>
      </c>
      <c r="AF248" s="43" t="e">
        <f t="shared" ca="1" si="51"/>
        <v>#REF!</v>
      </c>
      <c r="AG248" s="34" t="e">
        <f t="shared" ca="1" si="52"/>
        <v>#REF!</v>
      </c>
      <c r="AH248" s="44" t="e">
        <f t="shared" ca="1" si="53"/>
        <v>#NAME?</v>
      </c>
      <c r="AI248" s="45">
        <f t="shared" si="54"/>
        <v>2</v>
      </c>
      <c r="AJ248" s="46" t="e">
        <f t="shared" ca="1" si="55"/>
        <v>#NAME?</v>
      </c>
      <c r="AK248" s="34" t="e">
        <f t="shared" ca="1" si="56"/>
        <v>#REF!</v>
      </c>
      <c r="AL248" s="30" t="s">
        <v>965</v>
      </c>
      <c r="AM248" s="42">
        <f t="shared" si="57"/>
        <v>99999999</v>
      </c>
      <c r="AN248" s="47" t="s">
        <v>966</v>
      </c>
      <c r="AO248" s="30" t="e">
        <f t="shared" ca="1" si="58"/>
        <v>#REF!</v>
      </c>
    </row>
    <row r="249" spans="1:41" hidden="1" x14ac:dyDescent="0.25">
      <c r="A249" s="22" t="s">
        <v>84</v>
      </c>
      <c r="B249" s="30" t="str">
        <f t="shared" si="59"/>
        <v>ADI-000079</v>
      </c>
      <c r="C249" s="15"/>
      <c r="D249" s="15" t="s">
        <v>31</v>
      </c>
      <c r="E249" s="17" t="e">
        <f>VLOOKUP(D249,#REF!,2,0)</f>
        <v>#REF!</v>
      </c>
      <c r="F249" s="17" t="e">
        <f>VLOOKUP(D249,#REF!,3,0)</f>
        <v>#REF!</v>
      </c>
      <c r="G249" s="29" t="e">
        <f>+VLOOKUP($A249,#REF!,4,FALSE)</f>
        <v>#REF!</v>
      </c>
      <c r="H249" s="31" t="e">
        <f>+VLOOKUP($A249,#REF!,5,FALSE)</f>
        <v>#REF!</v>
      </c>
      <c r="I249" s="32" t="e">
        <f>+VLOOKUP($A249,#REF!,13,FALSE)</f>
        <v>#REF!</v>
      </c>
      <c r="J249" s="32">
        <v>5.4999999999999997E-3</v>
      </c>
      <c r="K249" s="30" t="s">
        <v>15</v>
      </c>
      <c r="L249" s="20">
        <v>10000</v>
      </c>
      <c r="M249" s="57" t="e">
        <f t="shared" si="46"/>
        <v>#REF!</v>
      </c>
      <c r="N249" s="28">
        <v>43581</v>
      </c>
      <c r="O249" s="36" t="e">
        <f t="shared" ca="1" si="45"/>
        <v>#NAME?</v>
      </c>
      <c r="P249" s="37">
        <v>0</v>
      </c>
      <c r="Q249" s="37">
        <v>0</v>
      </c>
      <c r="R249" s="38">
        <v>352</v>
      </c>
      <c r="S249" s="39" t="b">
        <v>1</v>
      </c>
      <c r="T249" s="39" t="s">
        <v>444</v>
      </c>
      <c r="U249" s="35">
        <v>43836</v>
      </c>
      <c r="V249" s="30"/>
      <c r="W249" s="30">
        <f t="shared" si="47"/>
        <v>2019</v>
      </c>
      <c r="X249" s="30" t="e">
        <f t="shared" ca="1" si="48"/>
        <v>#NAME?</v>
      </c>
      <c r="Y249" s="40">
        <v>2.2499999999999999E-2</v>
      </c>
      <c r="Z249" s="40">
        <v>5.0500000000000003E-2</v>
      </c>
      <c r="AA249" s="41" t="e">
        <f t="shared" si="49"/>
        <v>#REF!</v>
      </c>
      <c r="AB249" s="34" t="e">
        <f t="shared" ca="1" si="50"/>
        <v>#REF!</v>
      </c>
      <c r="AC249" s="32">
        <v>0.03</v>
      </c>
      <c r="AD249" s="32">
        <v>0.04</v>
      </c>
      <c r="AE249" s="42" t="s">
        <v>444</v>
      </c>
      <c r="AF249" s="43" t="e">
        <f t="shared" ca="1" si="51"/>
        <v>#REF!</v>
      </c>
      <c r="AG249" s="34" t="e">
        <f t="shared" ca="1" si="52"/>
        <v>#REF!</v>
      </c>
      <c r="AH249" s="44" t="e">
        <f t="shared" ca="1" si="53"/>
        <v>#NAME?</v>
      </c>
      <c r="AI249" s="45">
        <f t="shared" si="54"/>
        <v>2</v>
      </c>
      <c r="AJ249" s="46" t="e">
        <f t="shared" ca="1" si="55"/>
        <v>#NAME?</v>
      </c>
      <c r="AK249" s="34" t="e">
        <f t="shared" ca="1" si="56"/>
        <v>#REF!</v>
      </c>
      <c r="AL249" s="30" t="s">
        <v>967</v>
      </c>
      <c r="AM249" s="42">
        <f t="shared" si="57"/>
        <v>99999999</v>
      </c>
      <c r="AN249" s="47" t="s">
        <v>968</v>
      </c>
      <c r="AO249" s="30" t="e">
        <f t="shared" ca="1" si="58"/>
        <v>#REF!</v>
      </c>
    </row>
    <row r="250" spans="1:41" hidden="1" x14ac:dyDescent="0.25">
      <c r="A250" s="22" t="s">
        <v>81</v>
      </c>
      <c r="B250" s="30" t="str">
        <f t="shared" si="59"/>
        <v>ADI-000076</v>
      </c>
      <c r="C250" s="15"/>
      <c r="D250" s="15" t="s">
        <v>31</v>
      </c>
      <c r="E250" s="17" t="e">
        <f>VLOOKUP(D250,#REF!,2,0)</f>
        <v>#REF!</v>
      </c>
      <c r="F250" s="17" t="e">
        <f>VLOOKUP(D250,#REF!,3,0)</f>
        <v>#REF!</v>
      </c>
      <c r="G250" s="29" t="e">
        <f>+VLOOKUP($A250,#REF!,4,FALSE)</f>
        <v>#REF!</v>
      </c>
      <c r="H250" s="31" t="e">
        <f>+VLOOKUP($A250,#REF!,5,FALSE)</f>
        <v>#REF!</v>
      </c>
      <c r="I250" s="32" t="e">
        <f>+VLOOKUP($A250,#REF!,13,FALSE)</f>
        <v>#REF!</v>
      </c>
      <c r="J250" s="32">
        <v>5.4999999999999997E-3</v>
      </c>
      <c r="K250" s="30" t="s">
        <v>15</v>
      </c>
      <c r="L250" s="20">
        <v>9000</v>
      </c>
      <c r="M250" s="57" t="e">
        <f t="shared" si="46"/>
        <v>#REF!</v>
      </c>
      <c r="N250" s="28">
        <v>43581</v>
      </c>
      <c r="O250" s="36" t="e">
        <f t="shared" ca="1" si="45"/>
        <v>#NAME?</v>
      </c>
      <c r="P250" s="37">
        <v>0</v>
      </c>
      <c r="Q250" s="37">
        <v>0</v>
      </c>
      <c r="R250" s="38">
        <v>353</v>
      </c>
      <c r="S250" s="39" t="b">
        <v>1</v>
      </c>
      <c r="T250" s="39" t="s">
        <v>444</v>
      </c>
      <c r="U250" s="35">
        <v>43837</v>
      </c>
      <c r="V250" s="30"/>
      <c r="W250" s="30">
        <f t="shared" si="47"/>
        <v>2019</v>
      </c>
      <c r="X250" s="30" t="e">
        <f t="shared" ca="1" si="48"/>
        <v>#NAME?</v>
      </c>
      <c r="Y250" s="40">
        <v>2.2499999999999999E-2</v>
      </c>
      <c r="Z250" s="40">
        <v>5.0500000000000003E-2</v>
      </c>
      <c r="AA250" s="41" t="e">
        <f t="shared" si="49"/>
        <v>#REF!</v>
      </c>
      <c r="AB250" s="34" t="e">
        <f t="shared" ca="1" si="50"/>
        <v>#REF!</v>
      </c>
      <c r="AC250" s="32">
        <v>0.03</v>
      </c>
      <c r="AD250" s="32">
        <v>0.04</v>
      </c>
      <c r="AE250" s="42" t="s">
        <v>444</v>
      </c>
      <c r="AF250" s="43" t="e">
        <f t="shared" ca="1" si="51"/>
        <v>#REF!</v>
      </c>
      <c r="AG250" s="34" t="e">
        <f t="shared" ca="1" si="52"/>
        <v>#REF!</v>
      </c>
      <c r="AH250" s="44" t="e">
        <f t="shared" ca="1" si="53"/>
        <v>#NAME?</v>
      </c>
      <c r="AI250" s="45">
        <f t="shared" si="54"/>
        <v>2</v>
      </c>
      <c r="AJ250" s="46" t="e">
        <f t="shared" ca="1" si="55"/>
        <v>#NAME?</v>
      </c>
      <c r="AK250" s="34" t="e">
        <f t="shared" ca="1" si="56"/>
        <v>#REF!</v>
      </c>
      <c r="AL250" s="30" t="s">
        <v>969</v>
      </c>
      <c r="AM250" s="42">
        <f t="shared" si="57"/>
        <v>99999999</v>
      </c>
      <c r="AN250" s="47" t="s">
        <v>970</v>
      </c>
      <c r="AO250" s="30" t="e">
        <f t="shared" ca="1" si="58"/>
        <v>#REF!</v>
      </c>
    </row>
    <row r="251" spans="1:41" hidden="1" x14ac:dyDescent="0.25">
      <c r="A251" s="22" t="s">
        <v>215</v>
      </c>
      <c r="B251" s="30" t="str">
        <f t="shared" si="59"/>
        <v>ADI-000052</v>
      </c>
      <c r="C251" s="15"/>
      <c r="D251" s="15" t="s">
        <v>207</v>
      </c>
      <c r="E251" s="17" t="e">
        <f>VLOOKUP(D251,#REF!,2,0)</f>
        <v>#REF!</v>
      </c>
      <c r="F251" s="17" t="e">
        <f>VLOOKUP(D251,#REF!,3,0)</f>
        <v>#REF!</v>
      </c>
      <c r="G251" s="29" t="e">
        <f>+VLOOKUP($A251,#REF!,4,FALSE)</f>
        <v>#REF!</v>
      </c>
      <c r="H251" s="31" t="e">
        <f>+VLOOKUP($A251,#REF!,5,FALSE)</f>
        <v>#REF!</v>
      </c>
      <c r="I251" s="32" t="e">
        <f>+VLOOKUP($A251,#REF!,13,FALSE)</f>
        <v>#REF!</v>
      </c>
      <c r="J251" s="32">
        <v>5.4999999999999997E-3</v>
      </c>
      <c r="K251" s="30" t="s">
        <v>15</v>
      </c>
      <c r="L251" s="20">
        <v>3700</v>
      </c>
      <c r="M251" s="57" t="e">
        <f t="shared" si="46"/>
        <v>#REF!</v>
      </c>
      <c r="N251" s="28">
        <v>43581</v>
      </c>
      <c r="O251" s="36" t="e">
        <f t="shared" ca="1" si="45"/>
        <v>#NAME?</v>
      </c>
      <c r="P251" s="37">
        <v>0</v>
      </c>
      <c r="Q251" s="37">
        <v>0</v>
      </c>
      <c r="R251" s="38">
        <v>354</v>
      </c>
      <c r="S251" s="39" t="b">
        <v>0</v>
      </c>
      <c r="T251" s="39" t="s">
        <v>1111</v>
      </c>
      <c r="U251" s="35">
        <v>43838</v>
      </c>
      <c r="V251" s="30"/>
      <c r="W251" s="30">
        <f t="shared" si="47"/>
        <v>2019</v>
      </c>
      <c r="X251" s="30" t="e">
        <f t="shared" ca="1" si="48"/>
        <v>#NAME?</v>
      </c>
      <c r="Y251" s="40">
        <v>2.2499999999999999E-2</v>
      </c>
      <c r="Z251" s="40">
        <v>5.0500000000000003E-2</v>
      </c>
      <c r="AA251" s="41" t="e">
        <f t="shared" si="49"/>
        <v>#REF!</v>
      </c>
      <c r="AB251" s="34" t="e">
        <f t="shared" ca="1" si="50"/>
        <v>#REF!</v>
      </c>
      <c r="AC251" s="32">
        <v>0.03</v>
      </c>
      <c r="AD251" s="32">
        <v>0.04</v>
      </c>
      <c r="AE251" s="42" t="s">
        <v>444</v>
      </c>
      <c r="AF251" s="43" t="e">
        <f t="shared" ca="1" si="51"/>
        <v>#REF!</v>
      </c>
      <c r="AG251" s="34" t="e">
        <f t="shared" ca="1" si="52"/>
        <v>#REF!</v>
      </c>
      <c r="AH251" s="44" t="e">
        <f t="shared" ca="1" si="53"/>
        <v>#NAME?</v>
      </c>
      <c r="AI251" s="45">
        <f t="shared" si="54"/>
        <v>2</v>
      </c>
      <c r="AJ251" s="46" t="e">
        <f t="shared" ca="1" si="55"/>
        <v>#NAME?</v>
      </c>
      <c r="AK251" s="34" t="e">
        <f t="shared" ca="1" si="56"/>
        <v>#REF!</v>
      </c>
      <c r="AL251" s="30" t="s">
        <v>971</v>
      </c>
      <c r="AM251" s="42">
        <f t="shared" si="57"/>
        <v>1</v>
      </c>
      <c r="AN251" s="47" t="s">
        <v>972</v>
      </c>
      <c r="AO251" s="30" t="e">
        <f t="shared" ca="1" si="58"/>
        <v>#REF!</v>
      </c>
    </row>
    <row r="252" spans="1:41" hidden="1" x14ac:dyDescent="0.25">
      <c r="A252" s="22" t="s">
        <v>216</v>
      </c>
      <c r="B252" s="30" t="str">
        <f t="shared" si="59"/>
        <v>ADI-000053</v>
      </c>
      <c r="C252" s="15"/>
      <c r="D252" s="15" t="s">
        <v>207</v>
      </c>
      <c r="E252" s="17" t="e">
        <f>VLOOKUP(D252,#REF!,2,0)</f>
        <v>#REF!</v>
      </c>
      <c r="F252" s="17" t="e">
        <f>VLOOKUP(D252,#REF!,3,0)</f>
        <v>#REF!</v>
      </c>
      <c r="G252" s="29" t="e">
        <f>+VLOOKUP($A252,#REF!,4,FALSE)</f>
        <v>#REF!</v>
      </c>
      <c r="H252" s="31" t="e">
        <f>+VLOOKUP($A252,#REF!,5,FALSE)</f>
        <v>#REF!</v>
      </c>
      <c r="I252" s="32" t="e">
        <f>+VLOOKUP($A252,#REF!,13,FALSE)</f>
        <v>#REF!</v>
      </c>
      <c r="J252" s="32">
        <v>5.4999999999999997E-3</v>
      </c>
      <c r="K252" s="30" t="s">
        <v>15</v>
      </c>
      <c r="L252" s="20">
        <v>3000</v>
      </c>
      <c r="M252" s="57" t="e">
        <f t="shared" si="46"/>
        <v>#REF!</v>
      </c>
      <c r="N252" s="28">
        <v>43581</v>
      </c>
      <c r="O252" s="36" t="e">
        <f t="shared" ca="1" si="45"/>
        <v>#NAME?</v>
      </c>
      <c r="P252" s="37">
        <v>0</v>
      </c>
      <c r="Q252" s="37">
        <v>0</v>
      </c>
      <c r="R252" s="38">
        <v>355</v>
      </c>
      <c r="S252" s="39" t="b">
        <v>0</v>
      </c>
      <c r="T252" s="39" t="s">
        <v>1111</v>
      </c>
      <c r="U252" s="35">
        <v>43839</v>
      </c>
      <c r="V252" s="30"/>
      <c r="W252" s="30">
        <f t="shared" si="47"/>
        <v>2019</v>
      </c>
      <c r="X252" s="30" t="e">
        <f t="shared" ca="1" si="48"/>
        <v>#NAME?</v>
      </c>
      <c r="Y252" s="40">
        <v>2.2499999999999999E-2</v>
      </c>
      <c r="Z252" s="40">
        <v>5.0500000000000003E-2</v>
      </c>
      <c r="AA252" s="41" t="e">
        <f t="shared" si="49"/>
        <v>#REF!</v>
      </c>
      <c r="AB252" s="34" t="e">
        <f t="shared" ca="1" si="50"/>
        <v>#REF!</v>
      </c>
      <c r="AC252" s="32">
        <v>0.03</v>
      </c>
      <c r="AD252" s="32">
        <v>0.04</v>
      </c>
      <c r="AE252" s="42" t="s">
        <v>444</v>
      </c>
      <c r="AF252" s="43" t="e">
        <f t="shared" ca="1" si="51"/>
        <v>#REF!</v>
      </c>
      <c r="AG252" s="34" t="e">
        <f t="shared" ca="1" si="52"/>
        <v>#REF!</v>
      </c>
      <c r="AH252" s="44" t="e">
        <f t="shared" ca="1" si="53"/>
        <v>#NAME?</v>
      </c>
      <c r="AI252" s="45">
        <f t="shared" si="54"/>
        <v>2</v>
      </c>
      <c r="AJ252" s="46" t="e">
        <f t="shared" ca="1" si="55"/>
        <v>#NAME?</v>
      </c>
      <c r="AK252" s="34" t="e">
        <f t="shared" ca="1" si="56"/>
        <v>#REF!</v>
      </c>
      <c r="AL252" s="30" t="s">
        <v>973</v>
      </c>
      <c r="AM252" s="42">
        <f t="shared" si="57"/>
        <v>1</v>
      </c>
      <c r="AN252" s="47" t="s">
        <v>974</v>
      </c>
      <c r="AO252" s="30" t="e">
        <f t="shared" ca="1" si="58"/>
        <v>#REF!</v>
      </c>
    </row>
    <row r="253" spans="1:41" hidden="1" x14ac:dyDescent="0.25">
      <c r="A253" s="22" t="s">
        <v>426</v>
      </c>
      <c r="B253" s="30" t="str">
        <f t="shared" si="59"/>
        <v>ADI-000236</v>
      </c>
      <c r="C253" s="15"/>
      <c r="D253" s="15" t="s">
        <v>425</v>
      </c>
      <c r="E253" s="17" t="e">
        <f>VLOOKUP(D253,#REF!,2,0)</f>
        <v>#REF!</v>
      </c>
      <c r="F253" s="17" t="e">
        <f>VLOOKUP(D253,#REF!,3,0)</f>
        <v>#REF!</v>
      </c>
      <c r="G253" s="29" t="e">
        <f>+VLOOKUP($A253,#REF!,4,FALSE)</f>
        <v>#REF!</v>
      </c>
      <c r="H253" s="31" t="e">
        <f>+VLOOKUP($A253,#REF!,5,FALSE)</f>
        <v>#REF!</v>
      </c>
      <c r="I253" s="32" t="e">
        <f>+VLOOKUP($A253,#REF!,13,FALSE)</f>
        <v>#REF!</v>
      </c>
      <c r="J253" s="32">
        <v>5.4999999999999997E-3</v>
      </c>
      <c r="K253" s="30" t="s">
        <v>15</v>
      </c>
      <c r="L253" s="20">
        <v>4000</v>
      </c>
      <c r="M253" s="57" t="e">
        <f t="shared" si="46"/>
        <v>#REF!</v>
      </c>
      <c r="N253" s="28">
        <v>43584</v>
      </c>
      <c r="O253" s="36" t="e">
        <f t="shared" ref="O253:O277" ca="1" si="60">prochainequinzaine(N253)</f>
        <v>#NAME?</v>
      </c>
      <c r="P253" s="37">
        <v>0</v>
      </c>
      <c r="Q253" s="37">
        <v>0</v>
      </c>
      <c r="R253" s="38">
        <v>356</v>
      </c>
      <c r="S253" s="39" t="b">
        <v>0</v>
      </c>
      <c r="T253" s="39" t="s">
        <v>1111</v>
      </c>
      <c r="U253" s="35">
        <v>43840</v>
      </c>
      <c r="V253" s="30"/>
      <c r="W253" s="30">
        <f t="shared" si="47"/>
        <v>2019</v>
      </c>
      <c r="X253" s="30" t="e">
        <f t="shared" ca="1" si="48"/>
        <v>#NAME?</v>
      </c>
      <c r="Y253" s="40">
        <v>2.2499999999999999E-2</v>
      </c>
      <c r="Z253" s="40">
        <v>5.0500000000000003E-2</v>
      </c>
      <c r="AA253" s="41" t="e">
        <f t="shared" si="49"/>
        <v>#REF!</v>
      </c>
      <c r="AB253" s="34" t="e">
        <f t="shared" ca="1" si="50"/>
        <v>#REF!</v>
      </c>
      <c r="AC253" s="32">
        <v>0.03</v>
      </c>
      <c r="AD253" s="32">
        <v>0.04</v>
      </c>
      <c r="AE253" s="42" t="s">
        <v>444</v>
      </c>
      <c r="AF253" s="43" t="e">
        <f t="shared" ca="1" si="51"/>
        <v>#REF!</v>
      </c>
      <c r="AG253" s="34" t="e">
        <f t="shared" ca="1" si="52"/>
        <v>#REF!</v>
      </c>
      <c r="AH253" s="44" t="e">
        <f t="shared" ca="1" si="53"/>
        <v>#NAME?</v>
      </c>
      <c r="AI253" s="45">
        <f t="shared" si="54"/>
        <v>2</v>
      </c>
      <c r="AJ253" s="46" t="e">
        <f t="shared" ca="1" si="55"/>
        <v>#NAME?</v>
      </c>
      <c r="AK253" s="34" t="e">
        <f t="shared" ca="1" si="56"/>
        <v>#REF!</v>
      </c>
      <c r="AL253" s="30" t="s">
        <v>975</v>
      </c>
      <c r="AM253" s="42">
        <f t="shared" si="57"/>
        <v>1</v>
      </c>
      <c r="AN253" s="47" t="s">
        <v>976</v>
      </c>
      <c r="AO253" s="30" t="e">
        <f t="shared" ca="1" si="58"/>
        <v>#REF!</v>
      </c>
    </row>
    <row r="254" spans="1:41" hidden="1" x14ac:dyDescent="0.25">
      <c r="A254" s="22" t="s">
        <v>262</v>
      </c>
      <c r="B254" s="30" t="str">
        <f t="shared" si="59"/>
        <v>ADI-000240</v>
      </c>
      <c r="C254" s="15"/>
      <c r="D254" s="15" t="s">
        <v>427</v>
      </c>
      <c r="E254" s="17" t="e">
        <f>VLOOKUP(D254,#REF!,2,0)</f>
        <v>#REF!</v>
      </c>
      <c r="F254" s="17" t="e">
        <f>VLOOKUP(D254,#REF!,3,0)</f>
        <v>#REF!</v>
      </c>
      <c r="G254" s="29" t="e">
        <f>+VLOOKUP($A254,#REF!,4,FALSE)</f>
        <v>#REF!</v>
      </c>
      <c r="H254" s="31" t="e">
        <f>+VLOOKUP($A254,#REF!,5,FALSE)</f>
        <v>#REF!</v>
      </c>
      <c r="I254" s="32" t="e">
        <f>+VLOOKUP($A254,#REF!,13,FALSE)</f>
        <v>#REF!</v>
      </c>
      <c r="J254" s="32">
        <v>5.4999999999999997E-3</v>
      </c>
      <c r="K254" s="30" t="s">
        <v>15</v>
      </c>
      <c r="L254" s="20">
        <v>7000</v>
      </c>
      <c r="M254" s="57" t="e">
        <f t="shared" ref="M254:M277" si="61">+L254*(1-I254)</f>
        <v>#REF!</v>
      </c>
      <c r="N254" s="28">
        <v>43585</v>
      </c>
      <c r="O254" s="36" t="e">
        <f t="shared" ca="1" si="60"/>
        <v>#NAME?</v>
      </c>
      <c r="P254" s="37">
        <v>0</v>
      </c>
      <c r="Q254" s="37">
        <v>0</v>
      </c>
      <c r="R254" s="38">
        <v>357</v>
      </c>
      <c r="S254" s="39" t="b">
        <v>0</v>
      </c>
      <c r="T254" s="39" t="s">
        <v>1111</v>
      </c>
      <c r="U254" s="35">
        <v>43841</v>
      </c>
      <c r="V254" s="30"/>
      <c r="W254" s="30">
        <f t="shared" ref="W254:W277" si="62">YEAR(N254)</f>
        <v>2019</v>
      </c>
      <c r="X254" s="30" t="e">
        <f t="shared" ref="X254:X277" ca="1" si="63">YEAR(O254)</f>
        <v>#NAME?</v>
      </c>
      <c r="Y254" s="40">
        <v>2.2499999999999999E-2</v>
      </c>
      <c r="Z254" s="40">
        <v>5.0500000000000003E-2</v>
      </c>
      <c r="AA254" s="41" t="e">
        <f t="shared" ref="AA254:AA277" si="64">IF(M254=0,0,(M254-R254)*(1+Y254)^((MAX(U254-O254+1,0))/(DATE(W254,12,31)-DATE(W254,1,1)+1)))</f>
        <v>#REF!</v>
      </c>
      <c r="AB254" s="34" t="e">
        <f t="shared" ref="AB254:AB277" ca="1" si="65">AA254*(1-J254*((MAX(U254-O254,0))/(DATE(W254,12,31)-DATE(W254,1,1)+1)))</f>
        <v>#REF!</v>
      </c>
      <c r="AC254" s="32">
        <v>0.03</v>
      </c>
      <c r="AD254" s="32">
        <v>0.04</v>
      </c>
      <c r="AE254" s="42" t="s">
        <v>444</v>
      </c>
      <c r="AF254" s="43" t="e">
        <f t="shared" ref="AF254:AF277" ca="1" si="66">+IF(AE254="TOTAL",AB254,AB254/2)</f>
        <v>#REF!</v>
      </c>
      <c r="AG254" s="34" t="e">
        <f t="shared" ref="AG254:AG277" ca="1" si="67">IF(AE254="partiel",AF254*(1-AC254),AF254*(1-AD254))</f>
        <v>#REF!</v>
      </c>
      <c r="AH254" s="44" t="e">
        <f t="shared" ref="AH254:AH277" ca="1" si="68">AGECALCUL(H254,U254)</f>
        <v>#NAME?</v>
      </c>
      <c r="AI254" s="45">
        <f t="shared" ref="AI254:AI277" si="69">YEAR(U254)-YEAR(N254)+1</f>
        <v>2</v>
      </c>
      <c r="AJ254" s="46" t="e">
        <f t="shared" ref="AJ254:AJ277" ca="1" si="70">IR_RET_CAPITAL(AG254,AH254,AI254)</f>
        <v>#NAME?</v>
      </c>
      <c r="AK254" s="34" t="e">
        <f t="shared" ref="AK254:AK277" ca="1" si="71">+AG254-AJ254</f>
        <v>#REF!</v>
      </c>
      <c r="AL254" s="30" t="s">
        <v>977</v>
      </c>
      <c r="AM254" s="42">
        <f t="shared" ref="AM254:AM277" si="72">IF(S254=TRUE,99999999,1)</f>
        <v>1</v>
      </c>
      <c r="AN254" s="47" t="s">
        <v>978</v>
      </c>
      <c r="AO254" s="30" t="e">
        <f t="shared" ref="AO254:AO277" ca="1" si="73">IF(AE254="PARTIEL",IF(NOT(AF254&lt;AA254/2),TRUE,FALSE),TRUE)</f>
        <v>#REF!</v>
      </c>
    </row>
    <row r="255" spans="1:41" hidden="1" x14ac:dyDescent="0.25">
      <c r="A255" s="22" t="s">
        <v>429</v>
      </c>
      <c r="B255" s="30" t="str">
        <f t="shared" si="59"/>
        <v>ADI-000367</v>
      </c>
      <c r="C255" s="15"/>
      <c r="D255" s="15" t="s">
        <v>428</v>
      </c>
      <c r="E255" s="17" t="e">
        <f>VLOOKUP(D255,#REF!,2,0)</f>
        <v>#REF!</v>
      </c>
      <c r="F255" s="17" t="e">
        <f>VLOOKUP(D255,#REF!,3,0)</f>
        <v>#REF!</v>
      </c>
      <c r="G255" s="29" t="e">
        <f>+VLOOKUP($A255,#REF!,4,FALSE)</f>
        <v>#REF!</v>
      </c>
      <c r="H255" s="31" t="e">
        <f>+VLOOKUP($A255,#REF!,5,FALSE)</f>
        <v>#REF!</v>
      </c>
      <c r="I255" s="32" t="e">
        <f>+VLOOKUP($A255,#REF!,13,FALSE)</f>
        <v>#REF!</v>
      </c>
      <c r="J255" s="32">
        <v>5.4999999999999997E-3</v>
      </c>
      <c r="K255" s="30" t="s">
        <v>15</v>
      </c>
      <c r="L255" s="20">
        <v>126723.77</v>
      </c>
      <c r="M255" s="57" t="e">
        <f t="shared" si="61"/>
        <v>#REF!</v>
      </c>
      <c r="N255" s="28">
        <v>43585</v>
      </c>
      <c r="O255" s="36" t="e">
        <f t="shared" ca="1" si="60"/>
        <v>#NAME?</v>
      </c>
      <c r="P255" s="37">
        <v>0</v>
      </c>
      <c r="Q255" s="37">
        <v>0</v>
      </c>
      <c r="R255" s="38">
        <v>358</v>
      </c>
      <c r="S255" s="39" t="b">
        <v>1</v>
      </c>
      <c r="T255" s="39" t="s">
        <v>444</v>
      </c>
      <c r="U255" s="35">
        <v>43842</v>
      </c>
      <c r="V255" s="30"/>
      <c r="W255" s="30">
        <f t="shared" si="62"/>
        <v>2019</v>
      </c>
      <c r="X255" s="30" t="e">
        <f t="shared" ca="1" si="63"/>
        <v>#NAME?</v>
      </c>
      <c r="Y255" s="40">
        <v>2.2499999999999999E-2</v>
      </c>
      <c r="Z255" s="40">
        <v>5.0500000000000003E-2</v>
      </c>
      <c r="AA255" s="41" t="e">
        <f t="shared" si="64"/>
        <v>#REF!</v>
      </c>
      <c r="AB255" s="34" t="e">
        <f t="shared" ca="1" si="65"/>
        <v>#REF!</v>
      </c>
      <c r="AC255" s="32">
        <v>0.03</v>
      </c>
      <c r="AD255" s="32">
        <v>0.04</v>
      </c>
      <c r="AE255" s="42" t="s">
        <v>444</v>
      </c>
      <c r="AF255" s="43" t="e">
        <f t="shared" ca="1" si="66"/>
        <v>#REF!</v>
      </c>
      <c r="AG255" s="34" t="e">
        <f t="shared" ca="1" si="67"/>
        <v>#REF!</v>
      </c>
      <c r="AH255" s="44" t="e">
        <f t="shared" ca="1" si="68"/>
        <v>#NAME?</v>
      </c>
      <c r="AI255" s="45">
        <f t="shared" si="69"/>
        <v>2</v>
      </c>
      <c r="AJ255" s="46" t="e">
        <f t="shared" ca="1" si="70"/>
        <v>#NAME?</v>
      </c>
      <c r="AK255" s="34" t="e">
        <f t="shared" ca="1" si="71"/>
        <v>#REF!</v>
      </c>
      <c r="AL255" s="30" t="s">
        <v>979</v>
      </c>
      <c r="AM255" s="42">
        <f t="shared" si="72"/>
        <v>99999999</v>
      </c>
      <c r="AN255" s="47" t="s">
        <v>980</v>
      </c>
      <c r="AO255" s="30" t="e">
        <f t="shared" ca="1" si="73"/>
        <v>#REF!</v>
      </c>
    </row>
    <row r="256" spans="1:41" hidden="1" x14ac:dyDescent="0.25">
      <c r="A256" s="22" t="s">
        <v>283</v>
      </c>
      <c r="B256" s="30" t="str">
        <f t="shared" si="59"/>
        <v>ADI-000139</v>
      </c>
      <c r="C256" s="15"/>
      <c r="D256" s="15" t="s">
        <v>430</v>
      </c>
      <c r="E256" s="17" t="e">
        <f>VLOOKUP(D256,#REF!,2,0)</f>
        <v>#REF!</v>
      </c>
      <c r="F256" s="17" t="e">
        <f>VLOOKUP(D256,#REF!,3,0)</f>
        <v>#REF!</v>
      </c>
      <c r="G256" s="29" t="e">
        <f>+VLOOKUP($A256,#REF!,4,FALSE)</f>
        <v>#REF!</v>
      </c>
      <c r="H256" s="31" t="e">
        <f>+VLOOKUP($A256,#REF!,5,FALSE)</f>
        <v>#REF!</v>
      </c>
      <c r="I256" s="32" t="e">
        <f>+VLOOKUP($A256,#REF!,13,FALSE)</f>
        <v>#REF!</v>
      </c>
      <c r="J256" s="32">
        <v>5.4999999999999997E-3</v>
      </c>
      <c r="K256" s="30" t="s">
        <v>15</v>
      </c>
      <c r="L256" s="20">
        <v>8700</v>
      </c>
      <c r="M256" s="57" t="e">
        <f t="shared" si="61"/>
        <v>#REF!</v>
      </c>
      <c r="N256" s="28">
        <v>43585</v>
      </c>
      <c r="O256" s="36" t="e">
        <f t="shared" ca="1" si="60"/>
        <v>#NAME?</v>
      </c>
      <c r="P256" s="37">
        <v>0</v>
      </c>
      <c r="Q256" s="37">
        <v>0</v>
      </c>
      <c r="R256" s="38">
        <v>359</v>
      </c>
      <c r="S256" s="39" t="b">
        <v>0</v>
      </c>
      <c r="T256" s="39" t="s">
        <v>1111</v>
      </c>
      <c r="U256" s="35">
        <v>43843</v>
      </c>
      <c r="V256" s="30"/>
      <c r="W256" s="30">
        <f t="shared" si="62"/>
        <v>2019</v>
      </c>
      <c r="X256" s="30" t="e">
        <f t="shared" ca="1" si="63"/>
        <v>#NAME?</v>
      </c>
      <c r="Y256" s="40">
        <v>2.2499999999999999E-2</v>
      </c>
      <c r="Z256" s="40">
        <v>5.0500000000000003E-2</v>
      </c>
      <c r="AA256" s="41" t="e">
        <f t="shared" si="64"/>
        <v>#REF!</v>
      </c>
      <c r="AB256" s="34" t="e">
        <f t="shared" ca="1" si="65"/>
        <v>#REF!</v>
      </c>
      <c r="AC256" s="32">
        <v>0.03</v>
      </c>
      <c r="AD256" s="32">
        <v>0.04</v>
      </c>
      <c r="AE256" s="42" t="s">
        <v>444</v>
      </c>
      <c r="AF256" s="43" t="e">
        <f t="shared" ca="1" si="66"/>
        <v>#REF!</v>
      </c>
      <c r="AG256" s="34" t="e">
        <f t="shared" ca="1" si="67"/>
        <v>#REF!</v>
      </c>
      <c r="AH256" s="44" t="e">
        <f t="shared" ca="1" si="68"/>
        <v>#NAME?</v>
      </c>
      <c r="AI256" s="45">
        <f t="shared" si="69"/>
        <v>2</v>
      </c>
      <c r="AJ256" s="46" t="e">
        <f t="shared" ca="1" si="70"/>
        <v>#NAME?</v>
      </c>
      <c r="AK256" s="34" t="e">
        <f t="shared" ca="1" si="71"/>
        <v>#REF!</v>
      </c>
      <c r="AL256" s="30" t="s">
        <v>981</v>
      </c>
      <c r="AM256" s="42">
        <f t="shared" si="72"/>
        <v>1</v>
      </c>
      <c r="AN256" s="47" t="s">
        <v>982</v>
      </c>
      <c r="AO256" s="30" t="e">
        <f t="shared" ca="1" si="73"/>
        <v>#REF!</v>
      </c>
    </row>
    <row r="257" spans="1:41" hidden="1" x14ac:dyDescent="0.25">
      <c r="A257" s="22" t="s">
        <v>414</v>
      </c>
      <c r="B257" s="30" t="str">
        <f t="shared" si="59"/>
        <v>ADI-000390</v>
      </c>
      <c r="C257" s="15"/>
      <c r="D257" s="15" t="s">
        <v>431</v>
      </c>
      <c r="E257" s="17" t="e">
        <f>VLOOKUP(D257,#REF!,2,0)</f>
        <v>#REF!</v>
      </c>
      <c r="F257" s="17" t="e">
        <f>VLOOKUP(D257,#REF!,3,0)</f>
        <v>#REF!</v>
      </c>
      <c r="G257" s="29" t="e">
        <f>+VLOOKUP($A257,#REF!,4,FALSE)</f>
        <v>#REF!</v>
      </c>
      <c r="H257" s="31" t="e">
        <f>+VLOOKUP($A257,#REF!,5,FALSE)</f>
        <v>#REF!</v>
      </c>
      <c r="I257" s="32" t="e">
        <f>+VLOOKUP($A257,#REF!,13,FALSE)</f>
        <v>#REF!</v>
      </c>
      <c r="J257" s="32">
        <v>5.4999999999999997E-3</v>
      </c>
      <c r="K257" s="30" t="s">
        <v>15</v>
      </c>
      <c r="L257" s="20">
        <v>24000</v>
      </c>
      <c r="M257" s="57" t="e">
        <f t="shared" si="61"/>
        <v>#REF!</v>
      </c>
      <c r="N257" s="28">
        <v>43585</v>
      </c>
      <c r="O257" s="36" t="e">
        <f t="shared" ca="1" si="60"/>
        <v>#NAME?</v>
      </c>
      <c r="P257" s="37">
        <v>0</v>
      </c>
      <c r="Q257" s="37">
        <v>0</v>
      </c>
      <c r="R257" s="38">
        <v>360</v>
      </c>
      <c r="S257" s="39" t="b">
        <v>0</v>
      </c>
      <c r="T257" s="39" t="s">
        <v>1111</v>
      </c>
      <c r="U257" s="35">
        <v>43844</v>
      </c>
      <c r="V257" s="30"/>
      <c r="W257" s="30">
        <f t="shared" si="62"/>
        <v>2019</v>
      </c>
      <c r="X257" s="30" t="e">
        <f t="shared" ca="1" si="63"/>
        <v>#NAME?</v>
      </c>
      <c r="Y257" s="40">
        <v>2.2499999999999999E-2</v>
      </c>
      <c r="Z257" s="40">
        <v>5.0500000000000003E-2</v>
      </c>
      <c r="AA257" s="41" t="e">
        <f t="shared" si="64"/>
        <v>#REF!</v>
      </c>
      <c r="AB257" s="34" t="e">
        <f t="shared" ca="1" si="65"/>
        <v>#REF!</v>
      </c>
      <c r="AC257" s="32">
        <v>0.03</v>
      </c>
      <c r="AD257" s="32">
        <v>0.04</v>
      </c>
      <c r="AE257" s="42" t="s">
        <v>444</v>
      </c>
      <c r="AF257" s="43" t="e">
        <f t="shared" ca="1" si="66"/>
        <v>#REF!</v>
      </c>
      <c r="AG257" s="34" t="e">
        <f t="shared" ca="1" si="67"/>
        <v>#REF!</v>
      </c>
      <c r="AH257" s="44" t="e">
        <f t="shared" ca="1" si="68"/>
        <v>#NAME?</v>
      </c>
      <c r="AI257" s="45">
        <f t="shared" si="69"/>
        <v>2</v>
      </c>
      <c r="AJ257" s="46" t="e">
        <f t="shared" ca="1" si="70"/>
        <v>#NAME?</v>
      </c>
      <c r="AK257" s="34" t="e">
        <f t="shared" ca="1" si="71"/>
        <v>#REF!</v>
      </c>
      <c r="AL257" s="30" t="s">
        <v>983</v>
      </c>
      <c r="AM257" s="42">
        <f t="shared" si="72"/>
        <v>1</v>
      </c>
      <c r="AN257" s="47" t="s">
        <v>984</v>
      </c>
      <c r="AO257" s="30" t="e">
        <f t="shared" ca="1" si="73"/>
        <v>#REF!</v>
      </c>
    </row>
    <row r="258" spans="1:41" hidden="1" x14ac:dyDescent="0.25">
      <c r="A258" s="22" t="s">
        <v>424</v>
      </c>
      <c r="B258" s="30" t="str">
        <f t="shared" si="59"/>
        <v>ADI-000273</v>
      </c>
      <c r="C258" s="15"/>
      <c r="D258" s="15" t="s">
        <v>423</v>
      </c>
      <c r="E258" s="17" t="e">
        <f>VLOOKUP(D258,#REF!,2,0)</f>
        <v>#REF!</v>
      </c>
      <c r="F258" s="17" t="e">
        <f>VLOOKUP(D258,#REF!,3,0)</f>
        <v>#REF!</v>
      </c>
      <c r="G258" s="29" t="e">
        <f>+VLOOKUP($A258,#REF!,4,FALSE)</f>
        <v>#REF!</v>
      </c>
      <c r="H258" s="31" t="e">
        <f>+VLOOKUP($A258,#REF!,5,FALSE)</f>
        <v>#REF!</v>
      </c>
      <c r="I258" s="32" t="e">
        <f>+VLOOKUP($A258,#REF!,13,FALSE)</f>
        <v>#REF!</v>
      </c>
      <c r="J258" s="32">
        <v>5.4999999999999997E-3</v>
      </c>
      <c r="K258" s="30" t="s">
        <v>15</v>
      </c>
      <c r="L258" s="20">
        <v>42392.480000000003</v>
      </c>
      <c r="M258" s="57" t="e">
        <f t="shared" si="61"/>
        <v>#REF!</v>
      </c>
      <c r="N258" s="28">
        <v>43585</v>
      </c>
      <c r="O258" s="36" t="e">
        <f t="shared" ca="1" si="60"/>
        <v>#NAME?</v>
      </c>
      <c r="P258" s="37">
        <v>0</v>
      </c>
      <c r="Q258" s="37">
        <v>0</v>
      </c>
      <c r="R258" s="38">
        <v>361</v>
      </c>
      <c r="S258" s="39" t="b">
        <v>0</v>
      </c>
      <c r="T258" s="39" t="s">
        <v>1111</v>
      </c>
      <c r="U258" s="35">
        <v>43845</v>
      </c>
      <c r="V258" s="30"/>
      <c r="W258" s="30">
        <f t="shared" si="62"/>
        <v>2019</v>
      </c>
      <c r="X258" s="30" t="e">
        <f t="shared" ca="1" si="63"/>
        <v>#NAME?</v>
      </c>
      <c r="Y258" s="40">
        <v>2.2499999999999999E-2</v>
      </c>
      <c r="Z258" s="40">
        <v>5.0500000000000003E-2</v>
      </c>
      <c r="AA258" s="41" t="e">
        <f t="shared" si="64"/>
        <v>#REF!</v>
      </c>
      <c r="AB258" s="34" t="e">
        <f t="shared" ca="1" si="65"/>
        <v>#REF!</v>
      </c>
      <c r="AC258" s="32">
        <v>0.03</v>
      </c>
      <c r="AD258" s="32">
        <v>0.04</v>
      </c>
      <c r="AE258" s="42" t="s">
        <v>444</v>
      </c>
      <c r="AF258" s="43" t="e">
        <f t="shared" ca="1" si="66"/>
        <v>#REF!</v>
      </c>
      <c r="AG258" s="34" t="e">
        <f t="shared" ca="1" si="67"/>
        <v>#REF!</v>
      </c>
      <c r="AH258" s="44" t="e">
        <f t="shared" ca="1" si="68"/>
        <v>#NAME?</v>
      </c>
      <c r="AI258" s="45">
        <f t="shared" si="69"/>
        <v>2</v>
      </c>
      <c r="AJ258" s="46" t="e">
        <f t="shared" ca="1" si="70"/>
        <v>#NAME?</v>
      </c>
      <c r="AK258" s="34" t="e">
        <f t="shared" ca="1" si="71"/>
        <v>#REF!</v>
      </c>
      <c r="AL258" s="30" t="s">
        <v>985</v>
      </c>
      <c r="AM258" s="42">
        <f t="shared" si="72"/>
        <v>1</v>
      </c>
      <c r="AN258" s="47" t="s">
        <v>986</v>
      </c>
      <c r="AO258" s="30" t="e">
        <f t="shared" ca="1" si="73"/>
        <v>#REF!</v>
      </c>
    </row>
    <row r="259" spans="1:41" hidden="1" x14ac:dyDescent="0.25">
      <c r="A259" s="22" t="s">
        <v>436</v>
      </c>
      <c r="B259" s="30" t="str">
        <f t="shared" ref="B259:B277" si="74">IF(A259="",C259,A259)</f>
        <v>ADI-000424</v>
      </c>
      <c r="C259" s="15"/>
      <c r="D259" s="15" t="s">
        <v>118</v>
      </c>
      <c r="E259" s="17" t="e">
        <f>VLOOKUP(D259,#REF!,2,0)</f>
        <v>#REF!</v>
      </c>
      <c r="F259" s="17" t="e">
        <f>VLOOKUP(D259,#REF!,3,0)</f>
        <v>#REF!</v>
      </c>
      <c r="G259" s="29" t="e">
        <f>+VLOOKUP($A259,#REF!,4,FALSE)</f>
        <v>#REF!</v>
      </c>
      <c r="H259" s="31" t="e">
        <f>+VLOOKUP($A259,#REF!,5,FALSE)</f>
        <v>#REF!</v>
      </c>
      <c r="I259" s="32" t="e">
        <f>+VLOOKUP($A259,#REF!,13,FALSE)</f>
        <v>#REF!</v>
      </c>
      <c r="J259" s="32">
        <v>5.4999999999999997E-3</v>
      </c>
      <c r="K259" s="30" t="s">
        <v>15</v>
      </c>
      <c r="L259" s="20">
        <v>100000</v>
      </c>
      <c r="M259" s="57" t="e">
        <f t="shared" si="61"/>
        <v>#REF!</v>
      </c>
      <c r="N259" s="28">
        <v>43585</v>
      </c>
      <c r="O259" s="36" t="e">
        <f t="shared" ca="1" si="60"/>
        <v>#NAME?</v>
      </c>
      <c r="P259" s="37">
        <v>0</v>
      </c>
      <c r="Q259" s="37">
        <v>0</v>
      </c>
      <c r="R259" s="38">
        <v>362</v>
      </c>
      <c r="S259" s="39" t="b">
        <v>0</v>
      </c>
      <c r="T259" s="39" t="s">
        <v>1111</v>
      </c>
      <c r="U259" s="35">
        <v>43846</v>
      </c>
      <c r="V259" s="30"/>
      <c r="W259" s="30">
        <f t="shared" si="62"/>
        <v>2019</v>
      </c>
      <c r="X259" s="30" t="e">
        <f t="shared" ca="1" si="63"/>
        <v>#NAME?</v>
      </c>
      <c r="Y259" s="40">
        <v>2.2499999999999999E-2</v>
      </c>
      <c r="Z259" s="40">
        <v>5.0500000000000003E-2</v>
      </c>
      <c r="AA259" s="41" t="e">
        <f t="shared" si="64"/>
        <v>#REF!</v>
      </c>
      <c r="AB259" s="34" t="e">
        <f t="shared" ca="1" si="65"/>
        <v>#REF!</v>
      </c>
      <c r="AC259" s="32">
        <v>0.03</v>
      </c>
      <c r="AD259" s="32">
        <v>0.04</v>
      </c>
      <c r="AE259" s="42" t="s">
        <v>444</v>
      </c>
      <c r="AF259" s="43" t="e">
        <f t="shared" ca="1" si="66"/>
        <v>#REF!</v>
      </c>
      <c r="AG259" s="34" t="e">
        <f t="shared" ca="1" si="67"/>
        <v>#REF!</v>
      </c>
      <c r="AH259" s="44" t="e">
        <f t="shared" ca="1" si="68"/>
        <v>#NAME?</v>
      </c>
      <c r="AI259" s="45">
        <f t="shared" si="69"/>
        <v>2</v>
      </c>
      <c r="AJ259" s="46" t="e">
        <f t="shared" ca="1" si="70"/>
        <v>#NAME?</v>
      </c>
      <c r="AK259" s="34" t="e">
        <f t="shared" ca="1" si="71"/>
        <v>#REF!</v>
      </c>
      <c r="AL259" s="30" t="s">
        <v>987</v>
      </c>
      <c r="AM259" s="42">
        <f t="shared" si="72"/>
        <v>1</v>
      </c>
      <c r="AN259" s="47" t="s">
        <v>988</v>
      </c>
      <c r="AO259" s="30" t="e">
        <f t="shared" ca="1" si="73"/>
        <v>#REF!</v>
      </c>
    </row>
    <row r="260" spans="1:41" hidden="1" x14ac:dyDescent="0.25">
      <c r="A260" s="22" t="s">
        <v>432</v>
      </c>
      <c r="B260" s="30" t="str">
        <f t="shared" si="74"/>
        <v>ADI-000434</v>
      </c>
      <c r="C260" s="15"/>
      <c r="D260" s="15" t="s">
        <v>255</v>
      </c>
      <c r="E260" s="17" t="e">
        <f>VLOOKUP(D260,#REF!,2,0)</f>
        <v>#REF!</v>
      </c>
      <c r="F260" s="17" t="e">
        <f>VLOOKUP(D260,#REF!,3,0)</f>
        <v>#REF!</v>
      </c>
      <c r="G260" s="29" t="e">
        <f>+VLOOKUP($A260,#REF!,4,FALSE)</f>
        <v>#REF!</v>
      </c>
      <c r="H260" s="31" t="e">
        <f>+VLOOKUP($A260,#REF!,5,FALSE)</f>
        <v>#REF!</v>
      </c>
      <c r="I260" s="32" t="e">
        <f>+VLOOKUP($A260,#REF!,13,FALSE)</f>
        <v>#REF!</v>
      </c>
      <c r="J260" s="32">
        <v>5.4999999999999997E-3</v>
      </c>
      <c r="K260" s="30" t="s">
        <v>15</v>
      </c>
      <c r="L260" s="20">
        <v>15000</v>
      </c>
      <c r="M260" s="57" t="e">
        <f t="shared" si="61"/>
        <v>#REF!</v>
      </c>
      <c r="N260" s="28">
        <v>43587</v>
      </c>
      <c r="O260" s="36" t="e">
        <f t="shared" ca="1" si="60"/>
        <v>#NAME?</v>
      </c>
      <c r="P260" s="37">
        <v>0</v>
      </c>
      <c r="Q260" s="37">
        <v>0</v>
      </c>
      <c r="R260" s="38">
        <v>363</v>
      </c>
      <c r="S260" s="39" t="b">
        <v>1</v>
      </c>
      <c r="T260" s="39" t="s">
        <v>1110</v>
      </c>
      <c r="U260" s="35">
        <v>43847</v>
      </c>
      <c r="V260" s="30"/>
      <c r="W260" s="30">
        <f t="shared" si="62"/>
        <v>2019</v>
      </c>
      <c r="X260" s="30" t="e">
        <f t="shared" ca="1" si="63"/>
        <v>#NAME?</v>
      </c>
      <c r="Y260" s="40">
        <v>2.2499999999999999E-2</v>
      </c>
      <c r="Z260" s="40">
        <v>5.0500000000000003E-2</v>
      </c>
      <c r="AA260" s="41" t="e">
        <f t="shared" si="64"/>
        <v>#REF!</v>
      </c>
      <c r="AB260" s="34" t="e">
        <f t="shared" ca="1" si="65"/>
        <v>#REF!</v>
      </c>
      <c r="AC260" s="32">
        <v>0.03</v>
      </c>
      <c r="AD260" s="32">
        <v>0.04</v>
      </c>
      <c r="AE260" s="42" t="s">
        <v>444</v>
      </c>
      <c r="AF260" s="43" t="e">
        <f t="shared" ca="1" si="66"/>
        <v>#REF!</v>
      </c>
      <c r="AG260" s="34" t="e">
        <f t="shared" ca="1" si="67"/>
        <v>#REF!</v>
      </c>
      <c r="AH260" s="44" t="e">
        <f t="shared" ca="1" si="68"/>
        <v>#NAME?</v>
      </c>
      <c r="AI260" s="45">
        <f t="shared" si="69"/>
        <v>2</v>
      </c>
      <c r="AJ260" s="46" t="e">
        <f t="shared" ca="1" si="70"/>
        <v>#NAME?</v>
      </c>
      <c r="AK260" s="34" t="e">
        <f t="shared" ca="1" si="71"/>
        <v>#REF!</v>
      </c>
      <c r="AL260" s="30" t="s">
        <v>989</v>
      </c>
      <c r="AM260" s="42">
        <f t="shared" si="72"/>
        <v>99999999</v>
      </c>
      <c r="AN260" s="47" t="s">
        <v>990</v>
      </c>
      <c r="AO260" s="30" t="e">
        <f t="shared" ca="1" si="73"/>
        <v>#REF!</v>
      </c>
    </row>
    <row r="261" spans="1:41" hidden="1" x14ac:dyDescent="0.25">
      <c r="A261" s="22" t="s">
        <v>434</v>
      </c>
      <c r="B261" s="30" t="str">
        <f t="shared" si="74"/>
        <v>ADI-000436</v>
      </c>
      <c r="C261" s="15"/>
      <c r="D261" s="15" t="s">
        <v>433</v>
      </c>
      <c r="E261" s="17" t="e">
        <f>VLOOKUP(D261,#REF!,2,0)</f>
        <v>#REF!</v>
      </c>
      <c r="F261" s="17" t="e">
        <f>VLOOKUP(D261,#REF!,3,0)</f>
        <v>#REF!</v>
      </c>
      <c r="G261" s="29" t="e">
        <f>+VLOOKUP($A261,#REF!,4,FALSE)</f>
        <v>#REF!</v>
      </c>
      <c r="H261" s="31" t="e">
        <f>+VLOOKUP($A261,#REF!,5,FALSE)</f>
        <v>#REF!</v>
      </c>
      <c r="I261" s="32" t="e">
        <f>+VLOOKUP($A261,#REF!,13,FALSE)</f>
        <v>#REF!</v>
      </c>
      <c r="J261" s="32">
        <v>5.4999999999999997E-3</v>
      </c>
      <c r="K261" s="30" t="s">
        <v>15</v>
      </c>
      <c r="L261" s="20">
        <v>49269</v>
      </c>
      <c r="M261" s="57" t="e">
        <f t="shared" si="61"/>
        <v>#REF!</v>
      </c>
      <c r="N261" s="28">
        <v>43587</v>
      </c>
      <c r="O261" s="36" t="e">
        <f t="shared" ca="1" si="60"/>
        <v>#NAME?</v>
      </c>
      <c r="P261" s="37">
        <v>0</v>
      </c>
      <c r="Q261" s="37">
        <v>0</v>
      </c>
      <c r="R261" s="38">
        <v>364</v>
      </c>
      <c r="S261" s="39" t="b">
        <v>1</v>
      </c>
      <c r="T261" s="39" t="s">
        <v>444</v>
      </c>
      <c r="U261" s="35">
        <v>43848</v>
      </c>
      <c r="V261" s="30"/>
      <c r="W261" s="30">
        <f t="shared" si="62"/>
        <v>2019</v>
      </c>
      <c r="X261" s="30" t="e">
        <f t="shared" ca="1" si="63"/>
        <v>#NAME?</v>
      </c>
      <c r="Y261" s="40">
        <v>2.2499999999999999E-2</v>
      </c>
      <c r="Z261" s="40">
        <v>5.0500000000000003E-2</v>
      </c>
      <c r="AA261" s="41" t="e">
        <f t="shared" si="64"/>
        <v>#REF!</v>
      </c>
      <c r="AB261" s="34" t="e">
        <f t="shared" ca="1" si="65"/>
        <v>#REF!</v>
      </c>
      <c r="AC261" s="32">
        <v>0.03</v>
      </c>
      <c r="AD261" s="32">
        <v>0.04</v>
      </c>
      <c r="AE261" s="42" t="s">
        <v>444</v>
      </c>
      <c r="AF261" s="43" t="e">
        <f t="shared" ca="1" si="66"/>
        <v>#REF!</v>
      </c>
      <c r="AG261" s="34" t="e">
        <f t="shared" ca="1" si="67"/>
        <v>#REF!</v>
      </c>
      <c r="AH261" s="44" t="e">
        <f t="shared" ca="1" si="68"/>
        <v>#NAME?</v>
      </c>
      <c r="AI261" s="45">
        <f t="shared" si="69"/>
        <v>2</v>
      </c>
      <c r="AJ261" s="46" t="e">
        <f t="shared" ca="1" si="70"/>
        <v>#NAME?</v>
      </c>
      <c r="AK261" s="34" t="e">
        <f t="shared" ca="1" si="71"/>
        <v>#REF!</v>
      </c>
      <c r="AL261" s="30" t="s">
        <v>991</v>
      </c>
      <c r="AM261" s="42">
        <f t="shared" si="72"/>
        <v>99999999</v>
      </c>
      <c r="AN261" s="47" t="s">
        <v>992</v>
      </c>
      <c r="AO261" s="30" t="e">
        <f t="shared" ca="1" si="73"/>
        <v>#REF!</v>
      </c>
    </row>
    <row r="262" spans="1:41" hidden="1" x14ac:dyDescent="0.25">
      <c r="A262" s="22" t="s">
        <v>439</v>
      </c>
      <c r="B262" s="30" t="str">
        <f t="shared" si="74"/>
        <v>ADI-000287</v>
      </c>
      <c r="C262" s="15"/>
      <c r="D262" s="15" t="s">
        <v>438</v>
      </c>
      <c r="E262" s="17" t="e">
        <f>VLOOKUP(D262,#REF!,2,0)</f>
        <v>#REF!</v>
      </c>
      <c r="F262" s="17" t="e">
        <f>VLOOKUP(D262,#REF!,3,0)</f>
        <v>#REF!</v>
      </c>
      <c r="G262" s="29" t="e">
        <f>+VLOOKUP($A262,#REF!,4,FALSE)</f>
        <v>#REF!</v>
      </c>
      <c r="H262" s="31" t="e">
        <f>+VLOOKUP($A262,#REF!,5,FALSE)</f>
        <v>#REF!</v>
      </c>
      <c r="I262" s="32" t="e">
        <f>+VLOOKUP($A262,#REF!,13,FALSE)</f>
        <v>#REF!</v>
      </c>
      <c r="J262" s="32">
        <v>5.4999999999999997E-3</v>
      </c>
      <c r="K262" s="30" t="s">
        <v>15</v>
      </c>
      <c r="L262" s="20">
        <v>1000</v>
      </c>
      <c r="M262" s="57" t="e">
        <f t="shared" si="61"/>
        <v>#REF!</v>
      </c>
      <c r="N262" s="28">
        <v>43587</v>
      </c>
      <c r="O262" s="36" t="e">
        <f t="shared" ca="1" si="60"/>
        <v>#NAME?</v>
      </c>
      <c r="P262" s="37">
        <v>0</v>
      </c>
      <c r="Q262" s="37">
        <v>0</v>
      </c>
      <c r="R262" s="38">
        <v>365</v>
      </c>
      <c r="S262" s="39" t="b">
        <v>0</v>
      </c>
      <c r="T262" s="39" t="s">
        <v>1111</v>
      </c>
      <c r="U262" s="35">
        <v>43849</v>
      </c>
      <c r="V262" s="30"/>
      <c r="W262" s="30">
        <f t="shared" si="62"/>
        <v>2019</v>
      </c>
      <c r="X262" s="30" t="e">
        <f t="shared" ca="1" si="63"/>
        <v>#NAME?</v>
      </c>
      <c r="Y262" s="40">
        <v>2.2499999999999999E-2</v>
      </c>
      <c r="Z262" s="40">
        <v>5.0500000000000003E-2</v>
      </c>
      <c r="AA262" s="41" t="e">
        <f t="shared" si="64"/>
        <v>#REF!</v>
      </c>
      <c r="AB262" s="34" t="e">
        <f t="shared" ca="1" si="65"/>
        <v>#REF!</v>
      </c>
      <c r="AC262" s="32">
        <v>0.03</v>
      </c>
      <c r="AD262" s="32">
        <v>0.04</v>
      </c>
      <c r="AE262" s="42" t="s">
        <v>444</v>
      </c>
      <c r="AF262" s="43" t="e">
        <f t="shared" ca="1" si="66"/>
        <v>#REF!</v>
      </c>
      <c r="AG262" s="34" t="e">
        <f t="shared" ca="1" si="67"/>
        <v>#REF!</v>
      </c>
      <c r="AH262" s="44" t="e">
        <f t="shared" ca="1" si="68"/>
        <v>#NAME?</v>
      </c>
      <c r="AI262" s="45">
        <f t="shared" si="69"/>
        <v>2</v>
      </c>
      <c r="AJ262" s="46" t="e">
        <f t="shared" ca="1" si="70"/>
        <v>#NAME?</v>
      </c>
      <c r="AK262" s="34" t="e">
        <f t="shared" ca="1" si="71"/>
        <v>#REF!</v>
      </c>
      <c r="AL262" s="30" t="s">
        <v>993</v>
      </c>
      <c r="AM262" s="42">
        <f t="shared" si="72"/>
        <v>1</v>
      </c>
      <c r="AN262" s="47" t="s">
        <v>994</v>
      </c>
      <c r="AO262" s="30" t="e">
        <f t="shared" ca="1" si="73"/>
        <v>#REF!</v>
      </c>
    </row>
    <row r="263" spans="1:41" hidden="1" x14ac:dyDescent="0.25">
      <c r="A263" s="22" t="s">
        <v>400</v>
      </c>
      <c r="B263" s="30" t="str">
        <f t="shared" si="74"/>
        <v>ADI-000420</v>
      </c>
      <c r="C263" s="15"/>
      <c r="D263" s="15" t="s">
        <v>441</v>
      </c>
      <c r="E263" s="17" t="e">
        <f>VLOOKUP(D263,#REF!,2,0)</f>
        <v>#REF!</v>
      </c>
      <c r="F263" s="17" t="e">
        <f>VLOOKUP(D263,#REF!,3,0)</f>
        <v>#REF!</v>
      </c>
      <c r="G263" s="29" t="e">
        <f>+VLOOKUP($A263,#REF!,4,FALSE)</f>
        <v>#REF!</v>
      </c>
      <c r="H263" s="31" t="e">
        <f>+VLOOKUP($A263,#REF!,5,FALSE)</f>
        <v>#REF!</v>
      </c>
      <c r="I263" s="32" t="e">
        <f>+VLOOKUP($A263,#REF!,13,FALSE)</f>
        <v>#REF!</v>
      </c>
      <c r="J263" s="32">
        <v>5.4999999999999997E-3</v>
      </c>
      <c r="K263" s="30" t="s">
        <v>15</v>
      </c>
      <c r="L263" s="20">
        <v>15000</v>
      </c>
      <c r="M263" s="57" t="e">
        <f t="shared" si="61"/>
        <v>#REF!</v>
      </c>
      <c r="N263" s="21">
        <v>43587</v>
      </c>
      <c r="O263" s="36" t="e">
        <f t="shared" ca="1" si="60"/>
        <v>#NAME?</v>
      </c>
      <c r="P263" s="37">
        <v>0</v>
      </c>
      <c r="Q263" s="37">
        <v>0</v>
      </c>
      <c r="R263" s="38">
        <v>366</v>
      </c>
      <c r="S263" s="39" t="b">
        <v>1</v>
      </c>
      <c r="T263" s="39" t="s">
        <v>1110</v>
      </c>
      <c r="U263" s="35">
        <v>43850</v>
      </c>
      <c r="V263" s="30"/>
      <c r="W263" s="30">
        <f t="shared" si="62"/>
        <v>2019</v>
      </c>
      <c r="X263" s="30" t="e">
        <f t="shared" ca="1" si="63"/>
        <v>#NAME?</v>
      </c>
      <c r="Y263" s="40">
        <v>2.2499999999999999E-2</v>
      </c>
      <c r="Z263" s="40">
        <v>5.0500000000000003E-2</v>
      </c>
      <c r="AA263" s="41" t="e">
        <f t="shared" si="64"/>
        <v>#REF!</v>
      </c>
      <c r="AB263" s="34" t="e">
        <f t="shared" ca="1" si="65"/>
        <v>#REF!</v>
      </c>
      <c r="AC263" s="32">
        <v>0.03</v>
      </c>
      <c r="AD263" s="32">
        <v>0.04</v>
      </c>
      <c r="AE263" s="42" t="s">
        <v>444</v>
      </c>
      <c r="AF263" s="43" t="e">
        <f t="shared" ca="1" si="66"/>
        <v>#REF!</v>
      </c>
      <c r="AG263" s="34" t="e">
        <f t="shared" ca="1" si="67"/>
        <v>#REF!</v>
      </c>
      <c r="AH263" s="44" t="e">
        <f t="shared" ca="1" si="68"/>
        <v>#NAME?</v>
      </c>
      <c r="AI263" s="45">
        <f t="shared" si="69"/>
        <v>2</v>
      </c>
      <c r="AJ263" s="46" t="e">
        <f t="shared" ca="1" si="70"/>
        <v>#NAME?</v>
      </c>
      <c r="AK263" s="34" t="e">
        <f t="shared" ca="1" si="71"/>
        <v>#REF!</v>
      </c>
      <c r="AL263" s="30" t="s">
        <v>995</v>
      </c>
      <c r="AM263" s="42">
        <f t="shared" si="72"/>
        <v>99999999</v>
      </c>
      <c r="AN263" s="47" t="s">
        <v>996</v>
      </c>
      <c r="AO263" s="30" t="e">
        <f t="shared" ca="1" si="73"/>
        <v>#REF!</v>
      </c>
    </row>
    <row r="264" spans="1:41" hidden="1" x14ac:dyDescent="0.25">
      <c r="A264" s="22" t="s">
        <v>401</v>
      </c>
      <c r="B264" s="30" t="str">
        <f t="shared" si="74"/>
        <v>ADI-000421</v>
      </c>
      <c r="C264" s="15"/>
      <c r="D264" s="15" t="s">
        <v>441</v>
      </c>
      <c r="E264" s="17" t="e">
        <f>VLOOKUP(D264,#REF!,2,0)</f>
        <v>#REF!</v>
      </c>
      <c r="F264" s="17" t="e">
        <f>VLOOKUP(D264,#REF!,3,0)</f>
        <v>#REF!</v>
      </c>
      <c r="G264" s="29" t="e">
        <f>+VLOOKUP($A264,#REF!,4,FALSE)</f>
        <v>#REF!</v>
      </c>
      <c r="H264" s="31" t="e">
        <f>+VLOOKUP($A264,#REF!,5,FALSE)</f>
        <v>#REF!</v>
      </c>
      <c r="I264" s="32" t="e">
        <f>+VLOOKUP($A264,#REF!,13,FALSE)</f>
        <v>#REF!</v>
      </c>
      <c r="J264" s="32">
        <v>5.4999999999999997E-3</v>
      </c>
      <c r="K264" s="30" t="s">
        <v>15</v>
      </c>
      <c r="L264" s="20">
        <v>45000</v>
      </c>
      <c r="M264" s="57" t="e">
        <f t="shared" si="61"/>
        <v>#REF!</v>
      </c>
      <c r="N264" s="21">
        <v>43587</v>
      </c>
      <c r="O264" s="36" t="e">
        <f t="shared" ca="1" si="60"/>
        <v>#NAME?</v>
      </c>
      <c r="P264" s="37">
        <v>0</v>
      </c>
      <c r="Q264" s="37">
        <v>0</v>
      </c>
      <c r="R264" s="38">
        <v>367</v>
      </c>
      <c r="S264" s="39" t="b">
        <v>0</v>
      </c>
      <c r="T264" s="39" t="s">
        <v>1111</v>
      </c>
      <c r="U264" s="35">
        <v>43851</v>
      </c>
      <c r="V264" s="30"/>
      <c r="W264" s="30">
        <f t="shared" si="62"/>
        <v>2019</v>
      </c>
      <c r="X264" s="30" t="e">
        <f t="shared" ca="1" si="63"/>
        <v>#NAME?</v>
      </c>
      <c r="Y264" s="40">
        <v>2.2499999999999999E-2</v>
      </c>
      <c r="Z264" s="40">
        <v>5.0500000000000003E-2</v>
      </c>
      <c r="AA264" s="41" t="e">
        <f t="shared" si="64"/>
        <v>#REF!</v>
      </c>
      <c r="AB264" s="34" t="e">
        <f t="shared" ca="1" si="65"/>
        <v>#REF!</v>
      </c>
      <c r="AC264" s="32">
        <v>0.03</v>
      </c>
      <c r="AD264" s="32">
        <v>0.04</v>
      </c>
      <c r="AE264" s="42" t="s">
        <v>444</v>
      </c>
      <c r="AF264" s="43" t="e">
        <f t="shared" ca="1" si="66"/>
        <v>#REF!</v>
      </c>
      <c r="AG264" s="34" t="e">
        <f t="shared" ca="1" si="67"/>
        <v>#REF!</v>
      </c>
      <c r="AH264" s="44" t="e">
        <f t="shared" ca="1" si="68"/>
        <v>#NAME?</v>
      </c>
      <c r="AI264" s="45">
        <f t="shared" si="69"/>
        <v>2</v>
      </c>
      <c r="AJ264" s="46" t="e">
        <f t="shared" ca="1" si="70"/>
        <v>#NAME?</v>
      </c>
      <c r="AK264" s="34" t="e">
        <f t="shared" ca="1" si="71"/>
        <v>#REF!</v>
      </c>
      <c r="AL264" s="30" t="s">
        <v>997</v>
      </c>
      <c r="AM264" s="42">
        <f t="shared" si="72"/>
        <v>1</v>
      </c>
      <c r="AN264" s="47" t="s">
        <v>998</v>
      </c>
      <c r="AO264" s="30" t="e">
        <f t="shared" ca="1" si="73"/>
        <v>#REF!</v>
      </c>
    </row>
    <row r="265" spans="1:41" hidden="1" x14ac:dyDescent="0.25">
      <c r="A265" s="22" t="s">
        <v>402</v>
      </c>
      <c r="B265" s="30" t="str">
        <f t="shared" si="74"/>
        <v>ADI-000355</v>
      </c>
      <c r="C265" s="15"/>
      <c r="D265" s="15" t="s">
        <v>441</v>
      </c>
      <c r="E265" s="17" t="e">
        <f>VLOOKUP(D265,#REF!,2,0)</f>
        <v>#REF!</v>
      </c>
      <c r="F265" s="17" t="e">
        <f>VLOOKUP(D265,#REF!,3,0)</f>
        <v>#REF!</v>
      </c>
      <c r="G265" s="29" t="e">
        <f>+VLOOKUP($A265,#REF!,4,FALSE)</f>
        <v>#REF!</v>
      </c>
      <c r="H265" s="31" t="e">
        <f>+VLOOKUP($A265,#REF!,5,FALSE)</f>
        <v>#REF!</v>
      </c>
      <c r="I265" s="32" t="e">
        <f>+VLOOKUP($A265,#REF!,13,FALSE)</f>
        <v>#REF!</v>
      </c>
      <c r="J265" s="32">
        <v>5.4999999999999997E-3</v>
      </c>
      <c r="K265" s="30" t="s">
        <v>15</v>
      </c>
      <c r="L265" s="20">
        <v>10000</v>
      </c>
      <c r="M265" s="57" t="e">
        <f t="shared" si="61"/>
        <v>#REF!</v>
      </c>
      <c r="N265" s="21">
        <v>43587</v>
      </c>
      <c r="O265" s="36" t="e">
        <f t="shared" ca="1" si="60"/>
        <v>#NAME?</v>
      </c>
      <c r="P265" s="37">
        <v>0</v>
      </c>
      <c r="Q265" s="37">
        <v>0</v>
      </c>
      <c r="R265" s="38">
        <v>368</v>
      </c>
      <c r="S265" s="39" t="b">
        <v>1</v>
      </c>
      <c r="T265" s="39" t="s">
        <v>1110</v>
      </c>
      <c r="U265" s="35">
        <v>43852</v>
      </c>
      <c r="V265" s="30"/>
      <c r="W265" s="30">
        <f t="shared" si="62"/>
        <v>2019</v>
      </c>
      <c r="X265" s="30" t="e">
        <f t="shared" ca="1" si="63"/>
        <v>#NAME?</v>
      </c>
      <c r="Y265" s="40">
        <v>2.2499999999999999E-2</v>
      </c>
      <c r="Z265" s="40">
        <v>5.0500000000000003E-2</v>
      </c>
      <c r="AA265" s="41" t="e">
        <f t="shared" si="64"/>
        <v>#REF!</v>
      </c>
      <c r="AB265" s="34" t="e">
        <f t="shared" ca="1" si="65"/>
        <v>#REF!</v>
      </c>
      <c r="AC265" s="32">
        <v>0.03</v>
      </c>
      <c r="AD265" s="32">
        <v>0.04</v>
      </c>
      <c r="AE265" s="42" t="s">
        <v>444</v>
      </c>
      <c r="AF265" s="43" t="e">
        <f t="shared" ca="1" si="66"/>
        <v>#REF!</v>
      </c>
      <c r="AG265" s="34" t="e">
        <f t="shared" ca="1" si="67"/>
        <v>#REF!</v>
      </c>
      <c r="AH265" s="44" t="e">
        <f t="shared" ca="1" si="68"/>
        <v>#NAME?</v>
      </c>
      <c r="AI265" s="45">
        <f t="shared" si="69"/>
        <v>2</v>
      </c>
      <c r="AJ265" s="46" t="e">
        <f t="shared" ca="1" si="70"/>
        <v>#NAME?</v>
      </c>
      <c r="AK265" s="34" t="e">
        <f t="shared" ca="1" si="71"/>
        <v>#REF!</v>
      </c>
      <c r="AL265" s="30" t="s">
        <v>999</v>
      </c>
      <c r="AM265" s="42">
        <f t="shared" si="72"/>
        <v>99999999</v>
      </c>
      <c r="AN265" s="47" t="s">
        <v>1000</v>
      </c>
      <c r="AO265" s="30" t="e">
        <f t="shared" ca="1" si="73"/>
        <v>#REF!</v>
      </c>
    </row>
    <row r="266" spans="1:41" hidden="1" x14ac:dyDescent="0.25">
      <c r="A266" s="22" t="s">
        <v>403</v>
      </c>
      <c r="B266" s="30" t="str">
        <f t="shared" si="74"/>
        <v>ADI-000219</v>
      </c>
      <c r="C266" s="15"/>
      <c r="D266" s="15" t="s">
        <v>442</v>
      </c>
      <c r="E266" s="17" t="e">
        <f>VLOOKUP(D266,#REF!,2,0)</f>
        <v>#REF!</v>
      </c>
      <c r="F266" s="17" t="e">
        <f>VLOOKUP(D266,#REF!,3,0)</f>
        <v>#REF!</v>
      </c>
      <c r="G266" s="29" t="e">
        <f>+VLOOKUP($A266,#REF!,4,FALSE)</f>
        <v>#REF!</v>
      </c>
      <c r="H266" s="31" t="e">
        <f>+VLOOKUP($A266,#REF!,5,FALSE)</f>
        <v>#REF!</v>
      </c>
      <c r="I266" s="32" t="e">
        <f>+VLOOKUP($A266,#REF!,13,FALSE)</f>
        <v>#REF!</v>
      </c>
      <c r="J266" s="32">
        <v>5.4999999999999997E-3</v>
      </c>
      <c r="K266" s="30" t="s">
        <v>15</v>
      </c>
      <c r="L266" s="20">
        <v>14000</v>
      </c>
      <c r="M266" s="57" t="e">
        <f t="shared" si="61"/>
        <v>#REF!</v>
      </c>
      <c r="N266" s="21">
        <v>43587</v>
      </c>
      <c r="O266" s="36" t="e">
        <f t="shared" ca="1" si="60"/>
        <v>#NAME?</v>
      </c>
      <c r="P266" s="37">
        <v>0</v>
      </c>
      <c r="Q266" s="37">
        <v>0</v>
      </c>
      <c r="R266" s="38">
        <v>369</v>
      </c>
      <c r="S266" s="39" t="b">
        <v>1</v>
      </c>
      <c r="T266" s="39" t="s">
        <v>1110</v>
      </c>
      <c r="U266" s="35">
        <v>43853</v>
      </c>
      <c r="V266" s="30"/>
      <c r="W266" s="30">
        <f t="shared" si="62"/>
        <v>2019</v>
      </c>
      <c r="X266" s="30" t="e">
        <f t="shared" ca="1" si="63"/>
        <v>#NAME?</v>
      </c>
      <c r="Y266" s="40">
        <v>2.2499999999999999E-2</v>
      </c>
      <c r="Z266" s="40">
        <v>5.0500000000000003E-2</v>
      </c>
      <c r="AA266" s="41" t="e">
        <f t="shared" si="64"/>
        <v>#REF!</v>
      </c>
      <c r="AB266" s="34" t="e">
        <f t="shared" ca="1" si="65"/>
        <v>#REF!</v>
      </c>
      <c r="AC266" s="32">
        <v>0.03</v>
      </c>
      <c r="AD266" s="32">
        <v>0.04</v>
      </c>
      <c r="AE266" s="42" t="s">
        <v>444</v>
      </c>
      <c r="AF266" s="43" t="e">
        <f t="shared" ca="1" si="66"/>
        <v>#REF!</v>
      </c>
      <c r="AG266" s="34" t="e">
        <f t="shared" ca="1" si="67"/>
        <v>#REF!</v>
      </c>
      <c r="AH266" s="44" t="e">
        <f t="shared" ca="1" si="68"/>
        <v>#NAME?</v>
      </c>
      <c r="AI266" s="45">
        <f t="shared" si="69"/>
        <v>2</v>
      </c>
      <c r="AJ266" s="46" t="e">
        <f t="shared" ca="1" si="70"/>
        <v>#NAME?</v>
      </c>
      <c r="AK266" s="34" t="e">
        <f t="shared" ca="1" si="71"/>
        <v>#REF!</v>
      </c>
      <c r="AL266" s="30" t="s">
        <v>1001</v>
      </c>
      <c r="AM266" s="42">
        <f t="shared" si="72"/>
        <v>99999999</v>
      </c>
      <c r="AN266" s="47" t="s">
        <v>1002</v>
      </c>
      <c r="AO266" s="30" t="e">
        <f t="shared" ca="1" si="73"/>
        <v>#REF!</v>
      </c>
    </row>
    <row r="267" spans="1:41" hidden="1" x14ac:dyDescent="0.25">
      <c r="A267" s="22" t="s">
        <v>404</v>
      </c>
      <c r="B267" s="30" t="str">
        <f t="shared" si="74"/>
        <v>ADI-000238</v>
      </c>
      <c r="C267" s="15"/>
      <c r="D267" s="15" t="s">
        <v>442</v>
      </c>
      <c r="E267" s="17" t="e">
        <f>VLOOKUP(D267,#REF!,2,0)</f>
        <v>#REF!</v>
      </c>
      <c r="F267" s="17" t="e">
        <f>VLOOKUP(D267,#REF!,3,0)</f>
        <v>#REF!</v>
      </c>
      <c r="G267" s="29" t="e">
        <f>+VLOOKUP($A267,#REF!,4,FALSE)</f>
        <v>#REF!</v>
      </c>
      <c r="H267" s="31" t="e">
        <f>+VLOOKUP($A267,#REF!,5,FALSE)</f>
        <v>#REF!</v>
      </c>
      <c r="I267" s="32" t="e">
        <f>+VLOOKUP($A267,#REF!,13,FALSE)</f>
        <v>#REF!</v>
      </c>
      <c r="J267" s="32">
        <v>5.4999999999999997E-3</v>
      </c>
      <c r="K267" s="30" t="s">
        <v>15</v>
      </c>
      <c r="L267" s="20">
        <v>10500</v>
      </c>
      <c r="M267" s="57" t="e">
        <f t="shared" si="61"/>
        <v>#REF!</v>
      </c>
      <c r="N267" s="21">
        <v>43587</v>
      </c>
      <c r="O267" s="36" t="e">
        <f t="shared" ca="1" si="60"/>
        <v>#NAME?</v>
      </c>
      <c r="P267" s="37">
        <v>0</v>
      </c>
      <c r="Q267" s="37">
        <v>0</v>
      </c>
      <c r="R267" s="38">
        <v>370</v>
      </c>
      <c r="S267" s="39" t="b">
        <v>1</v>
      </c>
      <c r="T267" s="39" t="s">
        <v>1110</v>
      </c>
      <c r="U267" s="35">
        <v>43854</v>
      </c>
      <c r="V267" s="30"/>
      <c r="W267" s="30">
        <f t="shared" si="62"/>
        <v>2019</v>
      </c>
      <c r="X267" s="30" t="e">
        <f t="shared" ca="1" si="63"/>
        <v>#NAME?</v>
      </c>
      <c r="Y267" s="40">
        <v>2.2499999999999999E-2</v>
      </c>
      <c r="Z267" s="40">
        <v>5.0500000000000003E-2</v>
      </c>
      <c r="AA267" s="41" t="e">
        <f t="shared" si="64"/>
        <v>#REF!</v>
      </c>
      <c r="AB267" s="34" t="e">
        <f t="shared" ca="1" si="65"/>
        <v>#REF!</v>
      </c>
      <c r="AC267" s="32">
        <v>0.03</v>
      </c>
      <c r="AD267" s="32">
        <v>0.04</v>
      </c>
      <c r="AE267" s="42" t="s">
        <v>444</v>
      </c>
      <c r="AF267" s="43" t="e">
        <f t="shared" ca="1" si="66"/>
        <v>#REF!</v>
      </c>
      <c r="AG267" s="34" t="e">
        <f t="shared" ca="1" si="67"/>
        <v>#REF!</v>
      </c>
      <c r="AH267" s="44" t="e">
        <f t="shared" ca="1" si="68"/>
        <v>#NAME?</v>
      </c>
      <c r="AI267" s="45">
        <f t="shared" si="69"/>
        <v>2</v>
      </c>
      <c r="AJ267" s="46" t="e">
        <f t="shared" ca="1" si="70"/>
        <v>#NAME?</v>
      </c>
      <c r="AK267" s="34" t="e">
        <f t="shared" ca="1" si="71"/>
        <v>#REF!</v>
      </c>
      <c r="AL267" s="30" t="s">
        <v>1003</v>
      </c>
      <c r="AM267" s="42">
        <f t="shared" si="72"/>
        <v>99999999</v>
      </c>
      <c r="AN267" s="47" t="s">
        <v>1004</v>
      </c>
      <c r="AO267" s="30" t="e">
        <f t="shared" ca="1" si="73"/>
        <v>#REF!</v>
      </c>
    </row>
    <row r="268" spans="1:41" hidden="1" x14ac:dyDescent="0.25">
      <c r="A268" s="22" t="s">
        <v>405</v>
      </c>
      <c r="B268" s="30" t="str">
        <f t="shared" si="74"/>
        <v>ADI-000220</v>
      </c>
      <c r="C268" s="15"/>
      <c r="D268" s="15" t="s">
        <v>442</v>
      </c>
      <c r="E268" s="17" t="e">
        <f>VLOOKUP(D268,#REF!,2,0)</f>
        <v>#REF!</v>
      </c>
      <c r="F268" s="17" t="e">
        <f>VLOOKUP(D268,#REF!,3,0)</f>
        <v>#REF!</v>
      </c>
      <c r="G268" s="29" t="e">
        <f>+VLOOKUP($A268,#REF!,4,FALSE)</f>
        <v>#REF!</v>
      </c>
      <c r="H268" s="31" t="e">
        <f>+VLOOKUP($A268,#REF!,5,FALSE)</f>
        <v>#REF!</v>
      </c>
      <c r="I268" s="32" t="e">
        <f>+VLOOKUP($A268,#REF!,13,FALSE)</f>
        <v>#REF!</v>
      </c>
      <c r="J268" s="32">
        <v>5.4999999999999997E-3</v>
      </c>
      <c r="K268" s="30" t="s">
        <v>15</v>
      </c>
      <c r="L268" s="20">
        <v>14000</v>
      </c>
      <c r="M268" s="57" t="e">
        <f t="shared" si="61"/>
        <v>#REF!</v>
      </c>
      <c r="N268" s="21">
        <v>43587</v>
      </c>
      <c r="O268" s="36" t="e">
        <f t="shared" ca="1" si="60"/>
        <v>#NAME?</v>
      </c>
      <c r="P268" s="37">
        <v>0</v>
      </c>
      <c r="Q268" s="37">
        <v>0</v>
      </c>
      <c r="R268" s="38">
        <v>371</v>
      </c>
      <c r="S268" s="39" t="b">
        <v>1</v>
      </c>
      <c r="T268" s="39" t="s">
        <v>1110</v>
      </c>
      <c r="U268" s="35">
        <v>43855</v>
      </c>
      <c r="V268" s="30"/>
      <c r="W268" s="30">
        <f t="shared" si="62"/>
        <v>2019</v>
      </c>
      <c r="X268" s="30" t="e">
        <f t="shared" ca="1" si="63"/>
        <v>#NAME?</v>
      </c>
      <c r="Y268" s="40">
        <v>2.2499999999999999E-2</v>
      </c>
      <c r="Z268" s="40">
        <v>5.0500000000000003E-2</v>
      </c>
      <c r="AA268" s="41" t="e">
        <f t="shared" si="64"/>
        <v>#REF!</v>
      </c>
      <c r="AB268" s="34" t="e">
        <f t="shared" ca="1" si="65"/>
        <v>#REF!</v>
      </c>
      <c r="AC268" s="32">
        <v>0.03</v>
      </c>
      <c r="AD268" s="32">
        <v>0.04</v>
      </c>
      <c r="AE268" s="42" t="s">
        <v>444</v>
      </c>
      <c r="AF268" s="43" t="e">
        <f t="shared" ca="1" si="66"/>
        <v>#REF!</v>
      </c>
      <c r="AG268" s="34" t="e">
        <f t="shared" ca="1" si="67"/>
        <v>#REF!</v>
      </c>
      <c r="AH268" s="44" t="e">
        <f t="shared" ca="1" si="68"/>
        <v>#NAME?</v>
      </c>
      <c r="AI268" s="45">
        <f t="shared" si="69"/>
        <v>2</v>
      </c>
      <c r="AJ268" s="46" t="e">
        <f t="shared" ca="1" si="70"/>
        <v>#NAME?</v>
      </c>
      <c r="AK268" s="34" t="e">
        <f t="shared" ca="1" si="71"/>
        <v>#REF!</v>
      </c>
      <c r="AL268" s="30" t="s">
        <v>1005</v>
      </c>
      <c r="AM268" s="42">
        <f t="shared" si="72"/>
        <v>99999999</v>
      </c>
      <c r="AN268" s="47" t="s">
        <v>1006</v>
      </c>
      <c r="AO268" s="30" t="e">
        <f t="shared" ca="1" si="73"/>
        <v>#REF!</v>
      </c>
    </row>
    <row r="269" spans="1:41" hidden="1" x14ac:dyDescent="0.25">
      <c r="A269" s="22" t="s">
        <v>406</v>
      </c>
      <c r="B269" s="30" t="str">
        <f t="shared" si="74"/>
        <v>ADI-000225</v>
      </c>
      <c r="C269" s="15"/>
      <c r="D269" s="15" t="s">
        <v>442</v>
      </c>
      <c r="E269" s="17" t="e">
        <f>VLOOKUP(D269,#REF!,2,0)</f>
        <v>#REF!</v>
      </c>
      <c r="F269" s="17" t="e">
        <f>VLOOKUP(D269,#REF!,3,0)</f>
        <v>#REF!</v>
      </c>
      <c r="G269" s="29" t="e">
        <f>+VLOOKUP($A269,#REF!,4,FALSE)</f>
        <v>#REF!</v>
      </c>
      <c r="H269" s="31" t="e">
        <f>+VLOOKUP($A269,#REF!,5,FALSE)</f>
        <v>#REF!</v>
      </c>
      <c r="I269" s="32" t="e">
        <f>+VLOOKUP($A269,#REF!,13,FALSE)</f>
        <v>#REF!</v>
      </c>
      <c r="J269" s="32">
        <v>5.4999999999999997E-3</v>
      </c>
      <c r="K269" s="30" t="s">
        <v>15</v>
      </c>
      <c r="L269" s="20">
        <v>500</v>
      </c>
      <c r="M269" s="57" t="e">
        <f t="shared" si="61"/>
        <v>#REF!</v>
      </c>
      <c r="N269" s="21">
        <v>43587</v>
      </c>
      <c r="O269" s="36" t="e">
        <f t="shared" ca="1" si="60"/>
        <v>#NAME?</v>
      </c>
      <c r="P269" s="37">
        <v>0</v>
      </c>
      <c r="Q269" s="37">
        <v>0</v>
      </c>
      <c r="R269" s="38">
        <v>372</v>
      </c>
      <c r="S269" s="39" t="b">
        <v>0</v>
      </c>
      <c r="T269" s="39" t="s">
        <v>1111</v>
      </c>
      <c r="U269" s="35">
        <v>43856</v>
      </c>
      <c r="V269" s="30"/>
      <c r="W269" s="30">
        <f t="shared" si="62"/>
        <v>2019</v>
      </c>
      <c r="X269" s="30" t="e">
        <f t="shared" ca="1" si="63"/>
        <v>#NAME?</v>
      </c>
      <c r="Y269" s="40">
        <v>2.2499999999999999E-2</v>
      </c>
      <c r="Z269" s="40">
        <v>5.0500000000000003E-2</v>
      </c>
      <c r="AA269" s="41" t="e">
        <f t="shared" si="64"/>
        <v>#REF!</v>
      </c>
      <c r="AB269" s="34" t="e">
        <f t="shared" ca="1" si="65"/>
        <v>#REF!</v>
      </c>
      <c r="AC269" s="32">
        <v>0.03</v>
      </c>
      <c r="AD269" s="32">
        <v>0.04</v>
      </c>
      <c r="AE269" s="42" t="s">
        <v>444</v>
      </c>
      <c r="AF269" s="43" t="e">
        <f t="shared" ca="1" si="66"/>
        <v>#REF!</v>
      </c>
      <c r="AG269" s="34" t="e">
        <f t="shared" ca="1" si="67"/>
        <v>#REF!</v>
      </c>
      <c r="AH269" s="44" t="e">
        <f t="shared" ca="1" si="68"/>
        <v>#NAME?</v>
      </c>
      <c r="AI269" s="45">
        <f t="shared" si="69"/>
        <v>2</v>
      </c>
      <c r="AJ269" s="46" t="e">
        <f t="shared" ca="1" si="70"/>
        <v>#NAME?</v>
      </c>
      <c r="AK269" s="34" t="e">
        <f t="shared" ca="1" si="71"/>
        <v>#REF!</v>
      </c>
      <c r="AL269" s="30" t="s">
        <v>1007</v>
      </c>
      <c r="AM269" s="42">
        <f t="shared" si="72"/>
        <v>1</v>
      </c>
      <c r="AN269" s="47" t="s">
        <v>1008</v>
      </c>
      <c r="AO269" s="30" t="e">
        <f t="shared" ca="1" si="73"/>
        <v>#REF!</v>
      </c>
    </row>
    <row r="270" spans="1:41" hidden="1" x14ac:dyDescent="0.25">
      <c r="A270" s="22" t="s">
        <v>407</v>
      </c>
      <c r="B270" s="30" t="str">
        <f t="shared" si="74"/>
        <v>ADI-000354</v>
      </c>
      <c r="C270" s="15"/>
      <c r="D270" s="15" t="s">
        <v>441</v>
      </c>
      <c r="E270" s="17" t="e">
        <f>VLOOKUP(D270,#REF!,2,0)</f>
        <v>#REF!</v>
      </c>
      <c r="F270" s="17" t="e">
        <f>VLOOKUP(D270,#REF!,3,0)</f>
        <v>#REF!</v>
      </c>
      <c r="G270" s="29" t="e">
        <f>+VLOOKUP($A270,#REF!,4,FALSE)</f>
        <v>#REF!</v>
      </c>
      <c r="H270" s="31" t="e">
        <f>+VLOOKUP($A270,#REF!,5,FALSE)</f>
        <v>#REF!</v>
      </c>
      <c r="I270" s="32" t="e">
        <f>+VLOOKUP($A270,#REF!,13,FALSE)</f>
        <v>#REF!</v>
      </c>
      <c r="J270" s="32">
        <v>5.4999999999999997E-3</v>
      </c>
      <c r="K270" s="30" t="s">
        <v>15</v>
      </c>
      <c r="L270" s="20">
        <v>8000</v>
      </c>
      <c r="M270" s="57" t="e">
        <f t="shared" si="61"/>
        <v>#REF!</v>
      </c>
      <c r="N270" s="21">
        <v>43587</v>
      </c>
      <c r="O270" s="36" t="e">
        <f t="shared" ca="1" si="60"/>
        <v>#NAME?</v>
      </c>
      <c r="P270" s="37">
        <v>0</v>
      </c>
      <c r="Q270" s="37">
        <v>0</v>
      </c>
      <c r="R270" s="38">
        <v>373</v>
      </c>
      <c r="S270" s="39" t="b">
        <v>0</v>
      </c>
      <c r="T270" s="39" t="s">
        <v>1111</v>
      </c>
      <c r="U270" s="35">
        <v>43857</v>
      </c>
      <c r="V270" s="30"/>
      <c r="W270" s="30">
        <f t="shared" si="62"/>
        <v>2019</v>
      </c>
      <c r="X270" s="30" t="e">
        <f t="shared" ca="1" si="63"/>
        <v>#NAME?</v>
      </c>
      <c r="Y270" s="40">
        <v>2.2499999999999999E-2</v>
      </c>
      <c r="Z270" s="40">
        <v>5.0500000000000003E-2</v>
      </c>
      <c r="AA270" s="41" t="e">
        <f t="shared" si="64"/>
        <v>#REF!</v>
      </c>
      <c r="AB270" s="34" t="e">
        <f t="shared" ca="1" si="65"/>
        <v>#REF!</v>
      </c>
      <c r="AC270" s="32">
        <v>0.03</v>
      </c>
      <c r="AD270" s="32">
        <v>0.04</v>
      </c>
      <c r="AE270" s="42" t="s">
        <v>444</v>
      </c>
      <c r="AF270" s="43" t="e">
        <f t="shared" ca="1" si="66"/>
        <v>#REF!</v>
      </c>
      <c r="AG270" s="34" t="e">
        <f t="shared" ca="1" si="67"/>
        <v>#REF!</v>
      </c>
      <c r="AH270" s="44" t="e">
        <f t="shared" ca="1" si="68"/>
        <v>#NAME?</v>
      </c>
      <c r="AI270" s="45">
        <f t="shared" si="69"/>
        <v>2</v>
      </c>
      <c r="AJ270" s="46" t="e">
        <f t="shared" ca="1" si="70"/>
        <v>#NAME?</v>
      </c>
      <c r="AK270" s="34" t="e">
        <f t="shared" ca="1" si="71"/>
        <v>#REF!</v>
      </c>
      <c r="AL270" s="30" t="s">
        <v>1009</v>
      </c>
      <c r="AM270" s="42">
        <f t="shared" si="72"/>
        <v>1</v>
      </c>
      <c r="AN270" s="47" t="s">
        <v>1010</v>
      </c>
      <c r="AO270" s="30" t="e">
        <f t="shared" ca="1" si="73"/>
        <v>#REF!</v>
      </c>
    </row>
    <row r="271" spans="1:41" hidden="1" x14ac:dyDescent="0.25">
      <c r="A271" s="22" t="s">
        <v>408</v>
      </c>
      <c r="B271" s="30" t="str">
        <f t="shared" si="74"/>
        <v>ADI-000218</v>
      </c>
      <c r="C271" s="15"/>
      <c r="D271" s="15" t="s">
        <v>442</v>
      </c>
      <c r="E271" s="17" t="e">
        <f>VLOOKUP(D271,#REF!,2,0)</f>
        <v>#REF!</v>
      </c>
      <c r="F271" s="17" t="e">
        <f>VLOOKUP(D271,#REF!,3,0)</f>
        <v>#REF!</v>
      </c>
      <c r="G271" s="29" t="e">
        <f>+VLOOKUP($A271,#REF!,4,FALSE)</f>
        <v>#REF!</v>
      </c>
      <c r="H271" s="31" t="e">
        <f>+VLOOKUP($A271,#REF!,5,FALSE)</f>
        <v>#REF!</v>
      </c>
      <c r="I271" s="32" t="e">
        <f>+VLOOKUP($A271,#REF!,13,FALSE)</f>
        <v>#REF!</v>
      </c>
      <c r="J271" s="32">
        <v>5.4999999999999997E-3</v>
      </c>
      <c r="K271" s="30" t="s">
        <v>15</v>
      </c>
      <c r="L271" s="20">
        <v>30000</v>
      </c>
      <c r="M271" s="57" t="e">
        <f t="shared" si="61"/>
        <v>#REF!</v>
      </c>
      <c r="N271" s="21">
        <v>43587</v>
      </c>
      <c r="O271" s="36" t="e">
        <f t="shared" ca="1" si="60"/>
        <v>#NAME?</v>
      </c>
      <c r="P271" s="37">
        <v>0</v>
      </c>
      <c r="Q271" s="37">
        <v>0</v>
      </c>
      <c r="R271" s="38">
        <v>374</v>
      </c>
      <c r="S271" s="39" t="b">
        <v>1</v>
      </c>
      <c r="T271" s="39" t="s">
        <v>1110</v>
      </c>
      <c r="U271" s="35">
        <v>43858</v>
      </c>
      <c r="V271" s="30"/>
      <c r="W271" s="30">
        <f t="shared" si="62"/>
        <v>2019</v>
      </c>
      <c r="X271" s="30" t="e">
        <f t="shared" ca="1" si="63"/>
        <v>#NAME?</v>
      </c>
      <c r="Y271" s="40">
        <v>2.2499999999999999E-2</v>
      </c>
      <c r="Z271" s="40">
        <v>5.0500000000000003E-2</v>
      </c>
      <c r="AA271" s="41" t="e">
        <f t="shared" si="64"/>
        <v>#REF!</v>
      </c>
      <c r="AB271" s="34" t="e">
        <f t="shared" ca="1" si="65"/>
        <v>#REF!</v>
      </c>
      <c r="AC271" s="32">
        <v>0.03</v>
      </c>
      <c r="AD271" s="32">
        <v>0.04</v>
      </c>
      <c r="AE271" s="42" t="s">
        <v>444</v>
      </c>
      <c r="AF271" s="43" t="e">
        <f t="shared" ca="1" si="66"/>
        <v>#REF!</v>
      </c>
      <c r="AG271" s="34" t="e">
        <f t="shared" ca="1" si="67"/>
        <v>#REF!</v>
      </c>
      <c r="AH271" s="44" t="e">
        <f t="shared" ca="1" si="68"/>
        <v>#NAME?</v>
      </c>
      <c r="AI271" s="45">
        <f t="shared" si="69"/>
        <v>2</v>
      </c>
      <c r="AJ271" s="46" t="e">
        <f t="shared" ca="1" si="70"/>
        <v>#NAME?</v>
      </c>
      <c r="AK271" s="34" t="e">
        <f t="shared" ca="1" si="71"/>
        <v>#REF!</v>
      </c>
      <c r="AL271" s="30" t="s">
        <v>1011</v>
      </c>
      <c r="AM271" s="42">
        <f t="shared" si="72"/>
        <v>99999999</v>
      </c>
      <c r="AN271" s="47" t="s">
        <v>1012</v>
      </c>
      <c r="AO271" s="30" t="e">
        <f t="shared" ca="1" si="73"/>
        <v>#REF!</v>
      </c>
    </row>
    <row r="272" spans="1:41" hidden="1" x14ac:dyDescent="0.25">
      <c r="A272" s="22" t="s">
        <v>437</v>
      </c>
      <c r="B272" s="30" t="str">
        <f t="shared" si="74"/>
        <v>ADI-000432</v>
      </c>
      <c r="C272" s="15"/>
      <c r="D272" s="15" t="s">
        <v>255</v>
      </c>
      <c r="E272" s="17" t="e">
        <f>VLOOKUP(D272,#REF!,2,0)</f>
        <v>#REF!</v>
      </c>
      <c r="F272" s="17" t="e">
        <f>VLOOKUP(D272,#REF!,3,0)</f>
        <v>#REF!</v>
      </c>
      <c r="G272" s="29" t="e">
        <f>+VLOOKUP($A272,#REF!,4,FALSE)</f>
        <v>#REF!</v>
      </c>
      <c r="H272" s="31" t="e">
        <f>+VLOOKUP($A272,#REF!,5,FALSE)</f>
        <v>#REF!</v>
      </c>
      <c r="I272" s="32" t="e">
        <f>+VLOOKUP($A272,#REF!,13,FALSE)</f>
        <v>#REF!</v>
      </c>
      <c r="J272" s="32">
        <v>5.4999999999999997E-3</v>
      </c>
      <c r="K272" s="30" t="s">
        <v>15</v>
      </c>
      <c r="L272" s="20">
        <v>40000</v>
      </c>
      <c r="M272" s="57" t="e">
        <f t="shared" si="61"/>
        <v>#REF!</v>
      </c>
      <c r="N272" s="28">
        <v>43588</v>
      </c>
      <c r="O272" s="36" t="e">
        <f t="shared" ca="1" si="60"/>
        <v>#NAME?</v>
      </c>
      <c r="P272" s="37">
        <v>0</v>
      </c>
      <c r="Q272" s="37">
        <v>0</v>
      </c>
      <c r="R272" s="38">
        <v>375</v>
      </c>
      <c r="S272" s="39" t="b">
        <v>0</v>
      </c>
      <c r="T272" s="39" t="s">
        <v>1111</v>
      </c>
      <c r="U272" s="35">
        <v>43859</v>
      </c>
      <c r="V272" s="30"/>
      <c r="W272" s="30">
        <f t="shared" si="62"/>
        <v>2019</v>
      </c>
      <c r="X272" s="30" t="e">
        <f t="shared" ca="1" si="63"/>
        <v>#NAME?</v>
      </c>
      <c r="Y272" s="40">
        <v>2.2499999999999999E-2</v>
      </c>
      <c r="Z272" s="40">
        <v>5.0500000000000003E-2</v>
      </c>
      <c r="AA272" s="41" t="e">
        <f t="shared" si="64"/>
        <v>#REF!</v>
      </c>
      <c r="AB272" s="34" t="e">
        <f t="shared" ca="1" si="65"/>
        <v>#REF!</v>
      </c>
      <c r="AC272" s="32">
        <v>0.03</v>
      </c>
      <c r="AD272" s="32">
        <v>0.04</v>
      </c>
      <c r="AE272" s="42" t="s">
        <v>444</v>
      </c>
      <c r="AF272" s="43" t="e">
        <f t="shared" ca="1" si="66"/>
        <v>#REF!</v>
      </c>
      <c r="AG272" s="34" t="e">
        <f t="shared" ca="1" si="67"/>
        <v>#REF!</v>
      </c>
      <c r="AH272" s="44" t="e">
        <f t="shared" ca="1" si="68"/>
        <v>#NAME?</v>
      </c>
      <c r="AI272" s="45">
        <f t="shared" si="69"/>
        <v>2</v>
      </c>
      <c r="AJ272" s="46" t="e">
        <f t="shared" ca="1" si="70"/>
        <v>#NAME?</v>
      </c>
      <c r="AK272" s="34" t="e">
        <f t="shared" ca="1" si="71"/>
        <v>#REF!</v>
      </c>
      <c r="AL272" s="30" t="s">
        <v>1013</v>
      </c>
      <c r="AM272" s="42">
        <f t="shared" si="72"/>
        <v>1</v>
      </c>
      <c r="AN272" s="47" t="s">
        <v>1014</v>
      </c>
      <c r="AO272" s="30" t="e">
        <f t="shared" ca="1" si="73"/>
        <v>#REF!</v>
      </c>
    </row>
    <row r="273" spans="1:41" hidden="1" x14ac:dyDescent="0.25">
      <c r="A273" s="22" t="s">
        <v>417</v>
      </c>
      <c r="B273" s="30" t="str">
        <f t="shared" si="74"/>
        <v>ADI-000430</v>
      </c>
      <c r="C273" s="15"/>
      <c r="D273" s="15" t="s">
        <v>440</v>
      </c>
      <c r="E273" s="17" t="e">
        <f>VLOOKUP(D273,#REF!,2,0)</f>
        <v>#REF!</v>
      </c>
      <c r="F273" s="17" t="e">
        <f>VLOOKUP(D273,#REF!,3,0)</f>
        <v>#REF!</v>
      </c>
      <c r="G273" s="29" t="e">
        <f>+VLOOKUP($A273,#REF!,4,FALSE)</f>
        <v>#REF!</v>
      </c>
      <c r="H273" s="31" t="e">
        <f>+VLOOKUP($A273,#REF!,5,FALSE)</f>
        <v>#REF!</v>
      </c>
      <c r="I273" s="32" t="e">
        <f>+VLOOKUP($A273,#REF!,13,FALSE)</f>
        <v>#REF!</v>
      </c>
      <c r="J273" s="32">
        <v>5.4999999999999997E-3</v>
      </c>
      <c r="K273" s="30" t="s">
        <v>15</v>
      </c>
      <c r="L273" s="20">
        <v>80000</v>
      </c>
      <c r="M273" s="57" t="e">
        <f t="shared" si="61"/>
        <v>#REF!</v>
      </c>
      <c r="N273" s="28">
        <v>43588</v>
      </c>
      <c r="O273" s="36" t="e">
        <f t="shared" ca="1" si="60"/>
        <v>#NAME?</v>
      </c>
      <c r="P273" s="37">
        <v>0</v>
      </c>
      <c r="Q273" s="37">
        <v>0</v>
      </c>
      <c r="R273" s="38">
        <v>376</v>
      </c>
      <c r="S273" s="39" t="b">
        <v>0</v>
      </c>
      <c r="T273" s="39" t="s">
        <v>1111</v>
      </c>
      <c r="U273" s="35">
        <v>43860</v>
      </c>
      <c r="V273" s="30"/>
      <c r="W273" s="30">
        <f t="shared" si="62"/>
        <v>2019</v>
      </c>
      <c r="X273" s="30" t="e">
        <f t="shared" ca="1" si="63"/>
        <v>#NAME?</v>
      </c>
      <c r="Y273" s="40">
        <v>2.2499999999999999E-2</v>
      </c>
      <c r="Z273" s="40">
        <v>5.0500000000000003E-2</v>
      </c>
      <c r="AA273" s="41" t="e">
        <f t="shared" si="64"/>
        <v>#REF!</v>
      </c>
      <c r="AB273" s="34" t="e">
        <f t="shared" ca="1" si="65"/>
        <v>#REF!</v>
      </c>
      <c r="AC273" s="32">
        <v>0.03</v>
      </c>
      <c r="AD273" s="32">
        <v>0.04</v>
      </c>
      <c r="AE273" s="42" t="s">
        <v>444</v>
      </c>
      <c r="AF273" s="43" t="e">
        <f t="shared" ca="1" si="66"/>
        <v>#REF!</v>
      </c>
      <c r="AG273" s="34" t="e">
        <f t="shared" ca="1" si="67"/>
        <v>#REF!</v>
      </c>
      <c r="AH273" s="44" t="e">
        <f t="shared" ca="1" si="68"/>
        <v>#NAME?</v>
      </c>
      <c r="AI273" s="45">
        <f t="shared" si="69"/>
        <v>2</v>
      </c>
      <c r="AJ273" s="46" t="e">
        <f t="shared" ca="1" si="70"/>
        <v>#NAME?</v>
      </c>
      <c r="AK273" s="34" t="e">
        <f t="shared" ca="1" si="71"/>
        <v>#REF!</v>
      </c>
      <c r="AL273" s="30" t="s">
        <v>1015</v>
      </c>
      <c r="AM273" s="42">
        <f t="shared" si="72"/>
        <v>1</v>
      </c>
      <c r="AN273" s="47" t="s">
        <v>1016</v>
      </c>
      <c r="AO273" s="30" t="e">
        <f t="shared" ca="1" si="73"/>
        <v>#REF!</v>
      </c>
    </row>
    <row r="274" spans="1:41" hidden="1" x14ac:dyDescent="0.25">
      <c r="A274" s="22" t="s">
        <v>415</v>
      </c>
      <c r="B274" s="30" t="str">
        <f t="shared" si="74"/>
        <v>ADI-000428</v>
      </c>
      <c r="C274" s="15"/>
      <c r="D274" s="15" t="s">
        <v>440</v>
      </c>
      <c r="E274" s="17" t="e">
        <f>VLOOKUP(D274,#REF!,2,0)</f>
        <v>#REF!</v>
      </c>
      <c r="F274" s="17" t="e">
        <f>VLOOKUP(D274,#REF!,3,0)</f>
        <v>#REF!</v>
      </c>
      <c r="G274" s="29" t="e">
        <f>+VLOOKUP($A274,#REF!,4,FALSE)</f>
        <v>#REF!</v>
      </c>
      <c r="H274" s="31" t="e">
        <f>+VLOOKUP($A274,#REF!,5,FALSE)</f>
        <v>#REF!</v>
      </c>
      <c r="I274" s="32" t="e">
        <f>+VLOOKUP($A274,#REF!,13,FALSE)</f>
        <v>#REF!</v>
      </c>
      <c r="J274" s="32">
        <v>5.4999999999999997E-3</v>
      </c>
      <c r="K274" s="30" t="s">
        <v>15</v>
      </c>
      <c r="L274" s="20">
        <v>60000</v>
      </c>
      <c r="M274" s="57" t="e">
        <f t="shared" si="61"/>
        <v>#REF!</v>
      </c>
      <c r="N274" s="28">
        <v>43588</v>
      </c>
      <c r="O274" s="36" t="e">
        <f t="shared" ca="1" si="60"/>
        <v>#NAME?</v>
      </c>
      <c r="P274" s="37">
        <v>0</v>
      </c>
      <c r="Q274" s="37">
        <v>0</v>
      </c>
      <c r="R274" s="38">
        <v>377</v>
      </c>
      <c r="S274" s="39" t="b">
        <v>0</v>
      </c>
      <c r="T274" s="39" t="s">
        <v>1111</v>
      </c>
      <c r="U274" s="35">
        <v>43861</v>
      </c>
      <c r="V274" s="30"/>
      <c r="W274" s="30">
        <f t="shared" si="62"/>
        <v>2019</v>
      </c>
      <c r="X274" s="30" t="e">
        <f t="shared" ca="1" si="63"/>
        <v>#NAME?</v>
      </c>
      <c r="Y274" s="40">
        <v>2.2499999999999999E-2</v>
      </c>
      <c r="Z274" s="40">
        <v>5.0500000000000003E-2</v>
      </c>
      <c r="AA274" s="41" t="e">
        <f t="shared" si="64"/>
        <v>#REF!</v>
      </c>
      <c r="AB274" s="34" t="e">
        <f t="shared" ca="1" si="65"/>
        <v>#REF!</v>
      </c>
      <c r="AC274" s="32">
        <v>0.03</v>
      </c>
      <c r="AD274" s="32">
        <v>0.04</v>
      </c>
      <c r="AE274" s="42" t="s">
        <v>444</v>
      </c>
      <c r="AF274" s="43" t="e">
        <f t="shared" ca="1" si="66"/>
        <v>#REF!</v>
      </c>
      <c r="AG274" s="34" t="e">
        <f t="shared" ca="1" si="67"/>
        <v>#REF!</v>
      </c>
      <c r="AH274" s="44" t="e">
        <f t="shared" ca="1" si="68"/>
        <v>#NAME?</v>
      </c>
      <c r="AI274" s="45">
        <f t="shared" si="69"/>
        <v>2</v>
      </c>
      <c r="AJ274" s="46" t="e">
        <f t="shared" ca="1" si="70"/>
        <v>#NAME?</v>
      </c>
      <c r="AK274" s="34" t="e">
        <f t="shared" ca="1" si="71"/>
        <v>#REF!</v>
      </c>
      <c r="AL274" s="30" t="s">
        <v>1017</v>
      </c>
      <c r="AM274" s="42">
        <f t="shared" si="72"/>
        <v>1</v>
      </c>
      <c r="AN274" s="47" t="s">
        <v>1018</v>
      </c>
      <c r="AO274" s="30" t="e">
        <f t="shared" ca="1" si="73"/>
        <v>#REF!</v>
      </c>
    </row>
    <row r="275" spans="1:41" hidden="1" x14ac:dyDescent="0.25">
      <c r="A275" s="22" t="s">
        <v>416</v>
      </c>
      <c r="B275" s="30" t="str">
        <f t="shared" si="74"/>
        <v>ADI-000429</v>
      </c>
      <c r="C275" s="15"/>
      <c r="D275" s="15" t="s">
        <v>440</v>
      </c>
      <c r="E275" s="17" t="e">
        <f>VLOOKUP(D275,#REF!,2,0)</f>
        <v>#REF!</v>
      </c>
      <c r="F275" s="17" t="e">
        <f>VLOOKUP(D275,#REF!,3,0)</f>
        <v>#REF!</v>
      </c>
      <c r="G275" s="29" t="e">
        <f>+VLOOKUP($A275,#REF!,4,FALSE)</f>
        <v>#REF!</v>
      </c>
      <c r="H275" s="31" t="e">
        <f>+VLOOKUP($A275,#REF!,5,FALSE)</f>
        <v>#REF!</v>
      </c>
      <c r="I275" s="32" t="e">
        <f>+VLOOKUP($A275,#REF!,13,FALSE)</f>
        <v>#REF!</v>
      </c>
      <c r="J275" s="32">
        <v>5.4999999999999997E-3</v>
      </c>
      <c r="K275" s="30" t="s">
        <v>15</v>
      </c>
      <c r="L275" s="20">
        <v>60000</v>
      </c>
      <c r="M275" s="57" t="e">
        <f t="shared" si="61"/>
        <v>#REF!</v>
      </c>
      <c r="N275" s="28">
        <v>43588</v>
      </c>
      <c r="O275" s="36" t="e">
        <f t="shared" ca="1" si="60"/>
        <v>#NAME?</v>
      </c>
      <c r="P275" s="37">
        <v>0</v>
      </c>
      <c r="Q275" s="37">
        <v>0</v>
      </c>
      <c r="R275" s="38">
        <v>378</v>
      </c>
      <c r="S275" s="39" t="b">
        <v>0</v>
      </c>
      <c r="T275" s="39" t="s">
        <v>1111</v>
      </c>
      <c r="U275" s="35">
        <v>43862</v>
      </c>
      <c r="V275" s="30"/>
      <c r="W275" s="30">
        <f t="shared" si="62"/>
        <v>2019</v>
      </c>
      <c r="X275" s="30" t="e">
        <f t="shared" ca="1" si="63"/>
        <v>#NAME?</v>
      </c>
      <c r="Y275" s="40">
        <v>2.2499999999999999E-2</v>
      </c>
      <c r="Z275" s="40">
        <v>5.0500000000000003E-2</v>
      </c>
      <c r="AA275" s="41" t="e">
        <f t="shared" si="64"/>
        <v>#REF!</v>
      </c>
      <c r="AB275" s="34" t="e">
        <f t="shared" ca="1" si="65"/>
        <v>#REF!</v>
      </c>
      <c r="AC275" s="32">
        <v>0.03</v>
      </c>
      <c r="AD275" s="32">
        <v>0.04</v>
      </c>
      <c r="AE275" s="42" t="s">
        <v>444</v>
      </c>
      <c r="AF275" s="43" t="e">
        <f t="shared" ca="1" si="66"/>
        <v>#REF!</v>
      </c>
      <c r="AG275" s="34" t="e">
        <f t="shared" ca="1" si="67"/>
        <v>#REF!</v>
      </c>
      <c r="AH275" s="44" t="e">
        <f t="shared" ca="1" si="68"/>
        <v>#NAME?</v>
      </c>
      <c r="AI275" s="45">
        <f t="shared" si="69"/>
        <v>2</v>
      </c>
      <c r="AJ275" s="46" t="e">
        <f t="shared" ca="1" si="70"/>
        <v>#NAME?</v>
      </c>
      <c r="AK275" s="34" t="e">
        <f t="shared" ca="1" si="71"/>
        <v>#REF!</v>
      </c>
      <c r="AL275" s="30" t="s">
        <v>1019</v>
      </c>
      <c r="AM275" s="42">
        <f t="shared" si="72"/>
        <v>1</v>
      </c>
      <c r="AN275" s="47" t="s">
        <v>1020</v>
      </c>
      <c r="AO275" s="30" t="e">
        <f t="shared" ca="1" si="73"/>
        <v>#REF!</v>
      </c>
    </row>
    <row r="276" spans="1:41" hidden="1" x14ac:dyDescent="0.25">
      <c r="A276" s="22" t="s">
        <v>435</v>
      </c>
      <c r="B276" s="30" t="str">
        <f t="shared" si="74"/>
        <v>ADI-000439</v>
      </c>
      <c r="C276" s="15"/>
      <c r="D276" s="15" t="s">
        <v>255</v>
      </c>
      <c r="E276" s="17" t="e">
        <f>VLOOKUP(D276,#REF!,2,0)</f>
        <v>#REF!</v>
      </c>
      <c r="F276" s="17" t="e">
        <f>VLOOKUP(D276,#REF!,3,0)</f>
        <v>#REF!</v>
      </c>
      <c r="G276" s="29" t="e">
        <f>+VLOOKUP($A276,#REF!,4,FALSE)</f>
        <v>#REF!</v>
      </c>
      <c r="H276" s="31" t="e">
        <f>+VLOOKUP($A276,#REF!,5,FALSE)</f>
        <v>#REF!</v>
      </c>
      <c r="I276" s="32" t="e">
        <f>+VLOOKUP($A276,#REF!,13,FALSE)</f>
        <v>#REF!</v>
      </c>
      <c r="J276" s="32">
        <v>5.4999999999999997E-3</v>
      </c>
      <c r="K276" s="30" t="s">
        <v>15</v>
      </c>
      <c r="L276" s="20">
        <v>30000</v>
      </c>
      <c r="M276" s="57" t="e">
        <f t="shared" si="61"/>
        <v>#REF!</v>
      </c>
      <c r="N276" s="28">
        <v>43591</v>
      </c>
      <c r="O276" s="36" t="e">
        <f t="shared" ca="1" si="60"/>
        <v>#NAME?</v>
      </c>
      <c r="P276" s="37">
        <v>0</v>
      </c>
      <c r="Q276" s="37">
        <v>0</v>
      </c>
      <c r="R276" s="38">
        <v>379</v>
      </c>
      <c r="S276" s="39" t="b">
        <v>1</v>
      </c>
      <c r="T276" s="39" t="s">
        <v>1110</v>
      </c>
      <c r="U276" s="35">
        <v>43863</v>
      </c>
      <c r="V276" s="30"/>
      <c r="W276" s="30">
        <f t="shared" si="62"/>
        <v>2019</v>
      </c>
      <c r="X276" s="30" t="e">
        <f t="shared" ca="1" si="63"/>
        <v>#NAME?</v>
      </c>
      <c r="Y276" s="40">
        <v>2.2499999999999999E-2</v>
      </c>
      <c r="Z276" s="40">
        <v>5.0500000000000003E-2</v>
      </c>
      <c r="AA276" s="41" t="e">
        <f t="shared" si="64"/>
        <v>#REF!</v>
      </c>
      <c r="AB276" s="34" t="e">
        <f t="shared" ca="1" si="65"/>
        <v>#REF!</v>
      </c>
      <c r="AC276" s="32">
        <v>0.03</v>
      </c>
      <c r="AD276" s="32">
        <v>0.04</v>
      </c>
      <c r="AE276" s="42" t="s">
        <v>444</v>
      </c>
      <c r="AF276" s="43" t="e">
        <f t="shared" ca="1" si="66"/>
        <v>#REF!</v>
      </c>
      <c r="AG276" s="34" t="e">
        <f t="shared" ca="1" si="67"/>
        <v>#REF!</v>
      </c>
      <c r="AH276" s="44" t="e">
        <f t="shared" ca="1" si="68"/>
        <v>#NAME?</v>
      </c>
      <c r="AI276" s="45">
        <f t="shared" si="69"/>
        <v>2</v>
      </c>
      <c r="AJ276" s="46" t="e">
        <f t="shared" ca="1" si="70"/>
        <v>#NAME?</v>
      </c>
      <c r="AK276" s="34" t="e">
        <f t="shared" ca="1" si="71"/>
        <v>#REF!</v>
      </c>
      <c r="AL276" s="30" t="s">
        <v>1021</v>
      </c>
      <c r="AM276" s="42">
        <f t="shared" si="72"/>
        <v>99999999</v>
      </c>
      <c r="AN276" s="47" t="s">
        <v>1022</v>
      </c>
      <c r="AO276" s="30" t="e">
        <f t="shared" ca="1" si="73"/>
        <v>#REF!</v>
      </c>
    </row>
    <row r="277" spans="1:41" hidden="1" x14ac:dyDescent="0.25">
      <c r="A277" s="24" t="s">
        <v>443</v>
      </c>
      <c r="B277" s="30" t="str">
        <f t="shared" si="74"/>
        <v>ADI-000425</v>
      </c>
      <c r="D277" s="26" t="s">
        <v>442</v>
      </c>
      <c r="E277" s="25" t="e">
        <f>VLOOKUP(D277,#REF!,2,0)</f>
        <v>#REF!</v>
      </c>
      <c r="F277" s="25" t="e">
        <f>VLOOKUP(D277,#REF!,3,0)</f>
        <v>#REF!</v>
      </c>
      <c r="G277" s="29" t="e">
        <f>+VLOOKUP($A277,#REF!,4,FALSE)</f>
        <v>#REF!</v>
      </c>
      <c r="H277" s="31" t="e">
        <f>+VLOOKUP($A277,#REF!,5,FALSE)</f>
        <v>#REF!</v>
      </c>
      <c r="I277" s="32" t="e">
        <f>+VLOOKUP($A277,#REF!,13,FALSE)</f>
        <v>#REF!</v>
      </c>
      <c r="J277" s="32">
        <v>5.4999999999999997E-3</v>
      </c>
      <c r="K277" s="30" t="s">
        <v>15</v>
      </c>
      <c r="L277" s="23">
        <v>22000</v>
      </c>
      <c r="M277" s="57" t="e">
        <f t="shared" si="61"/>
        <v>#REF!</v>
      </c>
      <c r="N277" s="28">
        <v>43594</v>
      </c>
      <c r="O277" s="36" t="e">
        <f t="shared" ca="1" si="60"/>
        <v>#NAME?</v>
      </c>
      <c r="P277" s="37">
        <v>0</v>
      </c>
      <c r="Q277" s="37">
        <v>0</v>
      </c>
      <c r="R277" s="38">
        <v>380</v>
      </c>
      <c r="S277" s="39" t="b">
        <v>1</v>
      </c>
      <c r="T277" s="39" t="s">
        <v>1110</v>
      </c>
      <c r="U277" s="35">
        <v>43864</v>
      </c>
      <c r="V277" s="30"/>
      <c r="W277" s="30">
        <f t="shared" si="62"/>
        <v>2019</v>
      </c>
      <c r="X277" s="30" t="e">
        <f t="shared" ca="1" si="63"/>
        <v>#NAME?</v>
      </c>
      <c r="Y277" s="40">
        <v>2.2499999999999999E-2</v>
      </c>
      <c r="Z277" s="40">
        <v>5.0500000000000003E-2</v>
      </c>
      <c r="AA277" s="41" t="e">
        <f t="shared" si="64"/>
        <v>#REF!</v>
      </c>
      <c r="AB277" s="34" t="e">
        <f t="shared" ca="1" si="65"/>
        <v>#REF!</v>
      </c>
      <c r="AC277" s="32">
        <v>0.03</v>
      </c>
      <c r="AD277" s="32">
        <v>0.04</v>
      </c>
      <c r="AE277" s="42" t="s">
        <v>444</v>
      </c>
      <c r="AF277" s="43" t="e">
        <f t="shared" ca="1" si="66"/>
        <v>#REF!</v>
      </c>
      <c r="AG277" s="34" t="e">
        <f t="shared" ca="1" si="67"/>
        <v>#REF!</v>
      </c>
      <c r="AH277" s="44" t="e">
        <f t="shared" ca="1" si="68"/>
        <v>#NAME?</v>
      </c>
      <c r="AI277" s="45">
        <f t="shared" si="69"/>
        <v>2</v>
      </c>
      <c r="AJ277" s="46" t="e">
        <f t="shared" ca="1" si="70"/>
        <v>#NAME?</v>
      </c>
      <c r="AK277" s="34" t="e">
        <f t="shared" ca="1" si="71"/>
        <v>#REF!</v>
      </c>
      <c r="AL277" s="30" t="s">
        <v>1023</v>
      </c>
      <c r="AM277" s="42">
        <f t="shared" si="72"/>
        <v>99999999</v>
      </c>
      <c r="AN277" s="47" t="s">
        <v>1024</v>
      </c>
      <c r="AO277" s="30" t="e">
        <f t="shared" ca="1" si="73"/>
        <v>#REF!</v>
      </c>
    </row>
  </sheetData>
  <autoFilter ref="A1:AO277">
    <filterColumn colId="19">
      <filters>
        <filter val="TOTAL"/>
      </filters>
    </filterColumn>
  </autoFilter>
  <dataValidations count="1">
    <dataValidation type="list" allowBlank="1" showInputMessage="1" showErrorMessage="1" sqref="AE2:AE277">
      <formula1>"PARTIEL,TOTAL"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233"/>
  <sheetViews>
    <sheetView showGridLines="0" workbookViewId="0">
      <selection activeCell="A3" sqref="A3:B11"/>
    </sheetView>
  </sheetViews>
  <sheetFormatPr baseColWidth="10" defaultRowHeight="15" x14ac:dyDescent="0.25"/>
  <cols>
    <col min="1" max="1" width="21" bestFit="1" customWidth="1"/>
    <col min="2" max="2" width="25" bestFit="1" customWidth="1"/>
  </cols>
  <sheetData>
    <row r="3" spans="1:2" x14ac:dyDescent="0.25">
      <c r="A3" s="58" t="s">
        <v>1026</v>
      </c>
      <c r="B3" t="s">
        <v>1028</v>
      </c>
    </row>
    <row r="4" spans="1:2" x14ac:dyDescent="0.25">
      <c r="A4" s="59" t="s">
        <v>276</v>
      </c>
      <c r="B4" s="33" t="e">
        <v>#REF!</v>
      </c>
    </row>
    <row r="5" spans="1:2" x14ac:dyDescent="0.25">
      <c r="A5" s="59" t="s">
        <v>205</v>
      </c>
      <c r="B5" s="33" t="e">
        <v>#REF!</v>
      </c>
    </row>
    <row r="6" spans="1:2" x14ac:dyDescent="0.25">
      <c r="A6" s="59" t="s">
        <v>206</v>
      </c>
      <c r="B6" s="33" t="e">
        <v>#REF!</v>
      </c>
    </row>
    <row r="7" spans="1:2" x14ac:dyDescent="0.25">
      <c r="A7" s="59" t="s">
        <v>16</v>
      </c>
      <c r="B7" s="33" t="e">
        <v>#REF!</v>
      </c>
    </row>
    <row r="8" spans="1:2" x14ac:dyDescent="0.25">
      <c r="A8" s="59" t="s">
        <v>12</v>
      </c>
      <c r="B8" s="33" t="e">
        <v>#REF!</v>
      </c>
    </row>
    <row r="9" spans="1:2" x14ac:dyDescent="0.25">
      <c r="A9" s="59" t="s">
        <v>20</v>
      </c>
      <c r="B9" s="33" t="e">
        <v>#REF!</v>
      </c>
    </row>
    <row r="10" spans="1:2" x14ac:dyDescent="0.25">
      <c r="A10" s="59" t="s">
        <v>26</v>
      </c>
      <c r="B10" s="33" t="e">
        <v>#REF!</v>
      </c>
    </row>
    <row r="11" spans="1:2" x14ac:dyDescent="0.25">
      <c r="A11" s="59" t="s">
        <v>27</v>
      </c>
      <c r="B11" s="33" t="e">
        <v>#REF!</v>
      </c>
    </row>
    <row r="12" spans="1:2" x14ac:dyDescent="0.25">
      <c r="A12" s="59" t="s">
        <v>28</v>
      </c>
      <c r="B12" s="33" t="e">
        <v>#REF!</v>
      </c>
    </row>
    <row r="13" spans="1:2" x14ac:dyDescent="0.25">
      <c r="A13" s="59" t="s">
        <v>148</v>
      </c>
      <c r="B13" s="33" t="e">
        <v>#REF!</v>
      </c>
    </row>
    <row r="14" spans="1:2" x14ac:dyDescent="0.25">
      <c r="A14" s="59" t="s">
        <v>149</v>
      </c>
      <c r="B14" s="33" t="e">
        <v>#REF!</v>
      </c>
    </row>
    <row r="15" spans="1:2" x14ac:dyDescent="0.25">
      <c r="A15" s="59" t="s">
        <v>180</v>
      </c>
      <c r="B15" s="33" t="e">
        <v>#REF!</v>
      </c>
    </row>
    <row r="16" spans="1:2" x14ac:dyDescent="0.25">
      <c r="A16" s="59" t="s">
        <v>181</v>
      </c>
      <c r="B16" s="33">
        <v>0</v>
      </c>
    </row>
    <row r="17" spans="1:2" x14ac:dyDescent="0.25">
      <c r="A17" s="59" t="s">
        <v>182</v>
      </c>
      <c r="B17" s="33">
        <v>0</v>
      </c>
    </row>
    <row r="18" spans="1:2" x14ac:dyDescent="0.25">
      <c r="A18" s="59" t="s">
        <v>183</v>
      </c>
      <c r="B18" s="33">
        <v>0</v>
      </c>
    </row>
    <row r="19" spans="1:2" x14ac:dyDescent="0.25">
      <c r="A19" s="59" t="s">
        <v>184</v>
      </c>
      <c r="B19" s="33" t="e">
        <v>#REF!</v>
      </c>
    </row>
    <row r="20" spans="1:2" x14ac:dyDescent="0.25">
      <c r="A20" s="59" t="s">
        <v>185</v>
      </c>
      <c r="B20" s="33">
        <v>0</v>
      </c>
    </row>
    <row r="21" spans="1:2" x14ac:dyDescent="0.25">
      <c r="A21" s="59" t="s">
        <v>186</v>
      </c>
      <c r="B21" s="33">
        <v>0</v>
      </c>
    </row>
    <row r="22" spans="1:2" x14ac:dyDescent="0.25">
      <c r="A22" s="59" t="s">
        <v>143</v>
      </c>
      <c r="B22" s="33" t="e">
        <v>#REF!</v>
      </c>
    </row>
    <row r="23" spans="1:2" x14ac:dyDescent="0.25">
      <c r="A23" s="59" t="s">
        <v>95</v>
      </c>
      <c r="B23" s="33" t="e">
        <v>#REF!</v>
      </c>
    </row>
    <row r="24" spans="1:2" x14ac:dyDescent="0.25">
      <c r="A24" s="59" t="s">
        <v>96</v>
      </c>
      <c r="B24" s="33" t="e">
        <v>#REF!</v>
      </c>
    </row>
    <row r="25" spans="1:2" x14ac:dyDescent="0.25">
      <c r="A25" s="59" t="s">
        <v>97</v>
      </c>
      <c r="B25" s="33" t="e">
        <v>#REF!</v>
      </c>
    </row>
    <row r="26" spans="1:2" x14ac:dyDescent="0.25">
      <c r="A26" s="59" t="s">
        <v>98</v>
      </c>
      <c r="B26" s="33" t="e">
        <v>#REF!</v>
      </c>
    </row>
    <row r="27" spans="1:2" x14ac:dyDescent="0.25">
      <c r="A27" s="59" t="s">
        <v>21</v>
      </c>
      <c r="B27" s="33" t="e">
        <v>#REF!</v>
      </c>
    </row>
    <row r="28" spans="1:2" x14ac:dyDescent="0.25">
      <c r="A28" s="59" t="s">
        <v>22</v>
      </c>
      <c r="B28" s="33" t="e">
        <v>#REF!</v>
      </c>
    </row>
    <row r="29" spans="1:2" x14ac:dyDescent="0.25">
      <c r="A29" s="59" t="s">
        <v>23</v>
      </c>
      <c r="B29" s="33" t="e">
        <v>#REF!</v>
      </c>
    </row>
    <row r="30" spans="1:2" x14ac:dyDescent="0.25">
      <c r="A30" s="59" t="s">
        <v>236</v>
      </c>
      <c r="B30" s="33" t="e">
        <v>#REF!</v>
      </c>
    </row>
    <row r="31" spans="1:2" x14ac:dyDescent="0.25">
      <c r="A31" s="59" t="s">
        <v>215</v>
      </c>
      <c r="B31" s="33" t="e">
        <v>#REF!</v>
      </c>
    </row>
    <row r="32" spans="1:2" x14ac:dyDescent="0.25">
      <c r="A32" s="59" t="s">
        <v>216</v>
      </c>
      <c r="B32" s="33" t="e">
        <v>#REF!</v>
      </c>
    </row>
    <row r="33" spans="1:2" x14ac:dyDescent="0.25">
      <c r="A33" s="59" t="s">
        <v>233</v>
      </c>
      <c r="B33" s="33" t="e">
        <v>#REF!</v>
      </c>
    </row>
    <row r="34" spans="1:2" x14ac:dyDescent="0.25">
      <c r="A34" s="59" t="s">
        <v>239</v>
      </c>
      <c r="B34" s="33" t="e">
        <v>#REF!</v>
      </c>
    </row>
    <row r="35" spans="1:2" x14ac:dyDescent="0.25">
      <c r="A35" s="59" t="s">
        <v>315</v>
      </c>
      <c r="B35" s="33" t="e">
        <v>#REF!</v>
      </c>
    </row>
    <row r="36" spans="1:2" x14ac:dyDescent="0.25">
      <c r="A36" s="59" t="s">
        <v>230</v>
      </c>
      <c r="B36" s="33" t="e">
        <v>#REF!</v>
      </c>
    </row>
    <row r="37" spans="1:2" x14ac:dyDescent="0.25">
      <c r="A37" s="59" t="s">
        <v>67</v>
      </c>
      <c r="B37" s="33" t="e">
        <v>#REF!</v>
      </c>
    </row>
    <row r="38" spans="1:2" x14ac:dyDescent="0.25">
      <c r="A38" s="59" t="s">
        <v>68</v>
      </c>
      <c r="B38" s="33" t="e">
        <v>#REF!</v>
      </c>
    </row>
    <row r="39" spans="1:2" x14ac:dyDescent="0.25">
      <c r="A39" s="59" t="s">
        <v>69</v>
      </c>
      <c r="B39" s="33" t="e">
        <v>#REF!</v>
      </c>
    </row>
    <row r="40" spans="1:2" x14ac:dyDescent="0.25">
      <c r="A40" s="59" t="s">
        <v>70</v>
      </c>
      <c r="B40" s="33" t="e">
        <v>#REF!</v>
      </c>
    </row>
    <row r="41" spans="1:2" x14ac:dyDescent="0.25">
      <c r="A41" s="59" t="s">
        <v>71</v>
      </c>
      <c r="B41" s="33" t="e">
        <v>#REF!</v>
      </c>
    </row>
    <row r="42" spans="1:2" x14ac:dyDescent="0.25">
      <c r="A42" s="59" t="s">
        <v>72</v>
      </c>
      <c r="B42" s="33" t="e">
        <v>#REF!</v>
      </c>
    </row>
    <row r="43" spans="1:2" x14ac:dyDescent="0.25">
      <c r="A43" s="59" t="s">
        <v>73</v>
      </c>
      <c r="B43" s="33" t="e">
        <v>#REF!</v>
      </c>
    </row>
    <row r="44" spans="1:2" x14ac:dyDescent="0.25">
      <c r="A44" s="59" t="s">
        <v>74</v>
      </c>
      <c r="B44" s="33" t="e">
        <v>#REF!</v>
      </c>
    </row>
    <row r="45" spans="1:2" x14ac:dyDescent="0.25">
      <c r="A45" s="59" t="s">
        <v>75</v>
      </c>
      <c r="B45" s="33" t="e">
        <v>#REF!</v>
      </c>
    </row>
    <row r="46" spans="1:2" x14ac:dyDescent="0.25">
      <c r="A46" s="59" t="s">
        <v>76</v>
      </c>
      <c r="B46" s="33" t="e">
        <v>#REF!</v>
      </c>
    </row>
    <row r="47" spans="1:2" x14ac:dyDescent="0.25">
      <c r="A47" s="59" t="s">
        <v>77</v>
      </c>
      <c r="B47" s="33" t="e">
        <v>#REF!</v>
      </c>
    </row>
    <row r="48" spans="1:2" x14ac:dyDescent="0.25">
      <c r="A48" s="59" t="s">
        <v>78</v>
      </c>
      <c r="B48" s="33" t="e">
        <v>#REF!</v>
      </c>
    </row>
    <row r="49" spans="1:2" x14ac:dyDescent="0.25">
      <c r="A49" s="59" t="s">
        <v>79</v>
      </c>
      <c r="B49" s="33" t="e">
        <v>#REF!</v>
      </c>
    </row>
    <row r="50" spans="1:2" x14ac:dyDescent="0.25">
      <c r="A50" s="59" t="s">
        <v>80</v>
      </c>
      <c r="B50" s="33" t="e">
        <v>#REF!</v>
      </c>
    </row>
    <row r="51" spans="1:2" x14ac:dyDescent="0.25">
      <c r="A51" s="59" t="s">
        <v>81</v>
      </c>
      <c r="B51" s="33" t="e">
        <v>#REF!</v>
      </c>
    </row>
    <row r="52" spans="1:2" x14ac:dyDescent="0.25">
      <c r="A52" s="59" t="s">
        <v>82</v>
      </c>
      <c r="B52" s="33" t="e">
        <v>#REF!</v>
      </c>
    </row>
    <row r="53" spans="1:2" x14ac:dyDescent="0.25">
      <c r="A53" s="59" t="s">
        <v>83</v>
      </c>
      <c r="B53" s="33" t="e">
        <v>#REF!</v>
      </c>
    </row>
    <row r="54" spans="1:2" x14ac:dyDescent="0.25">
      <c r="A54" s="59" t="s">
        <v>84</v>
      </c>
      <c r="B54" s="33" t="e">
        <v>#REF!</v>
      </c>
    </row>
    <row r="55" spans="1:2" x14ac:dyDescent="0.25">
      <c r="A55" s="59" t="s">
        <v>85</v>
      </c>
      <c r="B55" s="33" t="e">
        <v>#REF!</v>
      </c>
    </row>
    <row r="56" spans="1:2" x14ac:dyDescent="0.25">
      <c r="A56" s="59" t="s">
        <v>86</v>
      </c>
      <c r="B56" s="33" t="e">
        <v>#REF!</v>
      </c>
    </row>
    <row r="57" spans="1:2" x14ac:dyDescent="0.25">
      <c r="A57" s="59" t="s">
        <v>87</v>
      </c>
      <c r="B57" s="33">
        <v>0</v>
      </c>
    </row>
    <row r="58" spans="1:2" x14ac:dyDescent="0.25">
      <c r="A58" s="59" t="s">
        <v>88</v>
      </c>
      <c r="B58" s="33" t="e">
        <v>#REF!</v>
      </c>
    </row>
    <row r="59" spans="1:2" x14ac:dyDescent="0.25">
      <c r="A59" s="59" t="s">
        <v>101</v>
      </c>
      <c r="B59" s="33" t="e">
        <v>#REF!</v>
      </c>
    </row>
    <row r="60" spans="1:2" x14ac:dyDescent="0.25">
      <c r="A60" s="59" t="s">
        <v>89</v>
      </c>
      <c r="B60" s="33" t="e">
        <v>#REF!</v>
      </c>
    </row>
    <row r="61" spans="1:2" x14ac:dyDescent="0.25">
      <c r="A61" s="59" t="s">
        <v>312</v>
      </c>
      <c r="B61" s="33" t="e">
        <v>#REF!</v>
      </c>
    </row>
    <row r="62" spans="1:2" x14ac:dyDescent="0.25">
      <c r="A62" s="59" t="s">
        <v>242</v>
      </c>
      <c r="B62" s="33" t="e">
        <v>#REF!</v>
      </c>
    </row>
    <row r="63" spans="1:2" x14ac:dyDescent="0.25">
      <c r="A63" s="59" t="s">
        <v>90</v>
      </c>
      <c r="B63" s="33" t="e">
        <v>#REF!</v>
      </c>
    </row>
    <row r="64" spans="1:2" x14ac:dyDescent="0.25">
      <c r="A64" s="59" t="s">
        <v>126</v>
      </c>
      <c r="B64" s="33" t="e">
        <v>#REF!</v>
      </c>
    </row>
    <row r="65" spans="1:2" x14ac:dyDescent="0.25">
      <c r="A65" s="59" t="s">
        <v>91</v>
      </c>
      <c r="B65" s="33" t="e">
        <v>#REF!</v>
      </c>
    </row>
    <row r="66" spans="1:2" x14ac:dyDescent="0.25">
      <c r="A66" s="59" t="s">
        <v>92</v>
      </c>
      <c r="B66" s="33" t="e">
        <v>#REF!</v>
      </c>
    </row>
    <row r="67" spans="1:2" x14ac:dyDescent="0.25">
      <c r="A67" s="59" t="s">
        <v>139</v>
      </c>
      <c r="B67" s="33" t="e">
        <v>#REF!</v>
      </c>
    </row>
    <row r="68" spans="1:2" x14ac:dyDescent="0.25">
      <c r="A68" s="59" t="s">
        <v>140</v>
      </c>
      <c r="B68" s="33" t="e">
        <v>#REF!</v>
      </c>
    </row>
    <row r="69" spans="1:2" x14ac:dyDescent="0.25">
      <c r="A69" s="59" t="s">
        <v>136</v>
      </c>
      <c r="B69" s="33" t="e">
        <v>#REF!</v>
      </c>
    </row>
    <row r="70" spans="1:2" x14ac:dyDescent="0.25">
      <c r="A70" s="59" t="s">
        <v>137</v>
      </c>
      <c r="B70" s="33" t="e">
        <v>#REF!</v>
      </c>
    </row>
    <row r="71" spans="1:2" x14ac:dyDescent="0.25">
      <c r="A71" s="59" t="s">
        <v>132</v>
      </c>
      <c r="B71" s="33" t="e">
        <v>#REF!</v>
      </c>
    </row>
    <row r="72" spans="1:2" x14ac:dyDescent="0.25">
      <c r="A72" s="59" t="s">
        <v>133</v>
      </c>
      <c r="B72" s="33" t="e">
        <v>#REF!</v>
      </c>
    </row>
    <row r="73" spans="1:2" x14ac:dyDescent="0.25">
      <c r="A73" s="59" t="s">
        <v>264</v>
      </c>
      <c r="B73" s="33" t="e">
        <v>#REF!</v>
      </c>
    </row>
    <row r="74" spans="1:2" x14ac:dyDescent="0.25">
      <c r="A74" s="59" t="s">
        <v>267</v>
      </c>
      <c r="B74" s="33" t="e">
        <v>#REF!</v>
      </c>
    </row>
    <row r="75" spans="1:2" x14ac:dyDescent="0.25">
      <c r="A75" s="59" t="s">
        <v>129</v>
      </c>
      <c r="B75" s="33" t="e">
        <v>#REF!</v>
      </c>
    </row>
    <row r="76" spans="1:2" x14ac:dyDescent="0.25">
      <c r="A76" s="59" t="s">
        <v>187</v>
      </c>
      <c r="B76" s="33" t="e">
        <v>#REF!</v>
      </c>
    </row>
    <row r="77" spans="1:2" x14ac:dyDescent="0.25">
      <c r="A77" s="59" t="s">
        <v>188</v>
      </c>
      <c r="B77" s="33" t="e">
        <v>#REF!</v>
      </c>
    </row>
    <row r="78" spans="1:2" x14ac:dyDescent="0.25">
      <c r="A78" s="59" t="s">
        <v>189</v>
      </c>
      <c r="B78" s="33" t="e">
        <v>#REF!</v>
      </c>
    </row>
    <row r="79" spans="1:2" x14ac:dyDescent="0.25">
      <c r="A79" s="59" t="s">
        <v>190</v>
      </c>
      <c r="B79" s="33">
        <v>0</v>
      </c>
    </row>
    <row r="80" spans="1:2" x14ac:dyDescent="0.25">
      <c r="A80" s="59" t="s">
        <v>191</v>
      </c>
      <c r="B80" s="33">
        <v>0</v>
      </c>
    </row>
    <row r="81" spans="1:2" x14ac:dyDescent="0.25">
      <c r="A81" s="59" t="s">
        <v>192</v>
      </c>
      <c r="B81" s="33" t="e">
        <v>#REF!</v>
      </c>
    </row>
    <row r="82" spans="1:2" x14ac:dyDescent="0.25">
      <c r="A82" s="59" t="s">
        <v>193</v>
      </c>
      <c r="B82" s="33">
        <v>0</v>
      </c>
    </row>
    <row r="83" spans="1:2" x14ac:dyDescent="0.25">
      <c r="A83" s="59" t="s">
        <v>194</v>
      </c>
      <c r="B83" s="33" t="e">
        <v>#REF!</v>
      </c>
    </row>
    <row r="84" spans="1:2" x14ac:dyDescent="0.25">
      <c r="A84" s="59" t="s">
        <v>220</v>
      </c>
      <c r="B84" s="33" t="e">
        <v>#REF!</v>
      </c>
    </row>
    <row r="85" spans="1:2" x14ac:dyDescent="0.25">
      <c r="A85" s="59" t="s">
        <v>223</v>
      </c>
      <c r="B85" s="33">
        <v>0</v>
      </c>
    </row>
    <row r="86" spans="1:2" x14ac:dyDescent="0.25">
      <c r="A86" s="59" t="s">
        <v>292</v>
      </c>
      <c r="B86" s="33" t="e">
        <v>#REF!</v>
      </c>
    </row>
    <row r="87" spans="1:2" x14ac:dyDescent="0.25">
      <c r="A87" s="59" t="s">
        <v>226</v>
      </c>
      <c r="B87" s="33" t="e">
        <v>#REF!</v>
      </c>
    </row>
    <row r="88" spans="1:2" x14ac:dyDescent="0.25">
      <c r="A88" s="59" t="s">
        <v>286</v>
      </c>
      <c r="B88" s="33" t="e">
        <v>#REF!</v>
      </c>
    </row>
    <row r="89" spans="1:2" x14ac:dyDescent="0.25">
      <c r="A89" s="59" t="s">
        <v>289</v>
      </c>
      <c r="B89" s="33" t="e">
        <v>#REF!</v>
      </c>
    </row>
    <row r="90" spans="1:2" x14ac:dyDescent="0.25">
      <c r="A90" s="59" t="s">
        <v>283</v>
      </c>
      <c r="B90" s="33" t="e">
        <v>#REF!</v>
      </c>
    </row>
    <row r="91" spans="1:2" x14ac:dyDescent="0.25">
      <c r="A91" s="59" t="s">
        <v>311</v>
      </c>
      <c r="B91" s="33">
        <v>0</v>
      </c>
    </row>
    <row r="92" spans="1:2" x14ac:dyDescent="0.25">
      <c r="A92" s="59" t="s">
        <v>310</v>
      </c>
      <c r="B92" s="33" t="e">
        <v>#REF!</v>
      </c>
    </row>
    <row r="93" spans="1:2" x14ac:dyDescent="0.25">
      <c r="A93" s="59" t="s">
        <v>313</v>
      </c>
      <c r="B93" s="33">
        <v>0</v>
      </c>
    </row>
    <row r="94" spans="1:2" x14ac:dyDescent="0.25">
      <c r="A94" s="59" t="s">
        <v>314</v>
      </c>
      <c r="B94" s="33" t="e">
        <v>#REF!</v>
      </c>
    </row>
    <row r="95" spans="1:2" x14ac:dyDescent="0.25">
      <c r="A95" s="59" t="s">
        <v>354</v>
      </c>
      <c r="B95" s="33" t="e">
        <v>#REF!</v>
      </c>
    </row>
    <row r="96" spans="1:2" x14ac:dyDescent="0.25">
      <c r="A96" s="59" t="s">
        <v>355</v>
      </c>
      <c r="B96" s="33" t="e">
        <v>#REF!</v>
      </c>
    </row>
    <row r="97" spans="1:2" x14ac:dyDescent="0.25">
      <c r="A97" s="59" t="s">
        <v>304</v>
      </c>
      <c r="B97" s="33" t="e">
        <v>#REF!</v>
      </c>
    </row>
    <row r="98" spans="1:2" x14ac:dyDescent="0.25">
      <c r="A98" s="59" t="s">
        <v>305</v>
      </c>
      <c r="B98" s="33" t="e">
        <v>#REF!</v>
      </c>
    </row>
    <row r="99" spans="1:2" x14ac:dyDescent="0.25">
      <c r="A99" s="59" t="s">
        <v>306</v>
      </c>
      <c r="B99" s="33" t="e">
        <v>#REF!</v>
      </c>
    </row>
    <row r="100" spans="1:2" x14ac:dyDescent="0.25">
      <c r="A100" s="59" t="s">
        <v>408</v>
      </c>
      <c r="B100" s="33" t="e">
        <v>#REF!</v>
      </c>
    </row>
    <row r="101" spans="1:2" x14ac:dyDescent="0.25">
      <c r="A101" s="59" t="s">
        <v>403</v>
      </c>
      <c r="B101" s="33" t="e">
        <v>#REF!</v>
      </c>
    </row>
    <row r="102" spans="1:2" x14ac:dyDescent="0.25">
      <c r="A102" s="59" t="s">
        <v>405</v>
      </c>
      <c r="B102" s="33" t="e">
        <v>#REF!</v>
      </c>
    </row>
    <row r="103" spans="1:2" x14ac:dyDescent="0.25">
      <c r="A103" s="59" t="s">
        <v>277</v>
      </c>
      <c r="B103" s="33" t="e">
        <v>#REF!</v>
      </c>
    </row>
    <row r="104" spans="1:2" x14ac:dyDescent="0.25">
      <c r="A104" s="59" t="s">
        <v>406</v>
      </c>
      <c r="B104" s="33" t="e">
        <v>#REF!</v>
      </c>
    </row>
    <row r="105" spans="1:2" x14ac:dyDescent="0.25">
      <c r="A105" s="59" t="s">
        <v>426</v>
      </c>
      <c r="B105" s="33" t="e">
        <v>#REF!</v>
      </c>
    </row>
    <row r="106" spans="1:2" x14ac:dyDescent="0.25">
      <c r="A106" s="59" t="s">
        <v>404</v>
      </c>
      <c r="B106" s="33" t="e">
        <v>#REF!</v>
      </c>
    </row>
    <row r="107" spans="1:2" x14ac:dyDescent="0.25">
      <c r="A107" s="59" t="s">
        <v>262</v>
      </c>
      <c r="B107" s="33" t="e">
        <v>#REF!</v>
      </c>
    </row>
    <row r="108" spans="1:2" x14ac:dyDescent="0.25">
      <c r="A108" s="59" t="s">
        <v>247</v>
      </c>
      <c r="B108" s="33">
        <v>0</v>
      </c>
    </row>
    <row r="109" spans="1:2" x14ac:dyDescent="0.25">
      <c r="A109" s="59" t="s">
        <v>248</v>
      </c>
      <c r="B109" s="33" t="e">
        <v>#REF!</v>
      </c>
    </row>
    <row r="110" spans="1:2" x14ac:dyDescent="0.25">
      <c r="A110" s="59" t="s">
        <v>296</v>
      </c>
      <c r="B110" s="33" t="e">
        <v>#REF!</v>
      </c>
    </row>
    <row r="111" spans="1:2" x14ac:dyDescent="0.25">
      <c r="A111" s="59" t="s">
        <v>298</v>
      </c>
      <c r="B111" s="33" t="e">
        <v>#REF!</v>
      </c>
    </row>
    <row r="112" spans="1:2" x14ac:dyDescent="0.25">
      <c r="A112" s="59" t="s">
        <v>299</v>
      </c>
      <c r="B112" s="33" t="e">
        <v>#REF!</v>
      </c>
    </row>
    <row r="113" spans="1:2" x14ac:dyDescent="0.25">
      <c r="A113" s="59" t="s">
        <v>302</v>
      </c>
      <c r="B113" s="33" t="e">
        <v>#REF!</v>
      </c>
    </row>
    <row r="114" spans="1:2" x14ac:dyDescent="0.25">
      <c r="A114" s="59" t="s">
        <v>303</v>
      </c>
      <c r="B114" s="33" t="e">
        <v>#REF!</v>
      </c>
    </row>
    <row r="115" spans="1:2" x14ac:dyDescent="0.25">
      <c r="A115" s="59" t="s">
        <v>245</v>
      </c>
      <c r="B115" s="33">
        <v>0</v>
      </c>
    </row>
    <row r="116" spans="1:2" x14ac:dyDescent="0.25">
      <c r="A116" s="59" t="s">
        <v>246</v>
      </c>
      <c r="B116" s="33" t="e">
        <v>#REF!</v>
      </c>
    </row>
    <row r="117" spans="1:2" x14ac:dyDescent="0.25">
      <c r="A117" s="59" t="s">
        <v>244</v>
      </c>
      <c r="B117" s="33">
        <v>0</v>
      </c>
    </row>
    <row r="118" spans="1:2" x14ac:dyDescent="0.25">
      <c r="A118" s="59" t="s">
        <v>243</v>
      </c>
      <c r="B118" s="33" t="e">
        <v>#REF!</v>
      </c>
    </row>
    <row r="119" spans="1:2" x14ac:dyDescent="0.25">
      <c r="A119" s="59" t="s">
        <v>316</v>
      </c>
      <c r="B119" s="33">
        <v>0</v>
      </c>
    </row>
    <row r="120" spans="1:2" x14ac:dyDescent="0.25">
      <c r="A120" s="59" t="s">
        <v>253</v>
      </c>
      <c r="B120" s="33" t="e">
        <v>#REF!</v>
      </c>
    </row>
    <row r="121" spans="1:2" x14ac:dyDescent="0.25">
      <c r="A121" s="59" t="s">
        <v>254</v>
      </c>
      <c r="B121" s="33" t="e">
        <v>#REF!</v>
      </c>
    </row>
    <row r="122" spans="1:2" x14ac:dyDescent="0.25">
      <c r="A122" s="59" t="s">
        <v>348</v>
      </c>
      <c r="B122" s="33" t="e">
        <v>#REF!</v>
      </c>
    </row>
    <row r="123" spans="1:2" x14ac:dyDescent="0.25">
      <c r="A123" s="59" t="s">
        <v>349</v>
      </c>
      <c r="B123" s="33" t="e">
        <v>#REF!</v>
      </c>
    </row>
    <row r="124" spans="1:2" x14ac:dyDescent="0.25">
      <c r="A124" s="59" t="s">
        <v>350</v>
      </c>
      <c r="B124" s="33" t="e">
        <v>#REF!</v>
      </c>
    </row>
    <row r="125" spans="1:2" x14ac:dyDescent="0.25">
      <c r="A125" s="59" t="s">
        <v>351</v>
      </c>
      <c r="B125" s="33" t="e">
        <v>#REF!</v>
      </c>
    </row>
    <row r="126" spans="1:2" x14ac:dyDescent="0.25">
      <c r="A126" s="59" t="s">
        <v>352</v>
      </c>
      <c r="B126" s="33" t="e">
        <v>#REF!</v>
      </c>
    </row>
    <row r="127" spans="1:2" x14ac:dyDescent="0.25">
      <c r="A127" s="59" t="s">
        <v>353</v>
      </c>
      <c r="B127" s="33" t="e">
        <v>#REF!</v>
      </c>
    </row>
    <row r="128" spans="1:2" x14ac:dyDescent="0.25">
      <c r="A128" s="59" t="s">
        <v>424</v>
      </c>
      <c r="B128" s="33" t="e">
        <v>#REF!</v>
      </c>
    </row>
    <row r="129" spans="1:2" x14ac:dyDescent="0.25">
      <c r="A129" s="59" t="s">
        <v>252</v>
      </c>
      <c r="B129" s="33">
        <v>0</v>
      </c>
    </row>
    <row r="130" spans="1:2" x14ac:dyDescent="0.25">
      <c r="A130" s="59" t="s">
        <v>249</v>
      </c>
      <c r="B130" s="33">
        <v>0</v>
      </c>
    </row>
    <row r="131" spans="1:2" x14ac:dyDescent="0.25">
      <c r="A131" s="59" t="s">
        <v>250</v>
      </c>
      <c r="B131" s="33" t="e">
        <v>#REF!</v>
      </c>
    </row>
    <row r="132" spans="1:2" x14ac:dyDescent="0.25">
      <c r="A132" s="59" t="s">
        <v>251</v>
      </c>
      <c r="B132" s="33" t="e">
        <v>#REF!</v>
      </c>
    </row>
    <row r="133" spans="1:2" x14ac:dyDescent="0.25">
      <c r="A133" s="59" t="s">
        <v>272</v>
      </c>
      <c r="B133" s="33">
        <v>0</v>
      </c>
    </row>
    <row r="134" spans="1:2" x14ac:dyDescent="0.25">
      <c r="A134" s="59" t="s">
        <v>280</v>
      </c>
      <c r="B134" s="33">
        <v>0</v>
      </c>
    </row>
    <row r="135" spans="1:2" x14ac:dyDescent="0.25">
      <c r="A135" s="59" t="s">
        <v>281</v>
      </c>
      <c r="B135" s="33" t="e">
        <v>#REF!</v>
      </c>
    </row>
    <row r="136" spans="1:2" x14ac:dyDescent="0.25">
      <c r="A136" s="59" t="s">
        <v>282</v>
      </c>
      <c r="B136" s="33" t="e">
        <v>#REF!</v>
      </c>
    </row>
    <row r="137" spans="1:2" x14ac:dyDescent="0.25">
      <c r="A137" s="59" t="s">
        <v>358</v>
      </c>
      <c r="B137" s="33" t="e">
        <v>#REF!</v>
      </c>
    </row>
    <row r="138" spans="1:2" x14ac:dyDescent="0.25">
      <c r="A138" s="59" t="s">
        <v>390</v>
      </c>
      <c r="B138" s="33" t="e">
        <v>#REF!</v>
      </c>
    </row>
    <row r="139" spans="1:2" x14ac:dyDescent="0.25">
      <c r="A139" s="59" t="s">
        <v>301</v>
      </c>
      <c r="B139" s="33" t="e">
        <v>#REF!</v>
      </c>
    </row>
    <row r="140" spans="1:2" x14ac:dyDescent="0.25">
      <c r="A140" s="59" t="s">
        <v>439</v>
      </c>
      <c r="B140" s="33" t="e">
        <v>#REF!</v>
      </c>
    </row>
    <row r="141" spans="1:2" x14ac:dyDescent="0.25">
      <c r="A141" s="59" t="s">
        <v>364</v>
      </c>
      <c r="B141" s="33" t="e">
        <v>#REF!</v>
      </c>
    </row>
    <row r="142" spans="1:2" x14ac:dyDescent="0.25">
      <c r="A142" s="59" t="s">
        <v>309</v>
      </c>
      <c r="B142" s="33" t="e">
        <v>#REF!</v>
      </c>
    </row>
    <row r="143" spans="1:2" x14ac:dyDescent="0.25">
      <c r="A143" s="59" t="s">
        <v>308</v>
      </c>
      <c r="B143" s="33" t="e">
        <v>#REF!</v>
      </c>
    </row>
    <row r="144" spans="1:2" x14ac:dyDescent="0.25">
      <c r="A144" s="59" t="s">
        <v>360</v>
      </c>
      <c r="B144" s="33" t="e">
        <v>#REF!</v>
      </c>
    </row>
    <row r="145" spans="1:2" x14ac:dyDescent="0.25">
      <c r="A145" s="59" t="s">
        <v>359</v>
      </c>
      <c r="B145" s="33" t="e">
        <v>#REF!</v>
      </c>
    </row>
    <row r="146" spans="1:2" x14ac:dyDescent="0.25">
      <c r="A146" s="59" t="s">
        <v>339</v>
      </c>
      <c r="B146" s="33" t="e">
        <v>#REF!</v>
      </c>
    </row>
    <row r="147" spans="1:2" x14ac:dyDescent="0.25">
      <c r="A147" s="59" t="s">
        <v>340</v>
      </c>
      <c r="B147" s="33" t="e">
        <v>#REF!</v>
      </c>
    </row>
    <row r="148" spans="1:2" x14ac:dyDescent="0.25">
      <c r="A148" s="59" t="s">
        <v>341</v>
      </c>
      <c r="B148" s="33" t="e">
        <v>#REF!</v>
      </c>
    </row>
    <row r="149" spans="1:2" x14ac:dyDescent="0.25">
      <c r="A149" s="59" t="s">
        <v>342</v>
      </c>
      <c r="B149" s="33" t="e">
        <v>#REF!</v>
      </c>
    </row>
    <row r="150" spans="1:2" x14ac:dyDescent="0.25">
      <c r="A150" s="59" t="s">
        <v>343</v>
      </c>
      <c r="B150" s="33" t="e">
        <v>#REF!</v>
      </c>
    </row>
    <row r="151" spans="1:2" x14ac:dyDescent="0.25">
      <c r="A151" s="59" t="s">
        <v>344</v>
      </c>
      <c r="B151" s="33" t="e">
        <v>#REF!</v>
      </c>
    </row>
    <row r="152" spans="1:2" x14ac:dyDescent="0.25">
      <c r="A152" s="59" t="s">
        <v>345</v>
      </c>
      <c r="B152" s="33" t="e">
        <v>#REF!</v>
      </c>
    </row>
    <row r="153" spans="1:2" x14ac:dyDescent="0.25">
      <c r="A153" s="59" t="s">
        <v>346</v>
      </c>
      <c r="B153" s="33" t="e">
        <v>#REF!</v>
      </c>
    </row>
    <row r="154" spans="1:2" x14ac:dyDescent="0.25">
      <c r="A154" s="59" t="s">
        <v>321</v>
      </c>
      <c r="B154" s="33" t="e">
        <v>#REF!</v>
      </c>
    </row>
    <row r="155" spans="1:2" x14ac:dyDescent="0.25">
      <c r="A155" s="59" t="s">
        <v>322</v>
      </c>
      <c r="B155" s="33" t="e">
        <v>#REF!</v>
      </c>
    </row>
    <row r="156" spans="1:2" x14ac:dyDescent="0.25">
      <c r="A156" s="59" t="s">
        <v>323</v>
      </c>
      <c r="B156" s="33" t="e">
        <v>#REF!</v>
      </c>
    </row>
    <row r="157" spans="1:2" x14ac:dyDescent="0.25">
      <c r="A157" s="59" t="s">
        <v>324</v>
      </c>
      <c r="B157" s="33" t="e">
        <v>#REF!</v>
      </c>
    </row>
    <row r="158" spans="1:2" x14ac:dyDescent="0.25">
      <c r="A158" s="59" t="s">
        <v>325</v>
      </c>
      <c r="B158" s="33" t="e">
        <v>#REF!</v>
      </c>
    </row>
    <row r="159" spans="1:2" x14ac:dyDescent="0.25">
      <c r="A159" s="59" t="s">
        <v>326</v>
      </c>
      <c r="B159" s="33" t="e">
        <v>#REF!</v>
      </c>
    </row>
    <row r="160" spans="1:2" x14ac:dyDescent="0.25">
      <c r="A160" s="59" t="s">
        <v>327</v>
      </c>
      <c r="B160" s="33" t="e">
        <v>#REF!</v>
      </c>
    </row>
    <row r="161" spans="1:2" x14ac:dyDescent="0.25">
      <c r="A161" s="59" t="s">
        <v>328</v>
      </c>
      <c r="B161" s="33" t="e">
        <v>#REF!</v>
      </c>
    </row>
    <row r="162" spans="1:2" x14ac:dyDescent="0.25">
      <c r="A162" s="59" t="s">
        <v>329</v>
      </c>
      <c r="B162" s="33" t="e">
        <v>#REF!</v>
      </c>
    </row>
    <row r="163" spans="1:2" x14ac:dyDescent="0.25">
      <c r="A163" s="59" t="s">
        <v>330</v>
      </c>
      <c r="B163" s="33" t="e">
        <v>#REF!</v>
      </c>
    </row>
    <row r="164" spans="1:2" x14ac:dyDescent="0.25">
      <c r="A164" s="59" t="s">
        <v>331</v>
      </c>
      <c r="B164" s="33" t="e">
        <v>#REF!</v>
      </c>
    </row>
    <row r="165" spans="1:2" x14ac:dyDescent="0.25">
      <c r="A165" s="59" t="s">
        <v>332</v>
      </c>
      <c r="B165" s="33" t="e">
        <v>#REF!</v>
      </c>
    </row>
    <row r="166" spans="1:2" x14ac:dyDescent="0.25">
      <c r="A166" s="59" t="s">
        <v>333</v>
      </c>
      <c r="B166" s="33" t="e">
        <v>#REF!</v>
      </c>
    </row>
    <row r="167" spans="1:2" x14ac:dyDescent="0.25">
      <c r="A167" s="59" t="s">
        <v>334</v>
      </c>
      <c r="B167" s="33" t="e">
        <v>#REF!</v>
      </c>
    </row>
    <row r="168" spans="1:2" x14ac:dyDescent="0.25">
      <c r="A168" s="59" t="s">
        <v>335</v>
      </c>
      <c r="B168" s="33" t="e">
        <v>#REF!</v>
      </c>
    </row>
    <row r="169" spans="1:2" x14ac:dyDescent="0.25">
      <c r="A169" s="59" t="s">
        <v>336</v>
      </c>
      <c r="B169" s="33" t="e">
        <v>#REF!</v>
      </c>
    </row>
    <row r="170" spans="1:2" x14ac:dyDescent="0.25">
      <c r="A170" s="59" t="s">
        <v>337</v>
      </c>
      <c r="B170" s="33" t="e">
        <v>#REF!</v>
      </c>
    </row>
    <row r="171" spans="1:2" x14ac:dyDescent="0.25">
      <c r="A171" s="59" t="s">
        <v>338</v>
      </c>
      <c r="B171" s="33" t="e">
        <v>#REF!</v>
      </c>
    </row>
    <row r="172" spans="1:2" x14ac:dyDescent="0.25">
      <c r="A172" s="59" t="s">
        <v>361</v>
      </c>
      <c r="B172" s="33" t="e">
        <v>#REF!</v>
      </c>
    </row>
    <row r="173" spans="1:2" x14ac:dyDescent="0.25">
      <c r="A173" s="59" t="s">
        <v>362</v>
      </c>
      <c r="B173" s="33" t="e">
        <v>#REF!</v>
      </c>
    </row>
    <row r="174" spans="1:2" x14ac:dyDescent="0.25">
      <c r="A174" s="59" t="s">
        <v>407</v>
      </c>
      <c r="B174" s="33" t="e">
        <v>#REF!</v>
      </c>
    </row>
    <row r="175" spans="1:2" x14ac:dyDescent="0.25">
      <c r="A175" s="59" t="s">
        <v>402</v>
      </c>
      <c r="B175" s="33" t="e">
        <v>#REF!</v>
      </c>
    </row>
    <row r="176" spans="1:2" x14ac:dyDescent="0.25">
      <c r="A176" s="59" t="s">
        <v>392</v>
      </c>
      <c r="B176" s="33" t="e">
        <v>#REF!</v>
      </c>
    </row>
    <row r="177" spans="1:2" x14ac:dyDescent="0.25">
      <c r="A177" s="59" t="s">
        <v>365</v>
      </c>
      <c r="B177" s="33" t="e">
        <v>#REF!</v>
      </c>
    </row>
    <row r="178" spans="1:2" x14ac:dyDescent="0.25">
      <c r="A178" s="59" t="s">
        <v>391</v>
      </c>
      <c r="B178" s="33" t="e">
        <v>#REF!</v>
      </c>
    </row>
    <row r="179" spans="1:2" x14ac:dyDescent="0.25">
      <c r="A179" s="59" t="s">
        <v>394</v>
      </c>
      <c r="B179" s="33" t="e">
        <v>#REF!</v>
      </c>
    </row>
    <row r="180" spans="1:2" x14ac:dyDescent="0.25">
      <c r="A180" s="59" t="s">
        <v>420</v>
      </c>
      <c r="B180" s="33" t="e">
        <v>#REF!</v>
      </c>
    </row>
    <row r="181" spans="1:2" x14ac:dyDescent="0.25">
      <c r="A181" s="59" t="s">
        <v>421</v>
      </c>
      <c r="B181" s="33" t="e">
        <v>#REF!</v>
      </c>
    </row>
    <row r="182" spans="1:2" x14ac:dyDescent="0.25">
      <c r="A182" s="59" t="s">
        <v>422</v>
      </c>
      <c r="B182" s="33" t="e">
        <v>#REF!</v>
      </c>
    </row>
    <row r="183" spans="1:2" x14ac:dyDescent="0.25">
      <c r="A183" s="59" t="s">
        <v>429</v>
      </c>
      <c r="B183" s="33" t="e">
        <v>#REF!</v>
      </c>
    </row>
    <row r="184" spans="1:2" x14ac:dyDescent="0.25">
      <c r="A184" s="59" t="s">
        <v>418</v>
      </c>
      <c r="B184" s="33" t="e">
        <v>#REF!</v>
      </c>
    </row>
    <row r="185" spans="1:2" x14ac:dyDescent="0.25">
      <c r="A185" s="59" t="s">
        <v>363</v>
      </c>
      <c r="B185" s="33" t="e">
        <v>#REF!</v>
      </c>
    </row>
    <row r="186" spans="1:2" x14ac:dyDescent="0.25">
      <c r="A186" s="59" t="s">
        <v>371</v>
      </c>
      <c r="B186" s="33" t="e">
        <v>#REF!</v>
      </c>
    </row>
    <row r="187" spans="1:2" x14ac:dyDescent="0.25">
      <c r="A187" s="59" t="s">
        <v>372</v>
      </c>
      <c r="B187" s="33" t="e">
        <v>#REF!</v>
      </c>
    </row>
    <row r="188" spans="1:2" x14ac:dyDescent="0.25">
      <c r="A188" s="59" t="s">
        <v>373</v>
      </c>
      <c r="B188" s="33" t="e">
        <v>#REF!</v>
      </c>
    </row>
    <row r="189" spans="1:2" x14ac:dyDescent="0.25">
      <c r="A189" s="59" t="s">
        <v>374</v>
      </c>
      <c r="B189" s="33" t="e">
        <v>#REF!</v>
      </c>
    </row>
    <row r="190" spans="1:2" x14ac:dyDescent="0.25">
      <c r="A190" s="59" t="s">
        <v>375</v>
      </c>
      <c r="B190" s="33" t="e">
        <v>#REF!</v>
      </c>
    </row>
    <row r="191" spans="1:2" x14ac:dyDescent="0.25">
      <c r="A191" s="59" t="s">
        <v>376</v>
      </c>
      <c r="B191" s="33" t="e">
        <v>#REF!</v>
      </c>
    </row>
    <row r="192" spans="1:2" x14ac:dyDescent="0.25">
      <c r="A192" s="59" t="s">
        <v>377</v>
      </c>
      <c r="B192" s="33" t="e">
        <v>#REF!</v>
      </c>
    </row>
    <row r="193" spans="1:2" x14ac:dyDescent="0.25">
      <c r="A193" s="59" t="s">
        <v>378</v>
      </c>
      <c r="B193" s="33" t="e">
        <v>#REF!</v>
      </c>
    </row>
    <row r="194" spans="1:2" x14ac:dyDescent="0.25">
      <c r="A194" s="59" t="s">
        <v>379</v>
      </c>
      <c r="B194" s="33" t="e">
        <v>#REF!</v>
      </c>
    </row>
    <row r="195" spans="1:2" x14ac:dyDescent="0.25">
      <c r="A195" s="59" t="s">
        <v>380</v>
      </c>
      <c r="B195" s="33" t="e">
        <v>#REF!</v>
      </c>
    </row>
    <row r="196" spans="1:2" x14ac:dyDescent="0.25">
      <c r="A196" s="59" t="s">
        <v>381</v>
      </c>
      <c r="B196" s="33" t="e">
        <v>#REF!</v>
      </c>
    </row>
    <row r="197" spans="1:2" x14ac:dyDescent="0.25">
      <c r="A197" s="59" t="s">
        <v>382</v>
      </c>
      <c r="B197" s="33" t="e">
        <v>#REF!</v>
      </c>
    </row>
    <row r="198" spans="1:2" x14ac:dyDescent="0.25">
      <c r="A198" s="59" t="s">
        <v>383</v>
      </c>
      <c r="B198" s="33" t="e">
        <v>#REF!</v>
      </c>
    </row>
    <row r="199" spans="1:2" x14ac:dyDescent="0.25">
      <c r="A199" s="59" t="s">
        <v>414</v>
      </c>
      <c r="B199" s="33" t="e">
        <v>#REF!</v>
      </c>
    </row>
    <row r="200" spans="1:2" x14ac:dyDescent="0.25">
      <c r="A200" s="59" t="s">
        <v>400</v>
      </c>
      <c r="B200" s="33" t="e">
        <v>#REF!</v>
      </c>
    </row>
    <row r="201" spans="1:2" x14ac:dyDescent="0.25">
      <c r="A201" s="59" t="s">
        <v>401</v>
      </c>
      <c r="B201" s="33" t="e">
        <v>#REF!</v>
      </c>
    </row>
    <row r="202" spans="1:2" x14ac:dyDescent="0.25">
      <c r="A202" s="59" t="s">
        <v>398</v>
      </c>
      <c r="B202" s="33" t="e">
        <v>#REF!</v>
      </c>
    </row>
    <row r="203" spans="1:2" x14ac:dyDescent="0.25">
      <c r="A203" s="59" t="s">
        <v>399</v>
      </c>
      <c r="B203" s="33" t="e">
        <v>#REF!</v>
      </c>
    </row>
    <row r="204" spans="1:2" x14ac:dyDescent="0.25">
      <c r="A204" s="59" t="s">
        <v>436</v>
      </c>
      <c r="B204" s="33" t="e">
        <v>#REF!</v>
      </c>
    </row>
    <row r="205" spans="1:2" x14ac:dyDescent="0.25">
      <c r="A205" s="59" t="s">
        <v>443</v>
      </c>
      <c r="B205" s="33" t="e">
        <v>#REF!</v>
      </c>
    </row>
    <row r="206" spans="1:2" x14ac:dyDescent="0.25">
      <c r="A206" s="59" t="s">
        <v>395</v>
      </c>
      <c r="B206" s="33" t="e">
        <v>#REF!</v>
      </c>
    </row>
    <row r="207" spans="1:2" x14ac:dyDescent="0.25">
      <c r="A207" s="59" t="s">
        <v>396</v>
      </c>
      <c r="B207" s="33" t="e">
        <v>#REF!</v>
      </c>
    </row>
    <row r="208" spans="1:2" x14ac:dyDescent="0.25">
      <c r="A208" s="59" t="s">
        <v>415</v>
      </c>
      <c r="B208" s="33" t="e">
        <v>#REF!</v>
      </c>
    </row>
    <row r="209" spans="1:2" x14ac:dyDescent="0.25">
      <c r="A209" s="59" t="s">
        <v>416</v>
      </c>
      <c r="B209" s="33" t="e">
        <v>#REF!</v>
      </c>
    </row>
    <row r="210" spans="1:2" x14ac:dyDescent="0.25">
      <c r="A210" s="59" t="s">
        <v>417</v>
      </c>
      <c r="B210" s="33" t="e">
        <v>#REF!</v>
      </c>
    </row>
    <row r="211" spans="1:2" x14ac:dyDescent="0.25">
      <c r="A211" s="59" t="s">
        <v>437</v>
      </c>
      <c r="B211" s="33" t="e">
        <v>#REF!</v>
      </c>
    </row>
    <row r="212" spans="1:2" x14ac:dyDescent="0.25">
      <c r="A212" s="59" t="s">
        <v>432</v>
      </c>
      <c r="B212" s="33" t="e">
        <v>#REF!</v>
      </c>
    </row>
    <row r="213" spans="1:2" x14ac:dyDescent="0.25">
      <c r="A213" s="59" t="s">
        <v>434</v>
      </c>
      <c r="B213" s="33" t="e">
        <v>#REF!</v>
      </c>
    </row>
    <row r="214" spans="1:2" x14ac:dyDescent="0.25">
      <c r="A214" s="59" t="s">
        <v>435</v>
      </c>
      <c r="B214" s="33" t="e">
        <v>#REF!</v>
      </c>
    </row>
    <row r="215" spans="1:2" x14ac:dyDescent="0.25">
      <c r="A215" s="59" t="s">
        <v>197</v>
      </c>
      <c r="B215" s="33" t="e">
        <v>#REF!</v>
      </c>
    </row>
    <row r="216" spans="1:2" x14ac:dyDescent="0.25">
      <c r="A216" s="59" t="s">
        <v>113</v>
      </c>
      <c r="B216" s="33" t="e">
        <v>#REF!</v>
      </c>
    </row>
    <row r="217" spans="1:2" x14ac:dyDescent="0.25">
      <c r="A217" s="59" t="s">
        <v>121</v>
      </c>
      <c r="B217" s="33" t="e">
        <v>#REF!</v>
      </c>
    </row>
    <row r="218" spans="1:2" x14ac:dyDescent="0.25">
      <c r="A218" s="59" t="s">
        <v>107</v>
      </c>
      <c r="B218" s="33">
        <v>8873.2100337648699</v>
      </c>
    </row>
    <row r="219" spans="1:2" x14ac:dyDescent="0.25">
      <c r="A219" s="59" t="s">
        <v>111</v>
      </c>
      <c r="B219" s="33" t="e">
        <v>#REF!</v>
      </c>
    </row>
    <row r="220" spans="1:2" x14ac:dyDescent="0.25">
      <c r="A220" s="59" t="s">
        <v>103</v>
      </c>
      <c r="B220" s="33" t="e">
        <v>#REF!</v>
      </c>
    </row>
    <row r="221" spans="1:2" x14ac:dyDescent="0.25">
      <c r="A221" s="59" t="s">
        <v>217</v>
      </c>
      <c r="B221" s="33" t="e">
        <v>#REF!</v>
      </c>
    </row>
    <row r="222" spans="1:2" x14ac:dyDescent="0.25">
      <c r="A222" s="59" t="s">
        <v>117</v>
      </c>
      <c r="B222" s="33" t="e">
        <v>#REF!</v>
      </c>
    </row>
    <row r="223" spans="1:2" x14ac:dyDescent="0.25">
      <c r="A223" s="59" t="s">
        <v>115</v>
      </c>
      <c r="B223" s="33" t="e">
        <v>#REF!</v>
      </c>
    </row>
    <row r="224" spans="1:2" x14ac:dyDescent="0.25">
      <c r="A224" s="59" t="s">
        <v>142</v>
      </c>
      <c r="B224" s="33" t="e">
        <v>#REF!</v>
      </c>
    </row>
    <row r="225" spans="1:2" x14ac:dyDescent="0.25">
      <c r="A225" s="59" t="s">
        <v>119</v>
      </c>
      <c r="B225" s="33" t="e">
        <v>#REF!</v>
      </c>
    </row>
    <row r="226" spans="1:2" x14ac:dyDescent="0.25">
      <c r="A226" s="59" t="s">
        <v>109</v>
      </c>
      <c r="B226" s="33">
        <v>49629.487556271044</v>
      </c>
    </row>
    <row r="227" spans="1:2" x14ac:dyDescent="0.25">
      <c r="A227" s="59" t="s">
        <v>150</v>
      </c>
      <c r="B227" s="33" t="e">
        <v>#REF!</v>
      </c>
    </row>
    <row r="228" spans="1:2" x14ac:dyDescent="0.25">
      <c r="A228" s="59" t="s">
        <v>156</v>
      </c>
      <c r="B228" s="33" t="e">
        <v>#REF!</v>
      </c>
    </row>
    <row r="229" spans="1:2" x14ac:dyDescent="0.25">
      <c r="A229" s="59" t="s">
        <v>151</v>
      </c>
      <c r="B229" s="33" t="e">
        <v>#REF!</v>
      </c>
    </row>
    <row r="230" spans="1:2" x14ac:dyDescent="0.25">
      <c r="A230" s="59" t="s">
        <v>386</v>
      </c>
      <c r="B230" s="33" t="e">
        <v>#REF!</v>
      </c>
    </row>
    <row r="231" spans="1:2" x14ac:dyDescent="0.25">
      <c r="A231" s="59" t="s">
        <v>369</v>
      </c>
      <c r="B231" s="33" t="e">
        <v>#REF!</v>
      </c>
    </row>
    <row r="232" spans="1:2" x14ac:dyDescent="0.25">
      <c r="A232" s="59" t="s">
        <v>1029</v>
      </c>
      <c r="B232" s="33"/>
    </row>
    <row r="233" spans="1:2" x14ac:dyDescent="0.25">
      <c r="A233" s="59" t="s">
        <v>1027</v>
      </c>
      <c r="B233" s="33" t="e">
        <v>#REF!</v>
      </c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activeCell="G23" sqref="G23"/>
    </sheetView>
  </sheetViews>
  <sheetFormatPr baseColWidth="10" defaultRowHeight="15" x14ac:dyDescent="0.25"/>
  <cols>
    <col min="2" max="2" width="21.85546875" bestFit="1" customWidth="1"/>
    <col min="3" max="3" width="12.85546875" bestFit="1" customWidth="1"/>
    <col min="5" max="5" width="12.85546875" bestFit="1" customWidth="1"/>
  </cols>
  <sheetData>
    <row r="1" spans="1:3" x14ac:dyDescent="0.25">
      <c r="A1" s="3" t="s">
        <v>205</v>
      </c>
      <c r="B1" t="str">
        <f>VLOOKUP(A1,$A$13:$B$19,2,FALSE)</f>
        <v>HASNA ASSURANCES</v>
      </c>
      <c r="C1" s="27">
        <v>175876.11</v>
      </c>
    </row>
    <row r="2" spans="1:3" x14ac:dyDescent="0.25">
      <c r="A2" s="3" t="s">
        <v>205</v>
      </c>
      <c r="B2" t="str">
        <f t="shared" ref="B2:B8" si="0">VLOOKUP(A2,$A$13:$B$19,2,FALSE)</f>
        <v>HASNA ASSURANCES</v>
      </c>
      <c r="C2" s="27">
        <v>200</v>
      </c>
    </row>
    <row r="3" spans="1:3" x14ac:dyDescent="0.25">
      <c r="A3" s="3" t="s">
        <v>205</v>
      </c>
      <c r="B3" t="str">
        <f t="shared" si="0"/>
        <v>HASNA ASSURANCES</v>
      </c>
      <c r="C3" s="27">
        <v>200</v>
      </c>
    </row>
    <row r="4" spans="1:3" x14ac:dyDescent="0.25">
      <c r="A4" s="3" t="s">
        <v>233</v>
      </c>
      <c r="B4" t="str">
        <f t="shared" si="0"/>
        <v>DLOU ASSURANCES</v>
      </c>
      <c r="C4" s="27">
        <v>37700</v>
      </c>
    </row>
    <row r="5" spans="1:3" x14ac:dyDescent="0.25">
      <c r="A5" s="4" t="s">
        <v>126</v>
      </c>
      <c r="B5" t="str">
        <f t="shared" si="0"/>
        <v>AMINAS TEMARA</v>
      </c>
      <c r="C5" s="27">
        <v>60000</v>
      </c>
    </row>
    <row r="6" spans="1:3" x14ac:dyDescent="0.25">
      <c r="A6" s="4" t="s">
        <v>129</v>
      </c>
      <c r="B6" t="str">
        <f t="shared" si="0"/>
        <v>ASSURANCE L'HORIZON</v>
      </c>
      <c r="C6" s="27">
        <v>2000</v>
      </c>
    </row>
    <row r="7" spans="1:3" x14ac:dyDescent="0.25">
      <c r="A7" s="4" t="s">
        <v>129</v>
      </c>
      <c r="B7" t="str">
        <f t="shared" si="0"/>
        <v>ASSURANCE L'HORIZON</v>
      </c>
      <c r="C7" s="27">
        <v>30000</v>
      </c>
    </row>
    <row r="8" spans="1:3" x14ac:dyDescent="0.25">
      <c r="A8" s="3" t="s">
        <v>394</v>
      </c>
      <c r="B8" t="str">
        <f t="shared" si="0"/>
        <v>AMINAS TEMARA</v>
      </c>
      <c r="C8" s="27">
        <v>60000</v>
      </c>
    </row>
    <row r="13" spans="1:3" x14ac:dyDescent="0.25">
      <c r="A13" s="3" t="s">
        <v>205</v>
      </c>
      <c r="B13" s="5" t="s">
        <v>218</v>
      </c>
    </row>
    <row r="14" spans="1:3" x14ac:dyDescent="0.25">
      <c r="A14" s="3" t="s">
        <v>233</v>
      </c>
      <c r="B14" s="3" t="s">
        <v>411</v>
      </c>
    </row>
    <row r="15" spans="1:3" x14ac:dyDescent="0.25">
      <c r="A15" s="4" t="s">
        <v>126</v>
      </c>
      <c r="B15" s="4" t="s">
        <v>412</v>
      </c>
    </row>
    <row r="16" spans="1:3" x14ac:dyDescent="0.25">
      <c r="A16" s="4" t="s">
        <v>129</v>
      </c>
      <c r="B16" s="3" t="s">
        <v>413</v>
      </c>
    </row>
    <row r="17" spans="1:2" x14ac:dyDescent="0.25">
      <c r="A17" s="3" t="s">
        <v>409</v>
      </c>
      <c r="B17" s="3" t="s">
        <v>413</v>
      </c>
    </row>
    <row r="18" spans="1:2" x14ac:dyDescent="0.25">
      <c r="A18" s="3" t="s">
        <v>410</v>
      </c>
      <c r="B18" s="3"/>
    </row>
    <row r="19" spans="1:2" x14ac:dyDescent="0.25">
      <c r="A19" s="3" t="s">
        <v>394</v>
      </c>
      <c r="B19" s="4" t="s">
        <v>412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2781270AF7D849A7F088180BF4B599" ma:contentTypeVersion="0" ma:contentTypeDescription="Crée un document." ma:contentTypeScope="" ma:versionID="8c60f4d12ceb439439f6d812d3eb133e">
  <xsd:schema xmlns:xsd="http://www.w3.org/2001/XMLSchema" xmlns:xs="http://www.w3.org/2001/XMLSchema" xmlns:p="http://schemas.microsoft.com/office/2006/metadata/properties" xmlns:ns2="90305a36-d123-4813-90ef-b3a8d3386e66" targetNamespace="http://schemas.microsoft.com/office/2006/metadata/properties" ma:root="true" ma:fieldsID="9f9a2037bff0f86f4756a989b0d7589d" ns2:_="">
    <xsd:import namespace="90305a36-d123-4813-90ef-b3a8d3386e6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305a36-d123-4813-90ef-b3a8d3386e6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Conserver l’ID" ma:description="Conserver l’ID lors de l’ajout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C0A1CA-058B-4021-94F7-057E06ABB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305a36-d123-4813-90ef-b3a8d3386e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377E71-3E6D-4ACD-ADE0-9EF80411443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24D2646-5D18-443B-A539-209B3D5915F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04EF7CA-A84D-41F7-AAE2-BAFD76E72B5B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90305a36-d123-4813-90ef-b3a8d3386e6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ATTEST</vt:lpstr>
      <vt:lpstr>Feuil6</vt:lpstr>
      <vt:lpstr>GRAPHE</vt:lpstr>
      <vt:lpstr>Feuil4</vt:lpstr>
      <vt:lpstr>tcd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2015-06-05T18:19:34Z</dcterms:created>
  <dcterms:modified xsi:type="dcterms:W3CDTF">2019-12-29T23:54:15Z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0x0101006E2781270AF7D849A7F088180BF4B599</vt:lpwstr>
  </property>
</Properties>
</file>