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meunier\Desktop\"/>
    </mc:Choice>
  </mc:AlternateContent>
  <bookViews>
    <workbookView xWindow="0" yWindow="0" windowWidth="28800" windowHeight="11130" activeTab="1"/>
  </bookViews>
  <sheets>
    <sheet name="MENSUALISE" sheetId="1" r:id="rId1"/>
    <sheet name="RNC PROJET" sheetId="2" r:id="rId2"/>
  </sheets>
  <externalReferences>
    <externalReference r:id="rId3"/>
    <externalReference r:id="rId4"/>
  </externalReferences>
  <definedNames>
    <definedName name="_xlnm._FilterDatabase" localSheetId="0" hidden="1">MENSUALISE!$A$2:$V$222</definedName>
    <definedName name="_xlnm.Print_Titles" localSheetId="0">MENSUALISE!$2:$2</definedName>
    <definedName name="SIG_CAC11_firstLine" hidden="1">#REF!</definedName>
    <definedName name="SIG_CAC11_IsControlOK" hidden="1">#REF!</definedName>
    <definedName name="SIG_CAC11_lastLine" hidden="1">#REF!</definedName>
    <definedName name="SIG_CAC11_TITLECOL" hidden="1">#REF!</definedName>
    <definedName name="SIG_CAC11_TITLELINE" hidden="1">#REF!</definedName>
    <definedName name="SIG_CAC12_firstLine" hidden="1">#REF!</definedName>
    <definedName name="SIG_CAC12_IsControlOK" hidden="1">#REF!</definedName>
    <definedName name="SIG_CAC12_lastLine" hidden="1">#REF!</definedName>
    <definedName name="SIG_CAC12_TITLECOL" hidden="1">#REF!</definedName>
    <definedName name="SIG_CAC12_TITLELINE" hidden="1">#REF!</definedName>
    <definedName name="SIG_CAC15_firstLine" hidden="1">#REF!</definedName>
    <definedName name="SIG_CAC15_IsControlOK" hidden="1">#REF!</definedName>
    <definedName name="SIG_CAC15_lastLine" hidden="1">#REF!</definedName>
    <definedName name="SIG_CAC15_TITLECOL" hidden="1">#REF!</definedName>
    <definedName name="SIG_CAC15_TITLELINE" hidden="1">#REF!</definedName>
    <definedName name="SIG_CONTROLE" hidden="1">#REF!</definedName>
    <definedName name="SIG_DERNIERECOLONNE" hidden="1">#REF!</definedName>
    <definedName name="SIG_FONCOM_firstLine" hidden="1">#REF!</definedName>
    <definedName name="SIG_FONCOM_IsControlOK" hidden="1">#REF!</definedName>
    <definedName name="SIG_FONCOM_lastLine" hidden="1">#REF!</definedName>
    <definedName name="SIG_FONCOM_TITLELINE" hidden="1">#REF!</definedName>
    <definedName name="SIG_PTBD_CAC11" hidden="1">#REF!</definedName>
    <definedName name="SIG_PTBD_CAC12" hidden="1">#REF!</definedName>
    <definedName name="SIG_PTBD_CAC15" hidden="1">#REF!</definedName>
    <definedName name="SIG_PTBD_FONCOM" hidden="1">#REF!</definedName>
    <definedName name="SIG_PTBD_TITEQUIV" hidden="1">[2]TITEQUIV!#REF!</definedName>
    <definedName name="SIG_PTHG_CAC11" hidden="1">#REF!</definedName>
    <definedName name="SIG_PTHG_CAC12" hidden="1">#REF!</definedName>
    <definedName name="SIG_PTHG_CAC15" hidden="1">#REF!</definedName>
    <definedName name="SIG_PTHG_FONCOM" hidden="1">#REF!</definedName>
    <definedName name="SIG_PTHG_TITEQUIV" hidden="1">[2]TITEQUIV!#REF!</definedName>
    <definedName name="_xlnm.Print_Area" localSheetId="0">MENSUALISE!$B$1:$M$102</definedName>
  </definedNames>
  <calcPr calcId="162913" iterate="1"/>
  <pivotCaches>
    <pivotCache cacheId="19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U1" i="1"/>
  <c r="P1" i="1"/>
  <c r="O1" i="1"/>
  <c r="N1" i="1"/>
  <c r="M1" i="1"/>
  <c r="L1" i="1"/>
  <c r="K1" i="1"/>
  <c r="J1" i="1"/>
  <c r="I1" i="1"/>
  <c r="H1" i="1"/>
  <c r="G1" i="1"/>
  <c r="F1" i="1"/>
  <c r="E1" i="1"/>
  <c r="V1" i="1" l="1"/>
</calcChain>
</file>

<file path=xl/sharedStrings.xml><?xml version="1.0" encoding="utf-8"?>
<sst xmlns="http://schemas.openxmlformats.org/spreadsheetml/2006/main" count="908" uniqueCount="408">
  <si>
    <t>Sociéte</t>
  </si>
  <si>
    <t>Compte général</t>
  </si>
  <si>
    <t>Texte abrégé</t>
  </si>
  <si>
    <t>Devise</t>
  </si>
  <si>
    <t>Solde initial GUFR</t>
  </si>
  <si>
    <t>TOTAL</t>
  </si>
  <si>
    <t>1013000000</t>
  </si>
  <si>
    <t>CAPITAL</t>
  </si>
  <si>
    <t>EUR</t>
  </si>
  <si>
    <t>1061100000</t>
  </si>
  <si>
    <t>RÉSERVE LÉGALE</t>
  </si>
  <si>
    <t>1100000000</t>
  </si>
  <si>
    <t>RAN CRÉDITEUR</t>
  </si>
  <si>
    <t>1200000000</t>
  </si>
  <si>
    <t>RÉSULTAT BÉNÉF.</t>
  </si>
  <si>
    <t>1530000000</t>
  </si>
  <si>
    <t>PROV PENSIONS RET.</t>
  </si>
  <si>
    <t>1580000000</t>
  </si>
  <si>
    <t>AUTRES PROVISIONS</t>
  </si>
  <si>
    <t>2050000000</t>
  </si>
  <si>
    <t>CONCESS°, AUTRES DT</t>
  </si>
  <si>
    <t>2070000000</t>
  </si>
  <si>
    <t>FONDS COMMERCIAL</t>
  </si>
  <si>
    <t>2140000000</t>
  </si>
  <si>
    <t>CONS°/SOL AUTRUI</t>
  </si>
  <si>
    <t>2154000000</t>
  </si>
  <si>
    <t>MATÉRIEL INDUSTRIEL</t>
  </si>
  <si>
    <t>2181000000</t>
  </si>
  <si>
    <t>INSTAL. GÉNÉRALES,AG</t>
  </si>
  <si>
    <t>2183000000</t>
  </si>
  <si>
    <t>MAT. BUREAU ET INFO</t>
  </si>
  <si>
    <t>2184000000</t>
  </si>
  <si>
    <t>MOBILIER</t>
  </si>
  <si>
    <t>2610000000</t>
  </si>
  <si>
    <t>TITRES  PARTICIPA°</t>
  </si>
  <si>
    <t>2748000000</t>
  </si>
  <si>
    <t>PRÊTS</t>
  </si>
  <si>
    <t>2750000000</t>
  </si>
  <si>
    <t>DÉPÔT, CAUTIONNEMENT</t>
  </si>
  <si>
    <t>2805000000</t>
  </si>
  <si>
    <t>2814000000</t>
  </si>
  <si>
    <t>AMO CONS°/SOL AUT</t>
  </si>
  <si>
    <t>2815400000</t>
  </si>
  <si>
    <t>AMO MATÉRIEL INDUST</t>
  </si>
  <si>
    <t>2818100000</t>
  </si>
  <si>
    <t>AMORT. INSTALL. GÉNÉ</t>
  </si>
  <si>
    <t>2818300000</t>
  </si>
  <si>
    <t>AM MAT.BUREAU INFORM</t>
  </si>
  <si>
    <t>2818400000</t>
  </si>
  <si>
    <t>AMORT. DU MOBILIER</t>
  </si>
  <si>
    <t>2961000000</t>
  </si>
  <si>
    <t>4011000000</t>
  </si>
  <si>
    <t>FOURNISSEURS</t>
  </si>
  <si>
    <t>4011100000</t>
  </si>
  <si>
    <t>COLLECTIF NDF</t>
  </si>
  <si>
    <t>4011990000</t>
  </si>
  <si>
    <t>FOURNISSEURS-IG</t>
  </si>
  <si>
    <t>4081000000</t>
  </si>
  <si>
    <t>FACTURE NON PARVENUE</t>
  </si>
  <si>
    <t>4081990000</t>
  </si>
  <si>
    <t>FACTURES NON PARV.IG</t>
  </si>
  <si>
    <t>4111990000</t>
  </si>
  <si>
    <t>4181990000</t>
  </si>
  <si>
    <t>4210000000</t>
  </si>
  <si>
    <t>PERSONNEL, RÉM DUES</t>
  </si>
  <si>
    <t>4259990000</t>
  </si>
  <si>
    <t>4282000000</t>
  </si>
  <si>
    <t>PERSO DETTES PROV CP</t>
  </si>
  <si>
    <t>4286300000</t>
  </si>
  <si>
    <t>4310000000</t>
  </si>
  <si>
    <t>4372200000</t>
  </si>
  <si>
    <t>4372500000</t>
  </si>
  <si>
    <t>4375100000</t>
  </si>
  <si>
    <t>4376400000</t>
  </si>
  <si>
    <t>4376600000</t>
  </si>
  <si>
    <t>AXA MUTUELLE</t>
  </si>
  <si>
    <t>4379000000</t>
  </si>
  <si>
    <t>MÉDECINE DU TRAVAIL</t>
  </si>
  <si>
    <t>4382000000</t>
  </si>
  <si>
    <t>CHARGES SOC/PROV CP</t>
  </si>
  <si>
    <t>4382300000</t>
  </si>
  <si>
    <t>PROV/CHGE 13ÈME MOIS</t>
  </si>
  <si>
    <t>4386200000</t>
  </si>
  <si>
    <t>TAXE D'APPRENTISS</t>
  </si>
  <si>
    <t>4386300000</t>
  </si>
  <si>
    <t>FORMATION CONTINUE</t>
  </si>
  <si>
    <t>4421000000</t>
  </si>
  <si>
    <t>PRLVT À LA SOURCE</t>
  </si>
  <si>
    <t>4452000000</t>
  </si>
  <si>
    <t>TVA COLLECTÉE INTRAC</t>
  </si>
  <si>
    <t>4455100000</t>
  </si>
  <si>
    <t>TVA À DÉCAISSER</t>
  </si>
  <si>
    <t>4456600000</t>
  </si>
  <si>
    <t>TVA DÉDUCTIBLE/DÉBIT</t>
  </si>
  <si>
    <t>4456620000</t>
  </si>
  <si>
    <t>TVA DÉDUC. INTRACOM.</t>
  </si>
  <si>
    <t>4456640000</t>
  </si>
  <si>
    <t>TVA DÉDUCTIBLE TN</t>
  </si>
  <si>
    <t>4456640080</t>
  </si>
  <si>
    <t>TVA HIST DÉDUCTIB TN</t>
  </si>
  <si>
    <t>4456640090</t>
  </si>
  <si>
    <t>TVA DIFF DÉDUCTIB TN</t>
  </si>
  <si>
    <t>4456660090</t>
  </si>
  <si>
    <t>TVA DIFF DÉDUC. 2,1%</t>
  </si>
  <si>
    <t>4456700000</t>
  </si>
  <si>
    <t>CRÉDIT DE TVA</t>
  </si>
  <si>
    <t>4457180000</t>
  </si>
  <si>
    <t>TVA COLL/ENCAISMT TN</t>
  </si>
  <si>
    <t>4458600000</t>
  </si>
  <si>
    <t>TVA SUR FNP</t>
  </si>
  <si>
    <t>4458700000</t>
  </si>
  <si>
    <t>TVA SUR FAE</t>
  </si>
  <si>
    <t>4486000000</t>
  </si>
  <si>
    <t>ETAT - CAP</t>
  </si>
  <si>
    <t>4511010000</t>
  </si>
  <si>
    <t>CPTE CRT INTÉGR.FISC</t>
  </si>
  <si>
    <t>4511490000</t>
  </si>
  <si>
    <t>COMPTE COURANT 0149</t>
  </si>
  <si>
    <t>4676000000</t>
  </si>
  <si>
    <t>4860000000</t>
  </si>
  <si>
    <t>CCA</t>
  </si>
  <si>
    <t>5120560070</t>
  </si>
  <si>
    <t>SG VALORGA</t>
  </si>
  <si>
    <t>6063000000</t>
  </si>
  <si>
    <t>FOURN.ENTR ET ÉQUIP</t>
  </si>
  <si>
    <t>6132000000</t>
  </si>
  <si>
    <t>LOCA° IMMOBILIÈRES</t>
  </si>
  <si>
    <t>6135200000</t>
  </si>
  <si>
    <t>LOC. MOBILIÈRES&gt;6 M</t>
  </si>
  <si>
    <t>6135390000</t>
  </si>
  <si>
    <t>LOCA° VÉHICULES&lt;6M</t>
  </si>
  <si>
    <t>6140000000</t>
  </si>
  <si>
    <t>CHARGES LOCATIVES</t>
  </si>
  <si>
    <t>6156500000</t>
  </si>
  <si>
    <t>ENTRETIEN INFORM</t>
  </si>
  <si>
    <t>6166101000</t>
  </si>
  <si>
    <t>ASSURANCE RC IG</t>
  </si>
  <si>
    <t>6226000000</t>
  </si>
  <si>
    <t>HONORAIRES</t>
  </si>
  <si>
    <t>6228001000</t>
  </si>
  <si>
    <t>PREST.ADMINISTRAT.IG</t>
  </si>
  <si>
    <t>6230000000</t>
  </si>
  <si>
    <t>PUBLICITÉ COMMUNICA°</t>
  </si>
  <si>
    <t>6251000000</t>
  </si>
  <si>
    <t>VOYAGES ET DÉPLACEME</t>
  </si>
  <si>
    <t>6261000000</t>
  </si>
  <si>
    <t>FRAIS POSTAUX</t>
  </si>
  <si>
    <t>6262000000</t>
  </si>
  <si>
    <t>TÉLÉPHONE</t>
  </si>
  <si>
    <t>6270000000</t>
  </si>
  <si>
    <t>SERVICES BANCAIRES</t>
  </si>
  <si>
    <t>6281000000</t>
  </si>
  <si>
    <t>COTISATIONS DIVERSES</t>
  </si>
  <si>
    <t>6312000000</t>
  </si>
  <si>
    <t>TAXE D'APPRENTISSAGE</t>
  </si>
  <si>
    <t>6333000000</t>
  </si>
  <si>
    <t>COTISATION FC</t>
  </si>
  <si>
    <t>6351100000</t>
  </si>
  <si>
    <t>TAXE PROFESSIONNELLE</t>
  </si>
  <si>
    <t>6351200000</t>
  </si>
  <si>
    <t>TAXES FONCIÈRES</t>
  </si>
  <si>
    <t>6351600000</t>
  </si>
  <si>
    <t>TAXES COMMUNALES</t>
  </si>
  <si>
    <t>6411000000</t>
  </si>
  <si>
    <t>SALAIRES, APPOINTEME</t>
  </si>
  <si>
    <t>6411050000</t>
  </si>
  <si>
    <t>RÉAFFECTA° D'HEURES</t>
  </si>
  <si>
    <t>6412000000</t>
  </si>
  <si>
    <t>CONGÉS PAYÉS</t>
  </si>
  <si>
    <t>6412100000</t>
  </si>
  <si>
    <t>PROVISION/CONGÉS PAY</t>
  </si>
  <si>
    <t>6413000000</t>
  </si>
  <si>
    <t>PRIMES &amp; GRATIFICA°</t>
  </si>
  <si>
    <t>6413100000</t>
  </si>
  <si>
    <t>PROVISION/13 ÈME</t>
  </si>
  <si>
    <t>6417000000</t>
  </si>
  <si>
    <t>AV EN NATURE (CHG)</t>
  </si>
  <si>
    <t>6418000000</t>
  </si>
  <si>
    <t>AV EN NATURE (PDT)</t>
  </si>
  <si>
    <t>6451000000</t>
  </si>
  <si>
    <t>COTISATIONS URSSAF</t>
  </si>
  <si>
    <t>6452000000</t>
  </si>
  <si>
    <t>COT MUTUELLE ET PRÉV</t>
  </si>
  <si>
    <t>6453000000</t>
  </si>
  <si>
    <t>COTIS. CAISSES RETRA</t>
  </si>
  <si>
    <t>6458000000</t>
  </si>
  <si>
    <t>CHARGES/PROVISION CP</t>
  </si>
  <si>
    <t>6458300000</t>
  </si>
  <si>
    <t>CHG/PROV. 13ÈME</t>
  </si>
  <si>
    <t>6475000000</t>
  </si>
  <si>
    <t>MÉDECINE TRAV-FACT</t>
  </si>
  <si>
    <t>6477000000</t>
  </si>
  <si>
    <t>TICKET REST-PART PAT</t>
  </si>
  <si>
    <t>6580000000</t>
  </si>
  <si>
    <t>CHG DIV. GEST. COUR</t>
  </si>
  <si>
    <t>6615001000</t>
  </si>
  <si>
    <t>INT COMPTES COURANTS</t>
  </si>
  <si>
    <t>6811830000</t>
  </si>
  <si>
    <t>DOT.AMORT. MAT.BUREA</t>
  </si>
  <si>
    <t>6866000000</t>
  </si>
  <si>
    <t>AUTRES DOT. FINANCIÈ</t>
  </si>
  <si>
    <t>6981000000</t>
  </si>
  <si>
    <t>INTÉGR FISCALE-CHG</t>
  </si>
  <si>
    <t>7081101000</t>
  </si>
  <si>
    <t>REFACTURATIONS FR IG</t>
  </si>
  <si>
    <t>7081191000</t>
  </si>
  <si>
    <t>FAE REFAC FRANCE IG</t>
  </si>
  <si>
    <t>7580000000</t>
  </si>
  <si>
    <t>PROD DIVERS GES COUR</t>
  </si>
  <si>
    <t>7615001000</t>
  </si>
  <si>
    <t>INTÉRÊTS CPT COURANT</t>
  </si>
  <si>
    <t>7718000000</t>
  </si>
  <si>
    <t>AUTRES PDT.EXCE.OP G</t>
  </si>
  <si>
    <t>9999999910</t>
  </si>
  <si>
    <t>MIGRATIONS GL</t>
  </si>
  <si>
    <t>9999999920</t>
  </si>
  <si>
    <t>MIGRATIONS AP</t>
  </si>
  <si>
    <t>9999999930</t>
  </si>
  <si>
    <t>MIGRATIONS AR</t>
  </si>
  <si>
    <t>1511000000</t>
  </si>
  <si>
    <t>PROVISIONS LITIGES</t>
  </si>
  <si>
    <t>2154100000</t>
  </si>
  <si>
    <t>MATÉRIEL SÉCURITÉ</t>
  </si>
  <si>
    <t>2182000000</t>
  </si>
  <si>
    <t>MATÉRIEL  TRANSPORT</t>
  </si>
  <si>
    <t>2815410000</t>
  </si>
  <si>
    <t>AMO MAT SÉCURITÉ</t>
  </si>
  <si>
    <t>2818200000</t>
  </si>
  <si>
    <t>AMO MAT DE TRANSPORT</t>
  </si>
  <si>
    <t>2999999999</t>
  </si>
  <si>
    <t>COMPTE TECHNIQUE IMM</t>
  </si>
  <si>
    <t>4091000000</t>
  </si>
  <si>
    <t>FOURN. AVANCES&amp;ACOMP</t>
  </si>
  <si>
    <t>4111000000</t>
  </si>
  <si>
    <t>CLIENTS</t>
  </si>
  <si>
    <t>4181050000</t>
  </si>
  <si>
    <t>CLIENTS - FAE TR</t>
  </si>
  <si>
    <t>4210020000</t>
  </si>
  <si>
    <t>REPRISES  TROP PERÇU</t>
  </si>
  <si>
    <t>4210030000</t>
  </si>
  <si>
    <t>TROP PERÇU</t>
  </si>
  <si>
    <t>4250000000</t>
  </si>
  <si>
    <t>PERSONNEL AV, ACPT</t>
  </si>
  <si>
    <t>4270000000</t>
  </si>
  <si>
    <t>PERSONNEL - OPPOSI°</t>
  </si>
  <si>
    <t>4286000000</t>
  </si>
  <si>
    <t>4286600000</t>
  </si>
  <si>
    <t>4286800000</t>
  </si>
  <si>
    <t>4370090000</t>
  </si>
  <si>
    <t>4386000000</t>
  </si>
  <si>
    <t>ORG.SOC.AUTR CHG PAY</t>
  </si>
  <si>
    <t>4386800000</t>
  </si>
  <si>
    <t>CHARGES/PROV RC</t>
  </si>
  <si>
    <t>4456630000</t>
  </si>
  <si>
    <t>TVA DÉDUCTIBLE 5,5%</t>
  </si>
  <si>
    <t>4456630090</t>
  </si>
  <si>
    <t>TVA DIFF DÉDUCT. 5,5</t>
  </si>
  <si>
    <t>4456670000</t>
  </si>
  <si>
    <t>TVA DÉDUCTIBLE TR</t>
  </si>
  <si>
    <t>4456670090</t>
  </si>
  <si>
    <t>TVA DIFF DÉDUC. TR</t>
  </si>
  <si>
    <t>4457190000</t>
  </si>
  <si>
    <t>TVA COLL/ENCAISMT TR</t>
  </si>
  <si>
    <t>5120000000</t>
  </si>
  <si>
    <t>BANQUE PAIEMENTS DIR</t>
  </si>
  <si>
    <t>6040200000</t>
  </si>
  <si>
    <t>PRESTATIONS SOUS-TRA</t>
  </si>
  <si>
    <t>6040251000</t>
  </si>
  <si>
    <t>PRESTATIONS REFAC IG</t>
  </si>
  <si>
    <t>6061100000</t>
  </si>
  <si>
    <t>ELECTRICITÉ</t>
  </si>
  <si>
    <t>6061300000</t>
  </si>
  <si>
    <t>CARBURANT</t>
  </si>
  <si>
    <t>6063001000</t>
  </si>
  <si>
    <t>FOURN.ENTR ÉQUIP IG</t>
  </si>
  <si>
    <t>6063100000</t>
  </si>
  <si>
    <t>AUTRES CONSOMMABLES</t>
  </si>
  <si>
    <t>6064000000</t>
  </si>
  <si>
    <t>FOURNITURES ADMINIST</t>
  </si>
  <si>
    <t>6111000000</t>
  </si>
  <si>
    <t>EVACUA° DES DÉCHETS</t>
  </si>
  <si>
    <t>6115000000</t>
  </si>
  <si>
    <t>REPROGRAPHIE</t>
  </si>
  <si>
    <t>6135300000</t>
  </si>
  <si>
    <t>LOCA° VÉHICUL&gt;6M</t>
  </si>
  <si>
    <t>6135500000</t>
  </si>
  <si>
    <t>LOC. MATÉRIEL&gt;6MOIS</t>
  </si>
  <si>
    <t>6135590000</t>
  </si>
  <si>
    <t>LOC. MATÉRIEL&lt;6MOIS</t>
  </si>
  <si>
    <t>6135600000</t>
  </si>
  <si>
    <t>LOCA° VÊTEMENTS&gt;6M</t>
  </si>
  <si>
    <t>6152000000</t>
  </si>
  <si>
    <t>ENTRETIEN/BIENS IMMO</t>
  </si>
  <si>
    <t>6155200000</t>
  </si>
  <si>
    <t>ENTRET MATÉRIEL ROUL</t>
  </si>
  <si>
    <t>6156100000</t>
  </si>
  <si>
    <t>GER</t>
  </si>
  <si>
    <t>6156300000</t>
  </si>
  <si>
    <t>ENTRETIEN MAT ET ÉQU</t>
  </si>
  <si>
    <t>6161000000</t>
  </si>
  <si>
    <t>ASSURANCE MULTI-RISQ</t>
  </si>
  <si>
    <t>6161001000</t>
  </si>
  <si>
    <t>ASS. MULTI-RISQ IG</t>
  </si>
  <si>
    <t>6163000000</t>
  </si>
  <si>
    <t>ASSURANCE-TRANSPORT</t>
  </si>
  <si>
    <t>6166100000</t>
  </si>
  <si>
    <t>ASSURANCE RC</t>
  </si>
  <si>
    <t>6166200000</t>
  </si>
  <si>
    <t>ASSURANCE MATÉRIEL</t>
  </si>
  <si>
    <t>6166300000</t>
  </si>
  <si>
    <t>ASSURANCE ENV</t>
  </si>
  <si>
    <t>6180000000</t>
  </si>
  <si>
    <t>CHGE DIVERS</t>
  </si>
  <si>
    <t>6211000000</t>
  </si>
  <si>
    <t>PERSONNEL INTÉRIMAIR</t>
  </si>
  <si>
    <t>6238000000</t>
  </si>
  <si>
    <t>6251001000</t>
  </si>
  <si>
    <t>6257000000</t>
  </si>
  <si>
    <t>6257001000</t>
  </si>
  <si>
    <t>6278400000</t>
  </si>
  <si>
    <t>6283000000</t>
  </si>
  <si>
    <t>6283510000</t>
  </si>
  <si>
    <t>6284200000</t>
  </si>
  <si>
    <t>6413200000</t>
  </si>
  <si>
    <t>6413600000</t>
  </si>
  <si>
    <t>6413800000</t>
  </si>
  <si>
    <t>6414000000</t>
  </si>
  <si>
    <t>6414500000</t>
  </si>
  <si>
    <t>6414900000</t>
  </si>
  <si>
    <t>6452100000</t>
  </si>
  <si>
    <t>6458200000</t>
  </si>
  <si>
    <t>6458800000</t>
  </si>
  <si>
    <t>6459000000</t>
  </si>
  <si>
    <t>6472000000</t>
  </si>
  <si>
    <t>6472100000</t>
  </si>
  <si>
    <t>6811540000</t>
  </si>
  <si>
    <t>7062400000</t>
  </si>
  <si>
    <t>7062490000</t>
  </si>
  <si>
    <t>7080000000</t>
  </si>
  <si>
    <t>7080090000</t>
  </si>
  <si>
    <t>7912000000</t>
  </si>
  <si>
    <t>7913000000</t>
  </si>
  <si>
    <t>1688000000</t>
  </si>
  <si>
    <t>INTÉRÊTS COURUS/EMPR</t>
  </si>
  <si>
    <t>4191000000</t>
  </si>
  <si>
    <t>CLTS AV.ACPTES REÇUS</t>
  </si>
  <si>
    <t>4198000000</t>
  </si>
  <si>
    <t>CLTS - AAE</t>
  </si>
  <si>
    <t>4386400000</t>
  </si>
  <si>
    <t>TAXE HANDICAP</t>
  </si>
  <si>
    <t>4457130000</t>
  </si>
  <si>
    <t>TVA COLL/ENCAIS 5,5%</t>
  </si>
  <si>
    <t>6040201000</t>
  </si>
  <si>
    <t>PREST.SOUS-TRAIT IG</t>
  </si>
  <si>
    <t>6063200000</t>
  </si>
  <si>
    <t>VÊTEMENTS DE TRAVAIL</t>
  </si>
  <si>
    <t>6063500000</t>
  </si>
  <si>
    <t>ACHATS LUBRIFIANTS</t>
  </si>
  <si>
    <t>6135391000</t>
  </si>
  <si>
    <t>LOCA° VÉHICUL&lt;6M IG</t>
  </si>
  <si>
    <t>6155201000</t>
  </si>
  <si>
    <t>ENTRET MAT ROUL IG</t>
  </si>
  <si>
    <t>6284000000</t>
  </si>
  <si>
    <t>6318100000</t>
  </si>
  <si>
    <t>6414600000</t>
  </si>
  <si>
    <t>6458600000</t>
  </si>
  <si>
    <t>6480000000</t>
  </si>
  <si>
    <t>7068100000</t>
  </si>
  <si>
    <t>6241001000</t>
  </si>
  <si>
    <t>6262001000</t>
  </si>
  <si>
    <t>7068190000</t>
  </si>
  <si>
    <t>6228601000</t>
  </si>
  <si>
    <t>6155211000</t>
  </si>
  <si>
    <t>ENTRET PNEUMATIQ IG</t>
  </si>
  <si>
    <t>6135301000</t>
  </si>
  <si>
    <t>LOCA° VÉHICUL&gt;6M IG</t>
  </si>
  <si>
    <t>6718001000</t>
  </si>
  <si>
    <t>1640560020</t>
  </si>
  <si>
    <t>EMPRUNTS SG 103499</t>
  </si>
  <si>
    <t>4284000000</t>
  </si>
  <si>
    <t>4370080000</t>
  </si>
  <si>
    <t>4379100000</t>
  </si>
  <si>
    <t>AIP-ERES</t>
  </si>
  <si>
    <t>5120560180</t>
  </si>
  <si>
    <t>SG VALORAM</t>
  </si>
  <si>
    <t>6456000000</t>
  </si>
  <si>
    <t>6458700000</t>
  </si>
  <si>
    <t>6910000000</t>
  </si>
  <si>
    <t>6950000000</t>
  </si>
  <si>
    <t>(Tous)</t>
  </si>
  <si>
    <t xml:space="preserve"> janvier</t>
  </si>
  <si>
    <t xml:space="preserve"> février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</si>
  <si>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</si>
  <si>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</si>
  <si>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</si>
  <si>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</si>
  <si>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</si>
  <si>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août</t>
  </si>
  <si>
    <t xml:space="preserve"> septembre</t>
  </si>
  <si>
    <t xml:space="preserve"> octobre</t>
  </si>
  <si>
    <t xml:space="preserve"> novembre</t>
  </si>
  <si>
    <t xml:space="preserve"> décembre</t>
  </si>
  <si>
    <t>Somme de décembre2</t>
  </si>
  <si>
    <t>Somme de décembre3</t>
  </si>
  <si>
    <t>Somme de décembre4</t>
  </si>
  <si>
    <t>Somme de décembre5</t>
  </si>
  <si>
    <t xml:space="preserve"> TOTAL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</si>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</sst>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mm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Font="1"/>
    <xf numFmtId="0" fontId="0" fillId="2" borderId="1" xfId="0" applyFill="1" applyBorder="1" applyAlignment="1">
      <alignment vertical="top"/>
    </xf>
    <xf numFmtId="165" fontId="2" fillId="0" borderId="0" xfId="0" applyNumberFormat="1" applyFont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4" fontId="0" fillId="0" borderId="0" xfId="0" applyNumberFormat="1"/>
    <xf numFmtId="0" fontId="0" fillId="0" borderId="0" xfId="0" applyNumberFormat="1"/>
    <xf numFmtId="0" fontId="0" fillId="0" borderId="0" xfId="0" pivotButton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ublic\03.DAF\TABLEAUX%20INTERACTIFS\CUINTER%20MENSUALISE\CUINTERS%202021\CUINTER%20MENSUALISE%20REPORTING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TA%20EQUIV%20CONCESIONES%20MARZO%20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ALISE"/>
      <sheetName val="MENS SS PROJET"/>
      <sheetName val="RNC PROJET"/>
      <sheetName val="RNC PROJETS UE"/>
      <sheetName val="TCD CPT2"/>
      <sheetName val="SOCIETES"/>
      <sheetName val="CA PROJETS"/>
      <sheetName val="TCD CPTE PROJET"/>
      <sheetName val="VA PROJET TOTAL"/>
      <sheetName val="VA PROJET"/>
      <sheetName val="VA Mois"/>
      <sheetName val="CDP"/>
      <sheetName val="budget"/>
      <sheetName val="MAESTROORG"/>
      <sheetName val="COGES PROPRETE"/>
      <sheetName val="COGES TRAITEMENT"/>
      <sheetName val="COGES SIEGE"/>
      <sheetName val="CUINTER 2020"/>
      <sheetName val="CODIGO ROSS-S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d comer 01 dic desple"/>
      <sheetName val="fond comer 01 dic codensado"/>
      <sheetName val="fond comer 02 sepc desple "/>
      <sheetName val="fon comer grupo 2002 dic desple"/>
      <sheetName val="fon com 2002 dic conden"/>
      <sheetName val="distr rtdos01 €"/>
      <sheetName val="mvto concesiones 2001"/>
      <sheetName val="mvto concesiones 2002 "/>
      <sheetName val="partic equiva01dicbre"/>
      <sheetName val="partic equiva092002"/>
      <sheetName val="partic equiva122002 "/>
      <sheetName val="CONCESIONES"/>
      <sheetName val="TITEQUIV"/>
      <sheetName val="difconv"/>
      <sheetName val="ffpp"/>
      <sheetName val="socios externos00"/>
      <sheetName val="s exter dibre2001"/>
      <sheetName val="s exter sepbre2002"/>
      <sheetName val="s exter grupo dicbre2002"/>
      <sheetName val="fond propios dicbre 00"/>
      <sheetName val="f propios dicbre 01 €"/>
      <sheetName val="f propios marzo 02"/>
      <sheetName val="f propios junio 02 "/>
      <sheetName val="f propios sepbre 02"/>
      <sheetName val="f propios dicbre 02"/>
      <sheetName val="f propios marzo 03"/>
      <sheetName val="cta analitica01"/>
      <sheetName val="ajustvalora"/>
      <sheetName val="ajustausol"/>
      <sheetName val="ajust rmg 1"/>
      <sheetName val="ajust rmg 2"/>
      <sheetName val="ajustes integra valora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ophe MEUNIER" refreshedDate="44341.633183333332" createdVersion="6" refreshedVersion="6" minRefreshableVersion="3" recordCount="374">
  <cacheSource type="worksheet">
    <worksheetSource ref="A2:V222" sheet="MENSUALISE"/>
  </cacheSource>
  <cacheFields count="22">
    <cacheField name="Sociéte" numFmtId="0">
      <sharedItems containsSemiMixedTypes="0" containsString="0" containsNumber="1" containsInteger="1" minValue="1" maxValue="2" count="2">
        <n v="1"/>
        <n v="2"/>
      </sharedItems>
    </cacheField>
    <cacheField name="Compte général" numFmtId="0">
      <sharedItems count="221">
        <s v="1013000000"/>
        <s v="1061100000"/>
        <s v="1100000000"/>
        <s v="1200000000"/>
        <s v="1530000000"/>
        <s v="1580000000"/>
        <s v="2050000000"/>
        <s v="2070000000"/>
        <s v="2140000000"/>
        <s v="2154000000"/>
        <s v="2181000000"/>
        <s v="2183000000"/>
        <s v="2184000000"/>
        <s v="2610000000"/>
        <s v="2748000000"/>
        <s v="2750000000"/>
        <s v="2805000000"/>
        <s v="2814000000"/>
        <s v="2815400000"/>
        <s v="2818100000"/>
        <s v="2818300000"/>
        <s v="2818400000"/>
        <s v="2961000000"/>
        <s v="4011000000"/>
        <s v="4011100000"/>
        <s v="4011990000"/>
        <s v="4081000000"/>
        <s v="4081990000"/>
        <s v="4111990000"/>
        <s v="4181990000"/>
        <s v="4210000000"/>
        <s v="4259990000"/>
        <s v="4282000000"/>
        <s v="4286300000"/>
        <s v="4310000000"/>
        <s v="4372200000"/>
        <s v="4372500000"/>
        <s v="4375100000"/>
        <s v="4376400000"/>
        <s v="4376600000"/>
        <s v="4379000000"/>
        <s v="4382000000"/>
        <s v="4382300000"/>
        <s v="4386200000"/>
        <s v="4386300000"/>
        <s v="4421000000"/>
        <s v="4452000000"/>
        <s v="4455100000"/>
        <s v="4456600000"/>
        <s v="4456620000"/>
        <s v="4456640000"/>
        <s v="4456640080"/>
        <s v="4456640090"/>
        <s v="4456660090"/>
        <s v="4456700000"/>
        <s v="4457180000"/>
        <s v="4458600000"/>
        <s v="4458700000"/>
        <s v="4486000000"/>
        <s v="4511010000"/>
        <s v="4511490000"/>
        <s v="4676000000"/>
        <s v="4860000000"/>
        <s v="5120560070"/>
        <s v="6063000000"/>
        <s v="6132000000"/>
        <s v="6135200000"/>
        <s v="6135390000"/>
        <s v="6140000000"/>
        <s v="6156500000"/>
        <s v="6166101000"/>
        <s v="6226000000"/>
        <s v="6228001000"/>
        <s v="6230000000"/>
        <s v="6251000000"/>
        <s v="6261000000"/>
        <s v="6262000000"/>
        <s v="6270000000"/>
        <s v="6281000000"/>
        <s v="6312000000"/>
        <s v="6333000000"/>
        <s v="6351100000"/>
        <s v="6351200000"/>
        <s v="6351600000"/>
        <s v="6411000000"/>
        <s v="6411050000"/>
        <s v="6412000000"/>
        <s v="6412100000"/>
        <s v="6413000000"/>
        <s v="6413100000"/>
        <s v="6417000000"/>
        <s v="6418000000"/>
        <s v="6451000000"/>
        <s v="6452000000"/>
        <s v="6453000000"/>
        <s v="6458000000"/>
        <s v="6458300000"/>
        <s v="6475000000"/>
        <s v="6477000000"/>
        <s v="6580000000"/>
        <s v="6615001000"/>
        <s v="6811830000"/>
        <s v="6866000000"/>
        <s v="6981000000"/>
        <s v="7081101000"/>
        <s v="7081191000"/>
        <s v="7580000000"/>
        <s v="7615001000"/>
        <s v="7718000000"/>
        <s v="9999999910"/>
        <s v="9999999920"/>
        <s v="9999999930"/>
        <s v="1511000000"/>
        <s v="1640560020"/>
        <s v="1688000000"/>
        <s v="2154100000"/>
        <s v="2182000000"/>
        <s v="2815410000"/>
        <s v="2818200000"/>
        <s v="2999999999"/>
        <s v="4091000000"/>
        <s v="4111000000"/>
        <s v="4181050000"/>
        <s v="4191000000"/>
        <s v="4198000000"/>
        <s v="4210020000"/>
        <s v="4210030000"/>
        <s v="4250000000"/>
        <s v="4270000000"/>
        <s v="4284000000"/>
        <s v="4286000000"/>
        <s v="4286600000"/>
        <s v="4286800000"/>
        <s v="4370080000"/>
        <s v="4370090000"/>
        <s v="4379100000"/>
        <s v="4386000000"/>
        <s v="4386400000"/>
        <s v="4386800000"/>
        <s v="4456630000"/>
        <s v="4456630090"/>
        <s v="4456670000"/>
        <s v="4456670090"/>
        <s v="4457130000"/>
        <s v="4457190000"/>
        <s v="5120000000"/>
        <s v="5120560180"/>
        <s v="6040200000"/>
        <s v="6040201000"/>
        <s v="6040251000"/>
        <s v="6061100000"/>
        <s v="6061300000"/>
        <s v="6063001000"/>
        <s v="6063100000"/>
        <s v="6063200000"/>
        <s v="6063500000"/>
        <s v="6064000000"/>
        <s v="6111000000"/>
        <s v="6115000000"/>
        <s v="6135300000"/>
        <s v="6135301000"/>
        <s v="6135391000"/>
        <s v="6135500000"/>
        <s v="6135590000"/>
        <s v="6135600000"/>
        <s v="6152000000"/>
        <s v="6155200000"/>
        <s v="6155201000"/>
        <s v="6155211000"/>
        <s v="6156100000"/>
        <s v="6156300000"/>
        <s v="6161000000"/>
        <s v="6161001000"/>
        <s v="6163000000"/>
        <s v="6166100000"/>
        <s v="6166200000"/>
        <s v="6166300000"/>
        <s v="6180000000"/>
        <s v="6211000000"/>
        <s v="6228601000"/>
        <s v="6238000000"/>
        <s v="6241001000"/>
        <s v="6251001000"/>
        <s v="6257000000"/>
        <s v="6257001000"/>
        <s v="6262001000"/>
        <s v="6278400000"/>
        <s v="6283000000"/>
        <s v="6283510000"/>
        <s v="6284000000"/>
        <s v="6284200000"/>
        <s v="6318100000"/>
        <s v="6413200000"/>
        <s v="6413600000"/>
        <s v="6413800000"/>
        <s v="6414000000"/>
        <s v="6414500000"/>
        <s v="6414600000"/>
        <s v="6414900000"/>
        <s v="6452100000"/>
        <s v="6456000000"/>
        <s v="6458200000"/>
        <s v="6458600000"/>
        <s v="6458700000"/>
        <s v="6458800000"/>
        <s v="6459000000"/>
        <s v="6472000000"/>
        <s v="6472100000"/>
        <s v="6480000000"/>
        <s v="6718001000"/>
        <s v="6811540000"/>
        <s v="6910000000"/>
        <s v="6950000000"/>
        <s v="7062400000"/>
        <s v="7062490000"/>
        <s v="7068100000"/>
        <s v="7068190000"/>
        <s v="7080000000"/>
        <s v="7080090000"/>
        <s v="7912000000"/>
        <s v="7913000000"/>
      </sharedItems>
    </cacheField>
    <cacheField name="Texte abrégé" numFmtId="0">
      <sharedItems/>
    </cacheField>
    <cacheField name="Devise" numFmtId="0">
      <sharedItems/>
    </cacheField>
    <cacheField name="Solde initial GUFR" numFmtId="4">
      <sharedItems containsSemiMixedTypes="0" containsString="0" containsNumber="1" minValue="-3798981.29" maxValue="1714673.79"/>
    </cacheField>
    <cacheField name="janvier" numFmtId="4">
      <sharedItems containsSemiMixedTypes="0" containsString="0" containsNumber="1" minValue="-1022992.25" maxValue="948443.88"/>
    </cacheField>
    <cacheField name="février" numFmtId="4">
      <sharedItems containsSemiMixedTypes="0" containsString="0" containsNumber="1" minValue="-790369.9" maxValue="905777.52"/>
    </cacheField>
    <cacheField name="mars" numFmtId="4">
      <sharedItems containsSemiMixedTypes="0" containsString="0" containsNumber="1" minValue="-1010257.61" maxValue="162496"/>
    </cacheField>
    <cacheField name="avril" numFmtId="4">
      <sharedItems containsSemiMixedTypes="0" containsString="0" containsNumber="1" minValue="-734986.69" maxValue="838398.84"/>
    </cacheField>
    <cacheField name="mai" numFmtId="4">
      <sharedItems containsNonDate="0" containsString="0" containsBlank="1"/>
    </cacheField>
    <cacheField name="juin" numFmtId="4">
      <sharedItems containsNonDate="0" containsString="0" containsBlank="1"/>
    </cacheField>
    <cacheField name="juillet" numFmtId="4">
      <sharedItems containsNonDate="0" containsString="0" containsBlank="1"/>
    </cacheField>
    <cacheField name="août" numFmtId="4">
      <sharedItems containsNonDate="0" containsString="0" containsBlank="1"/>
    </cacheField>
    <cacheField name="septembre" numFmtId="4">
      <sharedItems containsNonDate="0" containsString="0" containsBlank="1"/>
    </cacheField>
    <cacheField name="octobre" numFmtId="4">
      <sharedItems containsNonDate="0" containsString="0" containsBlank="1"/>
    </cacheField>
    <cacheField name="novembre" numFmtId="4">
      <sharedItems containsNonDate="0" containsString="0" containsBlank="1"/>
    </cacheField>
    <cacheField name="décembre" numFmtId="4">
      <sharedItems containsNonDate="0" containsString="0" containsBlank="1"/>
    </cacheField>
    <cacheField name="décembre2" numFmtId="4">
      <sharedItems containsNonDate="0" containsString="0" containsBlank="1"/>
    </cacheField>
    <cacheField name="décembre3" numFmtId="4">
      <sharedItems containsNonDate="0" containsString="0" containsBlank="1"/>
    </cacheField>
    <cacheField name="décembre4" numFmtId="4">
      <sharedItems containsNonDate="0" containsString="0" containsBlank="1"/>
    </cacheField>
    <cacheField name="décembre5" numFmtId="4">
      <sharedItems containsNonDate="0" containsString="0" containsBlank="1"/>
    </cacheField>
    <cacheField name="TOTAL" numFmtId="4">
      <sharedItems containsSemiMixedTypes="0" containsString="0" containsNumber="1" minValue="-3366688.4499999997" maxValue="1867631.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4">
  <r>
    <x v="0"/>
    <x v="0"/>
    <s v="CAPITAL"/>
    <s v="EUR"/>
    <n v="-20000"/>
    <n v="0"/>
    <n v="0"/>
    <n v="0"/>
    <n v="0"/>
    <m/>
    <m/>
    <m/>
    <m/>
    <m/>
    <m/>
    <m/>
    <m/>
    <m/>
    <m/>
    <m/>
    <m/>
    <n v="-20000"/>
  </r>
  <r>
    <x v="0"/>
    <x v="1"/>
    <s v="RÉSERVE LÉGALE"/>
    <s v="EUR"/>
    <n v="-60000"/>
    <n v="0"/>
    <n v="0"/>
    <n v="0"/>
    <n v="0"/>
    <m/>
    <m/>
    <m/>
    <m/>
    <m/>
    <m/>
    <m/>
    <m/>
    <m/>
    <m/>
    <m/>
    <m/>
    <n v="-60000"/>
  </r>
  <r>
    <x v="0"/>
    <x v="2"/>
    <s v="RAN CRÉDITEUR"/>
    <s v="EUR"/>
    <n v="-12000"/>
    <n v="0"/>
    <n v="0"/>
    <n v="0"/>
    <n v="0"/>
    <m/>
    <m/>
    <m/>
    <m/>
    <m/>
    <m/>
    <m/>
    <m/>
    <m/>
    <m/>
    <m/>
    <m/>
    <n v="-12000"/>
  </r>
  <r>
    <x v="0"/>
    <x v="3"/>
    <s v="RÉSULTAT BÉNÉF."/>
    <s v="EUR"/>
    <n v="79003.320000000007"/>
    <n v="0"/>
    <n v="0"/>
    <n v="0"/>
    <n v="0"/>
    <m/>
    <m/>
    <m/>
    <m/>
    <m/>
    <m/>
    <m/>
    <m/>
    <m/>
    <m/>
    <m/>
    <m/>
    <n v="79003.320000000007"/>
  </r>
  <r>
    <x v="0"/>
    <x v="3"/>
    <s v="RÉSULTAT BÉNÉF."/>
    <s v="EUR"/>
    <n v="9485.27"/>
    <n v="0"/>
    <n v="0"/>
    <n v="0"/>
    <n v="0"/>
    <m/>
    <m/>
    <m/>
    <m/>
    <m/>
    <m/>
    <m/>
    <m/>
    <m/>
    <m/>
    <m/>
    <m/>
    <n v="9485.27"/>
  </r>
  <r>
    <x v="0"/>
    <x v="3"/>
    <s v="RÉSULTAT BÉNÉF."/>
    <s v="EUR"/>
    <n v="5015"/>
    <n v="0"/>
    <n v="0"/>
    <n v="0"/>
    <n v="0"/>
    <m/>
    <m/>
    <m/>
    <m/>
    <m/>
    <m/>
    <m/>
    <m/>
    <m/>
    <m/>
    <m/>
    <m/>
    <n v="5015"/>
  </r>
  <r>
    <x v="0"/>
    <x v="3"/>
    <s v="RÉSULTAT BÉNÉF."/>
    <s v="EUR"/>
    <n v="767"/>
    <n v="0"/>
    <n v="0"/>
    <n v="0"/>
    <n v="0"/>
    <m/>
    <m/>
    <m/>
    <m/>
    <m/>
    <m/>
    <m/>
    <m/>
    <m/>
    <m/>
    <m/>
    <m/>
    <n v="767"/>
  </r>
  <r>
    <x v="0"/>
    <x v="3"/>
    <s v="RÉSULTAT BÉNÉF."/>
    <s v="EUR"/>
    <n v="12"/>
    <n v="0"/>
    <n v="0"/>
    <n v="0"/>
    <n v="0"/>
    <m/>
    <m/>
    <m/>
    <m/>
    <m/>
    <m/>
    <m/>
    <m/>
    <m/>
    <m/>
    <m/>
    <m/>
    <n v="12"/>
  </r>
  <r>
    <x v="0"/>
    <x v="3"/>
    <s v="RÉSULTAT BÉNÉF."/>
    <s v="EUR"/>
    <n v="-1561"/>
    <n v="0"/>
    <n v="0"/>
    <n v="0"/>
    <n v="0"/>
    <m/>
    <m/>
    <m/>
    <m/>
    <m/>
    <m/>
    <m/>
    <m/>
    <m/>
    <m/>
    <m/>
    <m/>
    <n v="-1561"/>
  </r>
  <r>
    <x v="0"/>
    <x v="3"/>
    <s v="RÉSULTAT BÉNÉF."/>
    <s v="EUR"/>
    <n v="-12"/>
    <n v="0"/>
    <n v="0"/>
    <n v="0"/>
    <n v="0"/>
    <m/>
    <m/>
    <m/>
    <m/>
    <m/>
    <m/>
    <m/>
    <m/>
    <m/>
    <m/>
    <m/>
    <m/>
    <n v="-12"/>
  </r>
  <r>
    <x v="0"/>
    <x v="3"/>
    <s v="RÉSULTAT BÉNÉF."/>
    <s v="EUR"/>
    <n v="0"/>
    <n v="0"/>
    <n v="0"/>
    <n v="0"/>
    <n v="0"/>
    <m/>
    <m/>
    <m/>
    <m/>
    <m/>
    <m/>
    <m/>
    <m/>
    <m/>
    <m/>
    <m/>
    <m/>
    <n v="0"/>
  </r>
  <r>
    <x v="0"/>
    <x v="4"/>
    <s v="PROV PENSIONS RET."/>
    <s v="EUR"/>
    <n v="-1488.57"/>
    <n v="0"/>
    <n v="0"/>
    <n v="0"/>
    <n v="-896.46"/>
    <m/>
    <m/>
    <m/>
    <m/>
    <m/>
    <m/>
    <m/>
    <m/>
    <m/>
    <m/>
    <m/>
    <m/>
    <n v="-2385.0299999999997"/>
  </r>
  <r>
    <x v="0"/>
    <x v="4"/>
    <s v="PROV PENSIONS RET."/>
    <s v="EUR"/>
    <n v="-896.46"/>
    <n v="0"/>
    <n v="0"/>
    <n v="0"/>
    <n v="896.46"/>
    <m/>
    <m/>
    <m/>
    <m/>
    <m/>
    <m/>
    <m/>
    <m/>
    <m/>
    <m/>
    <m/>
    <m/>
    <n v="0"/>
  </r>
  <r>
    <x v="0"/>
    <x v="5"/>
    <s v="AUTRES PROVISIONS"/>
    <s v="EUR"/>
    <n v="12512"/>
    <n v="0"/>
    <n v="-1909.7"/>
    <n v="-1200.71"/>
    <n v="-1101.25"/>
    <m/>
    <m/>
    <m/>
    <m/>
    <m/>
    <m/>
    <m/>
    <m/>
    <m/>
    <m/>
    <m/>
    <m/>
    <n v="8300.34"/>
  </r>
  <r>
    <x v="0"/>
    <x v="6"/>
    <s v="CONCESS°, AUTRES DT"/>
    <s v="EUR"/>
    <n v="90868.85"/>
    <n v="0"/>
    <n v="0"/>
    <n v="0"/>
    <n v="0"/>
    <m/>
    <m/>
    <m/>
    <m/>
    <m/>
    <m/>
    <m/>
    <m/>
    <m/>
    <m/>
    <m/>
    <m/>
    <n v="90868.85"/>
  </r>
  <r>
    <x v="0"/>
    <x v="7"/>
    <s v="FONDS COMMERCIAL"/>
    <s v="EUR"/>
    <n v="190000"/>
    <n v="0"/>
    <n v="0"/>
    <n v="0"/>
    <n v="0"/>
    <m/>
    <m/>
    <m/>
    <m/>
    <m/>
    <m/>
    <m/>
    <m/>
    <m/>
    <m/>
    <m/>
    <m/>
    <n v="190000"/>
  </r>
  <r>
    <x v="0"/>
    <x v="8"/>
    <s v="CONS°/SOL AUTRUI"/>
    <s v="EUR"/>
    <n v="620"/>
    <n v="0"/>
    <n v="0"/>
    <n v="0"/>
    <n v="0"/>
    <m/>
    <m/>
    <m/>
    <m/>
    <m/>
    <m/>
    <m/>
    <m/>
    <m/>
    <m/>
    <m/>
    <m/>
    <n v="620"/>
  </r>
  <r>
    <x v="0"/>
    <x v="9"/>
    <s v="MATÉRIEL INDUSTRIEL"/>
    <s v="EUR"/>
    <n v="4518"/>
    <n v="0"/>
    <n v="0"/>
    <n v="0"/>
    <n v="0"/>
    <m/>
    <m/>
    <m/>
    <m/>
    <m/>
    <m/>
    <m/>
    <m/>
    <m/>
    <m/>
    <m/>
    <m/>
    <n v="4518"/>
  </r>
  <r>
    <x v="0"/>
    <x v="10"/>
    <s v="INSTAL. GÉNÉRALES,AG"/>
    <s v="EUR"/>
    <n v="39403.49"/>
    <n v="0"/>
    <n v="0"/>
    <n v="0"/>
    <n v="0"/>
    <m/>
    <m/>
    <m/>
    <m/>
    <m/>
    <m/>
    <m/>
    <m/>
    <m/>
    <m/>
    <m/>
    <m/>
    <n v="39403.49"/>
  </r>
  <r>
    <x v="0"/>
    <x v="11"/>
    <s v="MAT. BUREAU ET INFO"/>
    <s v="EUR"/>
    <n v="37346.269999999997"/>
    <n v="0"/>
    <n v="0"/>
    <n v="0"/>
    <n v="0"/>
    <m/>
    <m/>
    <m/>
    <m/>
    <m/>
    <m/>
    <m/>
    <m/>
    <m/>
    <m/>
    <m/>
    <m/>
    <n v="37346.269999999997"/>
  </r>
  <r>
    <x v="0"/>
    <x v="12"/>
    <s v="MOBILIER"/>
    <s v="EUR"/>
    <n v="15610.28"/>
    <n v="0"/>
    <n v="0"/>
    <n v="0"/>
    <n v="0"/>
    <m/>
    <m/>
    <m/>
    <m/>
    <m/>
    <m/>
    <m/>
    <m/>
    <m/>
    <m/>
    <m/>
    <m/>
    <n v="15610.28"/>
  </r>
  <r>
    <x v="0"/>
    <x v="13"/>
    <s v="TITRES  PARTICIPA°"/>
    <s v="EUR"/>
    <n v="25110"/>
    <n v="0"/>
    <n v="0"/>
    <n v="0"/>
    <n v="0"/>
    <m/>
    <m/>
    <m/>
    <m/>
    <m/>
    <m/>
    <m/>
    <m/>
    <m/>
    <m/>
    <m/>
    <m/>
    <n v="25110"/>
  </r>
  <r>
    <x v="0"/>
    <x v="14"/>
    <s v="PRÊTS"/>
    <s v="EUR"/>
    <n v="13620"/>
    <n v="0"/>
    <n v="0"/>
    <n v="0"/>
    <n v="0"/>
    <m/>
    <m/>
    <m/>
    <m/>
    <m/>
    <m/>
    <m/>
    <m/>
    <m/>
    <m/>
    <m/>
    <m/>
    <n v="13620"/>
  </r>
  <r>
    <x v="0"/>
    <x v="15"/>
    <s v="DÉPÔT, CAUTIONNEMENT"/>
    <s v="EUR"/>
    <n v="0"/>
    <n v="0"/>
    <n v="0"/>
    <n v="0"/>
    <n v="176.21"/>
    <m/>
    <m/>
    <m/>
    <m/>
    <m/>
    <m/>
    <m/>
    <m/>
    <m/>
    <m/>
    <m/>
    <m/>
    <n v="176.21"/>
  </r>
  <r>
    <x v="0"/>
    <x v="15"/>
    <s v="DÉPÔT, CAUTIONNEMENT"/>
    <s v="EUR"/>
    <n v="1700"/>
    <n v="0"/>
    <n v="0"/>
    <n v="0"/>
    <n v="0"/>
    <m/>
    <m/>
    <m/>
    <m/>
    <m/>
    <m/>
    <m/>
    <m/>
    <m/>
    <m/>
    <m/>
    <m/>
    <n v="1700"/>
  </r>
  <r>
    <x v="0"/>
    <x v="15"/>
    <s v="DÉPÔT, CAUTIONNEMENT"/>
    <s v="EUR"/>
    <n v="43951.040000000001"/>
    <n v="0"/>
    <n v="0"/>
    <n v="0"/>
    <n v="0"/>
    <m/>
    <m/>
    <m/>
    <m/>
    <m/>
    <m/>
    <m/>
    <m/>
    <m/>
    <m/>
    <m/>
    <m/>
    <n v="43951.040000000001"/>
  </r>
  <r>
    <x v="0"/>
    <x v="16"/>
    <s v="AMO CONCESS°, BREVET"/>
    <s v="EUR"/>
    <n v="-90868.85"/>
    <n v="0"/>
    <n v="0"/>
    <n v="0"/>
    <n v="0"/>
    <m/>
    <m/>
    <m/>
    <m/>
    <m/>
    <m/>
    <m/>
    <m/>
    <m/>
    <m/>
    <m/>
    <m/>
    <n v="-90868.85"/>
  </r>
  <r>
    <x v="0"/>
    <x v="17"/>
    <s v="AMO CONS°/SOL AUT"/>
    <s v="EUR"/>
    <n v="-620"/>
    <n v="0"/>
    <n v="0"/>
    <n v="0"/>
    <n v="0"/>
    <m/>
    <m/>
    <m/>
    <m/>
    <m/>
    <m/>
    <m/>
    <m/>
    <m/>
    <m/>
    <m/>
    <m/>
    <n v="-620"/>
  </r>
  <r>
    <x v="0"/>
    <x v="18"/>
    <s v="AMO MATÉRIEL INDUST"/>
    <s v="EUR"/>
    <n v="-4518"/>
    <n v="0"/>
    <n v="0"/>
    <n v="0"/>
    <n v="0"/>
    <m/>
    <m/>
    <m/>
    <m/>
    <m/>
    <m/>
    <m/>
    <m/>
    <m/>
    <m/>
    <m/>
    <m/>
    <n v="-4518"/>
  </r>
  <r>
    <x v="0"/>
    <x v="19"/>
    <s v="AMORT. INSTALL. GÉNÉ"/>
    <s v="EUR"/>
    <n v="-39403.49"/>
    <n v="0"/>
    <n v="0"/>
    <n v="0"/>
    <n v="0"/>
    <m/>
    <m/>
    <m/>
    <m/>
    <m/>
    <m/>
    <m/>
    <m/>
    <m/>
    <m/>
    <m/>
    <m/>
    <n v="-39403.49"/>
  </r>
  <r>
    <x v="0"/>
    <x v="20"/>
    <s v="AM MAT.BUREAU INFORM"/>
    <s v="EUR"/>
    <n v="-36369.800000000003"/>
    <n v="-41.47"/>
    <n v="-37.450000000000003"/>
    <n v="-41.47"/>
    <n v="-40.130000000000003"/>
    <m/>
    <m/>
    <m/>
    <m/>
    <m/>
    <m/>
    <m/>
    <m/>
    <m/>
    <m/>
    <m/>
    <m/>
    <n v="-36530.32"/>
  </r>
  <r>
    <x v="0"/>
    <x v="21"/>
    <s v="AMORT. DU MOBILIER"/>
    <s v="EUR"/>
    <n v="-15610.28"/>
    <n v="0"/>
    <n v="0"/>
    <n v="0"/>
    <n v="0"/>
    <m/>
    <m/>
    <m/>
    <m/>
    <m/>
    <m/>
    <m/>
    <m/>
    <m/>
    <m/>
    <m/>
    <m/>
    <n v="-15610.28"/>
  </r>
  <r>
    <x v="0"/>
    <x v="22"/>
    <s v="PROV DÉPRÉCIA° TITR"/>
    <s v="EUR"/>
    <n v="-121"/>
    <n v="0"/>
    <n v="0"/>
    <n v="0"/>
    <n v="0"/>
    <m/>
    <m/>
    <m/>
    <m/>
    <m/>
    <m/>
    <m/>
    <m/>
    <m/>
    <m/>
    <m/>
    <m/>
    <n v="-121"/>
  </r>
  <r>
    <x v="0"/>
    <x v="23"/>
    <s v="FOURNISSEURS"/>
    <s v="EUR"/>
    <n v="-28551.88"/>
    <n v="28551.88"/>
    <n v="-61.64"/>
    <n v="61.64"/>
    <n v="-7687.83"/>
    <m/>
    <m/>
    <m/>
    <m/>
    <m/>
    <m/>
    <m/>
    <m/>
    <m/>
    <m/>
    <m/>
    <m/>
    <n v="-7687.83"/>
  </r>
  <r>
    <x v="0"/>
    <x v="23"/>
    <s v="FOURNISSEURS"/>
    <s v="EUR"/>
    <n v="-78.3"/>
    <n v="78.3"/>
    <n v="-15"/>
    <n v="-55"/>
    <n v="70"/>
    <m/>
    <m/>
    <m/>
    <m/>
    <m/>
    <m/>
    <m/>
    <m/>
    <m/>
    <m/>
    <m/>
    <m/>
    <n v="0"/>
  </r>
  <r>
    <x v="0"/>
    <x v="23"/>
    <s v="FOURNISSEURS"/>
    <s v="EUR"/>
    <n v="0"/>
    <n v="0"/>
    <n v="0"/>
    <n v="-895"/>
    <n v="895"/>
    <m/>
    <m/>
    <m/>
    <m/>
    <m/>
    <m/>
    <m/>
    <m/>
    <m/>
    <m/>
    <m/>
    <m/>
    <n v="0"/>
  </r>
  <r>
    <x v="0"/>
    <x v="23"/>
    <s v="FOURNISSEURS"/>
    <s v="EUR"/>
    <n v="0"/>
    <n v="0"/>
    <n v="0"/>
    <n v="0"/>
    <n v="0"/>
    <m/>
    <m/>
    <m/>
    <m/>
    <m/>
    <m/>
    <m/>
    <m/>
    <m/>
    <m/>
    <m/>
    <m/>
    <n v="0"/>
  </r>
  <r>
    <x v="0"/>
    <x v="23"/>
    <s v="FOURNISSEURS"/>
    <s v="EUR"/>
    <n v="0"/>
    <n v="-3663.9"/>
    <n v="3663.9"/>
    <n v="-6106.5"/>
    <n v="6106.5"/>
    <m/>
    <m/>
    <m/>
    <m/>
    <m/>
    <m/>
    <m/>
    <m/>
    <m/>
    <m/>
    <m/>
    <m/>
    <n v="0"/>
  </r>
  <r>
    <x v="0"/>
    <x v="23"/>
    <s v="FOURNISSEURS"/>
    <s v="EUR"/>
    <n v="-1020"/>
    <n v="1020"/>
    <n v="0"/>
    <n v="0"/>
    <n v="0"/>
    <m/>
    <m/>
    <m/>
    <m/>
    <m/>
    <m/>
    <m/>
    <m/>
    <m/>
    <m/>
    <m/>
    <m/>
    <n v="0"/>
  </r>
  <r>
    <x v="0"/>
    <x v="23"/>
    <s v="FOURNISSEURS"/>
    <s v="EUR"/>
    <n v="-43.89"/>
    <n v="0"/>
    <n v="43.89"/>
    <n v="0"/>
    <n v="0"/>
    <m/>
    <m/>
    <m/>
    <m/>
    <m/>
    <m/>
    <m/>
    <m/>
    <m/>
    <m/>
    <m/>
    <m/>
    <n v="0"/>
  </r>
  <r>
    <x v="0"/>
    <x v="23"/>
    <s v="FOURNISSEURS"/>
    <s v="EUR"/>
    <n v="0"/>
    <n v="0"/>
    <n v="0"/>
    <n v="0"/>
    <n v="0"/>
    <m/>
    <m/>
    <m/>
    <m/>
    <m/>
    <m/>
    <m/>
    <m/>
    <m/>
    <m/>
    <m/>
    <m/>
    <n v="0"/>
  </r>
  <r>
    <x v="0"/>
    <x v="23"/>
    <s v="FOURNISSEURS"/>
    <s v="EUR"/>
    <n v="-713.76"/>
    <n v="-581.28"/>
    <n v="713.76"/>
    <n v="-132.47999999999999"/>
    <n v="-432.41"/>
    <m/>
    <m/>
    <m/>
    <m/>
    <m/>
    <m/>
    <m/>
    <m/>
    <m/>
    <m/>
    <m/>
    <m/>
    <n v="-1146.17"/>
  </r>
  <r>
    <x v="0"/>
    <x v="23"/>
    <s v="FOURNISSEURS"/>
    <s v="EUR"/>
    <n v="-9691.7099999999991"/>
    <n v="8958.93"/>
    <n v="717.45"/>
    <n v="-1328.17"/>
    <n v="1414.3"/>
    <m/>
    <m/>
    <m/>
    <m/>
    <m/>
    <m/>
    <m/>
    <m/>
    <m/>
    <m/>
    <m/>
    <m/>
    <n v="70.800000000001091"/>
  </r>
  <r>
    <x v="0"/>
    <x v="24"/>
    <s v="COLLECTIF NDF"/>
    <s v="EUR"/>
    <n v="0"/>
    <n v="0"/>
    <n v="0"/>
    <n v="0"/>
    <n v="0"/>
    <m/>
    <m/>
    <m/>
    <m/>
    <m/>
    <m/>
    <m/>
    <m/>
    <m/>
    <m/>
    <m/>
    <m/>
    <n v="0"/>
  </r>
  <r>
    <x v="0"/>
    <x v="24"/>
    <s v="COLLECTIF NDF"/>
    <s v="EUR"/>
    <n v="0"/>
    <n v="0"/>
    <n v="0"/>
    <n v="0"/>
    <n v="0"/>
    <m/>
    <m/>
    <m/>
    <m/>
    <m/>
    <m/>
    <m/>
    <m/>
    <m/>
    <m/>
    <m/>
    <m/>
    <n v="0"/>
  </r>
  <r>
    <x v="0"/>
    <x v="24"/>
    <s v="COLLECTIF NDF"/>
    <s v="EUR"/>
    <n v="0"/>
    <n v="0"/>
    <n v="0"/>
    <n v="0"/>
    <n v="0"/>
    <m/>
    <m/>
    <m/>
    <m/>
    <m/>
    <m/>
    <m/>
    <m/>
    <m/>
    <m/>
    <m/>
    <m/>
    <n v="0"/>
  </r>
  <r>
    <x v="0"/>
    <x v="24"/>
    <s v="COLLECTIF NDF"/>
    <s v="EUR"/>
    <n v="0"/>
    <n v="0"/>
    <n v="0"/>
    <n v="0"/>
    <n v="0"/>
    <m/>
    <m/>
    <m/>
    <m/>
    <m/>
    <m/>
    <m/>
    <m/>
    <m/>
    <m/>
    <m/>
    <m/>
    <n v="0"/>
  </r>
  <r>
    <x v="0"/>
    <x v="25"/>
    <s v="FOURNISSEURS-IG"/>
    <s v="EUR"/>
    <n v="0"/>
    <n v="0"/>
    <n v="-20000"/>
    <n v="0"/>
    <n v="20000"/>
    <m/>
    <m/>
    <m/>
    <m/>
    <m/>
    <m/>
    <m/>
    <m/>
    <m/>
    <m/>
    <m/>
    <m/>
    <n v="0"/>
  </r>
  <r>
    <x v="0"/>
    <x v="25"/>
    <s v="FOURNISSEURS-IG"/>
    <s v="EUR"/>
    <n v="0"/>
    <n v="0"/>
    <n v="0"/>
    <n v="0"/>
    <n v="0"/>
    <m/>
    <m/>
    <m/>
    <m/>
    <m/>
    <m/>
    <m/>
    <m/>
    <m/>
    <m/>
    <m/>
    <m/>
    <n v="0"/>
  </r>
  <r>
    <x v="0"/>
    <x v="25"/>
    <s v="FOURNISSEURS-IG"/>
    <s v="EUR"/>
    <n v="0"/>
    <n v="0"/>
    <n v="-4000"/>
    <n v="0"/>
    <n v="4000"/>
    <m/>
    <m/>
    <m/>
    <m/>
    <m/>
    <m/>
    <m/>
    <m/>
    <m/>
    <m/>
    <m/>
    <m/>
    <n v="0"/>
  </r>
  <r>
    <x v="0"/>
    <x v="26"/>
    <s v="FACTURE NON PARVENUE"/>
    <s v="EUR"/>
    <n v="-30579.31"/>
    <n v="30579.31"/>
    <n v="-36564.19"/>
    <n v="-3049.2"/>
    <n v="-1967.95"/>
    <m/>
    <m/>
    <m/>
    <m/>
    <m/>
    <m/>
    <m/>
    <m/>
    <m/>
    <m/>
    <m/>
    <m/>
    <n v="-41581.339999999997"/>
  </r>
  <r>
    <x v="0"/>
    <x v="26"/>
    <s v="FACTURE NON PARVENUE"/>
    <s v="EUR"/>
    <n v="-1800"/>
    <n v="1800"/>
    <n v="-2400"/>
    <n v="-750"/>
    <n v="-1050"/>
    <m/>
    <m/>
    <m/>
    <m/>
    <m/>
    <m/>
    <m/>
    <m/>
    <m/>
    <m/>
    <m/>
    <m/>
    <n v="-4200"/>
  </r>
  <r>
    <x v="0"/>
    <x v="26"/>
    <s v="FACTURE NON PARVENUE"/>
    <s v="EUR"/>
    <n v="0"/>
    <n v="0"/>
    <n v="0"/>
    <n v="-70.8"/>
    <n v="0"/>
    <m/>
    <m/>
    <m/>
    <m/>
    <m/>
    <m/>
    <m/>
    <m/>
    <m/>
    <m/>
    <m/>
    <m/>
    <n v="-70.8"/>
  </r>
  <r>
    <x v="0"/>
    <x v="26"/>
    <s v="FACTURE NON PARVENUE"/>
    <s v="EUR"/>
    <n v="-14160"/>
    <n v="14160"/>
    <n v="-12272"/>
    <n v="5900"/>
    <n v="-1180"/>
    <m/>
    <m/>
    <m/>
    <m/>
    <m/>
    <m/>
    <m/>
    <m/>
    <m/>
    <m/>
    <m/>
    <m/>
    <n v="-7552"/>
  </r>
  <r>
    <x v="0"/>
    <x v="26"/>
    <s v="FACTURE NON PARVENUE"/>
    <s v="EUR"/>
    <n v="0"/>
    <n v="0"/>
    <n v="0"/>
    <n v="0"/>
    <n v="-75.7"/>
    <m/>
    <m/>
    <m/>
    <m/>
    <m/>
    <m/>
    <m/>
    <m/>
    <m/>
    <m/>
    <m/>
    <m/>
    <n v="-75.7"/>
  </r>
  <r>
    <x v="0"/>
    <x v="27"/>
    <s v="FACTURES NON PARV.IG"/>
    <s v="EUR"/>
    <n v="-24000"/>
    <n v="24000"/>
    <n v="-4000"/>
    <n v="-2000"/>
    <n v="-2000"/>
    <m/>
    <m/>
    <m/>
    <m/>
    <m/>
    <m/>
    <m/>
    <m/>
    <m/>
    <m/>
    <m/>
    <m/>
    <n v="-8000"/>
  </r>
  <r>
    <x v="0"/>
    <x v="28"/>
    <s v="CLIENTS - IG"/>
    <s v="EUR"/>
    <n v="0"/>
    <n v="0"/>
    <n v="187860.88"/>
    <n v="0"/>
    <n v="-187860.88"/>
    <m/>
    <m/>
    <m/>
    <m/>
    <m/>
    <m/>
    <m/>
    <m/>
    <m/>
    <m/>
    <m/>
    <m/>
    <n v="0"/>
  </r>
  <r>
    <x v="0"/>
    <x v="28"/>
    <s v="CLIENTS - IG"/>
    <s v="EUR"/>
    <n v="0"/>
    <n v="0"/>
    <n v="200000"/>
    <n v="0"/>
    <n v="-200000"/>
    <m/>
    <m/>
    <m/>
    <m/>
    <m/>
    <m/>
    <m/>
    <m/>
    <m/>
    <m/>
    <m/>
    <m/>
    <n v="0"/>
  </r>
  <r>
    <x v="0"/>
    <x v="28"/>
    <s v="CLIENTS - IG"/>
    <s v="EUR"/>
    <n v="0"/>
    <n v="0"/>
    <n v="0"/>
    <n v="0"/>
    <n v="0"/>
    <m/>
    <m/>
    <m/>
    <m/>
    <m/>
    <m/>
    <m/>
    <m/>
    <m/>
    <m/>
    <m/>
    <m/>
    <n v="0"/>
  </r>
  <r>
    <x v="0"/>
    <x v="28"/>
    <s v="CLIENTS - IG"/>
    <s v="EUR"/>
    <n v="0"/>
    <n v="0"/>
    <n v="7212.82"/>
    <n v="0"/>
    <n v="-7212.82"/>
    <m/>
    <m/>
    <m/>
    <m/>
    <m/>
    <m/>
    <m/>
    <m/>
    <m/>
    <m/>
    <m/>
    <m/>
    <n v="0"/>
  </r>
  <r>
    <x v="0"/>
    <x v="28"/>
    <s v="CLIENTS - IG"/>
    <s v="EUR"/>
    <n v="0"/>
    <n v="0"/>
    <n v="8081.28"/>
    <n v="0"/>
    <n v="-8081.28"/>
    <m/>
    <m/>
    <m/>
    <m/>
    <m/>
    <m/>
    <m/>
    <m/>
    <m/>
    <m/>
    <m/>
    <m/>
    <n v="0"/>
  </r>
  <r>
    <x v="0"/>
    <x v="28"/>
    <s v="CLIENTS - IG"/>
    <s v="EUR"/>
    <n v="0"/>
    <n v="0"/>
    <n v="112578.07"/>
    <n v="0"/>
    <n v="-112578.07"/>
    <m/>
    <m/>
    <m/>
    <m/>
    <m/>
    <m/>
    <m/>
    <m/>
    <m/>
    <m/>
    <m/>
    <m/>
    <n v="0"/>
  </r>
  <r>
    <x v="0"/>
    <x v="28"/>
    <s v="CLIENTS - IG"/>
    <s v="EUR"/>
    <n v="0"/>
    <n v="0"/>
    <n v="103146.61"/>
    <n v="0"/>
    <n v="-103146.61"/>
    <m/>
    <m/>
    <m/>
    <m/>
    <m/>
    <m/>
    <m/>
    <m/>
    <m/>
    <m/>
    <m/>
    <m/>
    <n v="0"/>
  </r>
  <r>
    <x v="0"/>
    <x v="29"/>
    <s v="CLIENTS - FAE IG"/>
    <s v="EUR"/>
    <n v="225433.06"/>
    <n v="-225433.06"/>
    <n v="33339.879999999997"/>
    <n v="13410.46"/>
    <n v="17813.52"/>
    <m/>
    <m/>
    <m/>
    <m/>
    <m/>
    <m/>
    <m/>
    <m/>
    <m/>
    <m/>
    <m/>
    <m/>
    <n v="64563.86"/>
  </r>
  <r>
    <x v="0"/>
    <x v="29"/>
    <s v="CLIENTS - FAE IG"/>
    <s v="EUR"/>
    <n v="240000"/>
    <n v="-240000"/>
    <n v="40000"/>
    <n v="20000"/>
    <n v="20000"/>
    <m/>
    <m/>
    <m/>
    <m/>
    <m/>
    <m/>
    <m/>
    <m/>
    <m/>
    <m/>
    <m/>
    <m/>
    <n v="80000"/>
  </r>
  <r>
    <x v="0"/>
    <x v="29"/>
    <s v="CLIENTS - FAE IG"/>
    <s v="EUR"/>
    <n v="8655.3799999999992"/>
    <n v="-8655.3799999999992"/>
    <n v="0"/>
    <n v="0"/>
    <n v="336"/>
    <m/>
    <m/>
    <m/>
    <m/>
    <m/>
    <m/>
    <m/>
    <m/>
    <m/>
    <m/>
    <m/>
    <m/>
    <n v="336"/>
  </r>
  <r>
    <x v="0"/>
    <x v="29"/>
    <s v="CLIENTS - FAE IG"/>
    <s v="EUR"/>
    <n v="9697.5400000000009"/>
    <n v="-9697.5400000000009"/>
    <n v="0"/>
    <n v="0"/>
    <n v="0"/>
    <m/>
    <m/>
    <m/>
    <m/>
    <m/>
    <m/>
    <m/>
    <m/>
    <m/>
    <m/>
    <m/>
    <m/>
    <n v="0"/>
  </r>
  <r>
    <x v="0"/>
    <x v="29"/>
    <s v="CLIENTS - FAE IG"/>
    <s v="EUR"/>
    <n v="135093.68"/>
    <n v="-135093.68"/>
    <n v="25110.05"/>
    <n v="15039.21"/>
    <n v="16807.41"/>
    <m/>
    <m/>
    <m/>
    <m/>
    <m/>
    <m/>
    <m/>
    <m/>
    <m/>
    <m/>
    <m/>
    <m/>
    <n v="56956.67"/>
  </r>
  <r>
    <x v="0"/>
    <x v="30"/>
    <s v="PERSONNEL, RÉM DUES"/>
    <s v="EUR"/>
    <n v="0"/>
    <n v="0"/>
    <n v="0"/>
    <n v="0"/>
    <n v="0"/>
    <m/>
    <m/>
    <m/>
    <m/>
    <m/>
    <m/>
    <m/>
    <m/>
    <m/>
    <m/>
    <m/>
    <m/>
    <n v="0"/>
  </r>
  <r>
    <x v="0"/>
    <x v="31"/>
    <s v="PERSONNEL AV. PERMAN"/>
    <s v="EUR"/>
    <n v="152.44999999999999"/>
    <n v="0"/>
    <n v="0"/>
    <n v="0"/>
    <n v="0"/>
    <m/>
    <m/>
    <m/>
    <m/>
    <m/>
    <m/>
    <m/>
    <m/>
    <m/>
    <m/>
    <m/>
    <m/>
    <n v="152.44999999999999"/>
  </r>
  <r>
    <x v="0"/>
    <x v="32"/>
    <s v="PERSO DETTES PROV CP"/>
    <s v="EUR"/>
    <n v="-6212"/>
    <n v="6212"/>
    <n v="-5753"/>
    <n v="-485.19"/>
    <n v="-470.75"/>
    <m/>
    <m/>
    <m/>
    <m/>
    <m/>
    <m/>
    <m/>
    <m/>
    <m/>
    <m/>
    <m/>
    <m/>
    <n v="-6708.94"/>
  </r>
  <r>
    <x v="0"/>
    <x v="33"/>
    <s v="PROV 13ÈME MOIS"/>
    <s v="EUR"/>
    <n v="-193.33"/>
    <n v="-193.33"/>
    <n v="-193.33"/>
    <n v="-196.43"/>
    <n v="-196.43"/>
    <m/>
    <m/>
    <m/>
    <m/>
    <m/>
    <m/>
    <m/>
    <m/>
    <m/>
    <m/>
    <m/>
    <m/>
    <n v="-972.85000000000014"/>
  </r>
  <r>
    <x v="0"/>
    <x v="34"/>
    <s v="SÉCURITÉ SOCIALE"/>
    <s v="EUR"/>
    <n v="-2763.71"/>
    <n v="-1.49"/>
    <n v="-0.49"/>
    <n v="-459.77"/>
    <n v="425.93"/>
    <m/>
    <m/>
    <m/>
    <m/>
    <m/>
    <m/>
    <m/>
    <m/>
    <m/>
    <m/>
    <m/>
    <m/>
    <n v="-2799.5299999999997"/>
  </r>
  <r>
    <x v="0"/>
    <x v="35"/>
    <s v="KLESIA/MORNAY"/>
    <s v="EUR"/>
    <n v="0"/>
    <n v="0"/>
    <n v="0"/>
    <n v="0"/>
    <n v="0"/>
    <m/>
    <m/>
    <m/>
    <m/>
    <m/>
    <m/>
    <m/>
    <m/>
    <m/>
    <m/>
    <m/>
    <m/>
    <n v="0"/>
  </r>
  <r>
    <x v="0"/>
    <x v="36"/>
    <s v="RETRAITE PRO BTP"/>
    <s v="EUR"/>
    <n v="-1706.34"/>
    <n v="1334.56"/>
    <n v="-1049.1099999999999"/>
    <n v="-993.68"/>
    <n v="1342.33"/>
    <m/>
    <m/>
    <m/>
    <m/>
    <m/>
    <m/>
    <m/>
    <m/>
    <m/>
    <m/>
    <m/>
    <m/>
    <n v="-1072.2399999999998"/>
  </r>
  <r>
    <x v="0"/>
    <x v="37"/>
    <s v="TICKETS RESTAURANT"/>
    <s v="EUR"/>
    <n v="0"/>
    <n v="0"/>
    <n v="0"/>
    <n v="0"/>
    <n v="0"/>
    <m/>
    <m/>
    <m/>
    <m/>
    <m/>
    <m/>
    <m/>
    <m/>
    <m/>
    <m/>
    <m/>
    <m/>
    <n v="0"/>
  </r>
  <r>
    <x v="0"/>
    <x v="37"/>
    <s v="TICKETS RESTAURANT"/>
    <s v="EUR"/>
    <n v="0"/>
    <n v="0"/>
    <n v="0"/>
    <n v="0"/>
    <n v="0"/>
    <m/>
    <m/>
    <m/>
    <m/>
    <m/>
    <m/>
    <m/>
    <m/>
    <m/>
    <m/>
    <m/>
    <m/>
    <n v="0"/>
  </r>
  <r>
    <x v="0"/>
    <x v="38"/>
    <s v="GENERATION"/>
    <s v="EUR"/>
    <n v="-580.37"/>
    <n v="580.37"/>
    <n v="0"/>
    <n v="0"/>
    <n v="0"/>
    <m/>
    <m/>
    <m/>
    <m/>
    <m/>
    <m/>
    <m/>
    <m/>
    <m/>
    <m/>
    <m/>
    <m/>
    <n v="0"/>
  </r>
  <r>
    <x v="0"/>
    <x v="39"/>
    <s v="AXA MUTUELLE"/>
    <s v="EUR"/>
    <n v="0"/>
    <n v="-179.04"/>
    <n v="-179.04"/>
    <n v="-227.07"/>
    <n v="402.61"/>
    <m/>
    <m/>
    <m/>
    <m/>
    <m/>
    <m/>
    <m/>
    <m/>
    <m/>
    <m/>
    <m/>
    <m/>
    <n v="-182.53999999999996"/>
  </r>
  <r>
    <x v="0"/>
    <x v="40"/>
    <s v="MÉDECINE DU TRAVAIL"/>
    <s v="EUR"/>
    <n v="0"/>
    <n v="-56.77"/>
    <n v="56.77"/>
    <n v="0"/>
    <n v="0"/>
    <m/>
    <m/>
    <m/>
    <m/>
    <m/>
    <m/>
    <m/>
    <m/>
    <m/>
    <m/>
    <m/>
    <m/>
    <n v="0"/>
  </r>
  <r>
    <x v="0"/>
    <x v="41"/>
    <s v="CHARGES SOC/PROV CP"/>
    <s v="EUR"/>
    <n v="-2671"/>
    <n v="2671"/>
    <n v="-2474"/>
    <n v="-208.42"/>
    <n v="-202.42"/>
    <m/>
    <m/>
    <m/>
    <m/>
    <m/>
    <m/>
    <m/>
    <m/>
    <m/>
    <m/>
    <m/>
    <m/>
    <n v="-2884.84"/>
  </r>
  <r>
    <x v="0"/>
    <x v="42"/>
    <s v="PROV/CHGE 13ÈME MOIS"/>
    <s v="EUR"/>
    <n v="-83.13"/>
    <n v="-83.13"/>
    <n v="-83.13"/>
    <n v="-84.46"/>
    <n v="-84.46"/>
    <m/>
    <m/>
    <m/>
    <m/>
    <m/>
    <m/>
    <m/>
    <m/>
    <m/>
    <m/>
    <m/>
    <m/>
    <n v="-418.30999999999995"/>
  </r>
  <r>
    <x v="0"/>
    <x v="43"/>
    <s v="TAXE D'APPRENTISS"/>
    <s v="EUR"/>
    <n v="-393.48"/>
    <n v="-42.35"/>
    <n v="353.07"/>
    <n v="-53"/>
    <n v="-42.99"/>
    <m/>
    <m/>
    <m/>
    <m/>
    <m/>
    <m/>
    <m/>
    <m/>
    <m/>
    <m/>
    <m/>
    <m/>
    <n v="-178.75000000000006"/>
  </r>
  <r>
    <x v="0"/>
    <x v="44"/>
    <s v="FORMATION CONTINUE"/>
    <s v="EUR"/>
    <n v="-367.59"/>
    <n v="-34.25"/>
    <n v="333.37"/>
    <n v="-41.33"/>
    <n v="-34.770000000000003"/>
    <m/>
    <m/>
    <m/>
    <m/>
    <m/>
    <m/>
    <m/>
    <m/>
    <m/>
    <m/>
    <m/>
    <m/>
    <n v="-144.56999999999996"/>
  </r>
  <r>
    <x v="0"/>
    <x v="45"/>
    <s v="PRLVT À LA SOURCE"/>
    <s v="EUR"/>
    <n v="-450.26"/>
    <n v="-0.03"/>
    <n v="-0.03"/>
    <n v="-92.24"/>
    <n v="85.23"/>
    <m/>
    <m/>
    <m/>
    <m/>
    <m/>
    <m/>
    <m/>
    <m/>
    <m/>
    <m/>
    <m/>
    <m/>
    <n v="-457.32999999999993"/>
  </r>
  <r>
    <x v="0"/>
    <x v="46"/>
    <s v="TVA COLLECTÉE INTRAC"/>
    <s v="EUR"/>
    <n v="0"/>
    <n v="0"/>
    <n v="0"/>
    <n v="0"/>
    <n v="0"/>
    <m/>
    <m/>
    <m/>
    <m/>
    <m/>
    <m/>
    <m/>
    <m/>
    <m/>
    <m/>
    <m/>
    <m/>
    <n v="0"/>
  </r>
  <r>
    <x v="0"/>
    <x v="47"/>
    <s v="TVA À DÉCAISSER"/>
    <s v="EUR"/>
    <n v="0"/>
    <n v="0.03"/>
    <n v="-0.03"/>
    <n v="0"/>
    <n v="0"/>
    <m/>
    <m/>
    <m/>
    <m/>
    <m/>
    <m/>
    <m/>
    <m/>
    <m/>
    <m/>
    <m/>
    <m/>
    <n v="0"/>
  </r>
  <r>
    <x v="0"/>
    <x v="48"/>
    <s v="TVA DÉDUCTIBLE/DÉBIT"/>
    <s v="EUR"/>
    <n v="0"/>
    <n v="25.66"/>
    <n v="47.86"/>
    <n v="-27.56"/>
    <n v="-45.96"/>
    <m/>
    <m/>
    <m/>
    <m/>
    <m/>
    <m/>
    <m/>
    <m/>
    <m/>
    <m/>
    <m/>
    <m/>
    <n v="0"/>
  </r>
  <r>
    <x v="0"/>
    <x v="49"/>
    <s v="TVA DÉDUC. INTRACOM."/>
    <s v="EUR"/>
    <n v="0"/>
    <n v="0"/>
    <n v="0"/>
    <n v="0"/>
    <n v="0"/>
    <m/>
    <m/>
    <m/>
    <m/>
    <m/>
    <m/>
    <m/>
    <m/>
    <m/>
    <m/>
    <m/>
    <m/>
    <n v="0"/>
  </r>
  <r>
    <x v="0"/>
    <x v="50"/>
    <s v="TVA DÉDUCTIBLE TN"/>
    <s v="EUR"/>
    <n v="0"/>
    <n v="9718.84"/>
    <n v="-8754.92"/>
    <n v="-948.59"/>
    <n v="-15.33"/>
    <m/>
    <m/>
    <m/>
    <m/>
    <m/>
    <m/>
    <m/>
    <m/>
    <m/>
    <m/>
    <m/>
    <m/>
    <n v="4.0856207306205761E-14"/>
  </r>
  <r>
    <x v="0"/>
    <x v="51"/>
    <s v="TVA HIST DÉDUCTIB TN"/>
    <s v="EUR"/>
    <n v="7.32"/>
    <n v="0.05"/>
    <n v="0"/>
    <n v="-7.37"/>
    <n v="0.37"/>
    <m/>
    <m/>
    <m/>
    <m/>
    <m/>
    <m/>
    <m/>
    <m/>
    <m/>
    <m/>
    <m/>
    <m/>
    <n v="0.37"/>
  </r>
  <r>
    <x v="0"/>
    <x v="52"/>
    <s v="TVA DIFF DÉDUCTIB TN"/>
    <s v="EUR"/>
    <n v="9691.7900000000009"/>
    <n v="-8959.01"/>
    <n v="3282.55"/>
    <n v="1398.97"/>
    <n v="5569.9"/>
    <m/>
    <m/>
    <m/>
    <m/>
    <m/>
    <m/>
    <m/>
    <m/>
    <m/>
    <m/>
    <m/>
    <m/>
    <n v="10984.2"/>
  </r>
  <r>
    <x v="0"/>
    <x v="53"/>
    <s v="TVA DIFF DÉDUC. 2,1%"/>
    <s v="EUR"/>
    <n v="0"/>
    <n v="0"/>
    <n v="0"/>
    <n v="0"/>
    <n v="0"/>
    <m/>
    <m/>
    <m/>
    <m/>
    <m/>
    <m/>
    <m/>
    <m/>
    <m/>
    <m/>
    <m/>
    <m/>
    <n v="0"/>
  </r>
  <r>
    <x v="0"/>
    <x v="54"/>
    <s v="CRÉDIT DE TVA"/>
    <s v="EUR"/>
    <n v="13379"/>
    <n v="0"/>
    <n v="9745"/>
    <n v="1045"/>
    <n v="60"/>
    <m/>
    <m/>
    <m/>
    <m/>
    <m/>
    <m/>
    <m/>
    <m/>
    <m/>
    <m/>
    <m/>
    <m/>
    <n v="24229"/>
  </r>
  <r>
    <x v="0"/>
    <x v="55"/>
    <s v="TVA COLL/ENCAISMT TN"/>
    <s v="EUR"/>
    <n v="0"/>
    <n v="0"/>
    <n v="-103146.61"/>
    <n v="0"/>
    <n v="0"/>
    <m/>
    <m/>
    <m/>
    <m/>
    <m/>
    <m/>
    <m/>
    <m/>
    <m/>
    <m/>
    <m/>
    <m/>
    <n v="-103146.61"/>
  </r>
  <r>
    <x v="0"/>
    <x v="56"/>
    <s v="TVA SUR FNP"/>
    <s v="EUR"/>
    <n v="11756.55"/>
    <n v="-11756.55"/>
    <n v="9206.0300000000007"/>
    <n v="-5"/>
    <n v="1045.6099999999999"/>
    <m/>
    <m/>
    <m/>
    <m/>
    <m/>
    <m/>
    <m/>
    <m/>
    <m/>
    <m/>
    <m/>
    <m/>
    <n v="10246.640000000001"/>
  </r>
  <r>
    <x v="0"/>
    <x v="57"/>
    <s v="TVA SUR FAE"/>
    <s v="EUR"/>
    <n v="-103146.61"/>
    <n v="103146.61"/>
    <n v="-16408.330000000002"/>
    <n v="-8074.93"/>
    <n v="-9159.49"/>
    <m/>
    <m/>
    <m/>
    <m/>
    <m/>
    <m/>
    <m/>
    <m/>
    <m/>
    <m/>
    <m/>
    <m/>
    <n v="-33642.75"/>
  </r>
  <r>
    <x v="0"/>
    <x v="58"/>
    <s v="ETAT - CAP"/>
    <s v="EUR"/>
    <n v="12587"/>
    <n v="0"/>
    <n v="-82"/>
    <n v="-583"/>
    <n v="-578"/>
    <m/>
    <m/>
    <m/>
    <m/>
    <m/>
    <m/>
    <m/>
    <m/>
    <m/>
    <m/>
    <m/>
    <m/>
    <n v="11344"/>
  </r>
  <r>
    <x v="0"/>
    <x v="59"/>
    <s v="CPTE CRT INTÉGR.FISC"/>
    <s v="EUR"/>
    <n v="0"/>
    <n v="0"/>
    <n v="-5250"/>
    <n v="5250"/>
    <n v="0"/>
    <m/>
    <m/>
    <m/>
    <m/>
    <m/>
    <m/>
    <m/>
    <m/>
    <m/>
    <m/>
    <m/>
    <m/>
    <n v="0"/>
  </r>
  <r>
    <x v="0"/>
    <x v="60"/>
    <s v="COMPTE COURANT 0149"/>
    <s v="EUR"/>
    <n v="-3798981.29"/>
    <n v="-58760"/>
    <n v="-22684.3"/>
    <n v="-15279.94"/>
    <n v="529017.07999999996"/>
    <m/>
    <m/>
    <m/>
    <m/>
    <m/>
    <m/>
    <m/>
    <m/>
    <m/>
    <m/>
    <m/>
    <m/>
    <n v="-3366688.4499999997"/>
  </r>
  <r>
    <x v="0"/>
    <x v="61"/>
    <s v="DÉBITEURS DIVERS"/>
    <s v="EUR"/>
    <n v="74196.56"/>
    <n v="0"/>
    <n v="0"/>
    <n v="0"/>
    <n v="0"/>
    <m/>
    <m/>
    <m/>
    <m/>
    <m/>
    <m/>
    <m/>
    <m/>
    <m/>
    <m/>
    <m/>
    <m/>
    <n v="74196.56"/>
  </r>
  <r>
    <x v="0"/>
    <x v="62"/>
    <s v="CCA"/>
    <s v="EUR"/>
    <n v="35250"/>
    <n v="-35250"/>
    <n v="13607"/>
    <n v="-9972"/>
    <n v="29533"/>
    <m/>
    <m/>
    <m/>
    <m/>
    <m/>
    <m/>
    <m/>
    <m/>
    <m/>
    <m/>
    <m/>
    <m/>
    <n v="33168"/>
  </r>
  <r>
    <x v="0"/>
    <x v="62"/>
    <s v="CCA"/>
    <s v="EUR"/>
    <n v="935"/>
    <n v="-935"/>
    <n v="765"/>
    <n v="-85"/>
    <n v="-85"/>
    <m/>
    <m/>
    <m/>
    <m/>
    <m/>
    <m/>
    <m/>
    <m/>
    <m/>
    <m/>
    <m/>
    <m/>
    <n v="595"/>
  </r>
  <r>
    <x v="0"/>
    <x v="63"/>
    <s v="SG VALORGA"/>
    <s v="EUR"/>
    <n v="-1101.0999999999999"/>
    <n v="0"/>
    <n v="0"/>
    <n v="0"/>
    <n v="0"/>
    <m/>
    <m/>
    <m/>
    <m/>
    <m/>
    <m/>
    <m/>
    <m/>
    <m/>
    <m/>
    <m/>
    <m/>
    <n v="-1101.0999999999999"/>
  </r>
  <r>
    <x v="0"/>
    <x v="63"/>
    <s v="SG VALORGA"/>
    <s v="EUR"/>
    <n v="-5175"/>
    <n v="0"/>
    <n v="0"/>
    <n v="0"/>
    <n v="0"/>
    <m/>
    <m/>
    <m/>
    <m/>
    <m/>
    <m/>
    <m/>
    <m/>
    <m/>
    <m/>
    <m/>
    <m/>
    <n v="-5175"/>
  </r>
  <r>
    <x v="0"/>
    <x v="63"/>
    <s v="SG VALORGA"/>
    <s v="EUR"/>
    <n v="-1200"/>
    <n v="0"/>
    <n v="0"/>
    <n v="0"/>
    <n v="0"/>
    <m/>
    <m/>
    <m/>
    <m/>
    <m/>
    <m/>
    <m/>
    <m/>
    <m/>
    <m/>
    <m/>
    <m/>
    <n v="-1200"/>
  </r>
  <r>
    <x v="0"/>
    <x v="63"/>
    <s v="SG VALORGA"/>
    <s v="EUR"/>
    <n v="1269.3699999999999"/>
    <n v="7163.91"/>
    <n v="-478.13"/>
    <n v="666.83"/>
    <n v="-147.94999999999999"/>
    <m/>
    <m/>
    <m/>
    <m/>
    <m/>
    <m/>
    <m/>
    <m/>
    <m/>
    <m/>
    <m/>
    <m/>
    <n v="8474.0299999999988"/>
  </r>
  <r>
    <x v="0"/>
    <x v="64"/>
    <s v="FOURN.ENTR ET ÉQUIP"/>
    <s v="EUR"/>
    <n v="0"/>
    <n v="0"/>
    <n v="0"/>
    <n v="20"/>
    <n v="0"/>
    <m/>
    <m/>
    <m/>
    <m/>
    <m/>
    <m/>
    <m/>
    <m/>
    <m/>
    <m/>
    <m/>
    <m/>
    <n v="20"/>
  </r>
  <r>
    <x v="0"/>
    <x v="65"/>
    <s v="LOCA° IMMOBILIÈRES"/>
    <s v="EUR"/>
    <n v="0"/>
    <n v="27500"/>
    <n v="-9167"/>
    <n v="9167"/>
    <n v="9313.5"/>
    <m/>
    <m/>
    <m/>
    <m/>
    <m/>
    <m/>
    <m/>
    <m/>
    <m/>
    <m/>
    <m/>
    <m/>
    <n v="36813.5"/>
  </r>
  <r>
    <x v="0"/>
    <x v="65"/>
    <s v="LOCA° IMMOBILIÈRES"/>
    <s v="EUR"/>
    <n v="0"/>
    <n v="890"/>
    <n v="890"/>
    <n v="890"/>
    <n v="890"/>
    <m/>
    <m/>
    <m/>
    <m/>
    <m/>
    <m/>
    <m/>
    <m/>
    <m/>
    <m/>
    <m/>
    <m/>
    <n v="3560"/>
  </r>
  <r>
    <x v="0"/>
    <x v="66"/>
    <s v="LOC. MOBILIÈRES&gt;6 M"/>
    <s v="EUR"/>
    <n v="0"/>
    <n v="0"/>
    <n v="0"/>
    <n v="0"/>
    <n v="0"/>
    <m/>
    <m/>
    <m/>
    <m/>
    <m/>
    <m/>
    <m/>
    <m/>
    <m/>
    <m/>
    <m/>
    <m/>
    <n v="0"/>
  </r>
  <r>
    <x v="0"/>
    <x v="67"/>
    <s v="LOCA° VÉHICULES&lt;6M"/>
    <s v="EUR"/>
    <n v="0"/>
    <n v="1295.04"/>
    <n v="0"/>
    <n v="713.76"/>
    <n v="713.76"/>
    <m/>
    <m/>
    <m/>
    <m/>
    <m/>
    <m/>
    <m/>
    <m/>
    <m/>
    <m/>
    <m/>
    <m/>
    <n v="2722.56"/>
  </r>
  <r>
    <x v="0"/>
    <x v="68"/>
    <s v="CHARGES LOCATIVES"/>
    <s v="EUR"/>
    <n v="0"/>
    <n v="-25482.76"/>
    <n v="29729.89"/>
    <n v="2123.56"/>
    <n v="3879.97"/>
    <m/>
    <m/>
    <m/>
    <m/>
    <m/>
    <m/>
    <m/>
    <m/>
    <m/>
    <m/>
    <m/>
    <m/>
    <n v="10250.66"/>
  </r>
  <r>
    <x v="0"/>
    <x v="69"/>
    <s v="ENTRETIEN INFORM"/>
    <s v="EUR"/>
    <n v="0"/>
    <n v="935"/>
    <n v="-765"/>
    <n v="85"/>
    <n v="85"/>
    <m/>
    <m/>
    <m/>
    <m/>
    <m/>
    <m/>
    <m/>
    <m/>
    <m/>
    <m/>
    <m/>
    <m/>
    <n v="340"/>
  </r>
  <r>
    <x v="0"/>
    <x v="70"/>
    <s v="ASSURANCE RC IG"/>
    <s v="EUR"/>
    <n v="0"/>
    <n v="0"/>
    <n v="0"/>
    <n v="0"/>
    <n v="0"/>
    <m/>
    <m/>
    <m/>
    <m/>
    <m/>
    <m/>
    <m/>
    <m/>
    <m/>
    <m/>
    <m/>
    <m/>
    <n v="0"/>
  </r>
  <r>
    <x v="0"/>
    <x v="71"/>
    <s v="HONORAIRES"/>
    <s v="EUR"/>
    <n v="0"/>
    <n v="0"/>
    <n v="0"/>
    <n v="895"/>
    <n v="0"/>
    <m/>
    <m/>
    <m/>
    <m/>
    <m/>
    <m/>
    <m/>
    <m/>
    <m/>
    <m/>
    <m/>
    <m/>
    <n v="895"/>
  </r>
  <r>
    <x v="0"/>
    <x v="71"/>
    <s v="HONORAIRES"/>
    <s v="EUR"/>
    <n v="0"/>
    <n v="-8136.1"/>
    <n v="10226.67"/>
    <n v="1189.83"/>
    <n v="983.33"/>
    <m/>
    <m/>
    <m/>
    <m/>
    <m/>
    <m/>
    <m/>
    <m/>
    <m/>
    <m/>
    <m/>
    <m/>
    <n v="4263.7299999999996"/>
  </r>
  <r>
    <x v="0"/>
    <x v="72"/>
    <s v="PREST.ADMINISTRAT.IG"/>
    <s v="EUR"/>
    <n v="0"/>
    <n v="-20000"/>
    <n v="23333.33"/>
    <n v="1666.67"/>
    <n v="1666.67"/>
    <m/>
    <m/>
    <m/>
    <m/>
    <m/>
    <m/>
    <m/>
    <m/>
    <m/>
    <m/>
    <m/>
    <m/>
    <n v="6666.6700000000019"/>
  </r>
  <r>
    <x v="0"/>
    <x v="73"/>
    <s v="PUBLICITÉ COMMUNICA°"/>
    <s v="EUR"/>
    <n v="0"/>
    <n v="59"/>
    <n v="59"/>
    <n v="59"/>
    <n v="59"/>
    <m/>
    <m/>
    <m/>
    <m/>
    <m/>
    <m/>
    <m/>
    <m/>
    <m/>
    <m/>
    <m/>
    <m/>
    <n v="236"/>
  </r>
  <r>
    <x v="0"/>
    <x v="74"/>
    <s v="VOYAGES ET DÉPLACEME"/>
    <s v="EUR"/>
    <n v="0"/>
    <n v="0"/>
    <n v="0"/>
    <n v="268.92"/>
    <n v="432.41"/>
    <m/>
    <m/>
    <m/>
    <m/>
    <m/>
    <m/>
    <m/>
    <m/>
    <m/>
    <m/>
    <m/>
    <m/>
    <n v="701.33"/>
  </r>
  <r>
    <x v="0"/>
    <x v="75"/>
    <s v="FRAIS POSTAUX"/>
    <s v="EUR"/>
    <n v="0"/>
    <n v="0"/>
    <n v="1133.3"/>
    <n v="-850"/>
    <n v="94"/>
    <m/>
    <m/>
    <m/>
    <m/>
    <m/>
    <m/>
    <m/>
    <m/>
    <m/>
    <m/>
    <m/>
    <m/>
    <n v="377.29999999999995"/>
  </r>
  <r>
    <x v="0"/>
    <x v="76"/>
    <s v="TÉLÉPHONE"/>
    <s v="EUR"/>
    <n v="0"/>
    <n v="0"/>
    <n v="61.64"/>
    <n v="0"/>
    <n v="0"/>
    <m/>
    <m/>
    <m/>
    <m/>
    <m/>
    <m/>
    <m/>
    <m/>
    <m/>
    <m/>
    <m/>
    <m/>
    <n v="61.64"/>
  </r>
  <r>
    <x v="0"/>
    <x v="76"/>
    <s v="TÉLÉPHONE"/>
    <s v="EUR"/>
    <n v="0"/>
    <n v="76.64"/>
    <n v="15"/>
    <n v="70"/>
    <n v="70"/>
    <m/>
    <m/>
    <m/>
    <m/>
    <m/>
    <m/>
    <m/>
    <m/>
    <m/>
    <m/>
    <m/>
    <m/>
    <n v="231.64"/>
  </r>
  <r>
    <x v="0"/>
    <x v="77"/>
    <s v="SERVICES BANCAIRES"/>
    <s v="EUR"/>
    <n v="0"/>
    <n v="115.88"/>
    <n v="43.35"/>
    <n v="31.26"/>
    <n v="30.22"/>
    <m/>
    <m/>
    <m/>
    <m/>
    <m/>
    <m/>
    <m/>
    <m/>
    <m/>
    <m/>
    <m/>
    <m/>
    <n v="220.70999999999998"/>
  </r>
  <r>
    <x v="0"/>
    <x v="78"/>
    <s v="COTISATIONS DIVERSES"/>
    <s v="EUR"/>
    <n v="0"/>
    <n v="-1500"/>
    <n v="2000"/>
    <n v="625"/>
    <n v="875"/>
    <m/>
    <m/>
    <m/>
    <m/>
    <m/>
    <m/>
    <m/>
    <m/>
    <m/>
    <m/>
    <m/>
    <m/>
    <n v="2000"/>
  </r>
  <r>
    <x v="0"/>
    <x v="79"/>
    <s v="TAXE D'APPRENTISSAGE"/>
    <s v="EUR"/>
    <n v="0"/>
    <n v="42.35"/>
    <n v="42.35"/>
    <n v="53"/>
    <n v="42.99"/>
    <m/>
    <m/>
    <m/>
    <m/>
    <m/>
    <m/>
    <m/>
    <m/>
    <m/>
    <m/>
    <m/>
    <m/>
    <n v="180.69"/>
  </r>
  <r>
    <x v="0"/>
    <x v="80"/>
    <s v="COTISATION FC"/>
    <s v="EUR"/>
    <n v="0"/>
    <n v="34.25"/>
    <n v="34.25"/>
    <n v="41.33"/>
    <n v="34.770000000000003"/>
    <m/>
    <m/>
    <m/>
    <m/>
    <m/>
    <m/>
    <m/>
    <m/>
    <m/>
    <m/>
    <m/>
    <m/>
    <n v="144.6"/>
  </r>
  <r>
    <x v="0"/>
    <x v="81"/>
    <s v="TAXE PROFESSIONNELLE"/>
    <s v="EUR"/>
    <n v="0"/>
    <n v="0"/>
    <n v="82"/>
    <n v="583"/>
    <n v="578"/>
    <m/>
    <m/>
    <m/>
    <m/>
    <m/>
    <m/>
    <m/>
    <m/>
    <m/>
    <m/>
    <m/>
    <m/>
    <n v="1243"/>
  </r>
  <r>
    <x v="0"/>
    <x v="82"/>
    <s v="TAXES FONCIÈRES"/>
    <s v="EUR"/>
    <n v="0"/>
    <n v="7750"/>
    <n v="-4440"/>
    <n v="1655"/>
    <n v="1655"/>
    <m/>
    <m/>
    <m/>
    <m/>
    <m/>
    <m/>
    <m/>
    <m/>
    <m/>
    <m/>
    <m/>
    <m/>
    <n v="6620"/>
  </r>
  <r>
    <x v="0"/>
    <x v="83"/>
    <s v="TAXES COMMUNALES"/>
    <s v="EUR"/>
    <n v="0"/>
    <n v="0"/>
    <n v="740.27"/>
    <n v="370.13"/>
    <n v="370.13"/>
    <m/>
    <m/>
    <m/>
    <m/>
    <m/>
    <m/>
    <m/>
    <m/>
    <m/>
    <m/>
    <m/>
    <m/>
    <n v="1480.5300000000002"/>
  </r>
  <r>
    <x v="0"/>
    <x v="84"/>
    <s v="SALAIRES, APPOINTEME"/>
    <s v="EUR"/>
    <n v="0"/>
    <n v="3141.15"/>
    <n v="4640"/>
    <n v="4862.72"/>
    <n v="4714.24"/>
    <m/>
    <m/>
    <m/>
    <m/>
    <m/>
    <m/>
    <m/>
    <m/>
    <m/>
    <m/>
    <m/>
    <m/>
    <n v="17358.11"/>
  </r>
  <r>
    <x v="0"/>
    <x v="85"/>
    <s v="RÉAFFECTA° D'HEURES"/>
    <s v="EUR"/>
    <n v="0"/>
    <n v="0"/>
    <n v="-17850"/>
    <n v="-10640"/>
    <n v="-12250"/>
    <m/>
    <m/>
    <m/>
    <m/>
    <m/>
    <m/>
    <m/>
    <m/>
    <m/>
    <m/>
    <m/>
    <m/>
    <n v="-40740"/>
  </r>
  <r>
    <x v="0"/>
    <x v="85"/>
    <s v="RÉAFFECTA° D'HEURES"/>
    <s v="EUR"/>
    <n v="0"/>
    <n v="0"/>
    <n v="0"/>
    <n v="0"/>
    <n v="280"/>
    <m/>
    <m/>
    <m/>
    <m/>
    <m/>
    <m/>
    <m/>
    <m/>
    <m/>
    <m/>
    <m/>
    <m/>
    <n v="280"/>
  </r>
  <r>
    <x v="0"/>
    <x v="85"/>
    <s v="RÉAFFECTA° D'HEURES"/>
    <s v="EUR"/>
    <n v="0"/>
    <n v="0"/>
    <n v="17850"/>
    <n v="10640"/>
    <n v="11970"/>
    <m/>
    <m/>
    <m/>
    <m/>
    <m/>
    <m/>
    <m/>
    <m/>
    <m/>
    <m/>
    <m/>
    <m/>
    <n v="40460"/>
  </r>
  <r>
    <x v="0"/>
    <x v="86"/>
    <s v="CONGÉS PAYÉS"/>
    <s v="EUR"/>
    <n v="0"/>
    <n v="1498.85"/>
    <n v="0"/>
    <n v="0"/>
    <n v="0"/>
    <m/>
    <m/>
    <m/>
    <m/>
    <m/>
    <m/>
    <m/>
    <m/>
    <m/>
    <m/>
    <m/>
    <m/>
    <n v="1498.85"/>
  </r>
  <r>
    <x v="0"/>
    <x v="87"/>
    <s v="PROVISION/CONGÉS PAY"/>
    <s v="EUR"/>
    <n v="0"/>
    <n v="-6212"/>
    <n v="5753"/>
    <n v="485.19"/>
    <n v="470.75"/>
    <m/>
    <m/>
    <m/>
    <m/>
    <m/>
    <m/>
    <m/>
    <m/>
    <m/>
    <m/>
    <m/>
    <m/>
    <n v="496.94"/>
  </r>
  <r>
    <x v="0"/>
    <x v="88"/>
    <s v="PRIMES &amp; GRATIFICA°"/>
    <s v="EUR"/>
    <n v="0"/>
    <n v="1208.33"/>
    <n v="1208.33"/>
    <n v="2266.34"/>
    <n v="1227.67"/>
    <m/>
    <m/>
    <m/>
    <m/>
    <m/>
    <m/>
    <m/>
    <m/>
    <m/>
    <m/>
    <m/>
    <m/>
    <n v="5910.67"/>
  </r>
  <r>
    <x v="0"/>
    <x v="89"/>
    <s v="PROVISION/13 ÈME"/>
    <s v="EUR"/>
    <n v="0"/>
    <n v="193.33"/>
    <n v="193.33"/>
    <n v="196.43"/>
    <n v="196.43"/>
    <m/>
    <m/>
    <m/>
    <m/>
    <m/>
    <m/>
    <m/>
    <m/>
    <m/>
    <m/>
    <m/>
    <m/>
    <n v="779.52"/>
  </r>
  <r>
    <x v="0"/>
    <x v="90"/>
    <s v="AV EN NATURE (CHG)"/>
    <s v="EUR"/>
    <n v="0"/>
    <n v="379.6"/>
    <n v="379.6"/>
    <n v="379.6"/>
    <n v="379.6"/>
    <m/>
    <m/>
    <m/>
    <m/>
    <m/>
    <m/>
    <m/>
    <m/>
    <m/>
    <m/>
    <m/>
    <m/>
    <n v="1518.4"/>
  </r>
  <r>
    <x v="0"/>
    <x v="91"/>
    <s v="AV EN NATURE (PDT)"/>
    <s v="EUR"/>
    <n v="0"/>
    <n v="-379.6"/>
    <n v="-379.6"/>
    <n v="-379.6"/>
    <n v="-379.6"/>
    <m/>
    <m/>
    <m/>
    <m/>
    <m/>
    <m/>
    <m/>
    <m/>
    <m/>
    <m/>
    <m/>
    <m/>
    <n v="-1518.4"/>
  </r>
  <r>
    <x v="0"/>
    <x v="92"/>
    <s v="COTISATIONS URSSAF"/>
    <s v="EUR"/>
    <n v="0"/>
    <n v="1894.98"/>
    <n v="1894.98"/>
    <n v="2223.6999999999998"/>
    <n v="1919"/>
    <m/>
    <m/>
    <m/>
    <m/>
    <m/>
    <m/>
    <m/>
    <m/>
    <m/>
    <m/>
    <m/>
    <m/>
    <n v="7932.66"/>
  </r>
  <r>
    <x v="0"/>
    <x v="93"/>
    <s v="COT MUTUELLE ET PRÉV"/>
    <s v="EUR"/>
    <n v="0"/>
    <n v="149.91999999999999"/>
    <n v="149.91999999999999"/>
    <n v="184.63"/>
    <n v="152.44999999999999"/>
    <m/>
    <m/>
    <m/>
    <m/>
    <m/>
    <m/>
    <m/>
    <m/>
    <m/>
    <m/>
    <m/>
    <m/>
    <n v="636.91999999999996"/>
  </r>
  <r>
    <x v="0"/>
    <x v="94"/>
    <s v="COTIS. CAISSES RETRA"/>
    <s v="EUR"/>
    <n v="0"/>
    <n v="629.29"/>
    <n v="629.29"/>
    <n v="819.05"/>
    <n v="643.16"/>
    <m/>
    <m/>
    <m/>
    <m/>
    <m/>
    <m/>
    <m/>
    <m/>
    <m/>
    <m/>
    <m/>
    <m/>
    <n v="2720.79"/>
  </r>
  <r>
    <x v="0"/>
    <x v="95"/>
    <s v="CHARGES/PROVISION CP"/>
    <s v="EUR"/>
    <n v="0"/>
    <n v="-2671"/>
    <n v="2474"/>
    <n v="208.42"/>
    <n v="202.42"/>
    <m/>
    <m/>
    <m/>
    <m/>
    <m/>
    <m/>
    <m/>
    <m/>
    <m/>
    <m/>
    <m/>
    <m/>
    <n v="213.83999999999997"/>
  </r>
  <r>
    <x v="0"/>
    <x v="96"/>
    <s v="CHG/PROV. 13ÈME"/>
    <s v="EUR"/>
    <n v="0"/>
    <n v="83.13"/>
    <n v="83.13"/>
    <n v="84.46"/>
    <n v="84.46"/>
    <m/>
    <m/>
    <m/>
    <m/>
    <m/>
    <m/>
    <m/>
    <m/>
    <m/>
    <m/>
    <m/>
    <m/>
    <n v="335.17999999999995"/>
  </r>
  <r>
    <x v="0"/>
    <x v="97"/>
    <s v="MÉDECINE TRAV-FACT"/>
    <s v="EUR"/>
    <n v="0"/>
    <n v="47.31"/>
    <n v="0"/>
    <n v="47.31"/>
    <n v="-31.54"/>
    <m/>
    <m/>
    <m/>
    <m/>
    <m/>
    <m/>
    <m/>
    <m/>
    <m/>
    <m/>
    <m/>
    <m/>
    <n v="63.080000000000005"/>
  </r>
  <r>
    <x v="0"/>
    <x v="97"/>
    <s v="MÉDECINE TRAV-FACT"/>
    <s v="EUR"/>
    <n v="0"/>
    <n v="0"/>
    <n v="0"/>
    <n v="0"/>
    <n v="47.31"/>
    <m/>
    <m/>
    <m/>
    <m/>
    <m/>
    <m/>
    <m/>
    <m/>
    <m/>
    <m/>
    <m/>
    <m/>
    <n v="47.31"/>
  </r>
  <r>
    <x v="0"/>
    <x v="98"/>
    <s v="TICKET REST-PART PAT"/>
    <s v="EUR"/>
    <n v="0"/>
    <n v="98.7"/>
    <n v="56.4"/>
    <n v="89.3"/>
    <n v="84.6"/>
    <m/>
    <m/>
    <m/>
    <m/>
    <m/>
    <m/>
    <m/>
    <m/>
    <m/>
    <m/>
    <m/>
    <m/>
    <n v="329"/>
  </r>
  <r>
    <x v="0"/>
    <x v="99"/>
    <s v="CHG DIV. GEST. COUR"/>
    <s v="EUR"/>
    <n v="0"/>
    <n v="0"/>
    <n v="0"/>
    <n v="0"/>
    <n v="0.92"/>
    <m/>
    <m/>
    <m/>
    <m/>
    <m/>
    <m/>
    <m/>
    <m/>
    <m/>
    <m/>
    <m/>
    <m/>
    <n v="0.92"/>
  </r>
  <r>
    <x v="0"/>
    <x v="100"/>
    <s v="INT COMPTES COURANTS"/>
    <s v="EUR"/>
    <n v="0"/>
    <n v="0"/>
    <n v="7444.3"/>
    <n v="3939.94"/>
    <n v="3547.92"/>
    <m/>
    <m/>
    <m/>
    <m/>
    <m/>
    <m/>
    <m/>
    <m/>
    <m/>
    <m/>
    <m/>
    <m/>
    <n v="14932.16"/>
  </r>
  <r>
    <x v="0"/>
    <x v="101"/>
    <s v="DOT.AMORT. MAT.BUREA"/>
    <s v="EUR"/>
    <n v="0"/>
    <n v="41.47"/>
    <n v="37.450000000000003"/>
    <n v="41.47"/>
    <n v="40.130000000000003"/>
    <m/>
    <m/>
    <m/>
    <m/>
    <m/>
    <m/>
    <m/>
    <m/>
    <m/>
    <m/>
    <m/>
    <m/>
    <n v="160.52000000000001"/>
  </r>
  <r>
    <x v="0"/>
    <x v="102"/>
    <s v="AUTRES DOT. FINANCIÈ"/>
    <s v="EUR"/>
    <n v="0"/>
    <n v="0"/>
    <n v="1909.7"/>
    <n v="1200.71"/>
    <n v="1101.25"/>
    <m/>
    <m/>
    <m/>
    <m/>
    <m/>
    <m/>
    <m/>
    <m/>
    <m/>
    <m/>
    <m/>
    <m/>
    <n v="4211.66"/>
  </r>
  <r>
    <x v="0"/>
    <x v="103"/>
    <s v="INTÉGR FISCALE-CHG"/>
    <s v="EUR"/>
    <n v="0"/>
    <n v="0"/>
    <n v="5250"/>
    <n v="-5250"/>
    <n v="0"/>
    <m/>
    <m/>
    <m/>
    <m/>
    <m/>
    <m/>
    <m/>
    <m/>
    <m/>
    <m/>
    <m/>
    <m/>
    <n v="0"/>
  </r>
  <r>
    <x v="0"/>
    <x v="104"/>
    <s v="REFACTURATIONS FR IG"/>
    <s v="EUR"/>
    <n v="0"/>
    <n v="0"/>
    <n v="-187860.88"/>
    <n v="0"/>
    <n v="0"/>
    <m/>
    <m/>
    <m/>
    <m/>
    <m/>
    <m/>
    <m/>
    <m/>
    <m/>
    <m/>
    <m/>
    <m/>
    <n v="-187860.88"/>
  </r>
  <r>
    <x v="0"/>
    <x v="104"/>
    <s v="REFACTURATIONS FR IG"/>
    <s v="EUR"/>
    <n v="0"/>
    <n v="0"/>
    <n v="-200000"/>
    <n v="0"/>
    <n v="0"/>
    <m/>
    <m/>
    <m/>
    <m/>
    <m/>
    <m/>
    <m/>
    <m/>
    <m/>
    <m/>
    <m/>
    <m/>
    <n v="-200000"/>
  </r>
  <r>
    <x v="0"/>
    <x v="104"/>
    <s v="REFACTURATIONS FR IG"/>
    <s v="EUR"/>
    <n v="0"/>
    <n v="0"/>
    <n v="-7212.82"/>
    <n v="0"/>
    <n v="0"/>
    <m/>
    <m/>
    <m/>
    <m/>
    <m/>
    <m/>
    <m/>
    <m/>
    <m/>
    <m/>
    <m/>
    <m/>
    <n v="-7212.82"/>
  </r>
  <r>
    <x v="0"/>
    <x v="104"/>
    <s v="REFACTURATIONS FR IG"/>
    <s v="EUR"/>
    <n v="0"/>
    <n v="0"/>
    <n v="-8081.28"/>
    <n v="0"/>
    <n v="0"/>
    <m/>
    <m/>
    <m/>
    <m/>
    <m/>
    <m/>
    <m/>
    <m/>
    <m/>
    <m/>
    <m/>
    <m/>
    <n v="-8081.28"/>
  </r>
  <r>
    <x v="0"/>
    <x v="104"/>
    <s v="REFACTURATIONS FR IG"/>
    <s v="EUR"/>
    <n v="0"/>
    <n v="0"/>
    <n v="-112578.07"/>
    <n v="0"/>
    <n v="0"/>
    <m/>
    <m/>
    <m/>
    <m/>
    <m/>
    <m/>
    <m/>
    <m/>
    <m/>
    <m/>
    <m/>
    <m/>
    <n v="-112578.07"/>
  </r>
  <r>
    <x v="0"/>
    <x v="105"/>
    <s v="FAE REFAC FRANCE IG"/>
    <s v="EUR"/>
    <n v="0"/>
    <n v="187860.88"/>
    <n v="-27783.23"/>
    <n v="-11175.39"/>
    <n v="-14844.6"/>
    <m/>
    <m/>
    <m/>
    <m/>
    <m/>
    <m/>
    <m/>
    <m/>
    <m/>
    <m/>
    <m/>
    <m/>
    <n v="134057.66"/>
  </r>
  <r>
    <x v="0"/>
    <x v="105"/>
    <s v="FAE REFAC FRANCE IG"/>
    <s v="EUR"/>
    <n v="0"/>
    <n v="200000"/>
    <n v="-33333.33"/>
    <n v="-16666.669999999998"/>
    <n v="-16666.669999999998"/>
    <m/>
    <m/>
    <m/>
    <m/>
    <m/>
    <m/>
    <m/>
    <m/>
    <m/>
    <m/>
    <m/>
    <m/>
    <n v="133333.33000000002"/>
  </r>
  <r>
    <x v="0"/>
    <x v="105"/>
    <s v="FAE REFAC FRANCE IG"/>
    <s v="EUR"/>
    <n v="0"/>
    <n v="7212.82"/>
    <n v="0"/>
    <n v="0"/>
    <n v="-280"/>
    <m/>
    <m/>
    <m/>
    <m/>
    <m/>
    <m/>
    <m/>
    <m/>
    <m/>
    <m/>
    <m/>
    <m/>
    <n v="6932.82"/>
  </r>
  <r>
    <x v="0"/>
    <x v="105"/>
    <s v="FAE REFAC FRANCE IG"/>
    <s v="EUR"/>
    <n v="0"/>
    <n v="8081.28"/>
    <n v="0"/>
    <n v="0"/>
    <n v="0"/>
    <m/>
    <m/>
    <m/>
    <m/>
    <m/>
    <m/>
    <m/>
    <m/>
    <m/>
    <m/>
    <m/>
    <m/>
    <n v="8081.28"/>
  </r>
  <r>
    <x v="0"/>
    <x v="105"/>
    <s v="FAE REFAC FRANCE IG"/>
    <s v="EUR"/>
    <n v="0"/>
    <n v="112578.07"/>
    <n v="-20925.04"/>
    <n v="-12532.68"/>
    <n v="-14006.17"/>
    <m/>
    <m/>
    <m/>
    <m/>
    <m/>
    <m/>
    <m/>
    <m/>
    <m/>
    <m/>
    <m/>
    <m/>
    <n v="65114.180000000008"/>
  </r>
  <r>
    <x v="0"/>
    <x v="106"/>
    <s v="PROD DIVERS GES COUR"/>
    <s v="EUR"/>
    <n v="0"/>
    <n v="0"/>
    <n v="-0.47"/>
    <n v="-0.19"/>
    <n v="0"/>
    <m/>
    <m/>
    <m/>
    <m/>
    <m/>
    <m/>
    <m/>
    <m/>
    <m/>
    <m/>
    <m/>
    <m/>
    <n v="-0.65999999999999992"/>
  </r>
  <r>
    <x v="0"/>
    <x v="107"/>
    <s v="INTÉRÊTS CPT COURANT"/>
    <s v="EUR"/>
    <n v="0"/>
    <n v="0"/>
    <n v="0"/>
    <n v="0"/>
    <n v="0"/>
    <m/>
    <m/>
    <m/>
    <m/>
    <m/>
    <m/>
    <m/>
    <m/>
    <m/>
    <m/>
    <m/>
    <m/>
    <n v="0"/>
  </r>
  <r>
    <x v="0"/>
    <x v="108"/>
    <s v="AUTRES PDT.EXCE.OP G"/>
    <s v="EUR"/>
    <n v="0"/>
    <n v="0"/>
    <n v="-36.57"/>
    <n v="0"/>
    <n v="0"/>
    <m/>
    <m/>
    <m/>
    <m/>
    <m/>
    <m/>
    <m/>
    <m/>
    <m/>
    <m/>
    <m/>
    <m/>
    <n v="-36.57"/>
  </r>
  <r>
    <x v="0"/>
    <x v="109"/>
    <s v="MIGRATIONS GL"/>
    <s v="EUR"/>
    <n v="-190000"/>
    <n v="0"/>
    <n v="0"/>
    <n v="0"/>
    <n v="0"/>
    <m/>
    <m/>
    <m/>
    <m/>
    <m/>
    <m/>
    <m/>
    <m/>
    <m/>
    <m/>
    <m/>
    <m/>
    <n v="-190000"/>
  </r>
  <r>
    <x v="0"/>
    <x v="109"/>
    <s v="MIGRATIONS GL"/>
    <s v="EUR"/>
    <n v="-17556"/>
    <n v="0"/>
    <n v="0"/>
    <n v="0"/>
    <n v="0"/>
    <m/>
    <m/>
    <m/>
    <m/>
    <m/>
    <m/>
    <m/>
    <m/>
    <m/>
    <m/>
    <m/>
    <m/>
    <n v="-17556"/>
  </r>
  <r>
    <x v="0"/>
    <x v="109"/>
    <s v="MIGRATIONS GL"/>
    <s v="EUR"/>
    <n v="1640877.82"/>
    <n v="0"/>
    <n v="0"/>
    <n v="0"/>
    <n v="0"/>
    <m/>
    <m/>
    <m/>
    <m/>
    <m/>
    <m/>
    <m/>
    <m/>
    <m/>
    <m/>
    <m/>
    <m/>
    <n v="1640877.82"/>
  </r>
  <r>
    <x v="0"/>
    <x v="109"/>
    <s v="MIGRATIONS GL"/>
    <s v="EUR"/>
    <n v="-94552.03"/>
    <n v="0"/>
    <n v="0"/>
    <n v="0"/>
    <n v="0"/>
    <m/>
    <m/>
    <m/>
    <m/>
    <m/>
    <m/>
    <m/>
    <m/>
    <m/>
    <m/>
    <m/>
    <m/>
    <n v="-94552.03"/>
  </r>
  <r>
    <x v="0"/>
    <x v="109"/>
    <s v="MIGRATIONS GL"/>
    <s v="EUR"/>
    <n v="-36476.33"/>
    <n v="0"/>
    <n v="0"/>
    <n v="0"/>
    <n v="0"/>
    <m/>
    <m/>
    <m/>
    <m/>
    <m/>
    <m/>
    <m/>
    <m/>
    <m/>
    <m/>
    <m/>
    <m/>
    <n v="-36476.33"/>
  </r>
  <r>
    <x v="0"/>
    <x v="109"/>
    <s v="MIGRATIONS GL"/>
    <s v="EUR"/>
    <n v="180000"/>
    <n v="0"/>
    <n v="0"/>
    <n v="0"/>
    <n v="0"/>
    <m/>
    <m/>
    <m/>
    <m/>
    <m/>
    <m/>
    <m/>
    <m/>
    <m/>
    <m/>
    <m/>
    <m/>
    <n v="180000"/>
  </r>
  <r>
    <x v="0"/>
    <x v="109"/>
    <s v="MIGRATIONS GL"/>
    <s v="EUR"/>
    <n v="-1463981.69"/>
    <n v="0"/>
    <n v="0"/>
    <n v="0"/>
    <n v="0"/>
    <m/>
    <m/>
    <m/>
    <m/>
    <m/>
    <m/>
    <m/>
    <m/>
    <m/>
    <m/>
    <m/>
    <m/>
    <n v="-1463981.69"/>
  </r>
  <r>
    <x v="0"/>
    <x v="110"/>
    <s v="MIGRATIONS AP"/>
    <s v="EUR"/>
    <n v="1644.34"/>
    <n v="0"/>
    <n v="0"/>
    <n v="0"/>
    <n v="0"/>
    <m/>
    <m/>
    <m/>
    <m/>
    <m/>
    <m/>
    <m/>
    <m/>
    <m/>
    <m/>
    <m/>
    <m/>
    <n v="1644.34"/>
  </r>
  <r>
    <x v="0"/>
    <x v="110"/>
    <s v="MIGRATIONS AP"/>
    <s v="EUR"/>
    <n v="43.89"/>
    <n v="0"/>
    <n v="0"/>
    <n v="0"/>
    <n v="0"/>
    <m/>
    <m/>
    <m/>
    <m/>
    <m/>
    <m/>
    <m/>
    <m/>
    <m/>
    <m/>
    <m/>
    <m/>
    <n v="43.89"/>
  </r>
  <r>
    <x v="0"/>
    <x v="111"/>
    <s v="MIGRATIONS AR"/>
    <s v="EUR"/>
    <n v="-20000"/>
    <n v="0"/>
    <n v="0"/>
    <n v="0"/>
    <n v="0"/>
    <m/>
    <m/>
    <m/>
    <m/>
    <m/>
    <m/>
    <m/>
    <m/>
    <m/>
    <m/>
    <m/>
    <m/>
    <n v="-20000"/>
  </r>
  <r>
    <x v="1"/>
    <x v="0"/>
    <s v="CAPITAL"/>
    <s v="EUR"/>
    <n v="-200000"/>
    <n v="0"/>
    <n v="0"/>
    <n v="0"/>
    <n v="0"/>
    <m/>
    <m/>
    <m/>
    <m/>
    <m/>
    <m/>
    <m/>
    <m/>
    <m/>
    <m/>
    <m/>
    <m/>
    <n v="-200000"/>
  </r>
  <r>
    <x v="1"/>
    <x v="1"/>
    <s v="RÉSERVE LÉGALE"/>
    <s v="EUR"/>
    <n v="-20000"/>
    <n v="0"/>
    <n v="0"/>
    <n v="0"/>
    <n v="0"/>
    <m/>
    <m/>
    <m/>
    <m/>
    <m/>
    <m/>
    <m/>
    <m/>
    <m/>
    <m/>
    <m/>
    <m/>
    <n v="-20000"/>
  </r>
  <r>
    <x v="1"/>
    <x v="2"/>
    <s v="RAN CRÉDITEUR"/>
    <s v="EUR"/>
    <n v="-15616"/>
    <n v="0"/>
    <n v="0"/>
    <n v="0"/>
    <n v="0"/>
    <m/>
    <m/>
    <m/>
    <m/>
    <m/>
    <m/>
    <m/>
    <m/>
    <m/>
    <m/>
    <m/>
    <m/>
    <n v="-15616"/>
  </r>
  <r>
    <x v="1"/>
    <x v="3"/>
    <s v="RÉSULTAT BÉNÉF."/>
    <s v="EUR"/>
    <n v="-355677.07"/>
    <n v="0"/>
    <n v="0"/>
    <n v="0"/>
    <n v="0"/>
    <m/>
    <m/>
    <m/>
    <m/>
    <m/>
    <m/>
    <m/>
    <m/>
    <m/>
    <m/>
    <m/>
    <m/>
    <n v="-355677.07"/>
  </r>
  <r>
    <x v="1"/>
    <x v="3"/>
    <s v="RÉSULTAT BÉNÉF."/>
    <s v="EUR"/>
    <n v="48467"/>
    <n v="0"/>
    <n v="0"/>
    <n v="0"/>
    <n v="0"/>
    <m/>
    <m/>
    <m/>
    <m/>
    <m/>
    <m/>
    <m/>
    <m/>
    <m/>
    <m/>
    <m/>
    <m/>
    <n v="48467"/>
  </r>
  <r>
    <x v="1"/>
    <x v="112"/>
    <s v="PROVISIONS LITIGES"/>
    <s v="EUR"/>
    <n v="-15000"/>
    <n v="0"/>
    <n v="0"/>
    <n v="0"/>
    <n v="0"/>
    <m/>
    <m/>
    <m/>
    <m/>
    <m/>
    <m/>
    <m/>
    <m/>
    <m/>
    <m/>
    <m/>
    <m/>
    <n v="-15000"/>
  </r>
  <r>
    <x v="1"/>
    <x v="4"/>
    <s v="PROV PENSIONS RET."/>
    <s v="EUR"/>
    <n v="0"/>
    <n v="0"/>
    <n v="0"/>
    <n v="0"/>
    <n v="0"/>
    <m/>
    <m/>
    <m/>
    <m/>
    <m/>
    <m/>
    <m/>
    <m/>
    <m/>
    <m/>
    <m/>
    <m/>
    <n v="0"/>
  </r>
  <r>
    <x v="1"/>
    <x v="4"/>
    <s v="PROV PENSIONS RET."/>
    <s v="EUR"/>
    <n v="-15327.77"/>
    <n v="0"/>
    <n v="0"/>
    <n v="0"/>
    <n v="0"/>
    <m/>
    <m/>
    <m/>
    <m/>
    <m/>
    <m/>
    <m/>
    <m/>
    <m/>
    <m/>
    <m/>
    <m/>
    <n v="-15327.77"/>
  </r>
  <r>
    <x v="1"/>
    <x v="113"/>
    <s v="EMPRUNTS SG 103499"/>
    <s v="EUR"/>
    <n v="-1202"/>
    <n v="0"/>
    <n v="0"/>
    <n v="0"/>
    <n v="0"/>
    <m/>
    <m/>
    <m/>
    <m/>
    <m/>
    <m/>
    <m/>
    <m/>
    <m/>
    <m/>
    <m/>
    <m/>
    <n v="-1202"/>
  </r>
  <r>
    <x v="1"/>
    <x v="114"/>
    <s v="INTÉRÊTS COURUS/EMPR"/>
    <s v="EUR"/>
    <n v="-1611.11"/>
    <n v="1611.11"/>
    <n v="-2020.83"/>
    <n v="-215.28"/>
    <n v="-208.33"/>
    <m/>
    <m/>
    <m/>
    <m/>
    <m/>
    <m/>
    <m/>
    <m/>
    <m/>
    <m/>
    <m/>
    <m/>
    <n v="-2444.44"/>
  </r>
  <r>
    <x v="1"/>
    <x v="8"/>
    <s v="CONS°/SOL AUTRUI"/>
    <s v="EUR"/>
    <n v="39088"/>
    <n v="0"/>
    <n v="0"/>
    <n v="0"/>
    <n v="0"/>
    <m/>
    <m/>
    <m/>
    <m/>
    <m/>
    <m/>
    <m/>
    <m/>
    <m/>
    <m/>
    <m/>
    <m/>
    <n v="39088"/>
  </r>
  <r>
    <x v="1"/>
    <x v="9"/>
    <s v="MATÉRIEL INDUSTRIEL"/>
    <s v="EUR"/>
    <n v="64405.66"/>
    <n v="0"/>
    <n v="0"/>
    <n v="0"/>
    <n v="0"/>
    <m/>
    <m/>
    <m/>
    <m/>
    <m/>
    <m/>
    <m/>
    <m/>
    <m/>
    <m/>
    <m/>
    <m/>
    <n v="64405.66"/>
  </r>
  <r>
    <x v="1"/>
    <x v="115"/>
    <s v="MATÉRIEL SÉCURITÉ"/>
    <s v="EUR"/>
    <n v="30458"/>
    <n v="0"/>
    <n v="0"/>
    <n v="0"/>
    <n v="0"/>
    <m/>
    <m/>
    <m/>
    <m/>
    <m/>
    <m/>
    <m/>
    <m/>
    <m/>
    <m/>
    <m/>
    <m/>
    <n v="30458"/>
  </r>
  <r>
    <x v="1"/>
    <x v="10"/>
    <s v="INSTAL. GÉNÉRALES,AG"/>
    <s v="EUR"/>
    <n v="139795.17000000001"/>
    <n v="0"/>
    <n v="0"/>
    <n v="0"/>
    <n v="0"/>
    <m/>
    <m/>
    <m/>
    <m/>
    <m/>
    <m/>
    <m/>
    <m/>
    <m/>
    <m/>
    <m/>
    <m/>
    <n v="139795.17000000001"/>
  </r>
  <r>
    <x v="1"/>
    <x v="116"/>
    <s v="MATÉRIEL  TRANSPORT"/>
    <s v="EUR"/>
    <n v="61404"/>
    <n v="0"/>
    <n v="0"/>
    <n v="0"/>
    <n v="0"/>
    <m/>
    <m/>
    <m/>
    <m/>
    <m/>
    <m/>
    <m/>
    <m/>
    <m/>
    <m/>
    <m/>
    <m/>
    <n v="61404"/>
  </r>
  <r>
    <x v="1"/>
    <x v="11"/>
    <s v="MAT. BUREAU ET INFO"/>
    <s v="EUR"/>
    <n v="5488.71"/>
    <n v="0"/>
    <n v="0"/>
    <n v="0"/>
    <n v="8267.7199999999993"/>
    <m/>
    <m/>
    <m/>
    <m/>
    <m/>
    <m/>
    <m/>
    <m/>
    <m/>
    <m/>
    <m/>
    <m/>
    <n v="13756.43"/>
  </r>
  <r>
    <x v="1"/>
    <x v="12"/>
    <s v="MOBILIER"/>
    <s v="EUR"/>
    <n v="14153.49"/>
    <n v="0"/>
    <n v="0"/>
    <n v="0"/>
    <n v="0"/>
    <m/>
    <m/>
    <m/>
    <m/>
    <m/>
    <m/>
    <m/>
    <m/>
    <m/>
    <m/>
    <m/>
    <m/>
    <n v="14153.49"/>
  </r>
  <r>
    <x v="1"/>
    <x v="14"/>
    <s v="PRÊTS"/>
    <s v="EUR"/>
    <n v="57534"/>
    <n v="0"/>
    <n v="0"/>
    <n v="0"/>
    <n v="0"/>
    <m/>
    <m/>
    <m/>
    <m/>
    <m/>
    <m/>
    <m/>
    <m/>
    <m/>
    <m/>
    <m/>
    <m/>
    <n v="57534"/>
  </r>
  <r>
    <x v="1"/>
    <x v="17"/>
    <s v="AMO CONS°/SOL AUT"/>
    <s v="EUR"/>
    <n v="-39088"/>
    <n v="0"/>
    <n v="0"/>
    <n v="0"/>
    <n v="0"/>
    <m/>
    <m/>
    <m/>
    <m/>
    <m/>
    <m/>
    <m/>
    <m/>
    <m/>
    <m/>
    <m/>
    <m/>
    <n v="-39088"/>
  </r>
  <r>
    <x v="1"/>
    <x v="18"/>
    <s v="AMO MATÉRIEL INDUST"/>
    <s v="EUR"/>
    <n v="-49902.81"/>
    <n v="-568.38"/>
    <n v="-513.37"/>
    <n v="-568.38"/>
    <n v="-550.04999999999995"/>
    <m/>
    <m/>
    <m/>
    <m/>
    <m/>
    <m/>
    <m/>
    <m/>
    <m/>
    <m/>
    <m/>
    <m/>
    <n v="-52102.99"/>
  </r>
  <r>
    <x v="1"/>
    <x v="117"/>
    <s v="AMO MAT SÉCURITÉ"/>
    <s v="EUR"/>
    <n v="-30458"/>
    <n v="0"/>
    <n v="0"/>
    <n v="0"/>
    <n v="0"/>
    <m/>
    <m/>
    <m/>
    <m/>
    <m/>
    <m/>
    <m/>
    <m/>
    <m/>
    <m/>
    <m/>
    <m/>
    <n v="-30458"/>
  </r>
  <r>
    <x v="1"/>
    <x v="19"/>
    <s v="AMORT. INSTALL. GÉNÉ"/>
    <s v="EUR"/>
    <n v="-139795.17000000001"/>
    <n v="0"/>
    <n v="0"/>
    <n v="0"/>
    <n v="0"/>
    <m/>
    <m/>
    <m/>
    <m/>
    <m/>
    <m/>
    <m/>
    <m/>
    <m/>
    <m/>
    <m/>
    <m/>
    <n v="-139795.17000000001"/>
  </r>
  <r>
    <x v="1"/>
    <x v="118"/>
    <s v="AMO MAT DE TRANSPORT"/>
    <s v="EUR"/>
    <n v="-61404"/>
    <n v="0"/>
    <n v="0"/>
    <n v="0"/>
    <n v="0"/>
    <m/>
    <m/>
    <m/>
    <m/>
    <m/>
    <m/>
    <m/>
    <m/>
    <m/>
    <m/>
    <m/>
    <m/>
    <n v="-61404"/>
  </r>
  <r>
    <x v="1"/>
    <x v="20"/>
    <s v="AM MAT.BUREAU INFORM"/>
    <s v="EUR"/>
    <n v="-5431.67"/>
    <n v="-19.43"/>
    <n v="-17.55"/>
    <n v="-19.43"/>
    <n v="-400.8"/>
    <m/>
    <m/>
    <m/>
    <m/>
    <m/>
    <m/>
    <m/>
    <m/>
    <m/>
    <m/>
    <m/>
    <m/>
    <n v="-5888.880000000001"/>
  </r>
  <r>
    <x v="1"/>
    <x v="21"/>
    <s v="AMORT. DU MOBILIER"/>
    <s v="EUR"/>
    <n v="-14153.49"/>
    <n v="0"/>
    <n v="0"/>
    <n v="0"/>
    <n v="0"/>
    <m/>
    <m/>
    <m/>
    <m/>
    <m/>
    <m/>
    <m/>
    <m/>
    <m/>
    <m/>
    <m/>
    <m/>
    <n v="-14153.49"/>
  </r>
  <r>
    <x v="1"/>
    <x v="119"/>
    <s v="COMPTE TECHNIQUE IMM"/>
    <s v="EUR"/>
    <n v="0"/>
    <n v="0"/>
    <n v="0"/>
    <n v="0"/>
    <n v="0"/>
    <m/>
    <m/>
    <m/>
    <m/>
    <m/>
    <m/>
    <m/>
    <m/>
    <m/>
    <m/>
    <m/>
    <m/>
    <n v="0"/>
  </r>
  <r>
    <x v="1"/>
    <x v="23"/>
    <s v="FOURNISSEURS"/>
    <s v="EUR"/>
    <n v="-233331.31"/>
    <n v="16566.919999999998"/>
    <n v="-136594.26"/>
    <n v="58045.82"/>
    <n v="16248.97"/>
    <m/>
    <m/>
    <m/>
    <m/>
    <m/>
    <m/>
    <m/>
    <m/>
    <m/>
    <m/>
    <m/>
    <m/>
    <n v="-279063.86000000004"/>
  </r>
  <r>
    <x v="1"/>
    <x v="23"/>
    <s v="FOURNISSEURS"/>
    <s v="EUR"/>
    <n v="-46323.89"/>
    <n v="3608.46"/>
    <n v="-23105.919999999998"/>
    <n v="13283.13"/>
    <n v="1621.07"/>
    <m/>
    <m/>
    <m/>
    <m/>
    <m/>
    <m/>
    <m/>
    <m/>
    <m/>
    <m/>
    <m/>
    <m/>
    <n v="-50917.150000000009"/>
  </r>
  <r>
    <x v="1"/>
    <x v="24"/>
    <s v="COLLECTIF NDF"/>
    <s v="EUR"/>
    <n v="0"/>
    <n v="0"/>
    <n v="0"/>
    <n v="0"/>
    <n v="0"/>
    <m/>
    <m/>
    <m/>
    <m/>
    <m/>
    <m/>
    <m/>
    <m/>
    <m/>
    <m/>
    <m/>
    <m/>
    <n v="0"/>
  </r>
  <r>
    <x v="1"/>
    <x v="24"/>
    <s v="COLLECTIF NDF"/>
    <s v="EUR"/>
    <n v="0"/>
    <n v="0"/>
    <n v="0"/>
    <n v="0"/>
    <n v="0"/>
    <m/>
    <m/>
    <m/>
    <m/>
    <m/>
    <m/>
    <m/>
    <m/>
    <m/>
    <m/>
    <m/>
    <m/>
    <n v="0"/>
  </r>
  <r>
    <x v="1"/>
    <x v="25"/>
    <s v="FOURNISSEURS-IG"/>
    <s v="EUR"/>
    <n v="0"/>
    <n v="0"/>
    <n v="-790369.9"/>
    <n v="0"/>
    <n v="790369.9"/>
    <m/>
    <m/>
    <m/>
    <m/>
    <m/>
    <m/>
    <m/>
    <m/>
    <m/>
    <m/>
    <m/>
    <m/>
    <n v="0"/>
  </r>
  <r>
    <x v="1"/>
    <x v="25"/>
    <s v="FOURNISSEURS-IG"/>
    <s v="EUR"/>
    <n v="0"/>
    <n v="0"/>
    <n v="-158073.98000000001"/>
    <n v="0"/>
    <n v="158073.98000000001"/>
    <m/>
    <m/>
    <m/>
    <m/>
    <m/>
    <m/>
    <m/>
    <m/>
    <m/>
    <m/>
    <m/>
    <m/>
    <n v="0"/>
  </r>
  <r>
    <x v="1"/>
    <x v="26"/>
    <s v="FACTURE NON PARVENUE"/>
    <s v="EUR"/>
    <n v="-254184.78"/>
    <n v="254184.78"/>
    <n v="-384155.1"/>
    <n v="129078.86"/>
    <n v="17091.16"/>
    <m/>
    <m/>
    <m/>
    <m/>
    <m/>
    <m/>
    <m/>
    <m/>
    <m/>
    <m/>
    <m/>
    <m/>
    <n v="-237985.08"/>
  </r>
  <r>
    <x v="1"/>
    <x v="27"/>
    <s v="FACTURES NON PARV.IG"/>
    <s v="EUR"/>
    <n v="-948443.88"/>
    <n v="948443.88"/>
    <n v="-170912.12"/>
    <n v="-80020.06"/>
    <n v="-89953.82"/>
    <m/>
    <m/>
    <m/>
    <m/>
    <m/>
    <m/>
    <m/>
    <m/>
    <m/>
    <m/>
    <m/>
    <m/>
    <n v="-340886"/>
  </r>
  <r>
    <x v="1"/>
    <x v="120"/>
    <s v="FOURN. AVANCES&amp;ACOMP"/>
    <s v="EUR"/>
    <n v="0"/>
    <n v="0"/>
    <n v="25000"/>
    <n v="-25000"/>
    <n v="436.63"/>
    <m/>
    <m/>
    <m/>
    <m/>
    <m/>
    <m/>
    <m/>
    <m/>
    <m/>
    <m/>
    <m/>
    <m/>
    <n v="436.63"/>
  </r>
  <r>
    <x v="1"/>
    <x v="120"/>
    <s v="FOURN. AVANCES&amp;ACOMP"/>
    <s v="EUR"/>
    <n v="578.52"/>
    <n v="-578.52"/>
    <n v="0"/>
    <n v="0"/>
    <n v="0"/>
    <m/>
    <m/>
    <m/>
    <m/>
    <m/>
    <m/>
    <m/>
    <m/>
    <m/>
    <m/>
    <m/>
    <m/>
    <n v="0"/>
  </r>
  <r>
    <x v="1"/>
    <x v="121"/>
    <s v="CLIENTS"/>
    <s v="EUR"/>
    <n v="1714673.79"/>
    <n v="0"/>
    <n v="40293.51"/>
    <n v="-1010257.61"/>
    <n v="-734986.69"/>
    <m/>
    <m/>
    <m/>
    <m/>
    <m/>
    <m/>
    <m/>
    <m/>
    <m/>
    <m/>
    <m/>
    <m/>
    <n v="9723.0000000001164"/>
  </r>
  <r>
    <x v="1"/>
    <x v="121"/>
    <s v="CLIENTS"/>
    <s v="EUR"/>
    <n v="171467.38"/>
    <n v="0"/>
    <n v="-30558.52"/>
    <n v="-98539.99"/>
    <n v="-40424.269999999997"/>
    <m/>
    <m/>
    <m/>
    <m/>
    <m/>
    <m/>
    <m/>
    <m/>
    <m/>
    <m/>
    <m/>
    <m/>
    <n v="1944.6000000000131"/>
  </r>
  <r>
    <x v="1"/>
    <x v="122"/>
    <s v="CLIENTS - FAE TR"/>
    <s v="EUR"/>
    <n v="1022992.25"/>
    <n v="-1022992.25"/>
    <n v="905777.52"/>
    <n v="123455.35"/>
    <n v="838398.84"/>
    <m/>
    <m/>
    <m/>
    <m/>
    <m/>
    <m/>
    <m/>
    <m/>
    <m/>
    <m/>
    <m/>
    <m/>
    <n v="1867631.71"/>
  </r>
  <r>
    <x v="1"/>
    <x v="123"/>
    <s v="CLTS AV.ACPTES REÇUS"/>
    <s v="EUR"/>
    <n v="-429057.45"/>
    <n v="0"/>
    <n v="0"/>
    <n v="0"/>
    <n v="0"/>
    <m/>
    <m/>
    <m/>
    <m/>
    <m/>
    <m/>
    <m/>
    <m/>
    <m/>
    <m/>
    <m/>
    <m/>
    <n v="-429057.45"/>
  </r>
  <r>
    <x v="1"/>
    <x v="124"/>
    <s v="CLTS - AAE"/>
    <s v="EUR"/>
    <n v="-14286.67"/>
    <n v="14286.67"/>
    <n v="-14286.67"/>
    <n v="0"/>
    <n v="0"/>
    <m/>
    <m/>
    <m/>
    <m/>
    <m/>
    <m/>
    <m/>
    <m/>
    <m/>
    <m/>
    <m/>
    <m/>
    <n v="-14286.67"/>
  </r>
  <r>
    <x v="1"/>
    <x v="30"/>
    <s v="PERSONNEL, RÉM DUES"/>
    <s v="EUR"/>
    <n v="-11832.43"/>
    <n v="10868.91"/>
    <n v="963.52"/>
    <n v="-746.59"/>
    <n v="-1433.47"/>
    <m/>
    <m/>
    <m/>
    <m/>
    <m/>
    <m/>
    <m/>
    <m/>
    <m/>
    <m/>
    <m/>
    <m/>
    <n v="-2180.0600000000004"/>
  </r>
  <r>
    <x v="1"/>
    <x v="125"/>
    <s v="REPRISES  TROP PERÇU"/>
    <s v="EUR"/>
    <n v="0"/>
    <n v="-476.39"/>
    <n v="476.39"/>
    <n v="0"/>
    <n v="0"/>
    <m/>
    <m/>
    <m/>
    <m/>
    <m/>
    <m/>
    <m/>
    <m/>
    <m/>
    <m/>
    <m/>
    <m/>
    <n v="0"/>
  </r>
  <r>
    <x v="1"/>
    <x v="126"/>
    <s v="TROP PERÇU"/>
    <s v="EUR"/>
    <n v="476.75"/>
    <n v="468.44"/>
    <n v="-759.08"/>
    <n v="1287.45"/>
    <n v="-1083.1099999999999"/>
    <m/>
    <m/>
    <m/>
    <m/>
    <m/>
    <m/>
    <m/>
    <m/>
    <m/>
    <m/>
    <m/>
    <m/>
    <n v="390.45000000000005"/>
  </r>
  <r>
    <x v="1"/>
    <x v="127"/>
    <s v="PERSONNEL AV, ACPT"/>
    <s v="EUR"/>
    <n v="0"/>
    <n v="0"/>
    <n v="-316.32"/>
    <n v="316.32"/>
    <n v="0"/>
    <m/>
    <m/>
    <m/>
    <m/>
    <m/>
    <m/>
    <m/>
    <m/>
    <m/>
    <m/>
    <m/>
    <m/>
    <n v="0"/>
  </r>
  <r>
    <x v="1"/>
    <x v="128"/>
    <s v="PERSONNEL - OPPOSI°"/>
    <s v="EUR"/>
    <n v="0.01"/>
    <n v="0"/>
    <n v="0"/>
    <n v="0"/>
    <n v="0"/>
    <m/>
    <m/>
    <m/>
    <m/>
    <m/>
    <m/>
    <m/>
    <m/>
    <m/>
    <m/>
    <m/>
    <m/>
    <n v="0.01"/>
  </r>
  <r>
    <x v="1"/>
    <x v="128"/>
    <s v="PERSONNEL - OPPOSI°"/>
    <s v="EUR"/>
    <n v="-3651.33"/>
    <n v="2965.17"/>
    <n v="353.1"/>
    <n v="-79.62"/>
    <n v="-944.56"/>
    <m/>
    <m/>
    <m/>
    <m/>
    <m/>
    <m/>
    <m/>
    <m/>
    <m/>
    <m/>
    <m/>
    <m/>
    <n v="-1357.2399999999998"/>
  </r>
  <r>
    <x v="1"/>
    <x v="32"/>
    <s v="PERSO DETTES PROV CP"/>
    <s v="EUR"/>
    <n v="-39504.51"/>
    <n v="39504.51"/>
    <n v="-41053.800000000003"/>
    <n v="8558.06"/>
    <n v="-614.89"/>
    <m/>
    <m/>
    <m/>
    <m/>
    <m/>
    <m/>
    <m/>
    <m/>
    <m/>
    <m/>
    <m/>
    <m/>
    <n v="-33110.630000000005"/>
  </r>
  <r>
    <x v="1"/>
    <x v="129"/>
    <s v="DETTE/PARTICIPATION"/>
    <s v="EUR"/>
    <n v="-11243"/>
    <n v="0"/>
    <n v="0"/>
    <n v="0"/>
    <n v="-5554"/>
    <m/>
    <m/>
    <m/>
    <m/>
    <m/>
    <m/>
    <m/>
    <m/>
    <m/>
    <m/>
    <m/>
    <m/>
    <n v="-16797"/>
  </r>
  <r>
    <x v="1"/>
    <x v="130"/>
    <s v="PERSO AUTRE CAP"/>
    <s v="EUR"/>
    <n v="-53181.5"/>
    <n v="53181.5"/>
    <n v="-10700.74"/>
    <n v="-5350.38"/>
    <n v="-5350.37"/>
    <m/>
    <m/>
    <m/>
    <m/>
    <m/>
    <m/>
    <m/>
    <m/>
    <m/>
    <m/>
    <m/>
    <m/>
    <n v="-21401.489999999998"/>
  </r>
  <r>
    <x v="1"/>
    <x v="33"/>
    <s v="PROV 13ÈME MOIS"/>
    <s v="EUR"/>
    <n v="0"/>
    <n v="-19909.96"/>
    <n v="-20447.54"/>
    <n v="-15280.63"/>
    <n v="-21150.93"/>
    <m/>
    <m/>
    <m/>
    <m/>
    <m/>
    <m/>
    <m/>
    <m/>
    <m/>
    <m/>
    <m/>
    <m/>
    <n v="-76789.06"/>
  </r>
  <r>
    <x v="1"/>
    <x v="131"/>
    <s v="PROV INTÉRESSEMENT"/>
    <s v="EUR"/>
    <n v="-133200"/>
    <n v="133200"/>
    <n v="-162366.67000000001"/>
    <n v="-14583.33"/>
    <n v="118616.67"/>
    <m/>
    <m/>
    <m/>
    <m/>
    <m/>
    <m/>
    <m/>
    <m/>
    <m/>
    <m/>
    <m/>
    <m/>
    <n v="-58333.33"/>
  </r>
  <r>
    <x v="1"/>
    <x v="132"/>
    <s v="PROVISION RC"/>
    <s v="EUR"/>
    <n v="-57468.74"/>
    <n v="-9251.51"/>
    <n v="-3120.73"/>
    <n v="-554.92999999999995"/>
    <n v="-3893.88"/>
    <m/>
    <m/>
    <m/>
    <m/>
    <m/>
    <m/>
    <m/>
    <m/>
    <m/>
    <m/>
    <m/>
    <m/>
    <n v="-74289.789999999994"/>
  </r>
  <r>
    <x v="1"/>
    <x v="34"/>
    <s v="SÉCURITÉ SOCIALE"/>
    <s v="EUR"/>
    <n v="-242134.26"/>
    <n v="129502.57"/>
    <n v="-11537.42"/>
    <n v="25399.11"/>
    <n v="-1255.08"/>
    <m/>
    <m/>
    <m/>
    <m/>
    <m/>
    <m/>
    <m/>
    <m/>
    <m/>
    <m/>
    <m/>
    <m/>
    <n v="-100025.08"/>
  </r>
  <r>
    <x v="1"/>
    <x v="133"/>
    <s v="CAISSE CONGÉS PAYÉS"/>
    <s v="EUR"/>
    <n v="-28071.1"/>
    <n v="-1302.8699999999999"/>
    <n v="-5061.5"/>
    <n v="6796.74"/>
    <n v="861.21"/>
    <m/>
    <m/>
    <m/>
    <m/>
    <m/>
    <m/>
    <m/>
    <m/>
    <m/>
    <m/>
    <m/>
    <m/>
    <n v="-26777.520000000004"/>
  </r>
  <r>
    <x v="1"/>
    <x v="134"/>
    <s v="COMITÉ D'ENTREPRISE"/>
    <s v="EUR"/>
    <n v="1553.47"/>
    <n v="-1553.61"/>
    <n v="1514.27"/>
    <n v="-2495.5100000000002"/>
    <n v="-2266.1999999999998"/>
    <m/>
    <m/>
    <m/>
    <m/>
    <m/>
    <m/>
    <m/>
    <m/>
    <m/>
    <m/>
    <m/>
    <m/>
    <n v="-3247.58"/>
  </r>
  <r>
    <x v="1"/>
    <x v="35"/>
    <s v="KLESIA/MORNAY"/>
    <s v="EUR"/>
    <n v="-56304.53"/>
    <n v="29005.21"/>
    <n v="687.99"/>
    <n v="4592.8100000000004"/>
    <n v="4225.43"/>
    <m/>
    <m/>
    <m/>
    <m/>
    <m/>
    <m/>
    <m/>
    <m/>
    <m/>
    <m/>
    <m/>
    <m/>
    <n v="-17793.089999999997"/>
  </r>
  <r>
    <x v="1"/>
    <x v="37"/>
    <s v="TICKETS RESTAURANT"/>
    <s v="EUR"/>
    <n v="0"/>
    <n v="0"/>
    <n v="0"/>
    <n v="0"/>
    <n v="0"/>
    <m/>
    <m/>
    <m/>
    <m/>
    <m/>
    <m/>
    <m/>
    <m/>
    <m/>
    <m/>
    <m/>
    <m/>
    <n v="0"/>
  </r>
  <r>
    <x v="1"/>
    <x v="37"/>
    <s v="TICKETS RESTAURANT"/>
    <s v="EUR"/>
    <n v="0"/>
    <n v="0"/>
    <n v="0"/>
    <n v="0"/>
    <n v="0"/>
    <m/>
    <m/>
    <m/>
    <m/>
    <m/>
    <m/>
    <m/>
    <m/>
    <m/>
    <m/>
    <m/>
    <m/>
    <n v="0"/>
  </r>
  <r>
    <x v="1"/>
    <x v="38"/>
    <s v="GENERATION"/>
    <s v="EUR"/>
    <n v="-50003.55"/>
    <n v="50003.55"/>
    <n v="0"/>
    <n v="0"/>
    <n v="0"/>
    <m/>
    <m/>
    <m/>
    <m/>
    <m/>
    <m/>
    <m/>
    <m/>
    <m/>
    <m/>
    <m/>
    <m/>
    <n v="0"/>
  </r>
  <r>
    <x v="1"/>
    <x v="39"/>
    <s v="AXA MUTUELLE"/>
    <s v="EUR"/>
    <n v="0"/>
    <n v="-15561.39"/>
    <n v="-17236.95"/>
    <n v="-16152.52"/>
    <n v="33306.86"/>
    <m/>
    <m/>
    <m/>
    <m/>
    <m/>
    <m/>
    <m/>
    <m/>
    <m/>
    <m/>
    <m/>
    <m/>
    <n v="-15644"/>
  </r>
  <r>
    <x v="1"/>
    <x v="40"/>
    <s v="MÉDECINE DU TRAVAIL"/>
    <s v="EUR"/>
    <n v="-3185.38"/>
    <n v="3185.38"/>
    <n v="0"/>
    <n v="-2903.76"/>
    <n v="0"/>
    <m/>
    <m/>
    <m/>
    <m/>
    <m/>
    <m/>
    <m/>
    <m/>
    <m/>
    <m/>
    <m/>
    <m/>
    <n v="-2903.76"/>
  </r>
  <r>
    <x v="1"/>
    <x v="135"/>
    <s v="AIP-ERES"/>
    <s v="EUR"/>
    <n v="0"/>
    <n v="0"/>
    <n v="0"/>
    <n v="0"/>
    <n v="-3847.34"/>
    <m/>
    <m/>
    <m/>
    <m/>
    <m/>
    <m/>
    <m/>
    <m/>
    <m/>
    <m/>
    <m/>
    <m/>
    <n v="-3847.34"/>
  </r>
  <r>
    <x v="1"/>
    <x v="41"/>
    <s v="CHARGES SOC/PROV CP"/>
    <s v="EUR"/>
    <n v="-16986.939999999999"/>
    <n v="16986.939999999999"/>
    <n v="-17653.13"/>
    <n v="3679.96"/>
    <n v="-264.39999999999998"/>
    <m/>
    <m/>
    <m/>
    <m/>
    <m/>
    <m/>
    <m/>
    <m/>
    <m/>
    <m/>
    <m/>
    <m/>
    <n v="-14237.570000000002"/>
  </r>
  <r>
    <x v="1"/>
    <x v="42"/>
    <s v="PROV/CHGE 13ÈME MOIS"/>
    <s v="EUR"/>
    <n v="0"/>
    <n v="-11547.8"/>
    <n v="-11859.52"/>
    <n v="-8862.7900000000009"/>
    <n v="-12267.6"/>
    <m/>
    <m/>
    <m/>
    <m/>
    <m/>
    <m/>
    <m/>
    <m/>
    <m/>
    <m/>
    <m/>
    <m/>
    <n v="-44537.71"/>
  </r>
  <r>
    <x v="1"/>
    <x v="136"/>
    <s v="ORG.SOC.AUTR CHG PAY"/>
    <s v="EUR"/>
    <n v="-59734.27"/>
    <n v="57485.27"/>
    <n v="-12716.82"/>
    <n v="-7726.06"/>
    <n v="-8447.7000000000007"/>
    <m/>
    <m/>
    <m/>
    <m/>
    <m/>
    <m/>
    <m/>
    <m/>
    <m/>
    <m/>
    <m/>
    <m/>
    <n v="-31139.58"/>
  </r>
  <r>
    <x v="1"/>
    <x v="43"/>
    <s v="TAXE D'APPRENTISS"/>
    <s v="EUR"/>
    <n v="-2164.0100000000002"/>
    <n v="-1866.44"/>
    <n v="10510.08"/>
    <n v="-1825.46"/>
    <n v="-1546.5"/>
    <m/>
    <m/>
    <m/>
    <m/>
    <m/>
    <m/>
    <m/>
    <m/>
    <m/>
    <m/>
    <m/>
    <m/>
    <n v="3107.6699999999992"/>
  </r>
  <r>
    <x v="1"/>
    <x v="44"/>
    <s v="FORMATION CONTINUE"/>
    <s v="EUR"/>
    <n v="-4808.17"/>
    <n v="-2634.42"/>
    <n v="19004.41"/>
    <n v="-2598.0500000000002"/>
    <n v="-2345.86"/>
    <m/>
    <m/>
    <m/>
    <m/>
    <m/>
    <m/>
    <m/>
    <m/>
    <m/>
    <m/>
    <m/>
    <m/>
    <n v="6617.91"/>
  </r>
  <r>
    <x v="1"/>
    <x v="137"/>
    <s v="TAXE HANDICAP"/>
    <s v="EUR"/>
    <n v="-12356.96"/>
    <n v="0"/>
    <n v="-2059.4899999999998"/>
    <n v="-1029.75"/>
    <n v="-1029.75"/>
    <m/>
    <m/>
    <m/>
    <m/>
    <m/>
    <m/>
    <m/>
    <m/>
    <m/>
    <m/>
    <m/>
    <m/>
    <n v="-16475.949999999997"/>
  </r>
  <r>
    <x v="1"/>
    <x v="138"/>
    <s v="CHARGES/PROV RC"/>
    <s v="EUR"/>
    <n v="-33331.839999999997"/>
    <n v="-5365.92"/>
    <n v="-1810.01"/>
    <n v="-321.86"/>
    <n v="-2258.4699999999998"/>
    <m/>
    <m/>
    <m/>
    <m/>
    <m/>
    <m/>
    <m/>
    <m/>
    <m/>
    <m/>
    <m/>
    <m/>
    <n v="-43088.1"/>
  </r>
  <r>
    <x v="1"/>
    <x v="45"/>
    <s v="PRLVT À LA SOURCE"/>
    <s v="EUR"/>
    <n v="-8590.5400000000009"/>
    <n v="4245.6499999999996"/>
    <n v="244.21"/>
    <n v="-495.58"/>
    <n v="-446.28"/>
    <m/>
    <m/>
    <m/>
    <m/>
    <m/>
    <m/>
    <m/>
    <m/>
    <m/>
    <m/>
    <m/>
    <m/>
    <n v="-5042.5400000000009"/>
  </r>
  <r>
    <x v="1"/>
    <x v="46"/>
    <s v="TVA COLLECTÉE INTRAC"/>
    <s v="EUR"/>
    <n v="0"/>
    <n v="0"/>
    <n v="-4248.66"/>
    <n v="2300.7600000000002"/>
    <n v="-2222.15"/>
    <m/>
    <m/>
    <m/>
    <m/>
    <m/>
    <m/>
    <m/>
    <m/>
    <m/>
    <m/>
    <m/>
    <m/>
    <n v="-4170.0499999999993"/>
  </r>
  <r>
    <x v="1"/>
    <x v="47"/>
    <s v="TVA À DÉCAISSER"/>
    <s v="EUR"/>
    <n v="-50089"/>
    <n v="50089"/>
    <n v="0"/>
    <n v="0.79"/>
    <n v="-0.79"/>
    <m/>
    <m/>
    <m/>
    <m/>
    <m/>
    <m/>
    <m/>
    <m/>
    <m/>
    <m/>
    <m/>
    <m/>
    <n v="0"/>
  </r>
  <r>
    <x v="1"/>
    <x v="48"/>
    <s v="TVA DÉDUCTIBLE/DÉBIT"/>
    <s v="EUR"/>
    <n v="0"/>
    <n v="13"/>
    <n v="4392.93"/>
    <n v="-3922.04"/>
    <n v="0"/>
    <m/>
    <m/>
    <m/>
    <m/>
    <m/>
    <m/>
    <m/>
    <m/>
    <m/>
    <m/>
    <m/>
    <m/>
    <n v="483.89000000000033"/>
  </r>
  <r>
    <x v="1"/>
    <x v="49"/>
    <s v="TVA DÉDUC. INTRACOM."/>
    <s v="EUR"/>
    <n v="0"/>
    <n v="0"/>
    <n v="4248.66"/>
    <n v="-2300.7600000000002"/>
    <n v="2222.15"/>
    <m/>
    <m/>
    <m/>
    <m/>
    <m/>
    <m/>
    <m/>
    <m/>
    <m/>
    <m/>
    <m/>
    <m/>
    <n v="4170.0499999999993"/>
  </r>
  <r>
    <x v="1"/>
    <x v="139"/>
    <s v="TVA DÉDUCTIBLE 5,5%"/>
    <s v="EUR"/>
    <n v="0"/>
    <n v="20.65"/>
    <n v="-2.35"/>
    <n v="114.54"/>
    <n v="-132.84"/>
    <m/>
    <m/>
    <m/>
    <m/>
    <m/>
    <m/>
    <m/>
    <m/>
    <m/>
    <m/>
    <m/>
    <m/>
    <n v="0"/>
  </r>
  <r>
    <x v="1"/>
    <x v="140"/>
    <s v="TVA DIFF DÉDUCT. 5,5"/>
    <s v="EUR"/>
    <n v="36.65"/>
    <n v="-17.510000000000002"/>
    <n v="129.66999999999999"/>
    <n v="-132.84"/>
    <n v="24.81"/>
    <m/>
    <m/>
    <m/>
    <m/>
    <m/>
    <m/>
    <m/>
    <m/>
    <m/>
    <m/>
    <m/>
    <m/>
    <n v="40.779999999999973"/>
  </r>
  <r>
    <x v="1"/>
    <x v="50"/>
    <s v="TVA DÉDUCTIBLE TN"/>
    <s v="EUR"/>
    <n v="0"/>
    <n v="43583.13"/>
    <n v="-21059.64"/>
    <n v="37445.050000000003"/>
    <n v="-59968.54"/>
    <m/>
    <m/>
    <m/>
    <m/>
    <m/>
    <m/>
    <m/>
    <m/>
    <m/>
    <m/>
    <m/>
    <m/>
    <n v="0"/>
  </r>
  <r>
    <x v="1"/>
    <x v="51"/>
    <s v="TVA HIST DÉDUCTIB TN"/>
    <s v="EUR"/>
    <n v="236.3"/>
    <n v="0"/>
    <n v="0"/>
    <n v="0"/>
    <n v="0"/>
    <m/>
    <m/>
    <m/>
    <m/>
    <m/>
    <m/>
    <m/>
    <m/>
    <m/>
    <m/>
    <m/>
    <m/>
    <n v="236.3"/>
  </r>
  <r>
    <x v="1"/>
    <x v="52"/>
    <s v="TVA DIFF DÉDUCTIB TN"/>
    <s v="EUR"/>
    <n v="46207.32"/>
    <n v="-3537.43"/>
    <n v="181023.68"/>
    <n v="-13123.89"/>
    <n v="45402.83"/>
    <m/>
    <m/>
    <m/>
    <m/>
    <m/>
    <m/>
    <m/>
    <m/>
    <m/>
    <m/>
    <m/>
    <m/>
    <n v="255972.51"/>
  </r>
  <r>
    <x v="1"/>
    <x v="53"/>
    <s v="TVA DIFF DÉDUC. 2,1%"/>
    <s v="EUR"/>
    <n v="0"/>
    <n v="0"/>
    <n v="0"/>
    <n v="0"/>
    <n v="0"/>
    <m/>
    <m/>
    <m/>
    <m/>
    <m/>
    <m/>
    <m/>
    <m/>
    <m/>
    <m/>
    <m/>
    <m/>
    <n v="0"/>
  </r>
  <r>
    <x v="1"/>
    <x v="141"/>
    <s v="TVA DÉDUCTIBLE TR"/>
    <s v="EUR"/>
    <n v="0"/>
    <n v="0"/>
    <n v="0"/>
    <n v="26.4"/>
    <n v="-26.4"/>
    <m/>
    <m/>
    <m/>
    <m/>
    <m/>
    <m/>
    <m/>
    <m/>
    <m/>
    <m/>
    <m/>
    <m/>
    <n v="0"/>
  </r>
  <r>
    <x v="1"/>
    <x v="142"/>
    <s v="TVA DIFF DÉDUC. TR"/>
    <s v="EUR"/>
    <n v="26.4"/>
    <n v="0"/>
    <n v="26.55"/>
    <n v="-26.4"/>
    <n v="4.8"/>
    <m/>
    <m/>
    <m/>
    <m/>
    <m/>
    <m/>
    <m/>
    <m/>
    <m/>
    <m/>
    <m/>
    <m/>
    <n v="31.350000000000005"/>
  </r>
  <r>
    <x v="1"/>
    <x v="54"/>
    <s v="CRÉDIT DE TVA"/>
    <s v="EUR"/>
    <n v="0"/>
    <n v="0"/>
    <n v="43617"/>
    <n v="-43617"/>
    <n v="0"/>
    <m/>
    <m/>
    <m/>
    <m/>
    <m/>
    <m/>
    <m/>
    <m/>
    <m/>
    <m/>
    <m/>
    <m/>
    <n v="0"/>
  </r>
  <r>
    <x v="1"/>
    <x v="143"/>
    <s v="TVA COLL/ENCAIS 5,5%"/>
    <s v="EUR"/>
    <n v="0"/>
    <n v="0"/>
    <n v="-42414.5"/>
    <n v="-40424.269999999997"/>
    <n v="42414"/>
    <m/>
    <m/>
    <m/>
    <m/>
    <m/>
    <m/>
    <m/>
    <m/>
    <m/>
    <m/>
    <m/>
    <m/>
    <n v="-40424.76999999999"/>
  </r>
  <r>
    <x v="1"/>
    <x v="55"/>
    <s v="TVA COLL/ENCAISMT TN"/>
    <s v="EUR"/>
    <n v="0"/>
    <n v="0"/>
    <n v="-229.8"/>
    <n v="-1944.6"/>
    <n v="230"/>
    <m/>
    <m/>
    <m/>
    <m/>
    <m/>
    <m/>
    <m/>
    <m/>
    <m/>
    <m/>
    <m/>
    <m/>
    <n v="-1944.4"/>
  </r>
  <r>
    <x v="1"/>
    <x v="144"/>
    <s v="TVA COLL/ENCAISMT TR"/>
    <s v="EUR"/>
    <n v="-132465.72"/>
    <n v="0"/>
    <n v="-89293.1"/>
    <n v="162496"/>
    <n v="98265"/>
    <m/>
    <m/>
    <m/>
    <m/>
    <m/>
    <m/>
    <m/>
    <m/>
    <m/>
    <m/>
    <m/>
    <m/>
    <n v="39002.179999999993"/>
  </r>
  <r>
    <x v="1"/>
    <x v="56"/>
    <s v="TVA SUR FNP"/>
    <s v="EUR"/>
    <n v="199271.44"/>
    <n v="-199271.44"/>
    <n v="79949.070000000007"/>
    <n v="2492.3200000000002"/>
    <n v="12387.74"/>
    <m/>
    <m/>
    <m/>
    <m/>
    <m/>
    <m/>
    <m/>
    <m/>
    <m/>
    <m/>
    <m/>
    <m/>
    <n v="94829.130000000019"/>
  </r>
  <r>
    <x v="1"/>
    <x v="57"/>
    <s v="TVA SUR FAE"/>
    <s v="EUR"/>
    <n v="-90618.18"/>
    <n v="90618.18"/>
    <n v="-79962.31"/>
    <n v="-11223.21"/>
    <n v="-8579.77"/>
    <m/>
    <m/>
    <m/>
    <m/>
    <m/>
    <m/>
    <m/>
    <m/>
    <m/>
    <m/>
    <m/>
    <m/>
    <n v="-99765.29"/>
  </r>
  <r>
    <x v="1"/>
    <x v="58"/>
    <s v="ETAT - CAP"/>
    <s v="EUR"/>
    <n v="96852"/>
    <n v="0"/>
    <n v="-19266"/>
    <n v="-12004"/>
    <n v="-12141"/>
    <m/>
    <m/>
    <m/>
    <m/>
    <m/>
    <m/>
    <m/>
    <m/>
    <m/>
    <m/>
    <m/>
    <m/>
    <n v="53441"/>
  </r>
  <r>
    <x v="1"/>
    <x v="59"/>
    <s v="CPTE CRT INTÉGR.FISC"/>
    <s v="EUR"/>
    <n v="-48467"/>
    <n v="0"/>
    <n v="0"/>
    <n v="-12674"/>
    <n v="-28700"/>
    <m/>
    <m/>
    <m/>
    <m/>
    <m/>
    <m/>
    <m/>
    <m/>
    <m/>
    <m/>
    <m/>
    <m/>
    <n v="-89841"/>
  </r>
  <r>
    <x v="1"/>
    <x v="60"/>
    <s v="COMPTE COURANT 0149"/>
    <s v="EUR"/>
    <n v="251200"/>
    <n v="-550000"/>
    <n v="100"/>
    <n v="25400"/>
    <n v="-5451"/>
    <m/>
    <m/>
    <m/>
    <m/>
    <m/>
    <m/>
    <m/>
    <m/>
    <m/>
    <m/>
    <m/>
    <m/>
    <n v="-278751"/>
  </r>
  <r>
    <x v="1"/>
    <x v="62"/>
    <s v="CCA"/>
    <s v="EUR"/>
    <n v="6938.24"/>
    <n v="-6938.24"/>
    <n v="5142.25"/>
    <n v="115512.33"/>
    <n v="-40170.410000000003"/>
    <m/>
    <m/>
    <m/>
    <m/>
    <m/>
    <m/>
    <m/>
    <m/>
    <m/>
    <m/>
    <m/>
    <m/>
    <n v="80484.17"/>
  </r>
  <r>
    <x v="1"/>
    <x v="145"/>
    <s v="BANQUE PAIEMENTS DIR"/>
    <s v="EUR"/>
    <n v="0"/>
    <n v="0"/>
    <n v="0"/>
    <n v="0"/>
    <n v="0"/>
    <m/>
    <m/>
    <m/>
    <m/>
    <m/>
    <m/>
    <m/>
    <m/>
    <m/>
    <m/>
    <m/>
    <m/>
    <n v="0"/>
  </r>
  <r>
    <x v="1"/>
    <x v="146"/>
    <s v="SG VALORAM"/>
    <s v="EUR"/>
    <n v="363522.8"/>
    <n v="-24422.66"/>
    <n v="-6843.01"/>
    <n v="68520.28"/>
    <n v="-38661.65"/>
    <m/>
    <m/>
    <m/>
    <m/>
    <m/>
    <m/>
    <m/>
    <m/>
    <m/>
    <m/>
    <m/>
    <m/>
    <n v="362115.76"/>
  </r>
  <r>
    <x v="1"/>
    <x v="147"/>
    <s v="PRESTATIONS SOUS-TRA"/>
    <s v="EUR"/>
    <n v="0"/>
    <n v="575"/>
    <n v="575"/>
    <n v="575"/>
    <n v="575"/>
    <m/>
    <m/>
    <m/>
    <m/>
    <m/>
    <m/>
    <m/>
    <m/>
    <m/>
    <m/>
    <m/>
    <m/>
    <n v="2300"/>
  </r>
  <r>
    <x v="1"/>
    <x v="148"/>
    <s v="PREST.SOUS-TRAIT IG"/>
    <s v="EUR"/>
    <n v="0"/>
    <n v="-230"/>
    <n v="268"/>
    <n v="20"/>
    <n v="19"/>
    <m/>
    <m/>
    <m/>
    <m/>
    <m/>
    <m/>
    <m/>
    <m/>
    <m/>
    <m/>
    <m/>
    <m/>
    <n v="77"/>
  </r>
  <r>
    <x v="1"/>
    <x v="149"/>
    <s v="PRESTATIONS REFAC IG"/>
    <s v="EUR"/>
    <n v="0"/>
    <n v="-240000"/>
    <n v="280000"/>
    <n v="20000"/>
    <n v="20000"/>
    <m/>
    <m/>
    <m/>
    <m/>
    <m/>
    <m/>
    <m/>
    <m/>
    <m/>
    <m/>
    <m/>
    <m/>
    <n v="80000"/>
  </r>
  <r>
    <x v="1"/>
    <x v="150"/>
    <s v="ELECTRICITÉ"/>
    <s v="EUR"/>
    <n v="0"/>
    <n v="1605.4"/>
    <n v="74412.800000000003"/>
    <n v="35994.339999999997"/>
    <n v="37954.769999999997"/>
    <m/>
    <m/>
    <m/>
    <m/>
    <m/>
    <m/>
    <m/>
    <m/>
    <m/>
    <m/>
    <m/>
    <m/>
    <n v="149967.31"/>
  </r>
  <r>
    <x v="1"/>
    <x v="151"/>
    <s v="CARBURANT"/>
    <s v="EUR"/>
    <n v="0"/>
    <n v="-6520"/>
    <n v="14837.48"/>
    <n v="6101"/>
    <n v="3891.63"/>
    <m/>
    <m/>
    <m/>
    <m/>
    <m/>
    <m/>
    <m/>
    <m/>
    <m/>
    <m/>
    <m/>
    <m/>
    <n v="18310.11"/>
  </r>
  <r>
    <x v="1"/>
    <x v="64"/>
    <s v="FOURN.ENTR ET ÉQUIP"/>
    <s v="EUR"/>
    <n v="0"/>
    <n v="-728.04"/>
    <n v="39518.67"/>
    <n v="3482.22"/>
    <n v="16002.46"/>
    <m/>
    <m/>
    <m/>
    <m/>
    <m/>
    <m/>
    <m/>
    <m/>
    <m/>
    <m/>
    <m/>
    <m/>
    <n v="58275.31"/>
  </r>
  <r>
    <x v="1"/>
    <x v="152"/>
    <s v="FOURN.ENTR ÉQUIP IG"/>
    <s v="EUR"/>
    <n v="0"/>
    <n v="-1038.69"/>
    <n v="668.98"/>
    <n v="0"/>
    <n v="0"/>
    <m/>
    <m/>
    <m/>
    <m/>
    <m/>
    <m/>
    <m/>
    <m/>
    <m/>
    <m/>
    <m/>
    <m/>
    <n v="-369.71000000000004"/>
  </r>
  <r>
    <x v="1"/>
    <x v="153"/>
    <s v="AUTRES CONSOMMABLES"/>
    <s v="EUR"/>
    <n v="0"/>
    <n v="0"/>
    <n v="21243.3"/>
    <n v="1407.84"/>
    <n v="19217.16"/>
    <m/>
    <m/>
    <m/>
    <m/>
    <m/>
    <m/>
    <m/>
    <m/>
    <m/>
    <m/>
    <m/>
    <m/>
    <n v="41868.300000000003"/>
  </r>
  <r>
    <x v="1"/>
    <x v="154"/>
    <s v="VÊTEMENTS DE TRAVAIL"/>
    <s v="EUR"/>
    <n v="0"/>
    <n v="-996.1"/>
    <n v="21728.2"/>
    <n v="2656.4"/>
    <n v="8358.7999999999993"/>
    <m/>
    <m/>
    <m/>
    <m/>
    <m/>
    <m/>
    <m/>
    <m/>
    <m/>
    <m/>
    <m/>
    <m/>
    <n v="31747.300000000003"/>
  </r>
  <r>
    <x v="1"/>
    <x v="155"/>
    <s v="ACHATS LUBRIFIANTS"/>
    <s v="EUR"/>
    <n v="0"/>
    <n v="0"/>
    <n v="0"/>
    <n v="0"/>
    <n v="0"/>
    <m/>
    <m/>
    <m/>
    <m/>
    <m/>
    <m/>
    <m/>
    <m/>
    <m/>
    <m/>
    <m/>
    <m/>
    <n v="0"/>
  </r>
  <r>
    <x v="1"/>
    <x v="156"/>
    <s v="FOURNITURES ADMINIST"/>
    <s v="EUR"/>
    <n v="0"/>
    <n v="35.04"/>
    <n v="128.03"/>
    <n v="0"/>
    <n v="546.49"/>
    <m/>
    <m/>
    <m/>
    <m/>
    <m/>
    <m/>
    <m/>
    <m/>
    <m/>
    <m/>
    <m/>
    <m/>
    <n v="709.56"/>
  </r>
  <r>
    <x v="1"/>
    <x v="157"/>
    <s v="EVACUA° DES DÉCHETS"/>
    <s v="EUR"/>
    <n v="0"/>
    <n v="1080"/>
    <n v="3148.08"/>
    <n v="5450.85"/>
    <n v="1639.76"/>
    <m/>
    <m/>
    <m/>
    <m/>
    <m/>
    <m/>
    <m/>
    <m/>
    <m/>
    <m/>
    <m/>
    <m/>
    <n v="11318.69"/>
  </r>
  <r>
    <x v="1"/>
    <x v="158"/>
    <s v="REPROGRAPHIE"/>
    <s v="EUR"/>
    <n v="0"/>
    <n v="0"/>
    <n v="0"/>
    <n v="428.4"/>
    <n v="0"/>
    <m/>
    <m/>
    <m/>
    <m/>
    <m/>
    <m/>
    <m/>
    <m/>
    <m/>
    <m/>
    <m/>
    <m/>
    <n v="428.4"/>
  </r>
  <r>
    <x v="1"/>
    <x v="66"/>
    <s v="LOC. MOBILIÈRES&gt;6 M"/>
    <s v="EUR"/>
    <n v="0"/>
    <n v="866.38"/>
    <n v="197.28"/>
    <n v="198.93"/>
    <n v="198.93"/>
    <m/>
    <m/>
    <m/>
    <m/>
    <m/>
    <m/>
    <m/>
    <m/>
    <m/>
    <m/>
    <m/>
    <m/>
    <n v="1461.5200000000002"/>
  </r>
  <r>
    <x v="1"/>
    <x v="159"/>
    <s v="LOCA° VÉHICUL&gt;6M"/>
    <s v="EUR"/>
    <n v="0"/>
    <n v="240.56"/>
    <n v="240.56"/>
    <n v="852.78"/>
    <n v="652.84"/>
    <m/>
    <m/>
    <m/>
    <m/>
    <m/>
    <m/>
    <m/>
    <m/>
    <m/>
    <m/>
    <m/>
    <m/>
    <n v="1986.7400000000002"/>
  </r>
  <r>
    <x v="1"/>
    <x v="160"/>
    <s v="LOCA° VÉHICUL&gt;6M IG"/>
    <s v="EUR"/>
    <n v="0"/>
    <n v="-5039.3999999999996"/>
    <n v="5879.3"/>
    <n v="419.95"/>
    <n v="2858.76"/>
    <m/>
    <m/>
    <m/>
    <m/>
    <m/>
    <m/>
    <m/>
    <m/>
    <m/>
    <m/>
    <m/>
    <m/>
    <n v="4118.6100000000006"/>
  </r>
  <r>
    <x v="1"/>
    <x v="161"/>
    <s v="LOCA° VÉHICUL&lt;6M IG"/>
    <s v="EUR"/>
    <n v="0"/>
    <n v="-2672"/>
    <n v="2672"/>
    <n v="0"/>
    <n v="0"/>
    <m/>
    <m/>
    <m/>
    <m/>
    <m/>
    <m/>
    <m/>
    <m/>
    <m/>
    <m/>
    <m/>
    <m/>
    <n v="0"/>
  </r>
  <r>
    <x v="1"/>
    <x v="162"/>
    <s v="LOC. MATÉRIEL&gt;6MOIS"/>
    <s v="EUR"/>
    <n v="0"/>
    <n v="8879"/>
    <n v="43573.3"/>
    <n v="21230.7"/>
    <n v="24097"/>
    <m/>
    <m/>
    <m/>
    <m/>
    <m/>
    <m/>
    <m/>
    <m/>
    <m/>
    <m/>
    <m/>
    <m/>
    <n v="97780"/>
  </r>
  <r>
    <x v="1"/>
    <x v="163"/>
    <s v="LOC. MATÉRIEL&lt;6MOIS"/>
    <s v="EUR"/>
    <n v="0"/>
    <n v="-150"/>
    <n v="100"/>
    <n v="-49.85"/>
    <n v="2613.3200000000002"/>
    <m/>
    <m/>
    <m/>
    <m/>
    <m/>
    <m/>
    <m/>
    <m/>
    <m/>
    <m/>
    <m/>
    <m/>
    <n v="2513.4700000000003"/>
  </r>
  <r>
    <x v="1"/>
    <x v="164"/>
    <s v="LOCA° VÊTEMENTS&gt;6M"/>
    <s v="EUR"/>
    <n v="0"/>
    <n v="3772.31"/>
    <n v="3855.83"/>
    <n v="3780.51"/>
    <n v="3881.79"/>
    <m/>
    <m/>
    <m/>
    <m/>
    <m/>
    <m/>
    <m/>
    <m/>
    <m/>
    <m/>
    <m/>
    <m/>
    <n v="15290.439999999999"/>
  </r>
  <r>
    <x v="1"/>
    <x v="165"/>
    <s v="ENTRETIEN/BIENS IMMO"/>
    <s v="EUR"/>
    <n v="0"/>
    <n v="3946.25"/>
    <n v="3705.08"/>
    <n v="1319"/>
    <n v="1252.8499999999999"/>
    <m/>
    <m/>
    <m/>
    <m/>
    <m/>
    <m/>
    <m/>
    <m/>
    <m/>
    <m/>
    <m/>
    <m/>
    <n v="10223.18"/>
  </r>
  <r>
    <x v="1"/>
    <x v="166"/>
    <s v="ENTRET MATÉRIEL ROUL"/>
    <s v="EUR"/>
    <n v="0"/>
    <n v="0"/>
    <n v="1984"/>
    <n v="694.21"/>
    <n v="1114.3"/>
    <m/>
    <m/>
    <m/>
    <m/>
    <m/>
    <m/>
    <m/>
    <m/>
    <m/>
    <m/>
    <m/>
    <m/>
    <n v="3792.51"/>
  </r>
  <r>
    <x v="1"/>
    <x v="167"/>
    <s v="ENTRET MAT ROUL IG"/>
    <s v="EUR"/>
    <n v="0"/>
    <n v="-266.14"/>
    <n v="356.14"/>
    <n v="0"/>
    <n v="0"/>
    <m/>
    <m/>
    <m/>
    <m/>
    <m/>
    <m/>
    <m/>
    <m/>
    <m/>
    <m/>
    <m/>
    <m/>
    <n v="90"/>
  </r>
  <r>
    <x v="1"/>
    <x v="168"/>
    <s v="ENTRET PNEUMATIQ IG"/>
    <s v="EUR"/>
    <n v="0"/>
    <n v="37.4"/>
    <n v="-37.4"/>
    <n v="0"/>
    <n v="0"/>
    <m/>
    <m/>
    <m/>
    <m/>
    <m/>
    <m/>
    <m/>
    <m/>
    <m/>
    <m/>
    <m/>
    <m/>
    <n v="0"/>
  </r>
  <r>
    <x v="1"/>
    <x v="169"/>
    <s v="GER"/>
    <s v="EUR"/>
    <n v="0"/>
    <n v="-6503.56"/>
    <n v="44976.28"/>
    <n v="0"/>
    <n v="17843.560000000001"/>
    <m/>
    <m/>
    <m/>
    <m/>
    <m/>
    <m/>
    <m/>
    <m/>
    <m/>
    <m/>
    <m/>
    <m/>
    <n v="56316.28"/>
  </r>
  <r>
    <x v="1"/>
    <x v="170"/>
    <s v="ENTRETIEN MAT ET ÉQU"/>
    <s v="EUR"/>
    <n v="0"/>
    <n v="9759.43"/>
    <n v="33657.800000000003"/>
    <n v="23259.97"/>
    <n v="16511.669999999998"/>
    <m/>
    <m/>
    <m/>
    <m/>
    <m/>
    <m/>
    <m/>
    <m/>
    <m/>
    <m/>
    <m/>
    <m/>
    <n v="83188.87000000001"/>
  </r>
  <r>
    <x v="1"/>
    <x v="69"/>
    <s v="ENTRETIEN INFORM"/>
    <s v="EUR"/>
    <n v="0"/>
    <n v="0"/>
    <n v="950.13"/>
    <n v="0"/>
    <n v="1070.55"/>
    <m/>
    <m/>
    <m/>
    <m/>
    <m/>
    <m/>
    <m/>
    <m/>
    <m/>
    <m/>
    <m/>
    <m/>
    <n v="2020.6799999999998"/>
  </r>
  <r>
    <x v="1"/>
    <x v="171"/>
    <s v="ASSURANCE MULTI-RISQ"/>
    <s v="EUR"/>
    <n v="0"/>
    <n v="1246"/>
    <n v="66192.5"/>
    <n v="39659.94"/>
    <n v="35284.14"/>
    <m/>
    <m/>
    <m/>
    <m/>
    <m/>
    <m/>
    <m/>
    <m/>
    <m/>
    <m/>
    <m/>
    <m/>
    <n v="142382.58000000002"/>
  </r>
  <r>
    <x v="1"/>
    <x v="172"/>
    <s v="ASS. MULTI-RISQ IG"/>
    <s v="EUR"/>
    <n v="0"/>
    <n v="-1578.8"/>
    <n v="1578.8"/>
    <n v="0"/>
    <n v="0"/>
    <m/>
    <m/>
    <m/>
    <m/>
    <m/>
    <m/>
    <m/>
    <m/>
    <m/>
    <m/>
    <m/>
    <m/>
    <n v="0"/>
  </r>
  <r>
    <x v="1"/>
    <x v="173"/>
    <s v="ASSURANCE-TRANSPORT"/>
    <s v="EUR"/>
    <n v="0"/>
    <n v="0"/>
    <n v="1919.54"/>
    <n v="959.77"/>
    <n v="-1893.27"/>
    <m/>
    <m/>
    <m/>
    <m/>
    <m/>
    <m/>
    <m/>
    <m/>
    <m/>
    <m/>
    <m/>
    <m/>
    <n v="986.04"/>
  </r>
  <r>
    <x v="1"/>
    <x v="174"/>
    <s v="ASSURANCE RC"/>
    <s v="EUR"/>
    <n v="0"/>
    <n v="-6999.99"/>
    <n v="7260.84"/>
    <n v="330.04"/>
    <n v="330.04"/>
    <m/>
    <m/>
    <m/>
    <m/>
    <m/>
    <m/>
    <m/>
    <m/>
    <m/>
    <m/>
    <m/>
    <m/>
    <n v="920.93000000000029"/>
  </r>
  <r>
    <x v="1"/>
    <x v="70"/>
    <s v="ASSURANCE RC IG"/>
    <s v="EUR"/>
    <n v="0"/>
    <n v="0"/>
    <n v="0"/>
    <n v="0"/>
    <n v="0"/>
    <m/>
    <m/>
    <m/>
    <m/>
    <m/>
    <m/>
    <m/>
    <m/>
    <m/>
    <m/>
    <m/>
    <m/>
    <n v="0"/>
  </r>
  <r>
    <x v="1"/>
    <x v="175"/>
    <s v="ASSURANCE MATÉRIEL"/>
    <s v="EUR"/>
    <n v="0"/>
    <n v="1992.13"/>
    <n v="-1594.93"/>
    <n v="198.6"/>
    <n v="198.6"/>
    <m/>
    <m/>
    <m/>
    <m/>
    <m/>
    <m/>
    <m/>
    <m/>
    <m/>
    <m/>
    <m/>
    <m/>
    <n v="794.40000000000009"/>
  </r>
  <r>
    <x v="1"/>
    <x v="176"/>
    <s v="ASSURANCE ENV"/>
    <s v="EUR"/>
    <n v="0"/>
    <n v="1677.82"/>
    <n v="0"/>
    <n v="838.91"/>
    <n v="838.91"/>
    <m/>
    <m/>
    <m/>
    <m/>
    <m/>
    <m/>
    <m/>
    <m/>
    <m/>
    <m/>
    <m/>
    <m/>
    <n v="3355.64"/>
  </r>
  <r>
    <x v="1"/>
    <x v="177"/>
    <s v="CHGE DIVERS"/>
    <s v="EUR"/>
    <n v="0"/>
    <n v="0"/>
    <n v="0"/>
    <n v="0"/>
    <n v="100"/>
    <m/>
    <m/>
    <m/>
    <m/>
    <m/>
    <m/>
    <m/>
    <m/>
    <m/>
    <m/>
    <m/>
    <m/>
    <n v="100"/>
  </r>
  <r>
    <x v="1"/>
    <x v="178"/>
    <s v="PERSONNEL INTÉRIMAIR"/>
    <s v="EUR"/>
    <n v="0"/>
    <n v="-2700.28"/>
    <n v="135186.09"/>
    <n v="48626.1"/>
    <n v="51286.37"/>
    <m/>
    <m/>
    <m/>
    <m/>
    <m/>
    <m/>
    <m/>
    <m/>
    <m/>
    <m/>
    <m/>
    <m/>
    <n v="232398.28"/>
  </r>
  <r>
    <x v="1"/>
    <x v="71"/>
    <s v="HONORAIRES"/>
    <s v="EUR"/>
    <n v="0"/>
    <n v="-11928.35"/>
    <n v="14993.33"/>
    <n v="1744.42"/>
    <n v="1739.74"/>
    <m/>
    <m/>
    <m/>
    <m/>
    <m/>
    <m/>
    <m/>
    <m/>
    <m/>
    <m/>
    <m/>
    <m/>
    <n v="6549.1399999999994"/>
  </r>
  <r>
    <x v="1"/>
    <x v="72"/>
    <s v="PREST.ADMINISTRAT.IG"/>
    <s v="EUR"/>
    <n v="0"/>
    <n v="-334205.56"/>
    <n v="400819.34"/>
    <n v="29576.76"/>
    <n v="33192.769999999997"/>
    <m/>
    <m/>
    <m/>
    <m/>
    <m/>
    <m/>
    <m/>
    <m/>
    <m/>
    <m/>
    <m/>
    <m/>
    <n v="129383.31000000003"/>
  </r>
  <r>
    <x v="1"/>
    <x v="179"/>
    <s v="ASSISTANCE TECH. IG"/>
    <s v="EUR"/>
    <n v="0"/>
    <n v="-200000"/>
    <n v="233333.33"/>
    <n v="16666.669999999998"/>
    <n v="16666.669999999998"/>
    <m/>
    <m/>
    <m/>
    <m/>
    <m/>
    <m/>
    <m/>
    <m/>
    <m/>
    <m/>
    <m/>
    <m/>
    <n v="66666.669999999984"/>
  </r>
  <r>
    <x v="1"/>
    <x v="180"/>
    <s v="DIVERS POURBOIRE,DON"/>
    <s v="EUR"/>
    <n v="0"/>
    <n v="0"/>
    <n v="0"/>
    <n v="25000"/>
    <n v="0"/>
    <m/>
    <m/>
    <m/>
    <m/>
    <m/>
    <m/>
    <m/>
    <m/>
    <m/>
    <m/>
    <m/>
    <m/>
    <n v="25000"/>
  </r>
  <r>
    <x v="1"/>
    <x v="181"/>
    <s v="TRANSPOR SUR ACHA IG"/>
    <s v="EUR"/>
    <n v="0"/>
    <n v="-91.1"/>
    <n v="114.38"/>
    <n v="0"/>
    <n v="222.7"/>
    <m/>
    <m/>
    <m/>
    <m/>
    <m/>
    <m/>
    <m/>
    <m/>
    <m/>
    <m/>
    <m/>
    <m/>
    <n v="245.98"/>
  </r>
  <r>
    <x v="1"/>
    <x v="182"/>
    <s v="VOYAGES ET DÉPLA IG"/>
    <s v="EUR"/>
    <n v="0"/>
    <n v="-2817.1"/>
    <n v="2897.46"/>
    <n v="0"/>
    <n v="0"/>
    <m/>
    <m/>
    <m/>
    <m/>
    <m/>
    <m/>
    <m/>
    <m/>
    <m/>
    <m/>
    <m/>
    <m/>
    <n v="80.360000000000127"/>
  </r>
  <r>
    <x v="1"/>
    <x v="183"/>
    <s v="RÉCEPTIONS"/>
    <s v="EUR"/>
    <n v="0"/>
    <n v="0"/>
    <n v="280.24"/>
    <n v="0"/>
    <n v="51.32"/>
    <m/>
    <m/>
    <m/>
    <m/>
    <m/>
    <m/>
    <m/>
    <m/>
    <m/>
    <m/>
    <m/>
    <m/>
    <n v="331.56"/>
  </r>
  <r>
    <x v="1"/>
    <x v="184"/>
    <s v="RÉCEPTIONS IG"/>
    <s v="EUR"/>
    <n v="0"/>
    <n v="0"/>
    <n v="22.71"/>
    <n v="0"/>
    <n v="0"/>
    <m/>
    <m/>
    <m/>
    <m/>
    <m/>
    <m/>
    <m/>
    <m/>
    <m/>
    <m/>
    <m/>
    <m/>
    <n v="22.71"/>
  </r>
  <r>
    <x v="1"/>
    <x v="75"/>
    <s v="FRAIS POSTAUX"/>
    <s v="EUR"/>
    <n v="0"/>
    <n v="165.67"/>
    <n v="1953.74"/>
    <n v="75.3"/>
    <n v="110.92"/>
    <m/>
    <m/>
    <m/>
    <m/>
    <m/>
    <m/>
    <m/>
    <m/>
    <m/>
    <m/>
    <m/>
    <m/>
    <n v="2305.63"/>
  </r>
  <r>
    <x v="1"/>
    <x v="76"/>
    <s v="TÉLÉPHONE"/>
    <s v="EUR"/>
    <n v="0"/>
    <n v="-31.1"/>
    <n v="968.9"/>
    <n v="1417.95"/>
    <n v="418.95"/>
    <m/>
    <m/>
    <m/>
    <m/>
    <m/>
    <m/>
    <m/>
    <m/>
    <m/>
    <m/>
    <m/>
    <m/>
    <n v="2774.7"/>
  </r>
  <r>
    <x v="1"/>
    <x v="185"/>
    <s v="TÉLÉPHONE IG"/>
    <s v="EUR"/>
    <n v="0"/>
    <n v="-2468.5100000000002"/>
    <n v="4223.63"/>
    <n v="0"/>
    <n v="1351.62"/>
    <m/>
    <m/>
    <m/>
    <m/>
    <m/>
    <m/>
    <m/>
    <m/>
    <m/>
    <m/>
    <m/>
    <m/>
    <n v="3106.74"/>
  </r>
  <r>
    <x v="1"/>
    <x v="77"/>
    <s v="SERVICES BANCAIRES"/>
    <s v="EUR"/>
    <n v="0"/>
    <n v="147.9"/>
    <n v="92.59"/>
    <n v="57.5"/>
    <n v="106.89"/>
    <m/>
    <m/>
    <m/>
    <m/>
    <m/>
    <m/>
    <m/>
    <m/>
    <m/>
    <m/>
    <m/>
    <m/>
    <n v="404.88"/>
  </r>
  <r>
    <x v="1"/>
    <x v="186"/>
    <s v="FRAIS/CAUTIONS BANC"/>
    <s v="EUR"/>
    <n v="0"/>
    <n v="-1172.52"/>
    <n v="2020.83"/>
    <n v="215.28"/>
    <n v="637.39"/>
    <m/>
    <m/>
    <m/>
    <m/>
    <m/>
    <m/>
    <m/>
    <m/>
    <m/>
    <m/>
    <m/>
    <m/>
    <n v="1700.98"/>
  </r>
  <r>
    <x v="1"/>
    <x v="187"/>
    <s v="HYGIÈNE &amp; SÉCURITÉ"/>
    <s v="EUR"/>
    <n v="0"/>
    <n v="1816.83"/>
    <n v="5450.5"/>
    <n v="-1816.83"/>
    <n v="1816.83"/>
    <m/>
    <m/>
    <m/>
    <m/>
    <m/>
    <m/>
    <m/>
    <m/>
    <m/>
    <m/>
    <m/>
    <m/>
    <n v="7267.33"/>
  </r>
  <r>
    <x v="1"/>
    <x v="188"/>
    <s v="FRAIS DE NETTOYAGE"/>
    <s v="EUR"/>
    <n v="0"/>
    <n v="-3470"/>
    <n v="33231.25"/>
    <n v="22320.77"/>
    <n v="18379.03"/>
    <m/>
    <m/>
    <m/>
    <m/>
    <m/>
    <m/>
    <m/>
    <m/>
    <m/>
    <m/>
    <m/>
    <m/>
    <n v="70461.05"/>
  </r>
  <r>
    <x v="1"/>
    <x v="189"/>
    <s v="FRAIS DE RECRUTEMENT"/>
    <s v="EUR"/>
    <n v="0"/>
    <n v="0"/>
    <n v="3500"/>
    <n v="0"/>
    <n v="0"/>
    <m/>
    <m/>
    <m/>
    <m/>
    <m/>
    <m/>
    <m/>
    <m/>
    <m/>
    <m/>
    <m/>
    <m/>
    <n v="3500"/>
  </r>
  <r>
    <x v="1"/>
    <x v="190"/>
    <s v="FORMATION EXTERNE"/>
    <s v="EUR"/>
    <n v="0"/>
    <n v="0"/>
    <n v="1400"/>
    <n v="820"/>
    <n v="820"/>
    <m/>
    <m/>
    <m/>
    <m/>
    <m/>
    <m/>
    <m/>
    <m/>
    <m/>
    <m/>
    <m/>
    <m/>
    <n v="3040"/>
  </r>
  <r>
    <x v="1"/>
    <x v="79"/>
    <s v="TAXE D'APPRENTISSAGE"/>
    <s v="EUR"/>
    <n v="0"/>
    <n v="1866.44"/>
    <n v="1976.09"/>
    <n v="1825.46"/>
    <n v="1546.5"/>
    <m/>
    <m/>
    <m/>
    <m/>
    <m/>
    <m/>
    <m/>
    <m/>
    <m/>
    <m/>
    <m/>
    <m/>
    <n v="7214.49"/>
  </r>
  <r>
    <x v="1"/>
    <x v="191"/>
    <s v="TAXE HANDICAPÉE"/>
    <s v="EUR"/>
    <n v="0"/>
    <n v="0"/>
    <n v="2059.4899999999998"/>
    <n v="1029.75"/>
    <n v="1029.75"/>
    <m/>
    <m/>
    <m/>
    <m/>
    <m/>
    <m/>
    <m/>
    <m/>
    <m/>
    <m/>
    <m/>
    <m/>
    <n v="4118.99"/>
  </r>
  <r>
    <x v="1"/>
    <x v="80"/>
    <s v="COTISATION FC"/>
    <s v="EUR"/>
    <n v="0"/>
    <n v="2634.42"/>
    <n v="3025.23"/>
    <n v="2598.0500000000002"/>
    <n v="2345.86"/>
    <m/>
    <m/>
    <m/>
    <m/>
    <m/>
    <m/>
    <m/>
    <m/>
    <m/>
    <m/>
    <m/>
    <m/>
    <n v="10603.560000000001"/>
  </r>
  <r>
    <x v="1"/>
    <x v="81"/>
    <s v="TAXE PROFESSIONNELLE"/>
    <s v="EUR"/>
    <n v="0"/>
    <n v="0"/>
    <n v="19266"/>
    <n v="12004"/>
    <n v="12141"/>
    <m/>
    <m/>
    <m/>
    <m/>
    <m/>
    <m/>
    <m/>
    <m/>
    <m/>
    <m/>
    <m/>
    <m/>
    <n v="43411"/>
  </r>
  <r>
    <x v="1"/>
    <x v="84"/>
    <s v="SALAIRES, APPOINTEME"/>
    <s v="EUR"/>
    <n v="0"/>
    <n v="25000"/>
    <n v="10000"/>
    <n v="12000"/>
    <n v="85000"/>
    <m/>
    <m/>
    <m/>
    <m/>
    <m/>
    <m/>
    <m/>
    <m/>
    <m/>
    <m/>
    <m/>
    <m/>
    <n v="132000"/>
  </r>
  <r>
    <x v="1"/>
    <x v="86"/>
    <s v="CONGÉS PAYÉS"/>
    <s v="EUR"/>
    <n v="0"/>
    <n v="2314.7800000000002"/>
    <n v="3160.42"/>
    <n v="9556.4500000000007"/>
    <n v="1648.83"/>
    <m/>
    <m/>
    <m/>
    <m/>
    <m/>
    <m/>
    <m/>
    <m/>
    <m/>
    <m/>
    <m/>
    <m/>
    <n v="16680.480000000003"/>
  </r>
  <r>
    <x v="1"/>
    <x v="87"/>
    <s v="PROVISION/CONGÉS PAY"/>
    <s v="EUR"/>
    <n v="0"/>
    <n v="-39504.51"/>
    <n v="41053.800000000003"/>
    <n v="-8558.06"/>
    <n v="614.89"/>
    <m/>
    <m/>
    <m/>
    <m/>
    <m/>
    <m/>
    <m/>
    <m/>
    <m/>
    <m/>
    <m/>
    <m/>
    <n v="-6393.8799999999983"/>
  </r>
  <r>
    <x v="1"/>
    <x v="88"/>
    <s v="PRIMES &amp; GRATIFICA°"/>
    <s v="EUR"/>
    <n v="0"/>
    <n v="26844.87"/>
    <n v="41111.81"/>
    <n v="6341.82"/>
    <n v="1607.8"/>
    <m/>
    <m/>
    <m/>
    <m/>
    <m/>
    <m/>
    <m/>
    <m/>
    <m/>
    <m/>
    <m/>
    <m/>
    <n v="75906.3"/>
  </r>
  <r>
    <x v="1"/>
    <x v="89"/>
    <s v="PROVISION/13 ÈME"/>
    <s v="EUR"/>
    <n v="0"/>
    <n v="19909.96"/>
    <n v="20447.54"/>
    <n v="15280.63"/>
    <n v="21150.93"/>
    <m/>
    <m/>
    <m/>
    <m/>
    <m/>
    <m/>
    <m/>
    <m/>
    <m/>
    <m/>
    <m/>
    <m/>
    <n v="76789.06"/>
  </r>
  <r>
    <x v="1"/>
    <x v="192"/>
    <s v="PROVISION/PRIMES"/>
    <s v="EUR"/>
    <n v="0"/>
    <n v="-53181.5"/>
    <n v="10700.74"/>
    <n v="5350.38"/>
    <n v="5350.37"/>
    <m/>
    <m/>
    <m/>
    <m/>
    <m/>
    <m/>
    <m/>
    <m/>
    <m/>
    <m/>
    <m/>
    <m/>
    <n v="-31780.010000000006"/>
  </r>
  <r>
    <x v="1"/>
    <x v="193"/>
    <s v="PROV/INTÉRESSEMENT"/>
    <s v="EUR"/>
    <n v="0"/>
    <n v="-25000"/>
    <n v="15000"/>
    <n v="2000"/>
    <n v="-20000"/>
    <m/>
    <m/>
    <m/>
    <m/>
    <m/>
    <m/>
    <m/>
    <m/>
    <m/>
    <m/>
    <m/>
    <m/>
    <n v="-28000"/>
  </r>
  <r>
    <x v="1"/>
    <x v="194"/>
    <s v="PROVISIONS RC"/>
    <s v="EUR"/>
    <n v="0"/>
    <n v="9251.51"/>
    <n v="3120.73"/>
    <n v="554.92999999999995"/>
    <n v="3893.88"/>
    <m/>
    <m/>
    <m/>
    <m/>
    <m/>
    <m/>
    <m/>
    <m/>
    <m/>
    <m/>
    <m/>
    <m/>
    <n v="16821.05"/>
  </r>
  <r>
    <x v="1"/>
    <x v="195"/>
    <s v="INDEMNITÉS, AVANTAG."/>
    <s v="EUR"/>
    <n v="0"/>
    <n v="5892.81"/>
    <n v="1851.08"/>
    <n v="3010.33"/>
    <n v="1566.39"/>
    <m/>
    <m/>
    <m/>
    <m/>
    <m/>
    <m/>
    <m/>
    <m/>
    <m/>
    <m/>
    <m/>
    <m/>
    <n v="12320.61"/>
  </r>
  <r>
    <x v="1"/>
    <x v="196"/>
    <s v="INDEMNITÉS NON SOUMI"/>
    <s v="EUR"/>
    <n v="0"/>
    <n v="19526.25"/>
    <n v="15303"/>
    <n v="15527.15"/>
    <n v="15671.04"/>
    <m/>
    <m/>
    <m/>
    <m/>
    <m/>
    <m/>
    <m/>
    <m/>
    <m/>
    <m/>
    <m/>
    <m/>
    <n v="66027.44"/>
  </r>
  <r>
    <x v="1"/>
    <x v="197"/>
    <s v="INTÉRESSEMENT VERSÉ"/>
    <s v="EUR"/>
    <n v="0"/>
    <n v="0"/>
    <n v="0"/>
    <n v="0"/>
    <n v="119085.79"/>
    <m/>
    <m/>
    <m/>
    <m/>
    <m/>
    <m/>
    <m/>
    <m/>
    <m/>
    <m/>
    <m/>
    <m/>
    <n v="119085.79"/>
  </r>
  <r>
    <x v="1"/>
    <x v="198"/>
    <s v="INDEMNITÉS RUPT SOUM"/>
    <s v="EUR"/>
    <n v="0"/>
    <n v="3327.33"/>
    <n v="938"/>
    <n v="58.99"/>
    <n v="603.66999999999996"/>
    <m/>
    <m/>
    <m/>
    <m/>
    <m/>
    <m/>
    <m/>
    <m/>
    <m/>
    <m/>
    <m/>
    <m/>
    <n v="4927.99"/>
  </r>
  <r>
    <x v="1"/>
    <x v="92"/>
    <s v="COTISATIONS URSSAF"/>
    <s v="EUR"/>
    <n v="0"/>
    <n v="73489.27"/>
    <n v="81537.64"/>
    <n v="62365.02"/>
    <n v="54480.9"/>
    <m/>
    <m/>
    <m/>
    <m/>
    <m/>
    <m/>
    <m/>
    <m/>
    <m/>
    <m/>
    <m/>
    <m/>
    <n v="271872.83"/>
  </r>
  <r>
    <x v="1"/>
    <x v="93"/>
    <s v="COT MUTUELLE ET PRÉV"/>
    <s v="EUR"/>
    <n v="0"/>
    <n v="2581.83"/>
    <n v="3524.09"/>
    <n v="2928.02"/>
    <n v="2419.58"/>
    <m/>
    <m/>
    <m/>
    <m/>
    <m/>
    <m/>
    <m/>
    <m/>
    <m/>
    <m/>
    <m/>
    <m/>
    <n v="11453.52"/>
  </r>
  <r>
    <x v="1"/>
    <x v="199"/>
    <s v="MUTUELLES"/>
    <s v="EUR"/>
    <n v="0"/>
    <n v="7384.7"/>
    <n v="7461.14"/>
    <n v="7384.7"/>
    <n v="7528.84"/>
    <m/>
    <m/>
    <m/>
    <m/>
    <m/>
    <m/>
    <m/>
    <m/>
    <m/>
    <m/>
    <m/>
    <m/>
    <n v="29759.38"/>
  </r>
  <r>
    <x v="1"/>
    <x v="94"/>
    <s v="COTIS. CAISSES RETRA"/>
    <s v="EUR"/>
    <n v="0"/>
    <n v="15585.03"/>
    <n v="15677.57"/>
    <n v="12158.38"/>
    <n v="9625.9"/>
    <m/>
    <m/>
    <m/>
    <m/>
    <m/>
    <m/>
    <m/>
    <m/>
    <m/>
    <m/>
    <m/>
    <m/>
    <n v="53046.879999999997"/>
  </r>
  <r>
    <x v="1"/>
    <x v="200"/>
    <s v="CAISSE DE CONGÉS PAY"/>
    <s v="EUR"/>
    <n v="0"/>
    <n v="30645.919999999998"/>
    <n v="34788.49"/>
    <n v="28044.59"/>
    <n v="27201.66"/>
    <m/>
    <m/>
    <m/>
    <m/>
    <m/>
    <m/>
    <m/>
    <m/>
    <m/>
    <m/>
    <m/>
    <m/>
    <n v="120680.66"/>
  </r>
  <r>
    <x v="1"/>
    <x v="95"/>
    <s v="CHARGES/PROVISION CP"/>
    <s v="EUR"/>
    <n v="0"/>
    <n v="-16986.939999999999"/>
    <n v="17653.13"/>
    <n v="-3679.96"/>
    <n v="264.39999999999998"/>
    <m/>
    <m/>
    <m/>
    <m/>
    <m/>
    <m/>
    <m/>
    <m/>
    <m/>
    <m/>
    <m/>
    <m/>
    <n v="-2749.3699999999976"/>
  </r>
  <r>
    <x v="1"/>
    <x v="201"/>
    <s v="CHARGES PROV/PRIMES"/>
    <s v="EUR"/>
    <n v="0"/>
    <n v="-30845.27"/>
    <n v="6206.43"/>
    <n v="3103.22"/>
    <n v="3103.21"/>
    <m/>
    <m/>
    <m/>
    <m/>
    <m/>
    <m/>
    <m/>
    <m/>
    <m/>
    <m/>
    <m/>
    <m/>
    <n v="-18432.41"/>
  </r>
  <r>
    <x v="1"/>
    <x v="96"/>
    <s v="CHG/PROV. 13ÈME"/>
    <s v="EUR"/>
    <n v="0"/>
    <n v="11547.8"/>
    <n v="11859.52"/>
    <n v="8862.7900000000009"/>
    <n v="12267.6"/>
    <m/>
    <m/>
    <m/>
    <m/>
    <m/>
    <m/>
    <m/>
    <m/>
    <m/>
    <m/>
    <m/>
    <m/>
    <n v="44537.71"/>
  </r>
  <r>
    <x v="1"/>
    <x v="202"/>
    <s v="CHG/INTÉRESSEMENT"/>
    <s v="EUR"/>
    <n v="0"/>
    <n v="-26640"/>
    <n v="0"/>
    <n v="0"/>
    <n v="0"/>
    <m/>
    <m/>
    <m/>
    <m/>
    <m/>
    <m/>
    <m/>
    <m/>
    <m/>
    <m/>
    <m/>
    <m/>
    <n v="-26640"/>
  </r>
  <r>
    <x v="1"/>
    <x v="203"/>
    <s v="CHARGES/PARTICIPA°"/>
    <s v="EUR"/>
    <n v="0"/>
    <n v="0"/>
    <n v="0"/>
    <n v="0"/>
    <n v="0"/>
    <m/>
    <m/>
    <m/>
    <m/>
    <m/>
    <m/>
    <m/>
    <m/>
    <m/>
    <m/>
    <m/>
    <m/>
    <n v="0"/>
  </r>
  <r>
    <x v="1"/>
    <x v="204"/>
    <s v="CHG/PROVISIONS RC"/>
    <s v="EUR"/>
    <n v="0"/>
    <n v="5365.92"/>
    <n v="1810.01"/>
    <n v="321.86"/>
    <n v="2258.4699999999998"/>
    <m/>
    <m/>
    <m/>
    <m/>
    <m/>
    <m/>
    <m/>
    <m/>
    <m/>
    <m/>
    <m/>
    <m/>
    <n v="9756.26"/>
  </r>
  <r>
    <x v="1"/>
    <x v="205"/>
    <s v="PDT À REC/CHARG SOC"/>
    <s v="EUR"/>
    <n v="0"/>
    <n v="0"/>
    <n v="6510.39"/>
    <n v="4622.84"/>
    <n v="5344.49"/>
    <m/>
    <m/>
    <m/>
    <m/>
    <m/>
    <m/>
    <m/>
    <m/>
    <m/>
    <m/>
    <m/>
    <m/>
    <n v="16477.72"/>
  </r>
  <r>
    <x v="1"/>
    <x v="206"/>
    <s v="CE-BUDGET FONCTIONN"/>
    <s v="EUR"/>
    <n v="0"/>
    <n v="310.72000000000003"/>
    <n v="1127.71"/>
    <n v="499.1"/>
    <n v="453.24"/>
    <m/>
    <m/>
    <m/>
    <m/>
    <m/>
    <m/>
    <m/>
    <m/>
    <m/>
    <m/>
    <m/>
    <m/>
    <n v="2390.7700000000004"/>
  </r>
  <r>
    <x v="1"/>
    <x v="207"/>
    <s v="CE-BUDGET ŒUVRES SOC"/>
    <s v="EUR"/>
    <n v="0"/>
    <n v="1242.8900000000001"/>
    <n v="4510.83"/>
    <n v="1996.41"/>
    <n v="1812.96"/>
    <m/>
    <m/>
    <m/>
    <m/>
    <m/>
    <m/>
    <m/>
    <m/>
    <m/>
    <m/>
    <m/>
    <m/>
    <n v="9563.09"/>
  </r>
  <r>
    <x v="1"/>
    <x v="97"/>
    <s v="MÉDECINE TRAV-FACT"/>
    <s v="EUR"/>
    <n v="0"/>
    <n v="0"/>
    <n v="0"/>
    <n v="2419.8000000000002"/>
    <n v="2419.8000000000002"/>
    <m/>
    <m/>
    <m/>
    <m/>
    <m/>
    <m/>
    <m/>
    <m/>
    <m/>
    <m/>
    <m/>
    <m/>
    <n v="4839.6000000000004"/>
  </r>
  <r>
    <x v="1"/>
    <x v="98"/>
    <s v="TICKET REST-PART PAT"/>
    <s v="EUR"/>
    <n v="0"/>
    <n v="489.6"/>
    <n v="448.8"/>
    <n v="525.29999999999995"/>
    <n v="423.3"/>
    <m/>
    <m/>
    <m/>
    <m/>
    <m/>
    <m/>
    <m/>
    <m/>
    <m/>
    <m/>
    <m/>
    <m/>
    <n v="1887"/>
  </r>
  <r>
    <x v="1"/>
    <x v="208"/>
    <s v="AUTRES CHG DE PERSO"/>
    <s v="EUR"/>
    <n v="0"/>
    <n v="0"/>
    <n v="0"/>
    <n v="0"/>
    <n v="238.39"/>
    <m/>
    <m/>
    <m/>
    <m/>
    <m/>
    <m/>
    <m/>
    <m/>
    <m/>
    <m/>
    <m/>
    <m/>
    <n v="238.39"/>
  </r>
  <r>
    <x v="1"/>
    <x v="99"/>
    <s v="CHG DIV. GEST. COUR"/>
    <s v="EUR"/>
    <n v="0"/>
    <n v="0"/>
    <n v="0"/>
    <n v="0"/>
    <n v="1.53"/>
    <m/>
    <m/>
    <m/>
    <m/>
    <m/>
    <m/>
    <m/>
    <m/>
    <m/>
    <m/>
    <m/>
    <m/>
    <n v="1.53"/>
  </r>
  <r>
    <x v="1"/>
    <x v="209"/>
    <s v="CHGE EXCEP/OP. GE IG"/>
    <s v="EUR"/>
    <n v="0"/>
    <n v="0"/>
    <n v="0"/>
    <n v="0"/>
    <n v="650"/>
    <m/>
    <m/>
    <m/>
    <m/>
    <m/>
    <m/>
    <m/>
    <m/>
    <m/>
    <m/>
    <m/>
    <m/>
    <n v="650"/>
  </r>
  <r>
    <x v="1"/>
    <x v="210"/>
    <s v="DOT.AMORT. MAT. INDU"/>
    <s v="EUR"/>
    <n v="0"/>
    <n v="568.38"/>
    <n v="513.37"/>
    <n v="568.38"/>
    <n v="550.04999999999995"/>
    <m/>
    <m/>
    <m/>
    <m/>
    <m/>
    <m/>
    <m/>
    <m/>
    <m/>
    <m/>
    <m/>
    <m/>
    <n v="2200.1800000000003"/>
  </r>
  <r>
    <x v="1"/>
    <x v="101"/>
    <s v="DOT.AMORT. MAT.BUREA"/>
    <s v="EUR"/>
    <n v="0"/>
    <n v="19.43"/>
    <n v="17.55"/>
    <n v="19.43"/>
    <n v="400.8"/>
    <m/>
    <m/>
    <m/>
    <m/>
    <m/>
    <m/>
    <m/>
    <m/>
    <m/>
    <m/>
    <m/>
    <m/>
    <n v="457.21000000000004"/>
  </r>
  <r>
    <x v="1"/>
    <x v="211"/>
    <s v="PARTICIPA° SALARIÉS"/>
    <s v="EUR"/>
    <n v="0"/>
    <n v="0"/>
    <n v="0"/>
    <n v="0"/>
    <n v="5554"/>
    <m/>
    <m/>
    <m/>
    <m/>
    <m/>
    <m/>
    <m/>
    <m/>
    <m/>
    <m/>
    <m/>
    <m/>
    <n v="5554"/>
  </r>
  <r>
    <x v="1"/>
    <x v="212"/>
    <s v="IMPÔTS SUR LES BÉNÉF"/>
    <s v="EUR"/>
    <n v="0"/>
    <n v="0"/>
    <n v="0"/>
    <n v="12674"/>
    <n v="28700"/>
    <m/>
    <m/>
    <m/>
    <m/>
    <m/>
    <m/>
    <m/>
    <m/>
    <m/>
    <m/>
    <m/>
    <m/>
    <n v="41374"/>
  </r>
  <r>
    <x v="1"/>
    <x v="213"/>
    <s v="COLLECTE SELECTIVE T"/>
    <s v="EUR"/>
    <n v="0"/>
    <n v="0"/>
    <n v="-25"/>
    <n v="-734986.69"/>
    <n v="0"/>
    <m/>
    <m/>
    <m/>
    <m/>
    <m/>
    <m/>
    <m/>
    <m/>
    <m/>
    <m/>
    <m/>
    <m/>
    <n v="-735011.69"/>
  </r>
  <r>
    <x v="1"/>
    <x v="214"/>
    <s v="FAE-COLLECTE SELECTI"/>
    <s v="EUR"/>
    <n v="0"/>
    <n v="12"/>
    <n v="-45000"/>
    <n v="-55000"/>
    <n v="-45000"/>
    <m/>
    <m/>
    <m/>
    <m/>
    <m/>
    <m/>
    <m/>
    <m/>
    <m/>
    <m/>
    <m/>
    <m/>
    <n v="-144988"/>
  </r>
  <r>
    <x v="1"/>
    <x v="215"/>
    <s v="REC GER VARIABLE"/>
    <s v="EUR"/>
    <n v="0"/>
    <n v="0"/>
    <n v="0"/>
    <n v="0"/>
    <n v="0"/>
    <m/>
    <m/>
    <m/>
    <m/>
    <m/>
    <m/>
    <m/>
    <m/>
    <m/>
    <m/>
    <m/>
    <m/>
    <n v="0"/>
  </r>
  <r>
    <x v="1"/>
    <x v="216"/>
    <s v="FAE GER VARIABLE"/>
    <s v="EUR"/>
    <n v="0"/>
    <n v="55788.33"/>
    <n v="-12000"/>
    <n v="0"/>
    <n v="-17843.560000000001"/>
    <m/>
    <m/>
    <m/>
    <m/>
    <m/>
    <m/>
    <m/>
    <m/>
    <m/>
    <m/>
    <m/>
    <m/>
    <n v="25944.77"/>
  </r>
  <r>
    <x v="1"/>
    <x v="217"/>
    <s v="PDT ACTIVIT ANNEXES"/>
    <s v="EUR"/>
    <n v="0"/>
    <n v="0"/>
    <n v="-1149"/>
    <n v="-9723"/>
    <n v="0"/>
    <m/>
    <m/>
    <m/>
    <m/>
    <m/>
    <m/>
    <m/>
    <m/>
    <m/>
    <m/>
    <m/>
    <m/>
    <n v="-10872"/>
  </r>
  <r>
    <x v="1"/>
    <x v="218"/>
    <s v="FAE ACTIVIT ANNEXES"/>
    <s v="EUR"/>
    <n v="0"/>
    <n v="-11905.56"/>
    <n v="11905.56"/>
    <n v="0"/>
    <n v="0"/>
    <m/>
    <m/>
    <m/>
    <m/>
    <m/>
    <m/>
    <m/>
    <m/>
    <m/>
    <m/>
    <m/>
    <m/>
    <n v="0"/>
  </r>
  <r>
    <x v="1"/>
    <x v="106"/>
    <s v="PROD DIVERS GES COUR"/>
    <s v="EUR"/>
    <n v="0"/>
    <n v="0"/>
    <n v="-0.22"/>
    <n v="0"/>
    <n v="0"/>
    <m/>
    <m/>
    <m/>
    <m/>
    <m/>
    <m/>
    <m/>
    <m/>
    <m/>
    <m/>
    <m/>
    <m/>
    <n v="-0.22"/>
  </r>
  <r>
    <x v="1"/>
    <x v="107"/>
    <s v="INTÉRÊTS CPT COURANT"/>
    <s v="EUR"/>
    <n v="0"/>
    <n v="0"/>
    <n v="-5932.55"/>
    <n v="-4145.4399999999996"/>
    <n v="-3706.77"/>
    <m/>
    <m/>
    <m/>
    <m/>
    <m/>
    <m/>
    <m/>
    <m/>
    <m/>
    <m/>
    <m/>
    <m/>
    <n v="-13784.76"/>
  </r>
  <r>
    <x v="1"/>
    <x v="108"/>
    <s v="AUTRES PDT.EXCE.OP G"/>
    <s v="EUR"/>
    <n v="0"/>
    <n v="0"/>
    <n v="0"/>
    <n v="-8943.7099999999991"/>
    <n v="0"/>
    <m/>
    <m/>
    <m/>
    <m/>
    <m/>
    <m/>
    <m/>
    <m/>
    <m/>
    <m/>
    <m/>
    <m/>
    <n v="-8943.7099999999991"/>
  </r>
  <r>
    <x v="1"/>
    <x v="219"/>
    <s v="TRANSF CHG SAL EXO"/>
    <s v="EUR"/>
    <n v="0"/>
    <n v="0"/>
    <n v="-82.62"/>
    <n v="-3999.96"/>
    <n v="-666.66"/>
    <m/>
    <m/>
    <m/>
    <m/>
    <m/>
    <m/>
    <m/>
    <m/>
    <m/>
    <m/>
    <m/>
    <m/>
    <n v="-4749.24"/>
  </r>
  <r>
    <x v="1"/>
    <x v="220"/>
    <s v="INDEMNITÉS JOURNALIÈ"/>
    <s v="EUR"/>
    <n v="0"/>
    <n v="-1633.38"/>
    <n v="-4472.6099999999997"/>
    <n v="-2882.88"/>
    <n v="-2747.28"/>
    <m/>
    <m/>
    <m/>
    <m/>
    <m/>
    <m/>
    <m/>
    <m/>
    <m/>
    <m/>
    <m/>
    <m/>
    <n v="-11736.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R225" firstHeaderRow="0" firstDataRow="1" firstDataCol="1" rowPageCount="1" colPageCount="1"/>
  <pivotFields count="22">
    <pivotField axis="axisPage" compact="0" outline="0" showAll="0" defaultSubtotal="0">
      <items count="2">
        <item x="0"/>
        <item x="1"/>
      </items>
    </pivotField>
    <pivotField axis="axisRow" compact="0" outline="0" showAll="0">
      <items count="222">
        <item x="0"/>
        <item x="1"/>
        <item x="2"/>
        <item x="3"/>
        <item x="112"/>
        <item x="4"/>
        <item x="5"/>
        <item x="113"/>
        <item x="114"/>
        <item x="6"/>
        <item x="7"/>
        <item x="8"/>
        <item x="9"/>
        <item x="115"/>
        <item x="10"/>
        <item x="116"/>
        <item x="11"/>
        <item x="12"/>
        <item x="13"/>
        <item x="14"/>
        <item x="15"/>
        <item x="16"/>
        <item x="17"/>
        <item x="18"/>
        <item x="117"/>
        <item x="19"/>
        <item x="118"/>
        <item x="20"/>
        <item x="21"/>
        <item x="22"/>
        <item x="119"/>
        <item x="23"/>
        <item x="24"/>
        <item x="25"/>
        <item x="26"/>
        <item x="27"/>
        <item x="120"/>
        <item x="121"/>
        <item x="28"/>
        <item x="122"/>
        <item x="29"/>
        <item x="123"/>
        <item x="124"/>
        <item x="30"/>
        <item x="125"/>
        <item x="126"/>
        <item x="127"/>
        <item x="31"/>
        <item x="128"/>
        <item x="32"/>
        <item x="129"/>
        <item x="130"/>
        <item x="33"/>
        <item x="131"/>
        <item x="132"/>
        <item x="34"/>
        <item x="133"/>
        <item x="134"/>
        <item x="35"/>
        <item x="36"/>
        <item x="37"/>
        <item x="38"/>
        <item x="39"/>
        <item x="40"/>
        <item x="135"/>
        <item x="41"/>
        <item x="42"/>
        <item x="136"/>
        <item x="43"/>
        <item x="44"/>
        <item x="137"/>
        <item x="138"/>
        <item x="45"/>
        <item x="46"/>
        <item x="47"/>
        <item x="48"/>
        <item x="49"/>
        <item x="139"/>
        <item x="140"/>
        <item x="50"/>
        <item x="51"/>
        <item x="52"/>
        <item x="53"/>
        <item x="141"/>
        <item x="142"/>
        <item x="54"/>
        <item x="143"/>
        <item x="55"/>
        <item x="144"/>
        <item x="56"/>
        <item x="57"/>
        <item x="58"/>
        <item x="59"/>
        <item x="60"/>
        <item x="61"/>
        <item x="62"/>
        <item x="145"/>
        <item x="63"/>
        <item x="146"/>
        <item x="147"/>
        <item x="148"/>
        <item x="149"/>
        <item x="150"/>
        <item x="151"/>
        <item x="64"/>
        <item x="152"/>
        <item x="153"/>
        <item x="154"/>
        <item x="155"/>
        <item x="156"/>
        <item x="157"/>
        <item x="158"/>
        <item x="65"/>
        <item x="66"/>
        <item x="159"/>
        <item x="160"/>
        <item x="67"/>
        <item x="161"/>
        <item x="162"/>
        <item x="163"/>
        <item x="164"/>
        <item x="68"/>
        <item x="165"/>
        <item x="166"/>
        <item x="167"/>
        <item x="168"/>
        <item x="169"/>
        <item x="170"/>
        <item x="69"/>
        <item x="171"/>
        <item x="172"/>
        <item x="173"/>
        <item x="174"/>
        <item x="70"/>
        <item x="175"/>
        <item x="176"/>
        <item x="177"/>
        <item x="178"/>
        <item x="71"/>
        <item x="72"/>
        <item x="179"/>
        <item x="73"/>
        <item x="180"/>
        <item x="181"/>
        <item x="74"/>
        <item x="182"/>
        <item x="183"/>
        <item x="184"/>
        <item x="75"/>
        <item x="76"/>
        <item x="185"/>
        <item x="77"/>
        <item x="186"/>
        <item x="78"/>
        <item x="187"/>
        <item x="188"/>
        <item x="189"/>
        <item x="190"/>
        <item x="79"/>
        <item x="191"/>
        <item x="80"/>
        <item x="81"/>
        <item x="82"/>
        <item x="83"/>
        <item x="84"/>
        <item x="85"/>
        <item x="86"/>
        <item x="87"/>
        <item x="88"/>
        <item x="89"/>
        <item x="192"/>
        <item x="193"/>
        <item x="194"/>
        <item x="195"/>
        <item x="196"/>
        <item x="197"/>
        <item x="198"/>
        <item x="90"/>
        <item x="91"/>
        <item x="92"/>
        <item x="93"/>
        <item x="199"/>
        <item x="94"/>
        <item x="200"/>
        <item x="95"/>
        <item x="201"/>
        <item x="96"/>
        <item x="202"/>
        <item x="203"/>
        <item x="204"/>
        <item x="205"/>
        <item x="206"/>
        <item x="207"/>
        <item x="97"/>
        <item x="98"/>
        <item x="208"/>
        <item x="99"/>
        <item x="100"/>
        <item x="209"/>
        <item x="210"/>
        <item x="101"/>
        <item x="102"/>
        <item x="211"/>
        <item x="212"/>
        <item x="103"/>
        <item x="213"/>
        <item x="214"/>
        <item x="215"/>
        <item x="216"/>
        <item x="217"/>
        <item x="218"/>
        <item x="104"/>
        <item x="105"/>
        <item x="106"/>
        <item x="107"/>
        <item x="108"/>
        <item x="219"/>
        <item x="220"/>
        <item x="109"/>
        <item x="110"/>
        <item x="111"/>
        <item t="default"/>
      </items>
    </pivotField>
    <pivotField compact="0" outline="0" showAll="0"/>
    <pivotField compact="0" outline="0" showAll="0"/>
    <pivotField compact="0" numFmtId="4" outline="0" showAll="0"/>
    <pivotField dataField="1" compact="0" numFmtId="4" outline="0" showAll="0"/>
    <pivotField dataField="1" compact="0" numFmtId="4" outline="0" showAll="0"/>
    <pivotField dataField="1" compact="0" numFmtId="4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numFmtId="4" outline="0" showAll="0"/>
  </pivotFields>
  <rowFields count="1">
    <field x="1"/>
  </rowFields>
  <rowItems count="2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 t="grand">
      <x/>
    </i>
  </rowItems>
  <colFields count="1">
    <field x="-2"/>
  </colFields>
  <colItems count="17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</colItems>
  <pageFields count="1">
    <pageField fld="0" hier="-1"/>
  </pageFields>
  <dataFields count="17">
    <dataField name=" janvier" fld="5" baseField="0" baseItem="0" numFmtId="4"/>
    <dataField name=" février" fld="6" baseField="0" baseItem="1" numFmtId="4"/>
    <dataField name=" mars" fld="7" baseField="0" baseItem="1" numFmtId="4"/>
    <dataField name=" avril" fld="8" baseField="0" baseItem="1" numFmtId="4"/>
    <dataField name=" mai" fld="9" baseField="0" baseItem="1" numFmtId="4"/>
    <dataField name=" juin" fld="10" baseField="0" baseItem="1" numFmtId="4"/>
    <dataField name=" juillet" fld="11" baseField="0" baseItem="1" numFmtId="4"/>
    <dataField name=" août" fld="12" baseField="0" baseItem="1" numFmtId="4"/>
    <dataField name=" septembre" fld="13" baseField="0" baseItem="1" numFmtId="4"/>
    <dataField name=" octobre" fld="14" baseField="0" baseItem="1" numFmtId="4"/>
    <dataField name=" novembre" fld="15" baseField="0" baseItem="1" numFmtId="4"/>
    <dataField name=" décembre" fld="16" baseField="0" baseItem="1" numFmtId="4"/>
    <dataField name="Somme de décembre2" fld="17" baseField="34" baseItem="17"/>
    <dataField name="Somme de décembre3" fld="18" baseField="34" baseItem="17"/>
    <dataField name="Somme de décembre4" fld="19" baseField="34" baseItem="17"/>
    <dataField name="Somme de décembre5" fld="20" baseField="34" baseItem="17"/>
    <dataField name=" TOTAL" fld="21" baseField="0" baseItem="1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22"/>
  <sheetViews>
    <sheetView zoomScale="90" zoomScaleNormal="90" workbookViewId="0">
      <pane xSplit="4" ySplit="2" topLeftCell="E108" activePane="bottomRight" state="frozen"/>
      <selection activeCell="I10" sqref="I10"/>
      <selection pane="topRight" activeCell="I10" sqref="I10"/>
      <selection pane="bottomLeft" activeCell="I10" sqref="I10"/>
      <selection pane="bottomRight" activeCell="C161" sqref="C161"/>
    </sheetView>
  </sheetViews>
  <sheetFormatPr baseColWidth="10" defaultRowHeight="15" outlineLevelCol="1" x14ac:dyDescent="0.25"/>
  <cols>
    <col min="1" max="1" width="7.42578125" customWidth="1"/>
    <col min="3" max="3" width="24.42578125" bestFit="1" customWidth="1"/>
    <col min="4" max="4" width="10.5703125" customWidth="1"/>
    <col min="5" max="5" width="17.5703125" customWidth="1"/>
    <col min="6" max="6" width="13.7109375" bestFit="1" customWidth="1"/>
    <col min="7" max="7" width="14.85546875" bestFit="1" customWidth="1"/>
    <col min="8" max="8" width="14.42578125" customWidth="1"/>
    <col min="9" max="9" width="13.7109375" bestFit="1" customWidth="1"/>
    <col min="10" max="10" width="14.28515625" bestFit="1" customWidth="1"/>
    <col min="11" max="12" width="12.28515625" customWidth="1" outlineLevel="1"/>
    <col min="13" max="13" width="12.5703125" customWidth="1" outlineLevel="1"/>
    <col min="14" max="14" width="14.28515625" customWidth="1" outlineLevel="1"/>
    <col min="15" max="15" width="13.140625" customWidth="1" outlineLevel="1"/>
    <col min="16" max="20" width="13.7109375" customWidth="1" outlineLevel="1"/>
    <col min="21" max="21" width="14.5703125" customWidth="1" outlineLevel="1"/>
    <col min="22" max="22" width="14.85546875" customWidth="1"/>
  </cols>
  <sheetData>
    <row r="1" spans="1:22" x14ac:dyDescent="0.25">
      <c r="E1" s="1">
        <f>SUBTOTAL(9,E3:E222)</f>
        <v>1412141.2500000005</v>
      </c>
      <c r="F1" s="1">
        <f>SUBTOTAL(9,F3:F222)</f>
        <v>-33056.080000000031</v>
      </c>
      <c r="G1" s="1">
        <f>SUBTOTAL(9,G3:G222)</f>
        <v>-447738.79000000079</v>
      </c>
      <c r="H1" s="1">
        <f>SUBTOTAL(9,H3:H222)</f>
        <v>-437082.03000000026</v>
      </c>
      <c r="I1" s="1">
        <f>SUBTOTAL(9,I3:I222)</f>
        <v>1222484.6800000004</v>
      </c>
      <c r="J1" s="1">
        <f>SUBTOTAL(9,J3:J222)</f>
        <v>0</v>
      </c>
      <c r="K1" s="1">
        <f>SUBTOTAL(9,K3:K222)</f>
        <v>0</v>
      </c>
      <c r="L1" s="1">
        <f>SUBTOTAL(9,L3:L222)</f>
        <v>0</v>
      </c>
      <c r="M1" s="1">
        <f>SUBTOTAL(9,M3:M222)</f>
        <v>0</v>
      </c>
      <c r="N1" s="1">
        <f>SUBTOTAL(9,N3:N222)</f>
        <v>0</v>
      </c>
      <c r="O1" s="1">
        <f>SUBTOTAL(9,O3:O222)</f>
        <v>0</v>
      </c>
      <c r="P1" s="1">
        <f>SUBTOTAL(9,P3:P222)</f>
        <v>0</v>
      </c>
      <c r="Q1" s="1"/>
      <c r="R1" s="1"/>
      <c r="S1" s="1"/>
      <c r="T1" s="1"/>
      <c r="U1" s="1">
        <f>SUBTOTAL(9,U3:U222)</f>
        <v>0</v>
      </c>
      <c r="V1" s="1">
        <f>SUBTOTAL(9,V3:V222)</f>
        <v>1716749.03</v>
      </c>
    </row>
    <row r="2" spans="1:22" ht="14.2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>
        <v>1</v>
      </c>
      <c r="G2" s="3">
        <v>32</v>
      </c>
      <c r="H2" s="3">
        <v>61</v>
      </c>
      <c r="I2" s="3">
        <v>92</v>
      </c>
      <c r="J2" s="3">
        <v>122</v>
      </c>
      <c r="K2" s="3">
        <v>153</v>
      </c>
      <c r="L2" s="3">
        <v>183</v>
      </c>
      <c r="M2" s="3">
        <v>214</v>
      </c>
      <c r="N2" s="3">
        <v>245</v>
      </c>
      <c r="O2" s="4">
        <v>275</v>
      </c>
      <c r="P2" s="5">
        <v>306</v>
      </c>
      <c r="Q2" s="5">
        <v>336</v>
      </c>
      <c r="R2" s="5">
        <v>336</v>
      </c>
      <c r="S2" s="5">
        <v>336</v>
      </c>
      <c r="T2" s="5">
        <v>336</v>
      </c>
      <c r="U2" s="5">
        <v>336</v>
      </c>
      <c r="V2" s="2" t="s">
        <v>5</v>
      </c>
    </row>
    <row r="3" spans="1:22" x14ac:dyDescent="0.25">
      <c r="A3" s="6">
        <v>1</v>
      </c>
      <c r="B3" s="6" t="s">
        <v>6</v>
      </c>
      <c r="C3" s="6" t="s">
        <v>7</v>
      </c>
      <c r="D3" s="6" t="s">
        <v>8</v>
      </c>
      <c r="E3" s="7">
        <v>-20000</v>
      </c>
      <c r="F3" s="7">
        <v>0</v>
      </c>
      <c r="G3" s="7">
        <v>0</v>
      </c>
      <c r="H3" s="7">
        <v>0</v>
      </c>
      <c r="I3" s="7">
        <v>0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8">
        <f>SUM(E3:U3)</f>
        <v>-20000</v>
      </c>
    </row>
    <row r="4" spans="1:22" ht="16.5" customHeight="1" x14ac:dyDescent="0.25">
      <c r="A4" s="6">
        <v>1</v>
      </c>
      <c r="B4" s="6" t="s">
        <v>9</v>
      </c>
      <c r="C4" s="6" t="s">
        <v>10</v>
      </c>
      <c r="D4" s="6" t="s">
        <v>8</v>
      </c>
      <c r="E4" s="7">
        <v>-12000</v>
      </c>
      <c r="F4" s="7">
        <v>0</v>
      </c>
      <c r="G4" s="7">
        <v>0</v>
      </c>
      <c r="H4" s="7">
        <v>0</v>
      </c>
      <c r="I4" s="7">
        <v>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8">
        <f t="shared" ref="V4:V27" si="0">SUM(E4:U4)</f>
        <v>-12000</v>
      </c>
    </row>
    <row r="5" spans="1:22" x14ac:dyDescent="0.25">
      <c r="A5" s="6">
        <v>1</v>
      </c>
      <c r="B5" s="6" t="s">
        <v>11</v>
      </c>
      <c r="C5" s="6" t="s">
        <v>12</v>
      </c>
      <c r="D5" s="6" t="s">
        <v>8</v>
      </c>
      <c r="E5" s="7">
        <v>-12000</v>
      </c>
      <c r="F5" s="7">
        <v>0</v>
      </c>
      <c r="G5" s="7">
        <v>0</v>
      </c>
      <c r="H5" s="7">
        <v>0</v>
      </c>
      <c r="I5" s="7">
        <v>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>
        <f t="shared" si="0"/>
        <v>-12000</v>
      </c>
    </row>
    <row r="6" spans="1:22" x14ac:dyDescent="0.25">
      <c r="A6" s="6">
        <v>1</v>
      </c>
      <c r="B6" s="6" t="s">
        <v>13</v>
      </c>
      <c r="C6" s="6" t="s">
        <v>14</v>
      </c>
      <c r="D6" s="6" t="s">
        <v>8</v>
      </c>
      <c r="E6" s="7">
        <v>79003.320000000007</v>
      </c>
      <c r="F6" s="7">
        <v>0</v>
      </c>
      <c r="G6" s="7">
        <v>0</v>
      </c>
      <c r="H6" s="7">
        <v>0</v>
      </c>
      <c r="I6" s="7">
        <v>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8">
        <f t="shared" si="0"/>
        <v>79003.320000000007</v>
      </c>
    </row>
    <row r="7" spans="1:22" x14ac:dyDescent="0.25">
      <c r="A7" s="6">
        <v>1</v>
      </c>
      <c r="B7" s="6" t="s">
        <v>13</v>
      </c>
      <c r="C7" s="6" t="s">
        <v>14</v>
      </c>
      <c r="D7" s="6" t="s">
        <v>8</v>
      </c>
      <c r="E7" s="7">
        <v>9485.27</v>
      </c>
      <c r="F7" s="7">
        <v>0</v>
      </c>
      <c r="G7" s="7">
        <v>0</v>
      </c>
      <c r="H7" s="7">
        <v>0</v>
      </c>
      <c r="I7" s="7">
        <v>0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8">
        <f t="shared" si="0"/>
        <v>9485.27</v>
      </c>
    </row>
    <row r="8" spans="1:22" x14ac:dyDescent="0.25">
      <c r="A8" s="6">
        <v>1</v>
      </c>
      <c r="B8" s="6" t="s">
        <v>13</v>
      </c>
      <c r="C8" s="6" t="s">
        <v>14</v>
      </c>
      <c r="D8" s="6" t="s">
        <v>8</v>
      </c>
      <c r="E8" s="7">
        <v>5015</v>
      </c>
      <c r="F8" s="7">
        <v>0</v>
      </c>
      <c r="G8" s="7">
        <v>0</v>
      </c>
      <c r="H8" s="7">
        <v>0</v>
      </c>
      <c r="I8" s="7">
        <v>0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8">
        <f t="shared" si="0"/>
        <v>5015</v>
      </c>
    </row>
    <row r="9" spans="1:22" x14ac:dyDescent="0.25">
      <c r="A9" s="6">
        <v>1</v>
      </c>
      <c r="B9" s="6" t="s">
        <v>13</v>
      </c>
      <c r="C9" s="6" t="s">
        <v>14</v>
      </c>
      <c r="D9" s="6" t="s">
        <v>8</v>
      </c>
      <c r="E9" s="7">
        <v>767</v>
      </c>
      <c r="F9" s="7">
        <v>0</v>
      </c>
      <c r="G9" s="7">
        <v>0</v>
      </c>
      <c r="H9" s="7">
        <v>0</v>
      </c>
      <c r="I9" s="7">
        <v>0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8">
        <f>SUM(E9:U9)</f>
        <v>767</v>
      </c>
    </row>
    <row r="10" spans="1:22" x14ac:dyDescent="0.25">
      <c r="A10" s="6">
        <v>1</v>
      </c>
      <c r="B10" s="6" t="s">
        <v>13</v>
      </c>
      <c r="C10" s="6" t="s">
        <v>14</v>
      </c>
      <c r="D10" s="6" t="s">
        <v>8</v>
      </c>
      <c r="E10" s="7">
        <v>12</v>
      </c>
      <c r="F10" s="7">
        <v>0</v>
      </c>
      <c r="G10" s="7">
        <v>0</v>
      </c>
      <c r="H10" s="7">
        <v>0</v>
      </c>
      <c r="I10" s="7">
        <v>0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8">
        <f t="shared" si="0"/>
        <v>12</v>
      </c>
    </row>
    <row r="11" spans="1:22" x14ac:dyDescent="0.25">
      <c r="A11" s="6">
        <v>1</v>
      </c>
      <c r="B11" s="6" t="s">
        <v>13</v>
      </c>
      <c r="C11" s="6" t="s">
        <v>14</v>
      </c>
      <c r="D11" s="6" t="s">
        <v>8</v>
      </c>
      <c r="E11" s="7">
        <v>-1561</v>
      </c>
      <c r="F11" s="7">
        <v>0</v>
      </c>
      <c r="G11" s="7">
        <v>0</v>
      </c>
      <c r="H11" s="7">
        <v>0</v>
      </c>
      <c r="I11" s="7">
        <v>0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8">
        <f t="shared" si="0"/>
        <v>-1561</v>
      </c>
    </row>
    <row r="12" spans="1:22" x14ac:dyDescent="0.25">
      <c r="A12" s="6">
        <v>1</v>
      </c>
      <c r="B12" s="6" t="s">
        <v>13</v>
      </c>
      <c r="C12" s="6" t="s">
        <v>14</v>
      </c>
      <c r="D12" s="6" t="s">
        <v>8</v>
      </c>
      <c r="E12" s="7">
        <v>-12</v>
      </c>
      <c r="F12" s="7">
        <v>0</v>
      </c>
      <c r="G12" s="7">
        <v>0</v>
      </c>
      <c r="H12" s="7">
        <v>0</v>
      </c>
      <c r="I12" s="7">
        <v>0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8">
        <f t="shared" si="0"/>
        <v>-12</v>
      </c>
    </row>
    <row r="13" spans="1:22" x14ac:dyDescent="0.25">
      <c r="A13" s="6">
        <v>1</v>
      </c>
      <c r="B13" s="6" t="s">
        <v>13</v>
      </c>
      <c r="C13" s="6" t="s">
        <v>14</v>
      </c>
      <c r="D13" s="6" t="s">
        <v>8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8">
        <f t="shared" si="0"/>
        <v>0</v>
      </c>
    </row>
    <row r="14" spans="1:22" x14ac:dyDescent="0.25">
      <c r="A14" s="6">
        <v>1</v>
      </c>
      <c r="B14" s="6" t="s">
        <v>15</v>
      </c>
      <c r="C14" s="6" t="s">
        <v>16</v>
      </c>
      <c r="D14" s="6" t="s">
        <v>8</v>
      </c>
      <c r="E14" s="7">
        <v>-1488.57</v>
      </c>
      <c r="F14" s="7">
        <v>0</v>
      </c>
      <c r="G14" s="7">
        <v>0</v>
      </c>
      <c r="H14" s="7">
        <v>0</v>
      </c>
      <c r="I14" s="7">
        <v>-896.46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8">
        <f t="shared" si="0"/>
        <v>-2385.0299999999997</v>
      </c>
    </row>
    <row r="15" spans="1:22" x14ac:dyDescent="0.25">
      <c r="A15" s="6">
        <v>1</v>
      </c>
      <c r="B15" s="6" t="s">
        <v>15</v>
      </c>
      <c r="C15" s="6" t="s">
        <v>16</v>
      </c>
      <c r="D15" s="6" t="s">
        <v>8</v>
      </c>
      <c r="E15" s="7">
        <v>-896.46</v>
      </c>
      <c r="F15" s="7">
        <v>0</v>
      </c>
      <c r="G15" s="7">
        <v>0</v>
      </c>
      <c r="H15" s="7">
        <v>0</v>
      </c>
      <c r="I15" s="7">
        <v>896.46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8">
        <f t="shared" si="0"/>
        <v>0</v>
      </c>
    </row>
    <row r="16" spans="1:22" x14ac:dyDescent="0.25">
      <c r="A16" s="6">
        <v>1</v>
      </c>
      <c r="B16" s="6" t="s">
        <v>17</v>
      </c>
      <c r="C16" s="6" t="s">
        <v>18</v>
      </c>
      <c r="D16" s="6" t="s">
        <v>8</v>
      </c>
      <c r="E16" s="7">
        <v>12512</v>
      </c>
      <c r="F16" s="7">
        <v>0</v>
      </c>
      <c r="G16" s="7">
        <v>-1909.7</v>
      </c>
      <c r="H16" s="7">
        <v>-1200.71</v>
      </c>
      <c r="I16" s="7">
        <v>-1101.25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8">
        <f t="shared" si="0"/>
        <v>8300.34</v>
      </c>
    </row>
    <row r="17" spans="1:22" x14ac:dyDescent="0.25">
      <c r="A17" s="6">
        <v>1</v>
      </c>
      <c r="B17" s="6" t="s">
        <v>19</v>
      </c>
      <c r="C17" s="6" t="s">
        <v>20</v>
      </c>
      <c r="D17" s="6" t="s">
        <v>8</v>
      </c>
      <c r="E17" s="7">
        <v>90868.85</v>
      </c>
      <c r="F17" s="7">
        <v>0</v>
      </c>
      <c r="G17" s="7">
        <v>0</v>
      </c>
      <c r="H17" s="7">
        <v>0</v>
      </c>
      <c r="I17" s="7">
        <v>0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8">
        <f t="shared" si="0"/>
        <v>90868.85</v>
      </c>
    </row>
    <row r="18" spans="1:22" x14ac:dyDescent="0.25">
      <c r="A18" s="6">
        <v>1</v>
      </c>
      <c r="B18" s="6" t="s">
        <v>21</v>
      </c>
      <c r="C18" s="6" t="s">
        <v>22</v>
      </c>
      <c r="D18" s="6" t="s">
        <v>8</v>
      </c>
      <c r="E18" s="7">
        <v>190000</v>
      </c>
      <c r="F18" s="7">
        <v>0</v>
      </c>
      <c r="G18" s="7">
        <v>0</v>
      </c>
      <c r="H18" s="7">
        <v>0</v>
      </c>
      <c r="I18" s="7">
        <v>0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8">
        <f t="shared" si="0"/>
        <v>190000</v>
      </c>
    </row>
    <row r="19" spans="1:22" x14ac:dyDescent="0.25">
      <c r="A19" s="6">
        <v>1</v>
      </c>
      <c r="B19" s="6" t="s">
        <v>23</v>
      </c>
      <c r="C19" s="6" t="s">
        <v>24</v>
      </c>
      <c r="D19" s="6" t="s">
        <v>8</v>
      </c>
      <c r="E19" s="7">
        <v>620</v>
      </c>
      <c r="F19" s="7">
        <v>0</v>
      </c>
      <c r="G19" s="7">
        <v>0</v>
      </c>
      <c r="H19" s="7">
        <v>0</v>
      </c>
      <c r="I19" s="7">
        <v>0</v>
      </c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8">
        <f t="shared" si="0"/>
        <v>620</v>
      </c>
    </row>
    <row r="20" spans="1:22" x14ac:dyDescent="0.25">
      <c r="A20" s="6">
        <v>1</v>
      </c>
      <c r="B20" s="6" t="s">
        <v>25</v>
      </c>
      <c r="C20" s="6" t="s">
        <v>26</v>
      </c>
      <c r="D20" s="6" t="s">
        <v>8</v>
      </c>
      <c r="E20" s="7">
        <v>4518</v>
      </c>
      <c r="F20" s="7">
        <v>0</v>
      </c>
      <c r="G20" s="7">
        <v>0</v>
      </c>
      <c r="H20" s="7">
        <v>0</v>
      </c>
      <c r="I20" s="7">
        <v>0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8">
        <f t="shared" si="0"/>
        <v>4518</v>
      </c>
    </row>
    <row r="21" spans="1:22" x14ac:dyDescent="0.25">
      <c r="A21" s="6">
        <v>1</v>
      </c>
      <c r="B21" s="6" t="s">
        <v>27</v>
      </c>
      <c r="C21" s="6" t="s">
        <v>28</v>
      </c>
      <c r="D21" s="6" t="s">
        <v>8</v>
      </c>
      <c r="E21" s="7">
        <v>39403.49</v>
      </c>
      <c r="F21" s="7">
        <v>0</v>
      </c>
      <c r="G21" s="7">
        <v>0</v>
      </c>
      <c r="H21" s="7">
        <v>0</v>
      </c>
      <c r="I21" s="7">
        <v>0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8">
        <f t="shared" si="0"/>
        <v>39403.49</v>
      </c>
    </row>
    <row r="22" spans="1:22" x14ac:dyDescent="0.25">
      <c r="A22" s="6">
        <v>1</v>
      </c>
      <c r="B22" s="6" t="s">
        <v>29</v>
      </c>
      <c r="C22" s="6" t="s">
        <v>30</v>
      </c>
      <c r="D22" s="6" t="s">
        <v>8</v>
      </c>
      <c r="E22" s="7">
        <v>37346.269999999997</v>
      </c>
      <c r="F22" s="7">
        <v>0</v>
      </c>
      <c r="G22" s="7">
        <v>0</v>
      </c>
      <c r="H22" s="7">
        <v>0</v>
      </c>
      <c r="I22" s="7">
        <v>0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8">
        <f t="shared" si="0"/>
        <v>37346.269999999997</v>
      </c>
    </row>
    <row r="23" spans="1:22" x14ac:dyDescent="0.25">
      <c r="A23" s="6">
        <v>1</v>
      </c>
      <c r="B23" s="6" t="s">
        <v>31</v>
      </c>
      <c r="C23" s="6" t="s">
        <v>32</v>
      </c>
      <c r="D23" s="6" t="s">
        <v>8</v>
      </c>
      <c r="E23" s="7">
        <v>15610.28</v>
      </c>
      <c r="F23" s="7">
        <v>0</v>
      </c>
      <c r="G23" s="7">
        <v>0</v>
      </c>
      <c r="H23" s="7">
        <v>0</v>
      </c>
      <c r="I23" s="7">
        <v>0</v>
      </c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8">
        <f t="shared" si="0"/>
        <v>15610.28</v>
      </c>
    </row>
    <row r="24" spans="1:22" x14ac:dyDescent="0.25">
      <c r="A24" s="6">
        <v>1</v>
      </c>
      <c r="B24" s="6" t="s">
        <v>33</v>
      </c>
      <c r="C24" s="6" t="s">
        <v>34</v>
      </c>
      <c r="D24" s="6" t="s">
        <v>8</v>
      </c>
      <c r="E24" s="7">
        <v>25110</v>
      </c>
      <c r="F24" s="7">
        <v>0</v>
      </c>
      <c r="G24" s="7">
        <v>0</v>
      </c>
      <c r="H24" s="7">
        <v>0</v>
      </c>
      <c r="I24" s="7">
        <v>0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8">
        <f t="shared" si="0"/>
        <v>25110</v>
      </c>
    </row>
    <row r="25" spans="1:22" x14ac:dyDescent="0.25">
      <c r="A25" s="6">
        <v>1</v>
      </c>
      <c r="B25" s="6" t="s">
        <v>35</v>
      </c>
      <c r="C25" s="6" t="s">
        <v>36</v>
      </c>
      <c r="D25" s="6" t="s">
        <v>8</v>
      </c>
      <c r="E25" s="7">
        <v>13620</v>
      </c>
      <c r="F25" s="7">
        <v>0</v>
      </c>
      <c r="G25" s="7">
        <v>0</v>
      </c>
      <c r="H25" s="7">
        <v>0</v>
      </c>
      <c r="I25" s="7">
        <v>0</v>
      </c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8">
        <f t="shared" si="0"/>
        <v>13620</v>
      </c>
    </row>
    <row r="26" spans="1:22" x14ac:dyDescent="0.25">
      <c r="A26" s="6">
        <v>1</v>
      </c>
      <c r="B26" s="6" t="s">
        <v>37</v>
      </c>
      <c r="C26" s="6" t="s">
        <v>38</v>
      </c>
      <c r="D26" s="6" t="s">
        <v>8</v>
      </c>
      <c r="E26" s="7">
        <v>0</v>
      </c>
      <c r="F26" s="7">
        <v>0</v>
      </c>
      <c r="G26" s="7">
        <v>0</v>
      </c>
      <c r="H26" s="7">
        <v>0</v>
      </c>
      <c r="I26" s="7">
        <v>176.21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8">
        <f t="shared" si="0"/>
        <v>176.21</v>
      </c>
    </row>
    <row r="27" spans="1:22" x14ac:dyDescent="0.25">
      <c r="A27" s="6">
        <v>1</v>
      </c>
      <c r="B27" s="6" t="s">
        <v>37</v>
      </c>
      <c r="C27" s="6" t="s">
        <v>38</v>
      </c>
      <c r="D27" s="6" t="s">
        <v>8</v>
      </c>
      <c r="E27" s="7">
        <v>1700</v>
      </c>
      <c r="F27" s="7">
        <v>0</v>
      </c>
      <c r="G27" s="7">
        <v>0</v>
      </c>
      <c r="H27" s="7">
        <v>0</v>
      </c>
      <c r="I27" s="7">
        <v>0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8">
        <f t="shared" si="0"/>
        <v>1700</v>
      </c>
    </row>
    <row r="28" spans="1:22" x14ac:dyDescent="0.25">
      <c r="A28" s="6">
        <v>1</v>
      </c>
      <c r="B28" s="6" t="s">
        <v>112</v>
      </c>
      <c r="C28" s="6" t="s">
        <v>113</v>
      </c>
      <c r="D28" s="6" t="s">
        <v>8</v>
      </c>
      <c r="E28" s="7">
        <v>12587</v>
      </c>
      <c r="F28" s="7">
        <v>0</v>
      </c>
      <c r="G28" s="7">
        <v>-82</v>
      </c>
      <c r="H28" s="7">
        <v>-583</v>
      </c>
      <c r="I28" s="7">
        <v>-578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8">
        <f t="shared" ref="V28:V55" si="1">SUM(E28:U28)</f>
        <v>11344</v>
      </c>
    </row>
    <row r="29" spans="1:22" x14ac:dyDescent="0.25">
      <c r="A29" s="6">
        <v>1</v>
      </c>
      <c r="B29" s="6" t="s">
        <v>119</v>
      </c>
      <c r="C29" s="6" t="s">
        <v>120</v>
      </c>
      <c r="D29" s="6" t="s">
        <v>8</v>
      </c>
      <c r="E29" s="7">
        <v>935</v>
      </c>
      <c r="F29" s="7">
        <v>-935</v>
      </c>
      <c r="G29" s="7">
        <v>765</v>
      </c>
      <c r="H29" s="7">
        <v>-85</v>
      </c>
      <c r="I29" s="7">
        <v>-85</v>
      </c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8">
        <f t="shared" si="1"/>
        <v>595</v>
      </c>
    </row>
    <row r="30" spans="1:22" x14ac:dyDescent="0.25">
      <c r="A30" s="6">
        <v>1</v>
      </c>
      <c r="B30" s="6" t="s">
        <v>121</v>
      </c>
      <c r="C30" s="6" t="s">
        <v>122</v>
      </c>
      <c r="D30" s="6" t="s">
        <v>8</v>
      </c>
      <c r="E30" s="7">
        <v>-1101.0999999999999</v>
      </c>
      <c r="F30" s="7">
        <v>0</v>
      </c>
      <c r="G30" s="7">
        <v>0</v>
      </c>
      <c r="H30" s="7">
        <v>0</v>
      </c>
      <c r="I30" s="7">
        <v>0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8">
        <f t="shared" si="1"/>
        <v>-1101.0999999999999</v>
      </c>
    </row>
    <row r="31" spans="1:22" x14ac:dyDescent="0.25">
      <c r="A31" s="6">
        <v>1</v>
      </c>
      <c r="B31" s="6" t="s">
        <v>121</v>
      </c>
      <c r="C31" s="6" t="s">
        <v>122</v>
      </c>
      <c r="D31" s="6" t="s">
        <v>8</v>
      </c>
      <c r="E31" s="7">
        <v>-5175</v>
      </c>
      <c r="F31" s="7">
        <v>0</v>
      </c>
      <c r="G31" s="7">
        <v>0</v>
      </c>
      <c r="H31" s="7">
        <v>0</v>
      </c>
      <c r="I31" s="7">
        <v>0</v>
      </c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8">
        <f t="shared" si="1"/>
        <v>-5175</v>
      </c>
    </row>
    <row r="32" spans="1:22" x14ac:dyDescent="0.25">
      <c r="A32" s="6">
        <v>1</v>
      </c>
      <c r="B32" s="6" t="s">
        <v>121</v>
      </c>
      <c r="C32" s="6" t="s">
        <v>122</v>
      </c>
      <c r="D32" s="6" t="s">
        <v>8</v>
      </c>
      <c r="E32" s="7">
        <v>-1200</v>
      </c>
      <c r="F32" s="7">
        <v>0</v>
      </c>
      <c r="G32" s="7">
        <v>0</v>
      </c>
      <c r="H32" s="7">
        <v>0</v>
      </c>
      <c r="I32" s="7">
        <v>0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8">
        <f t="shared" si="1"/>
        <v>-1200</v>
      </c>
    </row>
    <row r="33" spans="1:22" x14ac:dyDescent="0.25">
      <c r="A33" s="6">
        <v>1</v>
      </c>
      <c r="B33" s="6" t="s">
        <v>121</v>
      </c>
      <c r="C33" s="6" t="s">
        <v>122</v>
      </c>
      <c r="D33" s="6" t="s">
        <v>8</v>
      </c>
      <c r="E33" s="7">
        <v>1269.3699999999999</v>
      </c>
      <c r="F33" s="7">
        <v>7163.91</v>
      </c>
      <c r="G33" s="7">
        <v>-478.13</v>
      </c>
      <c r="H33" s="7">
        <v>666.83</v>
      </c>
      <c r="I33" s="7">
        <v>-147.94999999999999</v>
      </c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8">
        <f t="shared" si="1"/>
        <v>8474.0299999999988</v>
      </c>
    </row>
    <row r="34" spans="1:22" x14ac:dyDescent="0.25">
      <c r="A34" s="6">
        <v>1</v>
      </c>
      <c r="B34" s="6" t="s">
        <v>123</v>
      </c>
      <c r="C34" s="6" t="s">
        <v>124</v>
      </c>
      <c r="D34" s="6" t="s">
        <v>8</v>
      </c>
      <c r="E34" s="7">
        <v>0</v>
      </c>
      <c r="F34" s="7">
        <v>0</v>
      </c>
      <c r="G34" s="7">
        <v>0</v>
      </c>
      <c r="H34" s="7">
        <v>20</v>
      </c>
      <c r="I34" s="7">
        <v>0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8">
        <f t="shared" si="1"/>
        <v>20</v>
      </c>
    </row>
    <row r="35" spans="1:22" x14ac:dyDescent="0.25">
      <c r="A35" s="6">
        <v>1</v>
      </c>
      <c r="B35" s="6" t="s">
        <v>125</v>
      </c>
      <c r="C35" s="6" t="s">
        <v>126</v>
      </c>
      <c r="D35" s="6" t="s">
        <v>8</v>
      </c>
      <c r="E35" s="7">
        <v>0</v>
      </c>
      <c r="F35" s="7">
        <v>27500</v>
      </c>
      <c r="G35" s="7">
        <v>-9167</v>
      </c>
      <c r="H35" s="7">
        <v>9167</v>
      </c>
      <c r="I35" s="7">
        <v>9313.5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8">
        <f t="shared" si="1"/>
        <v>36813.5</v>
      </c>
    </row>
    <row r="36" spans="1:22" x14ac:dyDescent="0.25">
      <c r="A36" s="6">
        <v>1</v>
      </c>
      <c r="B36" s="6" t="s">
        <v>125</v>
      </c>
      <c r="C36" s="6" t="s">
        <v>126</v>
      </c>
      <c r="D36" s="6" t="s">
        <v>8</v>
      </c>
      <c r="E36" s="7">
        <v>0</v>
      </c>
      <c r="F36" s="7">
        <v>890</v>
      </c>
      <c r="G36" s="7">
        <v>890</v>
      </c>
      <c r="H36" s="7">
        <v>890</v>
      </c>
      <c r="I36" s="7">
        <v>890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8">
        <f t="shared" si="1"/>
        <v>3560</v>
      </c>
    </row>
    <row r="37" spans="1:22" x14ac:dyDescent="0.25">
      <c r="A37" s="6">
        <v>1</v>
      </c>
      <c r="B37" s="6" t="s">
        <v>127</v>
      </c>
      <c r="C37" s="6" t="s">
        <v>128</v>
      </c>
      <c r="D37" s="6" t="s">
        <v>8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8">
        <f t="shared" si="1"/>
        <v>0</v>
      </c>
    </row>
    <row r="38" spans="1:22" x14ac:dyDescent="0.25">
      <c r="A38" s="6">
        <v>1</v>
      </c>
      <c r="B38" s="6" t="s">
        <v>129</v>
      </c>
      <c r="C38" s="6" t="s">
        <v>130</v>
      </c>
      <c r="D38" s="6" t="s">
        <v>8</v>
      </c>
      <c r="E38" s="7">
        <v>0</v>
      </c>
      <c r="F38" s="7">
        <v>1295.04</v>
      </c>
      <c r="G38" s="7">
        <v>0</v>
      </c>
      <c r="H38" s="7">
        <v>713.76</v>
      </c>
      <c r="I38" s="7">
        <v>713.76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8">
        <f t="shared" si="1"/>
        <v>2722.56</v>
      </c>
    </row>
    <row r="39" spans="1:22" x14ac:dyDescent="0.25">
      <c r="A39" s="6">
        <v>1</v>
      </c>
      <c r="B39" s="6" t="s">
        <v>131</v>
      </c>
      <c r="C39" s="6" t="s">
        <v>132</v>
      </c>
      <c r="D39" s="6" t="s">
        <v>8</v>
      </c>
      <c r="E39" s="7">
        <v>0</v>
      </c>
      <c r="F39" s="7">
        <v>-25482.76</v>
      </c>
      <c r="G39" s="7">
        <v>29729.89</v>
      </c>
      <c r="H39" s="7">
        <v>2123.56</v>
      </c>
      <c r="I39" s="7">
        <v>3879.97</v>
      </c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8">
        <f t="shared" si="1"/>
        <v>10250.66</v>
      </c>
    </row>
    <row r="40" spans="1:22" x14ac:dyDescent="0.25">
      <c r="A40" s="6">
        <v>1</v>
      </c>
      <c r="B40" s="6" t="s">
        <v>133</v>
      </c>
      <c r="C40" s="6" t="s">
        <v>134</v>
      </c>
      <c r="D40" s="6" t="s">
        <v>8</v>
      </c>
      <c r="E40" s="7">
        <v>0</v>
      </c>
      <c r="F40" s="7">
        <v>935</v>
      </c>
      <c r="G40" s="7">
        <v>-765</v>
      </c>
      <c r="H40" s="7">
        <v>85</v>
      </c>
      <c r="I40" s="7">
        <v>85</v>
      </c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8">
        <f t="shared" si="1"/>
        <v>340</v>
      </c>
    </row>
    <row r="41" spans="1:22" x14ac:dyDescent="0.25">
      <c r="A41" s="6">
        <v>1</v>
      </c>
      <c r="B41" s="6" t="s">
        <v>135</v>
      </c>
      <c r="C41" s="6" t="s">
        <v>136</v>
      </c>
      <c r="D41" s="6" t="s">
        <v>8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8">
        <f t="shared" si="1"/>
        <v>0</v>
      </c>
    </row>
    <row r="42" spans="1:22" x14ac:dyDescent="0.25">
      <c r="A42" s="6">
        <v>1</v>
      </c>
      <c r="B42" s="6" t="s">
        <v>137</v>
      </c>
      <c r="C42" s="6" t="s">
        <v>138</v>
      </c>
      <c r="D42" s="6" t="s">
        <v>8</v>
      </c>
      <c r="E42" s="7">
        <v>0</v>
      </c>
      <c r="F42" s="7">
        <v>0</v>
      </c>
      <c r="G42" s="7">
        <v>0</v>
      </c>
      <c r="H42" s="7">
        <v>895</v>
      </c>
      <c r="I42" s="7">
        <v>0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8">
        <f t="shared" si="1"/>
        <v>895</v>
      </c>
    </row>
    <row r="43" spans="1:22" x14ac:dyDescent="0.25">
      <c r="A43" s="6">
        <v>1</v>
      </c>
      <c r="B43" s="6" t="s">
        <v>137</v>
      </c>
      <c r="C43" s="6" t="s">
        <v>138</v>
      </c>
      <c r="D43" s="6" t="s">
        <v>8</v>
      </c>
      <c r="E43" s="7">
        <v>0</v>
      </c>
      <c r="F43" s="7">
        <v>-8136.1</v>
      </c>
      <c r="G43" s="7">
        <v>10226.67</v>
      </c>
      <c r="H43" s="7">
        <v>1189.83</v>
      </c>
      <c r="I43" s="7">
        <v>983.33</v>
      </c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8">
        <f t="shared" si="1"/>
        <v>4263.7299999999996</v>
      </c>
    </row>
    <row r="44" spans="1:22" x14ac:dyDescent="0.25">
      <c r="A44" s="6">
        <v>1</v>
      </c>
      <c r="B44" s="6" t="s">
        <v>139</v>
      </c>
      <c r="C44" s="6" t="s">
        <v>140</v>
      </c>
      <c r="D44" s="6" t="s">
        <v>8</v>
      </c>
      <c r="E44" s="7">
        <v>0</v>
      </c>
      <c r="F44" s="7">
        <v>-20000</v>
      </c>
      <c r="G44" s="7">
        <v>23333.33</v>
      </c>
      <c r="H44" s="7">
        <v>1666.67</v>
      </c>
      <c r="I44" s="7">
        <v>1666.67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8">
        <f t="shared" si="1"/>
        <v>6666.6700000000019</v>
      </c>
    </row>
    <row r="45" spans="1:22" x14ac:dyDescent="0.25">
      <c r="A45" s="6">
        <v>1</v>
      </c>
      <c r="B45" s="6" t="s">
        <v>141</v>
      </c>
      <c r="C45" s="6" t="s">
        <v>142</v>
      </c>
      <c r="D45" s="6" t="s">
        <v>8</v>
      </c>
      <c r="E45" s="7">
        <v>0</v>
      </c>
      <c r="F45" s="7">
        <v>59</v>
      </c>
      <c r="G45" s="7">
        <v>59</v>
      </c>
      <c r="H45" s="7">
        <v>59</v>
      </c>
      <c r="I45" s="7">
        <v>59</v>
      </c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8">
        <f t="shared" si="1"/>
        <v>236</v>
      </c>
    </row>
    <row r="46" spans="1:22" x14ac:dyDescent="0.25">
      <c r="A46" s="6">
        <v>1</v>
      </c>
      <c r="B46" s="6" t="s">
        <v>143</v>
      </c>
      <c r="C46" s="6" t="s">
        <v>144</v>
      </c>
      <c r="D46" s="6" t="s">
        <v>8</v>
      </c>
      <c r="E46" s="7">
        <v>0</v>
      </c>
      <c r="F46" s="7">
        <v>0</v>
      </c>
      <c r="G46" s="7">
        <v>0</v>
      </c>
      <c r="H46" s="7">
        <v>268.92</v>
      </c>
      <c r="I46" s="7">
        <v>432.41</v>
      </c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8">
        <f t="shared" si="1"/>
        <v>701.33</v>
      </c>
    </row>
    <row r="47" spans="1:22" x14ac:dyDescent="0.25">
      <c r="A47" s="6">
        <v>1</v>
      </c>
      <c r="B47" s="6" t="s">
        <v>145</v>
      </c>
      <c r="C47" s="6" t="s">
        <v>146</v>
      </c>
      <c r="D47" s="6" t="s">
        <v>8</v>
      </c>
      <c r="E47" s="7">
        <v>0</v>
      </c>
      <c r="F47" s="7">
        <v>0</v>
      </c>
      <c r="G47" s="7">
        <v>1133.3</v>
      </c>
      <c r="H47" s="7">
        <v>-850</v>
      </c>
      <c r="I47" s="7">
        <v>94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8">
        <f t="shared" si="1"/>
        <v>377.29999999999995</v>
      </c>
    </row>
    <row r="48" spans="1:22" x14ac:dyDescent="0.25">
      <c r="A48" s="6">
        <v>1</v>
      </c>
      <c r="B48" s="6" t="s">
        <v>147</v>
      </c>
      <c r="C48" s="6" t="s">
        <v>148</v>
      </c>
      <c r="D48" s="6" t="s">
        <v>8</v>
      </c>
      <c r="E48" s="7">
        <v>0</v>
      </c>
      <c r="F48" s="7">
        <v>0</v>
      </c>
      <c r="G48" s="7">
        <v>61.64</v>
      </c>
      <c r="H48" s="7">
        <v>0</v>
      </c>
      <c r="I48" s="7">
        <v>0</v>
      </c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8">
        <f t="shared" si="1"/>
        <v>61.64</v>
      </c>
    </row>
    <row r="49" spans="1:22" x14ac:dyDescent="0.25">
      <c r="A49" s="6">
        <v>1</v>
      </c>
      <c r="B49" s="6" t="s">
        <v>147</v>
      </c>
      <c r="C49" s="6" t="s">
        <v>148</v>
      </c>
      <c r="D49" s="6" t="s">
        <v>8</v>
      </c>
      <c r="E49" s="7">
        <v>0</v>
      </c>
      <c r="F49" s="7">
        <v>76.64</v>
      </c>
      <c r="G49" s="7">
        <v>15</v>
      </c>
      <c r="H49" s="7">
        <v>70</v>
      </c>
      <c r="I49" s="7">
        <v>70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8">
        <f t="shared" si="1"/>
        <v>231.64</v>
      </c>
    </row>
    <row r="50" spans="1:22" x14ac:dyDescent="0.25">
      <c r="A50" s="6">
        <v>1</v>
      </c>
      <c r="B50" s="6" t="s">
        <v>149</v>
      </c>
      <c r="C50" s="6" t="s">
        <v>150</v>
      </c>
      <c r="D50" s="6" t="s">
        <v>8</v>
      </c>
      <c r="E50" s="7">
        <v>0</v>
      </c>
      <c r="F50" s="7">
        <v>115.88</v>
      </c>
      <c r="G50" s="7">
        <v>43.35</v>
      </c>
      <c r="H50" s="7">
        <v>31.26</v>
      </c>
      <c r="I50" s="7">
        <v>30.22</v>
      </c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8">
        <f t="shared" si="1"/>
        <v>220.70999999999998</v>
      </c>
    </row>
    <row r="51" spans="1:22" x14ac:dyDescent="0.25">
      <c r="A51" s="6">
        <v>1</v>
      </c>
      <c r="B51" s="6" t="s">
        <v>151</v>
      </c>
      <c r="C51" s="6" t="s">
        <v>152</v>
      </c>
      <c r="D51" s="6" t="s">
        <v>8</v>
      </c>
      <c r="E51" s="7">
        <v>0</v>
      </c>
      <c r="F51" s="7">
        <v>-1500</v>
      </c>
      <c r="G51" s="7">
        <v>2000</v>
      </c>
      <c r="H51" s="7">
        <v>625</v>
      </c>
      <c r="I51" s="7">
        <v>875</v>
      </c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8">
        <f t="shared" si="1"/>
        <v>2000</v>
      </c>
    </row>
    <row r="52" spans="1:22" x14ac:dyDescent="0.25">
      <c r="A52" s="6">
        <v>1</v>
      </c>
      <c r="B52" s="6" t="s">
        <v>153</v>
      </c>
      <c r="C52" s="6" t="s">
        <v>154</v>
      </c>
      <c r="D52" s="6" t="s">
        <v>8</v>
      </c>
      <c r="E52" s="7">
        <v>0</v>
      </c>
      <c r="F52" s="7">
        <v>42.35</v>
      </c>
      <c r="G52" s="7">
        <v>42.35</v>
      </c>
      <c r="H52" s="7">
        <v>53</v>
      </c>
      <c r="I52" s="7">
        <v>42.99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8">
        <f t="shared" si="1"/>
        <v>180.69</v>
      </c>
    </row>
    <row r="53" spans="1:22" x14ac:dyDescent="0.25">
      <c r="A53" s="6">
        <v>1</v>
      </c>
      <c r="B53" s="6" t="s">
        <v>155</v>
      </c>
      <c r="C53" s="6" t="s">
        <v>156</v>
      </c>
      <c r="D53" s="6" t="s">
        <v>8</v>
      </c>
      <c r="E53" s="7">
        <v>0</v>
      </c>
      <c r="F53" s="7">
        <v>34.25</v>
      </c>
      <c r="G53" s="7">
        <v>34.25</v>
      </c>
      <c r="H53" s="7">
        <v>41.33</v>
      </c>
      <c r="I53" s="7">
        <v>34.770000000000003</v>
      </c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8">
        <f t="shared" si="1"/>
        <v>144.6</v>
      </c>
    </row>
    <row r="54" spans="1:22" x14ac:dyDescent="0.25">
      <c r="A54" s="6">
        <v>1</v>
      </c>
      <c r="B54" s="6" t="s">
        <v>157</v>
      </c>
      <c r="C54" s="6" t="s">
        <v>158</v>
      </c>
      <c r="D54" s="6" t="s">
        <v>8</v>
      </c>
      <c r="E54" s="7">
        <v>0</v>
      </c>
      <c r="F54" s="7">
        <v>0</v>
      </c>
      <c r="G54" s="7">
        <v>82</v>
      </c>
      <c r="H54" s="7">
        <v>583</v>
      </c>
      <c r="I54" s="7">
        <v>578</v>
      </c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8">
        <f t="shared" si="1"/>
        <v>1243</v>
      </c>
    </row>
    <row r="55" spans="1:22" x14ac:dyDescent="0.25">
      <c r="A55" s="6">
        <v>1</v>
      </c>
      <c r="B55" s="6" t="s">
        <v>159</v>
      </c>
      <c r="C55" s="6" t="s">
        <v>160</v>
      </c>
      <c r="D55" s="6" t="s">
        <v>8</v>
      </c>
      <c r="E55" s="7">
        <v>0</v>
      </c>
      <c r="F55" s="7">
        <v>7750</v>
      </c>
      <c r="G55" s="7">
        <v>-4440</v>
      </c>
      <c r="H55" s="7">
        <v>1655</v>
      </c>
      <c r="I55" s="7">
        <v>1655</v>
      </c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8">
        <f t="shared" si="1"/>
        <v>6620</v>
      </c>
    </row>
    <row r="56" spans="1:22" x14ac:dyDescent="0.25">
      <c r="A56" s="6">
        <v>1</v>
      </c>
      <c r="B56" s="6" t="s">
        <v>161</v>
      </c>
      <c r="C56" s="6" t="s">
        <v>162</v>
      </c>
      <c r="D56" s="6" t="s">
        <v>8</v>
      </c>
      <c r="E56" s="7">
        <v>0</v>
      </c>
      <c r="F56" s="7">
        <v>0</v>
      </c>
      <c r="G56" s="7">
        <v>740.27</v>
      </c>
      <c r="H56" s="7">
        <v>370.13</v>
      </c>
      <c r="I56" s="7">
        <v>370.13</v>
      </c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8">
        <f t="shared" ref="V56:V102" si="2">SUM(E56:U56)</f>
        <v>1480.5300000000002</v>
      </c>
    </row>
    <row r="57" spans="1:22" x14ac:dyDescent="0.25">
      <c r="A57" s="6">
        <v>1</v>
      </c>
      <c r="B57" s="6" t="s">
        <v>163</v>
      </c>
      <c r="C57" s="6" t="s">
        <v>164</v>
      </c>
      <c r="D57" s="6" t="s">
        <v>8</v>
      </c>
      <c r="E57" s="7">
        <v>0</v>
      </c>
      <c r="F57" s="7">
        <v>3141.15</v>
      </c>
      <c r="G57" s="7">
        <v>4640</v>
      </c>
      <c r="H57" s="7">
        <v>4862.72</v>
      </c>
      <c r="I57" s="7">
        <v>4714.24</v>
      </c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8">
        <f t="shared" si="2"/>
        <v>17358.11</v>
      </c>
    </row>
    <row r="58" spans="1:22" x14ac:dyDescent="0.25">
      <c r="A58" s="6">
        <v>1</v>
      </c>
      <c r="B58" s="6" t="s">
        <v>165</v>
      </c>
      <c r="C58" s="6" t="s">
        <v>166</v>
      </c>
      <c r="D58" s="6" t="s">
        <v>8</v>
      </c>
      <c r="E58" s="7">
        <v>0</v>
      </c>
      <c r="F58" s="7">
        <v>0</v>
      </c>
      <c r="G58" s="7">
        <v>-17850</v>
      </c>
      <c r="H58" s="7">
        <v>-10640</v>
      </c>
      <c r="I58" s="7">
        <v>-12250</v>
      </c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8">
        <f t="shared" si="2"/>
        <v>-40740</v>
      </c>
    </row>
    <row r="59" spans="1:22" x14ac:dyDescent="0.25">
      <c r="A59" s="6">
        <v>1</v>
      </c>
      <c r="B59" s="6" t="s">
        <v>165</v>
      </c>
      <c r="C59" s="6" t="s">
        <v>166</v>
      </c>
      <c r="D59" s="6" t="s">
        <v>8</v>
      </c>
      <c r="E59" s="7">
        <v>0</v>
      </c>
      <c r="F59" s="7">
        <v>0</v>
      </c>
      <c r="G59" s="7">
        <v>0</v>
      </c>
      <c r="H59" s="7">
        <v>0</v>
      </c>
      <c r="I59" s="7">
        <v>280</v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8">
        <f t="shared" si="2"/>
        <v>280</v>
      </c>
    </row>
    <row r="60" spans="1:22" x14ac:dyDescent="0.25">
      <c r="A60" s="6">
        <v>1</v>
      </c>
      <c r="B60" s="6" t="s">
        <v>165</v>
      </c>
      <c r="C60" s="6" t="s">
        <v>166</v>
      </c>
      <c r="D60" s="6" t="s">
        <v>8</v>
      </c>
      <c r="E60" s="7">
        <v>0</v>
      </c>
      <c r="F60" s="7">
        <v>0</v>
      </c>
      <c r="G60" s="7">
        <v>17850</v>
      </c>
      <c r="H60" s="7">
        <v>10640</v>
      </c>
      <c r="I60" s="7">
        <v>11970</v>
      </c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8">
        <f t="shared" si="2"/>
        <v>40460</v>
      </c>
    </row>
    <row r="61" spans="1:22" x14ac:dyDescent="0.25">
      <c r="A61" s="6">
        <v>1</v>
      </c>
      <c r="B61" s="6" t="s">
        <v>167</v>
      </c>
      <c r="C61" s="6" t="s">
        <v>168</v>
      </c>
      <c r="D61" s="6" t="s">
        <v>8</v>
      </c>
      <c r="E61" s="7">
        <v>0</v>
      </c>
      <c r="F61" s="7">
        <v>1498.85</v>
      </c>
      <c r="G61" s="7">
        <v>0</v>
      </c>
      <c r="H61" s="7">
        <v>0</v>
      </c>
      <c r="I61" s="7">
        <v>0</v>
      </c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8">
        <f t="shared" si="2"/>
        <v>1498.85</v>
      </c>
    </row>
    <row r="62" spans="1:22" x14ac:dyDescent="0.25">
      <c r="A62" s="6">
        <v>1</v>
      </c>
      <c r="B62" s="6" t="s">
        <v>169</v>
      </c>
      <c r="C62" s="6" t="s">
        <v>170</v>
      </c>
      <c r="D62" s="6" t="s">
        <v>8</v>
      </c>
      <c r="E62" s="7">
        <v>0</v>
      </c>
      <c r="F62" s="7">
        <v>-6212</v>
      </c>
      <c r="G62" s="7">
        <v>5753</v>
      </c>
      <c r="H62" s="7">
        <v>485.19</v>
      </c>
      <c r="I62" s="7">
        <v>470.75</v>
      </c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8">
        <f t="shared" si="2"/>
        <v>496.94</v>
      </c>
    </row>
    <row r="63" spans="1:22" x14ac:dyDescent="0.25">
      <c r="A63" s="6">
        <v>1</v>
      </c>
      <c r="B63" s="6" t="s">
        <v>171</v>
      </c>
      <c r="C63" s="6" t="s">
        <v>172</v>
      </c>
      <c r="D63" s="6" t="s">
        <v>8</v>
      </c>
      <c r="E63" s="7">
        <v>0</v>
      </c>
      <c r="F63" s="7">
        <v>1208.33</v>
      </c>
      <c r="G63" s="7">
        <v>1208.33</v>
      </c>
      <c r="H63" s="7">
        <v>2266.34</v>
      </c>
      <c r="I63" s="7">
        <v>1227.67</v>
      </c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8">
        <f t="shared" si="2"/>
        <v>5910.67</v>
      </c>
    </row>
    <row r="64" spans="1:22" x14ac:dyDescent="0.25">
      <c r="A64" s="6">
        <v>1</v>
      </c>
      <c r="B64" s="6" t="s">
        <v>173</v>
      </c>
      <c r="C64" s="6" t="s">
        <v>174</v>
      </c>
      <c r="D64" s="6" t="s">
        <v>8</v>
      </c>
      <c r="E64" s="7">
        <v>0</v>
      </c>
      <c r="F64" s="7">
        <v>193.33</v>
      </c>
      <c r="G64" s="7">
        <v>193.33</v>
      </c>
      <c r="H64" s="7">
        <v>196.43</v>
      </c>
      <c r="I64" s="7">
        <v>196.43</v>
      </c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8">
        <f t="shared" si="2"/>
        <v>779.52</v>
      </c>
    </row>
    <row r="65" spans="1:22" x14ac:dyDescent="0.25">
      <c r="A65" s="6">
        <v>1</v>
      </c>
      <c r="B65" s="6" t="s">
        <v>175</v>
      </c>
      <c r="C65" s="6" t="s">
        <v>176</v>
      </c>
      <c r="D65" s="6" t="s">
        <v>8</v>
      </c>
      <c r="E65" s="7">
        <v>0</v>
      </c>
      <c r="F65" s="7">
        <v>379.6</v>
      </c>
      <c r="G65" s="7">
        <v>379.6</v>
      </c>
      <c r="H65" s="7">
        <v>379.6</v>
      </c>
      <c r="I65" s="7">
        <v>379.6</v>
      </c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8">
        <f t="shared" si="2"/>
        <v>1518.4</v>
      </c>
    </row>
    <row r="66" spans="1:22" x14ac:dyDescent="0.25">
      <c r="A66" s="6">
        <v>1</v>
      </c>
      <c r="B66" s="6" t="s">
        <v>177</v>
      </c>
      <c r="C66" s="6" t="s">
        <v>178</v>
      </c>
      <c r="D66" s="6" t="s">
        <v>8</v>
      </c>
      <c r="E66" s="7">
        <v>0</v>
      </c>
      <c r="F66" s="7">
        <v>-379.6</v>
      </c>
      <c r="G66" s="7">
        <v>-379.6</v>
      </c>
      <c r="H66" s="7">
        <v>-379.6</v>
      </c>
      <c r="I66" s="7">
        <v>-379.6</v>
      </c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8">
        <f t="shared" si="2"/>
        <v>-1518.4</v>
      </c>
    </row>
    <row r="67" spans="1:22" x14ac:dyDescent="0.25">
      <c r="A67" s="6">
        <v>1</v>
      </c>
      <c r="B67" s="6" t="s">
        <v>179</v>
      </c>
      <c r="C67" s="6" t="s">
        <v>180</v>
      </c>
      <c r="D67" s="6" t="s">
        <v>8</v>
      </c>
      <c r="E67" s="7">
        <v>0</v>
      </c>
      <c r="F67" s="7">
        <v>1894.98</v>
      </c>
      <c r="G67" s="7">
        <v>1894.98</v>
      </c>
      <c r="H67" s="7">
        <v>2223.6999999999998</v>
      </c>
      <c r="I67" s="7">
        <v>1919</v>
      </c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8">
        <f t="shared" si="2"/>
        <v>7932.66</v>
      </c>
    </row>
    <row r="68" spans="1:22" x14ac:dyDescent="0.25">
      <c r="A68" s="6">
        <v>1</v>
      </c>
      <c r="B68" s="6" t="s">
        <v>181</v>
      </c>
      <c r="C68" s="6" t="s">
        <v>182</v>
      </c>
      <c r="D68" s="6" t="s">
        <v>8</v>
      </c>
      <c r="E68" s="7">
        <v>0</v>
      </c>
      <c r="F68" s="7">
        <v>149.91999999999999</v>
      </c>
      <c r="G68" s="7">
        <v>149.91999999999999</v>
      </c>
      <c r="H68" s="7">
        <v>184.63</v>
      </c>
      <c r="I68" s="7">
        <v>152.44999999999999</v>
      </c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8">
        <f t="shared" si="2"/>
        <v>636.91999999999996</v>
      </c>
    </row>
    <row r="69" spans="1:22" x14ac:dyDescent="0.25">
      <c r="A69" s="6">
        <v>1</v>
      </c>
      <c r="B69" s="6" t="s">
        <v>183</v>
      </c>
      <c r="C69" s="6" t="s">
        <v>184</v>
      </c>
      <c r="D69" s="6" t="s">
        <v>8</v>
      </c>
      <c r="E69" s="7">
        <v>0</v>
      </c>
      <c r="F69" s="7">
        <v>629.29</v>
      </c>
      <c r="G69" s="7">
        <v>629.29</v>
      </c>
      <c r="H69" s="7">
        <v>819.05</v>
      </c>
      <c r="I69" s="7">
        <v>643.16</v>
      </c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8">
        <f t="shared" si="2"/>
        <v>2720.79</v>
      </c>
    </row>
    <row r="70" spans="1:22" x14ac:dyDescent="0.25">
      <c r="A70" s="6">
        <v>1</v>
      </c>
      <c r="B70" s="6" t="s">
        <v>185</v>
      </c>
      <c r="C70" s="6" t="s">
        <v>186</v>
      </c>
      <c r="D70" s="6" t="s">
        <v>8</v>
      </c>
      <c r="E70" s="7">
        <v>0</v>
      </c>
      <c r="F70" s="7">
        <v>-2671</v>
      </c>
      <c r="G70" s="7">
        <v>2474</v>
      </c>
      <c r="H70" s="7">
        <v>208.42</v>
      </c>
      <c r="I70" s="7">
        <v>202.42</v>
      </c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8">
        <f t="shared" si="2"/>
        <v>213.83999999999997</v>
      </c>
    </row>
    <row r="71" spans="1:22" x14ac:dyDescent="0.25">
      <c r="A71" s="6">
        <v>1</v>
      </c>
      <c r="B71" s="6" t="s">
        <v>187</v>
      </c>
      <c r="C71" s="6" t="s">
        <v>188</v>
      </c>
      <c r="D71" s="6" t="s">
        <v>8</v>
      </c>
      <c r="E71" s="7">
        <v>0</v>
      </c>
      <c r="F71" s="7">
        <v>83.13</v>
      </c>
      <c r="G71" s="7">
        <v>83.13</v>
      </c>
      <c r="H71" s="7">
        <v>84.46</v>
      </c>
      <c r="I71" s="7">
        <v>84.46</v>
      </c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8">
        <f t="shared" si="2"/>
        <v>335.17999999999995</v>
      </c>
    </row>
    <row r="72" spans="1:22" x14ac:dyDescent="0.25">
      <c r="A72" s="6">
        <v>1</v>
      </c>
      <c r="B72" s="6" t="s">
        <v>189</v>
      </c>
      <c r="C72" s="6" t="s">
        <v>190</v>
      </c>
      <c r="D72" s="6" t="s">
        <v>8</v>
      </c>
      <c r="E72" s="7">
        <v>0</v>
      </c>
      <c r="F72" s="7">
        <v>47.31</v>
      </c>
      <c r="G72" s="7">
        <v>0</v>
      </c>
      <c r="H72" s="7">
        <v>47.31</v>
      </c>
      <c r="I72" s="7">
        <v>-31.54</v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8">
        <f t="shared" si="2"/>
        <v>63.080000000000005</v>
      </c>
    </row>
    <row r="73" spans="1:22" x14ac:dyDescent="0.25">
      <c r="A73" s="6">
        <v>1</v>
      </c>
      <c r="B73" s="6" t="s">
        <v>189</v>
      </c>
      <c r="C73" s="6" t="s">
        <v>190</v>
      </c>
      <c r="D73" s="6" t="s">
        <v>8</v>
      </c>
      <c r="E73" s="7">
        <v>0</v>
      </c>
      <c r="F73" s="7">
        <v>0</v>
      </c>
      <c r="G73" s="7">
        <v>0</v>
      </c>
      <c r="H73" s="7">
        <v>0</v>
      </c>
      <c r="I73" s="7">
        <v>47.31</v>
      </c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8">
        <f t="shared" si="2"/>
        <v>47.31</v>
      </c>
    </row>
    <row r="74" spans="1:22" x14ac:dyDescent="0.25">
      <c r="A74" s="6">
        <v>1</v>
      </c>
      <c r="B74" s="6" t="s">
        <v>191</v>
      </c>
      <c r="C74" s="6" t="s">
        <v>192</v>
      </c>
      <c r="D74" s="6" t="s">
        <v>8</v>
      </c>
      <c r="E74" s="7">
        <v>0</v>
      </c>
      <c r="F74" s="7">
        <v>98.7</v>
      </c>
      <c r="G74" s="7">
        <v>56.4</v>
      </c>
      <c r="H74" s="7">
        <v>89.3</v>
      </c>
      <c r="I74" s="7">
        <v>84.6</v>
      </c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8">
        <f t="shared" si="2"/>
        <v>329</v>
      </c>
    </row>
    <row r="75" spans="1:22" x14ac:dyDescent="0.25">
      <c r="A75" s="6">
        <v>1</v>
      </c>
      <c r="B75" s="6" t="s">
        <v>193</v>
      </c>
      <c r="C75" s="6" t="s">
        <v>194</v>
      </c>
      <c r="D75" s="6" t="s">
        <v>8</v>
      </c>
      <c r="E75" s="7">
        <v>0</v>
      </c>
      <c r="F75" s="7">
        <v>0</v>
      </c>
      <c r="G75" s="7">
        <v>0</v>
      </c>
      <c r="H75" s="7">
        <v>0</v>
      </c>
      <c r="I75" s="7">
        <v>0.92</v>
      </c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8">
        <f t="shared" si="2"/>
        <v>0.92</v>
      </c>
    </row>
    <row r="76" spans="1:22" x14ac:dyDescent="0.25">
      <c r="A76" s="6">
        <v>1</v>
      </c>
      <c r="B76" s="6" t="s">
        <v>195</v>
      </c>
      <c r="C76" s="6" t="s">
        <v>196</v>
      </c>
      <c r="D76" s="6" t="s">
        <v>8</v>
      </c>
      <c r="E76" s="7">
        <v>0</v>
      </c>
      <c r="F76" s="7">
        <v>0</v>
      </c>
      <c r="G76" s="7">
        <v>7444.3</v>
      </c>
      <c r="H76" s="7">
        <v>3939.94</v>
      </c>
      <c r="I76" s="7">
        <v>3547.92</v>
      </c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8">
        <f t="shared" si="2"/>
        <v>14932.16</v>
      </c>
    </row>
    <row r="77" spans="1:22" x14ac:dyDescent="0.25">
      <c r="A77" s="6">
        <v>1</v>
      </c>
      <c r="B77" s="6" t="s">
        <v>197</v>
      </c>
      <c r="C77" s="6" t="s">
        <v>198</v>
      </c>
      <c r="D77" s="6" t="s">
        <v>8</v>
      </c>
      <c r="E77" s="7">
        <v>0</v>
      </c>
      <c r="F77" s="7">
        <v>41.47</v>
      </c>
      <c r="G77" s="7">
        <v>37.450000000000003</v>
      </c>
      <c r="H77" s="7">
        <v>41.47</v>
      </c>
      <c r="I77" s="7">
        <v>40.130000000000003</v>
      </c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8">
        <f t="shared" si="2"/>
        <v>160.52000000000001</v>
      </c>
    </row>
    <row r="78" spans="1:22" x14ac:dyDescent="0.25">
      <c r="A78" s="6">
        <v>1</v>
      </c>
      <c r="B78" s="6" t="s">
        <v>199</v>
      </c>
      <c r="C78" s="6" t="s">
        <v>200</v>
      </c>
      <c r="D78" s="6" t="s">
        <v>8</v>
      </c>
      <c r="E78" s="7">
        <v>0</v>
      </c>
      <c r="F78" s="7">
        <v>0</v>
      </c>
      <c r="G78" s="7">
        <v>1909.7</v>
      </c>
      <c r="H78" s="7">
        <v>1200.71</v>
      </c>
      <c r="I78" s="7">
        <v>1101.25</v>
      </c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8">
        <f t="shared" si="2"/>
        <v>4211.66</v>
      </c>
    </row>
    <row r="79" spans="1:22" x14ac:dyDescent="0.25">
      <c r="A79" s="6">
        <v>1</v>
      </c>
      <c r="B79" s="6" t="s">
        <v>201</v>
      </c>
      <c r="C79" s="6" t="s">
        <v>202</v>
      </c>
      <c r="D79" s="6" t="s">
        <v>8</v>
      </c>
      <c r="E79" s="7">
        <v>0</v>
      </c>
      <c r="F79" s="7">
        <v>0</v>
      </c>
      <c r="G79" s="7">
        <v>5250</v>
      </c>
      <c r="H79" s="7">
        <v>-5250</v>
      </c>
      <c r="I79" s="7">
        <v>0</v>
      </c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8">
        <f t="shared" si="2"/>
        <v>0</v>
      </c>
    </row>
    <row r="80" spans="1:22" x14ac:dyDescent="0.25">
      <c r="A80" s="6">
        <v>1</v>
      </c>
      <c r="B80" s="6" t="s">
        <v>203</v>
      </c>
      <c r="C80" s="6" t="s">
        <v>204</v>
      </c>
      <c r="D80" s="6" t="s">
        <v>8</v>
      </c>
      <c r="E80" s="7">
        <v>0</v>
      </c>
      <c r="F80" s="7">
        <v>0</v>
      </c>
      <c r="G80" s="7">
        <v>-187860.88</v>
      </c>
      <c r="H80" s="7">
        <v>0</v>
      </c>
      <c r="I80" s="7">
        <v>0</v>
      </c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8">
        <f t="shared" si="2"/>
        <v>-187860.88</v>
      </c>
    </row>
    <row r="81" spans="1:22" x14ac:dyDescent="0.25">
      <c r="A81" s="6">
        <v>1</v>
      </c>
      <c r="B81" s="6" t="s">
        <v>203</v>
      </c>
      <c r="C81" s="6" t="s">
        <v>204</v>
      </c>
      <c r="D81" s="6" t="s">
        <v>8</v>
      </c>
      <c r="E81" s="7">
        <v>0</v>
      </c>
      <c r="F81" s="7">
        <v>0</v>
      </c>
      <c r="G81" s="7">
        <v>-200000</v>
      </c>
      <c r="H81" s="7">
        <v>0</v>
      </c>
      <c r="I81" s="7">
        <v>0</v>
      </c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8">
        <f t="shared" si="2"/>
        <v>-200000</v>
      </c>
    </row>
    <row r="82" spans="1:22" x14ac:dyDescent="0.25">
      <c r="A82" s="6">
        <v>1</v>
      </c>
      <c r="B82" s="6" t="s">
        <v>203</v>
      </c>
      <c r="C82" s="6" t="s">
        <v>204</v>
      </c>
      <c r="D82" s="6" t="s">
        <v>8</v>
      </c>
      <c r="E82" s="7">
        <v>0</v>
      </c>
      <c r="F82" s="7">
        <v>0</v>
      </c>
      <c r="G82" s="7">
        <v>-7212.82</v>
      </c>
      <c r="H82" s="7">
        <v>0</v>
      </c>
      <c r="I82" s="7">
        <v>0</v>
      </c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8">
        <f t="shared" si="2"/>
        <v>-7212.82</v>
      </c>
    </row>
    <row r="83" spans="1:22" x14ac:dyDescent="0.25">
      <c r="A83" s="6">
        <v>1</v>
      </c>
      <c r="B83" s="6" t="s">
        <v>203</v>
      </c>
      <c r="C83" s="6" t="s">
        <v>204</v>
      </c>
      <c r="D83" s="6" t="s">
        <v>8</v>
      </c>
      <c r="E83" s="7">
        <v>0</v>
      </c>
      <c r="F83" s="7">
        <v>0</v>
      </c>
      <c r="G83" s="7">
        <v>-8081.28</v>
      </c>
      <c r="H83" s="7">
        <v>0</v>
      </c>
      <c r="I83" s="7">
        <v>0</v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8">
        <f t="shared" si="2"/>
        <v>-8081.28</v>
      </c>
    </row>
    <row r="84" spans="1:22" x14ac:dyDescent="0.25">
      <c r="A84" s="6">
        <v>1</v>
      </c>
      <c r="B84" s="6" t="s">
        <v>203</v>
      </c>
      <c r="C84" s="6" t="s">
        <v>204</v>
      </c>
      <c r="D84" s="6" t="s">
        <v>8</v>
      </c>
      <c r="E84" s="7">
        <v>0</v>
      </c>
      <c r="F84" s="7">
        <v>0</v>
      </c>
      <c r="G84" s="7">
        <v>-112578.07</v>
      </c>
      <c r="H84" s="7">
        <v>0</v>
      </c>
      <c r="I84" s="7">
        <v>0</v>
      </c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8">
        <f t="shared" si="2"/>
        <v>-112578.07</v>
      </c>
    </row>
    <row r="85" spans="1:22" x14ac:dyDescent="0.25">
      <c r="A85" s="6">
        <v>1</v>
      </c>
      <c r="B85" s="6" t="s">
        <v>205</v>
      </c>
      <c r="C85" s="6" t="s">
        <v>206</v>
      </c>
      <c r="D85" s="6" t="s">
        <v>8</v>
      </c>
      <c r="E85" s="7">
        <v>0</v>
      </c>
      <c r="F85" s="7">
        <v>187860.88</v>
      </c>
      <c r="G85" s="7">
        <v>-27783.23</v>
      </c>
      <c r="H85" s="7">
        <v>-11175.39</v>
      </c>
      <c r="I85" s="7">
        <v>-14844.6</v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8">
        <f t="shared" si="2"/>
        <v>134057.66</v>
      </c>
    </row>
    <row r="86" spans="1:22" x14ac:dyDescent="0.25">
      <c r="A86" s="6">
        <v>1</v>
      </c>
      <c r="B86" s="6" t="s">
        <v>205</v>
      </c>
      <c r="C86" s="6" t="s">
        <v>206</v>
      </c>
      <c r="D86" s="6" t="s">
        <v>8</v>
      </c>
      <c r="E86" s="7">
        <v>0</v>
      </c>
      <c r="F86" s="7">
        <v>200000</v>
      </c>
      <c r="G86" s="7">
        <v>-33333.33</v>
      </c>
      <c r="H86" s="7">
        <v>-16666.669999999998</v>
      </c>
      <c r="I86" s="7">
        <v>-16666.669999999998</v>
      </c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8">
        <f t="shared" si="2"/>
        <v>133333.33000000002</v>
      </c>
    </row>
    <row r="87" spans="1:22" x14ac:dyDescent="0.25">
      <c r="A87" s="6">
        <v>1</v>
      </c>
      <c r="B87" s="6" t="s">
        <v>205</v>
      </c>
      <c r="C87" s="6" t="s">
        <v>206</v>
      </c>
      <c r="D87" s="6" t="s">
        <v>8</v>
      </c>
      <c r="E87" s="7">
        <v>0</v>
      </c>
      <c r="F87" s="7">
        <v>7212.82</v>
      </c>
      <c r="G87" s="7">
        <v>0</v>
      </c>
      <c r="H87" s="7">
        <v>0</v>
      </c>
      <c r="I87" s="7">
        <v>-280</v>
      </c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8">
        <f t="shared" si="2"/>
        <v>6932.82</v>
      </c>
    </row>
    <row r="88" spans="1:22" x14ac:dyDescent="0.25">
      <c r="A88" s="6">
        <v>1</v>
      </c>
      <c r="B88" s="6" t="s">
        <v>205</v>
      </c>
      <c r="C88" s="6" t="s">
        <v>206</v>
      </c>
      <c r="D88" s="6" t="s">
        <v>8</v>
      </c>
      <c r="E88" s="7">
        <v>0</v>
      </c>
      <c r="F88" s="7">
        <v>8081.28</v>
      </c>
      <c r="G88" s="7">
        <v>0</v>
      </c>
      <c r="H88" s="7">
        <v>0</v>
      </c>
      <c r="I88" s="7">
        <v>0</v>
      </c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8">
        <f t="shared" si="2"/>
        <v>8081.28</v>
      </c>
    </row>
    <row r="89" spans="1:22" x14ac:dyDescent="0.25">
      <c r="A89" s="6">
        <v>1</v>
      </c>
      <c r="B89" s="6" t="s">
        <v>205</v>
      </c>
      <c r="C89" s="6" t="s">
        <v>206</v>
      </c>
      <c r="D89" s="6" t="s">
        <v>8</v>
      </c>
      <c r="E89" s="7">
        <v>0</v>
      </c>
      <c r="F89" s="7">
        <v>112578.07</v>
      </c>
      <c r="G89" s="7">
        <v>-20925.04</v>
      </c>
      <c r="H89" s="7">
        <v>-12532.68</v>
      </c>
      <c r="I89" s="7">
        <v>-14006.17</v>
      </c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8">
        <f t="shared" si="2"/>
        <v>65114.180000000008</v>
      </c>
    </row>
    <row r="90" spans="1:22" x14ac:dyDescent="0.25">
      <c r="A90" s="6">
        <v>1</v>
      </c>
      <c r="B90" s="6" t="s">
        <v>207</v>
      </c>
      <c r="C90" s="6" t="s">
        <v>208</v>
      </c>
      <c r="D90" s="6" t="s">
        <v>8</v>
      </c>
      <c r="E90" s="7">
        <v>0</v>
      </c>
      <c r="F90" s="7">
        <v>0</v>
      </c>
      <c r="G90" s="7">
        <v>-0.47</v>
      </c>
      <c r="H90" s="7">
        <v>-0.19</v>
      </c>
      <c r="I90" s="7">
        <v>0</v>
      </c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8">
        <f t="shared" si="2"/>
        <v>-0.65999999999999992</v>
      </c>
    </row>
    <row r="91" spans="1:22" x14ac:dyDescent="0.25">
      <c r="A91" s="6">
        <v>1</v>
      </c>
      <c r="B91" s="6" t="s">
        <v>209</v>
      </c>
      <c r="C91" s="6" t="s">
        <v>210</v>
      </c>
      <c r="D91" s="6" t="s">
        <v>8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8">
        <f t="shared" si="2"/>
        <v>0</v>
      </c>
    </row>
    <row r="92" spans="1:22" x14ac:dyDescent="0.25">
      <c r="A92" s="6">
        <v>1</v>
      </c>
      <c r="B92" s="6" t="s">
        <v>211</v>
      </c>
      <c r="C92" s="6" t="s">
        <v>212</v>
      </c>
      <c r="D92" s="6" t="s">
        <v>8</v>
      </c>
      <c r="E92" s="7">
        <v>0</v>
      </c>
      <c r="F92" s="7">
        <v>0</v>
      </c>
      <c r="G92" s="7">
        <v>-36.57</v>
      </c>
      <c r="H92" s="7">
        <v>0</v>
      </c>
      <c r="I92" s="7">
        <v>0</v>
      </c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8">
        <f t="shared" si="2"/>
        <v>-36.57</v>
      </c>
    </row>
    <row r="93" spans="1:22" x14ac:dyDescent="0.25">
      <c r="A93" s="6">
        <v>1</v>
      </c>
      <c r="B93" s="6" t="s">
        <v>213</v>
      </c>
      <c r="C93" s="6" t="s">
        <v>214</v>
      </c>
      <c r="D93" s="6" t="s">
        <v>8</v>
      </c>
      <c r="E93" s="7">
        <v>-190000</v>
      </c>
      <c r="F93" s="7">
        <v>0</v>
      </c>
      <c r="G93" s="7">
        <v>0</v>
      </c>
      <c r="H93" s="7">
        <v>0</v>
      </c>
      <c r="I93" s="7">
        <v>0</v>
      </c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8">
        <f t="shared" si="2"/>
        <v>-190000</v>
      </c>
    </row>
    <row r="94" spans="1:22" x14ac:dyDescent="0.25">
      <c r="A94" s="6">
        <v>1</v>
      </c>
      <c r="B94" s="6" t="s">
        <v>213</v>
      </c>
      <c r="C94" s="6" t="s">
        <v>214</v>
      </c>
      <c r="D94" s="6" t="s">
        <v>8</v>
      </c>
      <c r="E94" s="7">
        <v>-17556</v>
      </c>
      <c r="F94" s="7">
        <v>0</v>
      </c>
      <c r="G94" s="7">
        <v>0</v>
      </c>
      <c r="H94" s="7">
        <v>0</v>
      </c>
      <c r="I94" s="7">
        <v>0</v>
      </c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8">
        <f t="shared" si="2"/>
        <v>-17556</v>
      </c>
    </row>
    <row r="95" spans="1:22" x14ac:dyDescent="0.25">
      <c r="A95" s="6">
        <v>1</v>
      </c>
      <c r="B95" s="6" t="s">
        <v>213</v>
      </c>
      <c r="C95" s="6" t="s">
        <v>214</v>
      </c>
      <c r="D95" s="6" t="s">
        <v>8</v>
      </c>
      <c r="E95" s="7">
        <v>1640877.82</v>
      </c>
      <c r="F95" s="7">
        <v>0</v>
      </c>
      <c r="G95" s="7">
        <v>0</v>
      </c>
      <c r="H95" s="7">
        <v>0</v>
      </c>
      <c r="I95" s="7">
        <v>0</v>
      </c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8">
        <f t="shared" si="2"/>
        <v>1640877.82</v>
      </c>
    </row>
    <row r="96" spans="1:22" x14ac:dyDescent="0.25">
      <c r="A96" s="6">
        <v>1</v>
      </c>
      <c r="B96" s="6" t="s">
        <v>213</v>
      </c>
      <c r="C96" s="6" t="s">
        <v>214</v>
      </c>
      <c r="D96" s="6" t="s">
        <v>8</v>
      </c>
      <c r="E96" s="7">
        <v>-94552.03</v>
      </c>
      <c r="F96" s="7">
        <v>0</v>
      </c>
      <c r="G96" s="7">
        <v>0</v>
      </c>
      <c r="H96" s="7">
        <v>0</v>
      </c>
      <c r="I96" s="7">
        <v>0</v>
      </c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8">
        <f t="shared" si="2"/>
        <v>-94552.03</v>
      </c>
    </row>
    <row r="97" spans="1:22" x14ac:dyDescent="0.25">
      <c r="A97" s="6">
        <v>1</v>
      </c>
      <c r="B97" s="6" t="s">
        <v>213</v>
      </c>
      <c r="C97" s="6" t="s">
        <v>214</v>
      </c>
      <c r="D97" s="6" t="s">
        <v>8</v>
      </c>
      <c r="E97" s="7">
        <v>-36476.33</v>
      </c>
      <c r="F97" s="7">
        <v>0</v>
      </c>
      <c r="G97" s="7">
        <v>0</v>
      </c>
      <c r="H97" s="7">
        <v>0</v>
      </c>
      <c r="I97" s="7">
        <v>0</v>
      </c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8">
        <f t="shared" si="2"/>
        <v>-36476.33</v>
      </c>
    </row>
    <row r="98" spans="1:22" x14ac:dyDescent="0.25">
      <c r="A98" s="6">
        <v>1</v>
      </c>
      <c r="B98" s="6" t="s">
        <v>213</v>
      </c>
      <c r="C98" s="6" t="s">
        <v>214</v>
      </c>
      <c r="D98" s="6" t="s">
        <v>8</v>
      </c>
      <c r="E98" s="7">
        <v>180000</v>
      </c>
      <c r="F98" s="7">
        <v>0</v>
      </c>
      <c r="G98" s="7">
        <v>0</v>
      </c>
      <c r="H98" s="7">
        <v>0</v>
      </c>
      <c r="I98" s="7">
        <v>0</v>
      </c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8">
        <f t="shared" si="2"/>
        <v>180000</v>
      </c>
    </row>
    <row r="99" spans="1:22" x14ac:dyDescent="0.25">
      <c r="A99" s="6">
        <v>1</v>
      </c>
      <c r="B99" s="6" t="s">
        <v>213</v>
      </c>
      <c r="C99" s="6" t="s">
        <v>214</v>
      </c>
      <c r="D99" s="6" t="s">
        <v>8</v>
      </c>
      <c r="E99" s="7">
        <v>-1463981.69</v>
      </c>
      <c r="F99" s="7">
        <v>0</v>
      </c>
      <c r="G99" s="7">
        <v>0</v>
      </c>
      <c r="H99" s="7">
        <v>0</v>
      </c>
      <c r="I99" s="7">
        <v>0</v>
      </c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8">
        <f t="shared" si="2"/>
        <v>-1463981.69</v>
      </c>
    </row>
    <row r="100" spans="1:22" x14ac:dyDescent="0.25">
      <c r="A100" s="6">
        <v>1</v>
      </c>
      <c r="B100" s="6" t="s">
        <v>215</v>
      </c>
      <c r="C100" s="6" t="s">
        <v>216</v>
      </c>
      <c r="D100" s="6" t="s">
        <v>8</v>
      </c>
      <c r="E100" s="7">
        <v>1644.34</v>
      </c>
      <c r="F100" s="7">
        <v>0</v>
      </c>
      <c r="G100" s="7">
        <v>0</v>
      </c>
      <c r="H100" s="7">
        <v>0</v>
      </c>
      <c r="I100" s="7">
        <v>0</v>
      </c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8">
        <f t="shared" si="2"/>
        <v>1644.34</v>
      </c>
    </row>
    <row r="101" spans="1:22" x14ac:dyDescent="0.25">
      <c r="A101" s="6">
        <v>1</v>
      </c>
      <c r="B101" s="6" t="s">
        <v>215</v>
      </c>
      <c r="C101" s="6" t="s">
        <v>216</v>
      </c>
      <c r="D101" s="6" t="s">
        <v>8</v>
      </c>
      <c r="E101" s="7">
        <v>43.89</v>
      </c>
      <c r="F101" s="7">
        <v>0</v>
      </c>
      <c r="G101" s="7">
        <v>0</v>
      </c>
      <c r="H101" s="7">
        <v>0</v>
      </c>
      <c r="I101" s="7">
        <v>0</v>
      </c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8">
        <f t="shared" si="2"/>
        <v>43.89</v>
      </c>
    </row>
    <row r="102" spans="1:22" x14ac:dyDescent="0.25">
      <c r="A102" s="6">
        <v>1</v>
      </c>
      <c r="B102" s="6" t="s">
        <v>217</v>
      </c>
      <c r="C102" s="6" t="s">
        <v>218</v>
      </c>
      <c r="D102" s="6" t="s">
        <v>8</v>
      </c>
      <c r="E102" s="7">
        <v>-20000</v>
      </c>
      <c r="F102" s="7">
        <v>0</v>
      </c>
      <c r="G102" s="7">
        <v>0</v>
      </c>
      <c r="H102" s="7">
        <v>0</v>
      </c>
      <c r="I102" s="7">
        <v>0</v>
      </c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8">
        <f t="shared" si="2"/>
        <v>-20000</v>
      </c>
    </row>
    <row r="103" spans="1:22" x14ac:dyDescent="0.25">
      <c r="A103" s="6">
        <v>2</v>
      </c>
      <c r="B103" s="6" t="s">
        <v>6</v>
      </c>
      <c r="C103" s="6" t="s">
        <v>7</v>
      </c>
      <c r="D103" s="6" t="s">
        <v>8</v>
      </c>
      <c r="E103" s="7">
        <v>-200000</v>
      </c>
      <c r="F103" s="7">
        <v>0</v>
      </c>
      <c r="G103" s="7">
        <v>0</v>
      </c>
      <c r="H103" s="7">
        <v>0</v>
      </c>
      <c r="I103" s="7">
        <v>0</v>
      </c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8">
        <f t="shared" ref="V103:V152" si="3">SUM(E103:U103)</f>
        <v>-200000</v>
      </c>
    </row>
    <row r="104" spans="1:22" x14ac:dyDescent="0.25">
      <c r="A104" s="6">
        <v>2</v>
      </c>
      <c r="B104" s="6" t="s">
        <v>9</v>
      </c>
      <c r="C104" s="6" t="s">
        <v>10</v>
      </c>
      <c r="D104" s="6" t="s">
        <v>8</v>
      </c>
      <c r="E104" s="7">
        <v>-20000</v>
      </c>
      <c r="F104" s="7">
        <v>0</v>
      </c>
      <c r="G104" s="7">
        <v>0</v>
      </c>
      <c r="H104" s="7">
        <v>0</v>
      </c>
      <c r="I104" s="7">
        <v>0</v>
      </c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8">
        <f t="shared" si="3"/>
        <v>-20000</v>
      </c>
    </row>
    <row r="105" spans="1:22" x14ac:dyDescent="0.25">
      <c r="A105" s="6">
        <v>2</v>
      </c>
      <c r="B105" s="6" t="s">
        <v>11</v>
      </c>
      <c r="C105" s="6" t="s">
        <v>12</v>
      </c>
      <c r="D105" s="6" t="s">
        <v>8</v>
      </c>
      <c r="E105" s="7">
        <v>-15616</v>
      </c>
      <c r="F105" s="7">
        <v>0</v>
      </c>
      <c r="G105" s="7">
        <v>0</v>
      </c>
      <c r="H105" s="7">
        <v>0</v>
      </c>
      <c r="I105" s="7">
        <v>0</v>
      </c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8">
        <f t="shared" si="3"/>
        <v>-15616</v>
      </c>
    </row>
    <row r="106" spans="1:22" x14ac:dyDescent="0.25">
      <c r="A106" s="6">
        <v>2</v>
      </c>
      <c r="B106" s="6" t="s">
        <v>13</v>
      </c>
      <c r="C106" s="6" t="s">
        <v>14</v>
      </c>
      <c r="D106" s="6" t="s">
        <v>8</v>
      </c>
      <c r="E106" s="7">
        <v>-355677.07</v>
      </c>
      <c r="F106" s="7">
        <v>0</v>
      </c>
      <c r="G106" s="7">
        <v>0</v>
      </c>
      <c r="H106" s="7">
        <v>0</v>
      </c>
      <c r="I106" s="7">
        <v>0</v>
      </c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8">
        <f t="shared" si="3"/>
        <v>-355677.07</v>
      </c>
    </row>
    <row r="107" spans="1:22" x14ac:dyDescent="0.25">
      <c r="A107" s="6">
        <v>2</v>
      </c>
      <c r="B107" s="6" t="s">
        <v>13</v>
      </c>
      <c r="C107" s="6" t="s">
        <v>14</v>
      </c>
      <c r="D107" s="6" t="s">
        <v>8</v>
      </c>
      <c r="E107" s="7">
        <v>48467</v>
      </c>
      <c r="F107" s="7">
        <v>0</v>
      </c>
      <c r="G107" s="7">
        <v>0</v>
      </c>
      <c r="H107" s="7">
        <v>0</v>
      </c>
      <c r="I107" s="7">
        <v>0</v>
      </c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8">
        <f t="shared" si="3"/>
        <v>48467</v>
      </c>
    </row>
    <row r="108" spans="1:22" x14ac:dyDescent="0.25">
      <c r="A108" s="6">
        <v>2</v>
      </c>
      <c r="B108" s="6" t="s">
        <v>219</v>
      </c>
      <c r="C108" s="6" t="s">
        <v>220</v>
      </c>
      <c r="D108" s="6" t="s">
        <v>8</v>
      </c>
      <c r="E108" s="7">
        <v>-15000</v>
      </c>
      <c r="F108" s="7">
        <v>0</v>
      </c>
      <c r="G108" s="7">
        <v>0</v>
      </c>
      <c r="H108" s="7">
        <v>0</v>
      </c>
      <c r="I108" s="7">
        <v>0</v>
      </c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8">
        <f t="shared" si="3"/>
        <v>-15000</v>
      </c>
    </row>
    <row r="109" spans="1:22" x14ac:dyDescent="0.25">
      <c r="A109" s="6">
        <v>2</v>
      </c>
      <c r="B109" s="6" t="s">
        <v>15</v>
      </c>
      <c r="C109" s="6" t="s">
        <v>16</v>
      </c>
      <c r="D109" s="6" t="s">
        <v>8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8">
        <f t="shared" si="3"/>
        <v>0</v>
      </c>
    </row>
    <row r="110" spans="1:22" x14ac:dyDescent="0.25">
      <c r="A110" s="6">
        <v>2</v>
      </c>
      <c r="B110" s="6" t="s">
        <v>15</v>
      </c>
      <c r="C110" s="6" t="s">
        <v>16</v>
      </c>
      <c r="D110" s="6" t="s">
        <v>8</v>
      </c>
      <c r="E110" s="7">
        <v>-15327.77</v>
      </c>
      <c r="F110" s="7">
        <v>0</v>
      </c>
      <c r="G110" s="7">
        <v>0</v>
      </c>
      <c r="H110" s="7">
        <v>0</v>
      </c>
      <c r="I110" s="7">
        <v>0</v>
      </c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8">
        <f t="shared" si="3"/>
        <v>-15327.77</v>
      </c>
    </row>
    <row r="111" spans="1:22" x14ac:dyDescent="0.25">
      <c r="A111" s="6">
        <v>2</v>
      </c>
      <c r="B111" s="6" t="s">
        <v>377</v>
      </c>
      <c r="C111" s="6" t="s">
        <v>378</v>
      </c>
      <c r="D111" s="6" t="s">
        <v>8</v>
      </c>
      <c r="E111" s="7">
        <v>-1202</v>
      </c>
      <c r="F111" s="7">
        <v>0</v>
      </c>
      <c r="G111" s="7">
        <v>0</v>
      </c>
      <c r="H111" s="7">
        <v>0</v>
      </c>
      <c r="I111" s="7">
        <v>0</v>
      </c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8">
        <f t="shared" si="3"/>
        <v>-1202</v>
      </c>
    </row>
    <row r="112" spans="1:22" x14ac:dyDescent="0.25">
      <c r="A112" s="6">
        <v>2</v>
      </c>
      <c r="B112" s="6" t="s">
        <v>342</v>
      </c>
      <c r="C112" s="6" t="s">
        <v>343</v>
      </c>
      <c r="D112" s="6" t="s">
        <v>8</v>
      </c>
      <c r="E112" s="7">
        <v>-1611.11</v>
      </c>
      <c r="F112" s="7">
        <v>1611.11</v>
      </c>
      <c r="G112" s="7">
        <v>-2020.83</v>
      </c>
      <c r="H112" s="7">
        <v>-215.28</v>
      </c>
      <c r="I112" s="7">
        <v>-208.33</v>
      </c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8">
        <f t="shared" si="3"/>
        <v>-2444.44</v>
      </c>
    </row>
    <row r="113" spans="1:22" x14ac:dyDescent="0.25">
      <c r="A113" s="6">
        <v>2</v>
      </c>
      <c r="B113" s="6" t="s">
        <v>23</v>
      </c>
      <c r="C113" s="6" t="s">
        <v>24</v>
      </c>
      <c r="D113" s="6" t="s">
        <v>8</v>
      </c>
      <c r="E113" s="7">
        <v>39088</v>
      </c>
      <c r="F113" s="7">
        <v>0</v>
      </c>
      <c r="G113" s="7">
        <v>0</v>
      </c>
      <c r="H113" s="7">
        <v>0</v>
      </c>
      <c r="I113" s="7">
        <v>0</v>
      </c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8">
        <f t="shared" si="3"/>
        <v>39088</v>
      </c>
    </row>
    <row r="114" spans="1:22" x14ac:dyDescent="0.25">
      <c r="A114" s="6">
        <v>2</v>
      </c>
      <c r="B114" s="6" t="s">
        <v>25</v>
      </c>
      <c r="C114" s="6" t="s">
        <v>26</v>
      </c>
      <c r="D114" s="6" t="s">
        <v>8</v>
      </c>
      <c r="E114" s="7">
        <v>64405.66</v>
      </c>
      <c r="F114" s="7">
        <v>0</v>
      </c>
      <c r="G114" s="7">
        <v>0</v>
      </c>
      <c r="H114" s="7">
        <v>0</v>
      </c>
      <c r="I114" s="7">
        <v>0</v>
      </c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8">
        <f t="shared" si="3"/>
        <v>64405.66</v>
      </c>
    </row>
    <row r="115" spans="1:22" x14ac:dyDescent="0.25">
      <c r="A115" s="6">
        <v>2</v>
      </c>
      <c r="B115" s="6" t="s">
        <v>221</v>
      </c>
      <c r="C115" s="6" t="s">
        <v>222</v>
      </c>
      <c r="D115" s="6" t="s">
        <v>8</v>
      </c>
      <c r="E115" s="7">
        <v>30458</v>
      </c>
      <c r="F115" s="7">
        <v>0</v>
      </c>
      <c r="G115" s="7">
        <v>0</v>
      </c>
      <c r="H115" s="7">
        <v>0</v>
      </c>
      <c r="I115" s="7">
        <v>0</v>
      </c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8">
        <f t="shared" si="3"/>
        <v>30458</v>
      </c>
    </row>
    <row r="116" spans="1:22" x14ac:dyDescent="0.25">
      <c r="A116" s="6">
        <v>2</v>
      </c>
      <c r="B116" s="6" t="s">
        <v>27</v>
      </c>
      <c r="C116" s="6" t="s">
        <v>28</v>
      </c>
      <c r="D116" s="6" t="s">
        <v>8</v>
      </c>
      <c r="E116" s="7">
        <v>139795.17000000001</v>
      </c>
      <c r="F116" s="7">
        <v>0</v>
      </c>
      <c r="G116" s="7">
        <v>0</v>
      </c>
      <c r="H116" s="7">
        <v>0</v>
      </c>
      <c r="I116" s="7">
        <v>0</v>
      </c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8">
        <f t="shared" si="3"/>
        <v>139795.17000000001</v>
      </c>
    </row>
    <row r="117" spans="1:22" x14ac:dyDescent="0.25">
      <c r="A117" s="6">
        <v>2</v>
      </c>
      <c r="B117" s="6" t="s">
        <v>223</v>
      </c>
      <c r="C117" s="6" t="s">
        <v>224</v>
      </c>
      <c r="D117" s="6" t="s">
        <v>8</v>
      </c>
      <c r="E117" s="7">
        <v>61404</v>
      </c>
      <c r="F117" s="7">
        <v>0</v>
      </c>
      <c r="G117" s="7">
        <v>0</v>
      </c>
      <c r="H117" s="7">
        <v>0</v>
      </c>
      <c r="I117" s="7">
        <v>0</v>
      </c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8">
        <f t="shared" si="3"/>
        <v>61404</v>
      </c>
    </row>
    <row r="118" spans="1:22" x14ac:dyDescent="0.25">
      <c r="A118" s="6">
        <v>2</v>
      </c>
      <c r="B118" s="6" t="s">
        <v>29</v>
      </c>
      <c r="C118" s="6" t="s">
        <v>30</v>
      </c>
      <c r="D118" s="6" t="s">
        <v>8</v>
      </c>
      <c r="E118" s="7">
        <v>5488.71</v>
      </c>
      <c r="F118" s="7">
        <v>0</v>
      </c>
      <c r="G118" s="7">
        <v>0</v>
      </c>
      <c r="H118" s="7">
        <v>0</v>
      </c>
      <c r="I118" s="7">
        <v>8267.7199999999993</v>
      </c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8">
        <f t="shared" si="3"/>
        <v>13756.43</v>
      </c>
    </row>
    <row r="119" spans="1:22" x14ac:dyDescent="0.25">
      <c r="A119" s="6">
        <v>2</v>
      </c>
      <c r="B119" s="6" t="s">
        <v>31</v>
      </c>
      <c r="C119" s="6" t="s">
        <v>32</v>
      </c>
      <c r="D119" s="6" t="s">
        <v>8</v>
      </c>
      <c r="E119" s="7">
        <v>14153.49</v>
      </c>
      <c r="F119" s="7">
        <v>0</v>
      </c>
      <c r="G119" s="7">
        <v>0</v>
      </c>
      <c r="H119" s="7">
        <v>0</v>
      </c>
      <c r="I119" s="7">
        <v>0</v>
      </c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8">
        <f t="shared" si="3"/>
        <v>14153.49</v>
      </c>
    </row>
    <row r="120" spans="1:22" x14ac:dyDescent="0.25">
      <c r="A120" s="6">
        <v>2</v>
      </c>
      <c r="B120" s="6" t="s">
        <v>35</v>
      </c>
      <c r="C120" s="6" t="s">
        <v>36</v>
      </c>
      <c r="D120" s="6" t="s">
        <v>8</v>
      </c>
      <c r="E120" s="7">
        <v>57534</v>
      </c>
      <c r="F120" s="7">
        <v>0</v>
      </c>
      <c r="G120" s="7">
        <v>0</v>
      </c>
      <c r="H120" s="7">
        <v>0</v>
      </c>
      <c r="I120" s="7">
        <v>0</v>
      </c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8">
        <f t="shared" si="3"/>
        <v>57534</v>
      </c>
    </row>
    <row r="121" spans="1:22" x14ac:dyDescent="0.25">
      <c r="A121" s="6">
        <v>2</v>
      </c>
      <c r="B121" s="6" t="s">
        <v>40</v>
      </c>
      <c r="C121" s="6" t="s">
        <v>41</v>
      </c>
      <c r="D121" s="6" t="s">
        <v>8</v>
      </c>
      <c r="E121" s="7">
        <v>-39088</v>
      </c>
      <c r="F121" s="7">
        <v>0</v>
      </c>
      <c r="G121" s="7">
        <v>0</v>
      </c>
      <c r="H121" s="7">
        <v>0</v>
      </c>
      <c r="I121" s="7">
        <v>0</v>
      </c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8">
        <f t="shared" si="3"/>
        <v>-39088</v>
      </c>
    </row>
    <row r="122" spans="1:22" x14ac:dyDescent="0.25">
      <c r="A122" s="6">
        <v>2</v>
      </c>
      <c r="B122" s="6" t="s">
        <v>42</v>
      </c>
      <c r="C122" s="6" t="s">
        <v>43</v>
      </c>
      <c r="D122" s="6" t="s">
        <v>8</v>
      </c>
      <c r="E122" s="7">
        <v>-49902.81</v>
      </c>
      <c r="F122" s="7">
        <v>-568.38</v>
      </c>
      <c r="G122" s="7">
        <v>-513.37</v>
      </c>
      <c r="H122" s="7">
        <v>-568.38</v>
      </c>
      <c r="I122" s="7">
        <v>-550.04999999999995</v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8">
        <f t="shared" si="3"/>
        <v>-52102.99</v>
      </c>
    </row>
    <row r="123" spans="1:22" x14ac:dyDescent="0.25">
      <c r="A123" s="6">
        <v>2</v>
      </c>
      <c r="B123" s="6" t="s">
        <v>225</v>
      </c>
      <c r="C123" s="6" t="s">
        <v>226</v>
      </c>
      <c r="D123" s="6" t="s">
        <v>8</v>
      </c>
      <c r="E123" s="7">
        <v>-30458</v>
      </c>
      <c r="F123" s="7">
        <v>0</v>
      </c>
      <c r="G123" s="7">
        <v>0</v>
      </c>
      <c r="H123" s="7">
        <v>0</v>
      </c>
      <c r="I123" s="7">
        <v>0</v>
      </c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8">
        <f t="shared" si="3"/>
        <v>-30458</v>
      </c>
    </row>
    <row r="124" spans="1:22" x14ac:dyDescent="0.25">
      <c r="A124" s="6">
        <v>2</v>
      </c>
      <c r="B124" s="6" t="s">
        <v>44</v>
      </c>
      <c r="C124" s="6" t="s">
        <v>45</v>
      </c>
      <c r="D124" s="6" t="s">
        <v>8</v>
      </c>
      <c r="E124" s="7">
        <v>-139795.17000000001</v>
      </c>
      <c r="F124" s="7">
        <v>0</v>
      </c>
      <c r="G124" s="7">
        <v>0</v>
      </c>
      <c r="H124" s="7">
        <v>0</v>
      </c>
      <c r="I124" s="7">
        <v>0</v>
      </c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8">
        <f t="shared" si="3"/>
        <v>-139795.17000000001</v>
      </c>
    </row>
    <row r="125" spans="1:22" x14ac:dyDescent="0.25">
      <c r="A125" s="6">
        <v>2</v>
      </c>
      <c r="B125" s="6" t="s">
        <v>227</v>
      </c>
      <c r="C125" s="6" t="s">
        <v>228</v>
      </c>
      <c r="D125" s="6" t="s">
        <v>8</v>
      </c>
      <c r="E125" s="7">
        <v>-61404</v>
      </c>
      <c r="F125" s="7">
        <v>0</v>
      </c>
      <c r="G125" s="7">
        <v>0</v>
      </c>
      <c r="H125" s="7">
        <v>0</v>
      </c>
      <c r="I125" s="7">
        <v>0</v>
      </c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8">
        <f t="shared" si="3"/>
        <v>-61404</v>
      </c>
    </row>
    <row r="126" spans="1:22" x14ac:dyDescent="0.25">
      <c r="A126" s="6">
        <v>2</v>
      </c>
      <c r="B126" s="6" t="s">
        <v>46</v>
      </c>
      <c r="C126" s="6" t="s">
        <v>47</v>
      </c>
      <c r="D126" s="6" t="s">
        <v>8</v>
      </c>
      <c r="E126" s="7">
        <v>-5431.67</v>
      </c>
      <c r="F126" s="7">
        <v>-19.43</v>
      </c>
      <c r="G126" s="7">
        <v>-17.55</v>
      </c>
      <c r="H126" s="7">
        <v>-19.43</v>
      </c>
      <c r="I126" s="7">
        <v>-400.8</v>
      </c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8">
        <f t="shared" si="3"/>
        <v>-5888.880000000001</v>
      </c>
    </row>
    <row r="127" spans="1:22" x14ac:dyDescent="0.25">
      <c r="A127" s="6">
        <v>2</v>
      </c>
      <c r="B127" s="6" t="s">
        <v>48</v>
      </c>
      <c r="C127" s="6" t="s">
        <v>49</v>
      </c>
      <c r="D127" s="6" t="s">
        <v>8</v>
      </c>
      <c r="E127" s="7">
        <v>-14153.49</v>
      </c>
      <c r="F127" s="7">
        <v>0</v>
      </c>
      <c r="G127" s="7">
        <v>0</v>
      </c>
      <c r="H127" s="7">
        <v>0</v>
      </c>
      <c r="I127" s="7">
        <v>0</v>
      </c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8">
        <f t="shared" si="3"/>
        <v>-14153.49</v>
      </c>
    </row>
    <row r="128" spans="1:22" x14ac:dyDescent="0.25">
      <c r="A128" s="6">
        <v>2</v>
      </c>
      <c r="B128" s="6" t="s">
        <v>229</v>
      </c>
      <c r="C128" s="6" t="s">
        <v>230</v>
      </c>
      <c r="D128" s="6" t="s">
        <v>8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8">
        <f t="shared" si="3"/>
        <v>0</v>
      </c>
    </row>
    <row r="129" spans="1:22" x14ac:dyDescent="0.25">
      <c r="A129" s="6">
        <v>2</v>
      </c>
      <c r="B129" s="6" t="s">
        <v>51</v>
      </c>
      <c r="C129" s="6" t="s">
        <v>52</v>
      </c>
      <c r="D129" s="6" t="s">
        <v>8</v>
      </c>
      <c r="E129" s="7">
        <v>-233331.31</v>
      </c>
      <c r="F129" s="7">
        <v>16566.919999999998</v>
      </c>
      <c r="G129" s="7">
        <v>-136594.26</v>
      </c>
      <c r="H129" s="7">
        <v>58045.82</v>
      </c>
      <c r="I129" s="7">
        <v>16248.97</v>
      </c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8">
        <f t="shared" si="3"/>
        <v>-279063.86000000004</v>
      </c>
    </row>
    <row r="130" spans="1:22" x14ac:dyDescent="0.25">
      <c r="A130" s="6">
        <v>2</v>
      </c>
      <c r="B130" s="6" t="s">
        <v>51</v>
      </c>
      <c r="C130" s="6" t="s">
        <v>52</v>
      </c>
      <c r="D130" s="6" t="s">
        <v>8</v>
      </c>
      <c r="E130" s="7">
        <v>-46323.89</v>
      </c>
      <c r="F130" s="7">
        <v>3608.46</v>
      </c>
      <c r="G130" s="7">
        <v>-23105.919999999998</v>
      </c>
      <c r="H130" s="7">
        <v>13283.13</v>
      </c>
      <c r="I130" s="7">
        <v>1621.07</v>
      </c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8">
        <f t="shared" si="3"/>
        <v>-50917.150000000009</v>
      </c>
    </row>
    <row r="131" spans="1:22" x14ac:dyDescent="0.25">
      <c r="A131" s="6">
        <v>2</v>
      </c>
      <c r="B131" s="6" t="s">
        <v>53</v>
      </c>
      <c r="C131" s="6" t="s">
        <v>54</v>
      </c>
      <c r="D131" s="6" t="s">
        <v>8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8">
        <f t="shared" si="3"/>
        <v>0</v>
      </c>
    </row>
    <row r="132" spans="1:22" x14ac:dyDescent="0.25">
      <c r="A132" s="6">
        <v>2</v>
      </c>
      <c r="B132" s="6" t="s">
        <v>53</v>
      </c>
      <c r="C132" s="6" t="s">
        <v>54</v>
      </c>
      <c r="D132" s="6" t="s">
        <v>8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8">
        <f t="shared" si="3"/>
        <v>0</v>
      </c>
    </row>
    <row r="133" spans="1:22" x14ac:dyDescent="0.25">
      <c r="A133" s="6">
        <v>2</v>
      </c>
      <c r="B133" s="6" t="s">
        <v>55</v>
      </c>
      <c r="C133" s="6" t="s">
        <v>56</v>
      </c>
      <c r="D133" s="6" t="s">
        <v>8</v>
      </c>
      <c r="E133" s="7">
        <v>0</v>
      </c>
      <c r="F133" s="7">
        <v>0</v>
      </c>
      <c r="G133" s="7">
        <v>-790369.9</v>
      </c>
      <c r="H133" s="7">
        <v>0</v>
      </c>
      <c r="I133" s="7">
        <v>790369.9</v>
      </c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8">
        <f t="shared" si="3"/>
        <v>0</v>
      </c>
    </row>
    <row r="134" spans="1:22" x14ac:dyDescent="0.25">
      <c r="A134" s="6">
        <v>2</v>
      </c>
      <c r="B134" s="6" t="s">
        <v>55</v>
      </c>
      <c r="C134" s="6" t="s">
        <v>56</v>
      </c>
      <c r="D134" s="6" t="s">
        <v>8</v>
      </c>
      <c r="E134" s="7">
        <v>0</v>
      </c>
      <c r="F134" s="7">
        <v>0</v>
      </c>
      <c r="G134" s="7">
        <v>-158073.98000000001</v>
      </c>
      <c r="H134" s="7">
        <v>0</v>
      </c>
      <c r="I134" s="7">
        <v>158073.98000000001</v>
      </c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8">
        <f t="shared" si="3"/>
        <v>0</v>
      </c>
    </row>
    <row r="135" spans="1:22" x14ac:dyDescent="0.25">
      <c r="A135" s="6">
        <v>2</v>
      </c>
      <c r="B135" s="6" t="s">
        <v>57</v>
      </c>
      <c r="C135" s="6" t="s">
        <v>58</v>
      </c>
      <c r="D135" s="6" t="s">
        <v>8</v>
      </c>
      <c r="E135" s="7">
        <v>-254184.78</v>
      </c>
      <c r="F135" s="7">
        <v>254184.78</v>
      </c>
      <c r="G135" s="7">
        <v>-384155.1</v>
      </c>
      <c r="H135" s="7">
        <v>129078.86</v>
      </c>
      <c r="I135" s="7">
        <v>17091.16</v>
      </c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8">
        <f t="shared" si="3"/>
        <v>-237985.08</v>
      </c>
    </row>
    <row r="136" spans="1:22" x14ac:dyDescent="0.25">
      <c r="A136" s="6">
        <v>2</v>
      </c>
      <c r="B136" s="6" t="s">
        <v>59</v>
      </c>
      <c r="C136" s="6" t="s">
        <v>60</v>
      </c>
      <c r="D136" s="6" t="s">
        <v>8</v>
      </c>
      <c r="E136" s="7">
        <v>-948443.88</v>
      </c>
      <c r="F136" s="7">
        <v>948443.88</v>
      </c>
      <c r="G136" s="7">
        <v>-170912.12</v>
      </c>
      <c r="H136" s="7">
        <v>-80020.06</v>
      </c>
      <c r="I136" s="7">
        <v>-89953.82</v>
      </c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8">
        <f t="shared" si="3"/>
        <v>-340886</v>
      </c>
    </row>
    <row r="137" spans="1:22" x14ac:dyDescent="0.25">
      <c r="A137" s="6">
        <v>2</v>
      </c>
      <c r="B137" s="6" t="s">
        <v>231</v>
      </c>
      <c r="C137" s="6" t="s">
        <v>232</v>
      </c>
      <c r="D137" s="6" t="s">
        <v>8</v>
      </c>
      <c r="E137" s="7">
        <v>0</v>
      </c>
      <c r="F137" s="7">
        <v>0</v>
      </c>
      <c r="G137" s="7">
        <v>25000</v>
      </c>
      <c r="H137" s="7">
        <v>-25000</v>
      </c>
      <c r="I137" s="7">
        <v>436.63</v>
      </c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8">
        <f t="shared" si="3"/>
        <v>436.63</v>
      </c>
    </row>
    <row r="138" spans="1:22" x14ac:dyDescent="0.25">
      <c r="A138" s="6">
        <v>2</v>
      </c>
      <c r="B138" s="6" t="s">
        <v>231</v>
      </c>
      <c r="C138" s="6" t="s">
        <v>232</v>
      </c>
      <c r="D138" s="6" t="s">
        <v>8</v>
      </c>
      <c r="E138" s="7">
        <v>578.52</v>
      </c>
      <c r="F138" s="7">
        <v>-578.52</v>
      </c>
      <c r="G138" s="7">
        <v>0</v>
      </c>
      <c r="H138" s="7">
        <v>0</v>
      </c>
      <c r="I138" s="7">
        <v>0</v>
      </c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8">
        <f t="shared" si="3"/>
        <v>0</v>
      </c>
    </row>
    <row r="139" spans="1:22" x14ac:dyDescent="0.25">
      <c r="A139" s="6">
        <v>2</v>
      </c>
      <c r="B139" s="6" t="s">
        <v>233</v>
      </c>
      <c r="C139" s="6" t="s">
        <v>234</v>
      </c>
      <c r="D139" s="6" t="s">
        <v>8</v>
      </c>
      <c r="E139" s="7">
        <v>1714673.79</v>
      </c>
      <c r="F139" s="7">
        <v>0</v>
      </c>
      <c r="G139" s="7">
        <v>40293.51</v>
      </c>
      <c r="H139" s="7">
        <v>-1010257.61</v>
      </c>
      <c r="I139" s="7">
        <v>-734986.69</v>
      </c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8">
        <f t="shared" si="3"/>
        <v>9723.0000000001164</v>
      </c>
    </row>
    <row r="140" spans="1:22" x14ac:dyDescent="0.25">
      <c r="A140" s="6">
        <v>2</v>
      </c>
      <c r="B140" s="6" t="s">
        <v>233</v>
      </c>
      <c r="C140" s="6" t="s">
        <v>234</v>
      </c>
      <c r="D140" s="6" t="s">
        <v>8</v>
      </c>
      <c r="E140" s="7">
        <v>171467.38</v>
      </c>
      <c r="F140" s="7">
        <v>0</v>
      </c>
      <c r="G140" s="7">
        <v>-30558.52</v>
      </c>
      <c r="H140" s="7">
        <v>-98539.99</v>
      </c>
      <c r="I140" s="7">
        <v>-40424.269999999997</v>
      </c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8">
        <f t="shared" si="3"/>
        <v>1944.6000000000131</v>
      </c>
    </row>
    <row r="141" spans="1:22" x14ac:dyDescent="0.25">
      <c r="A141" s="6">
        <v>2</v>
      </c>
      <c r="B141" s="6" t="s">
        <v>235</v>
      </c>
      <c r="C141" s="6" t="s">
        <v>236</v>
      </c>
      <c r="D141" s="6" t="s">
        <v>8</v>
      </c>
      <c r="E141" s="7">
        <v>1022992.25</v>
      </c>
      <c r="F141" s="7">
        <v>-1022992.25</v>
      </c>
      <c r="G141" s="7">
        <v>905777.52</v>
      </c>
      <c r="H141" s="7">
        <v>123455.35</v>
      </c>
      <c r="I141" s="7">
        <v>838398.84</v>
      </c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8">
        <f t="shared" si="3"/>
        <v>1867631.71</v>
      </c>
    </row>
    <row r="142" spans="1:22" x14ac:dyDescent="0.25">
      <c r="A142" s="6">
        <v>2</v>
      </c>
      <c r="B142" s="6" t="s">
        <v>344</v>
      </c>
      <c r="C142" s="6" t="s">
        <v>345</v>
      </c>
      <c r="D142" s="6" t="s">
        <v>8</v>
      </c>
      <c r="E142" s="7">
        <v>-429057.45</v>
      </c>
      <c r="F142" s="7">
        <v>0</v>
      </c>
      <c r="G142" s="7">
        <v>0</v>
      </c>
      <c r="H142" s="7">
        <v>0</v>
      </c>
      <c r="I142" s="7">
        <v>0</v>
      </c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8">
        <f t="shared" si="3"/>
        <v>-429057.45</v>
      </c>
    </row>
    <row r="143" spans="1:22" x14ac:dyDescent="0.25">
      <c r="A143" s="6">
        <v>2</v>
      </c>
      <c r="B143" s="6" t="s">
        <v>346</v>
      </c>
      <c r="C143" s="6" t="s">
        <v>347</v>
      </c>
      <c r="D143" s="6" t="s">
        <v>8</v>
      </c>
      <c r="E143" s="7">
        <v>-14286.67</v>
      </c>
      <c r="F143" s="7">
        <v>14286.67</v>
      </c>
      <c r="G143" s="7">
        <v>-14286.67</v>
      </c>
      <c r="H143" s="7">
        <v>0</v>
      </c>
      <c r="I143" s="7">
        <v>0</v>
      </c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8">
        <f t="shared" si="3"/>
        <v>-14286.67</v>
      </c>
    </row>
    <row r="144" spans="1:22" x14ac:dyDescent="0.25">
      <c r="A144" s="6">
        <v>2</v>
      </c>
      <c r="B144" s="6" t="s">
        <v>63</v>
      </c>
      <c r="C144" s="6" t="s">
        <v>64</v>
      </c>
      <c r="D144" s="6" t="s">
        <v>8</v>
      </c>
      <c r="E144" s="7">
        <v>-11832.43</v>
      </c>
      <c r="F144" s="7">
        <v>10868.91</v>
      </c>
      <c r="G144" s="7">
        <v>963.52</v>
      </c>
      <c r="H144" s="7">
        <v>-746.59</v>
      </c>
      <c r="I144" s="7">
        <v>-1433.47</v>
      </c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8">
        <f t="shared" si="3"/>
        <v>-2180.0600000000004</v>
      </c>
    </row>
    <row r="145" spans="1:22" x14ac:dyDescent="0.25">
      <c r="A145" s="6">
        <v>2</v>
      </c>
      <c r="B145" s="6" t="s">
        <v>237</v>
      </c>
      <c r="C145" s="6" t="s">
        <v>238</v>
      </c>
      <c r="D145" s="6" t="s">
        <v>8</v>
      </c>
      <c r="E145" s="7">
        <v>0</v>
      </c>
      <c r="F145" s="7">
        <v>-476.39</v>
      </c>
      <c r="G145" s="7">
        <v>476.39</v>
      </c>
      <c r="H145" s="7">
        <v>0</v>
      </c>
      <c r="I145" s="7">
        <v>0</v>
      </c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8">
        <f t="shared" si="3"/>
        <v>0</v>
      </c>
    </row>
    <row r="146" spans="1:22" x14ac:dyDescent="0.25">
      <c r="A146" s="6">
        <v>2</v>
      </c>
      <c r="B146" s="6" t="s">
        <v>239</v>
      </c>
      <c r="C146" s="6" t="s">
        <v>240</v>
      </c>
      <c r="D146" s="6" t="s">
        <v>8</v>
      </c>
      <c r="E146" s="7">
        <v>476.75</v>
      </c>
      <c r="F146" s="7">
        <v>468.44</v>
      </c>
      <c r="G146" s="7">
        <v>-759.08</v>
      </c>
      <c r="H146" s="7">
        <v>1287.45</v>
      </c>
      <c r="I146" s="7">
        <v>-1083.1099999999999</v>
      </c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8">
        <f t="shared" si="3"/>
        <v>390.45000000000005</v>
      </c>
    </row>
    <row r="147" spans="1:22" x14ac:dyDescent="0.25">
      <c r="A147" s="6">
        <v>2</v>
      </c>
      <c r="B147" s="6" t="s">
        <v>241</v>
      </c>
      <c r="C147" s="6" t="s">
        <v>242</v>
      </c>
      <c r="D147" s="6" t="s">
        <v>8</v>
      </c>
      <c r="E147" s="7">
        <v>0</v>
      </c>
      <c r="F147" s="7">
        <v>0</v>
      </c>
      <c r="G147" s="7">
        <v>-316.32</v>
      </c>
      <c r="H147" s="7">
        <v>316.32</v>
      </c>
      <c r="I147" s="7">
        <v>0</v>
      </c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8">
        <f t="shared" si="3"/>
        <v>0</v>
      </c>
    </row>
    <row r="148" spans="1:22" x14ac:dyDescent="0.25">
      <c r="A148" s="6">
        <v>2</v>
      </c>
      <c r="B148" s="6" t="s">
        <v>243</v>
      </c>
      <c r="C148" s="6" t="s">
        <v>244</v>
      </c>
      <c r="D148" s="6" t="s">
        <v>8</v>
      </c>
      <c r="E148" s="7">
        <v>0.01</v>
      </c>
      <c r="F148" s="7">
        <v>0</v>
      </c>
      <c r="G148" s="7">
        <v>0</v>
      </c>
      <c r="H148" s="7">
        <v>0</v>
      </c>
      <c r="I148" s="7">
        <v>0</v>
      </c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8">
        <f t="shared" si="3"/>
        <v>0.01</v>
      </c>
    </row>
    <row r="149" spans="1:22" x14ac:dyDescent="0.25">
      <c r="A149" s="6">
        <v>2</v>
      </c>
      <c r="B149" s="6" t="s">
        <v>243</v>
      </c>
      <c r="C149" s="6" t="s">
        <v>244</v>
      </c>
      <c r="D149" s="6" t="s">
        <v>8</v>
      </c>
      <c r="E149" s="7">
        <v>-3651.33</v>
      </c>
      <c r="F149" s="7">
        <v>2965.17</v>
      </c>
      <c r="G149" s="7">
        <v>353.1</v>
      </c>
      <c r="H149" s="7">
        <v>-79.62</v>
      </c>
      <c r="I149" s="7">
        <v>-944.56</v>
      </c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8">
        <f t="shared" si="3"/>
        <v>-1357.2399999999998</v>
      </c>
    </row>
    <row r="150" spans="1:22" x14ac:dyDescent="0.25">
      <c r="A150" s="6">
        <v>2</v>
      </c>
      <c r="B150" s="6" t="s">
        <v>66</v>
      </c>
      <c r="C150" s="6" t="s">
        <v>67</v>
      </c>
      <c r="D150" s="6" t="s">
        <v>8</v>
      </c>
      <c r="E150" s="7">
        <v>-39504.51</v>
      </c>
      <c r="F150" s="7">
        <v>39504.51</v>
      </c>
      <c r="G150" s="7">
        <v>-41053.800000000003</v>
      </c>
      <c r="H150" s="7">
        <v>8558.06</v>
      </c>
      <c r="I150" s="7">
        <v>-614.89</v>
      </c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8">
        <f t="shared" si="3"/>
        <v>-33110.630000000005</v>
      </c>
    </row>
    <row r="151" spans="1:22" x14ac:dyDescent="0.25">
      <c r="A151" s="6">
        <v>2</v>
      </c>
      <c r="B151" s="6" t="s">
        <v>74</v>
      </c>
      <c r="C151" s="6" t="s">
        <v>75</v>
      </c>
      <c r="D151" s="6" t="s">
        <v>8</v>
      </c>
      <c r="E151" s="7">
        <v>0</v>
      </c>
      <c r="F151" s="7">
        <v>-15561.39</v>
      </c>
      <c r="G151" s="7">
        <v>-17236.95</v>
      </c>
      <c r="H151" s="7">
        <v>-16152.52</v>
      </c>
      <c r="I151" s="7">
        <v>33306.86</v>
      </c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8">
        <f t="shared" si="3"/>
        <v>-15644</v>
      </c>
    </row>
    <row r="152" spans="1:22" x14ac:dyDescent="0.25">
      <c r="A152" s="6">
        <v>2</v>
      </c>
      <c r="B152" s="6" t="s">
        <v>76</v>
      </c>
      <c r="C152" s="6" t="s">
        <v>77</v>
      </c>
      <c r="D152" s="6" t="s">
        <v>8</v>
      </c>
      <c r="E152" s="7">
        <v>-3185.38</v>
      </c>
      <c r="F152" s="7">
        <v>3185.38</v>
      </c>
      <c r="G152" s="7">
        <v>0</v>
      </c>
      <c r="H152" s="7">
        <v>-2903.76</v>
      </c>
      <c r="I152" s="7">
        <v>0</v>
      </c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8">
        <f t="shared" si="3"/>
        <v>-2903.76</v>
      </c>
    </row>
    <row r="153" spans="1:22" x14ac:dyDescent="0.25">
      <c r="A153" s="6">
        <v>2</v>
      </c>
      <c r="B153" s="6" t="s">
        <v>381</v>
      </c>
      <c r="C153" s="6" t="s">
        <v>382</v>
      </c>
      <c r="D153" s="6" t="s">
        <v>8</v>
      </c>
      <c r="E153" s="7">
        <v>0</v>
      </c>
      <c r="F153" s="7">
        <v>0</v>
      </c>
      <c r="G153" s="7">
        <v>0</v>
      </c>
      <c r="H153" s="7">
        <v>0</v>
      </c>
      <c r="I153" s="7">
        <v>-3847.34</v>
      </c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8">
        <f t="shared" ref="V153:V216" si="4">SUM(E153:U153)</f>
        <v>-3847.34</v>
      </c>
    </row>
    <row r="154" spans="1:22" x14ac:dyDescent="0.25">
      <c r="A154" s="6">
        <v>2</v>
      </c>
      <c r="B154" s="6" t="s">
        <v>78</v>
      </c>
      <c r="C154" s="6" t="s">
        <v>79</v>
      </c>
      <c r="D154" s="6" t="s">
        <v>8</v>
      </c>
      <c r="E154" s="7">
        <v>-16986.939999999999</v>
      </c>
      <c r="F154" s="7">
        <v>16986.939999999999</v>
      </c>
      <c r="G154" s="7">
        <v>-17653.13</v>
      </c>
      <c r="H154" s="7">
        <v>3679.96</v>
      </c>
      <c r="I154" s="7">
        <v>-264.39999999999998</v>
      </c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8">
        <f t="shared" si="4"/>
        <v>-14237.570000000002</v>
      </c>
    </row>
    <row r="155" spans="1:22" x14ac:dyDescent="0.25">
      <c r="A155" s="6">
        <v>2</v>
      </c>
      <c r="B155" s="6" t="s">
        <v>80</v>
      </c>
      <c r="C155" s="6" t="s">
        <v>81</v>
      </c>
      <c r="D155" s="6" t="s">
        <v>8</v>
      </c>
      <c r="E155" s="7">
        <v>0</v>
      </c>
      <c r="F155" s="7">
        <v>-11547.8</v>
      </c>
      <c r="G155" s="7">
        <v>-11859.52</v>
      </c>
      <c r="H155" s="7">
        <v>-8862.7900000000009</v>
      </c>
      <c r="I155" s="7">
        <v>-12267.6</v>
      </c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8">
        <f t="shared" si="4"/>
        <v>-44537.71</v>
      </c>
    </row>
    <row r="156" spans="1:22" x14ac:dyDescent="0.25">
      <c r="A156" s="6">
        <v>2</v>
      </c>
      <c r="B156" s="6" t="s">
        <v>249</v>
      </c>
      <c r="C156" s="6" t="s">
        <v>250</v>
      </c>
      <c r="D156" s="6" t="s">
        <v>8</v>
      </c>
      <c r="E156" s="7">
        <v>-59734.27</v>
      </c>
      <c r="F156" s="7">
        <v>57485.27</v>
      </c>
      <c r="G156" s="7">
        <v>-12716.82</v>
      </c>
      <c r="H156" s="7">
        <v>-7726.06</v>
      </c>
      <c r="I156" s="7">
        <v>-8447.7000000000007</v>
      </c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8">
        <f t="shared" si="4"/>
        <v>-31139.58</v>
      </c>
    </row>
    <row r="157" spans="1:22" x14ac:dyDescent="0.25">
      <c r="A157" s="6">
        <v>2</v>
      </c>
      <c r="B157" s="6" t="s">
        <v>82</v>
      </c>
      <c r="C157" s="6" t="s">
        <v>83</v>
      </c>
      <c r="D157" s="6" t="s">
        <v>8</v>
      </c>
      <c r="E157" s="7">
        <v>-2164.0100000000002</v>
      </c>
      <c r="F157" s="7">
        <v>-1866.44</v>
      </c>
      <c r="G157" s="7">
        <v>10510.08</v>
      </c>
      <c r="H157" s="7">
        <v>-1825.46</v>
      </c>
      <c r="I157" s="7">
        <v>-1546.5</v>
      </c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8">
        <f t="shared" si="4"/>
        <v>3107.6699999999992</v>
      </c>
    </row>
    <row r="158" spans="1:22" x14ac:dyDescent="0.25">
      <c r="A158" s="6">
        <v>2</v>
      </c>
      <c r="B158" s="6" t="s">
        <v>84</v>
      </c>
      <c r="C158" s="6" t="s">
        <v>85</v>
      </c>
      <c r="D158" s="6" t="s">
        <v>8</v>
      </c>
      <c r="E158" s="7">
        <v>-4808.17</v>
      </c>
      <c r="F158" s="7">
        <v>-2634.42</v>
      </c>
      <c r="G158" s="7">
        <v>19004.41</v>
      </c>
      <c r="H158" s="7">
        <v>-2598.0500000000002</v>
      </c>
      <c r="I158" s="7">
        <v>-2345.86</v>
      </c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8">
        <f t="shared" si="4"/>
        <v>6617.91</v>
      </c>
    </row>
    <row r="159" spans="1:22" x14ac:dyDescent="0.25">
      <c r="A159" s="6">
        <v>2</v>
      </c>
      <c r="B159" s="6" t="s">
        <v>348</v>
      </c>
      <c r="C159" s="6" t="s">
        <v>349</v>
      </c>
      <c r="D159" s="6" t="s">
        <v>8</v>
      </c>
      <c r="E159" s="7">
        <v>-12356.96</v>
      </c>
      <c r="F159" s="7">
        <v>0</v>
      </c>
      <c r="G159" s="7">
        <v>-2059.4899999999998</v>
      </c>
      <c r="H159" s="7">
        <v>-1029.75</v>
      </c>
      <c r="I159" s="7">
        <v>-1029.75</v>
      </c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8">
        <f t="shared" si="4"/>
        <v>-16475.949999999997</v>
      </c>
    </row>
    <row r="160" spans="1:22" x14ac:dyDescent="0.25">
      <c r="A160" s="6">
        <v>2</v>
      </c>
      <c r="B160" s="6" t="s">
        <v>251</v>
      </c>
      <c r="C160" s="6" t="s">
        <v>252</v>
      </c>
      <c r="D160" s="6" t="s">
        <v>8</v>
      </c>
      <c r="E160" s="7">
        <v>-33331.839999999997</v>
      </c>
      <c r="F160" s="7">
        <v>-5365.92</v>
      </c>
      <c r="G160" s="7">
        <v>-1810.01</v>
      </c>
      <c r="H160" s="7">
        <v>-321.86</v>
      </c>
      <c r="I160" s="7">
        <v>-2258.4699999999998</v>
      </c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8">
        <f t="shared" si="4"/>
        <v>-43088.1</v>
      </c>
    </row>
    <row r="161" spans="1:22" x14ac:dyDescent="0.25">
      <c r="A161" s="6">
        <v>2</v>
      </c>
      <c r="B161" s="6" t="s">
        <v>86</v>
      </c>
      <c r="C161" s="6" t="s">
        <v>87</v>
      </c>
      <c r="D161" s="6" t="s">
        <v>8</v>
      </c>
      <c r="E161" s="7">
        <v>-8590.5400000000009</v>
      </c>
      <c r="F161" s="7">
        <v>4245.6499999999996</v>
      </c>
      <c r="G161" s="7">
        <v>244.21</v>
      </c>
      <c r="H161" s="7">
        <v>-495.58</v>
      </c>
      <c r="I161" s="7">
        <v>-446.28</v>
      </c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8">
        <f t="shared" si="4"/>
        <v>-5042.5400000000009</v>
      </c>
    </row>
    <row r="162" spans="1:22" x14ac:dyDescent="0.25">
      <c r="A162" s="6">
        <v>2</v>
      </c>
      <c r="B162" s="6" t="s">
        <v>88</v>
      </c>
      <c r="C162" s="6" t="s">
        <v>89</v>
      </c>
      <c r="D162" s="6" t="s">
        <v>8</v>
      </c>
      <c r="E162" s="7">
        <v>0</v>
      </c>
      <c r="F162" s="7">
        <v>0</v>
      </c>
      <c r="G162" s="7">
        <v>-4248.66</v>
      </c>
      <c r="H162" s="7">
        <v>2300.7600000000002</v>
      </c>
      <c r="I162" s="7">
        <v>-2222.15</v>
      </c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8">
        <f t="shared" si="4"/>
        <v>-4170.0499999999993</v>
      </c>
    </row>
    <row r="163" spans="1:22" x14ac:dyDescent="0.25">
      <c r="A163" s="6">
        <v>2</v>
      </c>
      <c r="B163" s="6" t="s">
        <v>90</v>
      </c>
      <c r="C163" s="6" t="s">
        <v>91</v>
      </c>
      <c r="D163" s="6" t="s">
        <v>8</v>
      </c>
      <c r="E163" s="7">
        <v>-50089</v>
      </c>
      <c r="F163" s="7">
        <v>50089</v>
      </c>
      <c r="G163" s="7">
        <v>0</v>
      </c>
      <c r="H163" s="7">
        <v>0.79</v>
      </c>
      <c r="I163" s="7">
        <v>-0.79</v>
      </c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8">
        <f t="shared" si="4"/>
        <v>0</v>
      </c>
    </row>
    <row r="164" spans="1:22" x14ac:dyDescent="0.25">
      <c r="A164" s="6">
        <v>2</v>
      </c>
      <c r="B164" s="6" t="s">
        <v>92</v>
      </c>
      <c r="C164" s="6" t="s">
        <v>93</v>
      </c>
      <c r="D164" s="6" t="s">
        <v>8</v>
      </c>
      <c r="E164" s="7">
        <v>0</v>
      </c>
      <c r="F164" s="7">
        <v>13</v>
      </c>
      <c r="G164" s="7">
        <v>4392.93</v>
      </c>
      <c r="H164" s="7">
        <v>-3922.04</v>
      </c>
      <c r="I164" s="7">
        <v>0</v>
      </c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8">
        <f t="shared" si="4"/>
        <v>483.89000000000033</v>
      </c>
    </row>
    <row r="165" spans="1:22" x14ac:dyDescent="0.25">
      <c r="A165" s="6">
        <v>2</v>
      </c>
      <c r="B165" s="6" t="s">
        <v>94</v>
      </c>
      <c r="C165" s="6" t="s">
        <v>95</v>
      </c>
      <c r="D165" s="6" t="s">
        <v>8</v>
      </c>
      <c r="E165" s="7">
        <v>0</v>
      </c>
      <c r="F165" s="7">
        <v>0</v>
      </c>
      <c r="G165" s="7">
        <v>4248.66</v>
      </c>
      <c r="H165" s="7">
        <v>-2300.7600000000002</v>
      </c>
      <c r="I165" s="7">
        <v>2222.15</v>
      </c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8">
        <f t="shared" si="4"/>
        <v>4170.0499999999993</v>
      </c>
    </row>
    <row r="166" spans="1:22" x14ac:dyDescent="0.25">
      <c r="A166" s="6">
        <v>2</v>
      </c>
      <c r="B166" s="6" t="s">
        <v>253</v>
      </c>
      <c r="C166" s="6" t="s">
        <v>254</v>
      </c>
      <c r="D166" s="6" t="s">
        <v>8</v>
      </c>
      <c r="E166" s="7">
        <v>0</v>
      </c>
      <c r="F166" s="7">
        <v>20.65</v>
      </c>
      <c r="G166" s="7">
        <v>-2.35</v>
      </c>
      <c r="H166" s="7">
        <v>114.54</v>
      </c>
      <c r="I166" s="7">
        <v>-132.84</v>
      </c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8">
        <f t="shared" si="4"/>
        <v>0</v>
      </c>
    </row>
    <row r="167" spans="1:22" x14ac:dyDescent="0.25">
      <c r="A167" s="6">
        <v>2</v>
      </c>
      <c r="B167" s="6" t="s">
        <v>255</v>
      </c>
      <c r="C167" s="6" t="s">
        <v>256</v>
      </c>
      <c r="D167" s="6" t="s">
        <v>8</v>
      </c>
      <c r="E167" s="7">
        <v>36.65</v>
      </c>
      <c r="F167" s="7">
        <v>-17.510000000000002</v>
      </c>
      <c r="G167" s="7">
        <v>129.66999999999999</v>
      </c>
      <c r="H167" s="7">
        <v>-132.84</v>
      </c>
      <c r="I167" s="7">
        <v>24.81</v>
      </c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8">
        <f t="shared" si="4"/>
        <v>40.779999999999973</v>
      </c>
    </row>
    <row r="168" spans="1:22" x14ac:dyDescent="0.25">
      <c r="A168" s="6">
        <v>2</v>
      </c>
      <c r="B168" s="6" t="s">
        <v>96</v>
      </c>
      <c r="C168" s="6" t="s">
        <v>97</v>
      </c>
      <c r="D168" s="6" t="s">
        <v>8</v>
      </c>
      <c r="E168" s="7">
        <v>0</v>
      </c>
      <c r="F168" s="7">
        <v>43583.13</v>
      </c>
      <c r="G168" s="7">
        <v>-21059.64</v>
      </c>
      <c r="H168" s="7">
        <v>37445.050000000003</v>
      </c>
      <c r="I168" s="7">
        <v>-59968.54</v>
      </c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8">
        <f t="shared" si="4"/>
        <v>0</v>
      </c>
    </row>
    <row r="169" spans="1:22" x14ac:dyDescent="0.25">
      <c r="A169" s="6">
        <v>2</v>
      </c>
      <c r="B169" s="6" t="s">
        <v>98</v>
      </c>
      <c r="C169" s="6" t="s">
        <v>99</v>
      </c>
      <c r="D169" s="6" t="s">
        <v>8</v>
      </c>
      <c r="E169" s="7">
        <v>236.3</v>
      </c>
      <c r="F169" s="7">
        <v>0</v>
      </c>
      <c r="G169" s="7">
        <v>0</v>
      </c>
      <c r="H169" s="7">
        <v>0</v>
      </c>
      <c r="I169" s="7">
        <v>0</v>
      </c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8">
        <f t="shared" si="4"/>
        <v>236.3</v>
      </c>
    </row>
    <row r="170" spans="1:22" x14ac:dyDescent="0.25">
      <c r="A170" s="6">
        <v>2</v>
      </c>
      <c r="B170" s="6" t="s">
        <v>100</v>
      </c>
      <c r="C170" s="6" t="s">
        <v>101</v>
      </c>
      <c r="D170" s="6" t="s">
        <v>8</v>
      </c>
      <c r="E170" s="7">
        <v>46207.32</v>
      </c>
      <c r="F170" s="7">
        <v>-3537.43</v>
      </c>
      <c r="G170" s="7">
        <v>181023.68</v>
      </c>
      <c r="H170" s="7">
        <v>-13123.89</v>
      </c>
      <c r="I170" s="7">
        <v>45402.83</v>
      </c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8">
        <f t="shared" si="4"/>
        <v>255972.51</v>
      </c>
    </row>
    <row r="171" spans="1:22" x14ac:dyDescent="0.25">
      <c r="A171" s="6">
        <v>2</v>
      </c>
      <c r="B171" s="6" t="s">
        <v>102</v>
      </c>
      <c r="C171" s="6" t="s">
        <v>103</v>
      </c>
      <c r="D171" s="6" t="s">
        <v>8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8">
        <f t="shared" si="4"/>
        <v>0</v>
      </c>
    </row>
    <row r="172" spans="1:22" x14ac:dyDescent="0.25">
      <c r="A172" s="6">
        <v>2</v>
      </c>
      <c r="B172" s="6" t="s">
        <v>257</v>
      </c>
      <c r="C172" s="6" t="s">
        <v>258</v>
      </c>
      <c r="D172" s="6" t="s">
        <v>8</v>
      </c>
      <c r="E172" s="7">
        <v>0</v>
      </c>
      <c r="F172" s="7">
        <v>0</v>
      </c>
      <c r="G172" s="7">
        <v>0</v>
      </c>
      <c r="H172" s="7">
        <v>26.4</v>
      </c>
      <c r="I172" s="7">
        <v>-26.4</v>
      </c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8">
        <f t="shared" si="4"/>
        <v>0</v>
      </c>
    </row>
    <row r="173" spans="1:22" x14ac:dyDescent="0.25">
      <c r="A173" s="6">
        <v>2</v>
      </c>
      <c r="B173" s="6" t="s">
        <v>259</v>
      </c>
      <c r="C173" s="6" t="s">
        <v>260</v>
      </c>
      <c r="D173" s="6" t="s">
        <v>8</v>
      </c>
      <c r="E173" s="7">
        <v>26.4</v>
      </c>
      <c r="F173" s="7">
        <v>0</v>
      </c>
      <c r="G173" s="7">
        <v>26.55</v>
      </c>
      <c r="H173" s="7">
        <v>-26.4</v>
      </c>
      <c r="I173" s="7">
        <v>4.8</v>
      </c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8">
        <f t="shared" si="4"/>
        <v>31.350000000000005</v>
      </c>
    </row>
    <row r="174" spans="1:22" x14ac:dyDescent="0.25">
      <c r="A174" s="6">
        <v>2</v>
      </c>
      <c r="B174" s="6" t="s">
        <v>104</v>
      </c>
      <c r="C174" s="6" t="s">
        <v>105</v>
      </c>
      <c r="D174" s="6" t="s">
        <v>8</v>
      </c>
      <c r="E174" s="7">
        <v>0</v>
      </c>
      <c r="F174" s="7">
        <v>0</v>
      </c>
      <c r="G174" s="7">
        <v>43617</v>
      </c>
      <c r="H174" s="7">
        <v>-43617</v>
      </c>
      <c r="I174" s="7">
        <v>0</v>
      </c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8">
        <f t="shared" si="4"/>
        <v>0</v>
      </c>
    </row>
    <row r="175" spans="1:22" x14ac:dyDescent="0.25">
      <c r="A175" s="6">
        <v>2</v>
      </c>
      <c r="B175" s="6" t="s">
        <v>350</v>
      </c>
      <c r="C175" s="6" t="s">
        <v>351</v>
      </c>
      <c r="D175" s="6" t="s">
        <v>8</v>
      </c>
      <c r="E175" s="7">
        <v>0</v>
      </c>
      <c r="F175" s="7">
        <v>0</v>
      </c>
      <c r="G175" s="7">
        <v>-42414.5</v>
      </c>
      <c r="H175" s="7">
        <v>-40424.269999999997</v>
      </c>
      <c r="I175" s="7">
        <v>42414</v>
      </c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8">
        <f t="shared" si="4"/>
        <v>-40424.76999999999</v>
      </c>
    </row>
    <row r="176" spans="1:22" x14ac:dyDescent="0.25">
      <c r="A176" s="6">
        <v>2</v>
      </c>
      <c r="B176" s="6" t="s">
        <v>106</v>
      </c>
      <c r="C176" s="6" t="s">
        <v>107</v>
      </c>
      <c r="D176" s="6" t="s">
        <v>8</v>
      </c>
      <c r="E176" s="7">
        <v>0</v>
      </c>
      <c r="F176" s="7">
        <v>0</v>
      </c>
      <c r="G176" s="7">
        <v>-229.8</v>
      </c>
      <c r="H176" s="7">
        <v>-1944.6</v>
      </c>
      <c r="I176" s="7">
        <v>230</v>
      </c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8">
        <f t="shared" si="4"/>
        <v>-1944.4</v>
      </c>
    </row>
    <row r="177" spans="1:22" x14ac:dyDescent="0.25">
      <c r="A177" s="6">
        <v>2</v>
      </c>
      <c r="B177" s="6" t="s">
        <v>261</v>
      </c>
      <c r="C177" s="6" t="s">
        <v>262</v>
      </c>
      <c r="D177" s="6" t="s">
        <v>8</v>
      </c>
      <c r="E177" s="7">
        <v>-132465.72</v>
      </c>
      <c r="F177" s="7">
        <v>0</v>
      </c>
      <c r="G177" s="7">
        <v>-89293.1</v>
      </c>
      <c r="H177" s="7">
        <v>162496</v>
      </c>
      <c r="I177" s="7">
        <v>98265</v>
      </c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8">
        <f t="shared" si="4"/>
        <v>39002.179999999993</v>
      </c>
    </row>
    <row r="178" spans="1:22" x14ac:dyDescent="0.25">
      <c r="A178" s="6">
        <v>2</v>
      </c>
      <c r="B178" s="6" t="s">
        <v>108</v>
      </c>
      <c r="C178" s="6" t="s">
        <v>109</v>
      </c>
      <c r="D178" s="6" t="s">
        <v>8</v>
      </c>
      <c r="E178" s="7">
        <v>199271.44</v>
      </c>
      <c r="F178" s="7">
        <v>-199271.44</v>
      </c>
      <c r="G178" s="7">
        <v>79949.070000000007</v>
      </c>
      <c r="H178" s="7">
        <v>2492.3200000000002</v>
      </c>
      <c r="I178" s="7">
        <v>12387.74</v>
      </c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8">
        <f t="shared" si="4"/>
        <v>94829.130000000019</v>
      </c>
    </row>
    <row r="179" spans="1:22" x14ac:dyDescent="0.25">
      <c r="A179" s="6">
        <v>2</v>
      </c>
      <c r="B179" s="6" t="s">
        <v>110</v>
      </c>
      <c r="C179" s="6" t="s">
        <v>111</v>
      </c>
      <c r="D179" s="6" t="s">
        <v>8</v>
      </c>
      <c r="E179" s="7">
        <v>-90618.18</v>
      </c>
      <c r="F179" s="7">
        <v>90618.18</v>
      </c>
      <c r="G179" s="7">
        <v>-79962.31</v>
      </c>
      <c r="H179" s="7">
        <v>-11223.21</v>
      </c>
      <c r="I179" s="7">
        <v>-8579.77</v>
      </c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8">
        <f t="shared" si="4"/>
        <v>-99765.29</v>
      </c>
    </row>
    <row r="180" spans="1:22" x14ac:dyDescent="0.25">
      <c r="A180" s="6">
        <v>2</v>
      </c>
      <c r="B180" s="6" t="s">
        <v>112</v>
      </c>
      <c r="C180" s="6" t="s">
        <v>113</v>
      </c>
      <c r="D180" s="6" t="s">
        <v>8</v>
      </c>
      <c r="E180" s="7">
        <v>96852</v>
      </c>
      <c r="F180" s="7">
        <v>0</v>
      </c>
      <c r="G180" s="7">
        <v>-19266</v>
      </c>
      <c r="H180" s="7">
        <v>-12004</v>
      </c>
      <c r="I180" s="7">
        <v>-12141</v>
      </c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8">
        <f t="shared" si="4"/>
        <v>53441</v>
      </c>
    </row>
    <row r="181" spans="1:22" x14ac:dyDescent="0.25">
      <c r="A181" s="6">
        <v>2</v>
      </c>
      <c r="B181" s="6" t="s">
        <v>114</v>
      </c>
      <c r="C181" s="6" t="s">
        <v>115</v>
      </c>
      <c r="D181" s="6" t="s">
        <v>8</v>
      </c>
      <c r="E181" s="7">
        <v>-48467</v>
      </c>
      <c r="F181" s="7">
        <v>0</v>
      </c>
      <c r="G181" s="7">
        <v>0</v>
      </c>
      <c r="H181" s="7">
        <v>-12674</v>
      </c>
      <c r="I181" s="7">
        <v>-28700</v>
      </c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8">
        <f t="shared" si="4"/>
        <v>-89841</v>
      </c>
    </row>
    <row r="182" spans="1:22" x14ac:dyDescent="0.25">
      <c r="A182" s="6">
        <v>2</v>
      </c>
      <c r="B182" s="6" t="s">
        <v>116</v>
      </c>
      <c r="C182" s="6" t="s">
        <v>117</v>
      </c>
      <c r="D182" s="6" t="s">
        <v>8</v>
      </c>
      <c r="E182" s="7">
        <v>251200</v>
      </c>
      <c r="F182" s="7">
        <v>-550000</v>
      </c>
      <c r="G182" s="7">
        <v>100</v>
      </c>
      <c r="H182" s="7">
        <v>25400</v>
      </c>
      <c r="I182" s="7">
        <v>-5451</v>
      </c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8">
        <f t="shared" si="4"/>
        <v>-278751</v>
      </c>
    </row>
    <row r="183" spans="1:22" x14ac:dyDescent="0.25">
      <c r="A183" s="6">
        <v>2</v>
      </c>
      <c r="B183" s="6" t="s">
        <v>119</v>
      </c>
      <c r="C183" s="6" t="s">
        <v>120</v>
      </c>
      <c r="D183" s="6" t="s">
        <v>8</v>
      </c>
      <c r="E183" s="7">
        <v>6938.24</v>
      </c>
      <c r="F183" s="7">
        <v>-6938.24</v>
      </c>
      <c r="G183" s="7">
        <v>5142.25</v>
      </c>
      <c r="H183" s="7">
        <v>115512.33</v>
      </c>
      <c r="I183" s="7">
        <v>-40170.410000000003</v>
      </c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8">
        <f t="shared" si="4"/>
        <v>80484.17</v>
      </c>
    </row>
    <row r="184" spans="1:22" x14ac:dyDescent="0.25">
      <c r="A184" s="6">
        <v>2</v>
      </c>
      <c r="B184" s="6" t="s">
        <v>263</v>
      </c>
      <c r="C184" s="6" t="s">
        <v>264</v>
      </c>
      <c r="D184" s="6" t="s">
        <v>8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8">
        <f t="shared" si="4"/>
        <v>0</v>
      </c>
    </row>
    <row r="185" spans="1:22" x14ac:dyDescent="0.25">
      <c r="A185" s="6">
        <v>2</v>
      </c>
      <c r="B185" s="6" t="s">
        <v>383</v>
      </c>
      <c r="C185" s="6" t="s">
        <v>384</v>
      </c>
      <c r="D185" s="6" t="s">
        <v>8</v>
      </c>
      <c r="E185" s="7">
        <v>363522.8</v>
      </c>
      <c r="F185" s="7">
        <v>-24422.66</v>
      </c>
      <c r="G185" s="7">
        <v>-6843.01</v>
      </c>
      <c r="H185" s="7">
        <v>68520.28</v>
      </c>
      <c r="I185" s="7">
        <v>-38661.65</v>
      </c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8">
        <f t="shared" si="4"/>
        <v>362115.76</v>
      </c>
    </row>
    <row r="186" spans="1:22" x14ac:dyDescent="0.25">
      <c r="A186" s="6">
        <v>2</v>
      </c>
      <c r="B186" s="6" t="s">
        <v>265</v>
      </c>
      <c r="C186" s="6" t="s">
        <v>266</v>
      </c>
      <c r="D186" s="6" t="s">
        <v>8</v>
      </c>
      <c r="E186" s="7">
        <v>0</v>
      </c>
      <c r="F186" s="7">
        <v>575</v>
      </c>
      <c r="G186" s="7">
        <v>575</v>
      </c>
      <c r="H186" s="7">
        <v>575</v>
      </c>
      <c r="I186" s="7">
        <v>575</v>
      </c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8">
        <f t="shared" si="4"/>
        <v>2300</v>
      </c>
    </row>
    <row r="187" spans="1:22" x14ac:dyDescent="0.25">
      <c r="A187" s="6">
        <v>2</v>
      </c>
      <c r="B187" s="6" t="s">
        <v>352</v>
      </c>
      <c r="C187" s="6" t="s">
        <v>353</v>
      </c>
      <c r="D187" s="6" t="s">
        <v>8</v>
      </c>
      <c r="E187" s="7">
        <v>0</v>
      </c>
      <c r="F187" s="7">
        <v>-230</v>
      </c>
      <c r="G187" s="7">
        <v>268</v>
      </c>
      <c r="H187" s="7">
        <v>20</v>
      </c>
      <c r="I187" s="7">
        <v>19</v>
      </c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8">
        <f t="shared" si="4"/>
        <v>77</v>
      </c>
    </row>
    <row r="188" spans="1:22" x14ac:dyDescent="0.25">
      <c r="A188" s="6">
        <v>2</v>
      </c>
      <c r="B188" s="6" t="s">
        <v>267</v>
      </c>
      <c r="C188" s="6" t="s">
        <v>268</v>
      </c>
      <c r="D188" s="6" t="s">
        <v>8</v>
      </c>
      <c r="E188" s="7">
        <v>0</v>
      </c>
      <c r="F188" s="7">
        <v>-240000</v>
      </c>
      <c r="G188" s="7">
        <v>280000</v>
      </c>
      <c r="H188" s="7">
        <v>20000</v>
      </c>
      <c r="I188" s="7">
        <v>20000</v>
      </c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8">
        <f t="shared" si="4"/>
        <v>80000</v>
      </c>
    </row>
    <row r="189" spans="1:22" x14ac:dyDescent="0.25">
      <c r="A189" s="6">
        <v>2</v>
      </c>
      <c r="B189" s="6" t="s">
        <v>269</v>
      </c>
      <c r="C189" s="6" t="s">
        <v>270</v>
      </c>
      <c r="D189" s="6" t="s">
        <v>8</v>
      </c>
      <c r="E189" s="7">
        <v>0</v>
      </c>
      <c r="F189" s="7">
        <v>1605.4</v>
      </c>
      <c r="G189" s="7">
        <v>74412.800000000003</v>
      </c>
      <c r="H189" s="7">
        <v>35994.339999999997</v>
      </c>
      <c r="I189" s="7">
        <v>37954.769999999997</v>
      </c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8">
        <f t="shared" si="4"/>
        <v>149967.31</v>
      </c>
    </row>
    <row r="190" spans="1:22" x14ac:dyDescent="0.25">
      <c r="A190" s="6">
        <v>2</v>
      </c>
      <c r="B190" s="6" t="s">
        <v>271</v>
      </c>
      <c r="C190" s="6" t="s">
        <v>272</v>
      </c>
      <c r="D190" s="6" t="s">
        <v>8</v>
      </c>
      <c r="E190" s="7">
        <v>0</v>
      </c>
      <c r="F190" s="7">
        <v>-6520</v>
      </c>
      <c r="G190" s="7">
        <v>14837.48</v>
      </c>
      <c r="H190" s="7">
        <v>6101</v>
      </c>
      <c r="I190" s="7">
        <v>3891.63</v>
      </c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8">
        <f t="shared" si="4"/>
        <v>18310.11</v>
      </c>
    </row>
    <row r="191" spans="1:22" x14ac:dyDescent="0.25">
      <c r="A191" s="6">
        <v>2</v>
      </c>
      <c r="B191" s="6" t="s">
        <v>123</v>
      </c>
      <c r="C191" s="6" t="s">
        <v>124</v>
      </c>
      <c r="D191" s="6" t="s">
        <v>8</v>
      </c>
      <c r="E191" s="7">
        <v>0</v>
      </c>
      <c r="F191" s="7">
        <v>-728.04</v>
      </c>
      <c r="G191" s="7">
        <v>39518.67</v>
      </c>
      <c r="H191" s="7">
        <v>3482.22</v>
      </c>
      <c r="I191" s="7">
        <v>16002.46</v>
      </c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8">
        <f t="shared" si="4"/>
        <v>58275.31</v>
      </c>
    </row>
    <row r="192" spans="1:22" x14ac:dyDescent="0.25">
      <c r="A192" s="6">
        <v>2</v>
      </c>
      <c r="B192" s="6" t="s">
        <v>273</v>
      </c>
      <c r="C192" s="6" t="s">
        <v>274</v>
      </c>
      <c r="D192" s="6" t="s">
        <v>8</v>
      </c>
      <c r="E192" s="7">
        <v>0</v>
      </c>
      <c r="F192" s="7">
        <v>-1038.69</v>
      </c>
      <c r="G192" s="7">
        <v>668.98</v>
      </c>
      <c r="H192" s="7">
        <v>0</v>
      </c>
      <c r="I192" s="7">
        <v>0</v>
      </c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8">
        <f t="shared" si="4"/>
        <v>-369.71000000000004</v>
      </c>
    </row>
    <row r="193" spans="1:22" x14ac:dyDescent="0.25">
      <c r="A193" s="6">
        <v>2</v>
      </c>
      <c r="B193" s="6" t="s">
        <v>275</v>
      </c>
      <c r="C193" s="6" t="s">
        <v>276</v>
      </c>
      <c r="D193" s="6" t="s">
        <v>8</v>
      </c>
      <c r="E193" s="7">
        <v>0</v>
      </c>
      <c r="F193" s="7">
        <v>0</v>
      </c>
      <c r="G193" s="7">
        <v>21243.3</v>
      </c>
      <c r="H193" s="7">
        <v>1407.84</v>
      </c>
      <c r="I193" s="7">
        <v>19217.16</v>
      </c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8">
        <f t="shared" si="4"/>
        <v>41868.300000000003</v>
      </c>
    </row>
    <row r="194" spans="1:22" x14ac:dyDescent="0.25">
      <c r="A194" s="6">
        <v>2</v>
      </c>
      <c r="B194" s="6" t="s">
        <v>354</v>
      </c>
      <c r="C194" s="6" t="s">
        <v>355</v>
      </c>
      <c r="D194" s="6" t="s">
        <v>8</v>
      </c>
      <c r="E194" s="7">
        <v>0</v>
      </c>
      <c r="F194" s="7">
        <v>-996.1</v>
      </c>
      <c r="G194" s="7">
        <v>21728.2</v>
      </c>
      <c r="H194" s="7">
        <v>2656.4</v>
      </c>
      <c r="I194" s="7">
        <v>8358.7999999999993</v>
      </c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8">
        <f t="shared" si="4"/>
        <v>31747.300000000003</v>
      </c>
    </row>
    <row r="195" spans="1:22" x14ac:dyDescent="0.25">
      <c r="A195" s="6">
        <v>2</v>
      </c>
      <c r="B195" s="6" t="s">
        <v>356</v>
      </c>
      <c r="C195" s="6" t="s">
        <v>357</v>
      </c>
      <c r="D195" s="6" t="s">
        <v>8</v>
      </c>
      <c r="E195" s="7">
        <v>0</v>
      </c>
      <c r="F195" s="7">
        <v>0</v>
      </c>
      <c r="G195" s="7">
        <v>0</v>
      </c>
      <c r="H195" s="7">
        <v>0</v>
      </c>
      <c r="I195" s="7">
        <v>0</v>
      </c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8">
        <f t="shared" si="4"/>
        <v>0</v>
      </c>
    </row>
    <row r="196" spans="1:22" x14ac:dyDescent="0.25">
      <c r="A196" s="6">
        <v>2</v>
      </c>
      <c r="B196" s="6" t="s">
        <v>277</v>
      </c>
      <c r="C196" s="6" t="s">
        <v>278</v>
      </c>
      <c r="D196" s="6" t="s">
        <v>8</v>
      </c>
      <c r="E196" s="7">
        <v>0</v>
      </c>
      <c r="F196" s="7">
        <v>35.04</v>
      </c>
      <c r="G196" s="7">
        <v>128.03</v>
      </c>
      <c r="H196" s="7">
        <v>0</v>
      </c>
      <c r="I196" s="7">
        <v>546.49</v>
      </c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8">
        <f t="shared" si="4"/>
        <v>709.56</v>
      </c>
    </row>
    <row r="197" spans="1:22" x14ac:dyDescent="0.25">
      <c r="A197" s="6">
        <v>2</v>
      </c>
      <c r="B197" s="6" t="s">
        <v>279</v>
      </c>
      <c r="C197" s="6" t="s">
        <v>280</v>
      </c>
      <c r="D197" s="6" t="s">
        <v>8</v>
      </c>
      <c r="E197" s="7">
        <v>0</v>
      </c>
      <c r="F197" s="7">
        <v>1080</v>
      </c>
      <c r="G197" s="7">
        <v>3148.08</v>
      </c>
      <c r="H197" s="7">
        <v>5450.85</v>
      </c>
      <c r="I197" s="7">
        <v>1639.76</v>
      </c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8">
        <f t="shared" si="4"/>
        <v>11318.69</v>
      </c>
    </row>
    <row r="198" spans="1:22" x14ac:dyDescent="0.25">
      <c r="A198" s="6">
        <v>2</v>
      </c>
      <c r="B198" s="6" t="s">
        <v>281</v>
      </c>
      <c r="C198" s="6" t="s">
        <v>282</v>
      </c>
      <c r="D198" s="6" t="s">
        <v>8</v>
      </c>
      <c r="E198" s="7">
        <v>0</v>
      </c>
      <c r="F198" s="7">
        <v>0</v>
      </c>
      <c r="G198" s="7">
        <v>0</v>
      </c>
      <c r="H198" s="7">
        <v>428.4</v>
      </c>
      <c r="I198" s="7">
        <v>0</v>
      </c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8">
        <f t="shared" si="4"/>
        <v>428.4</v>
      </c>
    </row>
    <row r="199" spans="1:22" x14ac:dyDescent="0.25">
      <c r="A199" s="6">
        <v>2</v>
      </c>
      <c r="B199" s="6" t="s">
        <v>127</v>
      </c>
      <c r="C199" s="6" t="s">
        <v>128</v>
      </c>
      <c r="D199" s="6" t="s">
        <v>8</v>
      </c>
      <c r="E199" s="7">
        <v>0</v>
      </c>
      <c r="F199" s="7">
        <v>866.38</v>
      </c>
      <c r="G199" s="7">
        <v>197.28</v>
      </c>
      <c r="H199" s="7">
        <v>198.93</v>
      </c>
      <c r="I199" s="7">
        <v>198.93</v>
      </c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8">
        <f t="shared" si="4"/>
        <v>1461.5200000000002</v>
      </c>
    </row>
    <row r="200" spans="1:22" x14ac:dyDescent="0.25">
      <c r="A200" s="6">
        <v>2</v>
      </c>
      <c r="B200" s="6" t="s">
        <v>283</v>
      </c>
      <c r="C200" s="6" t="s">
        <v>284</v>
      </c>
      <c r="D200" s="6" t="s">
        <v>8</v>
      </c>
      <c r="E200" s="7">
        <v>0</v>
      </c>
      <c r="F200" s="7">
        <v>240.56</v>
      </c>
      <c r="G200" s="7">
        <v>240.56</v>
      </c>
      <c r="H200" s="7">
        <v>852.78</v>
      </c>
      <c r="I200" s="7">
        <v>652.84</v>
      </c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8">
        <f t="shared" si="4"/>
        <v>1986.7400000000002</v>
      </c>
    </row>
    <row r="201" spans="1:22" x14ac:dyDescent="0.25">
      <c r="A201" s="6">
        <v>2</v>
      </c>
      <c r="B201" s="6" t="s">
        <v>374</v>
      </c>
      <c r="C201" s="6" t="s">
        <v>375</v>
      </c>
      <c r="D201" s="6" t="s">
        <v>8</v>
      </c>
      <c r="E201" s="7">
        <v>0</v>
      </c>
      <c r="F201" s="7">
        <v>-5039.3999999999996</v>
      </c>
      <c r="G201" s="7">
        <v>5879.3</v>
      </c>
      <c r="H201" s="7">
        <v>419.95</v>
      </c>
      <c r="I201" s="7">
        <v>2858.76</v>
      </c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8">
        <f t="shared" si="4"/>
        <v>4118.6100000000006</v>
      </c>
    </row>
    <row r="202" spans="1:22" x14ac:dyDescent="0.25">
      <c r="A202" s="6">
        <v>2</v>
      </c>
      <c r="B202" s="6" t="s">
        <v>358</v>
      </c>
      <c r="C202" s="6" t="s">
        <v>359</v>
      </c>
      <c r="D202" s="6" t="s">
        <v>8</v>
      </c>
      <c r="E202" s="7">
        <v>0</v>
      </c>
      <c r="F202" s="7">
        <v>-2672</v>
      </c>
      <c r="G202" s="7">
        <v>2672</v>
      </c>
      <c r="H202" s="7">
        <v>0</v>
      </c>
      <c r="I202" s="7">
        <v>0</v>
      </c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8">
        <f t="shared" si="4"/>
        <v>0</v>
      </c>
    </row>
    <row r="203" spans="1:22" x14ac:dyDescent="0.25">
      <c r="A203" s="6">
        <v>2</v>
      </c>
      <c r="B203" s="6" t="s">
        <v>285</v>
      </c>
      <c r="C203" s="6" t="s">
        <v>286</v>
      </c>
      <c r="D203" s="6" t="s">
        <v>8</v>
      </c>
      <c r="E203" s="7">
        <v>0</v>
      </c>
      <c r="F203" s="7">
        <v>8879</v>
      </c>
      <c r="G203" s="7">
        <v>43573.3</v>
      </c>
      <c r="H203" s="7">
        <v>21230.7</v>
      </c>
      <c r="I203" s="7">
        <v>24097</v>
      </c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8">
        <f t="shared" si="4"/>
        <v>97780</v>
      </c>
    </row>
    <row r="204" spans="1:22" x14ac:dyDescent="0.25">
      <c r="A204" s="6">
        <v>2</v>
      </c>
      <c r="B204" s="6" t="s">
        <v>287</v>
      </c>
      <c r="C204" s="6" t="s">
        <v>288</v>
      </c>
      <c r="D204" s="6" t="s">
        <v>8</v>
      </c>
      <c r="E204" s="7">
        <v>0</v>
      </c>
      <c r="F204" s="7">
        <v>-150</v>
      </c>
      <c r="G204" s="7">
        <v>100</v>
      </c>
      <c r="H204" s="7">
        <v>-49.85</v>
      </c>
      <c r="I204" s="7">
        <v>2613.3200000000002</v>
      </c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8">
        <f t="shared" si="4"/>
        <v>2513.4700000000003</v>
      </c>
    </row>
    <row r="205" spans="1:22" x14ac:dyDescent="0.25">
      <c r="A205" s="6">
        <v>2</v>
      </c>
      <c r="B205" s="6" t="s">
        <v>289</v>
      </c>
      <c r="C205" s="6" t="s">
        <v>290</v>
      </c>
      <c r="D205" s="6" t="s">
        <v>8</v>
      </c>
      <c r="E205" s="7">
        <v>0</v>
      </c>
      <c r="F205" s="7">
        <v>3772.31</v>
      </c>
      <c r="G205" s="7">
        <v>3855.83</v>
      </c>
      <c r="H205" s="7">
        <v>3780.51</v>
      </c>
      <c r="I205" s="7">
        <v>3881.79</v>
      </c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8">
        <f t="shared" si="4"/>
        <v>15290.439999999999</v>
      </c>
    </row>
    <row r="206" spans="1:22" x14ac:dyDescent="0.25">
      <c r="A206" s="6">
        <v>2</v>
      </c>
      <c r="B206" s="6" t="s">
        <v>291</v>
      </c>
      <c r="C206" s="6" t="s">
        <v>292</v>
      </c>
      <c r="D206" s="6" t="s">
        <v>8</v>
      </c>
      <c r="E206" s="7">
        <v>0</v>
      </c>
      <c r="F206" s="7">
        <v>3946.25</v>
      </c>
      <c r="G206" s="7">
        <v>3705.08</v>
      </c>
      <c r="H206" s="7">
        <v>1319</v>
      </c>
      <c r="I206" s="7">
        <v>1252.8499999999999</v>
      </c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8">
        <f t="shared" si="4"/>
        <v>10223.18</v>
      </c>
    </row>
    <row r="207" spans="1:22" x14ac:dyDescent="0.25">
      <c r="A207" s="6">
        <v>2</v>
      </c>
      <c r="B207" s="6" t="s">
        <v>293</v>
      </c>
      <c r="C207" s="6" t="s">
        <v>294</v>
      </c>
      <c r="D207" s="6" t="s">
        <v>8</v>
      </c>
      <c r="E207" s="7">
        <v>0</v>
      </c>
      <c r="F207" s="7">
        <v>0</v>
      </c>
      <c r="G207" s="7">
        <v>1984</v>
      </c>
      <c r="H207" s="7">
        <v>694.21</v>
      </c>
      <c r="I207" s="7">
        <v>1114.3</v>
      </c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8">
        <f t="shared" si="4"/>
        <v>3792.51</v>
      </c>
    </row>
    <row r="208" spans="1:22" x14ac:dyDescent="0.25">
      <c r="A208" s="6">
        <v>2</v>
      </c>
      <c r="B208" s="6" t="s">
        <v>360</v>
      </c>
      <c r="C208" s="6" t="s">
        <v>361</v>
      </c>
      <c r="D208" s="6" t="s">
        <v>8</v>
      </c>
      <c r="E208" s="7">
        <v>0</v>
      </c>
      <c r="F208" s="7">
        <v>-266.14</v>
      </c>
      <c r="G208" s="7">
        <v>356.14</v>
      </c>
      <c r="H208" s="7">
        <v>0</v>
      </c>
      <c r="I208" s="7">
        <v>0</v>
      </c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8">
        <f t="shared" si="4"/>
        <v>90</v>
      </c>
    </row>
    <row r="209" spans="1:22" x14ac:dyDescent="0.25">
      <c r="A209" s="6">
        <v>2</v>
      </c>
      <c r="B209" s="6" t="s">
        <v>372</v>
      </c>
      <c r="C209" s="6" t="s">
        <v>373</v>
      </c>
      <c r="D209" s="6" t="s">
        <v>8</v>
      </c>
      <c r="E209" s="7">
        <v>0</v>
      </c>
      <c r="F209" s="7">
        <v>37.4</v>
      </c>
      <c r="G209" s="7">
        <v>-37.4</v>
      </c>
      <c r="H209" s="7">
        <v>0</v>
      </c>
      <c r="I209" s="7">
        <v>0</v>
      </c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8">
        <f t="shared" si="4"/>
        <v>0</v>
      </c>
    </row>
    <row r="210" spans="1:22" x14ac:dyDescent="0.25">
      <c r="A210" s="6">
        <v>2</v>
      </c>
      <c r="B210" s="6" t="s">
        <v>295</v>
      </c>
      <c r="C210" s="6" t="s">
        <v>296</v>
      </c>
      <c r="D210" s="6" t="s">
        <v>8</v>
      </c>
      <c r="E210" s="7">
        <v>0</v>
      </c>
      <c r="F210" s="7">
        <v>-6503.56</v>
      </c>
      <c r="G210" s="7">
        <v>44976.28</v>
      </c>
      <c r="H210" s="7">
        <v>0</v>
      </c>
      <c r="I210" s="7">
        <v>17843.560000000001</v>
      </c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8">
        <f t="shared" si="4"/>
        <v>56316.28</v>
      </c>
    </row>
    <row r="211" spans="1:22" x14ac:dyDescent="0.25">
      <c r="A211" s="6">
        <v>2</v>
      </c>
      <c r="B211" s="6" t="s">
        <v>297</v>
      </c>
      <c r="C211" s="6" t="s">
        <v>298</v>
      </c>
      <c r="D211" s="6" t="s">
        <v>8</v>
      </c>
      <c r="E211" s="7">
        <v>0</v>
      </c>
      <c r="F211" s="7">
        <v>9759.43</v>
      </c>
      <c r="G211" s="7">
        <v>33657.800000000003</v>
      </c>
      <c r="H211" s="7">
        <v>23259.97</v>
      </c>
      <c r="I211" s="7">
        <v>16511.669999999998</v>
      </c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8">
        <f t="shared" si="4"/>
        <v>83188.87000000001</v>
      </c>
    </row>
    <row r="212" spans="1:22" x14ac:dyDescent="0.25">
      <c r="A212" s="6">
        <v>2</v>
      </c>
      <c r="B212" s="6" t="s">
        <v>133</v>
      </c>
      <c r="C212" s="6" t="s">
        <v>134</v>
      </c>
      <c r="D212" s="6" t="s">
        <v>8</v>
      </c>
      <c r="E212" s="7">
        <v>0</v>
      </c>
      <c r="F212" s="7">
        <v>0</v>
      </c>
      <c r="G212" s="7">
        <v>950.13</v>
      </c>
      <c r="H212" s="7">
        <v>0</v>
      </c>
      <c r="I212" s="7">
        <v>1070.55</v>
      </c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8">
        <f t="shared" si="4"/>
        <v>2020.6799999999998</v>
      </c>
    </row>
    <row r="213" spans="1:22" x14ac:dyDescent="0.25">
      <c r="A213" s="6">
        <v>2</v>
      </c>
      <c r="B213" s="6" t="s">
        <v>299</v>
      </c>
      <c r="C213" s="6" t="s">
        <v>300</v>
      </c>
      <c r="D213" s="6" t="s">
        <v>8</v>
      </c>
      <c r="E213" s="7">
        <v>0</v>
      </c>
      <c r="F213" s="7">
        <v>1246</v>
      </c>
      <c r="G213" s="7">
        <v>66192.5</v>
      </c>
      <c r="H213" s="7">
        <v>39659.94</v>
      </c>
      <c r="I213" s="7">
        <v>35284.14</v>
      </c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8">
        <f t="shared" si="4"/>
        <v>142382.58000000002</v>
      </c>
    </row>
    <row r="214" spans="1:22" x14ac:dyDescent="0.25">
      <c r="A214" s="6">
        <v>2</v>
      </c>
      <c r="B214" s="6" t="s">
        <v>301</v>
      </c>
      <c r="C214" s="6" t="s">
        <v>302</v>
      </c>
      <c r="D214" s="6" t="s">
        <v>8</v>
      </c>
      <c r="E214" s="7">
        <v>0</v>
      </c>
      <c r="F214" s="7">
        <v>-1578.8</v>
      </c>
      <c r="G214" s="7">
        <v>1578.8</v>
      </c>
      <c r="H214" s="7">
        <v>0</v>
      </c>
      <c r="I214" s="7">
        <v>0</v>
      </c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8">
        <f t="shared" si="4"/>
        <v>0</v>
      </c>
    </row>
    <row r="215" spans="1:22" x14ac:dyDescent="0.25">
      <c r="A215" s="6">
        <v>2</v>
      </c>
      <c r="B215" s="6" t="s">
        <v>303</v>
      </c>
      <c r="C215" s="6" t="s">
        <v>304</v>
      </c>
      <c r="D215" s="6" t="s">
        <v>8</v>
      </c>
      <c r="E215" s="7">
        <v>0</v>
      </c>
      <c r="F215" s="7">
        <v>0</v>
      </c>
      <c r="G215" s="7">
        <v>1919.54</v>
      </c>
      <c r="H215" s="7">
        <v>959.77</v>
      </c>
      <c r="I215" s="7">
        <v>-1893.27</v>
      </c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8">
        <f t="shared" si="4"/>
        <v>986.04</v>
      </c>
    </row>
    <row r="216" spans="1:22" x14ac:dyDescent="0.25">
      <c r="A216" s="6">
        <v>2</v>
      </c>
      <c r="B216" s="6" t="s">
        <v>305</v>
      </c>
      <c r="C216" s="6" t="s">
        <v>306</v>
      </c>
      <c r="D216" s="6" t="s">
        <v>8</v>
      </c>
      <c r="E216" s="7">
        <v>0</v>
      </c>
      <c r="F216" s="7">
        <v>-6999.99</v>
      </c>
      <c r="G216" s="7">
        <v>7260.84</v>
      </c>
      <c r="H216" s="7">
        <v>330.04</v>
      </c>
      <c r="I216" s="7">
        <v>330.04</v>
      </c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8">
        <f t="shared" si="4"/>
        <v>920.93000000000029</v>
      </c>
    </row>
    <row r="217" spans="1:22" x14ac:dyDescent="0.25">
      <c r="A217" s="6">
        <v>2</v>
      </c>
      <c r="B217" s="6" t="s">
        <v>135</v>
      </c>
      <c r="C217" s="6" t="s">
        <v>136</v>
      </c>
      <c r="D217" s="6" t="s">
        <v>8</v>
      </c>
      <c r="E217" s="7">
        <v>0</v>
      </c>
      <c r="F217" s="7">
        <v>0</v>
      </c>
      <c r="G217" s="7">
        <v>0</v>
      </c>
      <c r="H217" s="7">
        <v>0</v>
      </c>
      <c r="I217" s="7">
        <v>0</v>
      </c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8">
        <f t="shared" ref="V217:V222" si="5">SUM(E217:U217)</f>
        <v>0</v>
      </c>
    </row>
    <row r="218" spans="1:22" x14ac:dyDescent="0.25">
      <c r="A218" s="6">
        <v>2</v>
      </c>
      <c r="B218" s="6" t="s">
        <v>307</v>
      </c>
      <c r="C218" s="6" t="s">
        <v>308</v>
      </c>
      <c r="D218" s="6" t="s">
        <v>8</v>
      </c>
      <c r="E218" s="7">
        <v>0</v>
      </c>
      <c r="F218" s="7">
        <v>1992.13</v>
      </c>
      <c r="G218" s="7">
        <v>-1594.93</v>
      </c>
      <c r="H218" s="7">
        <v>198.6</v>
      </c>
      <c r="I218" s="7">
        <v>198.6</v>
      </c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8">
        <f t="shared" si="5"/>
        <v>794.40000000000009</v>
      </c>
    </row>
    <row r="219" spans="1:22" x14ac:dyDescent="0.25">
      <c r="A219" s="6">
        <v>2</v>
      </c>
      <c r="B219" s="6" t="s">
        <v>309</v>
      </c>
      <c r="C219" s="6" t="s">
        <v>310</v>
      </c>
      <c r="D219" s="6" t="s">
        <v>8</v>
      </c>
      <c r="E219" s="7">
        <v>0</v>
      </c>
      <c r="F219" s="7">
        <v>1677.82</v>
      </c>
      <c r="G219" s="7">
        <v>0</v>
      </c>
      <c r="H219" s="7">
        <v>838.91</v>
      </c>
      <c r="I219" s="7">
        <v>838.91</v>
      </c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8">
        <f t="shared" si="5"/>
        <v>3355.64</v>
      </c>
    </row>
    <row r="220" spans="1:22" x14ac:dyDescent="0.25">
      <c r="A220" s="6">
        <v>2</v>
      </c>
      <c r="B220" s="6" t="s">
        <v>311</v>
      </c>
      <c r="C220" s="6" t="s">
        <v>312</v>
      </c>
      <c r="D220" s="6" t="s">
        <v>8</v>
      </c>
      <c r="E220" s="7">
        <v>0</v>
      </c>
      <c r="F220" s="7">
        <v>0</v>
      </c>
      <c r="G220" s="7">
        <v>0</v>
      </c>
      <c r="H220" s="7">
        <v>0</v>
      </c>
      <c r="I220" s="7">
        <v>100</v>
      </c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8">
        <f t="shared" si="5"/>
        <v>100</v>
      </c>
    </row>
    <row r="221" spans="1:22" x14ac:dyDescent="0.25">
      <c r="A221" s="6">
        <v>2</v>
      </c>
      <c r="B221" s="6" t="s">
        <v>313</v>
      </c>
      <c r="C221" s="6" t="s">
        <v>314</v>
      </c>
      <c r="D221" s="6" t="s">
        <v>8</v>
      </c>
      <c r="E221" s="7">
        <v>0</v>
      </c>
      <c r="F221" s="7">
        <v>-2700.28</v>
      </c>
      <c r="G221" s="7">
        <v>135186.09</v>
      </c>
      <c r="H221" s="7">
        <v>48626.1</v>
      </c>
      <c r="I221" s="7">
        <v>51286.37</v>
      </c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8">
        <f t="shared" si="5"/>
        <v>232398.28</v>
      </c>
    </row>
    <row r="222" spans="1:22" x14ac:dyDescent="0.25">
      <c r="A222" s="6">
        <v>2</v>
      </c>
      <c r="B222" s="6" t="s">
        <v>137</v>
      </c>
      <c r="C222" s="6" t="s">
        <v>138</v>
      </c>
      <c r="D222" s="6" t="s">
        <v>8</v>
      </c>
      <c r="E222" s="7">
        <v>0</v>
      </c>
      <c r="F222" s="7">
        <v>-11928.35</v>
      </c>
      <c r="G222" s="7">
        <v>14993.33</v>
      </c>
      <c r="H222" s="7">
        <v>1744.42</v>
      </c>
      <c r="I222" s="7">
        <v>1739.74</v>
      </c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8">
        <f t="shared" si="5"/>
        <v>6549.1399999999994</v>
      </c>
    </row>
  </sheetData>
  <autoFilter ref="A2:V222"/>
  <pageMargins left="0.70866141732283472" right="0.70866141732283472" top="0.74803149606299213" bottom="0.74803149606299213" header="0.31496062992125984" footer="0.31496062992125984"/>
  <pageSetup paperSize="9" scale="15" fitToHeight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5"/>
  <sheetViews>
    <sheetView tabSelected="1" workbookViewId="0">
      <selection activeCell="D8" sqref="D8"/>
    </sheetView>
  </sheetViews>
  <sheetFormatPr baseColWidth="10" defaultRowHeight="15" outlineLevelCol="1" x14ac:dyDescent="0.25"/>
  <cols>
    <col min="1" max="1" width="17.42578125" customWidth="1"/>
    <col min="2" max="2" width="12.140625" bestFit="1" customWidth="1"/>
    <col min="3" max="3" width="10.7109375" bestFit="1" customWidth="1"/>
    <col min="4" max="4" width="12.140625" bestFit="1" customWidth="1"/>
    <col min="5" max="5" width="11.42578125" customWidth="1"/>
    <col min="6" max="6" width="11.7109375" customWidth="1"/>
    <col min="7" max="7" width="4.85546875" customWidth="1"/>
    <col min="8" max="8" width="6.7109375" customWidth="1"/>
    <col min="9" max="9" width="5.42578125" customWidth="1"/>
    <col min="10" max="10" width="11.140625" customWidth="1"/>
    <col min="11" max="11" width="8.28515625" customWidth="1"/>
    <col min="12" max="12" width="10.5703125" customWidth="1"/>
    <col min="13" max="13" width="10.42578125" customWidth="1"/>
    <col min="14" max="14" width="21" bestFit="1" customWidth="1"/>
    <col min="15" max="18" width="21" customWidth="1" outlineLevel="1"/>
    <col min="19" max="21" width="10.7109375" bestFit="1" customWidth="1"/>
  </cols>
  <sheetData>
    <row r="1" spans="1:18" x14ac:dyDescent="0.25">
      <c r="A1" s="10" t="s">
        <v>0</v>
      </c>
      <c r="B1" t="s">
        <v>389</v>
      </c>
    </row>
    <row r="2" spans="1:18" x14ac:dyDescent="0.25">
      <c r="O2">
        <v>13</v>
      </c>
      <c r="P2">
        <v>14</v>
      </c>
      <c r="Q2">
        <v>15</v>
      </c>
      <c r="R2">
        <v>16</v>
      </c>
    </row>
    <row r="3" spans="1:18" x14ac:dyDescent="0.25">
      <c r="A3" s="10" t="s">
        <v>1</v>
      </c>
      <c r="B3" t="s">
        <v>390</v>
      </c>
      <c r="C3" t="s">
        <v>391</v>
      </c>
      <c r="D3" t="s">
        <v>392</v>
      </c>
      <c r="E3" t="s">
        <v>393</v>
      </c>
      <c r="F3" t="s">
        <v>394</v>
      </c>
      <c r="G3" t="s">
        <v>395</v>
      </c>
      <c r="H3" t="s">
        <v>396</v>
      </c>
      <c r="I3" t="s">
        <v>397</v>
      </c>
      <c r="J3" t="s">
        <v>398</v>
      </c>
      <c r="K3" t="s">
        <v>399</v>
      </c>
      <c r="L3" t="s">
        <v>400</v>
      </c>
      <c r="M3" t="s">
        <v>401</v>
      </c>
      <c r="N3" t="s">
        <v>402</v>
      </c>
      <c r="O3" t="s">
        <v>403</v>
      </c>
      <c r="P3" t="s">
        <v>404</v>
      </c>
      <c r="Q3" t="s">
        <v>405</v>
      </c>
      <c r="R3" t="s">
        <v>406</v>
      </c>
    </row>
    <row r="4" spans="1:18" x14ac:dyDescent="0.25">
      <c r="A4" t="s">
        <v>6</v>
      </c>
      <c r="B4" s="8">
        <v>0</v>
      </c>
      <c r="C4" s="8">
        <v>0</v>
      </c>
      <c r="D4" s="8">
        <v>0</v>
      </c>
      <c r="E4" s="8">
        <v>0</v>
      </c>
      <c r="F4" s="8"/>
      <c r="G4" s="8"/>
      <c r="H4" s="8"/>
      <c r="I4" s="8"/>
      <c r="J4" s="8"/>
      <c r="K4" s="8"/>
      <c r="L4" s="8"/>
      <c r="M4" s="8"/>
      <c r="N4" s="9"/>
      <c r="O4" s="9"/>
      <c r="P4" s="9"/>
      <c r="Q4" s="9"/>
      <c r="R4" s="8">
        <v>-220000</v>
      </c>
    </row>
    <row r="5" spans="1:18" x14ac:dyDescent="0.25">
      <c r="A5" t="s">
        <v>9</v>
      </c>
      <c r="B5" s="8">
        <v>0</v>
      </c>
      <c r="C5" s="8">
        <v>0</v>
      </c>
      <c r="D5" s="8">
        <v>0</v>
      </c>
      <c r="E5" s="8">
        <v>0</v>
      </c>
      <c r="F5" s="8"/>
      <c r="G5" s="8"/>
      <c r="H5" s="8"/>
      <c r="I5" s="8"/>
      <c r="J5" s="8"/>
      <c r="K5" s="8"/>
      <c r="L5" s="8"/>
      <c r="M5" s="8"/>
      <c r="N5" s="9"/>
      <c r="O5" s="9"/>
      <c r="P5" s="9"/>
      <c r="Q5" s="9"/>
      <c r="R5" s="8">
        <v>-80000</v>
      </c>
    </row>
    <row r="6" spans="1:18" x14ac:dyDescent="0.25">
      <c r="A6" t="s">
        <v>11</v>
      </c>
      <c r="B6" s="8">
        <v>0</v>
      </c>
      <c r="C6" s="8">
        <v>0</v>
      </c>
      <c r="D6" s="8">
        <v>0</v>
      </c>
      <c r="E6" s="8">
        <v>0</v>
      </c>
      <c r="F6" s="8"/>
      <c r="G6" s="8"/>
      <c r="H6" s="8"/>
      <c r="I6" s="8"/>
      <c r="J6" s="8"/>
      <c r="K6" s="8"/>
      <c r="L6" s="8"/>
      <c r="M6" s="8"/>
      <c r="N6" s="9"/>
      <c r="O6" s="9"/>
      <c r="P6" s="9"/>
      <c r="Q6" s="9"/>
      <c r="R6" s="8">
        <v>-27616</v>
      </c>
    </row>
    <row r="7" spans="1:18" x14ac:dyDescent="0.25">
      <c r="A7" t="s">
        <v>13</v>
      </c>
      <c r="B7" s="8">
        <v>0</v>
      </c>
      <c r="C7" s="8">
        <v>0</v>
      </c>
      <c r="D7" s="8">
        <v>0</v>
      </c>
      <c r="E7" s="8">
        <v>0</v>
      </c>
      <c r="F7" s="8"/>
      <c r="G7" s="8"/>
      <c r="H7" s="8"/>
      <c r="I7" s="8"/>
      <c r="J7" s="8"/>
      <c r="K7" s="8"/>
      <c r="L7" s="8"/>
      <c r="M7" s="8"/>
      <c r="N7" s="9"/>
      <c r="O7" s="9"/>
      <c r="P7" s="9"/>
      <c r="Q7" s="9"/>
      <c r="R7" s="8">
        <v>-214500.47999999998</v>
      </c>
    </row>
    <row r="8" spans="1:18" x14ac:dyDescent="0.25">
      <c r="A8" t="s">
        <v>219</v>
      </c>
      <c r="B8" s="8">
        <v>0</v>
      </c>
      <c r="C8" s="8">
        <v>0</v>
      </c>
      <c r="D8" s="8">
        <v>0</v>
      </c>
      <c r="E8" s="8">
        <v>0</v>
      </c>
      <c r="F8" s="8"/>
      <c r="G8" s="8"/>
      <c r="H8" s="8"/>
      <c r="I8" s="8"/>
      <c r="J8" s="8"/>
      <c r="K8" s="8"/>
      <c r="L8" s="8"/>
      <c r="M8" s="8"/>
      <c r="N8" s="9"/>
      <c r="O8" s="9"/>
      <c r="P8" s="9"/>
      <c r="Q8" s="9"/>
      <c r="R8" s="8">
        <v>-15000</v>
      </c>
    </row>
    <row r="9" spans="1:18" x14ac:dyDescent="0.25">
      <c r="A9" t="s">
        <v>15</v>
      </c>
      <c r="B9" s="8">
        <v>0</v>
      </c>
      <c r="C9" s="8">
        <v>0</v>
      </c>
      <c r="D9" s="8">
        <v>0</v>
      </c>
      <c r="E9" s="8">
        <v>0</v>
      </c>
      <c r="F9" s="8"/>
      <c r="G9" s="8"/>
      <c r="H9" s="8"/>
      <c r="I9" s="8"/>
      <c r="J9" s="8"/>
      <c r="K9" s="8"/>
      <c r="L9" s="8"/>
      <c r="M9" s="8"/>
      <c r="N9" s="9"/>
      <c r="O9" s="9"/>
      <c r="P9" s="9"/>
      <c r="Q9" s="9"/>
      <c r="R9" s="8">
        <v>-17712.8</v>
      </c>
    </row>
    <row r="10" spans="1:18" x14ac:dyDescent="0.25">
      <c r="A10" t="s">
        <v>17</v>
      </c>
      <c r="B10" s="8">
        <v>0</v>
      </c>
      <c r="C10" s="8">
        <v>-1909.7</v>
      </c>
      <c r="D10" s="8">
        <v>-1200.71</v>
      </c>
      <c r="E10" s="8">
        <v>-1101.25</v>
      </c>
      <c r="F10" s="8"/>
      <c r="G10" s="8"/>
      <c r="H10" s="8"/>
      <c r="I10" s="8"/>
      <c r="J10" s="8"/>
      <c r="K10" s="8"/>
      <c r="L10" s="8"/>
      <c r="M10" s="8"/>
      <c r="N10" s="9"/>
      <c r="O10" s="9"/>
      <c r="P10" s="9"/>
      <c r="Q10" s="9"/>
      <c r="R10" s="8">
        <v>8300.34</v>
      </c>
    </row>
    <row r="11" spans="1:18" x14ac:dyDescent="0.25">
      <c r="A11" t="s">
        <v>377</v>
      </c>
      <c r="B11" s="8">
        <v>0</v>
      </c>
      <c r="C11" s="8">
        <v>0</v>
      </c>
      <c r="D11" s="8">
        <v>0</v>
      </c>
      <c r="E11" s="8">
        <v>0</v>
      </c>
      <c r="F11" s="8"/>
      <c r="G11" s="8"/>
      <c r="H11" s="8"/>
      <c r="I11" s="8"/>
      <c r="J11" s="8"/>
      <c r="K11" s="8"/>
      <c r="L11" s="8"/>
      <c r="M11" s="8"/>
      <c r="N11" s="9"/>
      <c r="O11" s="9"/>
      <c r="P11" s="9"/>
      <c r="Q11" s="9"/>
      <c r="R11" s="8">
        <v>-1202</v>
      </c>
    </row>
    <row r="12" spans="1:18" x14ac:dyDescent="0.25">
      <c r="A12" t="s">
        <v>342</v>
      </c>
      <c r="B12" s="8">
        <v>1611.11</v>
      </c>
      <c r="C12" s="8">
        <v>-2020.83</v>
      </c>
      <c r="D12" s="8">
        <v>-215.28</v>
      </c>
      <c r="E12" s="8">
        <v>-208.33</v>
      </c>
      <c r="F12" s="8"/>
      <c r="G12" s="8"/>
      <c r="H12" s="8"/>
      <c r="I12" s="8"/>
      <c r="J12" s="8"/>
      <c r="K12" s="8"/>
      <c r="L12" s="8"/>
      <c r="M12" s="8"/>
      <c r="N12" s="9"/>
      <c r="O12" s="9"/>
      <c r="P12" s="9"/>
      <c r="Q12" s="9"/>
      <c r="R12" s="8">
        <v>-2444.44</v>
      </c>
    </row>
    <row r="13" spans="1:18" x14ac:dyDescent="0.25">
      <c r="A13" t="s">
        <v>19</v>
      </c>
      <c r="B13" s="8">
        <v>0</v>
      </c>
      <c r="C13" s="8">
        <v>0</v>
      </c>
      <c r="D13" s="8">
        <v>0</v>
      </c>
      <c r="E13" s="8">
        <v>0</v>
      </c>
      <c r="F13" s="8"/>
      <c r="G13" s="8"/>
      <c r="H13" s="8"/>
      <c r="I13" s="8"/>
      <c r="J13" s="8"/>
      <c r="K13" s="8"/>
      <c r="L13" s="8"/>
      <c r="M13" s="8"/>
      <c r="N13" s="9"/>
      <c r="O13" s="9"/>
      <c r="P13" s="9"/>
      <c r="Q13" s="9"/>
      <c r="R13" s="8">
        <v>90868.85</v>
      </c>
    </row>
    <row r="14" spans="1:18" x14ac:dyDescent="0.25">
      <c r="A14" t="s">
        <v>21</v>
      </c>
      <c r="B14" s="8">
        <v>0</v>
      </c>
      <c r="C14" s="8">
        <v>0</v>
      </c>
      <c r="D14" s="8">
        <v>0</v>
      </c>
      <c r="E14" s="8">
        <v>0</v>
      </c>
      <c r="F14" s="8"/>
      <c r="G14" s="8"/>
      <c r="H14" s="8"/>
      <c r="I14" s="8"/>
      <c r="J14" s="8"/>
      <c r="K14" s="8"/>
      <c r="L14" s="8"/>
      <c r="M14" s="8"/>
      <c r="N14" s="9"/>
      <c r="O14" s="9"/>
      <c r="P14" s="9"/>
      <c r="Q14" s="9"/>
      <c r="R14" s="8">
        <v>190000</v>
      </c>
    </row>
    <row r="15" spans="1:18" x14ac:dyDescent="0.25">
      <c r="A15" t="s">
        <v>23</v>
      </c>
      <c r="B15" s="8">
        <v>0</v>
      </c>
      <c r="C15" s="8">
        <v>0</v>
      </c>
      <c r="D15" s="8">
        <v>0</v>
      </c>
      <c r="E15" s="8">
        <v>0</v>
      </c>
      <c r="F15" s="8"/>
      <c r="G15" s="8"/>
      <c r="H15" s="8"/>
      <c r="I15" s="8"/>
      <c r="J15" s="8"/>
      <c r="K15" s="8"/>
      <c r="L15" s="8"/>
      <c r="M15" s="8"/>
      <c r="N15" s="9"/>
      <c r="O15" s="9"/>
      <c r="P15" s="9"/>
      <c r="Q15" s="9"/>
      <c r="R15" s="8">
        <v>39708</v>
      </c>
    </row>
    <row r="16" spans="1:18" x14ac:dyDescent="0.25">
      <c r="A16" t="s">
        <v>25</v>
      </c>
      <c r="B16" s="8">
        <v>0</v>
      </c>
      <c r="C16" s="8">
        <v>0</v>
      </c>
      <c r="D16" s="8">
        <v>0</v>
      </c>
      <c r="E16" s="8">
        <v>0</v>
      </c>
      <c r="F16" s="8"/>
      <c r="G16" s="8"/>
      <c r="H16" s="8"/>
      <c r="I16" s="8"/>
      <c r="J16" s="8"/>
      <c r="K16" s="8"/>
      <c r="L16" s="8"/>
      <c r="M16" s="8"/>
      <c r="N16" s="9"/>
      <c r="O16" s="9"/>
      <c r="P16" s="9"/>
      <c r="Q16" s="9"/>
      <c r="R16" s="8">
        <v>68923.66</v>
      </c>
    </row>
    <row r="17" spans="1:18" x14ac:dyDescent="0.25">
      <c r="A17" t="s">
        <v>221</v>
      </c>
      <c r="B17" s="8">
        <v>0</v>
      </c>
      <c r="C17" s="8">
        <v>0</v>
      </c>
      <c r="D17" s="8">
        <v>0</v>
      </c>
      <c r="E17" s="8">
        <v>0</v>
      </c>
      <c r="F17" s="8"/>
      <c r="G17" s="8"/>
      <c r="H17" s="8"/>
      <c r="I17" s="8"/>
      <c r="J17" s="8"/>
      <c r="K17" s="8"/>
      <c r="L17" s="8"/>
      <c r="M17" s="8"/>
      <c r="N17" s="9"/>
      <c r="O17" s="9"/>
      <c r="P17" s="9"/>
      <c r="Q17" s="9"/>
      <c r="R17" s="8">
        <v>30458</v>
      </c>
    </row>
    <row r="18" spans="1:18" x14ac:dyDescent="0.25">
      <c r="A18" t="s">
        <v>27</v>
      </c>
      <c r="B18" s="8">
        <v>0</v>
      </c>
      <c r="C18" s="8">
        <v>0</v>
      </c>
      <c r="D18" s="8">
        <v>0</v>
      </c>
      <c r="E18" s="8">
        <v>0</v>
      </c>
      <c r="F18" s="8"/>
      <c r="G18" s="8"/>
      <c r="H18" s="8"/>
      <c r="I18" s="8"/>
      <c r="J18" s="8"/>
      <c r="K18" s="8"/>
      <c r="L18" s="8"/>
      <c r="M18" s="8"/>
      <c r="N18" s="9"/>
      <c r="O18" s="9"/>
      <c r="P18" s="9"/>
      <c r="Q18" s="9"/>
      <c r="R18" s="8">
        <v>179198.66</v>
      </c>
    </row>
    <row r="19" spans="1:18" x14ac:dyDescent="0.25">
      <c r="A19" t="s">
        <v>223</v>
      </c>
      <c r="B19" s="8">
        <v>0</v>
      </c>
      <c r="C19" s="8">
        <v>0</v>
      </c>
      <c r="D19" s="8">
        <v>0</v>
      </c>
      <c r="E19" s="8">
        <v>0</v>
      </c>
      <c r="F19" s="8"/>
      <c r="G19" s="8"/>
      <c r="H19" s="8"/>
      <c r="I19" s="8"/>
      <c r="J19" s="8"/>
      <c r="K19" s="8"/>
      <c r="L19" s="8"/>
      <c r="M19" s="8"/>
      <c r="N19" s="9"/>
      <c r="O19" s="9"/>
      <c r="P19" s="9"/>
      <c r="Q19" s="9"/>
      <c r="R19" s="8">
        <v>61404</v>
      </c>
    </row>
    <row r="20" spans="1:18" x14ac:dyDescent="0.25">
      <c r="A20" t="s">
        <v>29</v>
      </c>
      <c r="B20" s="8">
        <v>0</v>
      </c>
      <c r="C20" s="8">
        <v>0</v>
      </c>
      <c r="D20" s="8">
        <v>0</v>
      </c>
      <c r="E20" s="8">
        <v>8267.7199999999993</v>
      </c>
      <c r="F20" s="8"/>
      <c r="G20" s="8"/>
      <c r="H20" s="8"/>
      <c r="I20" s="8"/>
      <c r="J20" s="8"/>
      <c r="K20" s="8"/>
      <c r="L20" s="8"/>
      <c r="M20" s="8"/>
      <c r="N20" s="9"/>
      <c r="O20" s="9"/>
      <c r="P20" s="9"/>
      <c r="Q20" s="9"/>
      <c r="R20" s="8">
        <v>51102.7</v>
      </c>
    </row>
    <row r="21" spans="1:18" x14ac:dyDescent="0.25">
      <c r="A21" t="s">
        <v>31</v>
      </c>
      <c r="B21" s="8">
        <v>0</v>
      </c>
      <c r="C21" s="8">
        <v>0</v>
      </c>
      <c r="D21" s="8">
        <v>0</v>
      </c>
      <c r="E21" s="8">
        <v>0</v>
      </c>
      <c r="F21" s="8"/>
      <c r="G21" s="8"/>
      <c r="H21" s="8"/>
      <c r="I21" s="8"/>
      <c r="J21" s="8"/>
      <c r="K21" s="8"/>
      <c r="L21" s="8"/>
      <c r="M21" s="8"/>
      <c r="N21" s="9"/>
      <c r="O21" s="9"/>
      <c r="P21" s="9"/>
      <c r="Q21" s="9"/>
      <c r="R21" s="8">
        <v>29763.77</v>
      </c>
    </row>
    <row r="22" spans="1:18" x14ac:dyDescent="0.25">
      <c r="A22" t="s">
        <v>33</v>
      </c>
      <c r="B22" s="8">
        <v>0</v>
      </c>
      <c r="C22" s="8">
        <v>0</v>
      </c>
      <c r="D22" s="8">
        <v>0</v>
      </c>
      <c r="E22" s="8">
        <v>0</v>
      </c>
      <c r="F22" s="8"/>
      <c r="G22" s="8"/>
      <c r="H22" s="8"/>
      <c r="I22" s="8"/>
      <c r="J22" s="8"/>
      <c r="K22" s="8"/>
      <c r="L22" s="8"/>
      <c r="M22" s="8"/>
      <c r="N22" s="9"/>
      <c r="O22" s="9"/>
      <c r="P22" s="9"/>
      <c r="Q22" s="9"/>
      <c r="R22" s="8">
        <v>25110</v>
      </c>
    </row>
    <row r="23" spans="1:18" x14ac:dyDescent="0.25">
      <c r="A23" t="s">
        <v>35</v>
      </c>
      <c r="B23" s="8">
        <v>0</v>
      </c>
      <c r="C23" s="8">
        <v>0</v>
      </c>
      <c r="D23" s="8">
        <v>0</v>
      </c>
      <c r="E23" s="8">
        <v>0</v>
      </c>
      <c r="F23" s="8"/>
      <c r="G23" s="8"/>
      <c r="H23" s="8"/>
      <c r="I23" s="8"/>
      <c r="J23" s="8"/>
      <c r="K23" s="8"/>
      <c r="L23" s="8"/>
      <c r="M23" s="8"/>
      <c r="N23" s="9"/>
      <c r="O23" s="9"/>
      <c r="P23" s="9"/>
      <c r="Q23" s="9"/>
      <c r="R23" s="8">
        <v>71154</v>
      </c>
    </row>
    <row r="24" spans="1:18" x14ac:dyDescent="0.25">
      <c r="A24" t="s">
        <v>37</v>
      </c>
      <c r="B24" s="8">
        <v>0</v>
      </c>
      <c r="C24" s="8">
        <v>0</v>
      </c>
      <c r="D24" s="8">
        <v>0</v>
      </c>
      <c r="E24" s="8">
        <v>176.21</v>
      </c>
      <c r="F24" s="8"/>
      <c r="G24" s="8"/>
      <c r="H24" s="8"/>
      <c r="I24" s="8"/>
      <c r="J24" s="8"/>
      <c r="K24" s="8"/>
      <c r="L24" s="8"/>
      <c r="M24" s="8"/>
      <c r="N24" s="9"/>
      <c r="O24" s="9"/>
      <c r="P24" s="9"/>
      <c r="Q24" s="9"/>
      <c r="R24" s="8">
        <v>45827.25</v>
      </c>
    </row>
    <row r="25" spans="1:18" x14ac:dyDescent="0.25">
      <c r="A25" t="s">
        <v>39</v>
      </c>
      <c r="B25" s="8">
        <v>0</v>
      </c>
      <c r="C25" s="8">
        <v>0</v>
      </c>
      <c r="D25" s="8">
        <v>0</v>
      </c>
      <c r="E25" s="8">
        <v>0</v>
      </c>
      <c r="F25" s="8"/>
      <c r="G25" s="8"/>
      <c r="H25" s="8"/>
      <c r="I25" s="8"/>
      <c r="J25" s="8"/>
      <c r="K25" s="8"/>
      <c r="L25" s="8"/>
      <c r="M25" s="8"/>
      <c r="N25" s="9"/>
      <c r="O25" s="9"/>
      <c r="P25" s="9"/>
      <c r="Q25" s="9"/>
      <c r="R25" s="8">
        <v>-90868.85</v>
      </c>
    </row>
    <row r="26" spans="1:18" x14ac:dyDescent="0.25">
      <c r="A26" t="s">
        <v>40</v>
      </c>
      <c r="B26" s="8">
        <v>0</v>
      </c>
      <c r="C26" s="8">
        <v>0</v>
      </c>
      <c r="D26" s="8">
        <v>0</v>
      </c>
      <c r="E26" s="8">
        <v>0</v>
      </c>
      <c r="F26" s="8"/>
      <c r="G26" s="8"/>
      <c r="H26" s="8"/>
      <c r="I26" s="8"/>
      <c r="J26" s="8"/>
      <c r="K26" s="8"/>
      <c r="L26" s="8"/>
      <c r="M26" s="8"/>
      <c r="N26" s="9"/>
      <c r="O26" s="9"/>
      <c r="P26" s="9"/>
      <c r="Q26" s="9"/>
      <c r="R26" s="8">
        <v>-39708</v>
      </c>
    </row>
    <row r="27" spans="1:18" x14ac:dyDescent="0.25">
      <c r="A27" t="s">
        <v>42</v>
      </c>
      <c r="B27" s="8">
        <v>-568.38</v>
      </c>
      <c r="C27" s="8">
        <v>-513.37</v>
      </c>
      <c r="D27" s="8">
        <v>-568.38</v>
      </c>
      <c r="E27" s="8">
        <v>-550.04999999999995</v>
      </c>
      <c r="F27" s="8"/>
      <c r="G27" s="8"/>
      <c r="H27" s="8"/>
      <c r="I27" s="8"/>
      <c r="J27" s="8"/>
      <c r="K27" s="8"/>
      <c r="L27" s="8"/>
      <c r="M27" s="8"/>
      <c r="N27" s="9"/>
      <c r="O27" s="9"/>
      <c r="P27" s="9"/>
      <c r="Q27" s="9"/>
      <c r="R27" s="8">
        <v>-56620.99</v>
      </c>
    </row>
    <row r="28" spans="1:18" x14ac:dyDescent="0.25">
      <c r="A28" t="s">
        <v>225</v>
      </c>
      <c r="B28" s="8">
        <v>0</v>
      </c>
      <c r="C28" s="8">
        <v>0</v>
      </c>
      <c r="D28" s="8">
        <v>0</v>
      </c>
      <c r="E28" s="8">
        <v>0</v>
      </c>
      <c r="F28" s="8"/>
      <c r="G28" s="8"/>
      <c r="H28" s="8"/>
      <c r="I28" s="8"/>
      <c r="J28" s="8"/>
      <c r="K28" s="8"/>
      <c r="L28" s="8"/>
      <c r="M28" s="8"/>
      <c r="N28" s="9"/>
      <c r="O28" s="9"/>
      <c r="P28" s="9"/>
      <c r="Q28" s="9"/>
      <c r="R28" s="8">
        <v>-30458</v>
      </c>
    </row>
    <row r="29" spans="1:18" x14ac:dyDescent="0.25">
      <c r="A29" t="s">
        <v>44</v>
      </c>
      <c r="B29" s="8">
        <v>0</v>
      </c>
      <c r="C29" s="8">
        <v>0</v>
      </c>
      <c r="D29" s="8">
        <v>0</v>
      </c>
      <c r="E29" s="8">
        <v>0</v>
      </c>
      <c r="F29" s="8"/>
      <c r="G29" s="8"/>
      <c r="H29" s="8"/>
      <c r="I29" s="8"/>
      <c r="J29" s="8"/>
      <c r="K29" s="8"/>
      <c r="L29" s="8"/>
      <c r="M29" s="8"/>
      <c r="N29" s="9"/>
      <c r="O29" s="9"/>
      <c r="P29" s="9"/>
      <c r="Q29" s="9"/>
      <c r="R29" s="8">
        <v>-179198.66</v>
      </c>
    </row>
    <row r="30" spans="1:18" x14ac:dyDescent="0.25">
      <c r="A30" t="s">
        <v>227</v>
      </c>
      <c r="B30" s="8">
        <v>0</v>
      </c>
      <c r="C30" s="8">
        <v>0</v>
      </c>
      <c r="D30" s="8">
        <v>0</v>
      </c>
      <c r="E30" s="8">
        <v>0</v>
      </c>
      <c r="F30" s="8"/>
      <c r="G30" s="8"/>
      <c r="H30" s="8"/>
      <c r="I30" s="8"/>
      <c r="J30" s="8"/>
      <c r="K30" s="8"/>
      <c r="L30" s="8"/>
      <c r="M30" s="8"/>
      <c r="N30" s="9"/>
      <c r="O30" s="9"/>
      <c r="P30" s="9"/>
      <c r="Q30" s="9"/>
      <c r="R30" s="8">
        <v>-61404</v>
      </c>
    </row>
    <row r="31" spans="1:18" x14ac:dyDescent="0.25">
      <c r="A31" t="s">
        <v>46</v>
      </c>
      <c r="B31" s="8">
        <v>-60.9</v>
      </c>
      <c r="C31" s="8">
        <v>-55</v>
      </c>
      <c r="D31" s="8">
        <v>-60.9</v>
      </c>
      <c r="E31" s="8">
        <v>-440.93</v>
      </c>
      <c r="F31" s="8"/>
      <c r="G31" s="8"/>
      <c r="H31" s="8"/>
      <c r="I31" s="8"/>
      <c r="J31" s="8"/>
      <c r="K31" s="8"/>
      <c r="L31" s="8"/>
      <c r="M31" s="8"/>
      <c r="N31" s="9"/>
      <c r="O31" s="9"/>
      <c r="P31" s="9"/>
      <c r="Q31" s="9"/>
      <c r="R31" s="8">
        <v>-42419.199999999997</v>
      </c>
    </row>
    <row r="32" spans="1:18" x14ac:dyDescent="0.25">
      <c r="A32" t="s">
        <v>48</v>
      </c>
      <c r="B32" s="8">
        <v>0</v>
      </c>
      <c r="C32" s="8">
        <v>0</v>
      </c>
      <c r="D32" s="8">
        <v>0</v>
      </c>
      <c r="E32" s="8">
        <v>0</v>
      </c>
      <c r="F32" s="8"/>
      <c r="G32" s="8"/>
      <c r="H32" s="8"/>
      <c r="I32" s="8"/>
      <c r="J32" s="8"/>
      <c r="K32" s="8"/>
      <c r="L32" s="8"/>
      <c r="M32" s="8"/>
      <c r="N32" s="9"/>
      <c r="O32" s="9"/>
      <c r="P32" s="9"/>
      <c r="Q32" s="9"/>
      <c r="R32" s="8">
        <v>-29763.77</v>
      </c>
    </row>
    <row r="33" spans="1:18" x14ac:dyDescent="0.25">
      <c r="A33" t="s">
        <v>50</v>
      </c>
      <c r="B33" s="8">
        <v>0</v>
      </c>
      <c r="C33" s="8">
        <v>0</v>
      </c>
      <c r="D33" s="8">
        <v>0</v>
      </c>
      <c r="E33" s="8">
        <v>0</v>
      </c>
      <c r="F33" s="8"/>
      <c r="G33" s="8"/>
      <c r="H33" s="8"/>
      <c r="I33" s="8"/>
      <c r="J33" s="8"/>
      <c r="K33" s="8"/>
      <c r="L33" s="8"/>
      <c r="M33" s="8"/>
      <c r="N33" s="9"/>
      <c r="O33" s="9"/>
      <c r="P33" s="9"/>
      <c r="Q33" s="9"/>
      <c r="R33" s="8">
        <v>-121</v>
      </c>
    </row>
    <row r="34" spans="1:18" x14ac:dyDescent="0.25">
      <c r="A34" t="s">
        <v>229</v>
      </c>
      <c r="B34" s="8">
        <v>0</v>
      </c>
      <c r="C34" s="8">
        <v>0</v>
      </c>
      <c r="D34" s="8">
        <v>0</v>
      </c>
      <c r="E34" s="8">
        <v>0</v>
      </c>
      <c r="F34" s="8"/>
      <c r="G34" s="8"/>
      <c r="H34" s="8"/>
      <c r="I34" s="8"/>
      <c r="J34" s="8"/>
      <c r="K34" s="8"/>
      <c r="L34" s="8"/>
      <c r="M34" s="8"/>
      <c r="N34" s="9"/>
      <c r="O34" s="9"/>
      <c r="P34" s="9"/>
      <c r="Q34" s="9"/>
      <c r="R34" s="8">
        <v>0</v>
      </c>
    </row>
    <row r="35" spans="1:18" x14ac:dyDescent="0.25">
      <c r="A35" t="s">
        <v>51</v>
      </c>
      <c r="B35" s="8">
        <v>54539.31</v>
      </c>
      <c r="C35" s="8">
        <v>-154637.82</v>
      </c>
      <c r="D35" s="8">
        <v>62873.439999999995</v>
      </c>
      <c r="E35" s="8">
        <v>18235.599999999999</v>
      </c>
      <c r="F35" s="8"/>
      <c r="G35" s="8"/>
      <c r="H35" s="8"/>
      <c r="I35" s="8"/>
      <c r="J35" s="8"/>
      <c r="K35" s="8"/>
      <c r="L35" s="8"/>
      <c r="M35" s="8"/>
      <c r="N35" s="9"/>
      <c r="O35" s="9"/>
      <c r="P35" s="9"/>
      <c r="Q35" s="9"/>
      <c r="R35" s="8">
        <v>-338744.21000000008</v>
      </c>
    </row>
    <row r="36" spans="1:18" x14ac:dyDescent="0.25">
      <c r="A36" t="s">
        <v>53</v>
      </c>
      <c r="B36" s="8">
        <v>0</v>
      </c>
      <c r="C36" s="8">
        <v>0</v>
      </c>
      <c r="D36" s="8">
        <v>0</v>
      </c>
      <c r="E36" s="8">
        <v>0</v>
      </c>
      <c r="F36" s="8"/>
      <c r="G36" s="8"/>
      <c r="H36" s="8"/>
      <c r="I36" s="8"/>
      <c r="J36" s="8"/>
      <c r="K36" s="8"/>
      <c r="L36" s="8"/>
      <c r="M36" s="8"/>
      <c r="N36" s="9"/>
      <c r="O36" s="9"/>
      <c r="P36" s="9"/>
      <c r="Q36" s="9"/>
      <c r="R36" s="8">
        <v>0</v>
      </c>
    </row>
    <row r="37" spans="1:18" x14ac:dyDescent="0.25">
      <c r="A37" t="s">
        <v>55</v>
      </c>
      <c r="B37" s="8">
        <v>0</v>
      </c>
      <c r="C37" s="8">
        <v>-972443.88</v>
      </c>
      <c r="D37" s="8">
        <v>0</v>
      </c>
      <c r="E37" s="8">
        <v>972443.88</v>
      </c>
      <c r="F37" s="8"/>
      <c r="G37" s="8"/>
      <c r="H37" s="8"/>
      <c r="I37" s="8"/>
      <c r="J37" s="8"/>
      <c r="K37" s="8"/>
      <c r="L37" s="8"/>
      <c r="M37" s="8"/>
      <c r="N37" s="9"/>
      <c r="O37" s="9"/>
      <c r="P37" s="9"/>
      <c r="Q37" s="9"/>
      <c r="R37" s="8">
        <v>0</v>
      </c>
    </row>
    <row r="38" spans="1:18" x14ac:dyDescent="0.25">
      <c r="A38" t="s">
        <v>57</v>
      </c>
      <c r="B38" s="8">
        <v>300724.08999999997</v>
      </c>
      <c r="C38" s="8">
        <v>-435391.29</v>
      </c>
      <c r="D38" s="8">
        <v>131108.85999999999</v>
      </c>
      <c r="E38" s="8">
        <v>12817.51</v>
      </c>
      <c r="F38" s="8"/>
      <c r="G38" s="8"/>
      <c r="H38" s="8"/>
      <c r="I38" s="8"/>
      <c r="J38" s="8"/>
      <c r="K38" s="8"/>
      <c r="L38" s="8"/>
      <c r="M38" s="8"/>
      <c r="N38" s="9"/>
      <c r="O38" s="9"/>
      <c r="P38" s="9"/>
      <c r="Q38" s="9"/>
      <c r="R38" s="8">
        <v>-291464.92</v>
      </c>
    </row>
    <row r="39" spans="1:18" x14ac:dyDescent="0.25">
      <c r="A39" t="s">
        <v>59</v>
      </c>
      <c r="B39" s="8">
        <v>972443.88</v>
      </c>
      <c r="C39" s="8">
        <v>-174912.12</v>
      </c>
      <c r="D39" s="8">
        <v>-82020.06</v>
      </c>
      <c r="E39" s="8">
        <v>-91953.82</v>
      </c>
      <c r="F39" s="8"/>
      <c r="G39" s="8"/>
      <c r="H39" s="8"/>
      <c r="I39" s="8"/>
      <c r="J39" s="8"/>
      <c r="K39" s="8"/>
      <c r="L39" s="8"/>
      <c r="M39" s="8"/>
      <c r="N39" s="9"/>
      <c r="O39" s="9"/>
      <c r="P39" s="9"/>
      <c r="Q39" s="9"/>
      <c r="R39" s="8">
        <v>-348886</v>
      </c>
    </row>
    <row r="40" spans="1:18" x14ac:dyDescent="0.25">
      <c r="A40" t="s">
        <v>231</v>
      </c>
      <c r="B40" s="8">
        <v>-578.52</v>
      </c>
      <c r="C40" s="8">
        <v>25000</v>
      </c>
      <c r="D40" s="8">
        <v>-25000</v>
      </c>
      <c r="E40" s="8">
        <v>436.63</v>
      </c>
      <c r="F40" s="8"/>
      <c r="G40" s="8"/>
      <c r="H40" s="8"/>
      <c r="I40" s="8"/>
      <c r="J40" s="8"/>
      <c r="K40" s="8"/>
      <c r="L40" s="8"/>
      <c r="M40" s="8"/>
      <c r="N40" s="9"/>
      <c r="O40" s="9"/>
      <c r="P40" s="9"/>
      <c r="Q40" s="9"/>
      <c r="R40" s="8">
        <v>436.63</v>
      </c>
    </row>
    <row r="41" spans="1:18" x14ac:dyDescent="0.25">
      <c r="A41" t="s">
        <v>233</v>
      </c>
      <c r="B41" s="8">
        <v>0</v>
      </c>
      <c r="C41" s="8">
        <v>9734.9900000000016</v>
      </c>
      <c r="D41" s="8">
        <v>-1108797.6000000001</v>
      </c>
      <c r="E41" s="8">
        <v>-775410.96</v>
      </c>
      <c r="F41" s="8"/>
      <c r="G41" s="8"/>
      <c r="H41" s="8"/>
      <c r="I41" s="8"/>
      <c r="J41" s="8"/>
      <c r="K41" s="8"/>
      <c r="L41" s="8"/>
      <c r="M41" s="8"/>
      <c r="N41" s="9"/>
      <c r="O41" s="9"/>
      <c r="P41" s="9"/>
      <c r="Q41" s="9"/>
      <c r="R41" s="8">
        <v>11667.60000000013</v>
      </c>
    </row>
    <row r="42" spans="1:18" x14ac:dyDescent="0.25">
      <c r="A42" t="s">
        <v>61</v>
      </c>
      <c r="B42" s="8">
        <v>0</v>
      </c>
      <c r="C42" s="8">
        <v>618879.66</v>
      </c>
      <c r="D42" s="8">
        <v>0</v>
      </c>
      <c r="E42" s="8">
        <v>-618879.66</v>
      </c>
      <c r="F42" s="8"/>
      <c r="G42" s="8"/>
      <c r="H42" s="8"/>
      <c r="I42" s="8"/>
      <c r="J42" s="8"/>
      <c r="K42" s="8"/>
      <c r="L42" s="8"/>
      <c r="M42" s="8"/>
      <c r="N42" s="9"/>
      <c r="O42" s="9"/>
      <c r="P42" s="9"/>
      <c r="Q42" s="9"/>
      <c r="R42" s="8">
        <v>0</v>
      </c>
    </row>
    <row r="43" spans="1:18" x14ac:dyDescent="0.25">
      <c r="A43" t="s">
        <v>235</v>
      </c>
      <c r="B43" s="8">
        <v>-1022992.25</v>
      </c>
      <c r="C43" s="8">
        <v>905777.52</v>
      </c>
      <c r="D43" s="8">
        <v>123455.35</v>
      </c>
      <c r="E43" s="8">
        <v>838398.84</v>
      </c>
      <c r="F43" s="8"/>
      <c r="G43" s="8"/>
      <c r="H43" s="8"/>
      <c r="I43" s="8"/>
      <c r="J43" s="8"/>
      <c r="K43" s="8"/>
      <c r="L43" s="8"/>
      <c r="M43" s="8"/>
      <c r="N43" s="9"/>
      <c r="O43" s="9"/>
      <c r="P43" s="9"/>
      <c r="Q43" s="9"/>
      <c r="R43" s="8">
        <v>1867631.71</v>
      </c>
    </row>
    <row r="44" spans="1:18" x14ac:dyDescent="0.25">
      <c r="A44" t="s">
        <v>62</v>
      </c>
      <c r="B44" s="8">
        <v>-618879.65999999992</v>
      </c>
      <c r="C44" s="8">
        <v>98449.930000000008</v>
      </c>
      <c r="D44" s="8">
        <v>48449.67</v>
      </c>
      <c r="E44" s="8">
        <v>54956.930000000008</v>
      </c>
      <c r="F44" s="8"/>
      <c r="G44" s="8"/>
      <c r="H44" s="8"/>
      <c r="I44" s="8"/>
      <c r="J44" s="8"/>
      <c r="K44" s="8"/>
      <c r="L44" s="8"/>
      <c r="M44" s="8"/>
      <c r="N44" s="9"/>
      <c r="O44" s="9"/>
      <c r="P44" s="9"/>
      <c r="Q44" s="9"/>
      <c r="R44" s="8">
        <v>201856.52999999997</v>
      </c>
    </row>
    <row r="45" spans="1:18" x14ac:dyDescent="0.25">
      <c r="A45" t="s">
        <v>344</v>
      </c>
      <c r="B45" s="8">
        <v>0</v>
      </c>
      <c r="C45" s="8">
        <v>0</v>
      </c>
      <c r="D45" s="8">
        <v>0</v>
      </c>
      <c r="E45" s="8">
        <v>0</v>
      </c>
      <c r="F45" s="8"/>
      <c r="G45" s="8"/>
      <c r="H45" s="8"/>
      <c r="I45" s="8"/>
      <c r="J45" s="8"/>
      <c r="K45" s="8"/>
      <c r="L45" s="8"/>
      <c r="M45" s="8"/>
      <c r="N45" s="9"/>
      <c r="O45" s="9"/>
      <c r="P45" s="9"/>
      <c r="Q45" s="9"/>
      <c r="R45" s="8">
        <v>-429057.45</v>
      </c>
    </row>
    <row r="46" spans="1:18" x14ac:dyDescent="0.25">
      <c r="A46" t="s">
        <v>346</v>
      </c>
      <c r="B46" s="8">
        <v>14286.67</v>
      </c>
      <c r="C46" s="8">
        <v>-14286.67</v>
      </c>
      <c r="D46" s="8">
        <v>0</v>
      </c>
      <c r="E46" s="8">
        <v>0</v>
      </c>
      <c r="F46" s="8"/>
      <c r="G46" s="8"/>
      <c r="H46" s="8"/>
      <c r="I46" s="8"/>
      <c r="J46" s="8"/>
      <c r="K46" s="8"/>
      <c r="L46" s="8"/>
      <c r="M46" s="8"/>
      <c r="N46" s="9"/>
      <c r="O46" s="9"/>
      <c r="P46" s="9"/>
      <c r="Q46" s="9"/>
      <c r="R46" s="8">
        <v>-14286.67</v>
      </c>
    </row>
    <row r="47" spans="1:18" x14ac:dyDescent="0.25">
      <c r="A47" t="s">
        <v>63</v>
      </c>
      <c r="B47" s="8">
        <v>10868.91</v>
      </c>
      <c r="C47" s="8">
        <v>963.52</v>
      </c>
      <c r="D47" s="8">
        <v>-746.59</v>
      </c>
      <c r="E47" s="8">
        <v>-1433.47</v>
      </c>
      <c r="F47" s="8"/>
      <c r="G47" s="8"/>
      <c r="H47" s="8"/>
      <c r="I47" s="8"/>
      <c r="J47" s="8"/>
      <c r="K47" s="8"/>
      <c r="L47" s="8"/>
      <c r="M47" s="8"/>
      <c r="N47" s="9"/>
      <c r="O47" s="9"/>
      <c r="P47" s="9"/>
      <c r="Q47" s="9"/>
      <c r="R47" s="8">
        <v>-2180.0600000000004</v>
      </c>
    </row>
    <row r="48" spans="1:18" x14ac:dyDescent="0.25">
      <c r="A48" t="s">
        <v>237</v>
      </c>
      <c r="B48" s="8">
        <v>-476.39</v>
      </c>
      <c r="C48" s="8">
        <v>476.39</v>
      </c>
      <c r="D48" s="8">
        <v>0</v>
      </c>
      <c r="E48" s="8">
        <v>0</v>
      </c>
      <c r="F48" s="8"/>
      <c r="G48" s="8"/>
      <c r="H48" s="8"/>
      <c r="I48" s="8"/>
      <c r="J48" s="8"/>
      <c r="K48" s="8"/>
      <c r="L48" s="8"/>
      <c r="M48" s="8"/>
      <c r="N48" s="9"/>
      <c r="O48" s="9"/>
      <c r="P48" s="9"/>
      <c r="Q48" s="9"/>
      <c r="R48" s="8">
        <v>0</v>
      </c>
    </row>
    <row r="49" spans="1:18" x14ac:dyDescent="0.25">
      <c r="A49" t="s">
        <v>239</v>
      </c>
      <c r="B49" s="8">
        <v>468.44</v>
      </c>
      <c r="C49" s="8">
        <v>-759.08</v>
      </c>
      <c r="D49" s="8">
        <v>1287.45</v>
      </c>
      <c r="E49" s="8">
        <v>-1083.1099999999999</v>
      </c>
      <c r="F49" s="8"/>
      <c r="G49" s="8"/>
      <c r="H49" s="8"/>
      <c r="I49" s="8"/>
      <c r="J49" s="8"/>
      <c r="K49" s="8"/>
      <c r="L49" s="8"/>
      <c r="M49" s="8"/>
      <c r="N49" s="9"/>
      <c r="O49" s="9"/>
      <c r="P49" s="9"/>
      <c r="Q49" s="9"/>
      <c r="R49" s="8">
        <v>390.45000000000005</v>
      </c>
    </row>
    <row r="50" spans="1:18" x14ac:dyDescent="0.25">
      <c r="A50" t="s">
        <v>241</v>
      </c>
      <c r="B50" s="8">
        <v>0</v>
      </c>
      <c r="C50" s="8">
        <v>-316.32</v>
      </c>
      <c r="D50" s="8">
        <v>316.32</v>
      </c>
      <c r="E50" s="8">
        <v>0</v>
      </c>
      <c r="F50" s="8"/>
      <c r="G50" s="8"/>
      <c r="H50" s="8"/>
      <c r="I50" s="8"/>
      <c r="J50" s="8"/>
      <c r="K50" s="8"/>
      <c r="L50" s="8"/>
      <c r="M50" s="8"/>
      <c r="N50" s="9"/>
      <c r="O50" s="9"/>
      <c r="P50" s="9"/>
      <c r="Q50" s="9"/>
      <c r="R50" s="8">
        <v>0</v>
      </c>
    </row>
    <row r="51" spans="1:18" x14ac:dyDescent="0.25">
      <c r="A51" t="s">
        <v>65</v>
      </c>
      <c r="B51" s="8">
        <v>0</v>
      </c>
      <c r="C51" s="8">
        <v>0</v>
      </c>
      <c r="D51" s="8">
        <v>0</v>
      </c>
      <c r="E51" s="8">
        <v>0</v>
      </c>
      <c r="F51" s="8"/>
      <c r="G51" s="8"/>
      <c r="H51" s="8"/>
      <c r="I51" s="8"/>
      <c r="J51" s="8"/>
      <c r="K51" s="8"/>
      <c r="L51" s="8"/>
      <c r="M51" s="8"/>
      <c r="N51" s="9"/>
      <c r="O51" s="9"/>
      <c r="P51" s="9"/>
      <c r="Q51" s="9"/>
      <c r="R51" s="8">
        <v>152.44999999999999</v>
      </c>
    </row>
    <row r="52" spans="1:18" x14ac:dyDescent="0.25">
      <c r="A52" t="s">
        <v>243</v>
      </c>
      <c r="B52" s="8">
        <v>2965.17</v>
      </c>
      <c r="C52" s="8">
        <v>353.1</v>
      </c>
      <c r="D52" s="8">
        <v>-79.62</v>
      </c>
      <c r="E52" s="8">
        <v>-944.56</v>
      </c>
      <c r="F52" s="8"/>
      <c r="G52" s="8"/>
      <c r="H52" s="8"/>
      <c r="I52" s="8"/>
      <c r="J52" s="8"/>
      <c r="K52" s="8"/>
      <c r="L52" s="8"/>
      <c r="M52" s="8"/>
      <c r="N52" s="9"/>
      <c r="O52" s="9"/>
      <c r="P52" s="9"/>
      <c r="Q52" s="9"/>
      <c r="R52" s="8">
        <v>-1357.2299999999998</v>
      </c>
    </row>
    <row r="53" spans="1:18" x14ac:dyDescent="0.25">
      <c r="A53" t="s">
        <v>66</v>
      </c>
      <c r="B53" s="8">
        <v>45716.51</v>
      </c>
      <c r="C53" s="8">
        <v>-46806.8</v>
      </c>
      <c r="D53" s="8">
        <v>8072.87</v>
      </c>
      <c r="E53" s="8">
        <v>-1085.6399999999999</v>
      </c>
      <c r="F53" s="8"/>
      <c r="G53" s="8"/>
      <c r="H53" s="8"/>
      <c r="I53" s="8"/>
      <c r="J53" s="8"/>
      <c r="K53" s="8"/>
      <c r="L53" s="8"/>
      <c r="M53" s="8"/>
      <c r="N53" s="9"/>
      <c r="O53" s="9"/>
      <c r="P53" s="9"/>
      <c r="Q53" s="9"/>
      <c r="R53" s="8">
        <v>-39819.570000000007</v>
      </c>
    </row>
    <row r="54" spans="1:18" x14ac:dyDescent="0.25">
      <c r="A54" t="s">
        <v>379</v>
      </c>
      <c r="B54" s="8">
        <v>0</v>
      </c>
      <c r="C54" s="8">
        <v>0</v>
      </c>
      <c r="D54" s="8">
        <v>0</v>
      </c>
      <c r="E54" s="8">
        <v>-5554</v>
      </c>
      <c r="F54" s="8"/>
      <c r="G54" s="8"/>
      <c r="H54" s="8"/>
      <c r="I54" s="8"/>
      <c r="J54" s="8"/>
      <c r="K54" s="8"/>
      <c r="L54" s="8"/>
      <c r="M54" s="8"/>
      <c r="N54" s="9"/>
      <c r="O54" s="9"/>
      <c r="P54" s="9"/>
      <c r="Q54" s="9"/>
      <c r="R54" s="8">
        <v>-16797</v>
      </c>
    </row>
    <row r="55" spans="1:18" x14ac:dyDescent="0.25">
      <c r="A55" t="s">
        <v>245</v>
      </c>
      <c r="B55" s="8">
        <v>53181.5</v>
      </c>
      <c r="C55" s="8">
        <v>-10700.74</v>
      </c>
      <c r="D55" s="8">
        <v>-5350.38</v>
      </c>
      <c r="E55" s="8">
        <v>-5350.37</v>
      </c>
      <c r="F55" s="8"/>
      <c r="G55" s="8"/>
      <c r="H55" s="8"/>
      <c r="I55" s="8"/>
      <c r="J55" s="8"/>
      <c r="K55" s="8"/>
      <c r="L55" s="8"/>
      <c r="M55" s="8"/>
      <c r="N55" s="9"/>
      <c r="O55" s="9"/>
      <c r="P55" s="9"/>
      <c r="Q55" s="9"/>
      <c r="R55" s="8">
        <v>-21401.489999999998</v>
      </c>
    </row>
    <row r="56" spans="1:18" x14ac:dyDescent="0.25">
      <c r="A56" t="s">
        <v>68</v>
      </c>
      <c r="B56" s="8">
        <v>-20103.29</v>
      </c>
      <c r="C56" s="8">
        <v>-20640.870000000003</v>
      </c>
      <c r="D56" s="8">
        <v>-15477.06</v>
      </c>
      <c r="E56" s="8">
        <v>-21347.360000000001</v>
      </c>
      <c r="F56" s="8"/>
      <c r="G56" s="8"/>
      <c r="H56" s="8"/>
      <c r="I56" s="8"/>
      <c r="J56" s="8"/>
      <c r="K56" s="8"/>
      <c r="L56" s="8"/>
      <c r="M56" s="8"/>
      <c r="N56" s="9"/>
      <c r="O56" s="9"/>
      <c r="P56" s="9"/>
      <c r="Q56" s="9"/>
      <c r="R56" s="8">
        <v>-77761.91</v>
      </c>
    </row>
    <row r="57" spans="1:18" x14ac:dyDescent="0.25">
      <c r="A57" t="s">
        <v>246</v>
      </c>
      <c r="B57" s="8">
        <v>133200</v>
      </c>
      <c r="C57" s="8">
        <v>-162366.67000000001</v>
      </c>
      <c r="D57" s="8">
        <v>-14583.33</v>
      </c>
      <c r="E57" s="8">
        <v>118616.67</v>
      </c>
      <c r="F57" s="8"/>
      <c r="G57" s="8"/>
      <c r="H57" s="8"/>
      <c r="I57" s="8"/>
      <c r="J57" s="8"/>
      <c r="K57" s="8"/>
      <c r="L57" s="8"/>
      <c r="M57" s="8"/>
      <c r="N57" s="9"/>
      <c r="O57" s="9"/>
      <c r="P57" s="9"/>
      <c r="Q57" s="9"/>
      <c r="R57" s="8">
        <v>-58333.33</v>
      </c>
    </row>
    <row r="58" spans="1:18" x14ac:dyDescent="0.25">
      <c r="A58" t="s">
        <v>247</v>
      </c>
      <c r="B58" s="8">
        <v>-9251.51</v>
      </c>
      <c r="C58" s="8">
        <v>-3120.73</v>
      </c>
      <c r="D58" s="8">
        <v>-554.92999999999995</v>
      </c>
      <c r="E58" s="8">
        <v>-3893.88</v>
      </c>
      <c r="F58" s="8"/>
      <c r="G58" s="8"/>
      <c r="H58" s="8"/>
      <c r="I58" s="8"/>
      <c r="J58" s="8"/>
      <c r="K58" s="8"/>
      <c r="L58" s="8"/>
      <c r="M58" s="8"/>
      <c r="N58" s="9"/>
      <c r="O58" s="9"/>
      <c r="P58" s="9"/>
      <c r="Q58" s="9"/>
      <c r="R58" s="8">
        <v>-74289.789999999994</v>
      </c>
    </row>
    <row r="59" spans="1:18" x14ac:dyDescent="0.25">
      <c r="A59" t="s">
        <v>69</v>
      </c>
      <c r="B59" s="8">
        <v>129501.08</v>
      </c>
      <c r="C59" s="8">
        <v>-11537.91</v>
      </c>
      <c r="D59" s="8">
        <v>24939.34</v>
      </c>
      <c r="E59" s="8">
        <v>-829.14999999999986</v>
      </c>
      <c r="F59" s="8"/>
      <c r="G59" s="8"/>
      <c r="H59" s="8"/>
      <c r="I59" s="8"/>
      <c r="J59" s="8"/>
      <c r="K59" s="8"/>
      <c r="L59" s="8"/>
      <c r="M59" s="8"/>
      <c r="N59" s="9"/>
      <c r="O59" s="9"/>
      <c r="P59" s="9"/>
      <c r="Q59" s="9"/>
      <c r="R59" s="8">
        <v>-102824.61</v>
      </c>
    </row>
    <row r="60" spans="1:18" x14ac:dyDescent="0.25">
      <c r="A60" t="s">
        <v>380</v>
      </c>
      <c r="B60" s="8">
        <v>-1302.8699999999999</v>
      </c>
      <c r="C60" s="8">
        <v>-5061.5</v>
      </c>
      <c r="D60" s="8">
        <v>6796.74</v>
      </c>
      <c r="E60" s="8">
        <v>861.21</v>
      </c>
      <c r="F60" s="8"/>
      <c r="G60" s="8"/>
      <c r="H60" s="8"/>
      <c r="I60" s="8"/>
      <c r="J60" s="8"/>
      <c r="K60" s="8"/>
      <c r="L60" s="8"/>
      <c r="M60" s="8"/>
      <c r="N60" s="9"/>
      <c r="O60" s="9"/>
      <c r="P60" s="9"/>
      <c r="Q60" s="9"/>
      <c r="R60" s="8">
        <v>-26777.520000000004</v>
      </c>
    </row>
    <row r="61" spans="1:18" x14ac:dyDescent="0.25">
      <c r="A61" t="s">
        <v>248</v>
      </c>
      <c r="B61" s="8">
        <v>-1553.61</v>
      </c>
      <c r="C61" s="8">
        <v>1514.27</v>
      </c>
      <c r="D61" s="8">
        <v>-2495.5100000000002</v>
      </c>
      <c r="E61" s="8">
        <v>-2266.1999999999998</v>
      </c>
      <c r="F61" s="8"/>
      <c r="G61" s="8"/>
      <c r="H61" s="8"/>
      <c r="I61" s="8"/>
      <c r="J61" s="8"/>
      <c r="K61" s="8"/>
      <c r="L61" s="8"/>
      <c r="M61" s="8"/>
      <c r="N61" s="9"/>
      <c r="O61" s="9"/>
      <c r="P61" s="9"/>
      <c r="Q61" s="9"/>
      <c r="R61" s="8">
        <v>-3247.58</v>
      </c>
    </row>
    <row r="62" spans="1:18" x14ac:dyDescent="0.25">
      <c r="A62" t="s">
        <v>70</v>
      </c>
      <c r="B62" s="8">
        <v>29005.21</v>
      </c>
      <c r="C62" s="8">
        <v>687.99</v>
      </c>
      <c r="D62" s="8">
        <v>4592.8100000000004</v>
      </c>
      <c r="E62" s="8">
        <v>4225.43</v>
      </c>
      <c r="F62" s="8"/>
      <c r="G62" s="8"/>
      <c r="H62" s="8"/>
      <c r="I62" s="8"/>
      <c r="J62" s="8"/>
      <c r="K62" s="8"/>
      <c r="L62" s="8"/>
      <c r="M62" s="8"/>
      <c r="N62" s="9"/>
      <c r="O62" s="9"/>
      <c r="P62" s="9"/>
      <c r="Q62" s="9"/>
      <c r="R62" s="8">
        <v>-17793.089999999997</v>
      </c>
    </row>
    <row r="63" spans="1:18" x14ac:dyDescent="0.25">
      <c r="A63" t="s">
        <v>71</v>
      </c>
      <c r="B63" s="8">
        <v>1334.56</v>
      </c>
      <c r="C63" s="8">
        <v>-1049.1099999999999</v>
      </c>
      <c r="D63" s="8">
        <v>-993.68</v>
      </c>
      <c r="E63" s="8">
        <v>1342.33</v>
      </c>
      <c r="F63" s="8"/>
      <c r="G63" s="8"/>
      <c r="H63" s="8"/>
      <c r="I63" s="8"/>
      <c r="J63" s="8"/>
      <c r="K63" s="8"/>
      <c r="L63" s="8"/>
      <c r="M63" s="8"/>
      <c r="N63" s="9"/>
      <c r="O63" s="9"/>
      <c r="P63" s="9"/>
      <c r="Q63" s="9"/>
      <c r="R63" s="8">
        <v>-1072.2399999999998</v>
      </c>
    </row>
    <row r="64" spans="1:18" x14ac:dyDescent="0.25">
      <c r="A64" t="s">
        <v>72</v>
      </c>
      <c r="B64" s="8">
        <v>0</v>
      </c>
      <c r="C64" s="8">
        <v>0</v>
      </c>
      <c r="D64" s="8">
        <v>0</v>
      </c>
      <c r="E64" s="8">
        <v>0</v>
      </c>
      <c r="F64" s="8"/>
      <c r="G64" s="8"/>
      <c r="H64" s="8"/>
      <c r="I64" s="8"/>
      <c r="J64" s="8"/>
      <c r="K64" s="8"/>
      <c r="L64" s="8"/>
      <c r="M64" s="8"/>
      <c r="N64" s="9"/>
      <c r="O64" s="9"/>
      <c r="P64" s="9"/>
      <c r="Q64" s="9"/>
      <c r="R64" s="8">
        <v>0</v>
      </c>
    </row>
    <row r="65" spans="1:18" x14ac:dyDescent="0.25">
      <c r="A65" t="s">
        <v>73</v>
      </c>
      <c r="B65" s="8">
        <v>50583.920000000006</v>
      </c>
      <c r="C65" s="8">
        <v>0</v>
      </c>
      <c r="D65" s="8">
        <v>0</v>
      </c>
      <c r="E65" s="8">
        <v>0</v>
      </c>
      <c r="F65" s="8"/>
      <c r="G65" s="8"/>
      <c r="H65" s="8"/>
      <c r="I65" s="8"/>
      <c r="J65" s="8"/>
      <c r="K65" s="8"/>
      <c r="L65" s="8"/>
      <c r="M65" s="8"/>
      <c r="N65" s="9"/>
      <c r="O65" s="9"/>
      <c r="P65" s="9"/>
      <c r="Q65" s="9"/>
      <c r="R65" s="8">
        <v>0</v>
      </c>
    </row>
    <row r="66" spans="1:18" x14ac:dyDescent="0.25">
      <c r="A66" t="s">
        <v>74</v>
      </c>
      <c r="B66" s="8">
        <v>-15740.43</v>
      </c>
      <c r="C66" s="8">
        <v>-17415.990000000002</v>
      </c>
      <c r="D66" s="8">
        <v>-16379.59</v>
      </c>
      <c r="E66" s="8">
        <v>33709.47</v>
      </c>
      <c r="F66" s="8"/>
      <c r="G66" s="8"/>
      <c r="H66" s="8"/>
      <c r="I66" s="8"/>
      <c r="J66" s="8"/>
      <c r="K66" s="8"/>
      <c r="L66" s="8"/>
      <c r="M66" s="8"/>
      <c r="N66" s="9"/>
      <c r="O66" s="9"/>
      <c r="P66" s="9"/>
      <c r="Q66" s="9"/>
      <c r="R66" s="8">
        <v>-15826.54</v>
      </c>
    </row>
    <row r="67" spans="1:18" x14ac:dyDescent="0.25">
      <c r="A67" t="s">
        <v>76</v>
      </c>
      <c r="B67" s="8">
        <v>3128.61</v>
      </c>
      <c r="C67" s="8">
        <v>56.77</v>
      </c>
      <c r="D67" s="8">
        <v>-2903.76</v>
      </c>
      <c r="E67" s="8">
        <v>0</v>
      </c>
      <c r="F67" s="8"/>
      <c r="G67" s="8"/>
      <c r="H67" s="8"/>
      <c r="I67" s="8"/>
      <c r="J67" s="8"/>
      <c r="K67" s="8"/>
      <c r="L67" s="8"/>
      <c r="M67" s="8"/>
      <c r="N67" s="9"/>
      <c r="O67" s="9"/>
      <c r="P67" s="9"/>
      <c r="Q67" s="9"/>
      <c r="R67" s="8">
        <v>-2903.76</v>
      </c>
    </row>
    <row r="68" spans="1:18" x14ac:dyDescent="0.25">
      <c r="A68" t="s">
        <v>381</v>
      </c>
      <c r="B68" s="8">
        <v>0</v>
      </c>
      <c r="C68" s="8">
        <v>0</v>
      </c>
      <c r="D68" s="8">
        <v>0</v>
      </c>
      <c r="E68" s="8">
        <v>-3847.34</v>
      </c>
      <c r="F68" s="8"/>
      <c r="G68" s="8"/>
      <c r="H68" s="8"/>
      <c r="I68" s="8"/>
      <c r="J68" s="8"/>
      <c r="K68" s="8"/>
      <c r="L68" s="8"/>
      <c r="M68" s="8"/>
      <c r="N68" s="9"/>
      <c r="O68" s="9"/>
      <c r="P68" s="9"/>
      <c r="Q68" s="9"/>
      <c r="R68" s="8">
        <v>-3847.34</v>
      </c>
    </row>
    <row r="69" spans="1:18" x14ac:dyDescent="0.25">
      <c r="A69" t="s">
        <v>78</v>
      </c>
      <c r="B69" s="8">
        <v>19657.939999999999</v>
      </c>
      <c r="C69" s="8">
        <v>-20127.13</v>
      </c>
      <c r="D69" s="8">
        <v>3471.54</v>
      </c>
      <c r="E69" s="8">
        <v>-466.81999999999994</v>
      </c>
      <c r="F69" s="8"/>
      <c r="G69" s="8"/>
      <c r="H69" s="8"/>
      <c r="I69" s="8"/>
      <c r="J69" s="8"/>
      <c r="K69" s="8"/>
      <c r="L69" s="8"/>
      <c r="M69" s="8"/>
      <c r="N69" s="9"/>
      <c r="O69" s="9"/>
      <c r="P69" s="9"/>
      <c r="Q69" s="9"/>
      <c r="R69" s="8">
        <v>-17122.410000000003</v>
      </c>
    </row>
    <row r="70" spans="1:18" x14ac:dyDescent="0.25">
      <c r="A70" t="s">
        <v>80</v>
      </c>
      <c r="B70" s="8">
        <v>-11630.929999999998</v>
      </c>
      <c r="C70" s="8">
        <v>-11942.65</v>
      </c>
      <c r="D70" s="8">
        <v>-8947.25</v>
      </c>
      <c r="E70" s="8">
        <v>-12352.06</v>
      </c>
      <c r="F70" s="8"/>
      <c r="G70" s="8"/>
      <c r="H70" s="8"/>
      <c r="I70" s="8"/>
      <c r="J70" s="8"/>
      <c r="K70" s="8"/>
      <c r="L70" s="8"/>
      <c r="M70" s="8"/>
      <c r="N70" s="9"/>
      <c r="O70" s="9"/>
      <c r="P70" s="9"/>
      <c r="Q70" s="9"/>
      <c r="R70" s="8">
        <v>-44956.02</v>
      </c>
    </row>
    <row r="71" spans="1:18" x14ac:dyDescent="0.25">
      <c r="A71" t="s">
        <v>249</v>
      </c>
      <c r="B71" s="8">
        <v>57485.27</v>
      </c>
      <c r="C71" s="8">
        <v>-12716.82</v>
      </c>
      <c r="D71" s="8">
        <v>-7726.06</v>
      </c>
      <c r="E71" s="8">
        <v>-8447.7000000000007</v>
      </c>
      <c r="F71" s="8"/>
      <c r="G71" s="8"/>
      <c r="H71" s="8"/>
      <c r="I71" s="8"/>
      <c r="J71" s="8"/>
      <c r="K71" s="8"/>
      <c r="L71" s="8"/>
      <c r="M71" s="8"/>
      <c r="N71" s="9"/>
      <c r="O71" s="9"/>
      <c r="P71" s="9"/>
      <c r="Q71" s="9"/>
      <c r="R71" s="8">
        <v>-31139.58</v>
      </c>
    </row>
    <row r="72" spans="1:18" x14ac:dyDescent="0.25">
      <c r="A72" t="s">
        <v>82</v>
      </c>
      <c r="B72" s="8">
        <v>-1908.79</v>
      </c>
      <c r="C72" s="8">
        <v>10863.15</v>
      </c>
      <c r="D72" s="8">
        <v>-1878.46</v>
      </c>
      <c r="E72" s="8">
        <v>-1589.49</v>
      </c>
      <c r="F72" s="8"/>
      <c r="G72" s="8"/>
      <c r="H72" s="8"/>
      <c r="I72" s="8"/>
      <c r="J72" s="8"/>
      <c r="K72" s="8"/>
      <c r="L72" s="8"/>
      <c r="M72" s="8"/>
      <c r="N72" s="9"/>
      <c r="O72" s="9"/>
      <c r="P72" s="9"/>
      <c r="Q72" s="9"/>
      <c r="R72" s="8">
        <v>2928.9199999999992</v>
      </c>
    </row>
    <row r="73" spans="1:18" x14ac:dyDescent="0.25">
      <c r="A73" t="s">
        <v>84</v>
      </c>
      <c r="B73" s="8">
        <v>-2668.67</v>
      </c>
      <c r="C73" s="8">
        <v>19337.78</v>
      </c>
      <c r="D73" s="8">
        <v>-2639.38</v>
      </c>
      <c r="E73" s="8">
        <v>-2380.63</v>
      </c>
      <c r="F73" s="8"/>
      <c r="G73" s="8"/>
      <c r="H73" s="8"/>
      <c r="I73" s="8"/>
      <c r="J73" s="8"/>
      <c r="K73" s="8"/>
      <c r="L73" s="8"/>
      <c r="M73" s="8"/>
      <c r="N73" s="9"/>
      <c r="O73" s="9"/>
      <c r="P73" s="9"/>
      <c r="Q73" s="9"/>
      <c r="R73" s="8">
        <v>6473.34</v>
      </c>
    </row>
    <row r="74" spans="1:18" x14ac:dyDescent="0.25">
      <c r="A74" t="s">
        <v>348</v>
      </c>
      <c r="B74" s="8">
        <v>0</v>
      </c>
      <c r="C74" s="8">
        <v>-2059.4899999999998</v>
      </c>
      <c r="D74" s="8">
        <v>-1029.75</v>
      </c>
      <c r="E74" s="8">
        <v>-1029.75</v>
      </c>
      <c r="F74" s="8"/>
      <c r="G74" s="8"/>
      <c r="H74" s="8"/>
      <c r="I74" s="8"/>
      <c r="J74" s="8"/>
      <c r="K74" s="8"/>
      <c r="L74" s="8"/>
      <c r="M74" s="8"/>
      <c r="N74" s="9"/>
      <c r="O74" s="9"/>
      <c r="P74" s="9"/>
      <c r="Q74" s="9"/>
      <c r="R74" s="8">
        <v>-16475.949999999997</v>
      </c>
    </row>
    <row r="75" spans="1:18" x14ac:dyDescent="0.25">
      <c r="A75" t="s">
        <v>251</v>
      </c>
      <c r="B75" s="8">
        <v>-5365.92</v>
      </c>
      <c r="C75" s="8">
        <v>-1810.01</v>
      </c>
      <c r="D75" s="8">
        <v>-321.86</v>
      </c>
      <c r="E75" s="8">
        <v>-2258.4699999999998</v>
      </c>
      <c r="F75" s="8"/>
      <c r="G75" s="8"/>
      <c r="H75" s="8"/>
      <c r="I75" s="8"/>
      <c r="J75" s="8"/>
      <c r="K75" s="8"/>
      <c r="L75" s="8"/>
      <c r="M75" s="8"/>
      <c r="N75" s="9"/>
      <c r="O75" s="9"/>
      <c r="P75" s="9"/>
      <c r="Q75" s="9"/>
      <c r="R75" s="8">
        <v>-43088.1</v>
      </c>
    </row>
    <row r="76" spans="1:18" x14ac:dyDescent="0.25">
      <c r="A76" t="s">
        <v>86</v>
      </c>
      <c r="B76" s="8">
        <v>4245.62</v>
      </c>
      <c r="C76" s="8">
        <v>244.18</v>
      </c>
      <c r="D76" s="8">
        <v>-587.81999999999994</v>
      </c>
      <c r="E76" s="8">
        <v>-361.04999999999995</v>
      </c>
      <c r="F76" s="8"/>
      <c r="G76" s="8"/>
      <c r="H76" s="8"/>
      <c r="I76" s="8"/>
      <c r="J76" s="8"/>
      <c r="K76" s="8"/>
      <c r="L76" s="8"/>
      <c r="M76" s="8"/>
      <c r="N76" s="9"/>
      <c r="O76" s="9"/>
      <c r="P76" s="9"/>
      <c r="Q76" s="9"/>
      <c r="R76" s="8">
        <v>-5499.8700000000008</v>
      </c>
    </row>
    <row r="77" spans="1:18" x14ac:dyDescent="0.25">
      <c r="A77" t="s">
        <v>88</v>
      </c>
      <c r="B77" s="8">
        <v>0</v>
      </c>
      <c r="C77" s="8">
        <v>-4248.66</v>
      </c>
      <c r="D77" s="8">
        <v>2300.7600000000002</v>
      </c>
      <c r="E77" s="8">
        <v>-2222.15</v>
      </c>
      <c r="F77" s="8"/>
      <c r="G77" s="8"/>
      <c r="H77" s="8"/>
      <c r="I77" s="8"/>
      <c r="J77" s="8"/>
      <c r="K77" s="8"/>
      <c r="L77" s="8"/>
      <c r="M77" s="8"/>
      <c r="N77" s="9"/>
      <c r="O77" s="9"/>
      <c r="P77" s="9"/>
      <c r="Q77" s="9"/>
      <c r="R77" s="8">
        <v>-4170.0499999999993</v>
      </c>
    </row>
    <row r="78" spans="1:18" x14ac:dyDescent="0.25">
      <c r="A78" t="s">
        <v>90</v>
      </c>
      <c r="B78" s="8">
        <v>50089.03</v>
      </c>
      <c r="C78" s="8">
        <v>-0.03</v>
      </c>
      <c r="D78" s="8">
        <v>0.79</v>
      </c>
      <c r="E78" s="8">
        <v>-0.79</v>
      </c>
      <c r="F78" s="8"/>
      <c r="G78" s="8"/>
      <c r="H78" s="8"/>
      <c r="I78" s="8"/>
      <c r="J78" s="8"/>
      <c r="K78" s="8"/>
      <c r="L78" s="8"/>
      <c r="M78" s="8"/>
      <c r="N78" s="9"/>
      <c r="O78" s="9"/>
      <c r="P78" s="9"/>
      <c r="Q78" s="9"/>
      <c r="R78" s="8">
        <v>0</v>
      </c>
    </row>
    <row r="79" spans="1:18" x14ac:dyDescent="0.25">
      <c r="A79" t="s">
        <v>92</v>
      </c>
      <c r="B79" s="8">
        <v>38.659999999999997</v>
      </c>
      <c r="C79" s="8">
        <v>4440.79</v>
      </c>
      <c r="D79" s="8">
        <v>-3949.6</v>
      </c>
      <c r="E79" s="8">
        <v>-45.96</v>
      </c>
      <c r="F79" s="8"/>
      <c r="G79" s="8"/>
      <c r="H79" s="8"/>
      <c r="I79" s="8"/>
      <c r="J79" s="8"/>
      <c r="K79" s="8"/>
      <c r="L79" s="8"/>
      <c r="M79" s="8"/>
      <c r="N79" s="9"/>
      <c r="O79" s="9"/>
      <c r="P79" s="9"/>
      <c r="Q79" s="9"/>
      <c r="R79" s="8">
        <v>483.89000000000033</v>
      </c>
    </row>
    <row r="80" spans="1:18" x14ac:dyDescent="0.25">
      <c r="A80" t="s">
        <v>94</v>
      </c>
      <c r="B80" s="8">
        <v>0</v>
      </c>
      <c r="C80" s="8">
        <v>4248.66</v>
      </c>
      <c r="D80" s="8">
        <v>-2300.7600000000002</v>
      </c>
      <c r="E80" s="8">
        <v>2222.15</v>
      </c>
      <c r="F80" s="8"/>
      <c r="G80" s="8"/>
      <c r="H80" s="8"/>
      <c r="I80" s="8"/>
      <c r="J80" s="8"/>
      <c r="K80" s="8"/>
      <c r="L80" s="8"/>
      <c r="M80" s="8"/>
      <c r="N80" s="9"/>
      <c r="O80" s="9"/>
      <c r="P80" s="9"/>
      <c r="Q80" s="9"/>
      <c r="R80" s="8">
        <v>4170.0499999999993</v>
      </c>
    </row>
    <row r="81" spans="1:18" x14ac:dyDescent="0.25">
      <c r="A81" t="s">
        <v>253</v>
      </c>
      <c r="B81" s="8">
        <v>20.65</v>
      </c>
      <c r="C81" s="8">
        <v>-2.35</v>
      </c>
      <c r="D81" s="8">
        <v>114.54</v>
      </c>
      <c r="E81" s="8">
        <v>-132.84</v>
      </c>
      <c r="F81" s="8"/>
      <c r="G81" s="8"/>
      <c r="H81" s="8"/>
      <c r="I81" s="8"/>
      <c r="J81" s="8"/>
      <c r="K81" s="8"/>
      <c r="L81" s="8"/>
      <c r="M81" s="8"/>
      <c r="N81" s="9"/>
      <c r="O81" s="9"/>
      <c r="P81" s="9"/>
      <c r="Q81" s="9"/>
      <c r="R81" s="8">
        <v>0</v>
      </c>
    </row>
    <row r="82" spans="1:18" x14ac:dyDescent="0.25">
      <c r="A82" t="s">
        <v>255</v>
      </c>
      <c r="B82" s="8">
        <v>-17.510000000000002</v>
      </c>
      <c r="C82" s="8">
        <v>129.66999999999999</v>
      </c>
      <c r="D82" s="8">
        <v>-132.84</v>
      </c>
      <c r="E82" s="8">
        <v>24.81</v>
      </c>
      <c r="F82" s="8"/>
      <c r="G82" s="8"/>
      <c r="H82" s="8"/>
      <c r="I82" s="8"/>
      <c r="J82" s="8"/>
      <c r="K82" s="8"/>
      <c r="L82" s="8"/>
      <c r="M82" s="8"/>
      <c r="N82" s="9"/>
      <c r="O82" s="9"/>
      <c r="P82" s="9"/>
      <c r="Q82" s="9"/>
      <c r="R82" s="8">
        <v>40.779999999999973</v>
      </c>
    </row>
    <row r="83" spans="1:18" x14ac:dyDescent="0.25">
      <c r="A83" t="s">
        <v>96</v>
      </c>
      <c r="B83" s="8">
        <v>53301.97</v>
      </c>
      <c r="C83" s="8">
        <v>-29814.559999999998</v>
      </c>
      <c r="D83" s="8">
        <v>36496.460000000006</v>
      </c>
      <c r="E83" s="8">
        <v>-59983.87</v>
      </c>
      <c r="F83" s="8"/>
      <c r="G83" s="8"/>
      <c r="H83" s="8"/>
      <c r="I83" s="8"/>
      <c r="J83" s="8"/>
      <c r="K83" s="8"/>
      <c r="L83" s="8"/>
      <c r="M83" s="8"/>
      <c r="N83" s="9"/>
      <c r="O83" s="9"/>
      <c r="P83" s="9"/>
      <c r="Q83" s="9"/>
      <c r="R83" s="8">
        <v>4.0856207306205761E-14</v>
      </c>
    </row>
    <row r="84" spans="1:18" x14ac:dyDescent="0.25">
      <c r="A84" t="s">
        <v>98</v>
      </c>
      <c r="B84" s="8">
        <v>0.05</v>
      </c>
      <c r="C84" s="8">
        <v>0</v>
      </c>
      <c r="D84" s="8">
        <v>-7.37</v>
      </c>
      <c r="E84" s="8">
        <v>0.37</v>
      </c>
      <c r="F84" s="8"/>
      <c r="G84" s="8"/>
      <c r="H84" s="8"/>
      <c r="I84" s="8"/>
      <c r="J84" s="8"/>
      <c r="K84" s="8"/>
      <c r="L84" s="8"/>
      <c r="M84" s="8"/>
      <c r="N84" s="9"/>
      <c r="O84" s="9"/>
      <c r="P84" s="9"/>
      <c r="Q84" s="9"/>
      <c r="R84" s="8">
        <v>236.67000000000002</v>
      </c>
    </row>
    <row r="85" spans="1:18" x14ac:dyDescent="0.25">
      <c r="A85" t="s">
        <v>100</v>
      </c>
      <c r="B85" s="8">
        <v>-12496.44</v>
      </c>
      <c r="C85" s="8">
        <v>184306.22999999998</v>
      </c>
      <c r="D85" s="8">
        <v>-11724.92</v>
      </c>
      <c r="E85" s="8">
        <v>50972.73</v>
      </c>
      <c r="F85" s="8"/>
      <c r="G85" s="8"/>
      <c r="H85" s="8"/>
      <c r="I85" s="8"/>
      <c r="J85" s="8"/>
      <c r="K85" s="8"/>
      <c r="L85" s="8"/>
      <c r="M85" s="8"/>
      <c r="N85" s="9"/>
      <c r="O85" s="9"/>
      <c r="P85" s="9"/>
      <c r="Q85" s="9"/>
      <c r="R85" s="8">
        <v>266956.71000000002</v>
      </c>
    </row>
    <row r="86" spans="1:18" x14ac:dyDescent="0.25">
      <c r="A86" t="s">
        <v>102</v>
      </c>
      <c r="B86" s="8">
        <v>0</v>
      </c>
      <c r="C86" s="8">
        <v>0</v>
      </c>
      <c r="D86" s="8">
        <v>0</v>
      </c>
      <c r="E86" s="8">
        <v>0</v>
      </c>
      <c r="F86" s="8"/>
      <c r="G86" s="8"/>
      <c r="H86" s="8"/>
      <c r="I86" s="8"/>
      <c r="J86" s="8"/>
      <c r="K86" s="8"/>
      <c r="L86" s="8"/>
      <c r="M86" s="8"/>
      <c r="N86" s="9"/>
      <c r="O86" s="9"/>
      <c r="P86" s="9"/>
      <c r="Q86" s="9"/>
      <c r="R86" s="8">
        <v>0</v>
      </c>
    </row>
    <row r="87" spans="1:18" x14ac:dyDescent="0.25">
      <c r="A87" t="s">
        <v>257</v>
      </c>
      <c r="B87" s="8">
        <v>0</v>
      </c>
      <c r="C87" s="8">
        <v>0</v>
      </c>
      <c r="D87" s="8">
        <v>26.4</v>
      </c>
      <c r="E87" s="8">
        <v>-26.4</v>
      </c>
      <c r="F87" s="8"/>
      <c r="G87" s="8"/>
      <c r="H87" s="8"/>
      <c r="I87" s="8"/>
      <c r="J87" s="8"/>
      <c r="K87" s="8"/>
      <c r="L87" s="8"/>
      <c r="M87" s="8"/>
      <c r="N87" s="9"/>
      <c r="O87" s="9"/>
      <c r="P87" s="9"/>
      <c r="Q87" s="9"/>
      <c r="R87" s="8">
        <v>0</v>
      </c>
    </row>
    <row r="88" spans="1:18" x14ac:dyDescent="0.25">
      <c r="A88" t="s">
        <v>259</v>
      </c>
      <c r="B88" s="8">
        <v>0</v>
      </c>
      <c r="C88" s="8">
        <v>26.55</v>
      </c>
      <c r="D88" s="8">
        <v>-26.4</v>
      </c>
      <c r="E88" s="8">
        <v>4.8</v>
      </c>
      <c r="F88" s="8"/>
      <c r="G88" s="8"/>
      <c r="H88" s="8"/>
      <c r="I88" s="8"/>
      <c r="J88" s="8"/>
      <c r="K88" s="8"/>
      <c r="L88" s="8"/>
      <c r="M88" s="8"/>
      <c r="N88" s="9"/>
      <c r="O88" s="9"/>
      <c r="P88" s="9"/>
      <c r="Q88" s="9"/>
      <c r="R88" s="8">
        <v>31.350000000000005</v>
      </c>
    </row>
    <row r="89" spans="1:18" x14ac:dyDescent="0.25">
      <c r="A89" t="s">
        <v>104</v>
      </c>
      <c r="B89" s="8">
        <v>0</v>
      </c>
      <c r="C89" s="8">
        <v>53362</v>
      </c>
      <c r="D89" s="8">
        <v>-42572</v>
      </c>
      <c r="E89" s="8">
        <v>60</v>
      </c>
      <c r="F89" s="8"/>
      <c r="G89" s="8"/>
      <c r="H89" s="8"/>
      <c r="I89" s="8"/>
      <c r="J89" s="8"/>
      <c r="K89" s="8"/>
      <c r="L89" s="8"/>
      <c r="M89" s="8"/>
      <c r="N89" s="9"/>
      <c r="O89" s="9"/>
      <c r="P89" s="9"/>
      <c r="Q89" s="9"/>
      <c r="R89" s="8">
        <v>24229</v>
      </c>
    </row>
    <row r="90" spans="1:18" x14ac:dyDescent="0.25">
      <c r="A90" t="s">
        <v>350</v>
      </c>
      <c r="B90" s="8">
        <v>0</v>
      </c>
      <c r="C90" s="8">
        <v>-42414.5</v>
      </c>
      <c r="D90" s="8">
        <v>-40424.269999999997</v>
      </c>
      <c r="E90" s="8">
        <v>42414</v>
      </c>
      <c r="F90" s="8"/>
      <c r="G90" s="8"/>
      <c r="H90" s="8"/>
      <c r="I90" s="8"/>
      <c r="J90" s="8"/>
      <c r="K90" s="8"/>
      <c r="L90" s="8"/>
      <c r="M90" s="8"/>
      <c r="N90" s="9"/>
      <c r="O90" s="9"/>
      <c r="P90" s="9"/>
      <c r="Q90" s="9"/>
      <c r="R90" s="8">
        <v>-40424.76999999999</v>
      </c>
    </row>
    <row r="91" spans="1:18" x14ac:dyDescent="0.25">
      <c r="A91" t="s">
        <v>106</v>
      </c>
      <c r="B91" s="8">
        <v>0</v>
      </c>
      <c r="C91" s="8">
        <v>-103376.41</v>
      </c>
      <c r="D91" s="8">
        <v>-1944.6</v>
      </c>
      <c r="E91" s="8">
        <v>230</v>
      </c>
      <c r="F91" s="8"/>
      <c r="G91" s="8"/>
      <c r="H91" s="8"/>
      <c r="I91" s="8"/>
      <c r="J91" s="8"/>
      <c r="K91" s="8"/>
      <c r="L91" s="8"/>
      <c r="M91" s="8"/>
      <c r="N91" s="9"/>
      <c r="O91" s="9"/>
      <c r="P91" s="9"/>
      <c r="Q91" s="9"/>
      <c r="R91" s="8">
        <v>-105091.01</v>
      </c>
    </row>
    <row r="92" spans="1:18" x14ac:dyDescent="0.25">
      <c r="A92" t="s">
        <v>261</v>
      </c>
      <c r="B92" s="8">
        <v>0</v>
      </c>
      <c r="C92" s="8">
        <v>-89293.1</v>
      </c>
      <c r="D92" s="8">
        <v>162496</v>
      </c>
      <c r="E92" s="8">
        <v>98265</v>
      </c>
      <c r="F92" s="8"/>
      <c r="G92" s="8"/>
      <c r="H92" s="8"/>
      <c r="I92" s="8"/>
      <c r="J92" s="8"/>
      <c r="K92" s="8"/>
      <c r="L92" s="8"/>
      <c r="M92" s="8"/>
      <c r="N92" s="9"/>
      <c r="O92" s="9"/>
      <c r="P92" s="9"/>
      <c r="Q92" s="9"/>
      <c r="R92" s="8">
        <v>39002.179999999993</v>
      </c>
    </row>
    <row r="93" spans="1:18" x14ac:dyDescent="0.25">
      <c r="A93" t="s">
        <v>108</v>
      </c>
      <c r="B93" s="8">
        <v>-211027.99</v>
      </c>
      <c r="C93" s="8">
        <v>89155.1</v>
      </c>
      <c r="D93" s="8">
        <v>2487.3200000000002</v>
      </c>
      <c r="E93" s="8">
        <v>13433.35</v>
      </c>
      <c r="F93" s="8"/>
      <c r="G93" s="8"/>
      <c r="H93" s="8"/>
      <c r="I93" s="8"/>
      <c r="J93" s="8"/>
      <c r="K93" s="8"/>
      <c r="L93" s="8"/>
      <c r="M93" s="8"/>
      <c r="N93" s="9"/>
      <c r="O93" s="9"/>
      <c r="P93" s="9"/>
      <c r="Q93" s="9"/>
      <c r="R93" s="8">
        <v>105075.77000000002</v>
      </c>
    </row>
    <row r="94" spans="1:18" x14ac:dyDescent="0.25">
      <c r="A94" t="s">
        <v>110</v>
      </c>
      <c r="B94" s="8">
        <v>193764.78999999998</v>
      </c>
      <c r="C94" s="8">
        <v>-96370.64</v>
      </c>
      <c r="D94" s="8">
        <v>-19298.14</v>
      </c>
      <c r="E94" s="8">
        <v>-17739.260000000002</v>
      </c>
      <c r="F94" s="8"/>
      <c r="G94" s="8"/>
      <c r="H94" s="8"/>
      <c r="I94" s="8"/>
      <c r="J94" s="8"/>
      <c r="K94" s="8"/>
      <c r="L94" s="8"/>
      <c r="M94" s="8"/>
      <c r="N94" s="9"/>
      <c r="O94" s="9"/>
      <c r="P94" s="9"/>
      <c r="Q94" s="9"/>
      <c r="R94" s="8">
        <v>-133408.03999999998</v>
      </c>
    </row>
    <row r="95" spans="1:18" x14ac:dyDescent="0.25">
      <c r="A95" t="s">
        <v>112</v>
      </c>
      <c r="B95" s="8">
        <v>0</v>
      </c>
      <c r="C95" s="8">
        <v>-19348</v>
      </c>
      <c r="D95" s="8">
        <v>-12587</v>
      </c>
      <c r="E95" s="8">
        <v>-12719</v>
      </c>
      <c r="F95" s="8"/>
      <c r="G95" s="8"/>
      <c r="H95" s="8"/>
      <c r="I95" s="8"/>
      <c r="J95" s="8"/>
      <c r="K95" s="8"/>
      <c r="L95" s="8"/>
      <c r="M95" s="8"/>
      <c r="N95" s="9"/>
      <c r="O95" s="9"/>
      <c r="P95" s="9"/>
      <c r="Q95" s="9"/>
      <c r="R95" s="8">
        <v>64785</v>
      </c>
    </row>
    <row r="96" spans="1:18" x14ac:dyDescent="0.25">
      <c r="A96" t="s">
        <v>114</v>
      </c>
      <c r="B96" s="8">
        <v>0</v>
      </c>
      <c r="C96" s="8">
        <v>-5250</v>
      </c>
      <c r="D96" s="8">
        <v>-7424</v>
      </c>
      <c r="E96" s="8">
        <v>-28700</v>
      </c>
      <c r="F96" s="8"/>
      <c r="G96" s="8"/>
      <c r="H96" s="8"/>
      <c r="I96" s="8"/>
      <c r="J96" s="8"/>
      <c r="K96" s="8"/>
      <c r="L96" s="8"/>
      <c r="M96" s="8"/>
      <c r="N96" s="9"/>
      <c r="O96" s="9"/>
      <c r="P96" s="9"/>
      <c r="Q96" s="9"/>
      <c r="R96" s="8">
        <v>-89841</v>
      </c>
    </row>
    <row r="97" spans="1:18" x14ac:dyDescent="0.25">
      <c r="A97" t="s">
        <v>116</v>
      </c>
      <c r="B97" s="8">
        <v>-608760</v>
      </c>
      <c r="C97" s="8">
        <v>-22584.3</v>
      </c>
      <c r="D97" s="8">
        <v>10120.06</v>
      </c>
      <c r="E97" s="8">
        <v>523566.07999999996</v>
      </c>
      <c r="F97" s="8"/>
      <c r="G97" s="8"/>
      <c r="H97" s="8"/>
      <c r="I97" s="8"/>
      <c r="J97" s="8"/>
      <c r="K97" s="8"/>
      <c r="L97" s="8"/>
      <c r="M97" s="8"/>
      <c r="N97" s="9"/>
      <c r="O97" s="9"/>
      <c r="P97" s="9"/>
      <c r="Q97" s="9"/>
      <c r="R97" s="8">
        <v>-3645439.4499999997</v>
      </c>
    </row>
    <row r="98" spans="1:18" x14ac:dyDescent="0.25">
      <c r="A98" t="s">
        <v>118</v>
      </c>
      <c r="B98" s="8">
        <v>0</v>
      </c>
      <c r="C98" s="8">
        <v>0</v>
      </c>
      <c r="D98" s="8">
        <v>0</v>
      </c>
      <c r="E98" s="8">
        <v>0</v>
      </c>
      <c r="F98" s="8"/>
      <c r="G98" s="8"/>
      <c r="H98" s="8"/>
      <c r="I98" s="8"/>
      <c r="J98" s="8"/>
      <c r="K98" s="8"/>
      <c r="L98" s="8"/>
      <c r="M98" s="8"/>
      <c r="N98" s="9"/>
      <c r="O98" s="9"/>
      <c r="P98" s="9"/>
      <c r="Q98" s="9"/>
      <c r="R98" s="8">
        <v>74196.56</v>
      </c>
    </row>
    <row r="99" spans="1:18" x14ac:dyDescent="0.25">
      <c r="A99" t="s">
        <v>119</v>
      </c>
      <c r="B99" s="8">
        <v>-43123.24</v>
      </c>
      <c r="C99" s="8">
        <v>19514.25</v>
      </c>
      <c r="D99" s="8">
        <v>105455.33</v>
      </c>
      <c r="E99" s="8">
        <v>-10722.410000000003</v>
      </c>
      <c r="F99" s="8"/>
      <c r="G99" s="8"/>
      <c r="H99" s="8"/>
      <c r="I99" s="8"/>
      <c r="J99" s="8"/>
      <c r="K99" s="8"/>
      <c r="L99" s="8"/>
      <c r="M99" s="8"/>
      <c r="N99" s="9"/>
      <c r="O99" s="9"/>
      <c r="P99" s="9"/>
      <c r="Q99" s="9"/>
      <c r="R99" s="8">
        <v>114247.17</v>
      </c>
    </row>
    <row r="100" spans="1:18" x14ac:dyDescent="0.25">
      <c r="A100" t="s">
        <v>263</v>
      </c>
      <c r="B100" s="8">
        <v>0</v>
      </c>
      <c r="C100" s="8">
        <v>0</v>
      </c>
      <c r="D100" s="8">
        <v>0</v>
      </c>
      <c r="E100" s="8">
        <v>0</v>
      </c>
      <c r="F100" s="8"/>
      <c r="G100" s="8"/>
      <c r="H100" s="8"/>
      <c r="I100" s="8"/>
      <c r="J100" s="8"/>
      <c r="K100" s="8"/>
      <c r="L100" s="8"/>
      <c r="M100" s="8"/>
      <c r="N100" s="9"/>
      <c r="O100" s="9"/>
      <c r="P100" s="9"/>
      <c r="Q100" s="9"/>
      <c r="R100" s="8">
        <v>0</v>
      </c>
    </row>
    <row r="101" spans="1:18" x14ac:dyDescent="0.25">
      <c r="A101" t="s">
        <v>121</v>
      </c>
      <c r="B101" s="8">
        <v>7163.91</v>
      </c>
      <c r="C101" s="8">
        <v>-478.13</v>
      </c>
      <c r="D101" s="8">
        <v>666.83</v>
      </c>
      <c r="E101" s="8">
        <v>-147.94999999999999</v>
      </c>
      <c r="F101" s="8"/>
      <c r="G101" s="8"/>
      <c r="H101" s="8"/>
      <c r="I101" s="8"/>
      <c r="J101" s="8"/>
      <c r="K101" s="8"/>
      <c r="L101" s="8"/>
      <c r="M101" s="8"/>
      <c r="N101" s="9"/>
      <c r="O101" s="9"/>
      <c r="P101" s="9"/>
      <c r="Q101" s="9"/>
      <c r="R101" s="8">
        <v>997.92999999999847</v>
      </c>
    </row>
    <row r="102" spans="1:18" x14ac:dyDescent="0.25">
      <c r="A102" t="s">
        <v>383</v>
      </c>
      <c r="B102" s="8">
        <v>-24422.66</v>
      </c>
      <c r="C102" s="8">
        <v>-6843.01</v>
      </c>
      <c r="D102" s="8">
        <v>68520.28</v>
      </c>
      <c r="E102" s="8">
        <v>-38661.65</v>
      </c>
      <c r="F102" s="8"/>
      <c r="G102" s="8"/>
      <c r="H102" s="8"/>
      <c r="I102" s="8"/>
      <c r="J102" s="8"/>
      <c r="K102" s="8"/>
      <c r="L102" s="8"/>
      <c r="M102" s="8"/>
      <c r="N102" s="9"/>
      <c r="O102" s="9"/>
      <c r="P102" s="9"/>
      <c r="Q102" s="9"/>
      <c r="R102" s="8">
        <v>362115.76</v>
      </c>
    </row>
    <row r="103" spans="1:18" x14ac:dyDescent="0.25">
      <c r="A103" t="s">
        <v>265</v>
      </c>
      <c r="B103" s="8">
        <v>575</v>
      </c>
      <c r="C103" s="8">
        <v>575</v>
      </c>
      <c r="D103" s="8">
        <v>575</v>
      </c>
      <c r="E103" s="8">
        <v>575</v>
      </c>
      <c r="F103" s="8"/>
      <c r="G103" s="8"/>
      <c r="H103" s="8"/>
      <c r="I103" s="8"/>
      <c r="J103" s="8"/>
      <c r="K103" s="8"/>
      <c r="L103" s="8"/>
      <c r="M103" s="8"/>
      <c r="N103" s="9"/>
      <c r="O103" s="9"/>
      <c r="P103" s="9"/>
      <c r="Q103" s="9"/>
      <c r="R103" s="8">
        <v>2300</v>
      </c>
    </row>
    <row r="104" spans="1:18" x14ac:dyDescent="0.25">
      <c r="A104" t="s">
        <v>352</v>
      </c>
      <c r="B104" s="8">
        <v>-230</v>
      </c>
      <c r="C104" s="8">
        <v>268</v>
      </c>
      <c r="D104" s="8">
        <v>20</v>
      </c>
      <c r="E104" s="8">
        <v>19</v>
      </c>
      <c r="F104" s="8"/>
      <c r="G104" s="8"/>
      <c r="H104" s="8"/>
      <c r="I104" s="8"/>
      <c r="J104" s="8"/>
      <c r="K104" s="8"/>
      <c r="L104" s="8"/>
      <c r="M104" s="8"/>
      <c r="N104" s="9"/>
      <c r="O104" s="9"/>
      <c r="P104" s="9"/>
      <c r="Q104" s="9"/>
      <c r="R104" s="8">
        <v>77</v>
      </c>
    </row>
    <row r="105" spans="1:18" x14ac:dyDescent="0.25">
      <c r="A105" t="s">
        <v>267</v>
      </c>
      <c r="B105" s="8">
        <v>-240000</v>
      </c>
      <c r="C105" s="8">
        <v>280000</v>
      </c>
      <c r="D105" s="8">
        <v>20000</v>
      </c>
      <c r="E105" s="8">
        <v>20000</v>
      </c>
      <c r="F105" s="8"/>
      <c r="G105" s="8"/>
      <c r="H105" s="8"/>
      <c r="I105" s="8"/>
      <c r="J105" s="8"/>
      <c r="K105" s="8"/>
      <c r="L105" s="8"/>
      <c r="M105" s="8"/>
      <c r="N105" s="9"/>
      <c r="O105" s="9"/>
      <c r="P105" s="9"/>
      <c r="Q105" s="9"/>
      <c r="R105" s="8">
        <v>80000</v>
      </c>
    </row>
    <row r="106" spans="1:18" x14ac:dyDescent="0.25">
      <c r="A106" t="s">
        <v>269</v>
      </c>
      <c r="B106" s="8">
        <v>1605.4</v>
      </c>
      <c r="C106" s="8">
        <v>74412.800000000003</v>
      </c>
      <c r="D106" s="8">
        <v>35994.339999999997</v>
      </c>
      <c r="E106" s="8">
        <v>37954.769999999997</v>
      </c>
      <c r="F106" s="8"/>
      <c r="G106" s="8"/>
      <c r="H106" s="8"/>
      <c r="I106" s="8"/>
      <c r="J106" s="8"/>
      <c r="K106" s="8"/>
      <c r="L106" s="8"/>
      <c r="M106" s="8"/>
      <c r="N106" s="9"/>
      <c r="O106" s="9"/>
      <c r="P106" s="9"/>
      <c r="Q106" s="9"/>
      <c r="R106" s="8">
        <v>149967.31</v>
      </c>
    </row>
    <row r="107" spans="1:18" x14ac:dyDescent="0.25">
      <c r="A107" t="s">
        <v>271</v>
      </c>
      <c r="B107" s="8">
        <v>-6520</v>
      </c>
      <c r="C107" s="8">
        <v>14837.48</v>
      </c>
      <c r="D107" s="8">
        <v>6101</v>
      </c>
      <c r="E107" s="8">
        <v>3891.63</v>
      </c>
      <c r="F107" s="8"/>
      <c r="G107" s="8"/>
      <c r="H107" s="8"/>
      <c r="I107" s="8"/>
      <c r="J107" s="8"/>
      <c r="K107" s="8"/>
      <c r="L107" s="8"/>
      <c r="M107" s="8"/>
      <c r="N107" s="9"/>
      <c r="O107" s="9"/>
      <c r="P107" s="9"/>
      <c r="Q107" s="9"/>
      <c r="R107" s="8">
        <v>18310.11</v>
      </c>
    </row>
    <row r="108" spans="1:18" x14ac:dyDescent="0.25">
      <c r="A108" t="s">
        <v>123</v>
      </c>
      <c r="B108" s="8">
        <v>-728.04</v>
      </c>
      <c r="C108" s="8">
        <v>39518.67</v>
      </c>
      <c r="D108" s="8">
        <v>3502.22</v>
      </c>
      <c r="E108" s="8">
        <v>16002.46</v>
      </c>
      <c r="F108" s="8"/>
      <c r="G108" s="8"/>
      <c r="H108" s="8"/>
      <c r="I108" s="8"/>
      <c r="J108" s="8"/>
      <c r="K108" s="8"/>
      <c r="L108" s="8"/>
      <c r="M108" s="8"/>
      <c r="N108" s="9"/>
      <c r="O108" s="9"/>
      <c r="P108" s="9"/>
      <c r="Q108" s="9"/>
      <c r="R108" s="8">
        <v>58295.31</v>
      </c>
    </row>
    <row r="109" spans="1:18" x14ac:dyDescent="0.25">
      <c r="A109" t="s">
        <v>273</v>
      </c>
      <c r="B109" s="8">
        <v>-1038.69</v>
      </c>
      <c r="C109" s="8">
        <v>668.98</v>
      </c>
      <c r="D109" s="8">
        <v>0</v>
      </c>
      <c r="E109" s="8">
        <v>0</v>
      </c>
      <c r="F109" s="8"/>
      <c r="G109" s="8"/>
      <c r="H109" s="8"/>
      <c r="I109" s="8"/>
      <c r="J109" s="8"/>
      <c r="K109" s="8"/>
      <c r="L109" s="8"/>
      <c r="M109" s="8"/>
      <c r="N109" s="9"/>
      <c r="O109" s="9"/>
      <c r="P109" s="9"/>
      <c r="Q109" s="9"/>
      <c r="R109" s="8">
        <v>-369.71000000000004</v>
      </c>
    </row>
    <row r="110" spans="1:18" x14ac:dyDescent="0.25">
      <c r="A110" t="s">
        <v>275</v>
      </c>
      <c r="B110" s="8">
        <v>0</v>
      </c>
      <c r="C110" s="8">
        <v>21243.3</v>
      </c>
      <c r="D110" s="8">
        <v>1407.84</v>
      </c>
      <c r="E110" s="8">
        <v>19217.16</v>
      </c>
      <c r="F110" s="8"/>
      <c r="G110" s="8"/>
      <c r="H110" s="8"/>
      <c r="I110" s="8"/>
      <c r="J110" s="8"/>
      <c r="K110" s="8"/>
      <c r="L110" s="8"/>
      <c r="M110" s="8"/>
      <c r="N110" s="9"/>
      <c r="O110" s="9"/>
      <c r="P110" s="9"/>
      <c r="Q110" s="9"/>
      <c r="R110" s="8">
        <v>41868.300000000003</v>
      </c>
    </row>
    <row r="111" spans="1:18" x14ac:dyDescent="0.25">
      <c r="A111" t="s">
        <v>354</v>
      </c>
      <c r="B111" s="8">
        <v>-996.1</v>
      </c>
      <c r="C111" s="8">
        <v>21728.2</v>
      </c>
      <c r="D111" s="8">
        <v>2656.4</v>
      </c>
      <c r="E111" s="8">
        <v>8358.7999999999993</v>
      </c>
      <c r="F111" s="8"/>
      <c r="G111" s="8"/>
      <c r="H111" s="8"/>
      <c r="I111" s="8"/>
      <c r="J111" s="8"/>
      <c r="K111" s="8"/>
      <c r="L111" s="8"/>
      <c r="M111" s="8"/>
      <c r="N111" s="9"/>
      <c r="O111" s="9"/>
      <c r="P111" s="9"/>
      <c r="Q111" s="9"/>
      <c r="R111" s="8">
        <v>31747.300000000003</v>
      </c>
    </row>
    <row r="112" spans="1:18" x14ac:dyDescent="0.25">
      <c r="A112" t="s">
        <v>356</v>
      </c>
      <c r="B112" s="8">
        <v>0</v>
      </c>
      <c r="C112" s="8">
        <v>0</v>
      </c>
      <c r="D112" s="8">
        <v>0</v>
      </c>
      <c r="E112" s="8">
        <v>0</v>
      </c>
      <c r="F112" s="8"/>
      <c r="G112" s="8"/>
      <c r="H112" s="8"/>
      <c r="I112" s="8"/>
      <c r="J112" s="8"/>
      <c r="K112" s="8"/>
      <c r="L112" s="8"/>
      <c r="M112" s="8"/>
      <c r="N112" s="9"/>
      <c r="O112" s="9"/>
      <c r="P112" s="9"/>
      <c r="Q112" s="9"/>
      <c r="R112" s="8">
        <v>0</v>
      </c>
    </row>
    <row r="113" spans="1:18" x14ac:dyDescent="0.25">
      <c r="A113" t="s">
        <v>277</v>
      </c>
      <c r="B113" s="8">
        <v>35.04</v>
      </c>
      <c r="C113" s="8">
        <v>128.03</v>
      </c>
      <c r="D113" s="8">
        <v>0</v>
      </c>
      <c r="E113" s="8">
        <v>546.49</v>
      </c>
      <c r="F113" s="8"/>
      <c r="G113" s="8"/>
      <c r="H113" s="8"/>
      <c r="I113" s="8"/>
      <c r="J113" s="8"/>
      <c r="K113" s="8"/>
      <c r="L113" s="8"/>
      <c r="M113" s="8"/>
      <c r="N113" s="9"/>
      <c r="O113" s="9"/>
      <c r="P113" s="9"/>
      <c r="Q113" s="9"/>
      <c r="R113" s="8">
        <v>709.56</v>
      </c>
    </row>
    <row r="114" spans="1:18" x14ac:dyDescent="0.25">
      <c r="A114" t="s">
        <v>279</v>
      </c>
      <c r="B114" s="8">
        <v>1080</v>
      </c>
      <c r="C114" s="8">
        <v>3148.08</v>
      </c>
      <c r="D114" s="8">
        <v>5450.85</v>
      </c>
      <c r="E114" s="8">
        <v>1639.76</v>
      </c>
      <c r="F114" s="8"/>
      <c r="G114" s="8"/>
      <c r="H114" s="8"/>
      <c r="I114" s="8"/>
      <c r="J114" s="8"/>
      <c r="K114" s="8"/>
      <c r="L114" s="8"/>
      <c r="M114" s="8"/>
      <c r="N114" s="9"/>
      <c r="O114" s="9"/>
      <c r="P114" s="9"/>
      <c r="Q114" s="9"/>
      <c r="R114" s="8">
        <v>11318.69</v>
      </c>
    </row>
    <row r="115" spans="1:18" x14ac:dyDescent="0.25">
      <c r="A115" t="s">
        <v>281</v>
      </c>
      <c r="B115" s="8">
        <v>0</v>
      </c>
      <c r="C115" s="8">
        <v>0</v>
      </c>
      <c r="D115" s="8">
        <v>428.4</v>
      </c>
      <c r="E115" s="8">
        <v>0</v>
      </c>
      <c r="F115" s="8"/>
      <c r="G115" s="8"/>
      <c r="H115" s="8"/>
      <c r="I115" s="8"/>
      <c r="J115" s="8"/>
      <c r="K115" s="8"/>
      <c r="L115" s="8"/>
      <c r="M115" s="8"/>
      <c r="N115" s="9"/>
      <c r="O115" s="9"/>
      <c r="P115" s="9"/>
      <c r="Q115" s="9"/>
      <c r="R115" s="8">
        <v>428.4</v>
      </c>
    </row>
    <row r="116" spans="1:18" x14ac:dyDescent="0.25">
      <c r="A116" t="s">
        <v>125</v>
      </c>
      <c r="B116" s="8">
        <v>28390</v>
      </c>
      <c r="C116" s="8">
        <v>-8277</v>
      </c>
      <c r="D116" s="8">
        <v>10057</v>
      </c>
      <c r="E116" s="8">
        <v>10203.5</v>
      </c>
      <c r="F116" s="8"/>
      <c r="G116" s="8"/>
      <c r="H116" s="8"/>
      <c r="I116" s="8"/>
      <c r="J116" s="8"/>
      <c r="K116" s="8"/>
      <c r="L116" s="8"/>
      <c r="M116" s="8"/>
      <c r="N116" s="9"/>
      <c r="O116" s="9"/>
      <c r="P116" s="9"/>
      <c r="Q116" s="9"/>
      <c r="R116" s="8">
        <v>40373.5</v>
      </c>
    </row>
    <row r="117" spans="1:18" x14ac:dyDescent="0.25">
      <c r="A117" t="s">
        <v>127</v>
      </c>
      <c r="B117" s="8">
        <v>866.38</v>
      </c>
      <c r="C117" s="8">
        <v>197.28</v>
      </c>
      <c r="D117" s="8">
        <v>198.93</v>
      </c>
      <c r="E117" s="8">
        <v>198.93</v>
      </c>
      <c r="F117" s="8"/>
      <c r="G117" s="8"/>
      <c r="H117" s="8"/>
      <c r="I117" s="8"/>
      <c r="J117" s="8"/>
      <c r="K117" s="8"/>
      <c r="L117" s="8"/>
      <c r="M117" s="8"/>
      <c r="N117" s="9"/>
      <c r="O117" s="9"/>
      <c r="P117" s="9"/>
      <c r="Q117" s="9"/>
      <c r="R117" s="8">
        <v>1461.5200000000002</v>
      </c>
    </row>
    <row r="118" spans="1:18" x14ac:dyDescent="0.25">
      <c r="A118" t="s">
        <v>283</v>
      </c>
      <c r="B118" s="8">
        <v>240.56</v>
      </c>
      <c r="C118" s="8">
        <v>240.56</v>
      </c>
      <c r="D118" s="8">
        <v>852.78</v>
      </c>
      <c r="E118" s="8">
        <v>652.84</v>
      </c>
      <c r="F118" s="8"/>
      <c r="G118" s="8"/>
      <c r="H118" s="8"/>
      <c r="I118" s="8"/>
      <c r="J118" s="8"/>
      <c r="K118" s="8"/>
      <c r="L118" s="8"/>
      <c r="M118" s="8"/>
      <c r="N118" s="9"/>
      <c r="O118" s="9"/>
      <c r="P118" s="9"/>
      <c r="Q118" s="9"/>
      <c r="R118" s="8">
        <v>1986.7400000000002</v>
      </c>
    </row>
    <row r="119" spans="1:18" x14ac:dyDescent="0.25">
      <c r="A119" t="s">
        <v>374</v>
      </c>
      <c r="B119" s="8">
        <v>-5039.3999999999996</v>
      </c>
      <c r="C119" s="8">
        <v>5879.3</v>
      </c>
      <c r="D119" s="8">
        <v>419.95</v>
      </c>
      <c r="E119" s="8">
        <v>2858.76</v>
      </c>
      <c r="F119" s="8"/>
      <c r="G119" s="8"/>
      <c r="H119" s="8"/>
      <c r="I119" s="8"/>
      <c r="J119" s="8"/>
      <c r="K119" s="8"/>
      <c r="L119" s="8"/>
      <c r="M119" s="8"/>
      <c r="N119" s="9"/>
      <c r="O119" s="9"/>
      <c r="P119" s="9"/>
      <c r="Q119" s="9"/>
      <c r="R119" s="8">
        <v>4118.6100000000006</v>
      </c>
    </row>
    <row r="120" spans="1:18" x14ac:dyDescent="0.25">
      <c r="A120" t="s">
        <v>129</v>
      </c>
      <c r="B120" s="8">
        <v>1295.04</v>
      </c>
      <c r="C120" s="8">
        <v>0</v>
      </c>
      <c r="D120" s="8">
        <v>713.76</v>
      </c>
      <c r="E120" s="8">
        <v>713.76</v>
      </c>
      <c r="F120" s="8"/>
      <c r="G120" s="8"/>
      <c r="H120" s="8"/>
      <c r="I120" s="8"/>
      <c r="J120" s="8"/>
      <c r="K120" s="8"/>
      <c r="L120" s="8"/>
      <c r="M120" s="8"/>
      <c r="N120" s="9"/>
      <c r="O120" s="9"/>
      <c r="P120" s="9"/>
      <c r="Q120" s="9"/>
      <c r="R120" s="8">
        <v>2722.56</v>
      </c>
    </row>
    <row r="121" spans="1:18" x14ac:dyDescent="0.25">
      <c r="A121" t="s">
        <v>358</v>
      </c>
      <c r="B121" s="8">
        <v>-2672</v>
      </c>
      <c r="C121" s="8">
        <v>2672</v>
      </c>
      <c r="D121" s="8">
        <v>0</v>
      </c>
      <c r="E121" s="8">
        <v>0</v>
      </c>
      <c r="F121" s="8"/>
      <c r="G121" s="8"/>
      <c r="H121" s="8"/>
      <c r="I121" s="8"/>
      <c r="J121" s="8"/>
      <c r="K121" s="8"/>
      <c r="L121" s="8"/>
      <c r="M121" s="8"/>
      <c r="N121" s="9"/>
      <c r="O121" s="9"/>
      <c r="P121" s="9"/>
      <c r="Q121" s="9"/>
      <c r="R121" s="8">
        <v>0</v>
      </c>
    </row>
    <row r="122" spans="1:18" x14ac:dyDescent="0.25">
      <c r="A122" t="s">
        <v>285</v>
      </c>
      <c r="B122" s="8">
        <v>8879</v>
      </c>
      <c r="C122" s="8">
        <v>43573.3</v>
      </c>
      <c r="D122" s="8">
        <v>21230.7</v>
      </c>
      <c r="E122" s="8">
        <v>24097</v>
      </c>
      <c r="F122" s="8"/>
      <c r="G122" s="8"/>
      <c r="H122" s="8"/>
      <c r="I122" s="8"/>
      <c r="J122" s="8"/>
      <c r="K122" s="8"/>
      <c r="L122" s="8"/>
      <c r="M122" s="8"/>
      <c r="N122" s="9"/>
      <c r="O122" s="9"/>
      <c r="P122" s="9"/>
      <c r="Q122" s="9"/>
      <c r="R122" s="8">
        <v>97780</v>
      </c>
    </row>
    <row r="123" spans="1:18" x14ac:dyDescent="0.25">
      <c r="A123" t="s">
        <v>287</v>
      </c>
      <c r="B123" s="8">
        <v>-150</v>
      </c>
      <c r="C123" s="8">
        <v>100</v>
      </c>
      <c r="D123" s="8">
        <v>-49.85</v>
      </c>
      <c r="E123" s="8">
        <v>2613.3200000000002</v>
      </c>
      <c r="F123" s="8"/>
      <c r="G123" s="8"/>
      <c r="H123" s="8"/>
      <c r="I123" s="8"/>
      <c r="J123" s="8"/>
      <c r="K123" s="8"/>
      <c r="L123" s="8"/>
      <c r="M123" s="8"/>
      <c r="N123" s="9"/>
      <c r="O123" s="9"/>
      <c r="P123" s="9"/>
      <c r="Q123" s="9"/>
      <c r="R123" s="8">
        <v>2513.4700000000003</v>
      </c>
    </row>
    <row r="124" spans="1:18" x14ac:dyDescent="0.25">
      <c r="A124" t="s">
        <v>289</v>
      </c>
      <c r="B124" s="8">
        <v>3772.31</v>
      </c>
      <c r="C124" s="8">
        <v>3855.83</v>
      </c>
      <c r="D124" s="8">
        <v>3780.51</v>
      </c>
      <c r="E124" s="8">
        <v>3881.79</v>
      </c>
      <c r="F124" s="8"/>
      <c r="G124" s="8"/>
      <c r="H124" s="8"/>
      <c r="I124" s="8"/>
      <c r="J124" s="8"/>
      <c r="K124" s="8"/>
      <c r="L124" s="8"/>
      <c r="M124" s="8"/>
      <c r="N124" s="9"/>
      <c r="O124" s="9"/>
      <c r="P124" s="9"/>
      <c r="Q124" s="9"/>
      <c r="R124" s="8">
        <v>15290.439999999999</v>
      </c>
    </row>
    <row r="125" spans="1:18" x14ac:dyDescent="0.25">
      <c r="A125" t="s">
        <v>131</v>
      </c>
      <c r="B125" s="8">
        <v>-25482.76</v>
      </c>
      <c r="C125" s="8">
        <v>29729.89</v>
      </c>
      <c r="D125" s="8">
        <v>2123.56</v>
      </c>
      <c r="E125" s="8">
        <v>3879.97</v>
      </c>
      <c r="F125" s="8"/>
      <c r="G125" s="8"/>
      <c r="H125" s="8"/>
      <c r="I125" s="8"/>
      <c r="J125" s="8"/>
      <c r="K125" s="8"/>
      <c r="L125" s="8"/>
      <c r="M125" s="8"/>
      <c r="N125" s="9"/>
      <c r="O125" s="9"/>
      <c r="P125" s="9"/>
      <c r="Q125" s="9"/>
      <c r="R125" s="8">
        <v>10250.66</v>
      </c>
    </row>
    <row r="126" spans="1:18" x14ac:dyDescent="0.25">
      <c r="A126" t="s">
        <v>291</v>
      </c>
      <c r="B126" s="8">
        <v>3946.25</v>
      </c>
      <c r="C126" s="8">
        <v>3705.08</v>
      </c>
      <c r="D126" s="8">
        <v>1319</v>
      </c>
      <c r="E126" s="8">
        <v>1252.8499999999999</v>
      </c>
      <c r="F126" s="8"/>
      <c r="G126" s="8"/>
      <c r="H126" s="8"/>
      <c r="I126" s="8"/>
      <c r="J126" s="8"/>
      <c r="K126" s="8"/>
      <c r="L126" s="8"/>
      <c r="M126" s="8"/>
      <c r="N126" s="9"/>
      <c r="O126" s="9"/>
      <c r="P126" s="9"/>
      <c r="Q126" s="9"/>
      <c r="R126" s="8">
        <v>10223.18</v>
      </c>
    </row>
    <row r="127" spans="1:18" x14ac:dyDescent="0.25">
      <c r="A127" t="s">
        <v>293</v>
      </c>
      <c r="B127" s="8">
        <v>0</v>
      </c>
      <c r="C127" s="8">
        <v>1984</v>
      </c>
      <c r="D127" s="8">
        <v>694.21</v>
      </c>
      <c r="E127" s="8">
        <v>1114.3</v>
      </c>
      <c r="F127" s="8"/>
      <c r="G127" s="8"/>
      <c r="H127" s="8"/>
      <c r="I127" s="8"/>
      <c r="J127" s="8"/>
      <c r="K127" s="8"/>
      <c r="L127" s="8"/>
      <c r="M127" s="8"/>
      <c r="N127" s="9"/>
      <c r="O127" s="9"/>
      <c r="P127" s="9"/>
      <c r="Q127" s="9"/>
      <c r="R127" s="8">
        <v>3792.51</v>
      </c>
    </row>
    <row r="128" spans="1:18" x14ac:dyDescent="0.25">
      <c r="A128" t="s">
        <v>360</v>
      </c>
      <c r="B128" s="8">
        <v>-266.14</v>
      </c>
      <c r="C128" s="8">
        <v>356.14</v>
      </c>
      <c r="D128" s="8">
        <v>0</v>
      </c>
      <c r="E128" s="8">
        <v>0</v>
      </c>
      <c r="F128" s="8"/>
      <c r="G128" s="8"/>
      <c r="H128" s="8"/>
      <c r="I128" s="8"/>
      <c r="J128" s="8"/>
      <c r="K128" s="8"/>
      <c r="L128" s="8"/>
      <c r="M128" s="8"/>
      <c r="N128" s="9"/>
      <c r="O128" s="9"/>
      <c r="P128" s="9"/>
      <c r="Q128" s="9"/>
      <c r="R128" s="8">
        <v>90</v>
      </c>
    </row>
    <row r="129" spans="1:18" x14ac:dyDescent="0.25">
      <c r="A129" t="s">
        <v>372</v>
      </c>
      <c r="B129" s="8">
        <v>37.4</v>
      </c>
      <c r="C129" s="8">
        <v>-37.4</v>
      </c>
      <c r="D129" s="8">
        <v>0</v>
      </c>
      <c r="E129" s="8">
        <v>0</v>
      </c>
      <c r="F129" s="8"/>
      <c r="G129" s="8"/>
      <c r="H129" s="8"/>
      <c r="I129" s="8"/>
      <c r="J129" s="8"/>
      <c r="K129" s="8"/>
      <c r="L129" s="8"/>
      <c r="M129" s="8"/>
      <c r="N129" s="9"/>
      <c r="O129" s="9"/>
      <c r="P129" s="9"/>
      <c r="Q129" s="9"/>
      <c r="R129" s="8">
        <v>0</v>
      </c>
    </row>
    <row r="130" spans="1:18" x14ac:dyDescent="0.25">
      <c r="A130" t="s">
        <v>295</v>
      </c>
      <c r="B130" s="8">
        <v>-6503.56</v>
      </c>
      <c r="C130" s="8">
        <v>44976.28</v>
      </c>
      <c r="D130" s="8">
        <v>0</v>
      </c>
      <c r="E130" s="8">
        <v>17843.560000000001</v>
      </c>
      <c r="F130" s="8"/>
      <c r="G130" s="8"/>
      <c r="H130" s="8"/>
      <c r="I130" s="8"/>
      <c r="J130" s="8"/>
      <c r="K130" s="8"/>
      <c r="L130" s="8"/>
      <c r="M130" s="8"/>
      <c r="N130" s="9"/>
      <c r="O130" s="9"/>
      <c r="P130" s="9"/>
      <c r="Q130" s="9"/>
      <c r="R130" s="8">
        <v>56316.28</v>
      </c>
    </row>
    <row r="131" spans="1:18" x14ac:dyDescent="0.25">
      <c r="A131" t="s">
        <v>297</v>
      </c>
      <c r="B131" s="8">
        <v>9759.43</v>
      </c>
      <c r="C131" s="8">
        <v>33657.800000000003</v>
      </c>
      <c r="D131" s="8">
        <v>23259.97</v>
      </c>
      <c r="E131" s="8">
        <v>16511.669999999998</v>
      </c>
      <c r="F131" s="8"/>
      <c r="G131" s="8"/>
      <c r="H131" s="8"/>
      <c r="I131" s="8"/>
      <c r="J131" s="8"/>
      <c r="K131" s="8"/>
      <c r="L131" s="8"/>
      <c r="M131" s="8"/>
      <c r="N131" s="9"/>
      <c r="O131" s="9"/>
      <c r="P131" s="9"/>
      <c r="Q131" s="9"/>
      <c r="R131" s="8">
        <v>83188.87000000001</v>
      </c>
    </row>
    <row r="132" spans="1:18" x14ac:dyDescent="0.25">
      <c r="A132" t="s">
        <v>133</v>
      </c>
      <c r="B132" s="8">
        <v>935</v>
      </c>
      <c r="C132" s="8">
        <v>185.13</v>
      </c>
      <c r="D132" s="8">
        <v>85</v>
      </c>
      <c r="E132" s="8">
        <v>1155.55</v>
      </c>
      <c r="F132" s="8"/>
      <c r="G132" s="8"/>
      <c r="H132" s="8"/>
      <c r="I132" s="8"/>
      <c r="J132" s="8"/>
      <c r="K132" s="8"/>
      <c r="L132" s="8"/>
      <c r="M132" s="8"/>
      <c r="N132" s="9"/>
      <c r="O132" s="9"/>
      <c r="P132" s="9"/>
      <c r="Q132" s="9"/>
      <c r="R132" s="8">
        <v>2360.6799999999998</v>
      </c>
    </row>
    <row r="133" spans="1:18" x14ac:dyDescent="0.25">
      <c r="A133" t="s">
        <v>299</v>
      </c>
      <c r="B133" s="8">
        <v>1246</v>
      </c>
      <c r="C133" s="8">
        <v>66192.5</v>
      </c>
      <c r="D133" s="8">
        <v>39659.94</v>
      </c>
      <c r="E133" s="8">
        <v>35284.14</v>
      </c>
      <c r="F133" s="8"/>
      <c r="G133" s="8"/>
      <c r="H133" s="8"/>
      <c r="I133" s="8"/>
      <c r="J133" s="8"/>
      <c r="K133" s="8"/>
      <c r="L133" s="8"/>
      <c r="M133" s="8"/>
      <c r="N133" s="9"/>
      <c r="O133" s="9"/>
      <c r="P133" s="9"/>
      <c r="Q133" s="9"/>
      <c r="R133" s="8">
        <v>142382.58000000002</v>
      </c>
    </row>
    <row r="134" spans="1:18" x14ac:dyDescent="0.25">
      <c r="A134" t="s">
        <v>301</v>
      </c>
      <c r="B134" s="8">
        <v>-1578.8</v>
      </c>
      <c r="C134" s="8">
        <v>1578.8</v>
      </c>
      <c r="D134" s="8">
        <v>0</v>
      </c>
      <c r="E134" s="8">
        <v>0</v>
      </c>
      <c r="F134" s="8"/>
      <c r="G134" s="8"/>
      <c r="H134" s="8"/>
      <c r="I134" s="8"/>
      <c r="J134" s="8"/>
      <c r="K134" s="8"/>
      <c r="L134" s="8"/>
      <c r="M134" s="8"/>
      <c r="N134" s="9"/>
      <c r="O134" s="9"/>
      <c r="P134" s="9"/>
      <c r="Q134" s="9"/>
      <c r="R134" s="8">
        <v>0</v>
      </c>
    </row>
    <row r="135" spans="1:18" x14ac:dyDescent="0.25">
      <c r="A135" t="s">
        <v>303</v>
      </c>
      <c r="B135" s="8">
        <v>0</v>
      </c>
      <c r="C135" s="8">
        <v>1919.54</v>
      </c>
      <c r="D135" s="8">
        <v>959.77</v>
      </c>
      <c r="E135" s="8">
        <v>-1893.27</v>
      </c>
      <c r="F135" s="8"/>
      <c r="G135" s="8"/>
      <c r="H135" s="8"/>
      <c r="I135" s="8"/>
      <c r="J135" s="8"/>
      <c r="K135" s="8"/>
      <c r="L135" s="8"/>
      <c r="M135" s="8"/>
      <c r="N135" s="9"/>
      <c r="O135" s="9"/>
      <c r="P135" s="9"/>
      <c r="Q135" s="9"/>
      <c r="R135" s="8">
        <v>986.04</v>
      </c>
    </row>
    <row r="136" spans="1:18" x14ac:dyDescent="0.25">
      <c r="A136" t="s">
        <v>305</v>
      </c>
      <c r="B136" s="8">
        <v>-6999.99</v>
      </c>
      <c r="C136" s="8">
        <v>7260.84</v>
      </c>
      <c r="D136" s="8">
        <v>330.04</v>
      </c>
      <c r="E136" s="8">
        <v>330.04</v>
      </c>
      <c r="F136" s="8"/>
      <c r="G136" s="8"/>
      <c r="H136" s="8"/>
      <c r="I136" s="8"/>
      <c r="J136" s="8"/>
      <c r="K136" s="8"/>
      <c r="L136" s="8"/>
      <c r="M136" s="8"/>
      <c r="N136" s="9"/>
      <c r="O136" s="9"/>
      <c r="P136" s="9"/>
      <c r="Q136" s="9"/>
      <c r="R136" s="8">
        <v>920.93000000000029</v>
      </c>
    </row>
    <row r="137" spans="1:18" x14ac:dyDescent="0.25">
      <c r="A137" t="s">
        <v>135</v>
      </c>
      <c r="B137" s="8">
        <v>0</v>
      </c>
      <c r="C137" s="8">
        <v>0</v>
      </c>
      <c r="D137" s="8">
        <v>0</v>
      </c>
      <c r="E137" s="8">
        <v>0</v>
      </c>
      <c r="F137" s="8"/>
      <c r="G137" s="8"/>
      <c r="H137" s="8"/>
      <c r="I137" s="8"/>
      <c r="J137" s="8"/>
      <c r="K137" s="8"/>
      <c r="L137" s="8"/>
      <c r="M137" s="8"/>
      <c r="N137" s="9"/>
      <c r="O137" s="9"/>
      <c r="P137" s="9"/>
      <c r="Q137" s="9"/>
      <c r="R137" s="8">
        <v>0</v>
      </c>
    </row>
    <row r="138" spans="1:18" x14ac:dyDescent="0.25">
      <c r="A138" t="s">
        <v>307</v>
      </c>
      <c r="B138" s="8">
        <v>1992.13</v>
      </c>
      <c r="C138" s="8">
        <v>-1594.93</v>
      </c>
      <c r="D138" s="8">
        <v>198.6</v>
      </c>
      <c r="E138" s="8">
        <v>198.6</v>
      </c>
      <c r="F138" s="8"/>
      <c r="G138" s="8"/>
      <c r="H138" s="8"/>
      <c r="I138" s="8"/>
      <c r="J138" s="8"/>
      <c r="K138" s="8"/>
      <c r="L138" s="8"/>
      <c r="M138" s="8"/>
      <c r="N138" s="9"/>
      <c r="O138" s="9"/>
      <c r="P138" s="9"/>
      <c r="Q138" s="9"/>
      <c r="R138" s="8">
        <v>794.40000000000009</v>
      </c>
    </row>
    <row r="139" spans="1:18" x14ac:dyDescent="0.25">
      <c r="A139" t="s">
        <v>309</v>
      </c>
      <c r="B139" s="8">
        <v>1677.82</v>
      </c>
      <c r="C139" s="8">
        <v>0</v>
      </c>
      <c r="D139" s="8">
        <v>838.91</v>
      </c>
      <c r="E139" s="8">
        <v>838.91</v>
      </c>
      <c r="F139" s="8"/>
      <c r="G139" s="8"/>
      <c r="H139" s="8"/>
      <c r="I139" s="8"/>
      <c r="J139" s="8"/>
      <c r="K139" s="8"/>
      <c r="L139" s="8"/>
      <c r="M139" s="8"/>
      <c r="N139" s="9"/>
      <c r="O139" s="9"/>
      <c r="P139" s="9"/>
      <c r="Q139" s="9"/>
      <c r="R139" s="8">
        <v>3355.64</v>
      </c>
    </row>
    <row r="140" spans="1:18" x14ac:dyDescent="0.25">
      <c r="A140" t="s">
        <v>311</v>
      </c>
      <c r="B140" s="8">
        <v>0</v>
      </c>
      <c r="C140" s="8">
        <v>0</v>
      </c>
      <c r="D140" s="8">
        <v>0</v>
      </c>
      <c r="E140" s="8">
        <v>100</v>
      </c>
      <c r="F140" s="8"/>
      <c r="G140" s="8"/>
      <c r="H140" s="8"/>
      <c r="I140" s="8"/>
      <c r="J140" s="8"/>
      <c r="K140" s="8"/>
      <c r="L140" s="8"/>
      <c r="M140" s="8"/>
      <c r="N140" s="9"/>
      <c r="O140" s="9"/>
      <c r="P140" s="9"/>
      <c r="Q140" s="9"/>
      <c r="R140" s="8">
        <v>100</v>
      </c>
    </row>
    <row r="141" spans="1:18" x14ac:dyDescent="0.25">
      <c r="A141" t="s">
        <v>313</v>
      </c>
      <c r="B141" s="8">
        <v>-2700.28</v>
      </c>
      <c r="C141" s="8">
        <v>135186.09</v>
      </c>
      <c r="D141" s="8">
        <v>48626.1</v>
      </c>
      <c r="E141" s="8">
        <v>51286.37</v>
      </c>
      <c r="F141" s="8"/>
      <c r="G141" s="8"/>
      <c r="H141" s="8"/>
      <c r="I141" s="8"/>
      <c r="J141" s="8"/>
      <c r="K141" s="8"/>
      <c r="L141" s="8"/>
      <c r="M141" s="8"/>
      <c r="N141" s="9"/>
      <c r="O141" s="9"/>
      <c r="P141" s="9"/>
      <c r="Q141" s="9"/>
      <c r="R141" s="8">
        <v>232398.28</v>
      </c>
    </row>
    <row r="142" spans="1:18" x14ac:dyDescent="0.25">
      <c r="A142" t="s">
        <v>137</v>
      </c>
      <c r="B142" s="8">
        <v>-20064.45</v>
      </c>
      <c r="C142" s="8">
        <v>25220</v>
      </c>
      <c r="D142" s="8">
        <v>3829.25</v>
      </c>
      <c r="E142" s="8">
        <v>2723.07</v>
      </c>
      <c r="F142" s="8"/>
      <c r="G142" s="8"/>
      <c r="H142" s="8"/>
      <c r="I142" s="8"/>
      <c r="J142" s="8"/>
      <c r="K142" s="8"/>
      <c r="L142" s="8"/>
      <c r="M142" s="8"/>
      <c r="N142" s="9"/>
      <c r="O142" s="9"/>
      <c r="P142" s="9"/>
      <c r="Q142" s="9"/>
      <c r="R142" s="8">
        <v>11707.869999999999</v>
      </c>
    </row>
    <row r="143" spans="1:18" x14ac:dyDescent="0.25">
      <c r="A143" t="s">
        <v>139</v>
      </c>
      <c r="B143" s="8">
        <v>-354205.56</v>
      </c>
      <c r="C143" s="8">
        <v>424152.67000000004</v>
      </c>
      <c r="D143" s="8">
        <v>31243.43</v>
      </c>
      <c r="E143" s="8">
        <v>34859.439999999995</v>
      </c>
      <c r="F143" s="8"/>
      <c r="G143" s="8"/>
      <c r="H143" s="8"/>
      <c r="I143" s="8"/>
      <c r="J143" s="8"/>
      <c r="K143" s="8"/>
      <c r="L143" s="8"/>
      <c r="M143" s="8"/>
      <c r="N143" s="9"/>
      <c r="O143" s="9"/>
      <c r="P143" s="9"/>
      <c r="Q143" s="9"/>
      <c r="R143" s="8">
        <v>136049.98000000004</v>
      </c>
    </row>
    <row r="144" spans="1:18" x14ac:dyDescent="0.25">
      <c r="A144" t="s">
        <v>371</v>
      </c>
      <c r="B144" s="8">
        <v>-200000</v>
      </c>
      <c r="C144" s="8">
        <v>233333.33</v>
      </c>
      <c r="D144" s="8">
        <v>16666.669999999998</v>
      </c>
      <c r="E144" s="8">
        <v>16666.669999999998</v>
      </c>
      <c r="F144" s="8"/>
      <c r="G144" s="8"/>
      <c r="H144" s="8"/>
      <c r="I144" s="8"/>
      <c r="J144" s="8"/>
      <c r="K144" s="8"/>
      <c r="L144" s="8"/>
      <c r="M144" s="8"/>
      <c r="N144" s="9"/>
      <c r="O144" s="9"/>
      <c r="P144" s="9"/>
      <c r="Q144" s="9"/>
      <c r="R144" s="8">
        <v>66666.669999999984</v>
      </c>
    </row>
    <row r="145" spans="1:18" x14ac:dyDescent="0.25">
      <c r="A145" t="s">
        <v>141</v>
      </c>
      <c r="B145" s="8">
        <v>59</v>
      </c>
      <c r="C145" s="8">
        <v>59</v>
      </c>
      <c r="D145" s="8">
        <v>59</v>
      </c>
      <c r="E145" s="8">
        <v>59</v>
      </c>
      <c r="F145" s="8"/>
      <c r="G145" s="8"/>
      <c r="H145" s="8"/>
      <c r="I145" s="8"/>
      <c r="J145" s="8"/>
      <c r="K145" s="8"/>
      <c r="L145" s="8"/>
      <c r="M145" s="8"/>
      <c r="N145" s="9"/>
      <c r="O145" s="9"/>
      <c r="P145" s="9"/>
      <c r="Q145" s="9"/>
      <c r="R145" s="8">
        <v>236</v>
      </c>
    </row>
    <row r="146" spans="1:18" x14ac:dyDescent="0.25">
      <c r="A146" t="s">
        <v>315</v>
      </c>
      <c r="B146" s="8">
        <v>0</v>
      </c>
      <c r="C146" s="8">
        <v>0</v>
      </c>
      <c r="D146" s="8">
        <v>25000</v>
      </c>
      <c r="E146" s="8">
        <v>0</v>
      </c>
      <c r="F146" s="8"/>
      <c r="G146" s="8"/>
      <c r="H146" s="8"/>
      <c r="I146" s="8"/>
      <c r="J146" s="8"/>
      <c r="K146" s="8"/>
      <c r="L146" s="8"/>
      <c r="M146" s="8"/>
      <c r="N146" s="9"/>
      <c r="O146" s="9"/>
      <c r="P146" s="9"/>
      <c r="Q146" s="9"/>
      <c r="R146" s="8">
        <v>25000</v>
      </c>
    </row>
    <row r="147" spans="1:18" x14ac:dyDescent="0.25">
      <c r="A147" t="s">
        <v>368</v>
      </c>
      <c r="B147" s="8">
        <v>-91.1</v>
      </c>
      <c r="C147" s="8">
        <v>114.38</v>
      </c>
      <c r="D147" s="8">
        <v>0</v>
      </c>
      <c r="E147" s="8">
        <v>222.7</v>
      </c>
      <c r="F147" s="8"/>
      <c r="G147" s="8"/>
      <c r="H147" s="8"/>
      <c r="I147" s="8"/>
      <c r="J147" s="8"/>
      <c r="K147" s="8"/>
      <c r="L147" s="8"/>
      <c r="M147" s="8"/>
      <c r="N147" s="9"/>
      <c r="O147" s="9"/>
      <c r="P147" s="9"/>
      <c r="Q147" s="9"/>
      <c r="R147" s="8">
        <v>245.98</v>
      </c>
    </row>
    <row r="148" spans="1:18" x14ac:dyDescent="0.25">
      <c r="A148" t="s">
        <v>143</v>
      </c>
      <c r="B148" s="8">
        <v>0</v>
      </c>
      <c r="C148" s="8">
        <v>0</v>
      </c>
      <c r="D148" s="8">
        <v>268.92</v>
      </c>
      <c r="E148" s="8">
        <v>432.41</v>
      </c>
      <c r="F148" s="8"/>
      <c r="G148" s="8"/>
      <c r="H148" s="8"/>
      <c r="I148" s="8"/>
      <c r="J148" s="8"/>
      <c r="K148" s="8"/>
      <c r="L148" s="8"/>
      <c r="M148" s="8"/>
      <c r="N148" s="9"/>
      <c r="O148" s="9"/>
      <c r="P148" s="9"/>
      <c r="Q148" s="9"/>
      <c r="R148" s="8">
        <v>701.33</v>
      </c>
    </row>
    <row r="149" spans="1:18" x14ac:dyDescent="0.25">
      <c r="A149" t="s">
        <v>316</v>
      </c>
      <c r="B149" s="8">
        <v>-2817.1</v>
      </c>
      <c r="C149" s="8">
        <v>2897.46</v>
      </c>
      <c r="D149" s="8">
        <v>0</v>
      </c>
      <c r="E149" s="8">
        <v>0</v>
      </c>
      <c r="F149" s="8"/>
      <c r="G149" s="8"/>
      <c r="H149" s="8"/>
      <c r="I149" s="8"/>
      <c r="J149" s="8"/>
      <c r="K149" s="8"/>
      <c r="L149" s="8"/>
      <c r="M149" s="8"/>
      <c r="N149" s="9"/>
      <c r="O149" s="9"/>
      <c r="P149" s="9"/>
      <c r="Q149" s="9"/>
      <c r="R149" s="8">
        <v>80.360000000000127</v>
      </c>
    </row>
    <row r="150" spans="1:18" x14ac:dyDescent="0.25">
      <c r="A150" t="s">
        <v>317</v>
      </c>
      <c r="B150" s="8">
        <v>0</v>
      </c>
      <c r="C150" s="8">
        <v>280.24</v>
      </c>
      <c r="D150" s="8">
        <v>0</v>
      </c>
      <c r="E150" s="8">
        <v>51.32</v>
      </c>
      <c r="F150" s="8"/>
      <c r="G150" s="8"/>
      <c r="H150" s="8"/>
      <c r="I150" s="8"/>
      <c r="J150" s="8"/>
      <c r="K150" s="8"/>
      <c r="L150" s="8"/>
      <c r="M150" s="8"/>
      <c r="N150" s="9"/>
      <c r="O150" s="9"/>
      <c r="P150" s="9"/>
      <c r="Q150" s="9"/>
      <c r="R150" s="8">
        <v>331.56</v>
      </c>
    </row>
    <row r="151" spans="1:18" x14ac:dyDescent="0.25">
      <c r="A151" t="s">
        <v>318</v>
      </c>
      <c r="B151" s="8">
        <v>0</v>
      </c>
      <c r="C151" s="8">
        <v>22.71</v>
      </c>
      <c r="D151" s="8">
        <v>0</v>
      </c>
      <c r="E151" s="8">
        <v>0</v>
      </c>
      <c r="F151" s="8"/>
      <c r="G151" s="8"/>
      <c r="H151" s="8"/>
      <c r="I151" s="8"/>
      <c r="J151" s="8"/>
      <c r="K151" s="8"/>
      <c r="L151" s="8"/>
      <c r="M151" s="8"/>
      <c r="N151" s="9"/>
      <c r="O151" s="9"/>
      <c r="P151" s="9"/>
      <c r="Q151" s="9"/>
      <c r="R151" s="8">
        <v>22.71</v>
      </c>
    </row>
    <row r="152" spans="1:18" x14ac:dyDescent="0.25">
      <c r="A152" t="s">
        <v>145</v>
      </c>
      <c r="B152" s="8">
        <v>165.67</v>
      </c>
      <c r="C152" s="8">
        <v>3087.04</v>
      </c>
      <c r="D152" s="8">
        <v>-774.7</v>
      </c>
      <c r="E152" s="8">
        <v>204.92000000000002</v>
      </c>
      <c r="F152" s="8"/>
      <c r="G152" s="8"/>
      <c r="H152" s="8"/>
      <c r="I152" s="8"/>
      <c r="J152" s="8"/>
      <c r="K152" s="8"/>
      <c r="L152" s="8"/>
      <c r="M152" s="8"/>
      <c r="N152" s="9"/>
      <c r="O152" s="9"/>
      <c r="P152" s="9"/>
      <c r="Q152" s="9"/>
      <c r="R152" s="8">
        <v>2682.9300000000003</v>
      </c>
    </row>
    <row r="153" spans="1:18" x14ac:dyDescent="0.25">
      <c r="A153" t="s">
        <v>147</v>
      </c>
      <c r="B153" s="8">
        <v>45.54</v>
      </c>
      <c r="C153" s="8">
        <v>1045.54</v>
      </c>
      <c r="D153" s="8">
        <v>1487.95</v>
      </c>
      <c r="E153" s="8">
        <v>488.95</v>
      </c>
      <c r="F153" s="8"/>
      <c r="G153" s="8"/>
      <c r="H153" s="8"/>
      <c r="I153" s="8"/>
      <c r="J153" s="8"/>
      <c r="K153" s="8"/>
      <c r="L153" s="8"/>
      <c r="M153" s="8"/>
      <c r="N153" s="9"/>
      <c r="O153" s="9"/>
      <c r="P153" s="9"/>
      <c r="Q153" s="9"/>
      <c r="R153" s="8">
        <v>3067.9799999999996</v>
      </c>
    </row>
    <row r="154" spans="1:18" x14ac:dyDescent="0.25">
      <c r="A154" t="s">
        <v>369</v>
      </c>
      <c r="B154" s="8">
        <v>-2468.5100000000002</v>
      </c>
      <c r="C154" s="8">
        <v>4223.63</v>
      </c>
      <c r="D154" s="8">
        <v>0</v>
      </c>
      <c r="E154" s="8">
        <v>1351.62</v>
      </c>
      <c r="F154" s="8"/>
      <c r="G154" s="8"/>
      <c r="H154" s="8"/>
      <c r="I154" s="8"/>
      <c r="J154" s="8"/>
      <c r="K154" s="8"/>
      <c r="L154" s="8"/>
      <c r="M154" s="8"/>
      <c r="N154" s="9"/>
      <c r="O154" s="9"/>
      <c r="P154" s="9"/>
      <c r="Q154" s="9"/>
      <c r="R154" s="8">
        <v>3106.74</v>
      </c>
    </row>
    <row r="155" spans="1:18" x14ac:dyDescent="0.25">
      <c r="A155" t="s">
        <v>149</v>
      </c>
      <c r="B155" s="8">
        <v>263.77999999999997</v>
      </c>
      <c r="C155" s="8">
        <v>135.94</v>
      </c>
      <c r="D155" s="8">
        <v>88.76</v>
      </c>
      <c r="E155" s="8">
        <v>137.11000000000001</v>
      </c>
      <c r="F155" s="8"/>
      <c r="G155" s="8"/>
      <c r="H155" s="8"/>
      <c r="I155" s="8"/>
      <c r="J155" s="8"/>
      <c r="K155" s="8"/>
      <c r="L155" s="8"/>
      <c r="M155" s="8"/>
      <c r="N155" s="9"/>
      <c r="O155" s="9"/>
      <c r="P155" s="9"/>
      <c r="Q155" s="9"/>
      <c r="R155" s="8">
        <v>625.58999999999992</v>
      </c>
    </row>
    <row r="156" spans="1:18" x14ac:dyDescent="0.25">
      <c r="A156" t="s">
        <v>319</v>
      </c>
      <c r="B156" s="8">
        <v>-1172.52</v>
      </c>
      <c r="C156" s="8">
        <v>2020.83</v>
      </c>
      <c r="D156" s="8">
        <v>215.28</v>
      </c>
      <c r="E156" s="8">
        <v>637.39</v>
      </c>
      <c r="F156" s="8"/>
      <c r="G156" s="8"/>
      <c r="H156" s="8"/>
      <c r="I156" s="8"/>
      <c r="J156" s="8"/>
      <c r="K156" s="8"/>
      <c r="L156" s="8"/>
      <c r="M156" s="8"/>
      <c r="N156" s="9"/>
      <c r="O156" s="9"/>
      <c r="P156" s="9"/>
      <c r="Q156" s="9"/>
      <c r="R156" s="8">
        <v>1700.98</v>
      </c>
    </row>
    <row r="157" spans="1:18" x14ac:dyDescent="0.25">
      <c r="A157" t="s">
        <v>151</v>
      </c>
      <c r="B157" s="8">
        <v>-1500</v>
      </c>
      <c r="C157" s="8">
        <v>2000</v>
      </c>
      <c r="D157" s="8">
        <v>625</v>
      </c>
      <c r="E157" s="8">
        <v>875</v>
      </c>
      <c r="F157" s="8"/>
      <c r="G157" s="8"/>
      <c r="H157" s="8"/>
      <c r="I157" s="8"/>
      <c r="J157" s="8"/>
      <c r="K157" s="8"/>
      <c r="L157" s="8"/>
      <c r="M157" s="8"/>
      <c r="N157" s="9"/>
      <c r="O157" s="9"/>
      <c r="P157" s="9"/>
      <c r="Q157" s="9"/>
      <c r="R157" s="8">
        <v>2000</v>
      </c>
    </row>
    <row r="158" spans="1:18" x14ac:dyDescent="0.25">
      <c r="A158" t="s">
        <v>320</v>
      </c>
      <c r="B158" s="8">
        <v>1816.83</v>
      </c>
      <c r="C158" s="8">
        <v>5450.5</v>
      </c>
      <c r="D158" s="8">
        <v>-1816.83</v>
      </c>
      <c r="E158" s="8">
        <v>1816.83</v>
      </c>
      <c r="F158" s="8"/>
      <c r="G158" s="8"/>
      <c r="H158" s="8"/>
      <c r="I158" s="8"/>
      <c r="J158" s="8"/>
      <c r="K158" s="8"/>
      <c r="L158" s="8"/>
      <c r="M158" s="8"/>
      <c r="N158" s="9"/>
      <c r="O158" s="9"/>
      <c r="P158" s="9"/>
      <c r="Q158" s="9"/>
      <c r="R158" s="8">
        <v>7267.33</v>
      </c>
    </row>
    <row r="159" spans="1:18" x14ac:dyDescent="0.25">
      <c r="A159" t="s">
        <v>321</v>
      </c>
      <c r="B159" s="8">
        <v>-3470</v>
      </c>
      <c r="C159" s="8">
        <v>33231.25</v>
      </c>
      <c r="D159" s="8">
        <v>22320.77</v>
      </c>
      <c r="E159" s="8">
        <v>18379.03</v>
      </c>
      <c r="F159" s="8"/>
      <c r="G159" s="8"/>
      <c r="H159" s="8"/>
      <c r="I159" s="8"/>
      <c r="J159" s="8"/>
      <c r="K159" s="8"/>
      <c r="L159" s="8"/>
      <c r="M159" s="8"/>
      <c r="N159" s="9"/>
      <c r="O159" s="9"/>
      <c r="P159" s="9"/>
      <c r="Q159" s="9"/>
      <c r="R159" s="8">
        <v>70461.05</v>
      </c>
    </row>
    <row r="160" spans="1:18" x14ac:dyDescent="0.25">
      <c r="A160" t="s">
        <v>362</v>
      </c>
      <c r="B160" s="8">
        <v>0</v>
      </c>
      <c r="C160" s="8">
        <v>3500</v>
      </c>
      <c r="D160" s="8">
        <v>0</v>
      </c>
      <c r="E160" s="8">
        <v>0</v>
      </c>
      <c r="F160" s="8"/>
      <c r="G160" s="8"/>
      <c r="H160" s="8"/>
      <c r="I160" s="8"/>
      <c r="J160" s="8"/>
      <c r="K160" s="8"/>
      <c r="L160" s="8"/>
      <c r="M160" s="8"/>
      <c r="N160" s="9"/>
      <c r="O160" s="9"/>
      <c r="P160" s="9"/>
      <c r="Q160" s="9"/>
      <c r="R160" s="8">
        <v>3500</v>
      </c>
    </row>
    <row r="161" spans="1:18" x14ac:dyDescent="0.25">
      <c r="A161" t="s">
        <v>322</v>
      </c>
      <c r="B161" s="8">
        <v>0</v>
      </c>
      <c r="C161" s="8">
        <v>1400</v>
      </c>
      <c r="D161" s="8">
        <v>820</v>
      </c>
      <c r="E161" s="8">
        <v>820</v>
      </c>
      <c r="F161" s="8"/>
      <c r="G161" s="8"/>
      <c r="H161" s="8"/>
      <c r="I161" s="8"/>
      <c r="J161" s="8"/>
      <c r="K161" s="8"/>
      <c r="L161" s="8"/>
      <c r="M161" s="8"/>
      <c r="N161" s="9"/>
      <c r="O161" s="9"/>
      <c r="P161" s="9"/>
      <c r="Q161" s="9"/>
      <c r="R161" s="8">
        <v>3040</v>
      </c>
    </row>
    <row r="162" spans="1:18" x14ac:dyDescent="0.25">
      <c r="A162" t="s">
        <v>153</v>
      </c>
      <c r="B162" s="8">
        <v>1908.79</v>
      </c>
      <c r="C162" s="8">
        <v>2018.4399999999998</v>
      </c>
      <c r="D162" s="8">
        <v>1878.46</v>
      </c>
      <c r="E162" s="8">
        <v>1589.49</v>
      </c>
      <c r="F162" s="8"/>
      <c r="G162" s="8"/>
      <c r="H162" s="8"/>
      <c r="I162" s="8"/>
      <c r="J162" s="8"/>
      <c r="K162" s="8"/>
      <c r="L162" s="8"/>
      <c r="M162" s="8"/>
      <c r="N162" s="9"/>
      <c r="O162" s="9"/>
      <c r="P162" s="9"/>
      <c r="Q162" s="9"/>
      <c r="R162" s="8">
        <v>7395.1799999999994</v>
      </c>
    </row>
    <row r="163" spans="1:18" x14ac:dyDescent="0.25">
      <c r="A163" t="s">
        <v>363</v>
      </c>
      <c r="B163" s="8">
        <v>0</v>
      </c>
      <c r="C163" s="8">
        <v>2059.4899999999998</v>
      </c>
      <c r="D163" s="8">
        <v>1029.75</v>
      </c>
      <c r="E163" s="8">
        <v>1029.75</v>
      </c>
      <c r="F163" s="8"/>
      <c r="G163" s="8"/>
      <c r="H163" s="8"/>
      <c r="I163" s="8"/>
      <c r="J163" s="8"/>
      <c r="K163" s="8"/>
      <c r="L163" s="8"/>
      <c r="M163" s="8"/>
      <c r="N163" s="9"/>
      <c r="O163" s="9"/>
      <c r="P163" s="9"/>
      <c r="Q163" s="9"/>
      <c r="R163" s="8">
        <v>4118.99</v>
      </c>
    </row>
    <row r="164" spans="1:18" x14ac:dyDescent="0.25">
      <c r="A164" t="s">
        <v>155</v>
      </c>
      <c r="B164" s="8">
        <v>2668.67</v>
      </c>
      <c r="C164" s="8">
        <v>3059.48</v>
      </c>
      <c r="D164" s="8">
        <v>2639.38</v>
      </c>
      <c r="E164" s="8">
        <v>2380.63</v>
      </c>
      <c r="F164" s="8"/>
      <c r="G164" s="8"/>
      <c r="H164" s="8"/>
      <c r="I164" s="8"/>
      <c r="J164" s="8"/>
      <c r="K164" s="8"/>
      <c r="L164" s="8"/>
      <c r="M164" s="8"/>
      <c r="N164" s="9"/>
      <c r="O164" s="9"/>
      <c r="P164" s="9"/>
      <c r="Q164" s="9"/>
      <c r="R164" s="8">
        <v>10748.160000000002</v>
      </c>
    </row>
    <row r="165" spans="1:18" x14ac:dyDescent="0.25">
      <c r="A165" t="s">
        <v>157</v>
      </c>
      <c r="B165" s="8">
        <v>0</v>
      </c>
      <c r="C165" s="8">
        <v>19348</v>
      </c>
      <c r="D165" s="8">
        <v>12587</v>
      </c>
      <c r="E165" s="8">
        <v>12719</v>
      </c>
      <c r="F165" s="8"/>
      <c r="G165" s="8"/>
      <c r="H165" s="8"/>
      <c r="I165" s="8"/>
      <c r="J165" s="8"/>
      <c r="K165" s="8"/>
      <c r="L165" s="8"/>
      <c r="M165" s="8"/>
      <c r="N165" s="9"/>
      <c r="O165" s="9"/>
      <c r="P165" s="9"/>
      <c r="Q165" s="9"/>
      <c r="R165" s="8">
        <v>44654</v>
      </c>
    </row>
    <row r="166" spans="1:18" x14ac:dyDescent="0.25">
      <c r="A166" t="s">
        <v>159</v>
      </c>
      <c r="B166" s="8">
        <v>7750</v>
      </c>
      <c r="C166" s="8">
        <v>-4440</v>
      </c>
      <c r="D166" s="8">
        <v>1655</v>
      </c>
      <c r="E166" s="8">
        <v>1655</v>
      </c>
      <c r="F166" s="8"/>
      <c r="G166" s="8"/>
      <c r="H166" s="8"/>
      <c r="I166" s="8"/>
      <c r="J166" s="8"/>
      <c r="K166" s="8"/>
      <c r="L166" s="8"/>
      <c r="M166" s="8"/>
      <c r="N166" s="9"/>
      <c r="O166" s="9"/>
      <c r="P166" s="9"/>
      <c r="Q166" s="9"/>
      <c r="R166" s="8">
        <v>6620</v>
      </c>
    </row>
    <row r="167" spans="1:18" x14ac:dyDescent="0.25">
      <c r="A167" t="s">
        <v>161</v>
      </c>
      <c r="B167" s="8">
        <v>0</v>
      </c>
      <c r="C167" s="8">
        <v>740.27</v>
      </c>
      <c r="D167" s="8">
        <v>370.13</v>
      </c>
      <c r="E167" s="8">
        <v>370.13</v>
      </c>
      <c r="F167" s="8"/>
      <c r="G167" s="8"/>
      <c r="H167" s="8"/>
      <c r="I167" s="8"/>
      <c r="J167" s="8"/>
      <c r="K167" s="8"/>
      <c r="L167" s="8"/>
      <c r="M167" s="8"/>
      <c r="N167" s="9"/>
      <c r="O167" s="9"/>
      <c r="P167" s="9"/>
      <c r="Q167" s="9"/>
      <c r="R167" s="8">
        <v>1480.5300000000002</v>
      </c>
    </row>
    <row r="168" spans="1:18" x14ac:dyDescent="0.25">
      <c r="A168" t="s">
        <v>163</v>
      </c>
      <c r="B168" s="8">
        <v>28141.15</v>
      </c>
      <c r="C168" s="8">
        <v>14640</v>
      </c>
      <c r="D168" s="8">
        <v>16862.72</v>
      </c>
      <c r="E168" s="8">
        <v>89714.240000000005</v>
      </c>
      <c r="F168" s="8"/>
      <c r="G168" s="8"/>
      <c r="H168" s="8"/>
      <c r="I168" s="8"/>
      <c r="J168" s="8"/>
      <c r="K168" s="8"/>
      <c r="L168" s="8"/>
      <c r="M168" s="8"/>
      <c r="N168" s="9"/>
      <c r="O168" s="9"/>
      <c r="P168" s="9"/>
      <c r="Q168" s="9"/>
      <c r="R168" s="8">
        <v>149358.10999999999</v>
      </c>
    </row>
    <row r="169" spans="1:18" x14ac:dyDescent="0.25">
      <c r="A169" t="s">
        <v>165</v>
      </c>
      <c r="B169" s="8">
        <v>0</v>
      </c>
      <c r="C169" s="8">
        <v>0</v>
      </c>
      <c r="D169" s="8">
        <v>0</v>
      </c>
      <c r="E169" s="8">
        <v>0</v>
      </c>
      <c r="F169" s="8"/>
      <c r="G169" s="8"/>
      <c r="H169" s="8"/>
      <c r="I169" s="8"/>
      <c r="J169" s="8"/>
      <c r="K169" s="8"/>
      <c r="L169" s="8"/>
      <c r="M169" s="8"/>
      <c r="N169" s="9"/>
      <c r="O169" s="9"/>
      <c r="P169" s="9"/>
      <c r="Q169" s="9"/>
      <c r="R169" s="8">
        <v>0</v>
      </c>
    </row>
    <row r="170" spans="1:18" x14ac:dyDescent="0.25">
      <c r="A170" t="s">
        <v>167</v>
      </c>
      <c r="B170" s="8">
        <v>3813.63</v>
      </c>
      <c r="C170" s="8">
        <v>3160.42</v>
      </c>
      <c r="D170" s="8">
        <v>9556.4500000000007</v>
      </c>
      <c r="E170" s="8">
        <v>1648.83</v>
      </c>
      <c r="F170" s="8"/>
      <c r="G170" s="8"/>
      <c r="H170" s="8"/>
      <c r="I170" s="8"/>
      <c r="J170" s="8"/>
      <c r="K170" s="8"/>
      <c r="L170" s="8"/>
      <c r="M170" s="8"/>
      <c r="N170" s="9"/>
      <c r="O170" s="9"/>
      <c r="P170" s="9"/>
      <c r="Q170" s="9"/>
      <c r="R170" s="8">
        <v>18179.330000000002</v>
      </c>
    </row>
    <row r="171" spans="1:18" x14ac:dyDescent="0.25">
      <c r="A171" t="s">
        <v>169</v>
      </c>
      <c r="B171" s="8">
        <v>-45716.51</v>
      </c>
      <c r="C171" s="8">
        <v>46806.8</v>
      </c>
      <c r="D171" s="8">
        <v>-8072.87</v>
      </c>
      <c r="E171" s="8">
        <v>1085.6399999999999</v>
      </c>
      <c r="F171" s="8"/>
      <c r="G171" s="8"/>
      <c r="H171" s="8"/>
      <c r="I171" s="8"/>
      <c r="J171" s="8"/>
      <c r="K171" s="8"/>
      <c r="L171" s="8"/>
      <c r="M171" s="8"/>
      <c r="N171" s="9"/>
      <c r="O171" s="9"/>
      <c r="P171" s="9"/>
      <c r="Q171" s="9"/>
      <c r="R171" s="8">
        <v>-5896.9399999999987</v>
      </c>
    </row>
    <row r="172" spans="1:18" x14ac:dyDescent="0.25">
      <c r="A172" t="s">
        <v>171</v>
      </c>
      <c r="B172" s="8">
        <v>28053.199999999997</v>
      </c>
      <c r="C172" s="8">
        <v>42320.14</v>
      </c>
      <c r="D172" s="8">
        <v>8608.16</v>
      </c>
      <c r="E172" s="8">
        <v>2835.4700000000003</v>
      </c>
      <c r="F172" s="8"/>
      <c r="G172" s="8"/>
      <c r="H172" s="8"/>
      <c r="I172" s="8"/>
      <c r="J172" s="8"/>
      <c r="K172" s="8"/>
      <c r="L172" s="8"/>
      <c r="M172" s="8"/>
      <c r="N172" s="9"/>
      <c r="O172" s="9"/>
      <c r="P172" s="9"/>
      <c r="Q172" s="9"/>
      <c r="R172" s="8">
        <v>81816.97</v>
      </c>
    </row>
    <row r="173" spans="1:18" x14ac:dyDescent="0.25">
      <c r="A173" t="s">
        <v>173</v>
      </c>
      <c r="B173" s="8">
        <v>20103.29</v>
      </c>
      <c r="C173" s="8">
        <v>20640.870000000003</v>
      </c>
      <c r="D173" s="8">
        <v>15477.06</v>
      </c>
      <c r="E173" s="8">
        <v>21347.360000000001</v>
      </c>
      <c r="F173" s="8"/>
      <c r="G173" s="8"/>
      <c r="H173" s="8"/>
      <c r="I173" s="8"/>
      <c r="J173" s="8"/>
      <c r="K173" s="8"/>
      <c r="L173" s="8"/>
      <c r="M173" s="8"/>
      <c r="N173" s="9"/>
      <c r="O173" s="9"/>
      <c r="P173" s="9"/>
      <c r="Q173" s="9"/>
      <c r="R173" s="8">
        <v>77568.58</v>
      </c>
    </row>
    <row r="174" spans="1:18" x14ac:dyDescent="0.25">
      <c r="A174" t="s">
        <v>323</v>
      </c>
      <c r="B174" s="8">
        <v>-53181.5</v>
      </c>
      <c r="C174" s="8">
        <v>10700.74</v>
      </c>
      <c r="D174" s="8">
        <v>5350.38</v>
      </c>
      <c r="E174" s="8">
        <v>5350.37</v>
      </c>
      <c r="F174" s="8"/>
      <c r="G174" s="8"/>
      <c r="H174" s="8"/>
      <c r="I174" s="8"/>
      <c r="J174" s="8"/>
      <c r="K174" s="8"/>
      <c r="L174" s="8"/>
      <c r="M174" s="8"/>
      <c r="N174" s="9"/>
      <c r="O174" s="9"/>
      <c r="P174" s="9"/>
      <c r="Q174" s="9"/>
      <c r="R174" s="8">
        <v>-31780.010000000006</v>
      </c>
    </row>
    <row r="175" spans="1:18" x14ac:dyDescent="0.25">
      <c r="A175" t="s">
        <v>324</v>
      </c>
      <c r="B175" s="8">
        <v>-25000</v>
      </c>
      <c r="C175" s="8">
        <v>15000</v>
      </c>
      <c r="D175" s="8">
        <v>2000</v>
      </c>
      <c r="E175" s="8">
        <v>-20000</v>
      </c>
      <c r="F175" s="8"/>
      <c r="G175" s="8"/>
      <c r="H175" s="8"/>
      <c r="I175" s="8"/>
      <c r="J175" s="8"/>
      <c r="K175" s="8"/>
      <c r="L175" s="8"/>
      <c r="M175" s="8"/>
      <c r="N175" s="9"/>
      <c r="O175" s="9"/>
      <c r="P175" s="9"/>
      <c r="Q175" s="9"/>
      <c r="R175" s="8">
        <v>-28000</v>
      </c>
    </row>
    <row r="176" spans="1:18" x14ac:dyDescent="0.25">
      <c r="A176" t="s">
        <v>325</v>
      </c>
      <c r="B176" s="8">
        <v>9251.51</v>
      </c>
      <c r="C176" s="8">
        <v>3120.73</v>
      </c>
      <c r="D176" s="8">
        <v>554.92999999999995</v>
      </c>
      <c r="E176" s="8">
        <v>3893.88</v>
      </c>
      <c r="F176" s="8"/>
      <c r="G176" s="8"/>
      <c r="H176" s="8"/>
      <c r="I176" s="8"/>
      <c r="J176" s="8"/>
      <c r="K176" s="8"/>
      <c r="L176" s="8"/>
      <c r="M176" s="8"/>
      <c r="N176" s="9"/>
      <c r="O176" s="9"/>
      <c r="P176" s="9"/>
      <c r="Q176" s="9"/>
      <c r="R176" s="8">
        <v>16821.05</v>
      </c>
    </row>
    <row r="177" spans="1:18" x14ac:dyDescent="0.25">
      <c r="A177" t="s">
        <v>326</v>
      </c>
      <c r="B177" s="8">
        <v>5892.81</v>
      </c>
      <c r="C177" s="8">
        <v>1851.08</v>
      </c>
      <c r="D177" s="8">
        <v>3010.33</v>
      </c>
      <c r="E177" s="8">
        <v>1566.39</v>
      </c>
      <c r="F177" s="8"/>
      <c r="G177" s="8"/>
      <c r="H177" s="8"/>
      <c r="I177" s="8"/>
      <c r="J177" s="8"/>
      <c r="K177" s="8"/>
      <c r="L177" s="8"/>
      <c r="M177" s="8"/>
      <c r="N177" s="9"/>
      <c r="O177" s="9"/>
      <c r="P177" s="9"/>
      <c r="Q177" s="9"/>
      <c r="R177" s="8">
        <v>12320.61</v>
      </c>
    </row>
    <row r="178" spans="1:18" x14ac:dyDescent="0.25">
      <c r="A178" t="s">
        <v>327</v>
      </c>
      <c r="B178" s="8">
        <v>19526.25</v>
      </c>
      <c r="C178" s="8">
        <v>15303</v>
      </c>
      <c r="D178" s="8">
        <v>15527.15</v>
      </c>
      <c r="E178" s="8">
        <v>15671.04</v>
      </c>
      <c r="F178" s="8"/>
      <c r="G178" s="8"/>
      <c r="H178" s="8"/>
      <c r="I178" s="8"/>
      <c r="J178" s="8"/>
      <c r="K178" s="8"/>
      <c r="L178" s="8"/>
      <c r="M178" s="8"/>
      <c r="N178" s="9"/>
      <c r="O178" s="9"/>
      <c r="P178" s="9"/>
      <c r="Q178" s="9"/>
      <c r="R178" s="8">
        <v>66027.44</v>
      </c>
    </row>
    <row r="179" spans="1:18" x14ac:dyDescent="0.25">
      <c r="A179" t="s">
        <v>364</v>
      </c>
      <c r="B179" s="8">
        <v>0</v>
      </c>
      <c r="C179" s="8">
        <v>0</v>
      </c>
      <c r="D179" s="8">
        <v>0</v>
      </c>
      <c r="E179" s="8">
        <v>119085.79</v>
      </c>
      <c r="F179" s="8"/>
      <c r="G179" s="8"/>
      <c r="H179" s="8"/>
      <c r="I179" s="8"/>
      <c r="J179" s="8"/>
      <c r="K179" s="8"/>
      <c r="L179" s="8"/>
      <c r="M179" s="8"/>
      <c r="N179" s="9"/>
      <c r="O179" s="9"/>
      <c r="P179" s="9"/>
      <c r="Q179" s="9"/>
      <c r="R179" s="8">
        <v>119085.79</v>
      </c>
    </row>
    <row r="180" spans="1:18" x14ac:dyDescent="0.25">
      <c r="A180" t="s">
        <v>328</v>
      </c>
      <c r="B180" s="8">
        <v>3327.33</v>
      </c>
      <c r="C180" s="8">
        <v>938</v>
      </c>
      <c r="D180" s="8">
        <v>58.99</v>
      </c>
      <c r="E180" s="8">
        <v>603.66999999999996</v>
      </c>
      <c r="F180" s="8"/>
      <c r="G180" s="8"/>
      <c r="H180" s="8"/>
      <c r="I180" s="8"/>
      <c r="J180" s="8"/>
      <c r="K180" s="8"/>
      <c r="L180" s="8"/>
      <c r="M180" s="8"/>
      <c r="N180" s="9"/>
      <c r="O180" s="9"/>
      <c r="P180" s="9"/>
      <c r="Q180" s="9"/>
      <c r="R180" s="8">
        <v>4927.99</v>
      </c>
    </row>
    <row r="181" spans="1:18" x14ac:dyDescent="0.25">
      <c r="A181" t="s">
        <v>175</v>
      </c>
      <c r="B181" s="8">
        <v>379.6</v>
      </c>
      <c r="C181" s="8">
        <v>379.6</v>
      </c>
      <c r="D181" s="8">
        <v>379.6</v>
      </c>
      <c r="E181" s="8">
        <v>379.6</v>
      </c>
      <c r="F181" s="8"/>
      <c r="G181" s="8"/>
      <c r="H181" s="8"/>
      <c r="I181" s="8"/>
      <c r="J181" s="8"/>
      <c r="K181" s="8"/>
      <c r="L181" s="8"/>
      <c r="M181" s="8"/>
      <c r="N181" s="9"/>
      <c r="O181" s="9"/>
      <c r="P181" s="9"/>
      <c r="Q181" s="9"/>
      <c r="R181" s="8">
        <v>1518.4</v>
      </c>
    </row>
    <row r="182" spans="1:18" x14ac:dyDescent="0.25">
      <c r="A182" t="s">
        <v>177</v>
      </c>
      <c r="B182" s="8">
        <v>-379.6</v>
      </c>
      <c r="C182" s="8">
        <v>-379.6</v>
      </c>
      <c r="D182" s="8">
        <v>-379.6</v>
      </c>
      <c r="E182" s="8">
        <v>-379.6</v>
      </c>
      <c r="F182" s="8"/>
      <c r="G182" s="8"/>
      <c r="H182" s="8"/>
      <c r="I182" s="8"/>
      <c r="J182" s="8"/>
      <c r="K182" s="8"/>
      <c r="L182" s="8"/>
      <c r="M182" s="8"/>
      <c r="N182" s="9"/>
      <c r="O182" s="9"/>
      <c r="P182" s="9"/>
      <c r="Q182" s="9"/>
      <c r="R182" s="8">
        <v>-1518.4</v>
      </c>
    </row>
    <row r="183" spans="1:18" x14ac:dyDescent="0.25">
      <c r="A183" t="s">
        <v>179</v>
      </c>
      <c r="B183" s="8">
        <v>75384.25</v>
      </c>
      <c r="C183" s="8">
        <v>83432.62</v>
      </c>
      <c r="D183" s="8">
        <v>64588.719999999994</v>
      </c>
      <c r="E183" s="8">
        <v>56399.9</v>
      </c>
      <c r="F183" s="8"/>
      <c r="G183" s="8"/>
      <c r="H183" s="8"/>
      <c r="I183" s="8"/>
      <c r="J183" s="8"/>
      <c r="K183" s="8"/>
      <c r="L183" s="8"/>
      <c r="M183" s="8"/>
      <c r="N183" s="9"/>
      <c r="O183" s="9"/>
      <c r="P183" s="9"/>
      <c r="Q183" s="9"/>
      <c r="R183" s="8">
        <v>279805.49</v>
      </c>
    </row>
    <row r="184" spans="1:18" x14ac:dyDescent="0.25">
      <c r="A184" t="s">
        <v>181</v>
      </c>
      <c r="B184" s="8">
        <v>2731.75</v>
      </c>
      <c r="C184" s="8">
        <v>3674.01</v>
      </c>
      <c r="D184" s="8">
        <v>3112.65</v>
      </c>
      <c r="E184" s="8">
        <v>2572.0299999999997</v>
      </c>
      <c r="F184" s="8"/>
      <c r="G184" s="8"/>
      <c r="H184" s="8"/>
      <c r="I184" s="8"/>
      <c r="J184" s="8"/>
      <c r="K184" s="8"/>
      <c r="L184" s="8"/>
      <c r="M184" s="8"/>
      <c r="N184" s="9"/>
      <c r="O184" s="9"/>
      <c r="P184" s="9"/>
      <c r="Q184" s="9"/>
      <c r="R184" s="8">
        <v>12090.44</v>
      </c>
    </row>
    <row r="185" spans="1:18" x14ac:dyDescent="0.25">
      <c r="A185" t="s">
        <v>329</v>
      </c>
      <c r="B185" s="8">
        <v>7384.7</v>
      </c>
      <c r="C185" s="8">
        <v>7461.14</v>
      </c>
      <c r="D185" s="8">
        <v>7384.7</v>
      </c>
      <c r="E185" s="8">
        <v>7528.84</v>
      </c>
      <c r="F185" s="8"/>
      <c r="G185" s="8"/>
      <c r="H185" s="8"/>
      <c r="I185" s="8"/>
      <c r="J185" s="8"/>
      <c r="K185" s="8"/>
      <c r="L185" s="8"/>
      <c r="M185" s="8"/>
      <c r="N185" s="9"/>
      <c r="O185" s="9"/>
      <c r="P185" s="9"/>
      <c r="Q185" s="9"/>
      <c r="R185" s="8">
        <v>29759.38</v>
      </c>
    </row>
    <row r="186" spans="1:18" x14ac:dyDescent="0.25">
      <c r="A186" t="s">
        <v>183</v>
      </c>
      <c r="B186" s="8">
        <v>16214.32</v>
      </c>
      <c r="C186" s="8">
        <v>16306.86</v>
      </c>
      <c r="D186" s="8">
        <v>12977.429999999998</v>
      </c>
      <c r="E186" s="8">
        <v>10269.06</v>
      </c>
      <c r="F186" s="8"/>
      <c r="G186" s="8"/>
      <c r="H186" s="8"/>
      <c r="I186" s="8"/>
      <c r="J186" s="8"/>
      <c r="K186" s="8"/>
      <c r="L186" s="8"/>
      <c r="M186" s="8"/>
      <c r="N186" s="9"/>
      <c r="O186" s="9"/>
      <c r="P186" s="9"/>
      <c r="Q186" s="9"/>
      <c r="R186" s="8">
        <v>55767.67</v>
      </c>
    </row>
    <row r="187" spans="1:18" x14ac:dyDescent="0.25">
      <c r="A187" t="s">
        <v>385</v>
      </c>
      <c r="B187" s="8">
        <v>30645.919999999998</v>
      </c>
      <c r="C187" s="8">
        <v>34788.49</v>
      </c>
      <c r="D187" s="8">
        <v>28044.59</v>
      </c>
      <c r="E187" s="8">
        <v>27201.66</v>
      </c>
      <c r="F187" s="8"/>
      <c r="G187" s="8"/>
      <c r="H187" s="8"/>
      <c r="I187" s="8"/>
      <c r="J187" s="8"/>
      <c r="K187" s="8"/>
      <c r="L187" s="8"/>
      <c r="M187" s="8"/>
      <c r="N187" s="9"/>
      <c r="O187" s="9"/>
      <c r="P187" s="9"/>
      <c r="Q187" s="9"/>
      <c r="R187" s="8">
        <v>120680.66</v>
      </c>
    </row>
    <row r="188" spans="1:18" x14ac:dyDescent="0.25">
      <c r="A188" t="s">
        <v>185</v>
      </c>
      <c r="B188" s="8">
        <v>-19657.939999999999</v>
      </c>
      <c r="C188" s="8">
        <v>20127.13</v>
      </c>
      <c r="D188" s="8">
        <v>-3471.54</v>
      </c>
      <c r="E188" s="8">
        <v>466.81999999999994</v>
      </c>
      <c r="F188" s="8"/>
      <c r="G188" s="8"/>
      <c r="H188" s="8"/>
      <c r="I188" s="8"/>
      <c r="J188" s="8"/>
      <c r="K188" s="8"/>
      <c r="L188" s="8"/>
      <c r="M188" s="8"/>
      <c r="N188" s="9"/>
      <c r="O188" s="9"/>
      <c r="P188" s="9"/>
      <c r="Q188" s="9"/>
      <c r="R188" s="8">
        <v>-2535.5299999999975</v>
      </c>
    </row>
    <row r="189" spans="1:18" x14ac:dyDescent="0.25">
      <c r="A189" t="s">
        <v>330</v>
      </c>
      <c r="B189" s="8">
        <v>-30845.27</v>
      </c>
      <c r="C189" s="8">
        <v>6206.43</v>
      </c>
      <c r="D189" s="8">
        <v>3103.22</v>
      </c>
      <c r="E189" s="8">
        <v>3103.21</v>
      </c>
      <c r="F189" s="8"/>
      <c r="G189" s="8"/>
      <c r="H189" s="8"/>
      <c r="I189" s="8"/>
      <c r="J189" s="8"/>
      <c r="K189" s="8"/>
      <c r="L189" s="8"/>
      <c r="M189" s="8"/>
      <c r="N189" s="9"/>
      <c r="O189" s="9"/>
      <c r="P189" s="9"/>
      <c r="Q189" s="9"/>
      <c r="R189" s="8">
        <v>-18432.41</v>
      </c>
    </row>
    <row r="190" spans="1:18" x14ac:dyDescent="0.25">
      <c r="A190" t="s">
        <v>187</v>
      </c>
      <c r="B190" s="8">
        <v>11630.929999999998</v>
      </c>
      <c r="C190" s="8">
        <v>11942.65</v>
      </c>
      <c r="D190" s="8">
        <v>8947.25</v>
      </c>
      <c r="E190" s="8">
        <v>12352.06</v>
      </c>
      <c r="F190" s="8"/>
      <c r="G190" s="8"/>
      <c r="H190" s="8"/>
      <c r="I190" s="8"/>
      <c r="J190" s="8"/>
      <c r="K190" s="8"/>
      <c r="L190" s="8"/>
      <c r="M190" s="8"/>
      <c r="N190" s="9"/>
      <c r="O190" s="9"/>
      <c r="P190" s="9"/>
      <c r="Q190" s="9"/>
      <c r="R190" s="8">
        <v>44872.89</v>
      </c>
    </row>
    <row r="191" spans="1:18" x14ac:dyDescent="0.25">
      <c r="A191" t="s">
        <v>365</v>
      </c>
      <c r="B191" s="8">
        <v>-26640</v>
      </c>
      <c r="C191" s="8">
        <v>0</v>
      </c>
      <c r="D191" s="8">
        <v>0</v>
      </c>
      <c r="E191" s="8">
        <v>0</v>
      </c>
      <c r="F191" s="8"/>
      <c r="G191" s="8"/>
      <c r="H191" s="8"/>
      <c r="I191" s="8"/>
      <c r="J191" s="8"/>
      <c r="K191" s="8"/>
      <c r="L191" s="8"/>
      <c r="M191" s="8"/>
      <c r="N191" s="9"/>
      <c r="O191" s="9"/>
      <c r="P191" s="9"/>
      <c r="Q191" s="9"/>
      <c r="R191" s="8">
        <v>-26640</v>
      </c>
    </row>
    <row r="192" spans="1:18" x14ac:dyDescent="0.25">
      <c r="A192" t="s">
        <v>386</v>
      </c>
      <c r="B192" s="8">
        <v>0</v>
      </c>
      <c r="C192" s="8">
        <v>0</v>
      </c>
      <c r="D192" s="8">
        <v>0</v>
      </c>
      <c r="E192" s="8">
        <v>0</v>
      </c>
      <c r="F192" s="8"/>
      <c r="G192" s="8"/>
      <c r="H192" s="8"/>
      <c r="I192" s="8"/>
      <c r="J192" s="8"/>
      <c r="K192" s="8"/>
      <c r="L192" s="8"/>
      <c r="M192" s="8"/>
      <c r="N192" s="9"/>
      <c r="O192" s="9"/>
      <c r="P192" s="9"/>
      <c r="Q192" s="9"/>
      <c r="R192" s="8">
        <v>0</v>
      </c>
    </row>
    <row r="193" spans="1:18" x14ac:dyDescent="0.25">
      <c r="A193" t="s">
        <v>331</v>
      </c>
      <c r="B193" s="8">
        <v>5365.92</v>
      </c>
      <c r="C193" s="8">
        <v>1810.01</v>
      </c>
      <c r="D193" s="8">
        <v>321.86</v>
      </c>
      <c r="E193" s="8">
        <v>2258.4699999999998</v>
      </c>
      <c r="F193" s="8"/>
      <c r="G193" s="8"/>
      <c r="H193" s="8"/>
      <c r="I193" s="8"/>
      <c r="J193" s="8"/>
      <c r="K193" s="8"/>
      <c r="L193" s="8"/>
      <c r="M193" s="8"/>
      <c r="N193" s="9"/>
      <c r="O193" s="9"/>
      <c r="P193" s="9"/>
      <c r="Q193" s="9"/>
      <c r="R193" s="8">
        <v>9756.26</v>
      </c>
    </row>
    <row r="194" spans="1:18" x14ac:dyDescent="0.25">
      <c r="A194" t="s">
        <v>332</v>
      </c>
      <c r="B194" s="8">
        <v>0</v>
      </c>
      <c r="C194" s="8">
        <v>6510.39</v>
      </c>
      <c r="D194" s="8">
        <v>4622.84</v>
      </c>
      <c r="E194" s="8">
        <v>5344.49</v>
      </c>
      <c r="F194" s="8"/>
      <c r="G194" s="8"/>
      <c r="H194" s="8"/>
      <c r="I194" s="8"/>
      <c r="J194" s="8"/>
      <c r="K194" s="8"/>
      <c r="L194" s="8"/>
      <c r="M194" s="8"/>
      <c r="N194" s="9"/>
      <c r="O194" s="9"/>
      <c r="P194" s="9"/>
      <c r="Q194" s="9"/>
      <c r="R194" s="8">
        <v>16477.72</v>
      </c>
    </row>
    <row r="195" spans="1:18" x14ac:dyDescent="0.25">
      <c r="A195" t="s">
        <v>333</v>
      </c>
      <c r="B195" s="8">
        <v>310.72000000000003</v>
      </c>
      <c r="C195" s="8">
        <v>1127.71</v>
      </c>
      <c r="D195" s="8">
        <v>499.1</v>
      </c>
      <c r="E195" s="8">
        <v>453.24</v>
      </c>
      <c r="F195" s="8"/>
      <c r="G195" s="8"/>
      <c r="H195" s="8"/>
      <c r="I195" s="8"/>
      <c r="J195" s="8"/>
      <c r="K195" s="8"/>
      <c r="L195" s="8"/>
      <c r="M195" s="8"/>
      <c r="N195" s="9"/>
      <c r="O195" s="9"/>
      <c r="P195" s="9"/>
      <c r="Q195" s="9"/>
      <c r="R195" s="8">
        <v>2390.7700000000004</v>
      </c>
    </row>
    <row r="196" spans="1:18" x14ac:dyDescent="0.25">
      <c r="A196" t="s">
        <v>334</v>
      </c>
      <c r="B196" s="8">
        <v>1242.8900000000001</v>
      </c>
      <c r="C196" s="8">
        <v>4510.83</v>
      </c>
      <c r="D196" s="8">
        <v>1996.41</v>
      </c>
      <c r="E196" s="8">
        <v>1812.96</v>
      </c>
      <c r="F196" s="8"/>
      <c r="G196" s="8"/>
      <c r="H196" s="8"/>
      <c r="I196" s="8"/>
      <c r="J196" s="8"/>
      <c r="K196" s="8"/>
      <c r="L196" s="8"/>
      <c r="M196" s="8"/>
      <c r="N196" s="9"/>
      <c r="O196" s="9"/>
      <c r="P196" s="9"/>
      <c r="Q196" s="9"/>
      <c r="R196" s="8">
        <v>9563.09</v>
      </c>
    </row>
    <row r="197" spans="1:18" x14ac:dyDescent="0.25">
      <c r="A197" t="s">
        <v>189</v>
      </c>
      <c r="B197" s="8">
        <v>47.31</v>
      </c>
      <c r="C197" s="8">
        <v>0</v>
      </c>
      <c r="D197" s="8">
        <v>2467.11</v>
      </c>
      <c r="E197" s="8">
        <v>2435.5700000000002</v>
      </c>
      <c r="F197" s="8"/>
      <c r="G197" s="8"/>
      <c r="H197" s="8"/>
      <c r="I197" s="8"/>
      <c r="J197" s="8"/>
      <c r="K197" s="8"/>
      <c r="L197" s="8"/>
      <c r="M197" s="8"/>
      <c r="N197" s="9"/>
      <c r="O197" s="9"/>
      <c r="P197" s="9"/>
      <c r="Q197" s="9"/>
      <c r="R197" s="8">
        <v>4949.9900000000007</v>
      </c>
    </row>
    <row r="198" spans="1:18" x14ac:dyDescent="0.25">
      <c r="A198" t="s">
        <v>191</v>
      </c>
      <c r="B198" s="8">
        <v>588.30000000000007</v>
      </c>
      <c r="C198" s="8">
        <v>505.2</v>
      </c>
      <c r="D198" s="8">
        <v>614.59999999999991</v>
      </c>
      <c r="E198" s="8">
        <v>507.9</v>
      </c>
      <c r="F198" s="8"/>
      <c r="G198" s="8"/>
      <c r="H198" s="8"/>
      <c r="I198" s="8"/>
      <c r="J198" s="8"/>
      <c r="K198" s="8"/>
      <c r="L198" s="8"/>
      <c r="M198" s="8"/>
      <c r="N198" s="9"/>
      <c r="O198" s="9"/>
      <c r="P198" s="9"/>
      <c r="Q198" s="9"/>
      <c r="R198" s="8">
        <v>2216</v>
      </c>
    </row>
    <row r="199" spans="1:18" x14ac:dyDescent="0.25">
      <c r="A199" t="s">
        <v>366</v>
      </c>
      <c r="B199" s="8">
        <v>0</v>
      </c>
      <c r="C199" s="8">
        <v>0</v>
      </c>
      <c r="D199" s="8">
        <v>0</v>
      </c>
      <c r="E199" s="8">
        <v>238.39</v>
      </c>
      <c r="F199" s="8"/>
      <c r="G199" s="8"/>
      <c r="H199" s="8"/>
      <c r="I199" s="8"/>
      <c r="J199" s="8"/>
      <c r="K199" s="8"/>
      <c r="L199" s="8"/>
      <c r="M199" s="8"/>
      <c r="N199" s="9"/>
      <c r="O199" s="9"/>
      <c r="P199" s="9"/>
      <c r="Q199" s="9"/>
      <c r="R199" s="8">
        <v>238.39</v>
      </c>
    </row>
    <row r="200" spans="1:18" x14ac:dyDescent="0.25">
      <c r="A200" t="s">
        <v>193</v>
      </c>
      <c r="B200" s="8">
        <v>0</v>
      </c>
      <c r="C200" s="8">
        <v>0</v>
      </c>
      <c r="D200" s="8">
        <v>0</v>
      </c>
      <c r="E200" s="8">
        <v>2.4500000000000002</v>
      </c>
      <c r="F200" s="8"/>
      <c r="G200" s="8"/>
      <c r="H200" s="8"/>
      <c r="I200" s="8"/>
      <c r="J200" s="8"/>
      <c r="K200" s="8"/>
      <c r="L200" s="8"/>
      <c r="M200" s="8"/>
      <c r="N200" s="9"/>
      <c r="O200" s="9"/>
      <c r="P200" s="9"/>
      <c r="Q200" s="9"/>
      <c r="R200" s="8">
        <v>2.4500000000000002</v>
      </c>
    </row>
    <row r="201" spans="1:18" x14ac:dyDescent="0.25">
      <c r="A201" t="s">
        <v>195</v>
      </c>
      <c r="B201" s="8">
        <v>0</v>
      </c>
      <c r="C201" s="8">
        <v>7444.3</v>
      </c>
      <c r="D201" s="8">
        <v>3939.94</v>
      </c>
      <c r="E201" s="8">
        <v>3547.92</v>
      </c>
      <c r="F201" s="8"/>
      <c r="G201" s="8"/>
      <c r="H201" s="8"/>
      <c r="I201" s="8"/>
      <c r="J201" s="8"/>
      <c r="K201" s="8"/>
      <c r="L201" s="8"/>
      <c r="M201" s="8"/>
      <c r="N201" s="9"/>
      <c r="O201" s="9"/>
      <c r="P201" s="9"/>
      <c r="Q201" s="9"/>
      <c r="R201" s="8">
        <v>14932.16</v>
      </c>
    </row>
    <row r="202" spans="1:18" x14ac:dyDescent="0.25">
      <c r="A202" t="s">
        <v>376</v>
      </c>
      <c r="B202" s="8">
        <v>0</v>
      </c>
      <c r="C202" s="8">
        <v>0</v>
      </c>
      <c r="D202" s="8">
        <v>0</v>
      </c>
      <c r="E202" s="8">
        <v>650</v>
      </c>
      <c r="F202" s="8"/>
      <c r="G202" s="8"/>
      <c r="H202" s="8"/>
      <c r="I202" s="8"/>
      <c r="J202" s="8"/>
      <c r="K202" s="8"/>
      <c r="L202" s="8"/>
      <c r="M202" s="8"/>
      <c r="N202" s="9"/>
      <c r="O202" s="9"/>
      <c r="P202" s="9"/>
      <c r="Q202" s="9"/>
      <c r="R202" s="8">
        <v>650</v>
      </c>
    </row>
    <row r="203" spans="1:18" x14ac:dyDescent="0.25">
      <c r="A203" t="s">
        <v>335</v>
      </c>
      <c r="B203" s="8">
        <v>568.38</v>
      </c>
      <c r="C203" s="8">
        <v>513.37</v>
      </c>
      <c r="D203" s="8">
        <v>568.38</v>
      </c>
      <c r="E203" s="8">
        <v>550.04999999999995</v>
      </c>
      <c r="F203" s="8"/>
      <c r="G203" s="8"/>
      <c r="H203" s="8"/>
      <c r="I203" s="8"/>
      <c r="J203" s="8"/>
      <c r="K203" s="8"/>
      <c r="L203" s="8"/>
      <c r="M203" s="8"/>
      <c r="N203" s="9"/>
      <c r="O203" s="9"/>
      <c r="P203" s="9"/>
      <c r="Q203" s="9"/>
      <c r="R203" s="8">
        <v>2200.1800000000003</v>
      </c>
    </row>
    <row r="204" spans="1:18" x14ac:dyDescent="0.25">
      <c r="A204" t="s">
        <v>197</v>
      </c>
      <c r="B204" s="8">
        <v>60.9</v>
      </c>
      <c r="C204" s="8">
        <v>55</v>
      </c>
      <c r="D204" s="8">
        <v>60.9</v>
      </c>
      <c r="E204" s="8">
        <v>440.93</v>
      </c>
      <c r="F204" s="8"/>
      <c r="G204" s="8"/>
      <c r="H204" s="8"/>
      <c r="I204" s="8"/>
      <c r="J204" s="8"/>
      <c r="K204" s="8"/>
      <c r="L204" s="8"/>
      <c r="M204" s="8"/>
      <c r="N204" s="9"/>
      <c r="O204" s="9"/>
      <c r="P204" s="9"/>
      <c r="Q204" s="9"/>
      <c r="R204" s="8">
        <v>617.73</v>
      </c>
    </row>
    <row r="205" spans="1:18" x14ac:dyDescent="0.25">
      <c r="A205" t="s">
        <v>199</v>
      </c>
      <c r="B205" s="8">
        <v>0</v>
      </c>
      <c r="C205" s="8">
        <v>1909.7</v>
      </c>
      <c r="D205" s="8">
        <v>1200.71</v>
      </c>
      <c r="E205" s="8">
        <v>1101.25</v>
      </c>
      <c r="F205" s="8"/>
      <c r="G205" s="8"/>
      <c r="H205" s="8"/>
      <c r="I205" s="8"/>
      <c r="J205" s="8"/>
      <c r="K205" s="8"/>
      <c r="L205" s="8"/>
      <c r="M205" s="8"/>
      <c r="N205" s="9"/>
      <c r="O205" s="9"/>
      <c r="P205" s="9"/>
      <c r="Q205" s="9"/>
      <c r="R205" s="8">
        <v>4211.66</v>
      </c>
    </row>
    <row r="206" spans="1:18" x14ac:dyDescent="0.25">
      <c r="A206" t="s">
        <v>387</v>
      </c>
      <c r="B206" s="8">
        <v>0</v>
      </c>
      <c r="C206" s="8">
        <v>0</v>
      </c>
      <c r="D206" s="8">
        <v>0</v>
      </c>
      <c r="E206" s="8">
        <v>5554</v>
      </c>
      <c r="F206" s="8"/>
      <c r="G206" s="8"/>
      <c r="H206" s="8"/>
      <c r="I206" s="8"/>
      <c r="J206" s="8"/>
      <c r="K206" s="8"/>
      <c r="L206" s="8"/>
      <c r="M206" s="8"/>
      <c r="N206" s="9"/>
      <c r="O206" s="9"/>
      <c r="P206" s="9"/>
      <c r="Q206" s="9"/>
      <c r="R206" s="8">
        <v>5554</v>
      </c>
    </row>
    <row r="207" spans="1:18" x14ac:dyDescent="0.25">
      <c r="A207" t="s">
        <v>388</v>
      </c>
      <c r="B207" s="8">
        <v>0</v>
      </c>
      <c r="C207" s="8">
        <v>0</v>
      </c>
      <c r="D207" s="8">
        <v>12674</v>
      </c>
      <c r="E207" s="8">
        <v>28700</v>
      </c>
      <c r="F207" s="8"/>
      <c r="G207" s="8"/>
      <c r="H207" s="8"/>
      <c r="I207" s="8"/>
      <c r="J207" s="8"/>
      <c r="K207" s="8"/>
      <c r="L207" s="8"/>
      <c r="M207" s="8"/>
      <c r="N207" s="9"/>
      <c r="O207" s="9"/>
      <c r="P207" s="9"/>
      <c r="Q207" s="9"/>
      <c r="R207" s="8">
        <v>41374</v>
      </c>
    </row>
    <row r="208" spans="1:18" x14ac:dyDescent="0.25">
      <c r="A208" t="s">
        <v>201</v>
      </c>
      <c r="B208" s="8">
        <v>0</v>
      </c>
      <c r="C208" s="8">
        <v>5250</v>
      </c>
      <c r="D208" s="8">
        <v>-5250</v>
      </c>
      <c r="E208" s="8">
        <v>0</v>
      </c>
      <c r="F208" s="8"/>
      <c r="G208" s="8"/>
      <c r="H208" s="8"/>
      <c r="I208" s="8"/>
      <c r="J208" s="8"/>
      <c r="K208" s="8"/>
      <c r="L208" s="8"/>
      <c r="M208" s="8"/>
      <c r="N208" s="9"/>
      <c r="O208" s="9"/>
      <c r="P208" s="9"/>
      <c r="Q208" s="9"/>
      <c r="R208" s="8">
        <v>0</v>
      </c>
    </row>
    <row r="209" spans="1:18" x14ac:dyDescent="0.25">
      <c r="A209" t="s">
        <v>336</v>
      </c>
      <c r="B209" s="8">
        <v>0</v>
      </c>
      <c r="C209" s="8">
        <v>-25</v>
      </c>
      <c r="D209" s="8">
        <v>-734986.69</v>
      </c>
      <c r="E209" s="8">
        <v>0</v>
      </c>
      <c r="F209" s="8"/>
      <c r="G209" s="8"/>
      <c r="H209" s="8"/>
      <c r="I209" s="8"/>
      <c r="J209" s="8"/>
      <c r="K209" s="8"/>
      <c r="L209" s="8"/>
      <c r="M209" s="8"/>
      <c r="N209" s="9"/>
      <c r="O209" s="9"/>
      <c r="P209" s="9"/>
      <c r="Q209" s="9"/>
      <c r="R209" s="8">
        <v>-735011.69</v>
      </c>
    </row>
    <row r="210" spans="1:18" x14ac:dyDescent="0.25">
      <c r="A210" t="s">
        <v>337</v>
      </c>
      <c r="B210" s="8">
        <v>12</v>
      </c>
      <c r="C210" s="8">
        <v>-45000</v>
      </c>
      <c r="D210" s="8">
        <v>-55000</v>
      </c>
      <c r="E210" s="8">
        <v>-45000</v>
      </c>
      <c r="F210" s="8"/>
      <c r="G210" s="8"/>
      <c r="H210" s="8"/>
      <c r="I210" s="8"/>
      <c r="J210" s="8"/>
      <c r="K210" s="8"/>
      <c r="L210" s="8"/>
      <c r="M210" s="8"/>
      <c r="N210" s="9"/>
      <c r="O210" s="9"/>
      <c r="P210" s="9"/>
      <c r="Q210" s="9"/>
      <c r="R210" s="8">
        <v>-144988</v>
      </c>
    </row>
    <row r="211" spans="1:18" x14ac:dyDescent="0.25">
      <c r="A211" t="s">
        <v>367</v>
      </c>
      <c r="B211" s="8">
        <v>0</v>
      </c>
      <c r="C211" s="8">
        <v>0</v>
      </c>
      <c r="D211" s="8">
        <v>0</v>
      </c>
      <c r="E211" s="8">
        <v>0</v>
      </c>
      <c r="F211" s="8"/>
      <c r="G211" s="8"/>
      <c r="H211" s="8"/>
      <c r="I211" s="8"/>
      <c r="J211" s="8"/>
      <c r="K211" s="8"/>
      <c r="L211" s="8"/>
      <c r="M211" s="8"/>
      <c r="N211" s="9"/>
      <c r="O211" s="9"/>
      <c r="P211" s="9"/>
      <c r="Q211" s="9"/>
      <c r="R211" s="8">
        <v>0</v>
      </c>
    </row>
    <row r="212" spans="1:18" x14ac:dyDescent="0.25">
      <c r="A212" t="s">
        <v>370</v>
      </c>
      <c r="B212" s="8">
        <v>55788.33</v>
      </c>
      <c r="C212" s="8">
        <v>-12000</v>
      </c>
      <c r="D212" s="8">
        <v>0</v>
      </c>
      <c r="E212" s="8">
        <v>-17843.560000000001</v>
      </c>
      <c r="F212" s="8"/>
      <c r="G212" s="8"/>
      <c r="H212" s="8"/>
      <c r="I212" s="8"/>
      <c r="J212" s="8"/>
      <c r="K212" s="8"/>
      <c r="L212" s="8"/>
      <c r="M212" s="8"/>
      <c r="N212" s="9"/>
      <c r="O212" s="9"/>
      <c r="P212" s="9"/>
      <c r="Q212" s="9"/>
      <c r="R212" s="8">
        <v>25944.77</v>
      </c>
    </row>
    <row r="213" spans="1:18" x14ac:dyDescent="0.25">
      <c r="A213" t="s">
        <v>338</v>
      </c>
      <c r="B213" s="8">
        <v>0</v>
      </c>
      <c r="C213" s="8">
        <v>-1149</v>
      </c>
      <c r="D213" s="8">
        <v>-9723</v>
      </c>
      <c r="E213" s="8">
        <v>0</v>
      </c>
      <c r="F213" s="8"/>
      <c r="G213" s="8"/>
      <c r="H213" s="8"/>
      <c r="I213" s="8"/>
      <c r="J213" s="8"/>
      <c r="K213" s="8"/>
      <c r="L213" s="8"/>
      <c r="M213" s="8"/>
      <c r="N213" s="9"/>
      <c r="O213" s="9"/>
      <c r="P213" s="9"/>
      <c r="Q213" s="9"/>
      <c r="R213" s="8">
        <v>-10872</v>
      </c>
    </row>
    <row r="214" spans="1:18" x14ac:dyDescent="0.25">
      <c r="A214" t="s">
        <v>339</v>
      </c>
      <c r="B214" s="8">
        <v>-11905.56</v>
      </c>
      <c r="C214" s="8">
        <v>11905.56</v>
      </c>
      <c r="D214" s="8">
        <v>0</v>
      </c>
      <c r="E214" s="8">
        <v>0</v>
      </c>
      <c r="F214" s="8"/>
      <c r="G214" s="8"/>
      <c r="H214" s="8"/>
      <c r="I214" s="8"/>
      <c r="J214" s="8"/>
      <c r="K214" s="8"/>
      <c r="L214" s="8"/>
      <c r="M214" s="8"/>
      <c r="N214" s="9"/>
      <c r="O214" s="9"/>
      <c r="P214" s="9"/>
      <c r="Q214" s="9"/>
      <c r="R214" s="8">
        <v>0</v>
      </c>
    </row>
    <row r="215" spans="1:18" x14ac:dyDescent="0.25">
      <c r="A215" t="s">
        <v>203</v>
      </c>
      <c r="B215" s="8">
        <v>0</v>
      </c>
      <c r="C215" s="8">
        <v>-515733.05000000005</v>
      </c>
      <c r="D215" s="8">
        <v>0</v>
      </c>
      <c r="E215" s="8">
        <v>0</v>
      </c>
      <c r="F215" s="8"/>
      <c r="G215" s="8"/>
      <c r="H215" s="8"/>
      <c r="I215" s="8"/>
      <c r="J215" s="8"/>
      <c r="K215" s="8"/>
      <c r="L215" s="8"/>
      <c r="M215" s="8"/>
      <c r="N215" s="9"/>
      <c r="O215" s="9"/>
      <c r="P215" s="9"/>
      <c r="Q215" s="9"/>
      <c r="R215" s="8">
        <v>-515733.05000000005</v>
      </c>
    </row>
    <row r="216" spans="1:18" x14ac:dyDescent="0.25">
      <c r="A216" t="s">
        <v>205</v>
      </c>
      <c r="B216" s="8">
        <v>515733.05000000005</v>
      </c>
      <c r="C216" s="8">
        <v>-82041.600000000006</v>
      </c>
      <c r="D216" s="8">
        <v>-40374.74</v>
      </c>
      <c r="E216" s="8">
        <v>-45797.439999999995</v>
      </c>
      <c r="F216" s="8"/>
      <c r="G216" s="8"/>
      <c r="H216" s="8"/>
      <c r="I216" s="8"/>
      <c r="J216" s="8"/>
      <c r="K216" s="8"/>
      <c r="L216" s="8"/>
      <c r="M216" s="8"/>
      <c r="N216" s="9"/>
      <c r="O216" s="9"/>
      <c r="P216" s="9"/>
      <c r="Q216" s="9"/>
      <c r="R216" s="8">
        <v>347519.27</v>
      </c>
    </row>
    <row r="217" spans="1:18" x14ac:dyDescent="0.25">
      <c r="A217" t="s">
        <v>207</v>
      </c>
      <c r="B217" s="8">
        <v>0</v>
      </c>
      <c r="C217" s="8">
        <v>-0.69</v>
      </c>
      <c r="D217" s="8">
        <v>-0.19</v>
      </c>
      <c r="E217" s="8">
        <v>0</v>
      </c>
      <c r="F217" s="8"/>
      <c r="G217" s="8"/>
      <c r="H217" s="8"/>
      <c r="I217" s="8"/>
      <c r="J217" s="8"/>
      <c r="K217" s="8"/>
      <c r="L217" s="8"/>
      <c r="M217" s="8"/>
      <c r="N217" s="9"/>
      <c r="O217" s="9"/>
      <c r="P217" s="9"/>
      <c r="Q217" s="9"/>
      <c r="R217" s="8">
        <v>-0.87999999999999989</v>
      </c>
    </row>
    <row r="218" spans="1:18" x14ac:dyDescent="0.25">
      <c r="A218" t="s">
        <v>209</v>
      </c>
      <c r="B218" s="8">
        <v>0</v>
      </c>
      <c r="C218" s="8">
        <v>-5932.55</v>
      </c>
      <c r="D218" s="8">
        <v>-4145.4399999999996</v>
      </c>
      <c r="E218" s="8">
        <v>-3706.77</v>
      </c>
      <c r="F218" s="8"/>
      <c r="G218" s="8"/>
      <c r="H218" s="8"/>
      <c r="I218" s="8"/>
      <c r="J218" s="8"/>
      <c r="K218" s="8"/>
      <c r="L218" s="8"/>
      <c r="M218" s="8"/>
      <c r="N218" s="9"/>
      <c r="O218" s="9"/>
      <c r="P218" s="9"/>
      <c r="Q218" s="9"/>
      <c r="R218" s="8">
        <v>-13784.76</v>
      </c>
    </row>
    <row r="219" spans="1:18" x14ac:dyDescent="0.25">
      <c r="A219" t="s">
        <v>211</v>
      </c>
      <c r="B219" s="8">
        <v>0</v>
      </c>
      <c r="C219" s="8">
        <v>-36.57</v>
      </c>
      <c r="D219" s="8">
        <v>-8943.7099999999991</v>
      </c>
      <c r="E219" s="8">
        <v>0</v>
      </c>
      <c r="F219" s="8"/>
      <c r="G219" s="8"/>
      <c r="H219" s="8"/>
      <c r="I219" s="8"/>
      <c r="J219" s="8"/>
      <c r="K219" s="8"/>
      <c r="L219" s="8"/>
      <c r="M219" s="8"/>
      <c r="N219" s="9"/>
      <c r="O219" s="9"/>
      <c r="P219" s="9"/>
      <c r="Q219" s="9"/>
      <c r="R219" s="8">
        <v>-8980.2799999999988</v>
      </c>
    </row>
    <row r="220" spans="1:18" x14ac:dyDescent="0.25">
      <c r="A220" t="s">
        <v>340</v>
      </c>
      <c r="B220" s="8">
        <v>0</v>
      </c>
      <c r="C220" s="8">
        <v>-82.62</v>
      </c>
      <c r="D220" s="8">
        <v>-3999.96</v>
      </c>
      <c r="E220" s="8">
        <v>-666.66</v>
      </c>
      <c r="F220" s="8"/>
      <c r="G220" s="8"/>
      <c r="H220" s="8"/>
      <c r="I220" s="8"/>
      <c r="J220" s="8"/>
      <c r="K220" s="8"/>
      <c r="L220" s="8"/>
      <c r="M220" s="8"/>
      <c r="N220" s="9"/>
      <c r="O220" s="9"/>
      <c r="P220" s="9"/>
      <c r="Q220" s="9"/>
      <c r="R220" s="8">
        <v>-4749.24</v>
      </c>
    </row>
    <row r="221" spans="1:18" x14ac:dyDescent="0.25">
      <c r="A221" t="s">
        <v>341</v>
      </c>
      <c r="B221" s="8">
        <v>-1633.38</v>
      </c>
      <c r="C221" s="8">
        <v>-4472.6099999999997</v>
      </c>
      <c r="D221" s="8">
        <v>-2882.88</v>
      </c>
      <c r="E221" s="8">
        <v>-2747.28</v>
      </c>
      <c r="F221" s="8"/>
      <c r="G221" s="8"/>
      <c r="H221" s="8"/>
      <c r="I221" s="8"/>
      <c r="J221" s="8"/>
      <c r="K221" s="8"/>
      <c r="L221" s="8"/>
      <c r="M221" s="8"/>
      <c r="N221" s="9"/>
      <c r="O221" s="9"/>
      <c r="P221" s="9"/>
      <c r="Q221" s="9"/>
      <c r="R221" s="8">
        <v>-11736.15</v>
      </c>
    </row>
    <row r="222" spans="1:18" x14ac:dyDescent="0.25">
      <c r="A222" t="s">
        <v>213</v>
      </c>
      <c r="B222" s="8">
        <v>0</v>
      </c>
      <c r="C222" s="8">
        <v>0</v>
      </c>
      <c r="D222" s="8">
        <v>0</v>
      </c>
      <c r="E222" s="8">
        <v>0</v>
      </c>
      <c r="F222" s="8"/>
      <c r="G222" s="8"/>
      <c r="H222" s="8"/>
      <c r="I222" s="8"/>
      <c r="J222" s="8"/>
      <c r="K222" s="8"/>
      <c r="L222" s="8"/>
      <c r="M222" s="8"/>
      <c r="N222" s="9"/>
      <c r="O222" s="9"/>
      <c r="P222" s="9"/>
      <c r="Q222" s="9"/>
      <c r="R222" s="8">
        <v>18311.770000000019</v>
      </c>
    </row>
    <row r="223" spans="1:18" x14ac:dyDescent="0.25">
      <c r="A223" t="s">
        <v>215</v>
      </c>
      <c r="B223" s="8">
        <v>0</v>
      </c>
      <c r="C223" s="8">
        <v>0</v>
      </c>
      <c r="D223" s="8">
        <v>0</v>
      </c>
      <c r="E223" s="8">
        <v>0</v>
      </c>
      <c r="F223" s="8"/>
      <c r="G223" s="8"/>
      <c r="H223" s="8"/>
      <c r="I223" s="8"/>
      <c r="J223" s="8"/>
      <c r="K223" s="8"/>
      <c r="L223" s="8"/>
      <c r="M223" s="8"/>
      <c r="N223" s="9"/>
      <c r="O223" s="9"/>
      <c r="P223" s="9"/>
      <c r="Q223" s="9"/>
      <c r="R223" s="8">
        <v>1688.23</v>
      </c>
    </row>
    <row r="224" spans="1:18" x14ac:dyDescent="0.25">
      <c r="A224" t="s">
        <v>217</v>
      </c>
      <c r="B224" s="8">
        <v>0</v>
      </c>
      <c r="C224" s="8">
        <v>0</v>
      </c>
      <c r="D224" s="8">
        <v>0</v>
      </c>
      <c r="E224" s="8">
        <v>0</v>
      </c>
      <c r="F224" s="8"/>
      <c r="G224" s="8"/>
      <c r="H224" s="8"/>
      <c r="I224" s="8"/>
      <c r="J224" s="8"/>
      <c r="K224" s="8"/>
      <c r="L224" s="8"/>
      <c r="M224" s="8"/>
      <c r="N224" s="9"/>
      <c r="O224" s="9"/>
      <c r="P224" s="9"/>
      <c r="Q224" s="9"/>
      <c r="R224" s="8">
        <v>-20000</v>
      </c>
    </row>
    <row r="225" spans="1:18" x14ac:dyDescent="0.25">
      <c r="A225" t="s">
        <v>407</v>
      </c>
      <c r="B225" s="8">
        <v>-602048.3800000007</v>
      </c>
      <c r="C225" s="8">
        <v>871215.56999999937</v>
      </c>
      <c r="D225" s="8">
        <v>-929992.99000000011</v>
      </c>
      <c r="E225" s="8">
        <v>1740842.6799999997</v>
      </c>
      <c r="F225" s="8"/>
      <c r="G225" s="8"/>
      <c r="H225" s="8"/>
      <c r="I225" s="8"/>
      <c r="J225" s="8"/>
      <c r="K225" s="8"/>
      <c r="L225" s="8"/>
      <c r="M225" s="8"/>
      <c r="N225" s="9"/>
      <c r="O225" s="9"/>
      <c r="P225" s="9"/>
      <c r="Q225" s="9"/>
      <c r="R225" s="8">
        <v>-1594330.0899999985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MENSUALISE</vt:lpstr>
      <vt:lpstr>RNC PROJET</vt:lpstr>
      <vt:lpstr>MENSUALISE!Impression_des_titres</vt:lpstr>
      <vt:lpstr>MENSUALISE!Zone_d_impression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MEUNIER</dc:creator>
  <cp:lastModifiedBy>Christophe MEUNIER</cp:lastModifiedBy>
  <dcterms:created xsi:type="dcterms:W3CDTF">2021-05-25T13:06:20Z</dcterms:created>
  <dcterms:modified xsi:type="dcterms:W3CDTF">2021-05-25T13:13:38Z</dcterms:modified>
</cp:coreProperties>
</file>