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E:\Donnees\Guy\VBA Office 2007\"/>
    </mc:Choice>
  </mc:AlternateContent>
  <bookViews>
    <workbookView xWindow="0" yWindow="0" windowWidth="23040" windowHeight="9408" tabRatio="690" activeTab="1"/>
  </bookViews>
  <sheets>
    <sheet name="Paramètres" sheetId="40" r:id="rId1"/>
    <sheet name="Congés" sheetId="37" r:id="rId2"/>
    <sheet name="Liste_projets" sheetId="1" r:id="rId3"/>
  </sheets>
  <definedNames>
    <definedName name="_xlnm._FilterDatabase" localSheetId="2" hidden="1">Liste_projets!$B$2:$T$2</definedName>
    <definedName name="ChoixRessource">Congés!$B$3:$B$42</definedName>
    <definedName name="ChoixSpé">Paramètres!$C$3:$C$6</definedName>
    <definedName name="ListeNatureTravaux">Paramètres!$D$3:$D$14</definedName>
    <definedName name="_xlnm.Print_Area" localSheetId="2">Liste_projets!$C$1:$AG$8</definedName>
  </definedNames>
  <calcPr calcId="152511"/>
</workbook>
</file>

<file path=xl/calcChain.xml><?xml version="1.0" encoding="utf-8"?>
<calcChain xmlns="http://schemas.openxmlformats.org/spreadsheetml/2006/main">
  <c r="DN288" i="1" l="1"/>
  <c r="DM288" i="1"/>
  <c r="DL288" i="1"/>
  <c r="DK288" i="1"/>
  <c r="DJ288" i="1"/>
  <c r="DI288" i="1"/>
  <c r="DH288" i="1"/>
  <c r="DG288" i="1"/>
  <c r="DF288" i="1"/>
  <c r="DE288" i="1"/>
  <c r="DD288" i="1"/>
  <c r="DC288" i="1"/>
  <c r="DB288" i="1"/>
  <c r="DA288" i="1"/>
  <c r="CZ288" i="1"/>
  <c r="CY288" i="1"/>
  <c r="CX288" i="1"/>
  <c r="CW288" i="1"/>
  <c r="CV288" i="1"/>
  <c r="CU288" i="1"/>
  <c r="CT288" i="1"/>
  <c r="CS288" i="1"/>
  <c r="CR288" i="1"/>
  <c r="CQ288" i="1"/>
  <c r="CP288" i="1"/>
  <c r="CO288" i="1"/>
  <c r="CN288" i="1"/>
  <c r="CM288" i="1"/>
  <c r="CL288" i="1"/>
  <c r="CK288" i="1"/>
  <c r="CJ288" i="1"/>
  <c r="CI288" i="1"/>
  <c r="CH288" i="1"/>
  <c r="CG288" i="1"/>
  <c r="CF288" i="1"/>
  <c r="CE288" i="1"/>
  <c r="CD288" i="1"/>
  <c r="CC288" i="1"/>
  <c r="CB288" i="1"/>
  <c r="CA288" i="1"/>
  <c r="BZ288" i="1"/>
  <c r="BY288" i="1"/>
  <c r="BX288" i="1"/>
  <c r="BW288" i="1"/>
  <c r="BV288" i="1"/>
  <c r="BU288" i="1"/>
  <c r="BT288" i="1"/>
  <c r="BS288" i="1"/>
  <c r="BQ288" i="1"/>
  <c r="DN287" i="1"/>
  <c r="DM287" i="1"/>
  <c r="DL287" i="1"/>
  <c r="DK287" i="1"/>
  <c r="DJ287" i="1"/>
  <c r="DI287" i="1"/>
  <c r="DH287" i="1"/>
  <c r="DG287" i="1"/>
  <c r="DF287" i="1"/>
  <c r="DE287" i="1"/>
  <c r="DD287" i="1"/>
  <c r="DC287" i="1"/>
  <c r="DB287" i="1"/>
  <c r="DA287" i="1"/>
  <c r="CZ287" i="1"/>
  <c r="CY287" i="1"/>
  <c r="CX287" i="1"/>
  <c r="CW287" i="1"/>
  <c r="CV287" i="1"/>
  <c r="CU287" i="1"/>
  <c r="CT287" i="1"/>
  <c r="CS287" i="1"/>
  <c r="CR287" i="1"/>
  <c r="CQ287" i="1"/>
  <c r="CP287" i="1"/>
  <c r="CO287" i="1"/>
  <c r="CN287" i="1"/>
  <c r="CM287" i="1"/>
  <c r="CL287" i="1"/>
  <c r="CK287" i="1"/>
  <c r="CJ287" i="1"/>
  <c r="CI287" i="1"/>
  <c r="CH287" i="1"/>
  <c r="CG287" i="1"/>
  <c r="CF287" i="1"/>
  <c r="CE287" i="1"/>
  <c r="CD287" i="1"/>
  <c r="CC287" i="1"/>
  <c r="CB287" i="1"/>
  <c r="CA287" i="1"/>
  <c r="BZ287" i="1"/>
  <c r="BY287" i="1"/>
  <c r="BX287" i="1"/>
  <c r="BW287" i="1"/>
  <c r="BV287" i="1"/>
  <c r="BU287" i="1"/>
  <c r="BT287" i="1"/>
  <c r="BS287" i="1"/>
  <c r="BQ287" i="1"/>
  <c r="DN286" i="1"/>
  <c r="DM286" i="1"/>
  <c r="DL286" i="1"/>
  <c r="DK286" i="1"/>
  <c r="DJ286" i="1"/>
  <c r="DI286" i="1"/>
  <c r="DH286" i="1"/>
  <c r="DG286" i="1"/>
  <c r="DF286" i="1"/>
  <c r="DE286" i="1"/>
  <c r="DD286" i="1"/>
  <c r="DC286" i="1"/>
  <c r="DB286" i="1"/>
  <c r="DA286" i="1"/>
  <c r="CZ286" i="1"/>
  <c r="CY286" i="1"/>
  <c r="CX286" i="1"/>
  <c r="CW286" i="1"/>
  <c r="CV286" i="1"/>
  <c r="CU286" i="1"/>
  <c r="CT286" i="1"/>
  <c r="CS286" i="1"/>
  <c r="CR286" i="1"/>
  <c r="CQ286" i="1"/>
  <c r="CP286" i="1"/>
  <c r="CO286" i="1"/>
  <c r="CN286" i="1"/>
  <c r="CM286" i="1"/>
  <c r="CL286" i="1"/>
  <c r="CK286" i="1"/>
  <c r="CJ286" i="1"/>
  <c r="CI286" i="1"/>
  <c r="CH286" i="1"/>
  <c r="CG286" i="1"/>
  <c r="CF286" i="1"/>
  <c r="CE286" i="1"/>
  <c r="CD286" i="1"/>
  <c r="CC286" i="1"/>
  <c r="CB286" i="1"/>
  <c r="CA286" i="1"/>
  <c r="BZ286" i="1"/>
  <c r="BY286" i="1"/>
  <c r="BX286" i="1"/>
  <c r="BW286" i="1"/>
  <c r="BV286" i="1"/>
  <c r="BU286" i="1"/>
  <c r="BT286" i="1"/>
  <c r="BS286" i="1"/>
  <c r="BQ286" i="1"/>
  <c r="DN284" i="1"/>
  <c r="DM284" i="1"/>
  <c r="DL284" i="1"/>
  <c r="DK284" i="1"/>
  <c r="DJ284" i="1"/>
  <c r="DI284" i="1"/>
  <c r="DH284" i="1"/>
  <c r="DG284" i="1"/>
  <c r="DF284" i="1"/>
  <c r="DE284" i="1"/>
  <c r="DD284" i="1"/>
  <c r="DC284" i="1"/>
  <c r="DB284" i="1"/>
  <c r="DA284" i="1"/>
  <c r="CZ284" i="1"/>
  <c r="CY284" i="1"/>
  <c r="CX284" i="1"/>
  <c r="CW284" i="1"/>
  <c r="CV284" i="1"/>
  <c r="CU284" i="1"/>
  <c r="CT284" i="1"/>
  <c r="CS284" i="1"/>
  <c r="CR284" i="1"/>
  <c r="CQ284" i="1"/>
  <c r="CP284" i="1"/>
  <c r="CO284" i="1"/>
  <c r="CN284" i="1"/>
  <c r="CM284" i="1"/>
  <c r="CL284" i="1"/>
  <c r="CK284" i="1"/>
  <c r="CJ284" i="1"/>
  <c r="CI284" i="1"/>
  <c r="CH284" i="1"/>
  <c r="CG284" i="1"/>
  <c r="CF284" i="1"/>
  <c r="CE284" i="1"/>
  <c r="CD284" i="1"/>
  <c r="CC284" i="1"/>
  <c r="CB284" i="1"/>
  <c r="CA284" i="1"/>
  <c r="BZ284" i="1"/>
  <c r="BY284" i="1"/>
  <c r="BX284" i="1"/>
  <c r="BW284" i="1"/>
  <c r="BV284" i="1"/>
  <c r="BU284" i="1"/>
  <c r="BT284" i="1"/>
  <c r="BS284" i="1"/>
  <c r="BQ284" i="1"/>
  <c r="DN283" i="1"/>
  <c r="DM283" i="1"/>
  <c r="DL283" i="1"/>
  <c r="DK283" i="1"/>
  <c r="DJ283" i="1"/>
  <c r="DI283" i="1"/>
  <c r="DH283" i="1"/>
  <c r="DG283" i="1"/>
  <c r="DF283" i="1"/>
  <c r="DE283" i="1"/>
  <c r="DD283" i="1"/>
  <c r="DC283" i="1"/>
  <c r="DB283" i="1"/>
  <c r="DA283" i="1"/>
  <c r="CZ283" i="1"/>
  <c r="CY283" i="1"/>
  <c r="CX283" i="1"/>
  <c r="CW283" i="1"/>
  <c r="CV283" i="1"/>
  <c r="CU283" i="1"/>
  <c r="CT283" i="1"/>
  <c r="CS283" i="1"/>
  <c r="CR283" i="1"/>
  <c r="CQ283" i="1"/>
  <c r="CP283" i="1"/>
  <c r="CO283" i="1"/>
  <c r="CN283" i="1"/>
  <c r="CM283" i="1"/>
  <c r="CL283" i="1"/>
  <c r="CK283" i="1"/>
  <c r="CJ283" i="1"/>
  <c r="CI283" i="1"/>
  <c r="CH283" i="1"/>
  <c r="CG283" i="1"/>
  <c r="CF283" i="1"/>
  <c r="CE283" i="1"/>
  <c r="CD283" i="1"/>
  <c r="CC283" i="1"/>
  <c r="CB283" i="1"/>
  <c r="CA283" i="1"/>
  <c r="BZ283" i="1"/>
  <c r="BY283" i="1"/>
  <c r="BX283" i="1"/>
  <c r="BW283" i="1"/>
  <c r="BV283" i="1"/>
  <c r="BU283" i="1"/>
  <c r="BT283" i="1"/>
  <c r="BS283" i="1"/>
  <c r="BQ283" i="1"/>
  <c r="DN282" i="1"/>
  <c r="DM282" i="1"/>
  <c r="DL282" i="1"/>
  <c r="DK282" i="1"/>
  <c r="DJ282" i="1"/>
  <c r="DI282" i="1"/>
  <c r="DH282" i="1"/>
  <c r="DG282" i="1"/>
  <c r="DF282" i="1"/>
  <c r="DE282" i="1"/>
  <c r="DD282" i="1"/>
  <c r="DC282" i="1"/>
  <c r="DB282" i="1"/>
  <c r="DA282" i="1"/>
  <c r="CZ282" i="1"/>
  <c r="CY282" i="1"/>
  <c r="CX282" i="1"/>
  <c r="CW282" i="1"/>
  <c r="CV282" i="1"/>
  <c r="CU282" i="1"/>
  <c r="CT282" i="1"/>
  <c r="CS282" i="1"/>
  <c r="CR282" i="1"/>
  <c r="CQ282" i="1"/>
  <c r="CP282" i="1"/>
  <c r="CO282" i="1"/>
  <c r="CN282" i="1"/>
  <c r="CM282" i="1"/>
  <c r="CL282" i="1"/>
  <c r="CK282" i="1"/>
  <c r="CJ282" i="1"/>
  <c r="CI282" i="1"/>
  <c r="CH282" i="1"/>
  <c r="CG282" i="1"/>
  <c r="CF282" i="1"/>
  <c r="CE282" i="1"/>
  <c r="CD282" i="1"/>
  <c r="CC282" i="1"/>
  <c r="CB282" i="1"/>
  <c r="CA282" i="1"/>
  <c r="BZ282" i="1"/>
  <c r="BY282" i="1"/>
  <c r="BX282" i="1"/>
  <c r="BW282" i="1"/>
  <c r="BV282" i="1"/>
  <c r="BU282" i="1"/>
  <c r="BT282" i="1"/>
  <c r="BS282" i="1"/>
  <c r="BQ282" i="1"/>
  <c r="DN280" i="1"/>
  <c r="DM280" i="1"/>
  <c r="DL280" i="1"/>
  <c r="DK280" i="1"/>
  <c r="DJ280" i="1"/>
  <c r="DI280" i="1"/>
  <c r="DH280" i="1"/>
  <c r="DG280" i="1"/>
  <c r="DF280" i="1"/>
  <c r="DE280" i="1"/>
  <c r="DD280" i="1"/>
  <c r="DC280" i="1"/>
  <c r="DB280" i="1"/>
  <c r="DA280" i="1"/>
  <c r="CZ280" i="1"/>
  <c r="CY280" i="1"/>
  <c r="CX280" i="1"/>
  <c r="CW280" i="1"/>
  <c r="CV280" i="1"/>
  <c r="CU280" i="1"/>
  <c r="CT280" i="1"/>
  <c r="CS280" i="1"/>
  <c r="CR280" i="1"/>
  <c r="CQ280" i="1"/>
  <c r="CP280" i="1"/>
  <c r="CO280" i="1"/>
  <c r="CN280" i="1"/>
  <c r="CM280" i="1"/>
  <c r="CL280" i="1"/>
  <c r="CK280" i="1"/>
  <c r="CJ280" i="1"/>
  <c r="CI280" i="1"/>
  <c r="CH280" i="1"/>
  <c r="CG280" i="1"/>
  <c r="CF280" i="1"/>
  <c r="CE280" i="1"/>
  <c r="CD280" i="1"/>
  <c r="CC280" i="1"/>
  <c r="CB280" i="1"/>
  <c r="CA280" i="1"/>
  <c r="BZ280" i="1"/>
  <c r="BY280" i="1"/>
  <c r="BX280" i="1"/>
  <c r="BW280" i="1"/>
  <c r="BV280" i="1"/>
  <c r="BU280" i="1"/>
  <c r="BT280" i="1"/>
  <c r="BS280" i="1"/>
  <c r="BQ280" i="1"/>
  <c r="DN279" i="1"/>
  <c r="DM279" i="1"/>
  <c r="DL279" i="1"/>
  <c r="DK279" i="1"/>
  <c r="DJ279" i="1"/>
  <c r="DI279" i="1"/>
  <c r="DH279" i="1"/>
  <c r="DG279" i="1"/>
  <c r="DF279" i="1"/>
  <c r="DE279" i="1"/>
  <c r="DD279" i="1"/>
  <c r="DC279" i="1"/>
  <c r="DB279" i="1"/>
  <c r="DA279" i="1"/>
  <c r="CZ279" i="1"/>
  <c r="CY279" i="1"/>
  <c r="CX279" i="1"/>
  <c r="CW279" i="1"/>
  <c r="CV279" i="1"/>
  <c r="CU279" i="1"/>
  <c r="CT279" i="1"/>
  <c r="CS279" i="1"/>
  <c r="CR279" i="1"/>
  <c r="CQ279" i="1"/>
  <c r="CP279" i="1"/>
  <c r="CO279" i="1"/>
  <c r="CN279" i="1"/>
  <c r="CM279" i="1"/>
  <c r="CL279" i="1"/>
  <c r="CK279" i="1"/>
  <c r="CJ279" i="1"/>
  <c r="CI279" i="1"/>
  <c r="CH279" i="1"/>
  <c r="CG279" i="1"/>
  <c r="CF279" i="1"/>
  <c r="CE279" i="1"/>
  <c r="CD279" i="1"/>
  <c r="CC279" i="1"/>
  <c r="CB279" i="1"/>
  <c r="CA279" i="1"/>
  <c r="BZ279" i="1"/>
  <c r="BY279" i="1"/>
  <c r="BX279" i="1"/>
  <c r="BW279" i="1"/>
  <c r="BV279" i="1"/>
  <c r="BU279" i="1"/>
  <c r="BT279" i="1"/>
  <c r="BS279" i="1"/>
  <c r="BQ279" i="1"/>
  <c r="DN278" i="1"/>
  <c r="DM278" i="1"/>
  <c r="DL278" i="1"/>
  <c r="DK278" i="1"/>
  <c r="DJ278" i="1"/>
  <c r="DI278" i="1"/>
  <c r="DH278" i="1"/>
  <c r="DG278" i="1"/>
  <c r="DF278" i="1"/>
  <c r="DE278" i="1"/>
  <c r="DD278" i="1"/>
  <c r="DC278" i="1"/>
  <c r="DB278" i="1"/>
  <c r="DA278" i="1"/>
  <c r="CZ278" i="1"/>
  <c r="CY278" i="1"/>
  <c r="CX278" i="1"/>
  <c r="CW278" i="1"/>
  <c r="CV278" i="1"/>
  <c r="CU278" i="1"/>
  <c r="CT278" i="1"/>
  <c r="CS278" i="1"/>
  <c r="CR278" i="1"/>
  <c r="CQ278" i="1"/>
  <c r="CP278" i="1"/>
  <c r="CO278" i="1"/>
  <c r="CN278" i="1"/>
  <c r="CM278" i="1"/>
  <c r="CL278" i="1"/>
  <c r="CK278" i="1"/>
  <c r="CJ278" i="1"/>
  <c r="CI278" i="1"/>
  <c r="CH278" i="1"/>
  <c r="CG278" i="1"/>
  <c r="CF278" i="1"/>
  <c r="CE278" i="1"/>
  <c r="CD278" i="1"/>
  <c r="CC278" i="1"/>
  <c r="CB278" i="1"/>
  <c r="CA278" i="1"/>
  <c r="BZ278" i="1"/>
  <c r="BY278" i="1"/>
  <c r="BX278" i="1"/>
  <c r="BW278" i="1"/>
  <c r="BV278" i="1"/>
  <c r="BU278" i="1"/>
  <c r="BT278" i="1"/>
  <c r="BS278" i="1"/>
  <c r="BQ278" i="1"/>
  <c r="DN276" i="1"/>
  <c r="DM276" i="1"/>
  <c r="DL276" i="1"/>
  <c r="DK276" i="1"/>
  <c r="DJ276" i="1"/>
  <c r="DI276" i="1"/>
  <c r="DH276" i="1"/>
  <c r="DG276" i="1"/>
  <c r="DF276" i="1"/>
  <c r="DE276" i="1"/>
  <c r="DD276" i="1"/>
  <c r="DC276" i="1"/>
  <c r="DB276" i="1"/>
  <c r="DA276" i="1"/>
  <c r="CZ276" i="1"/>
  <c r="CY276" i="1"/>
  <c r="CX276" i="1"/>
  <c r="CW276" i="1"/>
  <c r="CV276" i="1"/>
  <c r="CU276" i="1"/>
  <c r="CT276" i="1"/>
  <c r="CS276" i="1"/>
  <c r="CR276" i="1"/>
  <c r="CQ276" i="1"/>
  <c r="CP276" i="1"/>
  <c r="CO276" i="1"/>
  <c r="CN276" i="1"/>
  <c r="CM276" i="1"/>
  <c r="CL276" i="1"/>
  <c r="CK276" i="1"/>
  <c r="CJ276" i="1"/>
  <c r="CI276" i="1"/>
  <c r="CH276" i="1"/>
  <c r="CG276" i="1"/>
  <c r="CF276" i="1"/>
  <c r="CE276" i="1"/>
  <c r="CD276" i="1"/>
  <c r="CC276" i="1"/>
  <c r="CB276" i="1"/>
  <c r="CA276" i="1"/>
  <c r="BZ276" i="1"/>
  <c r="BY276" i="1"/>
  <c r="BX276" i="1"/>
  <c r="BW276" i="1"/>
  <c r="BV276" i="1"/>
  <c r="BU276" i="1"/>
  <c r="BT276" i="1"/>
  <c r="BS276" i="1"/>
  <c r="BQ276" i="1"/>
  <c r="DN275" i="1"/>
  <c r="DM275" i="1"/>
  <c r="DL275" i="1"/>
  <c r="DK275" i="1"/>
  <c r="DJ275" i="1"/>
  <c r="DI275" i="1"/>
  <c r="DH275" i="1"/>
  <c r="DG275" i="1"/>
  <c r="DF275" i="1"/>
  <c r="DE275" i="1"/>
  <c r="DD275" i="1"/>
  <c r="DC275" i="1"/>
  <c r="DB275" i="1"/>
  <c r="DA275" i="1"/>
  <c r="CZ275" i="1"/>
  <c r="CY275" i="1"/>
  <c r="CX275" i="1"/>
  <c r="CW275" i="1"/>
  <c r="CV275" i="1"/>
  <c r="CU275" i="1"/>
  <c r="CT275" i="1"/>
  <c r="CS275" i="1"/>
  <c r="CR275" i="1"/>
  <c r="CQ275" i="1"/>
  <c r="CP275" i="1"/>
  <c r="CO275" i="1"/>
  <c r="CN275" i="1"/>
  <c r="CM275" i="1"/>
  <c r="CL275" i="1"/>
  <c r="CK275" i="1"/>
  <c r="CJ275" i="1"/>
  <c r="CI275" i="1"/>
  <c r="CH275" i="1"/>
  <c r="CG275" i="1"/>
  <c r="CF275" i="1"/>
  <c r="CE275" i="1"/>
  <c r="CD275" i="1"/>
  <c r="CC275" i="1"/>
  <c r="CB275" i="1"/>
  <c r="CA275" i="1"/>
  <c r="BZ275" i="1"/>
  <c r="BY275" i="1"/>
  <c r="BX275" i="1"/>
  <c r="BW275" i="1"/>
  <c r="BV275" i="1"/>
  <c r="BU275" i="1"/>
  <c r="BT275" i="1"/>
  <c r="BS275" i="1"/>
  <c r="BQ275" i="1"/>
  <c r="DN274" i="1"/>
  <c r="DM274" i="1"/>
  <c r="DL274" i="1"/>
  <c r="DK274" i="1"/>
  <c r="DJ274" i="1"/>
  <c r="DI274" i="1"/>
  <c r="DH274" i="1"/>
  <c r="DG274" i="1"/>
  <c r="DF274" i="1"/>
  <c r="DE274" i="1"/>
  <c r="DD274" i="1"/>
  <c r="DC274" i="1"/>
  <c r="DB274" i="1"/>
  <c r="DA274" i="1"/>
  <c r="CZ274" i="1"/>
  <c r="CY274" i="1"/>
  <c r="CX274" i="1"/>
  <c r="CW274" i="1"/>
  <c r="CV274" i="1"/>
  <c r="CU274" i="1"/>
  <c r="CT274" i="1"/>
  <c r="CS274" i="1"/>
  <c r="CR274" i="1"/>
  <c r="CQ274" i="1"/>
  <c r="CP274" i="1"/>
  <c r="CO274" i="1"/>
  <c r="CN274" i="1"/>
  <c r="CM274" i="1"/>
  <c r="CL274" i="1"/>
  <c r="CK274" i="1"/>
  <c r="CJ274" i="1"/>
  <c r="CI274" i="1"/>
  <c r="CH274" i="1"/>
  <c r="CG274" i="1"/>
  <c r="CF274" i="1"/>
  <c r="CE274" i="1"/>
  <c r="CD274" i="1"/>
  <c r="CC274" i="1"/>
  <c r="CB274" i="1"/>
  <c r="CA274" i="1"/>
  <c r="BZ274" i="1"/>
  <c r="BY274" i="1"/>
  <c r="BX274" i="1"/>
  <c r="BW274" i="1"/>
  <c r="BV274" i="1"/>
  <c r="BU274" i="1"/>
  <c r="BT274" i="1"/>
  <c r="BS274" i="1"/>
  <c r="BQ274" i="1"/>
  <c r="DN272" i="1"/>
  <c r="DM272" i="1"/>
  <c r="DL272" i="1"/>
  <c r="DK272" i="1"/>
  <c r="DJ272" i="1"/>
  <c r="DI272" i="1"/>
  <c r="DH272" i="1"/>
  <c r="DG272" i="1"/>
  <c r="DF272" i="1"/>
  <c r="DE272" i="1"/>
  <c r="DD272" i="1"/>
  <c r="DC272" i="1"/>
  <c r="DB272" i="1"/>
  <c r="DA272" i="1"/>
  <c r="CZ272" i="1"/>
  <c r="CY272" i="1"/>
  <c r="CX272" i="1"/>
  <c r="CW272" i="1"/>
  <c r="CV272" i="1"/>
  <c r="CU272" i="1"/>
  <c r="CT272" i="1"/>
  <c r="CS272" i="1"/>
  <c r="CR272" i="1"/>
  <c r="CQ272" i="1"/>
  <c r="CP272" i="1"/>
  <c r="CO272" i="1"/>
  <c r="CN272" i="1"/>
  <c r="CM272" i="1"/>
  <c r="CL272" i="1"/>
  <c r="CK272" i="1"/>
  <c r="CJ272" i="1"/>
  <c r="CI272" i="1"/>
  <c r="CH272" i="1"/>
  <c r="CG272" i="1"/>
  <c r="CF272" i="1"/>
  <c r="CE272" i="1"/>
  <c r="CD272" i="1"/>
  <c r="CC272" i="1"/>
  <c r="CB272" i="1"/>
  <c r="CA272" i="1"/>
  <c r="BZ272" i="1"/>
  <c r="BY272" i="1"/>
  <c r="BX272" i="1"/>
  <c r="BW272" i="1"/>
  <c r="BV272" i="1"/>
  <c r="BU272" i="1"/>
  <c r="BT272" i="1"/>
  <c r="BS272" i="1"/>
  <c r="BQ272" i="1"/>
  <c r="DN271" i="1"/>
  <c r="DM271" i="1"/>
  <c r="DL271" i="1"/>
  <c r="DK271" i="1"/>
  <c r="DJ271" i="1"/>
  <c r="DI271" i="1"/>
  <c r="DH271" i="1"/>
  <c r="DG271" i="1"/>
  <c r="DF271" i="1"/>
  <c r="DE271" i="1"/>
  <c r="DD271" i="1"/>
  <c r="DC271" i="1"/>
  <c r="DB271" i="1"/>
  <c r="DA271" i="1"/>
  <c r="CZ271" i="1"/>
  <c r="CY271" i="1"/>
  <c r="CX271" i="1"/>
  <c r="CW271" i="1"/>
  <c r="CV271" i="1"/>
  <c r="CU271" i="1"/>
  <c r="CT271" i="1"/>
  <c r="CS271" i="1"/>
  <c r="CR271" i="1"/>
  <c r="CQ271" i="1"/>
  <c r="CP271" i="1"/>
  <c r="CO271" i="1"/>
  <c r="CN271" i="1"/>
  <c r="CM271" i="1"/>
  <c r="CL271" i="1"/>
  <c r="CK271" i="1"/>
  <c r="CJ271" i="1"/>
  <c r="CI271" i="1"/>
  <c r="CH271" i="1"/>
  <c r="CG271" i="1"/>
  <c r="CF271" i="1"/>
  <c r="CE271" i="1"/>
  <c r="CD271" i="1"/>
  <c r="CC271" i="1"/>
  <c r="CB271" i="1"/>
  <c r="CA271" i="1"/>
  <c r="BZ271" i="1"/>
  <c r="BY271" i="1"/>
  <c r="BX271" i="1"/>
  <c r="BW271" i="1"/>
  <c r="BV271" i="1"/>
  <c r="BU271" i="1"/>
  <c r="BT271" i="1"/>
  <c r="BS271" i="1"/>
  <c r="BQ271" i="1"/>
  <c r="DN270" i="1"/>
  <c r="DM270" i="1"/>
  <c r="DL270" i="1"/>
  <c r="DK270" i="1"/>
  <c r="DJ270" i="1"/>
  <c r="DI270" i="1"/>
  <c r="DH270" i="1"/>
  <c r="DG270" i="1"/>
  <c r="DF270" i="1"/>
  <c r="DE270" i="1"/>
  <c r="DD270" i="1"/>
  <c r="DC270" i="1"/>
  <c r="DB270" i="1"/>
  <c r="DA270" i="1"/>
  <c r="CZ270" i="1"/>
  <c r="CY270" i="1"/>
  <c r="CX270" i="1"/>
  <c r="CW270" i="1"/>
  <c r="CV270" i="1"/>
  <c r="CU270" i="1"/>
  <c r="CT270" i="1"/>
  <c r="CS270" i="1"/>
  <c r="CR270" i="1"/>
  <c r="CQ270" i="1"/>
  <c r="CP270" i="1"/>
  <c r="CO270" i="1"/>
  <c r="CN270" i="1"/>
  <c r="CM270" i="1"/>
  <c r="CL270" i="1"/>
  <c r="CK270" i="1"/>
  <c r="CJ270" i="1"/>
  <c r="CI270" i="1"/>
  <c r="CH270" i="1"/>
  <c r="CG270" i="1"/>
  <c r="CF270" i="1"/>
  <c r="CE270" i="1"/>
  <c r="CD270" i="1"/>
  <c r="CC270" i="1"/>
  <c r="CB270" i="1"/>
  <c r="CA270" i="1"/>
  <c r="BZ270" i="1"/>
  <c r="BY270" i="1"/>
  <c r="BX270" i="1"/>
  <c r="BW270" i="1"/>
  <c r="BV270" i="1"/>
  <c r="BU270" i="1"/>
  <c r="BT270" i="1"/>
  <c r="BS270" i="1"/>
  <c r="BQ270" i="1"/>
  <c r="DN268" i="1"/>
  <c r="DM268" i="1"/>
  <c r="DL268" i="1"/>
  <c r="DK268" i="1"/>
  <c r="DJ268" i="1"/>
  <c r="DI268" i="1"/>
  <c r="DH268" i="1"/>
  <c r="DG268" i="1"/>
  <c r="DF268" i="1"/>
  <c r="DE268" i="1"/>
  <c r="DD268" i="1"/>
  <c r="DC268" i="1"/>
  <c r="DB268" i="1"/>
  <c r="DA268" i="1"/>
  <c r="CZ268" i="1"/>
  <c r="CY268" i="1"/>
  <c r="CX268" i="1"/>
  <c r="CW268" i="1"/>
  <c r="CV268" i="1"/>
  <c r="CU268" i="1"/>
  <c r="CT268" i="1"/>
  <c r="CS268" i="1"/>
  <c r="CR268" i="1"/>
  <c r="CQ268" i="1"/>
  <c r="CP268" i="1"/>
  <c r="CO268" i="1"/>
  <c r="CN268" i="1"/>
  <c r="CM268" i="1"/>
  <c r="CL268" i="1"/>
  <c r="CK268" i="1"/>
  <c r="CJ268" i="1"/>
  <c r="CI268" i="1"/>
  <c r="CH268" i="1"/>
  <c r="CG268" i="1"/>
  <c r="CF268" i="1"/>
  <c r="CE268" i="1"/>
  <c r="CD268" i="1"/>
  <c r="CC268" i="1"/>
  <c r="CB268" i="1"/>
  <c r="CA268" i="1"/>
  <c r="BZ268" i="1"/>
  <c r="BY268" i="1"/>
  <c r="BX268" i="1"/>
  <c r="BW268" i="1"/>
  <c r="BV268" i="1"/>
  <c r="BU268" i="1"/>
  <c r="BT268" i="1"/>
  <c r="BS268" i="1"/>
  <c r="BQ268" i="1"/>
  <c r="DN267" i="1"/>
  <c r="DM267" i="1"/>
  <c r="DL267" i="1"/>
  <c r="DK267" i="1"/>
  <c r="DJ267" i="1"/>
  <c r="DI267" i="1"/>
  <c r="DH267" i="1"/>
  <c r="DG267" i="1"/>
  <c r="DF267" i="1"/>
  <c r="DE267" i="1"/>
  <c r="DD267" i="1"/>
  <c r="DC267" i="1"/>
  <c r="DB267" i="1"/>
  <c r="DA267" i="1"/>
  <c r="CZ267" i="1"/>
  <c r="CY267" i="1"/>
  <c r="CX267" i="1"/>
  <c r="CW267" i="1"/>
  <c r="CV267" i="1"/>
  <c r="CU267" i="1"/>
  <c r="CT267" i="1"/>
  <c r="CS267" i="1"/>
  <c r="CR267" i="1"/>
  <c r="CQ267" i="1"/>
  <c r="CP267" i="1"/>
  <c r="CO267" i="1"/>
  <c r="CN267" i="1"/>
  <c r="CM267" i="1"/>
  <c r="CL267" i="1"/>
  <c r="CK267" i="1"/>
  <c r="CJ267" i="1"/>
  <c r="CI267" i="1"/>
  <c r="CH267" i="1"/>
  <c r="CG267" i="1"/>
  <c r="CF267" i="1"/>
  <c r="CE267" i="1"/>
  <c r="CD267" i="1"/>
  <c r="CC267" i="1"/>
  <c r="CB267" i="1"/>
  <c r="CA267" i="1"/>
  <c r="BZ267" i="1"/>
  <c r="BY267" i="1"/>
  <c r="BX267" i="1"/>
  <c r="BW267" i="1"/>
  <c r="BV267" i="1"/>
  <c r="BU267" i="1"/>
  <c r="BT267" i="1"/>
  <c r="BS267" i="1"/>
  <c r="BQ267" i="1"/>
  <c r="DN266" i="1"/>
  <c r="DM266" i="1"/>
  <c r="DL266" i="1"/>
  <c r="DK266" i="1"/>
  <c r="DJ266" i="1"/>
  <c r="DI266" i="1"/>
  <c r="DH266" i="1"/>
  <c r="DG266" i="1"/>
  <c r="DF266" i="1"/>
  <c r="DE266" i="1"/>
  <c r="DD266" i="1"/>
  <c r="DC266" i="1"/>
  <c r="DB266" i="1"/>
  <c r="DA266" i="1"/>
  <c r="CZ266" i="1"/>
  <c r="CY266" i="1"/>
  <c r="CX266" i="1"/>
  <c r="CW266" i="1"/>
  <c r="CV266" i="1"/>
  <c r="CU266" i="1"/>
  <c r="CT266" i="1"/>
  <c r="CS266" i="1"/>
  <c r="CR266" i="1"/>
  <c r="CQ266" i="1"/>
  <c r="CP266" i="1"/>
  <c r="CO266" i="1"/>
  <c r="CN266" i="1"/>
  <c r="CM266" i="1"/>
  <c r="CL266" i="1"/>
  <c r="CK266" i="1"/>
  <c r="CJ266" i="1"/>
  <c r="CI266" i="1"/>
  <c r="CH266" i="1"/>
  <c r="CG266" i="1"/>
  <c r="CF266" i="1"/>
  <c r="CE266" i="1"/>
  <c r="CD266" i="1"/>
  <c r="CC266" i="1"/>
  <c r="CB266" i="1"/>
  <c r="CA266" i="1"/>
  <c r="BZ266" i="1"/>
  <c r="BY266" i="1"/>
  <c r="BX266" i="1"/>
  <c r="BW266" i="1"/>
  <c r="BV266" i="1"/>
  <c r="BU266" i="1"/>
  <c r="BT266" i="1"/>
  <c r="BS266" i="1"/>
  <c r="BQ266" i="1"/>
  <c r="DN264" i="1"/>
  <c r="DM264" i="1"/>
  <c r="DL264" i="1"/>
  <c r="DK264" i="1"/>
  <c r="DJ264" i="1"/>
  <c r="DI264" i="1"/>
  <c r="DH264" i="1"/>
  <c r="DG264" i="1"/>
  <c r="DF264" i="1"/>
  <c r="DE264" i="1"/>
  <c r="DD264" i="1"/>
  <c r="DC264" i="1"/>
  <c r="DB264" i="1"/>
  <c r="DA264" i="1"/>
  <c r="CZ264" i="1"/>
  <c r="CY264" i="1"/>
  <c r="CX264" i="1"/>
  <c r="CW264" i="1"/>
  <c r="CV264" i="1"/>
  <c r="CU264" i="1"/>
  <c r="CT264" i="1"/>
  <c r="CS264" i="1"/>
  <c r="CR264" i="1"/>
  <c r="CQ264" i="1"/>
  <c r="CP264" i="1"/>
  <c r="CO264" i="1"/>
  <c r="CN264" i="1"/>
  <c r="CM264" i="1"/>
  <c r="CL264" i="1"/>
  <c r="CK264" i="1"/>
  <c r="CJ264" i="1"/>
  <c r="CI264" i="1"/>
  <c r="CH264" i="1"/>
  <c r="CG264" i="1"/>
  <c r="CF264" i="1"/>
  <c r="CE264" i="1"/>
  <c r="CD264" i="1"/>
  <c r="CC264" i="1"/>
  <c r="CB264" i="1"/>
  <c r="CA264" i="1"/>
  <c r="BZ264" i="1"/>
  <c r="BY264" i="1"/>
  <c r="BX264" i="1"/>
  <c r="BW264" i="1"/>
  <c r="BV264" i="1"/>
  <c r="BU264" i="1"/>
  <c r="BT264" i="1"/>
  <c r="BS264" i="1"/>
  <c r="BQ264" i="1"/>
  <c r="DN263" i="1"/>
  <c r="DM263" i="1"/>
  <c r="DL263" i="1"/>
  <c r="DK263" i="1"/>
  <c r="DJ263" i="1"/>
  <c r="DI263" i="1"/>
  <c r="DH263" i="1"/>
  <c r="DG263" i="1"/>
  <c r="DF263" i="1"/>
  <c r="DE263" i="1"/>
  <c r="DD263" i="1"/>
  <c r="DC263" i="1"/>
  <c r="DB263" i="1"/>
  <c r="DA263" i="1"/>
  <c r="CZ263" i="1"/>
  <c r="CY263" i="1"/>
  <c r="CX263" i="1"/>
  <c r="CW263" i="1"/>
  <c r="CV263" i="1"/>
  <c r="CU263" i="1"/>
  <c r="CT263" i="1"/>
  <c r="CS263" i="1"/>
  <c r="CR263" i="1"/>
  <c r="CQ263" i="1"/>
  <c r="CP263" i="1"/>
  <c r="CO263" i="1"/>
  <c r="CN263" i="1"/>
  <c r="CM263" i="1"/>
  <c r="CL263" i="1"/>
  <c r="CK263" i="1"/>
  <c r="CJ263" i="1"/>
  <c r="CI263" i="1"/>
  <c r="CH263" i="1"/>
  <c r="CG263" i="1"/>
  <c r="CF263" i="1"/>
  <c r="CE263" i="1"/>
  <c r="CD263" i="1"/>
  <c r="CC263" i="1"/>
  <c r="CB263" i="1"/>
  <c r="CA263" i="1"/>
  <c r="BZ263" i="1"/>
  <c r="BY263" i="1"/>
  <c r="BX263" i="1"/>
  <c r="BW263" i="1"/>
  <c r="BV263" i="1"/>
  <c r="BU263" i="1"/>
  <c r="BT263" i="1"/>
  <c r="BS263" i="1"/>
  <c r="BQ263" i="1"/>
  <c r="DN262" i="1"/>
  <c r="DM262" i="1"/>
  <c r="DL262" i="1"/>
  <c r="DK262" i="1"/>
  <c r="DJ262" i="1"/>
  <c r="DI262" i="1"/>
  <c r="DH262" i="1"/>
  <c r="DG262" i="1"/>
  <c r="DF262" i="1"/>
  <c r="DE262" i="1"/>
  <c r="DD262" i="1"/>
  <c r="DC262" i="1"/>
  <c r="DB262" i="1"/>
  <c r="DA262" i="1"/>
  <c r="CZ262" i="1"/>
  <c r="CY262" i="1"/>
  <c r="CX262" i="1"/>
  <c r="CW262" i="1"/>
  <c r="CV262" i="1"/>
  <c r="CU262" i="1"/>
  <c r="CT262" i="1"/>
  <c r="CS262" i="1"/>
  <c r="CR262" i="1"/>
  <c r="CQ262" i="1"/>
  <c r="CP262" i="1"/>
  <c r="CO262" i="1"/>
  <c r="CN262" i="1"/>
  <c r="CM262" i="1"/>
  <c r="CL262" i="1"/>
  <c r="CK262" i="1"/>
  <c r="CJ262" i="1"/>
  <c r="CI262" i="1"/>
  <c r="CH262" i="1"/>
  <c r="CG262" i="1"/>
  <c r="CF262" i="1"/>
  <c r="CE262" i="1"/>
  <c r="CD262" i="1"/>
  <c r="CC262" i="1"/>
  <c r="CB262" i="1"/>
  <c r="CA262" i="1"/>
  <c r="BZ262" i="1"/>
  <c r="BY262" i="1"/>
  <c r="BX262" i="1"/>
  <c r="BW262" i="1"/>
  <c r="BV262" i="1"/>
  <c r="BU262" i="1"/>
  <c r="BT262" i="1"/>
  <c r="BS262" i="1"/>
  <c r="BQ262" i="1"/>
  <c r="DN260" i="1"/>
  <c r="DM260" i="1"/>
  <c r="DL260" i="1"/>
  <c r="DK260" i="1"/>
  <c r="DJ260" i="1"/>
  <c r="DI260" i="1"/>
  <c r="DH260" i="1"/>
  <c r="DG260" i="1"/>
  <c r="DF260" i="1"/>
  <c r="DE260" i="1"/>
  <c r="DD260" i="1"/>
  <c r="DC260" i="1"/>
  <c r="DB260" i="1"/>
  <c r="DA260" i="1"/>
  <c r="CZ260" i="1"/>
  <c r="CY260" i="1"/>
  <c r="CX260" i="1"/>
  <c r="CW260" i="1"/>
  <c r="CV260" i="1"/>
  <c r="CU260" i="1"/>
  <c r="CT260" i="1"/>
  <c r="CS260" i="1"/>
  <c r="CR260" i="1"/>
  <c r="CQ260" i="1"/>
  <c r="CP260" i="1"/>
  <c r="CO260" i="1"/>
  <c r="CN260" i="1"/>
  <c r="CM260" i="1"/>
  <c r="CL260" i="1"/>
  <c r="CK260" i="1"/>
  <c r="CJ260" i="1"/>
  <c r="CI260" i="1"/>
  <c r="CH260" i="1"/>
  <c r="CG260" i="1"/>
  <c r="CF260" i="1"/>
  <c r="CE260" i="1"/>
  <c r="CD260" i="1"/>
  <c r="CC260" i="1"/>
  <c r="CB260" i="1"/>
  <c r="CA260" i="1"/>
  <c r="BZ260" i="1"/>
  <c r="BY260" i="1"/>
  <c r="BX260" i="1"/>
  <c r="BW260" i="1"/>
  <c r="BV260" i="1"/>
  <c r="BU260" i="1"/>
  <c r="BT260" i="1"/>
  <c r="BS260" i="1"/>
  <c r="BQ260" i="1"/>
  <c r="DN259" i="1"/>
  <c r="DM259" i="1"/>
  <c r="DL259" i="1"/>
  <c r="DK259" i="1"/>
  <c r="DJ259" i="1"/>
  <c r="DI259" i="1"/>
  <c r="DH259" i="1"/>
  <c r="DG259" i="1"/>
  <c r="DF259" i="1"/>
  <c r="DE259" i="1"/>
  <c r="DD259" i="1"/>
  <c r="DC259" i="1"/>
  <c r="DB259" i="1"/>
  <c r="DA259" i="1"/>
  <c r="CZ259" i="1"/>
  <c r="CY259" i="1"/>
  <c r="CX259" i="1"/>
  <c r="CW259" i="1"/>
  <c r="CV259" i="1"/>
  <c r="CU259" i="1"/>
  <c r="CT259" i="1"/>
  <c r="CS259" i="1"/>
  <c r="CR259" i="1"/>
  <c r="CQ259" i="1"/>
  <c r="CP259" i="1"/>
  <c r="CO259" i="1"/>
  <c r="CN259" i="1"/>
  <c r="CM259" i="1"/>
  <c r="CL259" i="1"/>
  <c r="CK259" i="1"/>
  <c r="CJ259" i="1"/>
  <c r="CI259" i="1"/>
  <c r="CH259" i="1"/>
  <c r="CG259" i="1"/>
  <c r="CF259" i="1"/>
  <c r="CE259" i="1"/>
  <c r="CD259" i="1"/>
  <c r="CC259" i="1"/>
  <c r="CB259" i="1"/>
  <c r="CA259" i="1"/>
  <c r="BZ259" i="1"/>
  <c r="BY259" i="1"/>
  <c r="BX259" i="1"/>
  <c r="BW259" i="1"/>
  <c r="BV259" i="1"/>
  <c r="BU259" i="1"/>
  <c r="BT259" i="1"/>
  <c r="BS259" i="1"/>
  <c r="BQ259" i="1"/>
  <c r="DN258" i="1"/>
  <c r="DM258" i="1"/>
  <c r="DL258" i="1"/>
  <c r="DK258" i="1"/>
  <c r="DJ258" i="1"/>
  <c r="DI258" i="1"/>
  <c r="DH258" i="1"/>
  <c r="DG258" i="1"/>
  <c r="DF258" i="1"/>
  <c r="DE258" i="1"/>
  <c r="DD258" i="1"/>
  <c r="DC258" i="1"/>
  <c r="DB258" i="1"/>
  <c r="DA258" i="1"/>
  <c r="CZ258" i="1"/>
  <c r="CY258" i="1"/>
  <c r="CX258" i="1"/>
  <c r="CW258" i="1"/>
  <c r="CV258" i="1"/>
  <c r="CU258" i="1"/>
  <c r="CT258" i="1"/>
  <c r="CS258" i="1"/>
  <c r="CR258" i="1"/>
  <c r="CQ258" i="1"/>
  <c r="CP258" i="1"/>
  <c r="CO258" i="1"/>
  <c r="CN258" i="1"/>
  <c r="CM258" i="1"/>
  <c r="CL258" i="1"/>
  <c r="CK258" i="1"/>
  <c r="CJ258" i="1"/>
  <c r="CI258" i="1"/>
  <c r="CH258" i="1"/>
  <c r="CG258" i="1"/>
  <c r="CF258" i="1"/>
  <c r="CE258" i="1"/>
  <c r="CD258" i="1"/>
  <c r="CC258" i="1"/>
  <c r="CB258" i="1"/>
  <c r="CA258" i="1"/>
  <c r="BZ258" i="1"/>
  <c r="BY258" i="1"/>
  <c r="BX258" i="1"/>
  <c r="BW258" i="1"/>
  <c r="BV258" i="1"/>
  <c r="BU258" i="1"/>
  <c r="BT258" i="1"/>
  <c r="BS258" i="1"/>
  <c r="BQ258" i="1"/>
  <c r="DN256" i="1"/>
  <c r="DM256" i="1"/>
  <c r="DL256" i="1"/>
  <c r="DK256" i="1"/>
  <c r="DJ256" i="1"/>
  <c r="DI256" i="1"/>
  <c r="DH256" i="1"/>
  <c r="DG256" i="1"/>
  <c r="DF256" i="1"/>
  <c r="DE256" i="1"/>
  <c r="DD256" i="1"/>
  <c r="DC256" i="1"/>
  <c r="DB256" i="1"/>
  <c r="DA256" i="1"/>
  <c r="CZ256" i="1"/>
  <c r="CY256" i="1"/>
  <c r="CX256" i="1"/>
  <c r="CW256" i="1"/>
  <c r="CV256" i="1"/>
  <c r="CU256" i="1"/>
  <c r="CT256" i="1"/>
  <c r="CS256" i="1"/>
  <c r="CR256" i="1"/>
  <c r="CQ256" i="1"/>
  <c r="CP256" i="1"/>
  <c r="CO256" i="1"/>
  <c r="CN256" i="1"/>
  <c r="CM256" i="1"/>
  <c r="CL256" i="1"/>
  <c r="CK256" i="1"/>
  <c r="CJ256" i="1"/>
  <c r="CI256" i="1"/>
  <c r="CH256" i="1"/>
  <c r="CG256" i="1"/>
  <c r="CF256" i="1"/>
  <c r="CE256" i="1"/>
  <c r="CD256" i="1"/>
  <c r="CC256" i="1"/>
  <c r="CB256" i="1"/>
  <c r="CA256" i="1"/>
  <c r="BZ256" i="1"/>
  <c r="BY256" i="1"/>
  <c r="BX256" i="1"/>
  <c r="BW256" i="1"/>
  <c r="BV256" i="1"/>
  <c r="BU256" i="1"/>
  <c r="BT256" i="1"/>
  <c r="BS256" i="1"/>
  <c r="BQ256" i="1"/>
  <c r="DN255" i="1"/>
  <c r="DM255" i="1"/>
  <c r="DL255" i="1"/>
  <c r="DK255" i="1"/>
  <c r="DJ255" i="1"/>
  <c r="DI255" i="1"/>
  <c r="DH255" i="1"/>
  <c r="DG255" i="1"/>
  <c r="DF255" i="1"/>
  <c r="DE255" i="1"/>
  <c r="DD255" i="1"/>
  <c r="DC255" i="1"/>
  <c r="DB255" i="1"/>
  <c r="DA255" i="1"/>
  <c r="CZ255" i="1"/>
  <c r="CY255" i="1"/>
  <c r="CX255" i="1"/>
  <c r="CW255" i="1"/>
  <c r="CV255" i="1"/>
  <c r="CU255" i="1"/>
  <c r="CT255" i="1"/>
  <c r="CS255" i="1"/>
  <c r="CR255" i="1"/>
  <c r="CQ255" i="1"/>
  <c r="CP255" i="1"/>
  <c r="CO255" i="1"/>
  <c r="CN255" i="1"/>
  <c r="CM255" i="1"/>
  <c r="CL255" i="1"/>
  <c r="CK255" i="1"/>
  <c r="CJ255" i="1"/>
  <c r="CI255" i="1"/>
  <c r="CH255" i="1"/>
  <c r="CG255" i="1"/>
  <c r="CF255" i="1"/>
  <c r="CE255" i="1"/>
  <c r="CD255" i="1"/>
  <c r="CC255" i="1"/>
  <c r="CB255" i="1"/>
  <c r="CA255" i="1"/>
  <c r="BZ255" i="1"/>
  <c r="BY255" i="1"/>
  <c r="BX255" i="1"/>
  <c r="BW255" i="1"/>
  <c r="BV255" i="1"/>
  <c r="BU255" i="1"/>
  <c r="BT255" i="1"/>
  <c r="BS255" i="1"/>
  <c r="BQ255" i="1"/>
  <c r="DN254" i="1"/>
  <c r="DM254" i="1"/>
  <c r="DL254" i="1"/>
  <c r="DK254" i="1"/>
  <c r="DJ254" i="1"/>
  <c r="DI254" i="1"/>
  <c r="DH254" i="1"/>
  <c r="DG254" i="1"/>
  <c r="DF254" i="1"/>
  <c r="DE254" i="1"/>
  <c r="DD254" i="1"/>
  <c r="DC254" i="1"/>
  <c r="DB254" i="1"/>
  <c r="DA254" i="1"/>
  <c r="CZ254" i="1"/>
  <c r="CY254" i="1"/>
  <c r="CX254" i="1"/>
  <c r="CW254" i="1"/>
  <c r="CV254" i="1"/>
  <c r="CU254" i="1"/>
  <c r="CT254" i="1"/>
  <c r="CS254" i="1"/>
  <c r="CR254" i="1"/>
  <c r="CQ254" i="1"/>
  <c r="CP254" i="1"/>
  <c r="CO254" i="1"/>
  <c r="CN254" i="1"/>
  <c r="CM254" i="1"/>
  <c r="CL254" i="1"/>
  <c r="CK254" i="1"/>
  <c r="CJ254" i="1"/>
  <c r="CI254" i="1"/>
  <c r="CH254" i="1"/>
  <c r="CG254" i="1"/>
  <c r="CF254" i="1"/>
  <c r="CE254" i="1"/>
  <c r="CD254" i="1"/>
  <c r="CC254" i="1"/>
  <c r="CB254" i="1"/>
  <c r="CA254" i="1"/>
  <c r="BZ254" i="1"/>
  <c r="BY254" i="1"/>
  <c r="BX254" i="1"/>
  <c r="BW254" i="1"/>
  <c r="BV254" i="1"/>
  <c r="BU254" i="1"/>
  <c r="BT254" i="1"/>
  <c r="BS254" i="1"/>
  <c r="BQ254" i="1"/>
  <c r="DN252" i="1"/>
  <c r="DM252" i="1"/>
  <c r="DL252" i="1"/>
  <c r="DK252" i="1"/>
  <c r="DJ252" i="1"/>
  <c r="DI252" i="1"/>
  <c r="DH252" i="1"/>
  <c r="DG252" i="1"/>
  <c r="DF252" i="1"/>
  <c r="DE252" i="1"/>
  <c r="DD252" i="1"/>
  <c r="DC252" i="1"/>
  <c r="DB252" i="1"/>
  <c r="DA252" i="1"/>
  <c r="CZ252" i="1"/>
  <c r="CY252" i="1"/>
  <c r="CX252" i="1"/>
  <c r="CW252" i="1"/>
  <c r="CV252" i="1"/>
  <c r="CU252" i="1"/>
  <c r="CT252" i="1"/>
  <c r="CS252" i="1"/>
  <c r="CR252" i="1"/>
  <c r="CQ252" i="1"/>
  <c r="CP252" i="1"/>
  <c r="CO252" i="1"/>
  <c r="CN252" i="1"/>
  <c r="CM252" i="1"/>
  <c r="CL252" i="1"/>
  <c r="CK252" i="1"/>
  <c r="CJ252" i="1"/>
  <c r="CI252" i="1"/>
  <c r="CH252" i="1"/>
  <c r="CG252" i="1"/>
  <c r="CF252" i="1"/>
  <c r="CE252" i="1"/>
  <c r="CD252" i="1"/>
  <c r="CC252" i="1"/>
  <c r="CB252" i="1"/>
  <c r="CA252" i="1"/>
  <c r="BZ252" i="1"/>
  <c r="BY252" i="1"/>
  <c r="BX252" i="1"/>
  <c r="BW252" i="1"/>
  <c r="BV252" i="1"/>
  <c r="BU252" i="1"/>
  <c r="BT252" i="1"/>
  <c r="BS252" i="1"/>
  <c r="BQ252" i="1"/>
  <c r="DN251" i="1"/>
  <c r="DM251" i="1"/>
  <c r="DL251" i="1"/>
  <c r="DK251" i="1"/>
  <c r="DJ251" i="1"/>
  <c r="DI251" i="1"/>
  <c r="DH251" i="1"/>
  <c r="DG251" i="1"/>
  <c r="DF251" i="1"/>
  <c r="DE251" i="1"/>
  <c r="DD251" i="1"/>
  <c r="DC251" i="1"/>
  <c r="DB251" i="1"/>
  <c r="DA251" i="1"/>
  <c r="CZ251" i="1"/>
  <c r="CY251" i="1"/>
  <c r="CX251" i="1"/>
  <c r="CW251" i="1"/>
  <c r="CV251" i="1"/>
  <c r="CU251" i="1"/>
  <c r="CT251" i="1"/>
  <c r="CS251" i="1"/>
  <c r="CR251" i="1"/>
  <c r="CQ251" i="1"/>
  <c r="CP251" i="1"/>
  <c r="CO251" i="1"/>
  <c r="CN251" i="1"/>
  <c r="CM251" i="1"/>
  <c r="CL251" i="1"/>
  <c r="CK251" i="1"/>
  <c r="CJ251" i="1"/>
  <c r="CI251" i="1"/>
  <c r="CH251" i="1"/>
  <c r="CG251" i="1"/>
  <c r="CF251" i="1"/>
  <c r="CE251" i="1"/>
  <c r="CD251" i="1"/>
  <c r="CC251" i="1"/>
  <c r="CB251" i="1"/>
  <c r="CA251" i="1"/>
  <c r="BZ251" i="1"/>
  <c r="BY251" i="1"/>
  <c r="BX251" i="1"/>
  <c r="BW251" i="1"/>
  <c r="BV251" i="1"/>
  <c r="BU251" i="1"/>
  <c r="BT251" i="1"/>
  <c r="BS251" i="1"/>
  <c r="BQ251" i="1"/>
  <c r="DN250" i="1"/>
  <c r="DM250" i="1"/>
  <c r="DL250" i="1"/>
  <c r="DK250" i="1"/>
  <c r="DJ250" i="1"/>
  <c r="DI250" i="1"/>
  <c r="DH250" i="1"/>
  <c r="DG250" i="1"/>
  <c r="DF250" i="1"/>
  <c r="DE250" i="1"/>
  <c r="DD250" i="1"/>
  <c r="DC250" i="1"/>
  <c r="DB250" i="1"/>
  <c r="DA250" i="1"/>
  <c r="CZ250" i="1"/>
  <c r="CY250" i="1"/>
  <c r="CX250" i="1"/>
  <c r="CW250" i="1"/>
  <c r="CV250" i="1"/>
  <c r="CU250" i="1"/>
  <c r="CT250" i="1"/>
  <c r="CS250" i="1"/>
  <c r="CR250" i="1"/>
  <c r="CQ250" i="1"/>
  <c r="CP250" i="1"/>
  <c r="CO250" i="1"/>
  <c r="CN250" i="1"/>
  <c r="CM250" i="1"/>
  <c r="CL250" i="1"/>
  <c r="CK250" i="1"/>
  <c r="CJ250" i="1"/>
  <c r="CI250" i="1"/>
  <c r="CH250" i="1"/>
  <c r="CG250" i="1"/>
  <c r="CF250" i="1"/>
  <c r="CE250" i="1"/>
  <c r="CD250" i="1"/>
  <c r="CC250" i="1"/>
  <c r="CB250" i="1"/>
  <c r="CA250" i="1"/>
  <c r="BZ250" i="1"/>
  <c r="BY250" i="1"/>
  <c r="BX250" i="1"/>
  <c r="BW250" i="1"/>
  <c r="BV250" i="1"/>
  <c r="BU250" i="1"/>
  <c r="BT250" i="1"/>
  <c r="BS250" i="1"/>
  <c r="BQ250" i="1"/>
  <c r="DN248" i="1"/>
  <c r="DM248" i="1"/>
  <c r="DL248" i="1"/>
  <c r="DK248" i="1"/>
  <c r="DJ248" i="1"/>
  <c r="DI248" i="1"/>
  <c r="DH248" i="1"/>
  <c r="DG248" i="1"/>
  <c r="DF248" i="1"/>
  <c r="DE248" i="1"/>
  <c r="DD248" i="1"/>
  <c r="DC248" i="1"/>
  <c r="DB248" i="1"/>
  <c r="DA248" i="1"/>
  <c r="CZ248" i="1"/>
  <c r="CY248" i="1"/>
  <c r="CX248" i="1"/>
  <c r="CW248" i="1"/>
  <c r="CV248" i="1"/>
  <c r="CU248" i="1"/>
  <c r="CT248" i="1"/>
  <c r="CS248" i="1"/>
  <c r="CR248" i="1"/>
  <c r="CQ248" i="1"/>
  <c r="CP248" i="1"/>
  <c r="CO248" i="1"/>
  <c r="CN248" i="1"/>
  <c r="CM248" i="1"/>
  <c r="CL248" i="1"/>
  <c r="CK248" i="1"/>
  <c r="CJ248" i="1"/>
  <c r="CI248" i="1"/>
  <c r="CH248" i="1"/>
  <c r="CG248" i="1"/>
  <c r="CF248" i="1"/>
  <c r="CE248" i="1"/>
  <c r="CD248" i="1"/>
  <c r="CC248" i="1"/>
  <c r="CB248" i="1"/>
  <c r="CA248" i="1"/>
  <c r="BZ248" i="1"/>
  <c r="BY248" i="1"/>
  <c r="BX248" i="1"/>
  <c r="BW248" i="1"/>
  <c r="BV248" i="1"/>
  <c r="BU248" i="1"/>
  <c r="BT248" i="1"/>
  <c r="BS248" i="1"/>
  <c r="BQ248" i="1"/>
  <c r="DN247" i="1"/>
  <c r="DM247" i="1"/>
  <c r="DL247" i="1"/>
  <c r="DK247" i="1"/>
  <c r="DJ247" i="1"/>
  <c r="DI247" i="1"/>
  <c r="DH247" i="1"/>
  <c r="DG247" i="1"/>
  <c r="DF247" i="1"/>
  <c r="DE247" i="1"/>
  <c r="DD247" i="1"/>
  <c r="DC247" i="1"/>
  <c r="DB247" i="1"/>
  <c r="DA247" i="1"/>
  <c r="CZ247" i="1"/>
  <c r="CY247" i="1"/>
  <c r="CX247" i="1"/>
  <c r="CW247" i="1"/>
  <c r="CV247" i="1"/>
  <c r="CU247" i="1"/>
  <c r="CT247" i="1"/>
  <c r="CS247" i="1"/>
  <c r="CR247" i="1"/>
  <c r="CQ247" i="1"/>
  <c r="CP247" i="1"/>
  <c r="CO247" i="1"/>
  <c r="CN247" i="1"/>
  <c r="CM247" i="1"/>
  <c r="CL247" i="1"/>
  <c r="CK247" i="1"/>
  <c r="CJ247" i="1"/>
  <c r="CI247" i="1"/>
  <c r="CH247" i="1"/>
  <c r="CG247" i="1"/>
  <c r="CF247" i="1"/>
  <c r="CE247" i="1"/>
  <c r="CD247" i="1"/>
  <c r="CC247" i="1"/>
  <c r="CB247" i="1"/>
  <c r="CA247" i="1"/>
  <c r="BZ247" i="1"/>
  <c r="BY247" i="1"/>
  <c r="BX247" i="1"/>
  <c r="BW247" i="1"/>
  <c r="BV247" i="1"/>
  <c r="BU247" i="1"/>
  <c r="BT247" i="1"/>
  <c r="BS247" i="1"/>
  <c r="BQ247" i="1"/>
  <c r="DN246" i="1"/>
  <c r="DM246" i="1"/>
  <c r="DL246" i="1"/>
  <c r="DK246" i="1"/>
  <c r="DJ246" i="1"/>
  <c r="DI246" i="1"/>
  <c r="DH246" i="1"/>
  <c r="DG246" i="1"/>
  <c r="DF246" i="1"/>
  <c r="DE246" i="1"/>
  <c r="DD246" i="1"/>
  <c r="DC246" i="1"/>
  <c r="DB246" i="1"/>
  <c r="DA246" i="1"/>
  <c r="CZ246" i="1"/>
  <c r="CY246" i="1"/>
  <c r="CX246" i="1"/>
  <c r="CW246" i="1"/>
  <c r="CV246" i="1"/>
  <c r="CU246" i="1"/>
  <c r="CT246" i="1"/>
  <c r="CS246" i="1"/>
  <c r="CR246" i="1"/>
  <c r="CQ246" i="1"/>
  <c r="CP246" i="1"/>
  <c r="CO246" i="1"/>
  <c r="CN246" i="1"/>
  <c r="CM246" i="1"/>
  <c r="CL246" i="1"/>
  <c r="CK246" i="1"/>
  <c r="CJ246" i="1"/>
  <c r="CI246" i="1"/>
  <c r="CH246" i="1"/>
  <c r="CG246" i="1"/>
  <c r="CF246" i="1"/>
  <c r="CE246" i="1"/>
  <c r="CD246" i="1"/>
  <c r="CC246" i="1"/>
  <c r="CB246" i="1"/>
  <c r="CA246" i="1"/>
  <c r="BZ246" i="1"/>
  <c r="BY246" i="1"/>
  <c r="BX246" i="1"/>
  <c r="BW246" i="1"/>
  <c r="BV246" i="1"/>
  <c r="BU246" i="1"/>
  <c r="BT246" i="1"/>
  <c r="BS246" i="1"/>
  <c r="BQ246" i="1"/>
  <c r="DN244" i="1"/>
  <c r="DM244" i="1"/>
  <c r="DL244" i="1"/>
  <c r="DK244" i="1"/>
  <c r="DJ244" i="1"/>
  <c r="DI244" i="1"/>
  <c r="DH244" i="1"/>
  <c r="DG244" i="1"/>
  <c r="DF244" i="1"/>
  <c r="DE244" i="1"/>
  <c r="DD244" i="1"/>
  <c r="DC244" i="1"/>
  <c r="DB244" i="1"/>
  <c r="DA244" i="1"/>
  <c r="CZ244" i="1"/>
  <c r="CY244" i="1"/>
  <c r="CX244" i="1"/>
  <c r="CW244" i="1"/>
  <c r="CV244" i="1"/>
  <c r="CU244" i="1"/>
  <c r="CT244" i="1"/>
  <c r="CS244" i="1"/>
  <c r="CR244" i="1"/>
  <c r="CQ244" i="1"/>
  <c r="CP244" i="1"/>
  <c r="CO244" i="1"/>
  <c r="CN244" i="1"/>
  <c r="CM244" i="1"/>
  <c r="CL244" i="1"/>
  <c r="CK244" i="1"/>
  <c r="CJ244" i="1"/>
  <c r="CI244" i="1"/>
  <c r="CH244" i="1"/>
  <c r="CG244" i="1"/>
  <c r="CF244" i="1"/>
  <c r="CE244" i="1"/>
  <c r="CD244" i="1"/>
  <c r="CC244" i="1"/>
  <c r="CB244" i="1"/>
  <c r="CA244" i="1"/>
  <c r="BZ244" i="1"/>
  <c r="BY244" i="1"/>
  <c r="BX244" i="1"/>
  <c r="BW244" i="1"/>
  <c r="BV244" i="1"/>
  <c r="BU244" i="1"/>
  <c r="BT244" i="1"/>
  <c r="BS244" i="1"/>
  <c r="BQ244" i="1"/>
  <c r="DN243" i="1"/>
  <c r="DM243" i="1"/>
  <c r="DL243" i="1"/>
  <c r="DK243" i="1"/>
  <c r="DJ243" i="1"/>
  <c r="DI243" i="1"/>
  <c r="DH243" i="1"/>
  <c r="DG243" i="1"/>
  <c r="DF243" i="1"/>
  <c r="DE243" i="1"/>
  <c r="DD243" i="1"/>
  <c r="DC243" i="1"/>
  <c r="DB243" i="1"/>
  <c r="DA243" i="1"/>
  <c r="CZ243" i="1"/>
  <c r="CY243" i="1"/>
  <c r="CX243" i="1"/>
  <c r="CW243" i="1"/>
  <c r="CV243" i="1"/>
  <c r="CU243" i="1"/>
  <c r="CT243" i="1"/>
  <c r="CS243" i="1"/>
  <c r="CR243" i="1"/>
  <c r="CQ243" i="1"/>
  <c r="CP243" i="1"/>
  <c r="CO243" i="1"/>
  <c r="CN243" i="1"/>
  <c r="CM243" i="1"/>
  <c r="CL243" i="1"/>
  <c r="CK243" i="1"/>
  <c r="CJ243" i="1"/>
  <c r="CI243" i="1"/>
  <c r="CH243" i="1"/>
  <c r="CG243" i="1"/>
  <c r="CF243" i="1"/>
  <c r="CE243" i="1"/>
  <c r="CD243" i="1"/>
  <c r="CC243" i="1"/>
  <c r="CB243" i="1"/>
  <c r="CA243" i="1"/>
  <c r="BZ243" i="1"/>
  <c r="BY243" i="1"/>
  <c r="BX243" i="1"/>
  <c r="BW243" i="1"/>
  <c r="BV243" i="1"/>
  <c r="BU243" i="1"/>
  <c r="BT243" i="1"/>
  <c r="BS243" i="1"/>
  <c r="BQ243" i="1"/>
  <c r="DN242" i="1"/>
  <c r="DM242" i="1"/>
  <c r="DL242" i="1"/>
  <c r="DK242" i="1"/>
  <c r="DJ242" i="1"/>
  <c r="DI242" i="1"/>
  <c r="DH242" i="1"/>
  <c r="DG242" i="1"/>
  <c r="DF242" i="1"/>
  <c r="DE242" i="1"/>
  <c r="DD242" i="1"/>
  <c r="DC242" i="1"/>
  <c r="DB242" i="1"/>
  <c r="DA242" i="1"/>
  <c r="CZ242" i="1"/>
  <c r="CY242" i="1"/>
  <c r="CX242" i="1"/>
  <c r="CW242" i="1"/>
  <c r="CV242" i="1"/>
  <c r="CU242" i="1"/>
  <c r="CT242" i="1"/>
  <c r="CS242" i="1"/>
  <c r="CR242" i="1"/>
  <c r="CQ242" i="1"/>
  <c r="CP242" i="1"/>
  <c r="CO242" i="1"/>
  <c r="CN242" i="1"/>
  <c r="CM242" i="1"/>
  <c r="CL242" i="1"/>
  <c r="CK242" i="1"/>
  <c r="CJ242" i="1"/>
  <c r="CI242" i="1"/>
  <c r="CH242" i="1"/>
  <c r="CG242" i="1"/>
  <c r="CF242" i="1"/>
  <c r="CE242" i="1"/>
  <c r="CD242" i="1"/>
  <c r="CC242" i="1"/>
  <c r="CB242" i="1"/>
  <c r="CA242" i="1"/>
  <c r="BZ242" i="1"/>
  <c r="BY242" i="1"/>
  <c r="BX242" i="1"/>
  <c r="BW242" i="1"/>
  <c r="BV242" i="1"/>
  <c r="BU242" i="1"/>
  <c r="BT242" i="1"/>
  <c r="BS242" i="1"/>
  <c r="BQ242" i="1"/>
  <c r="DN240" i="1"/>
  <c r="DM240" i="1"/>
  <c r="DL240" i="1"/>
  <c r="DK240" i="1"/>
  <c r="DJ240" i="1"/>
  <c r="DI240" i="1"/>
  <c r="DH240" i="1"/>
  <c r="DG240" i="1"/>
  <c r="DF240" i="1"/>
  <c r="DE240" i="1"/>
  <c r="DD240" i="1"/>
  <c r="DC240" i="1"/>
  <c r="DB240" i="1"/>
  <c r="DA240" i="1"/>
  <c r="CZ240" i="1"/>
  <c r="CY240" i="1"/>
  <c r="CX240" i="1"/>
  <c r="CW240" i="1"/>
  <c r="CV240" i="1"/>
  <c r="CU240" i="1"/>
  <c r="CT240" i="1"/>
  <c r="CS240" i="1"/>
  <c r="CR240" i="1"/>
  <c r="CQ240" i="1"/>
  <c r="CP240" i="1"/>
  <c r="CO240" i="1"/>
  <c r="CN240" i="1"/>
  <c r="CM240" i="1"/>
  <c r="CL240" i="1"/>
  <c r="CK240" i="1"/>
  <c r="CJ240" i="1"/>
  <c r="CI240" i="1"/>
  <c r="CH240" i="1"/>
  <c r="CG240" i="1"/>
  <c r="CF240" i="1"/>
  <c r="CE240" i="1"/>
  <c r="CD240" i="1"/>
  <c r="CC240" i="1"/>
  <c r="CB240" i="1"/>
  <c r="CA240" i="1"/>
  <c r="BZ240" i="1"/>
  <c r="BY240" i="1"/>
  <c r="BX240" i="1"/>
  <c r="BW240" i="1"/>
  <c r="BV240" i="1"/>
  <c r="BU240" i="1"/>
  <c r="BT240" i="1"/>
  <c r="BS240" i="1"/>
  <c r="BQ240" i="1"/>
  <c r="DN239" i="1"/>
  <c r="DM239" i="1"/>
  <c r="DL239" i="1"/>
  <c r="DK239" i="1"/>
  <c r="DJ239" i="1"/>
  <c r="DI239" i="1"/>
  <c r="DH239" i="1"/>
  <c r="DG239" i="1"/>
  <c r="DF239" i="1"/>
  <c r="DE239" i="1"/>
  <c r="DD239" i="1"/>
  <c r="DC239" i="1"/>
  <c r="DB239" i="1"/>
  <c r="DA239" i="1"/>
  <c r="CZ239" i="1"/>
  <c r="CY239" i="1"/>
  <c r="CX239" i="1"/>
  <c r="CW239" i="1"/>
  <c r="CV239" i="1"/>
  <c r="CU239" i="1"/>
  <c r="CT239" i="1"/>
  <c r="CS239" i="1"/>
  <c r="CR239" i="1"/>
  <c r="CQ239" i="1"/>
  <c r="CP239" i="1"/>
  <c r="CO239" i="1"/>
  <c r="CN239" i="1"/>
  <c r="CM239" i="1"/>
  <c r="CL239" i="1"/>
  <c r="CK239" i="1"/>
  <c r="CJ239" i="1"/>
  <c r="CI239" i="1"/>
  <c r="CH239" i="1"/>
  <c r="CG239" i="1"/>
  <c r="CF239" i="1"/>
  <c r="CE239" i="1"/>
  <c r="CD239" i="1"/>
  <c r="CC239" i="1"/>
  <c r="CB239" i="1"/>
  <c r="CA239" i="1"/>
  <c r="BZ239" i="1"/>
  <c r="BY239" i="1"/>
  <c r="BX239" i="1"/>
  <c r="BW239" i="1"/>
  <c r="BV239" i="1"/>
  <c r="BU239" i="1"/>
  <c r="BT239" i="1"/>
  <c r="BS239" i="1"/>
  <c r="BQ239" i="1"/>
  <c r="DN238" i="1"/>
  <c r="DM238" i="1"/>
  <c r="DL238" i="1"/>
  <c r="DK238" i="1"/>
  <c r="DJ238" i="1"/>
  <c r="DI238" i="1"/>
  <c r="DH238" i="1"/>
  <c r="DG238" i="1"/>
  <c r="DF238" i="1"/>
  <c r="DE238" i="1"/>
  <c r="DD238" i="1"/>
  <c r="DC238" i="1"/>
  <c r="DB238" i="1"/>
  <c r="DA238" i="1"/>
  <c r="CZ238" i="1"/>
  <c r="CY238" i="1"/>
  <c r="CX238" i="1"/>
  <c r="CW238" i="1"/>
  <c r="CV238" i="1"/>
  <c r="CU238" i="1"/>
  <c r="CT238" i="1"/>
  <c r="CS238" i="1"/>
  <c r="CR238" i="1"/>
  <c r="CQ238" i="1"/>
  <c r="CP238" i="1"/>
  <c r="CO238" i="1"/>
  <c r="CN238" i="1"/>
  <c r="CM238" i="1"/>
  <c r="CL238" i="1"/>
  <c r="CK238" i="1"/>
  <c r="CJ238" i="1"/>
  <c r="CI238" i="1"/>
  <c r="CH238" i="1"/>
  <c r="CG238" i="1"/>
  <c r="CF238" i="1"/>
  <c r="CE238" i="1"/>
  <c r="CD238" i="1"/>
  <c r="CC238" i="1"/>
  <c r="CB238" i="1"/>
  <c r="CA238" i="1"/>
  <c r="BZ238" i="1"/>
  <c r="BY238" i="1"/>
  <c r="BX238" i="1"/>
  <c r="BW238" i="1"/>
  <c r="BV238" i="1"/>
  <c r="BU238" i="1"/>
  <c r="BT238" i="1"/>
  <c r="BS238" i="1"/>
  <c r="BQ238" i="1"/>
  <c r="DN236" i="1"/>
  <c r="DM236" i="1"/>
  <c r="DL236" i="1"/>
  <c r="DK236" i="1"/>
  <c r="DJ236" i="1"/>
  <c r="DI236" i="1"/>
  <c r="DH236" i="1"/>
  <c r="DG236" i="1"/>
  <c r="DF236" i="1"/>
  <c r="DE236" i="1"/>
  <c r="DD236" i="1"/>
  <c r="DC236" i="1"/>
  <c r="DB236" i="1"/>
  <c r="DA236" i="1"/>
  <c r="CZ236" i="1"/>
  <c r="CY236" i="1"/>
  <c r="CX236" i="1"/>
  <c r="CW236" i="1"/>
  <c r="CV236" i="1"/>
  <c r="CU236" i="1"/>
  <c r="CT236" i="1"/>
  <c r="CS236" i="1"/>
  <c r="CR236" i="1"/>
  <c r="CQ236" i="1"/>
  <c r="CP236" i="1"/>
  <c r="CO236" i="1"/>
  <c r="CN236" i="1"/>
  <c r="CM236" i="1"/>
  <c r="CL236" i="1"/>
  <c r="CK236" i="1"/>
  <c r="CJ236" i="1"/>
  <c r="CI236" i="1"/>
  <c r="CH236" i="1"/>
  <c r="CG236" i="1"/>
  <c r="CF236" i="1"/>
  <c r="CE236" i="1"/>
  <c r="CD236" i="1"/>
  <c r="CC236" i="1"/>
  <c r="CB236" i="1"/>
  <c r="CA236" i="1"/>
  <c r="BZ236" i="1"/>
  <c r="BY236" i="1"/>
  <c r="BX236" i="1"/>
  <c r="BW236" i="1"/>
  <c r="BV236" i="1"/>
  <c r="BU236" i="1"/>
  <c r="BT236" i="1"/>
  <c r="BS236" i="1"/>
  <c r="BQ236" i="1"/>
  <c r="DN235" i="1"/>
  <c r="DM235" i="1"/>
  <c r="DL235" i="1"/>
  <c r="DK235" i="1"/>
  <c r="DJ235" i="1"/>
  <c r="DI235" i="1"/>
  <c r="DH235" i="1"/>
  <c r="DG235" i="1"/>
  <c r="DF235" i="1"/>
  <c r="DE235" i="1"/>
  <c r="DD235" i="1"/>
  <c r="DC235" i="1"/>
  <c r="DB235" i="1"/>
  <c r="DA235" i="1"/>
  <c r="CZ235" i="1"/>
  <c r="CY235" i="1"/>
  <c r="CX235" i="1"/>
  <c r="CW235" i="1"/>
  <c r="CV235" i="1"/>
  <c r="CU235" i="1"/>
  <c r="CT235" i="1"/>
  <c r="CS235" i="1"/>
  <c r="CR235" i="1"/>
  <c r="CQ235" i="1"/>
  <c r="CP235" i="1"/>
  <c r="CO235" i="1"/>
  <c r="CN235" i="1"/>
  <c r="CM235" i="1"/>
  <c r="CL235" i="1"/>
  <c r="CK235" i="1"/>
  <c r="CJ235" i="1"/>
  <c r="CI235" i="1"/>
  <c r="CH235" i="1"/>
  <c r="CG235" i="1"/>
  <c r="CF235" i="1"/>
  <c r="CE235" i="1"/>
  <c r="CD235" i="1"/>
  <c r="CC235" i="1"/>
  <c r="CB235" i="1"/>
  <c r="CA235" i="1"/>
  <c r="BZ235" i="1"/>
  <c r="BY235" i="1"/>
  <c r="BX235" i="1"/>
  <c r="BW235" i="1"/>
  <c r="BV235" i="1"/>
  <c r="BU235" i="1"/>
  <c r="BT235" i="1"/>
  <c r="BS235" i="1"/>
  <c r="BQ235" i="1"/>
  <c r="DN234" i="1"/>
  <c r="DM234" i="1"/>
  <c r="DL234" i="1"/>
  <c r="DK234" i="1"/>
  <c r="DJ234" i="1"/>
  <c r="DI234" i="1"/>
  <c r="DH234" i="1"/>
  <c r="DG234" i="1"/>
  <c r="DF234" i="1"/>
  <c r="DE234" i="1"/>
  <c r="DD234" i="1"/>
  <c r="DC234" i="1"/>
  <c r="DB234" i="1"/>
  <c r="DA234" i="1"/>
  <c r="CZ234" i="1"/>
  <c r="CY234" i="1"/>
  <c r="CX234" i="1"/>
  <c r="CW234" i="1"/>
  <c r="CV234" i="1"/>
  <c r="CU234" i="1"/>
  <c r="CT234" i="1"/>
  <c r="CS234" i="1"/>
  <c r="CR234" i="1"/>
  <c r="CQ234" i="1"/>
  <c r="CP234" i="1"/>
  <c r="CO234" i="1"/>
  <c r="CN234" i="1"/>
  <c r="CM234" i="1"/>
  <c r="CL234" i="1"/>
  <c r="CK234" i="1"/>
  <c r="CJ234" i="1"/>
  <c r="CI234" i="1"/>
  <c r="CH234" i="1"/>
  <c r="CG234" i="1"/>
  <c r="CF234" i="1"/>
  <c r="CE234" i="1"/>
  <c r="CD234" i="1"/>
  <c r="CC234" i="1"/>
  <c r="CB234" i="1"/>
  <c r="CA234" i="1"/>
  <c r="BZ234" i="1"/>
  <c r="BY234" i="1"/>
  <c r="BX234" i="1"/>
  <c r="BW234" i="1"/>
  <c r="BV234" i="1"/>
  <c r="BU234" i="1"/>
  <c r="BT234" i="1"/>
  <c r="BS234" i="1"/>
  <c r="BQ234" i="1"/>
  <c r="DN232" i="1"/>
  <c r="DM232" i="1"/>
  <c r="DL232" i="1"/>
  <c r="DK232" i="1"/>
  <c r="DJ232" i="1"/>
  <c r="DI232" i="1"/>
  <c r="DH232" i="1"/>
  <c r="DG232" i="1"/>
  <c r="DF232" i="1"/>
  <c r="DE232" i="1"/>
  <c r="DD232" i="1"/>
  <c r="DC232" i="1"/>
  <c r="DB232" i="1"/>
  <c r="DA232" i="1"/>
  <c r="CZ232" i="1"/>
  <c r="CY232" i="1"/>
  <c r="CX232" i="1"/>
  <c r="CW232" i="1"/>
  <c r="CV232" i="1"/>
  <c r="CU232" i="1"/>
  <c r="CT232" i="1"/>
  <c r="CS232" i="1"/>
  <c r="CR232" i="1"/>
  <c r="CQ232" i="1"/>
  <c r="CP232" i="1"/>
  <c r="CO232" i="1"/>
  <c r="CN232" i="1"/>
  <c r="CM232" i="1"/>
  <c r="CL232" i="1"/>
  <c r="CK232" i="1"/>
  <c r="CJ232" i="1"/>
  <c r="CI232" i="1"/>
  <c r="CH232" i="1"/>
  <c r="CG232" i="1"/>
  <c r="CF232" i="1"/>
  <c r="CE232" i="1"/>
  <c r="CD232" i="1"/>
  <c r="CC232" i="1"/>
  <c r="CB232" i="1"/>
  <c r="CA232" i="1"/>
  <c r="BZ232" i="1"/>
  <c r="BY232" i="1"/>
  <c r="BX232" i="1"/>
  <c r="BW232" i="1"/>
  <c r="BV232" i="1"/>
  <c r="BU232" i="1"/>
  <c r="BT232" i="1"/>
  <c r="BS232" i="1"/>
  <c r="BQ232" i="1"/>
  <c r="DN231" i="1"/>
  <c r="DM231" i="1"/>
  <c r="DL231" i="1"/>
  <c r="DK231" i="1"/>
  <c r="DJ231" i="1"/>
  <c r="DI231" i="1"/>
  <c r="DH231" i="1"/>
  <c r="DG231" i="1"/>
  <c r="DF231" i="1"/>
  <c r="DE231" i="1"/>
  <c r="DD231" i="1"/>
  <c r="DC231" i="1"/>
  <c r="DB231" i="1"/>
  <c r="DA231" i="1"/>
  <c r="CZ231" i="1"/>
  <c r="CY231" i="1"/>
  <c r="CX231" i="1"/>
  <c r="CW231" i="1"/>
  <c r="CV231" i="1"/>
  <c r="CU231" i="1"/>
  <c r="CT231" i="1"/>
  <c r="CS231" i="1"/>
  <c r="CR231" i="1"/>
  <c r="CQ231" i="1"/>
  <c r="CP231" i="1"/>
  <c r="CO231" i="1"/>
  <c r="CN231" i="1"/>
  <c r="CM231" i="1"/>
  <c r="CL231" i="1"/>
  <c r="CK231" i="1"/>
  <c r="CJ231" i="1"/>
  <c r="CI231" i="1"/>
  <c r="CH231" i="1"/>
  <c r="CG231" i="1"/>
  <c r="CF231" i="1"/>
  <c r="CE231" i="1"/>
  <c r="CD231" i="1"/>
  <c r="CC231" i="1"/>
  <c r="CB231" i="1"/>
  <c r="CA231" i="1"/>
  <c r="BZ231" i="1"/>
  <c r="BY231" i="1"/>
  <c r="BX231" i="1"/>
  <c r="BW231" i="1"/>
  <c r="BV231" i="1"/>
  <c r="BU231" i="1"/>
  <c r="BT231" i="1"/>
  <c r="BS231" i="1"/>
  <c r="BQ231" i="1"/>
  <c r="DN230" i="1"/>
  <c r="DM230" i="1"/>
  <c r="DL230" i="1"/>
  <c r="DK230" i="1"/>
  <c r="DJ230" i="1"/>
  <c r="DI230" i="1"/>
  <c r="DH230" i="1"/>
  <c r="DG230" i="1"/>
  <c r="DF230" i="1"/>
  <c r="DE230" i="1"/>
  <c r="DD230" i="1"/>
  <c r="DC230" i="1"/>
  <c r="DB230" i="1"/>
  <c r="DA230" i="1"/>
  <c r="CZ230" i="1"/>
  <c r="CY230" i="1"/>
  <c r="CX230" i="1"/>
  <c r="CW230" i="1"/>
  <c r="CV230" i="1"/>
  <c r="CU230" i="1"/>
  <c r="CT230" i="1"/>
  <c r="CS230" i="1"/>
  <c r="CR230" i="1"/>
  <c r="CQ230" i="1"/>
  <c r="CP230" i="1"/>
  <c r="CO230" i="1"/>
  <c r="CN230" i="1"/>
  <c r="CM230" i="1"/>
  <c r="CL230" i="1"/>
  <c r="CK230" i="1"/>
  <c r="CJ230" i="1"/>
  <c r="CI230" i="1"/>
  <c r="CH230" i="1"/>
  <c r="CG230" i="1"/>
  <c r="CF230" i="1"/>
  <c r="CE230" i="1"/>
  <c r="CD230" i="1"/>
  <c r="CC230" i="1"/>
  <c r="CB230" i="1"/>
  <c r="CA230" i="1"/>
  <c r="BZ230" i="1"/>
  <c r="BY230" i="1"/>
  <c r="BX230" i="1"/>
  <c r="BW230" i="1"/>
  <c r="BV230" i="1"/>
  <c r="BU230" i="1"/>
  <c r="BT230" i="1"/>
  <c r="BS230" i="1"/>
  <c r="BQ230" i="1"/>
  <c r="DN228" i="1"/>
  <c r="DM228" i="1"/>
  <c r="DL228" i="1"/>
  <c r="DK228" i="1"/>
  <c r="DJ228" i="1"/>
  <c r="DI228" i="1"/>
  <c r="DH228" i="1"/>
  <c r="DG228" i="1"/>
  <c r="DF228" i="1"/>
  <c r="DE228" i="1"/>
  <c r="DD228" i="1"/>
  <c r="DC228" i="1"/>
  <c r="DB228" i="1"/>
  <c r="DA228" i="1"/>
  <c r="CZ228" i="1"/>
  <c r="CY228" i="1"/>
  <c r="CX228" i="1"/>
  <c r="CW228" i="1"/>
  <c r="CV228" i="1"/>
  <c r="CU228" i="1"/>
  <c r="CT228" i="1"/>
  <c r="CS228" i="1"/>
  <c r="CR228" i="1"/>
  <c r="CQ228" i="1"/>
  <c r="CP228" i="1"/>
  <c r="CO228" i="1"/>
  <c r="CN228" i="1"/>
  <c r="CM228" i="1"/>
  <c r="CL228" i="1"/>
  <c r="CK228" i="1"/>
  <c r="CJ228" i="1"/>
  <c r="CI228" i="1"/>
  <c r="CH228" i="1"/>
  <c r="CG228" i="1"/>
  <c r="CF228" i="1"/>
  <c r="CE228" i="1"/>
  <c r="CD228" i="1"/>
  <c r="CC228" i="1"/>
  <c r="CB228" i="1"/>
  <c r="CA228" i="1"/>
  <c r="BZ228" i="1"/>
  <c r="BY228" i="1"/>
  <c r="BX228" i="1"/>
  <c r="BW228" i="1"/>
  <c r="BV228" i="1"/>
  <c r="BU228" i="1"/>
  <c r="BT228" i="1"/>
  <c r="BS228" i="1"/>
  <c r="BQ228" i="1"/>
  <c r="DN227" i="1"/>
  <c r="DM227" i="1"/>
  <c r="DL227" i="1"/>
  <c r="DK227" i="1"/>
  <c r="DJ227" i="1"/>
  <c r="DI227" i="1"/>
  <c r="DH227" i="1"/>
  <c r="DG227" i="1"/>
  <c r="DF227" i="1"/>
  <c r="DE227" i="1"/>
  <c r="DD227" i="1"/>
  <c r="DC227" i="1"/>
  <c r="DB227" i="1"/>
  <c r="DA227" i="1"/>
  <c r="CZ227" i="1"/>
  <c r="CY227" i="1"/>
  <c r="CX227" i="1"/>
  <c r="CW227" i="1"/>
  <c r="CV227" i="1"/>
  <c r="CU227" i="1"/>
  <c r="CT227" i="1"/>
  <c r="CS227" i="1"/>
  <c r="CR227" i="1"/>
  <c r="CQ227" i="1"/>
  <c r="CP227" i="1"/>
  <c r="CO227" i="1"/>
  <c r="CN227" i="1"/>
  <c r="CM227" i="1"/>
  <c r="CL227" i="1"/>
  <c r="CK227" i="1"/>
  <c r="CJ227" i="1"/>
  <c r="CI227" i="1"/>
  <c r="CH227" i="1"/>
  <c r="CG227" i="1"/>
  <c r="CF227" i="1"/>
  <c r="CE227" i="1"/>
  <c r="CD227" i="1"/>
  <c r="CC227" i="1"/>
  <c r="CB227" i="1"/>
  <c r="CA227" i="1"/>
  <c r="BZ227" i="1"/>
  <c r="BY227" i="1"/>
  <c r="BX227" i="1"/>
  <c r="BW227" i="1"/>
  <c r="BV227" i="1"/>
  <c r="BU227" i="1"/>
  <c r="BT227" i="1"/>
  <c r="BS227" i="1"/>
  <c r="BQ227" i="1"/>
  <c r="DN226" i="1"/>
  <c r="DM226" i="1"/>
  <c r="DL226" i="1"/>
  <c r="DK226" i="1"/>
  <c r="DJ226" i="1"/>
  <c r="DI226" i="1"/>
  <c r="DH226" i="1"/>
  <c r="DG226" i="1"/>
  <c r="DF226" i="1"/>
  <c r="DE226" i="1"/>
  <c r="DD226" i="1"/>
  <c r="DC226" i="1"/>
  <c r="DB226" i="1"/>
  <c r="DA226" i="1"/>
  <c r="CZ226" i="1"/>
  <c r="CY226" i="1"/>
  <c r="CX226" i="1"/>
  <c r="CW226" i="1"/>
  <c r="CV226" i="1"/>
  <c r="CU226" i="1"/>
  <c r="CT226" i="1"/>
  <c r="CS226" i="1"/>
  <c r="CR226" i="1"/>
  <c r="CQ226" i="1"/>
  <c r="CP226" i="1"/>
  <c r="CO226" i="1"/>
  <c r="CN226" i="1"/>
  <c r="CM226" i="1"/>
  <c r="CL226" i="1"/>
  <c r="CK226" i="1"/>
  <c r="CJ226" i="1"/>
  <c r="CI226" i="1"/>
  <c r="CH226" i="1"/>
  <c r="CG226" i="1"/>
  <c r="CF226" i="1"/>
  <c r="CE226" i="1"/>
  <c r="CD226" i="1"/>
  <c r="CC226" i="1"/>
  <c r="CB226" i="1"/>
  <c r="CA226" i="1"/>
  <c r="BZ226" i="1"/>
  <c r="BY226" i="1"/>
  <c r="BX226" i="1"/>
  <c r="BW226" i="1"/>
  <c r="BV226" i="1"/>
  <c r="BU226" i="1"/>
  <c r="BT226" i="1"/>
  <c r="BS226" i="1"/>
  <c r="BQ226" i="1"/>
  <c r="DN224" i="1"/>
  <c r="DM224" i="1"/>
  <c r="DL224" i="1"/>
  <c r="DK224" i="1"/>
  <c r="DJ224" i="1"/>
  <c r="DI224" i="1"/>
  <c r="DH224" i="1"/>
  <c r="DG224" i="1"/>
  <c r="DF224" i="1"/>
  <c r="DE224" i="1"/>
  <c r="DD224" i="1"/>
  <c r="DC224" i="1"/>
  <c r="DB224" i="1"/>
  <c r="DA224" i="1"/>
  <c r="CZ224" i="1"/>
  <c r="CY224" i="1"/>
  <c r="CX224" i="1"/>
  <c r="CW224" i="1"/>
  <c r="CV224" i="1"/>
  <c r="CU224" i="1"/>
  <c r="CT224" i="1"/>
  <c r="CS224" i="1"/>
  <c r="CR224" i="1"/>
  <c r="CQ224" i="1"/>
  <c r="CP224" i="1"/>
  <c r="CO224" i="1"/>
  <c r="CN224" i="1"/>
  <c r="CM224" i="1"/>
  <c r="CL224" i="1"/>
  <c r="CK224" i="1"/>
  <c r="CJ224" i="1"/>
  <c r="CI224" i="1"/>
  <c r="CH224" i="1"/>
  <c r="CG224" i="1"/>
  <c r="CF224" i="1"/>
  <c r="CE224" i="1"/>
  <c r="CD224" i="1"/>
  <c r="CC224" i="1"/>
  <c r="CB224" i="1"/>
  <c r="CA224" i="1"/>
  <c r="BZ224" i="1"/>
  <c r="BY224" i="1"/>
  <c r="BX224" i="1"/>
  <c r="BW224" i="1"/>
  <c r="BV224" i="1"/>
  <c r="BU224" i="1"/>
  <c r="BT224" i="1"/>
  <c r="BS224" i="1"/>
  <c r="BQ224" i="1"/>
  <c r="DN223" i="1"/>
  <c r="DM223" i="1"/>
  <c r="DL223" i="1"/>
  <c r="DK223" i="1"/>
  <c r="DJ223" i="1"/>
  <c r="DI223" i="1"/>
  <c r="DH223" i="1"/>
  <c r="DG223" i="1"/>
  <c r="DF223" i="1"/>
  <c r="DE223" i="1"/>
  <c r="DD223" i="1"/>
  <c r="DC223" i="1"/>
  <c r="DB223" i="1"/>
  <c r="DA223" i="1"/>
  <c r="CZ223" i="1"/>
  <c r="CY223" i="1"/>
  <c r="CX223" i="1"/>
  <c r="CW223" i="1"/>
  <c r="CV223" i="1"/>
  <c r="CU223" i="1"/>
  <c r="CT223" i="1"/>
  <c r="CS223" i="1"/>
  <c r="CR223" i="1"/>
  <c r="CQ223" i="1"/>
  <c r="CP223" i="1"/>
  <c r="CO223" i="1"/>
  <c r="CN223" i="1"/>
  <c r="CM223" i="1"/>
  <c r="CL223" i="1"/>
  <c r="CK223" i="1"/>
  <c r="CJ223" i="1"/>
  <c r="CI223" i="1"/>
  <c r="CH223" i="1"/>
  <c r="CG223" i="1"/>
  <c r="CF223" i="1"/>
  <c r="CE223" i="1"/>
  <c r="CD223" i="1"/>
  <c r="CC223" i="1"/>
  <c r="CB223" i="1"/>
  <c r="CA223" i="1"/>
  <c r="BZ223" i="1"/>
  <c r="BY223" i="1"/>
  <c r="BX223" i="1"/>
  <c r="BW223" i="1"/>
  <c r="BV223" i="1"/>
  <c r="BU223" i="1"/>
  <c r="BT223" i="1"/>
  <c r="BS223" i="1"/>
  <c r="BQ223" i="1"/>
  <c r="DN222" i="1"/>
  <c r="DM222" i="1"/>
  <c r="DL222" i="1"/>
  <c r="DK222" i="1"/>
  <c r="DJ222" i="1"/>
  <c r="DI222" i="1"/>
  <c r="DH222" i="1"/>
  <c r="DG222" i="1"/>
  <c r="DF222" i="1"/>
  <c r="DE222" i="1"/>
  <c r="DD222" i="1"/>
  <c r="DC222" i="1"/>
  <c r="DB222" i="1"/>
  <c r="DA222" i="1"/>
  <c r="CZ222" i="1"/>
  <c r="CY222" i="1"/>
  <c r="CX222" i="1"/>
  <c r="CW222" i="1"/>
  <c r="CV222" i="1"/>
  <c r="CU222" i="1"/>
  <c r="CT222" i="1"/>
  <c r="CS222" i="1"/>
  <c r="CR222" i="1"/>
  <c r="CQ222" i="1"/>
  <c r="CP222" i="1"/>
  <c r="CO222" i="1"/>
  <c r="CN222" i="1"/>
  <c r="CM222" i="1"/>
  <c r="CL222" i="1"/>
  <c r="CK222" i="1"/>
  <c r="CJ222" i="1"/>
  <c r="CI222" i="1"/>
  <c r="CH222" i="1"/>
  <c r="CG222" i="1"/>
  <c r="CF222" i="1"/>
  <c r="CE222" i="1"/>
  <c r="CD222" i="1"/>
  <c r="CC222" i="1"/>
  <c r="CB222" i="1"/>
  <c r="CA222" i="1"/>
  <c r="BZ222" i="1"/>
  <c r="BY222" i="1"/>
  <c r="BX222" i="1"/>
  <c r="BW222" i="1"/>
  <c r="BV222" i="1"/>
  <c r="BU222" i="1"/>
  <c r="BT222" i="1"/>
  <c r="BS222" i="1"/>
  <c r="BQ222" i="1"/>
  <c r="DN220" i="1"/>
  <c r="DM220" i="1"/>
  <c r="DL220" i="1"/>
  <c r="DK220" i="1"/>
  <c r="DJ220" i="1"/>
  <c r="DI220" i="1"/>
  <c r="DH220" i="1"/>
  <c r="DG220" i="1"/>
  <c r="DF220" i="1"/>
  <c r="DE220" i="1"/>
  <c r="DD220" i="1"/>
  <c r="DC220" i="1"/>
  <c r="DB220" i="1"/>
  <c r="DA220" i="1"/>
  <c r="CZ220" i="1"/>
  <c r="CY220" i="1"/>
  <c r="CX220" i="1"/>
  <c r="CW220" i="1"/>
  <c r="CV220" i="1"/>
  <c r="CU220" i="1"/>
  <c r="CT220" i="1"/>
  <c r="CS220" i="1"/>
  <c r="CR220" i="1"/>
  <c r="CQ220" i="1"/>
  <c r="CP220" i="1"/>
  <c r="CO220" i="1"/>
  <c r="CN220" i="1"/>
  <c r="CM220" i="1"/>
  <c r="CL220" i="1"/>
  <c r="CK220" i="1"/>
  <c r="CJ220" i="1"/>
  <c r="CI220" i="1"/>
  <c r="CH220" i="1"/>
  <c r="CG220" i="1"/>
  <c r="CF220" i="1"/>
  <c r="CE220" i="1"/>
  <c r="CD220" i="1"/>
  <c r="CC220" i="1"/>
  <c r="CB220" i="1"/>
  <c r="CA220" i="1"/>
  <c r="BZ220" i="1"/>
  <c r="BY220" i="1"/>
  <c r="BX220" i="1"/>
  <c r="BW220" i="1"/>
  <c r="BV220" i="1"/>
  <c r="BU220" i="1"/>
  <c r="BT220" i="1"/>
  <c r="BS220" i="1"/>
  <c r="BQ220" i="1"/>
  <c r="DN219" i="1"/>
  <c r="DM219" i="1"/>
  <c r="DL219" i="1"/>
  <c r="DK219" i="1"/>
  <c r="DJ219" i="1"/>
  <c r="DI219" i="1"/>
  <c r="DH219" i="1"/>
  <c r="DG219" i="1"/>
  <c r="DF219" i="1"/>
  <c r="DE219" i="1"/>
  <c r="DD219" i="1"/>
  <c r="DC219" i="1"/>
  <c r="DB219" i="1"/>
  <c r="DA219" i="1"/>
  <c r="CZ219" i="1"/>
  <c r="CY219" i="1"/>
  <c r="CX219" i="1"/>
  <c r="CW219" i="1"/>
  <c r="CV219" i="1"/>
  <c r="CU219" i="1"/>
  <c r="CT219" i="1"/>
  <c r="CS219" i="1"/>
  <c r="CR219" i="1"/>
  <c r="CQ219" i="1"/>
  <c r="CP219" i="1"/>
  <c r="CO219" i="1"/>
  <c r="CN219" i="1"/>
  <c r="CM219" i="1"/>
  <c r="CL219" i="1"/>
  <c r="CK219" i="1"/>
  <c r="CJ219" i="1"/>
  <c r="CI219" i="1"/>
  <c r="CH219" i="1"/>
  <c r="CG219" i="1"/>
  <c r="CF219" i="1"/>
  <c r="CE219" i="1"/>
  <c r="CD219" i="1"/>
  <c r="CC219" i="1"/>
  <c r="CB219" i="1"/>
  <c r="CA219" i="1"/>
  <c r="BZ219" i="1"/>
  <c r="BY219" i="1"/>
  <c r="BX219" i="1"/>
  <c r="BW219" i="1"/>
  <c r="BV219" i="1"/>
  <c r="BU219" i="1"/>
  <c r="BT219" i="1"/>
  <c r="BS219" i="1"/>
  <c r="BQ219" i="1"/>
  <c r="DN218" i="1"/>
  <c r="DM218" i="1"/>
  <c r="DL218" i="1"/>
  <c r="DK218" i="1"/>
  <c r="DJ218" i="1"/>
  <c r="DI218" i="1"/>
  <c r="DH218" i="1"/>
  <c r="DG218" i="1"/>
  <c r="DF218" i="1"/>
  <c r="DE218" i="1"/>
  <c r="DD218" i="1"/>
  <c r="DC218" i="1"/>
  <c r="DB218" i="1"/>
  <c r="DA218" i="1"/>
  <c r="CZ218" i="1"/>
  <c r="CY218" i="1"/>
  <c r="CX218" i="1"/>
  <c r="CW218" i="1"/>
  <c r="CV218" i="1"/>
  <c r="CU218" i="1"/>
  <c r="CT218" i="1"/>
  <c r="CS218" i="1"/>
  <c r="CR218" i="1"/>
  <c r="CQ218" i="1"/>
  <c r="CP218" i="1"/>
  <c r="CO218" i="1"/>
  <c r="CN218" i="1"/>
  <c r="CM218" i="1"/>
  <c r="CL218" i="1"/>
  <c r="CK218" i="1"/>
  <c r="CJ218" i="1"/>
  <c r="CI218" i="1"/>
  <c r="CH218" i="1"/>
  <c r="CG218" i="1"/>
  <c r="CF218" i="1"/>
  <c r="CE218" i="1"/>
  <c r="CD218" i="1"/>
  <c r="CC218" i="1"/>
  <c r="CB218" i="1"/>
  <c r="CA218" i="1"/>
  <c r="BZ218" i="1"/>
  <c r="BY218" i="1"/>
  <c r="BX218" i="1"/>
  <c r="BW218" i="1"/>
  <c r="BV218" i="1"/>
  <c r="BU218" i="1"/>
  <c r="BT218" i="1"/>
  <c r="BS218" i="1"/>
  <c r="BQ218" i="1"/>
  <c r="DN216" i="1"/>
  <c r="DM216" i="1"/>
  <c r="DL216" i="1"/>
  <c r="DK216" i="1"/>
  <c r="DJ216" i="1"/>
  <c r="DI216" i="1"/>
  <c r="DH216" i="1"/>
  <c r="DG216" i="1"/>
  <c r="DF216" i="1"/>
  <c r="DE216" i="1"/>
  <c r="DD216" i="1"/>
  <c r="DC216" i="1"/>
  <c r="DB216" i="1"/>
  <c r="DA216" i="1"/>
  <c r="CZ216" i="1"/>
  <c r="CY216" i="1"/>
  <c r="CX216" i="1"/>
  <c r="CW216" i="1"/>
  <c r="CV216" i="1"/>
  <c r="CU216" i="1"/>
  <c r="CT216" i="1"/>
  <c r="CS216" i="1"/>
  <c r="CR216" i="1"/>
  <c r="CQ216" i="1"/>
  <c r="CP216" i="1"/>
  <c r="CO216" i="1"/>
  <c r="CN216" i="1"/>
  <c r="CM216" i="1"/>
  <c r="CL216" i="1"/>
  <c r="CK216" i="1"/>
  <c r="CJ216" i="1"/>
  <c r="CI216" i="1"/>
  <c r="CH216" i="1"/>
  <c r="CG216" i="1"/>
  <c r="CF216" i="1"/>
  <c r="CE216" i="1"/>
  <c r="CD216" i="1"/>
  <c r="CC216" i="1"/>
  <c r="CB216" i="1"/>
  <c r="CA216" i="1"/>
  <c r="BZ216" i="1"/>
  <c r="BY216" i="1"/>
  <c r="BX216" i="1"/>
  <c r="BW216" i="1"/>
  <c r="BV216" i="1"/>
  <c r="BU216" i="1"/>
  <c r="BT216" i="1"/>
  <c r="BS216" i="1"/>
  <c r="BQ216" i="1"/>
  <c r="DN215" i="1"/>
  <c r="DM215" i="1"/>
  <c r="DL215" i="1"/>
  <c r="DK215" i="1"/>
  <c r="DJ215" i="1"/>
  <c r="DI215" i="1"/>
  <c r="DH215" i="1"/>
  <c r="DG215" i="1"/>
  <c r="DF215" i="1"/>
  <c r="DE215" i="1"/>
  <c r="DD215" i="1"/>
  <c r="DC215" i="1"/>
  <c r="DB215" i="1"/>
  <c r="DA215" i="1"/>
  <c r="CZ215" i="1"/>
  <c r="CY215" i="1"/>
  <c r="CX215" i="1"/>
  <c r="CW215" i="1"/>
  <c r="CV215" i="1"/>
  <c r="CU215" i="1"/>
  <c r="CT215" i="1"/>
  <c r="CS215" i="1"/>
  <c r="CR215" i="1"/>
  <c r="CQ215" i="1"/>
  <c r="CP215" i="1"/>
  <c r="CO215" i="1"/>
  <c r="CN215" i="1"/>
  <c r="CM215" i="1"/>
  <c r="CL215" i="1"/>
  <c r="CK215" i="1"/>
  <c r="CJ215" i="1"/>
  <c r="CI215" i="1"/>
  <c r="CH215" i="1"/>
  <c r="CG215" i="1"/>
  <c r="CF215" i="1"/>
  <c r="CE215" i="1"/>
  <c r="CD215" i="1"/>
  <c r="CC215" i="1"/>
  <c r="CB215" i="1"/>
  <c r="CA215" i="1"/>
  <c r="BZ215" i="1"/>
  <c r="BY215" i="1"/>
  <c r="BX215" i="1"/>
  <c r="BW215" i="1"/>
  <c r="BV215" i="1"/>
  <c r="BU215" i="1"/>
  <c r="BT215" i="1"/>
  <c r="BS215" i="1"/>
  <c r="BQ215" i="1"/>
  <c r="DN214" i="1"/>
  <c r="DM214" i="1"/>
  <c r="DL214" i="1"/>
  <c r="DK214" i="1"/>
  <c r="DJ214" i="1"/>
  <c r="DI214" i="1"/>
  <c r="DH214" i="1"/>
  <c r="DG214" i="1"/>
  <c r="DF214" i="1"/>
  <c r="DE214" i="1"/>
  <c r="DD214" i="1"/>
  <c r="DC214" i="1"/>
  <c r="DB214" i="1"/>
  <c r="DA214" i="1"/>
  <c r="CZ214" i="1"/>
  <c r="CY214" i="1"/>
  <c r="CX214" i="1"/>
  <c r="CW214" i="1"/>
  <c r="CV214" i="1"/>
  <c r="CU214" i="1"/>
  <c r="CT214" i="1"/>
  <c r="CS214" i="1"/>
  <c r="CR214" i="1"/>
  <c r="CQ214" i="1"/>
  <c r="CP214" i="1"/>
  <c r="CO214" i="1"/>
  <c r="CN214" i="1"/>
  <c r="CM214" i="1"/>
  <c r="CL214" i="1"/>
  <c r="CK214" i="1"/>
  <c r="CJ214" i="1"/>
  <c r="CI214" i="1"/>
  <c r="CH214" i="1"/>
  <c r="CG214" i="1"/>
  <c r="CF214" i="1"/>
  <c r="CE214" i="1"/>
  <c r="CD214" i="1"/>
  <c r="CC214" i="1"/>
  <c r="CB214" i="1"/>
  <c r="CA214" i="1"/>
  <c r="BZ214" i="1"/>
  <c r="BY214" i="1"/>
  <c r="BX214" i="1"/>
  <c r="BW214" i="1"/>
  <c r="BV214" i="1"/>
  <c r="BU214" i="1"/>
  <c r="BT214" i="1"/>
  <c r="BS214" i="1"/>
  <c r="BQ214" i="1"/>
  <c r="DN212" i="1"/>
  <c r="DM212" i="1"/>
  <c r="DL212" i="1"/>
  <c r="DK212" i="1"/>
  <c r="DJ212" i="1"/>
  <c r="DI212" i="1"/>
  <c r="DH212" i="1"/>
  <c r="DG212" i="1"/>
  <c r="DF212" i="1"/>
  <c r="DE212" i="1"/>
  <c r="DD212" i="1"/>
  <c r="DC212" i="1"/>
  <c r="DB212" i="1"/>
  <c r="DA212" i="1"/>
  <c r="CZ212" i="1"/>
  <c r="CY212" i="1"/>
  <c r="CX212" i="1"/>
  <c r="CW212" i="1"/>
  <c r="CV212" i="1"/>
  <c r="CU212" i="1"/>
  <c r="CT212" i="1"/>
  <c r="CS212" i="1"/>
  <c r="CR212" i="1"/>
  <c r="CQ212" i="1"/>
  <c r="CP212" i="1"/>
  <c r="CO212" i="1"/>
  <c r="CN212" i="1"/>
  <c r="CM212" i="1"/>
  <c r="CL212" i="1"/>
  <c r="CK212" i="1"/>
  <c r="CJ212" i="1"/>
  <c r="CI212" i="1"/>
  <c r="CH212" i="1"/>
  <c r="CG212" i="1"/>
  <c r="CF212" i="1"/>
  <c r="CE212" i="1"/>
  <c r="CD212" i="1"/>
  <c r="CC212" i="1"/>
  <c r="CB212" i="1"/>
  <c r="CA212" i="1"/>
  <c r="BZ212" i="1"/>
  <c r="BY212" i="1"/>
  <c r="BX212" i="1"/>
  <c r="BW212" i="1"/>
  <c r="BV212" i="1"/>
  <c r="BU212" i="1"/>
  <c r="BT212" i="1"/>
  <c r="BS212" i="1"/>
  <c r="BQ212" i="1"/>
  <c r="DN211" i="1"/>
  <c r="DM211" i="1"/>
  <c r="DL211" i="1"/>
  <c r="DK211" i="1"/>
  <c r="DJ211" i="1"/>
  <c r="DI211" i="1"/>
  <c r="DH211" i="1"/>
  <c r="DG211" i="1"/>
  <c r="DF211" i="1"/>
  <c r="DE211" i="1"/>
  <c r="DD211" i="1"/>
  <c r="DC211" i="1"/>
  <c r="DB211" i="1"/>
  <c r="DA211" i="1"/>
  <c r="CZ211" i="1"/>
  <c r="CY211" i="1"/>
  <c r="CX211" i="1"/>
  <c r="CW211" i="1"/>
  <c r="CV211" i="1"/>
  <c r="CU211" i="1"/>
  <c r="CT211" i="1"/>
  <c r="CS211" i="1"/>
  <c r="CR211" i="1"/>
  <c r="CQ211" i="1"/>
  <c r="CP211" i="1"/>
  <c r="CO211" i="1"/>
  <c r="CN211" i="1"/>
  <c r="CM211" i="1"/>
  <c r="CL211" i="1"/>
  <c r="CK211" i="1"/>
  <c r="CJ211" i="1"/>
  <c r="CI211" i="1"/>
  <c r="CH211" i="1"/>
  <c r="CG211" i="1"/>
  <c r="CF211" i="1"/>
  <c r="CE211" i="1"/>
  <c r="CD211" i="1"/>
  <c r="CC211" i="1"/>
  <c r="CB211" i="1"/>
  <c r="CA211" i="1"/>
  <c r="BZ211" i="1"/>
  <c r="BY211" i="1"/>
  <c r="BX211" i="1"/>
  <c r="BW211" i="1"/>
  <c r="BV211" i="1"/>
  <c r="BU211" i="1"/>
  <c r="BT211" i="1"/>
  <c r="BS211" i="1"/>
  <c r="BQ211" i="1"/>
  <c r="DN210" i="1"/>
  <c r="DM210" i="1"/>
  <c r="DL210" i="1"/>
  <c r="DK210" i="1"/>
  <c r="DJ210" i="1"/>
  <c r="DI210" i="1"/>
  <c r="DH210" i="1"/>
  <c r="DG210" i="1"/>
  <c r="DF210" i="1"/>
  <c r="DE210" i="1"/>
  <c r="DD210" i="1"/>
  <c r="DC210" i="1"/>
  <c r="DB210" i="1"/>
  <c r="DA210" i="1"/>
  <c r="CZ210" i="1"/>
  <c r="CY210" i="1"/>
  <c r="CX210" i="1"/>
  <c r="CW210" i="1"/>
  <c r="CV210" i="1"/>
  <c r="CU210" i="1"/>
  <c r="CT210" i="1"/>
  <c r="CS210" i="1"/>
  <c r="CR210" i="1"/>
  <c r="CQ210" i="1"/>
  <c r="CP210" i="1"/>
  <c r="CO210" i="1"/>
  <c r="CN210" i="1"/>
  <c r="CM210" i="1"/>
  <c r="CL210" i="1"/>
  <c r="CK210" i="1"/>
  <c r="CJ210" i="1"/>
  <c r="CI210" i="1"/>
  <c r="CH210" i="1"/>
  <c r="CG210" i="1"/>
  <c r="CF210" i="1"/>
  <c r="CE210" i="1"/>
  <c r="CD210" i="1"/>
  <c r="CC210" i="1"/>
  <c r="CB210" i="1"/>
  <c r="CA210" i="1"/>
  <c r="BZ210" i="1"/>
  <c r="BY210" i="1"/>
  <c r="BX210" i="1"/>
  <c r="BW210" i="1"/>
  <c r="BV210" i="1"/>
  <c r="BU210" i="1"/>
  <c r="BT210" i="1"/>
  <c r="BS210" i="1"/>
  <c r="BQ210" i="1"/>
  <c r="DN208" i="1"/>
  <c r="DM208" i="1"/>
  <c r="DL208" i="1"/>
  <c r="DK208" i="1"/>
  <c r="DJ208" i="1"/>
  <c r="DI208" i="1"/>
  <c r="DH208" i="1"/>
  <c r="DG208" i="1"/>
  <c r="DF208" i="1"/>
  <c r="DE208" i="1"/>
  <c r="DD208" i="1"/>
  <c r="DC208" i="1"/>
  <c r="DB208" i="1"/>
  <c r="DA208" i="1"/>
  <c r="CZ208" i="1"/>
  <c r="CY208" i="1"/>
  <c r="CX208" i="1"/>
  <c r="CW208" i="1"/>
  <c r="CV208" i="1"/>
  <c r="CU208" i="1"/>
  <c r="CT208" i="1"/>
  <c r="CS208" i="1"/>
  <c r="CR208" i="1"/>
  <c r="CQ208" i="1"/>
  <c r="CP208" i="1"/>
  <c r="CO208" i="1"/>
  <c r="CN208" i="1"/>
  <c r="CM208" i="1"/>
  <c r="CL208" i="1"/>
  <c r="CK208" i="1"/>
  <c r="CJ208" i="1"/>
  <c r="CI208" i="1"/>
  <c r="CH208" i="1"/>
  <c r="CG208" i="1"/>
  <c r="CF208" i="1"/>
  <c r="CE208" i="1"/>
  <c r="CD208" i="1"/>
  <c r="CC208" i="1"/>
  <c r="CB208" i="1"/>
  <c r="CA208" i="1"/>
  <c r="BZ208" i="1"/>
  <c r="BY208" i="1"/>
  <c r="BX208" i="1"/>
  <c r="BW208" i="1"/>
  <c r="BV208" i="1"/>
  <c r="BU208" i="1"/>
  <c r="BT208" i="1"/>
  <c r="BS208" i="1"/>
  <c r="BQ208" i="1"/>
  <c r="DN207" i="1"/>
  <c r="DM207" i="1"/>
  <c r="DL207" i="1"/>
  <c r="DK207" i="1"/>
  <c r="DJ207" i="1"/>
  <c r="DI207" i="1"/>
  <c r="DH207" i="1"/>
  <c r="DG207" i="1"/>
  <c r="DF207" i="1"/>
  <c r="DE207" i="1"/>
  <c r="DD207" i="1"/>
  <c r="DC207" i="1"/>
  <c r="DB207" i="1"/>
  <c r="DA207" i="1"/>
  <c r="CZ207" i="1"/>
  <c r="CY207" i="1"/>
  <c r="CX207" i="1"/>
  <c r="CW207" i="1"/>
  <c r="CV207" i="1"/>
  <c r="CU207" i="1"/>
  <c r="CT207" i="1"/>
  <c r="CS207" i="1"/>
  <c r="CR207" i="1"/>
  <c r="CQ207" i="1"/>
  <c r="CP207" i="1"/>
  <c r="CO207" i="1"/>
  <c r="CN207" i="1"/>
  <c r="CM207" i="1"/>
  <c r="CL207" i="1"/>
  <c r="CK207" i="1"/>
  <c r="CJ207" i="1"/>
  <c r="CI207" i="1"/>
  <c r="CH207" i="1"/>
  <c r="CG207" i="1"/>
  <c r="CF207" i="1"/>
  <c r="CE207" i="1"/>
  <c r="CD207" i="1"/>
  <c r="CC207" i="1"/>
  <c r="CB207" i="1"/>
  <c r="CA207" i="1"/>
  <c r="BZ207" i="1"/>
  <c r="BY207" i="1"/>
  <c r="BX207" i="1"/>
  <c r="BW207" i="1"/>
  <c r="BV207" i="1"/>
  <c r="BU207" i="1"/>
  <c r="BT207" i="1"/>
  <c r="BS207" i="1"/>
  <c r="BQ207" i="1"/>
  <c r="DN206" i="1"/>
  <c r="DM206" i="1"/>
  <c r="DL206" i="1"/>
  <c r="DK206" i="1"/>
  <c r="DJ206" i="1"/>
  <c r="DI206" i="1"/>
  <c r="DH206" i="1"/>
  <c r="DG206" i="1"/>
  <c r="DF206" i="1"/>
  <c r="DE206" i="1"/>
  <c r="DD206" i="1"/>
  <c r="DC206" i="1"/>
  <c r="DB206" i="1"/>
  <c r="DA206" i="1"/>
  <c r="CZ206" i="1"/>
  <c r="CY206" i="1"/>
  <c r="CX206" i="1"/>
  <c r="CW206" i="1"/>
  <c r="CV206" i="1"/>
  <c r="CU206" i="1"/>
  <c r="CT206" i="1"/>
  <c r="CS206" i="1"/>
  <c r="CR206" i="1"/>
  <c r="CQ206" i="1"/>
  <c r="CP206" i="1"/>
  <c r="CO206" i="1"/>
  <c r="CN206" i="1"/>
  <c r="CM206" i="1"/>
  <c r="CL206" i="1"/>
  <c r="CK206" i="1"/>
  <c r="CJ206" i="1"/>
  <c r="CI206" i="1"/>
  <c r="CH206" i="1"/>
  <c r="CG206" i="1"/>
  <c r="CF206" i="1"/>
  <c r="CE206" i="1"/>
  <c r="CD206" i="1"/>
  <c r="CC206" i="1"/>
  <c r="CB206" i="1"/>
  <c r="CA206" i="1"/>
  <c r="BZ206" i="1"/>
  <c r="BY206" i="1"/>
  <c r="BX206" i="1"/>
  <c r="BW206" i="1"/>
  <c r="BV206" i="1"/>
  <c r="BU206" i="1"/>
  <c r="BT206" i="1"/>
  <c r="BS206" i="1"/>
  <c r="BQ206" i="1"/>
  <c r="DN204" i="1"/>
  <c r="DM204" i="1"/>
  <c r="DL204" i="1"/>
  <c r="DK204" i="1"/>
  <c r="DJ204" i="1"/>
  <c r="DI204" i="1"/>
  <c r="DH204" i="1"/>
  <c r="DG204" i="1"/>
  <c r="DF204" i="1"/>
  <c r="DE204" i="1"/>
  <c r="DD204" i="1"/>
  <c r="DC204" i="1"/>
  <c r="DB204" i="1"/>
  <c r="DA204" i="1"/>
  <c r="CZ204" i="1"/>
  <c r="CY204" i="1"/>
  <c r="CX204" i="1"/>
  <c r="CW204" i="1"/>
  <c r="CV204" i="1"/>
  <c r="CU204" i="1"/>
  <c r="CT204" i="1"/>
  <c r="CS204" i="1"/>
  <c r="CR204" i="1"/>
  <c r="CQ204" i="1"/>
  <c r="CP204" i="1"/>
  <c r="CO204" i="1"/>
  <c r="CN204" i="1"/>
  <c r="CM204" i="1"/>
  <c r="CL204" i="1"/>
  <c r="CK204" i="1"/>
  <c r="CJ204" i="1"/>
  <c r="CI204" i="1"/>
  <c r="CH204" i="1"/>
  <c r="CG204" i="1"/>
  <c r="CF204" i="1"/>
  <c r="CE204" i="1"/>
  <c r="CD204" i="1"/>
  <c r="CC204" i="1"/>
  <c r="CB204" i="1"/>
  <c r="CA204" i="1"/>
  <c r="BZ204" i="1"/>
  <c r="BY204" i="1"/>
  <c r="BX204" i="1"/>
  <c r="BW204" i="1"/>
  <c r="BV204" i="1"/>
  <c r="BU204" i="1"/>
  <c r="BT204" i="1"/>
  <c r="BS204" i="1"/>
  <c r="BQ204" i="1"/>
  <c r="DN203" i="1"/>
  <c r="DM203" i="1"/>
  <c r="DL203" i="1"/>
  <c r="DK203" i="1"/>
  <c r="DJ203" i="1"/>
  <c r="DI203" i="1"/>
  <c r="DH203" i="1"/>
  <c r="DG203" i="1"/>
  <c r="DF203" i="1"/>
  <c r="DE203" i="1"/>
  <c r="DD203" i="1"/>
  <c r="DC203" i="1"/>
  <c r="DB203" i="1"/>
  <c r="DA203" i="1"/>
  <c r="CZ203" i="1"/>
  <c r="CY203" i="1"/>
  <c r="CX203" i="1"/>
  <c r="CW203" i="1"/>
  <c r="CV203" i="1"/>
  <c r="CU203" i="1"/>
  <c r="CT203" i="1"/>
  <c r="CS203" i="1"/>
  <c r="CR203" i="1"/>
  <c r="CQ203" i="1"/>
  <c r="CP203" i="1"/>
  <c r="CO203" i="1"/>
  <c r="CN203" i="1"/>
  <c r="CM203" i="1"/>
  <c r="CL203" i="1"/>
  <c r="CK203" i="1"/>
  <c r="CJ203" i="1"/>
  <c r="CI203" i="1"/>
  <c r="CH203" i="1"/>
  <c r="CG203" i="1"/>
  <c r="CF203" i="1"/>
  <c r="CE203" i="1"/>
  <c r="CD203" i="1"/>
  <c r="CC203" i="1"/>
  <c r="CB203" i="1"/>
  <c r="CA203" i="1"/>
  <c r="BZ203" i="1"/>
  <c r="BY203" i="1"/>
  <c r="BX203" i="1"/>
  <c r="BW203" i="1"/>
  <c r="BV203" i="1"/>
  <c r="BU203" i="1"/>
  <c r="BT203" i="1"/>
  <c r="BS203" i="1"/>
  <c r="BQ203" i="1"/>
  <c r="DN202" i="1"/>
  <c r="DM202" i="1"/>
  <c r="DL202" i="1"/>
  <c r="DK202" i="1"/>
  <c r="DJ202" i="1"/>
  <c r="DI202" i="1"/>
  <c r="DH202" i="1"/>
  <c r="DG202" i="1"/>
  <c r="DF202" i="1"/>
  <c r="DE202" i="1"/>
  <c r="DD202" i="1"/>
  <c r="DC202" i="1"/>
  <c r="DB202" i="1"/>
  <c r="DA202" i="1"/>
  <c r="CZ202" i="1"/>
  <c r="CY202" i="1"/>
  <c r="CX202" i="1"/>
  <c r="CW202" i="1"/>
  <c r="CV202" i="1"/>
  <c r="CU202" i="1"/>
  <c r="CT202" i="1"/>
  <c r="CS202" i="1"/>
  <c r="CR202" i="1"/>
  <c r="CQ202" i="1"/>
  <c r="CP202" i="1"/>
  <c r="CO202" i="1"/>
  <c r="CN202" i="1"/>
  <c r="CM202" i="1"/>
  <c r="CL202" i="1"/>
  <c r="CK202" i="1"/>
  <c r="CJ202" i="1"/>
  <c r="CI202" i="1"/>
  <c r="CH202" i="1"/>
  <c r="CG202" i="1"/>
  <c r="CF202" i="1"/>
  <c r="CE202" i="1"/>
  <c r="CD202" i="1"/>
  <c r="CC202" i="1"/>
  <c r="CB202" i="1"/>
  <c r="CA202" i="1"/>
  <c r="BZ202" i="1"/>
  <c r="BY202" i="1"/>
  <c r="BX202" i="1"/>
  <c r="BW202" i="1"/>
  <c r="BV202" i="1"/>
  <c r="BU202" i="1"/>
  <c r="BT202" i="1"/>
  <c r="BS202" i="1"/>
  <c r="BQ202" i="1"/>
  <c r="DN200" i="1"/>
  <c r="DM200" i="1"/>
  <c r="DL200" i="1"/>
  <c r="DK200" i="1"/>
  <c r="DJ200" i="1"/>
  <c r="DI200" i="1"/>
  <c r="DH200" i="1"/>
  <c r="DG200" i="1"/>
  <c r="DF200" i="1"/>
  <c r="DE200" i="1"/>
  <c r="DD200" i="1"/>
  <c r="DC200" i="1"/>
  <c r="DB200" i="1"/>
  <c r="DA200" i="1"/>
  <c r="CZ200" i="1"/>
  <c r="CY200" i="1"/>
  <c r="CX200" i="1"/>
  <c r="CW200" i="1"/>
  <c r="CV200" i="1"/>
  <c r="CU200" i="1"/>
  <c r="CT200" i="1"/>
  <c r="CS200" i="1"/>
  <c r="CR200" i="1"/>
  <c r="CQ200" i="1"/>
  <c r="CP200" i="1"/>
  <c r="CO200" i="1"/>
  <c r="CN200" i="1"/>
  <c r="CM200" i="1"/>
  <c r="CL200" i="1"/>
  <c r="CK200" i="1"/>
  <c r="CJ200" i="1"/>
  <c r="CI200" i="1"/>
  <c r="CH200" i="1"/>
  <c r="CG200" i="1"/>
  <c r="CF200" i="1"/>
  <c r="CE200" i="1"/>
  <c r="CD200" i="1"/>
  <c r="CC200" i="1"/>
  <c r="CB200" i="1"/>
  <c r="CA200" i="1"/>
  <c r="BZ200" i="1"/>
  <c r="BY200" i="1"/>
  <c r="BX200" i="1"/>
  <c r="BW200" i="1"/>
  <c r="BV200" i="1"/>
  <c r="BU200" i="1"/>
  <c r="BT200" i="1"/>
  <c r="BS200" i="1"/>
  <c r="BQ200" i="1"/>
  <c r="DN199" i="1"/>
  <c r="DM199" i="1"/>
  <c r="DL199" i="1"/>
  <c r="DK199" i="1"/>
  <c r="DJ199" i="1"/>
  <c r="DI199" i="1"/>
  <c r="DH199" i="1"/>
  <c r="DG199" i="1"/>
  <c r="DF199" i="1"/>
  <c r="DE199" i="1"/>
  <c r="DD199" i="1"/>
  <c r="DC199" i="1"/>
  <c r="DB199" i="1"/>
  <c r="DA199" i="1"/>
  <c r="CZ199" i="1"/>
  <c r="CY199" i="1"/>
  <c r="CX199" i="1"/>
  <c r="CW199" i="1"/>
  <c r="CV199" i="1"/>
  <c r="CU199" i="1"/>
  <c r="CT199" i="1"/>
  <c r="CS199" i="1"/>
  <c r="CR199" i="1"/>
  <c r="CQ199" i="1"/>
  <c r="CP199" i="1"/>
  <c r="CO199" i="1"/>
  <c r="CN199" i="1"/>
  <c r="CM199" i="1"/>
  <c r="CL199" i="1"/>
  <c r="CK199" i="1"/>
  <c r="CJ199" i="1"/>
  <c r="CI199" i="1"/>
  <c r="CH199" i="1"/>
  <c r="CG199" i="1"/>
  <c r="CF199" i="1"/>
  <c r="CE199" i="1"/>
  <c r="CD199" i="1"/>
  <c r="CC199" i="1"/>
  <c r="CB199" i="1"/>
  <c r="CA199" i="1"/>
  <c r="BZ199" i="1"/>
  <c r="BY199" i="1"/>
  <c r="BX199" i="1"/>
  <c r="BW199" i="1"/>
  <c r="BV199" i="1"/>
  <c r="BU199" i="1"/>
  <c r="BT199" i="1"/>
  <c r="BS199" i="1"/>
  <c r="BQ199" i="1"/>
  <c r="DN198" i="1"/>
  <c r="DM198" i="1"/>
  <c r="DL198" i="1"/>
  <c r="DK198" i="1"/>
  <c r="DJ198" i="1"/>
  <c r="DI198" i="1"/>
  <c r="DH198" i="1"/>
  <c r="DG198" i="1"/>
  <c r="DF198" i="1"/>
  <c r="DE198" i="1"/>
  <c r="DD198" i="1"/>
  <c r="DC198" i="1"/>
  <c r="DB198" i="1"/>
  <c r="DA198" i="1"/>
  <c r="CZ198" i="1"/>
  <c r="CY198" i="1"/>
  <c r="CX198" i="1"/>
  <c r="CW198" i="1"/>
  <c r="CV198" i="1"/>
  <c r="CU198" i="1"/>
  <c r="CT198" i="1"/>
  <c r="CS198" i="1"/>
  <c r="CR198" i="1"/>
  <c r="CQ198" i="1"/>
  <c r="CP198" i="1"/>
  <c r="CO198" i="1"/>
  <c r="CN198" i="1"/>
  <c r="CM198" i="1"/>
  <c r="CL198" i="1"/>
  <c r="CK198" i="1"/>
  <c r="CJ198" i="1"/>
  <c r="CI198" i="1"/>
  <c r="CH198" i="1"/>
  <c r="CG198" i="1"/>
  <c r="CF198" i="1"/>
  <c r="CE198" i="1"/>
  <c r="CD198" i="1"/>
  <c r="CC198" i="1"/>
  <c r="CB198" i="1"/>
  <c r="CA198" i="1"/>
  <c r="BZ198" i="1"/>
  <c r="BY198" i="1"/>
  <c r="BX198" i="1"/>
  <c r="BW198" i="1"/>
  <c r="BV198" i="1"/>
  <c r="BU198" i="1"/>
  <c r="BT198" i="1"/>
  <c r="BS198" i="1"/>
  <c r="BQ198" i="1"/>
  <c r="DN196" i="1"/>
  <c r="DM196" i="1"/>
  <c r="DL196" i="1"/>
  <c r="DK196" i="1"/>
  <c r="DJ196" i="1"/>
  <c r="DI196" i="1"/>
  <c r="DH196" i="1"/>
  <c r="DG196" i="1"/>
  <c r="DF196" i="1"/>
  <c r="DE196" i="1"/>
  <c r="DD196" i="1"/>
  <c r="DC196" i="1"/>
  <c r="DB196" i="1"/>
  <c r="DA196" i="1"/>
  <c r="CZ196" i="1"/>
  <c r="CY196" i="1"/>
  <c r="CX196" i="1"/>
  <c r="CW196" i="1"/>
  <c r="CV196" i="1"/>
  <c r="CU196" i="1"/>
  <c r="CT196" i="1"/>
  <c r="CS196" i="1"/>
  <c r="CR196" i="1"/>
  <c r="CQ196" i="1"/>
  <c r="CP196" i="1"/>
  <c r="CO196" i="1"/>
  <c r="CN196" i="1"/>
  <c r="CM196" i="1"/>
  <c r="CL196" i="1"/>
  <c r="CK196" i="1"/>
  <c r="CJ196" i="1"/>
  <c r="CI196" i="1"/>
  <c r="CH196" i="1"/>
  <c r="CG196" i="1"/>
  <c r="CF196" i="1"/>
  <c r="CE196" i="1"/>
  <c r="CD196" i="1"/>
  <c r="CC196" i="1"/>
  <c r="CB196" i="1"/>
  <c r="CA196" i="1"/>
  <c r="BZ196" i="1"/>
  <c r="BY196" i="1"/>
  <c r="BX196" i="1"/>
  <c r="BW196" i="1"/>
  <c r="BV196" i="1"/>
  <c r="BU196" i="1"/>
  <c r="BT196" i="1"/>
  <c r="BS196" i="1"/>
  <c r="BQ196" i="1"/>
  <c r="DN195" i="1"/>
  <c r="DM195" i="1"/>
  <c r="DL195" i="1"/>
  <c r="DK195" i="1"/>
  <c r="DJ195" i="1"/>
  <c r="DI195" i="1"/>
  <c r="DH195" i="1"/>
  <c r="DG195" i="1"/>
  <c r="DF195" i="1"/>
  <c r="DE195" i="1"/>
  <c r="DD195" i="1"/>
  <c r="DC195" i="1"/>
  <c r="DB195" i="1"/>
  <c r="DA195" i="1"/>
  <c r="CZ195" i="1"/>
  <c r="CY195" i="1"/>
  <c r="CX195" i="1"/>
  <c r="CW195" i="1"/>
  <c r="CV195" i="1"/>
  <c r="CU195" i="1"/>
  <c r="CT195" i="1"/>
  <c r="CS195" i="1"/>
  <c r="CR195" i="1"/>
  <c r="CQ195" i="1"/>
  <c r="CP195" i="1"/>
  <c r="CO195" i="1"/>
  <c r="CN195" i="1"/>
  <c r="CM195" i="1"/>
  <c r="CL195" i="1"/>
  <c r="CK195" i="1"/>
  <c r="CJ195" i="1"/>
  <c r="CI195" i="1"/>
  <c r="CH195" i="1"/>
  <c r="CG195" i="1"/>
  <c r="CF195" i="1"/>
  <c r="CE195" i="1"/>
  <c r="CD195" i="1"/>
  <c r="CC195" i="1"/>
  <c r="CB195" i="1"/>
  <c r="CA195" i="1"/>
  <c r="BZ195" i="1"/>
  <c r="BY195" i="1"/>
  <c r="BX195" i="1"/>
  <c r="BW195" i="1"/>
  <c r="BV195" i="1"/>
  <c r="BU195" i="1"/>
  <c r="BT195" i="1"/>
  <c r="BS195" i="1"/>
  <c r="BQ195" i="1"/>
  <c r="DN194" i="1"/>
  <c r="DM194" i="1"/>
  <c r="DL194" i="1"/>
  <c r="DK194" i="1"/>
  <c r="DJ194" i="1"/>
  <c r="DI194" i="1"/>
  <c r="DH194" i="1"/>
  <c r="DG194" i="1"/>
  <c r="DF194" i="1"/>
  <c r="DE194" i="1"/>
  <c r="DD194" i="1"/>
  <c r="DC194" i="1"/>
  <c r="DB194" i="1"/>
  <c r="DA194" i="1"/>
  <c r="CZ194" i="1"/>
  <c r="CY194" i="1"/>
  <c r="CX194" i="1"/>
  <c r="CW194" i="1"/>
  <c r="CV194" i="1"/>
  <c r="CU194" i="1"/>
  <c r="CT194" i="1"/>
  <c r="CS194" i="1"/>
  <c r="CR194" i="1"/>
  <c r="CQ194" i="1"/>
  <c r="CP194" i="1"/>
  <c r="CO194" i="1"/>
  <c r="CN194" i="1"/>
  <c r="CM194" i="1"/>
  <c r="CL194" i="1"/>
  <c r="CK194" i="1"/>
  <c r="CJ194" i="1"/>
  <c r="CI194" i="1"/>
  <c r="CH194" i="1"/>
  <c r="CG194" i="1"/>
  <c r="CF194" i="1"/>
  <c r="CE194" i="1"/>
  <c r="CD194" i="1"/>
  <c r="CC194" i="1"/>
  <c r="CB194" i="1"/>
  <c r="CA194" i="1"/>
  <c r="BZ194" i="1"/>
  <c r="BY194" i="1"/>
  <c r="BX194" i="1"/>
  <c r="BW194" i="1"/>
  <c r="BV194" i="1"/>
  <c r="BU194" i="1"/>
  <c r="BT194" i="1"/>
  <c r="BS194" i="1"/>
  <c r="BQ194" i="1"/>
  <c r="DN192" i="1"/>
  <c r="DM192" i="1"/>
  <c r="DL192" i="1"/>
  <c r="DK192" i="1"/>
  <c r="DJ192" i="1"/>
  <c r="DI192" i="1"/>
  <c r="DH192" i="1"/>
  <c r="DG192" i="1"/>
  <c r="DF192" i="1"/>
  <c r="DE192" i="1"/>
  <c r="DD192" i="1"/>
  <c r="DC192" i="1"/>
  <c r="DB192" i="1"/>
  <c r="DA192" i="1"/>
  <c r="CZ192" i="1"/>
  <c r="CY192" i="1"/>
  <c r="CX192" i="1"/>
  <c r="CW192" i="1"/>
  <c r="CV192" i="1"/>
  <c r="CU192" i="1"/>
  <c r="CT192" i="1"/>
  <c r="CS192" i="1"/>
  <c r="CR192" i="1"/>
  <c r="CQ192" i="1"/>
  <c r="CP192" i="1"/>
  <c r="CO192" i="1"/>
  <c r="CN192" i="1"/>
  <c r="CM192" i="1"/>
  <c r="CL192" i="1"/>
  <c r="CK192" i="1"/>
  <c r="CJ192" i="1"/>
  <c r="CI192" i="1"/>
  <c r="CH192" i="1"/>
  <c r="CG192" i="1"/>
  <c r="CF192" i="1"/>
  <c r="CE192" i="1"/>
  <c r="CD192" i="1"/>
  <c r="CC192" i="1"/>
  <c r="CB192" i="1"/>
  <c r="CA192" i="1"/>
  <c r="BZ192" i="1"/>
  <c r="BY192" i="1"/>
  <c r="BX192" i="1"/>
  <c r="BW192" i="1"/>
  <c r="BV192" i="1"/>
  <c r="BU192" i="1"/>
  <c r="BT192" i="1"/>
  <c r="BS192" i="1"/>
  <c r="BQ192" i="1"/>
  <c r="DN191" i="1"/>
  <c r="DM191" i="1"/>
  <c r="DL191" i="1"/>
  <c r="DK191" i="1"/>
  <c r="DJ191" i="1"/>
  <c r="DI191" i="1"/>
  <c r="DH191" i="1"/>
  <c r="DG191" i="1"/>
  <c r="DF191" i="1"/>
  <c r="DE191" i="1"/>
  <c r="DD191" i="1"/>
  <c r="DC191" i="1"/>
  <c r="DB191" i="1"/>
  <c r="DA191" i="1"/>
  <c r="CZ191" i="1"/>
  <c r="CY191" i="1"/>
  <c r="CX191" i="1"/>
  <c r="CW191" i="1"/>
  <c r="CV191" i="1"/>
  <c r="CU191" i="1"/>
  <c r="CT191" i="1"/>
  <c r="CS191" i="1"/>
  <c r="CR191" i="1"/>
  <c r="CQ191" i="1"/>
  <c r="CP191" i="1"/>
  <c r="CO191" i="1"/>
  <c r="CN191" i="1"/>
  <c r="CM191" i="1"/>
  <c r="CL191" i="1"/>
  <c r="CK191" i="1"/>
  <c r="CJ191" i="1"/>
  <c r="CI191" i="1"/>
  <c r="CH191" i="1"/>
  <c r="CG191" i="1"/>
  <c r="CF191" i="1"/>
  <c r="CE191" i="1"/>
  <c r="CD191" i="1"/>
  <c r="CC191" i="1"/>
  <c r="CB191" i="1"/>
  <c r="CA191" i="1"/>
  <c r="BZ191" i="1"/>
  <c r="BY191" i="1"/>
  <c r="BX191" i="1"/>
  <c r="BW191" i="1"/>
  <c r="BV191" i="1"/>
  <c r="BU191" i="1"/>
  <c r="BT191" i="1"/>
  <c r="BS191" i="1"/>
  <c r="BQ191" i="1"/>
  <c r="DN190" i="1"/>
  <c r="DM190" i="1"/>
  <c r="DL190" i="1"/>
  <c r="DK190" i="1"/>
  <c r="DJ190" i="1"/>
  <c r="DI190" i="1"/>
  <c r="DH190" i="1"/>
  <c r="DG190" i="1"/>
  <c r="DF190" i="1"/>
  <c r="DE190" i="1"/>
  <c r="DD190" i="1"/>
  <c r="DC190" i="1"/>
  <c r="DB190" i="1"/>
  <c r="DA190" i="1"/>
  <c r="CZ190" i="1"/>
  <c r="CY190" i="1"/>
  <c r="CX190" i="1"/>
  <c r="CW190" i="1"/>
  <c r="CV190" i="1"/>
  <c r="CU190" i="1"/>
  <c r="CT190" i="1"/>
  <c r="CS190" i="1"/>
  <c r="CR190" i="1"/>
  <c r="CQ190" i="1"/>
  <c r="CP190" i="1"/>
  <c r="CO190" i="1"/>
  <c r="CN190" i="1"/>
  <c r="CM190" i="1"/>
  <c r="CL190" i="1"/>
  <c r="CK190" i="1"/>
  <c r="CJ190" i="1"/>
  <c r="CI190" i="1"/>
  <c r="CH190" i="1"/>
  <c r="CG190" i="1"/>
  <c r="CF190" i="1"/>
  <c r="CE190" i="1"/>
  <c r="CD190" i="1"/>
  <c r="CC190" i="1"/>
  <c r="CB190" i="1"/>
  <c r="CA190" i="1"/>
  <c r="BZ190" i="1"/>
  <c r="BY190" i="1"/>
  <c r="BX190" i="1"/>
  <c r="BW190" i="1"/>
  <c r="BV190" i="1"/>
  <c r="BU190" i="1"/>
  <c r="BT190" i="1"/>
  <c r="BS190" i="1"/>
  <c r="BQ190" i="1"/>
  <c r="DN188" i="1"/>
  <c r="DM188" i="1"/>
  <c r="DL188" i="1"/>
  <c r="DK188" i="1"/>
  <c r="DJ188" i="1"/>
  <c r="DI188" i="1"/>
  <c r="DH188" i="1"/>
  <c r="DG188" i="1"/>
  <c r="DF188" i="1"/>
  <c r="DE188" i="1"/>
  <c r="DD188" i="1"/>
  <c r="DC188" i="1"/>
  <c r="DB188" i="1"/>
  <c r="DA188" i="1"/>
  <c r="CZ188" i="1"/>
  <c r="CY188" i="1"/>
  <c r="CX188" i="1"/>
  <c r="CW188" i="1"/>
  <c r="CV188" i="1"/>
  <c r="CU188" i="1"/>
  <c r="CT188" i="1"/>
  <c r="CS188" i="1"/>
  <c r="CR188" i="1"/>
  <c r="CQ188" i="1"/>
  <c r="CP188" i="1"/>
  <c r="CO188" i="1"/>
  <c r="CN188" i="1"/>
  <c r="CM188" i="1"/>
  <c r="CL188" i="1"/>
  <c r="CK188" i="1"/>
  <c r="CJ188" i="1"/>
  <c r="CI188" i="1"/>
  <c r="CH188" i="1"/>
  <c r="CG188" i="1"/>
  <c r="CF188" i="1"/>
  <c r="CE188" i="1"/>
  <c r="CD188" i="1"/>
  <c r="CC188" i="1"/>
  <c r="CB188" i="1"/>
  <c r="CA188" i="1"/>
  <c r="BZ188" i="1"/>
  <c r="BY188" i="1"/>
  <c r="BX188" i="1"/>
  <c r="BW188" i="1"/>
  <c r="BV188" i="1"/>
  <c r="BU188" i="1"/>
  <c r="BT188" i="1"/>
  <c r="BS188" i="1"/>
  <c r="BQ188" i="1"/>
  <c r="DN187" i="1"/>
  <c r="DM187" i="1"/>
  <c r="DL187" i="1"/>
  <c r="DK187" i="1"/>
  <c r="DJ187" i="1"/>
  <c r="DI187" i="1"/>
  <c r="DH187" i="1"/>
  <c r="DG187" i="1"/>
  <c r="DF187" i="1"/>
  <c r="DE187" i="1"/>
  <c r="DD187" i="1"/>
  <c r="DC187" i="1"/>
  <c r="DB187" i="1"/>
  <c r="DA187" i="1"/>
  <c r="CZ187" i="1"/>
  <c r="CY187" i="1"/>
  <c r="CX187" i="1"/>
  <c r="CW187" i="1"/>
  <c r="CV187" i="1"/>
  <c r="CU187" i="1"/>
  <c r="CT187" i="1"/>
  <c r="CS187" i="1"/>
  <c r="CR187" i="1"/>
  <c r="CQ187" i="1"/>
  <c r="CP187" i="1"/>
  <c r="CO187" i="1"/>
  <c r="CN187" i="1"/>
  <c r="CM187" i="1"/>
  <c r="CL187" i="1"/>
  <c r="CK187" i="1"/>
  <c r="CJ187" i="1"/>
  <c r="CI187" i="1"/>
  <c r="CH187" i="1"/>
  <c r="CG187" i="1"/>
  <c r="CF187" i="1"/>
  <c r="CE187" i="1"/>
  <c r="CD187" i="1"/>
  <c r="CC187" i="1"/>
  <c r="CB187" i="1"/>
  <c r="CA187" i="1"/>
  <c r="BZ187" i="1"/>
  <c r="BY187" i="1"/>
  <c r="BX187" i="1"/>
  <c r="BW187" i="1"/>
  <c r="BV187" i="1"/>
  <c r="BU187" i="1"/>
  <c r="BT187" i="1"/>
  <c r="BS187" i="1"/>
  <c r="BQ187" i="1"/>
  <c r="DN186" i="1"/>
  <c r="DM186" i="1"/>
  <c r="DL186" i="1"/>
  <c r="DK186" i="1"/>
  <c r="DJ186" i="1"/>
  <c r="DI186" i="1"/>
  <c r="DH186" i="1"/>
  <c r="DG186" i="1"/>
  <c r="DF186" i="1"/>
  <c r="DE186" i="1"/>
  <c r="DD186" i="1"/>
  <c r="DC186" i="1"/>
  <c r="DB186" i="1"/>
  <c r="DA186" i="1"/>
  <c r="CZ186" i="1"/>
  <c r="CY186" i="1"/>
  <c r="CX186" i="1"/>
  <c r="CW186" i="1"/>
  <c r="CV186" i="1"/>
  <c r="CU186" i="1"/>
  <c r="CT186" i="1"/>
  <c r="CS186" i="1"/>
  <c r="CR186" i="1"/>
  <c r="CQ186" i="1"/>
  <c r="CP186" i="1"/>
  <c r="CO186" i="1"/>
  <c r="CN186" i="1"/>
  <c r="CM186" i="1"/>
  <c r="CL186" i="1"/>
  <c r="CK186" i="1"/>
  <c r="CJ186" i="1"/>
  <c r="CI186" i="1"/>
  <c r="CH186" i="1"/>
  <c r="CG186" i="1"/>
  <c r="CF186" i="1"/>
  <c r="CE186" i="1"/>
  <c r="CD186" i="1"/>
  <c r="CC186" i="1"/>
  <c r="CB186" i="1"/>
  <c r="CA186" i="1"/>
  <c r="BZ186" i="1"/>
  <c r="BY186" i="1"/>
  <c r="BX186" i="1"/>
  <c r="BW186" i="1"/>
  <c r="BV186" i="1"/>
  <c r="BU186" i="1"/>
  <c r="BT186" i="1"/>
  <c r="BS186" i="1"/>
  <c r="BQ186" i="1"/>
  <c r="DN184" i="1"/>
  <c r="DM184" i="1"/>
  <c r="DL184" i="1"/>
  <c r="DK184" i="1"/>
  <c r="DJ184" i="1"/>
  <c r="DI184" i="1"/>
  <c r="DH184" i="1"/>
  <c r="DG184" i="1"/>
  <c r="DF184" i="1"/>
  <c r="DE184" i="1"/>
  <c r="DD184" i="1"/>
  <c r="DC184" i="1"/>
  <c r="DB184" i="1"/>
  <c r="DA184" i="1"/>
  <c r="CZ184" i="1"/>
  <c r="CY184" i="1"/>
  <c r="CX184" i="1"/>
  <c r="CW184" i="1"/>
  <c r="CV184" i="1"/>
  <c r="CU184" i="1"/>
  <c r="CT184" i="1"/>
  <c r="CS184" i="1"/>
  <c r="CR184" i="1"/>
  <c r="CQ184" i="1"/>
  <c r="CP184" i="1"/>
  <c r="CO184" i="1"/>
  <c r="CN184" i="1"/>
  <c r="CM184" i="1"/>
  <c r="CL184" i="1"/>
  <c r="CK184" i="1"/>
  <c r="CJ184" i="1"/>
  <c r="CI184" i="1"/>
  <c r="CH184" i="1"/>
  <c r="CG184" i="1"/>
  <c r="CF184" i="1"/>
  <c r="CE184" i="1"/>
  <c r="CD184" i="1"/>
  <c r="CC184" i="1"/>
  <c r="CB184" i="1"/>
  <c r="CA184" i="1"/>
  <c r="BZ184" i="1"/>
  <c r="BY184" i="1"/>
  <c r="BX184" i="1"/>
  <c r="BW184" i="1"/>
  <c r="BV184" i="1"/>
  <c r="BU184" i="1"/>
  <c r="BT184" i="1"/>
  <c r="BS184" i="1"/>
  <c r="BQ184" i="1"/>
  <c r="DN183" i="1"/>
  <c r="DM183" i="1"/>
  <c r="DL183" i="1"/>
  <c r="DK183" i="1"/>
  <c r="DJ183" i="1"/>
  <c r="DI183" i="1"/>
  <c r="DH183" i="1"/>
  <c r="DG183" i="1"/>
  <c r="DF183" i="1"/>
  <c r="DE183" i="1"/>
  <c r="DD183" i="1"/>
  <c r="DC183" i="1"/>
  <c r="DB183" i="1"/>
  <c r="DA183" i="1"/>
  <c r="CZ183" i="1"/>
  <c r="CY183" i="1"/>
  <c r="CX183" i="1"/>
  <c r="CW183" i="1"/>
  <c r="CV183" i="1"/>
  <c r="CU183" i="1"/>
  <c r="CT183" i="1"/>
  <c r="CS183" i="1"/>
  <c r="CR183" i="1"/>
  <c r="CQ183" i="1"/>
  <c r="CP183" i="1"/>
  <c r="CO183" i="1"/>
  <c r="CN183" i="1"/>
  <c r="CM183" i="1"/>
  <c r="CL183" i="1"/>
  <c r="CK183" i="1"/>
  <c r="CJ183" i="1"/>
  <c r="CI183" i="1"/>
  <c r="CH183" i="1"/>
  <c r="CG183" i="1"/>
  <c r="CF183" i="1"/>
  <c r="CE183" i="1"/>
  <c r="CD183" i="1"/>
  <c r="CC183" i="1"/>
  <c r="CB183" i="1"/>
  <c r="CA183" i="1"/>
  <c r="BZ183" i="1"/>
  <c r="BY183" i="1"/>
  <c r="BX183" i="1"/>
  <c r="BW183" i="1"/>
  <c r="BV183" i="1"/>
  <c r="BU183" i="1"/>
  <c r="BT183" i="1"/>
  <c r="BS183" i="1"/>
  <c r="BQ183" i="1"/>
  <c r="DN182" i="1"/>
  <c r="DM182" i="1"/>
  <c r="DL182" i="1"/>
  <c r="DK182" i="1"/>
  <c r="DJ182" i="1"/>
  <c r="DI182" i="1"/>
  <c r="DH182" i="1"/>
  <c r="DG182" i="1"/>
  <c r="DF182" i="1"/>
  <c r="DE182" i="1"/>
  <c r="DD182" i="1"/>
  <c r="DC182" i="1"/>
  <c r="DB182" i="1"/>
  <c r="DA182" i="1"/>
  <c r="CZ182" i="1"/>
  <c r="CY182" i="1"/>
  <c r="CX182" i="1"/>
  <c r="CW182" i="1"/>
  <c r="CV182" i="1"/>
  <c r="CU182" i="1"/>
  <c r="CT182" i="1"/>
  <c r="CS182" i="1"/>
  <c r="CR182" i="1"/>
  <c r="CQ182" i="1"/>
  <c r="CP182" i="1"/>
  <c r="CO182" i="1"/>
  <c r="CN182" i="1"/>
  <c r="CM182" i="1"/>
  <c r="CL182" i="1"/>
  <c r="CK182" i="1"/>
  <c r="CJ182" i="1"/>
  <c r="CI182" i="1"/>
  <c r="CH182" i="1"/>
  <c r="CG182" i="1"/>
  <c r="CF182" i="1"/>
  <c r="CE182" i="1"/>
  <c r="CD182" i="1"/>
  <c r="CC182" i="1"/>
  <c r="CB182" i="1"/>
  <c r="CA182" i="1"/>
  <c r="BZ182" i="1"/>
  <c r="BY182" i="1"/>
  <c r="BX182" i="1"/>
  <c r="BW182" i="1"/>
  <c r="BV182" i="1"/>
  <c r="BU182" i="1"/>
  <c r="BT182" i="1"/>
  <c r="BS182" i="1"/>
  <c r="BQ182" i="1"/>
  <c r="DN180" i="1"/>
  <c r="DM180" i="1"/>
  <c r="DL180" i="1"/>
  <c r="DK180" i="1"/>
  <c r="DJ180" i="1"/>
  <c r="DI180" i="1"/>
  <c r="DH180" i="1"/>
  <c r="DG180" i="1"/>
  <c r="DF180" i="1"/>
  <c r="DE180" i="1"/>
  <c r="DD180" i="1"/>
  <c r="DC180" i="1"/>
  <c r="DB180" i="1"/>
  <c r="DA180" i="1"/>
  <c r="CZ180" i="1"/>
  <c r="CY180" i="1"/>
  <c r="CX180" i="1"/>
  <c r="CW180" i="1"/>
  <c r="CV180" i="1"/>
  <c r="CU180" i="1"/>
  <c r="CT180" i="1"/>
  <c r="CS180" i="1"/>
  <c r="CR180" i="1"/>
  <c r="CQ180" i="1"/>
  <c r="CP180" i="1"/>
  <c r="CO180" i="1"/>
  <c r="CN180" i="1"/>
  <c r="CM180" i="1"/>
  <c r="CL180" i="1"/>
  <c r="CK180" i="1"/>
  <c r="CJ180" i="1"/>
  <c r="CI180" i="1"/>
  <c r="CH180" i="1"/>
  <c r="CG180" i="1"/>
  <c r="CF180" i="1"/>
  <c r="CE180" i="1"/>
  <c r="CD180" i="1"/>
  <c r="CC180" i="1"/>
  <c r="CB180" i="1"/>
  <c r="CA180" i="1"/>
  <c r="BZ180" i="1"/>
  <c r="BY180" i="1"/>
  <c r="BX180" i="1"/>
  <c r="BW180" i="1"/>
  <c r="BV180" i="1"/>
  <c r="BU180" i="1"/>
  <c r="BT180" i="1"/>
  <c r="BS180" i="1"/>
  <c r="BQ180" i="1"/>
  <c r="DN179" i="1"/>
  <c r="DM179" i="1"/>
  <c r="DL179" i="1"/>
  <c r="DK179" i="1"/>
  <c r="DJ179" i="1"/>
  <c r="DI179" i="1"/>
  <c r="DH179" i="1"/>
  <c r="DG179" i="1"/>
  <c r="DF179" i="1"/>
  <c r="DE179" i="1"/>
  <c r="DD179" i="1"/>
  <c r="DC179" i="1"/>
  <c r="DB179" i="1"/>
  <c r="DA179" i="1"/>
  <c r="CZ179" i="1"/>
  <c r="CY179" i="1"/>
  <c r="CX179" i="1"/>
  <c r="CW179" i="1"/>
  <c r="CV179" i="1"/>
  <c r="CU179" i="1"/>
  <c r="CT179" i="1"/>
  <c r="CS179" i="1"/>
  <c r="CR179" i="1"/>
  <c r="CQ179" i="1"/>
  <c r="CP179" i="1"/>
  <c r="CO179" i="1"/>
  <c r="CN179" i="1"/>
  <c r="CM179" i="1"/>
  <c r="CL179" i="1"/>
  <c r="CK179" i="1"/>
  <c r="CJ179" i="1"/>
  <c r="CI179" i="1"/>
  <c r="CH179" i="1"/>
  <c r="CG179" i="1"/>
  <c r="CF179" i="1"/>
  <c r="CE179" i="1"/>
  <c r="CD179" i="1"/>
  <c r="CC179" i="1"/>
  <c r="CB179" i="1"/>
  <c r="CA179" i="1"/>
  <c r="BZ179" i="1"/>
  <c r="BY179" i="1"/>
  <c r="BX179" i="1"/>
  <c r="BW179" i="1"/>
  <c r="BV179" i="1"/>
  <c r="BU179" i="1"/>
  <c r="BT179" i="1"/>
  <c r="BS179" i="1"/>
  <c r="BQ179" i="1"/>
  <c r="DN178" i="1"/>
  <c r="DM178" i="1"/>
  <c r="DL178" i="1"/>
  <c r="DK178" i="1"/>
  <c r="DJ178" i="1"/>
  <c r="DI178" i="1"/>
  <c r="DH178" i="1"/>
  <c r="DG178" i="1"/>
  <c r="DF178" i="1"/>
  <c r="DE178" i="1"/>
  <c r="DD178" i="1"/>
  <c r="DC178" i="1"/>
  <c r="DB178" i="1"/>
  <c r="DA178" i="1"/>
  <c r="CZ178" i="1"/>
  <c r="CY178" i="1"/>
  <c r="CX178" i="1"/>
  <c r="CW178" i="1"/>
  <c r="CV178" i="1"/>
  <c r="CU178" i="1"/>
  <c r="CT178" i="1"/>
  <c r="CS178" i="1"/>
  <c r="CR178" i="1"/>
  <c r="CQ178" i="1"/>
  <c r="CP178" i="1"/>
  <c r="CO178" i="1"/>
  <c r="CN178" i="1"/>
  <c r="CM178" i="1"/>
  <c r="CL178" i="1"/>
  <c r="CK178" i="1"/>
  <c r="CJ178" i="1"/>
  <c r="CI178" i="1"/>
  <c r="CH178" i="1"/>
  <c r="CG178" i="1"/>
  <c r="CF178" i="1"/>
  <c r="CE178" i="1"/>
  <c r="CD178" i="1"/>
  <c r="CC178" i="1"/>
  <c r="CB178" i="1"/>
  <c r="CA178" i="1"/>
  <c r="BZ178" i="1"/>
  <c r="BY178" i="1"/>
  <c r="BX178" i="1"/>
  <c r="BW178" i="1"/>
  <c r="BV178" i="1"/>
  <c r="BU178" i="1"/>
  <c r="BT178" i="1"/>
  <c r="BS178" i="1"/>
  <c r="BQ178" i="1"/>
  <c r="DN176" i="1"/>
  <c r="DM176" i="1"/>
  <c r="DL176" i="1"/>
  <c r="DK176" i="1"/>
  <c r="DJ176" i="1"/>
  <c r="DI176" i="1"/>
  <c r="DH176" i="1"/>
  <c r="DG176" i="1"/>
  <c r="DF176" i="1"/>
  <c r="DE176" i="1"/>
  <c r="DD176" i="1"/>
  <c r="DC176" i="1"/>
  <c r="DB176" i="1"/>
  <c r="DA176" i="1"/>
  <c r="CZ176" i="1"/>
  <c r="CY176" i="1"/>
  <c r="CX176" i="1"/>
  <c r="CW176" i="1"/>
  <c r="CV176" i="1"/>
  <c r="CU176" i="1"/>
  <c r="CT176" i="1"/>
  <c r="CS176" i="1"/>
  <c r="CR176" i="1"/>
  <c r="CQ176" i="1"/>
  <c r="CP176" i="1"/>
  <c r="CO176" i="1"/>
  <c r="CN176" i="1"/>
  <c r="CM176" i="1"/>
  <c r="CL176" i="1"/>
  <c r="CK176" i="1"/>
  <c r="CJ176" i="1"/>
  <c r="CI176" i="1"/>
  <c r="CH176" i="1"/>
  <c r="CG176" i="1"/>
  <c r="CF176" i="1"/>
  <c r="CE176" i="1"/>
  <c r="CD176" i="1"/>
  <c r="CC176" i="1"/>
  <c r="CB176" i="1"/>
  <c r="CA176" i="1"/>
  <c r="BZ176" i="1"/>
  <c r="BY176" i="1"/>
  <c r="BX176" i="1"/>
  <c r="BW176" i="1"/>
  <c r="BV176" i="1"/>
  <c r="BU176" i="1"/>
  <c r="BT176" i="1"/>
  <c r="BS176" i="1"/>
  <c r="BQ176" i="1"/>
  <c r="DN175" i="1"/>
  <c r="DM175" i="1"/>
  <c r="DL175" i="1"/>
  <c r="DK175" i="1"/>
  <c r="DJ175" i="1"/>
  <c r="DI175" i="1"/>
  <c r="DH175" i="1"/>
  <c r="DG175" i="1"/>
  <c r="DF175" i="1"/>
  <c r="DE175" i="1"/>
  <c r="DD175" i="1"/>
  <c r="DC175" i="1"/>
  <c r="DB175" i="1"/>
  <c r="DA175" i="1"/>
  <c r="CZ175" i="1"/>
  <c r="CY175" i="1"/>
  <c r="CX175" i="1"/>
  <c r="CW175" i="1"/>
  <c r="CV175" i="1"/>
  <c r="CU175" i="1"/>
  <c r="CT175" i="1"/>
  <c r="CS175" i="1"/>
  <c r="CR175" i="1"/>
  <c r="CQ175" i="1"/>
  <c r="CP175" i="1"/>
  <c r="CO175" i="1"/>
  <c r="CN175" i="1"/>
  <c r="CM175" i="1"/>
  <c r="CL175" i="1"/>
  <c r="CK175" i="1"/>
  <c r="CJ175" i="1"/>
  <c r="CI175" i="1"/>
  <c r="CH175" i="1"/>
  <c r="CG175" i="1"/>
  <c r="CF175" i="1"/>
  <c r="CE175" i="1"/>
  <c r="CD175" i="1"/>
  <c r="CC175" i="1"/>
  <c r="CB175" i="1"/>
  <c r="CA175" i="1"/>
  <c r="BZ175" i="1"/>
  <c r="BY175" i="1"/>
  <c r="BX175" i="1"/>
  <c r="BW175" i="1"/>
  <c r="BV175" i="1"/>
  <c r="BU175" i="1"/>
  <c r="BT175" i="1"/>
  <c r="BS175" i="1"/>
  <c r="BQ175" i="1"/>
  <c r="DN174" i="1"/>
  <c r="DM174" i="1"/>
  <c r="DL174" i="1"/>
  <c r="DK174" i="1"/>
  <c r="DJ174" i="1"/>
  <c r="DI174" i="1"/>
  <c r="DH174" i="1"/>
  <c r="DG174" i="1"/>
  <c r="DF174" i="1"/>
  <c r="DE174" i="1"/>
  <c r="DD174" i="1"/>
  <c r="DC174" i="1"/>
  <c r="DB174" i="1"/>
  <c r="DA174" i="1"/>
  <c r="CZ174" i="1"/>
  <c r="CY174" i="1"/>
  <c r="CX174" i="1"/>
  <c r="CW174" i="1"/>
  <c r="CV174" i="1"/>
  <c r="CU174" i="1"/>
  <c r="CT174" i="1"/>
  <c r="CS174" i="1"/>
  <c r="CR174" i="1"/>
  <c r="CQ174" i="1"/>
  <c r="CP174" i="1"/>
  <c r="CO174" i="1"/>
  <c r="CN174" i="1"/>
  <c r="CM174" i="1"/>
  <c r="CL174" i="1"/>
  <c r="CK174" i="1"/>
  <c r="CJ174" i="1"/>
  <c r="CI174" i="1"/>
  <c r="CH174" i="1"/>
  <c r="CG174" i="1"/>
  <c r="CF174" i="1"/>
  <c r="CE174" i="1"/>
  <c r="CD174" i="1"/>
  <c r="CC174" i="1"/>
  <c r="CB174" i="1"/>
  <c r="CA174" i="1"/>
  <c r="BZ174" i="1"/>
  <c r="BY174" i="1"/>
  <c r="BX174" i="1"/>
  <c r="BW174" i="1"/>
  <c r="BV174" i="1"/>
  <c r="BU174" i="1"/>
  <c r="BT174" i="1"/>
  <c r="BS174" i="1"/>
  <c r="BQ174" i="1"/>
  <c r="DN172" i="1"/>
  <c r="DM172" i="1"/>
  <c r="DL172" i="1"/>
  <c r="DK172" i="1"/>
  <c r="DJ172" i="1"/>
  <c r="DI172" i="1"/>
  <c r="DH172" i="1"/>
  <c r="DG172" i="1"/>
  <c r="DF172" i="1"/>
  <c r="DE172" i="1"/>
  <c r="DD172" i="1"/>
  <c r="DC172" i="1"/>
  <c r="DB172" i="1"/>
  <c r="DA172" i="1"/>
  <c r="CZ172" i="1"/>
  <c r="CY172" i="1"/>
  <c r="CX172" i="1"/>
  <c r="CW172" i="1"/>
  <c r="CV172" i="1"/>
  <c r="CU172" i="1"/>
  <c r="CT172" i="1"/>
  <c r="CS172" i="1"/>
  <c r="CR172" i="1"/>
  <c r="CQ172" i="1"/>
  <c r="CP172" i="1"/>
  <c r="CO172" i="1"/>
  <c r="CN172" i="1"/>
  <c r="CM172" i="1"/>
  <c r="CL172" i="1"/>
  <c r="CK172" i="1"/>
  <c r="CJ172" i="1"/>
  <c r="CI172" i="1"/>
  <c r="CH172" i="1"/>
  <c r="CG172" i="1"/>
  <c r="CF172" i="1"/>
  <c r="CE172" i="1"/>
  <c r="CD172" i="1"/>
  <c r="CC172" i="1"/>
  <c r="CB172" i="1"/>
  <c r="CA172" i="1"/>
  <c r="BZ172" i="1"/>
  <c r="BY172" i="1"/>
  <c r="BX172" i="1"/>
  <c r="BW172" i="1"/>
  <c r="BV172" i="1"/>
  <c r="BU172" i="1"/>
  <c r="BT172" i="1"/>
  <c r="BS172" i="1"/>
  <c r="BQ172" i="1"/>
  <c r="DN171" i="1"/>
  <c r="DM171" i="1"/>
  <c r="DL171" i="1"/>
  <c r="DK171" i="1"/>
  <c r="DJ171" i="1"/>
  <c r="DI171" i="1"/>
  <c r="DH171" i="1"/>
  <c r="DG171" i="1"/>
  <c r="DF171" i="1"/>
  <c r="DE171" i="1"/>
  <c r="DD171" i="1"/>
  <c r="DC171" i="1"/>
  <c r="DB171" i="1"/>
  <c r="DA171" i="1"/>
  <c r="CZ171" i="1"/>
  <c r="CY171" i="1"/>
  <c r="CX171" i="1"/>
  <c r="CW171" i="1"/>
  <c r="CV171" i="1"/>
  <c r="CU171" i="1"/>
  <c r="CT171" i="1"/>
  <c r="CS171" i="1"/>
  <c r="CR171" i="1"/>
  <c r="CQ171" i="1"/>
  <c r="CP171" i="1"/>
  <c r="CO171" i="1"/>
  <c r="CN171" i="1"/>
  <c r="CM171" i="1"/>
  <c r="CL171" i="1"/>
  <c r="CK171" i="1"/>
  <c r="CJ171" i="1"/>
  <c r="CI171" i="1"/>
  <c r="CH171" i="1"/>
  <c r="CG171" i="1"/>
  <c r="CF171" i="1"/>
  <c r="CE171" i="1"/>
  <c r="CD171" i="1"/>
  <c r="CC171" i="1"/>
  <c r="CB171" i="1"/>
  <c r="CA171" i="1"/>
  <c r="BZ171" i="1"/>
  <c r="BY171" i="1"/>
  <c r="BX171" i="1"/>
  <c r="BW171" i="1"/>
  <c r="BV171" i="1"/>
  <c r="BU171" i="1"/>
  <c r="BT171" i="1"/>
  <c r="BS171" i="1"/>
  <c r="BQ171" i="1"/>
  <c r="DN170" i="1"/>
  <c r="DM170" i="1"/>
  <c r="DL170" i="1"/>
  <c r="DK170" i="1"/>
  <c r="DJ170" i="1"/>
  <c r="DI170" i="1"/>
  <c r="DH170" i="1"/>
  <c r="DG170" i="1"/>
  <c r="DF170" i="1"/>
  <c r="DE170" i="1"/>
  <c r="DD170" i="1"/>
  <c r="DC170" i="1"/>
  <c r="DB170" i="1"/>
  <c r="DA170" i="1"/>
  <c r="CZ170" i="1"/>
  <c r="CY170" i="1"/>
  <c r="CX170" i="1"/>
  <c r="CW170" i="1"/>
  <c r="CV170" i="1"/>
  <c r="CU170" i="1"/>
  <c r="CT170" i="1"/>
  <c r="CS170" i="1"/>
  <c r="CR170" i="1"/>
  <c r="CQ170" i="1"/>
  <c r="CP170" i="1"/>
  <c r="CO170" i="1"/>
  <c r="CN170" i="1"/>
  <c r="CM170" i="1"/>
  <c r="CL170" i="1"/>
  <c r="CK170" i="1"/>
  <c r="CJ170" i="1"/>
  <c r="CI170" i="1"/>
  <c r="CH170" i="1"/>
  <c r="CG170" i="1"/>
  <c r="CF170" i="1"/>
  <c r="CE170" i="1"/>
  <c r="CD170" i="1"/>
  <c r="CC170" i="1"/>
  <c r="CB170" i="1"/>
  <c r="CA170" i="1"/>
  <c r="BZ170" i="1"/>
  <c r="BY170" i="1"/>
  <c r="BX170" i="1"/>
  <c r="BW170" i="1"/>
  <c r="BV170" i="1"/>
  <c r="BU170" i="1"/>
  <c r="BT170" i="1"/>
  <c r="BS170" i="1"/>
  <c r="BQ170" i="1"/>
  <c r="DN168" i="1"/>
  <c r="DM168" i="1"/>
  <c r="DL168" i="1"/>
  <c r="DK168" i="1"/>
  <c r="DJ168" i="1"/>
  <c r="DI168" i="1"/>
  <c r="DH168" i="1"/>
  <c r="DG168" i="1"/>
  <c r="DF168" i="1"/>
  <c r="DE168" i="1"/>
  <c r="DD168" i="1"/>
  <c r="DC168" i="1"/>
  <c r="DB168" i="1"/>
  <c r="DA168" i="1"/>
  <c r="CZ168" i="1"/>
  <c r="CY168" i="1"/>
  <c r="CX168" i="1"/>
  <c r="CW168" i="1"/>
  <c r="CV168" i="1"/>
  <c r="CU168" i="1"/>
  <c r="CT168" i="1"/>
  <c r="CS168" i="1"/>
  <c r="CR168" i="1"/>
  <c r="CQ168" i="1"/>
  <c r="CP168" i="1"/>
  <c r="CO168" i="1"/>
  <c r="CN168" i="1"/>
  <c r="CM168" i="1"/>
  <c r="CL168" i="1"/>
  <c r="CK168" i="1"/>
  <c r="CJ168" i="1"/>
  <c r="CI168" i="1"/>
  <c r="CH168" i="1"/>
  <c r="CG168" i="1"/>
  <c r="CF168" i="1"/>
  <c r="CE168" i="1"/>
  <c r="CD168" i="1"/>
  <c r="CC168" i="1"/>
  <c r="CB168" i="1"/>
  <c r="CA168" i="1"/>
  <c r="BZ168" i="1"/>
  <c r="BY168" i="1"/>
  <c r="BX168" i="1"/>
  <c r="BW168" i="1"/>
  <c r="BV168" i="1"/>
  <c r="BU168" i="1"/>
  <c r="BT168" i="1"/>
  <c r="BS168" i="1"/>
  <c r="BQ168" i="1"/>
  <c r="DN167" i="1"/>
  <c r="DM167" i="1"/>
  <c r="DL167" i="1"/>
  <c r="DK167" i="1"/>
  <c r="DJ167" i="1"/>
  <c r="DI167" i="1"/>
  <c r="DH167" i="1"/>
  <c r="DG167" i="1"/>
  <c r="DF167" i="1"/>
  <c r="DE167" i="1"/>
  <c r="DD167" i="1"/>
  <c r="DC167" i="1"/>
  <c r="DB167" i="1"/>
  <c r="DA167" i="1"/>
  <c r="CZ167" i="1"/>
  <c r="CY167" i="1"/>
  <c r="CX167" i="1"/>
  <c r="CW167" i="1"/>
  <c r="CV167" i="1"/>
  <c r="CU167" i="1"/>
  <c r="CT167" i="1"/>
  <c r="CS167" i="1"/>
  <c r="CR167" i="1"/>
  <c r="CQ167" i="1"/>
  <c r="CP167" i="1"/>
  <c r="CO167" i="1"/>
  <c r="CN167" i="1"/>
  <c r="CM167" i="1"/>
  <c r="CL167" i="1"/>
  <c r="CK167" i="1"/>
  <c r="CJ167" i="1"/>
  <c r="CI167" i="1"/>
  <c r="CH167" i="1"/>
  <c r="CG167" i="1"/>
  <c r="CF167" i="1"/>
  <c r="CE167" i="1"/>
  <c r="CD167" i="1"/>
  <c r="CC167" i="1"/>
  <c r="CB167" i="1"/>
  <c r="CA167" i="1"/>
  <c r="BZ167" i="1"/>
  <c r="BY167" i="1"/>
  <c r="BX167" i="1"/>
  <c r="BW167" i="1"/>
  <c r="BV167" i="1"/>
  <c r="BU167" i="1"/>
  <c r="BT167" i="1"/>
  <c r="BS167" i="1"/>
  <c r="BQ167" i="1"/>
  <c r="DN166" i="1"/>
  <c r="DM166" i="1"/>
  <c r="DL166" i="1"/>
  <c r="DK166" i="1"/>
  <c r="DJ166" i="1"/>
  <c r="DI166" i="1"/>
  <c r="DH166" i="1"/>
  <c r="DG166" i="1"/>
  <c r="DF166" i="1"/>
  <c r="DE166" i="1"/>
  <c r="DD166" i="1"/>
  <c r="DC166" i="1"/>
  <c r="DB166" i="1"/>
  <c r="DA166" i="1"/>
  <c r="CZ166" i="1"/>
  <c r="CY166" i="1"/>
  <c r="CX166" i="1"/>
  <c r="CW166" i="1"/>
  <c r="CV166" i="1"/>
  <c r="CU166" i="1"/>
  <c r="CT166" i="1"/>
  <c r="CS166" i="1"/>
  <c r="CR166" i="1"/>
  <c r="CQ166" i="1"/>
  <c r="CP166" i="1"/>
  <c r="CO166" i="1"/>
  <c r="CN166" i="1"/>
  <c r="CM166" i="1"/>
  <c r="CL166" i="1"/>
  <c r="CK166" i="1"/>
  <c r="CJ166" i="1"/>
  <c r="CI166" i="1"/>
  <c r="CH166" i="1"/>
  <c r="CG166" i="1"/>
  <c r="CF166" i="1"/>
  <c r="CE166" i="1"/>
  <c r="CD166" i="1"/>
  <c r="CC166" i="1"/>
  <c r="CB166" i="1"/>
  <c r="CA166" i="1"/>
  <c r="BZ166" i="1"/>
  <c r="BY166" i="1"/>
  <c r="BX166" i="1"/>
  <c r="BW166" i="1"/>
  <c r="BV166" i="1"/>
  <c r="BU166" i="1"/>
  <c r="BT166" i="1"/>
  <c r="BS166" i="1"/>
  <c r="BQ166" i="1"/>
  <c r="DN164" i="1"/>
  <c r="DM164" i="1"/>
  <c r="DL164" i="1"/>
  <c r="DK164" i="1"/>
  <c r="DJ164" i="1"/>
  <c r="DI164" i="1"/>
  <c r="DH164" i="1"/>
  <c r="DG164" i="1"/>
  <c r="DF164" i="1"/>
  <c r="DE164" i="1"/>
  <c r="DD164" i="1"/>
  <c r="DC164" i="1"/>
  <c r="DB164" i="1"/>
  <c r="DA164" i="1"/>
  <c r="CZ164" i="1"/>
  <c r="CY164" i="1"/>
  <c r="CX164" i="1"/>
  <c r="CW164" i="1"/>
  <c r="CV164" i="1"/>
  <c r="CU164" i="1"/>
  <c r="CT164" i="1"/>
  <c r="CS164" i="1"/>
  <c r="CR164" i="1"/>
  <c r="CQ164" i="1"/>
  <c r="CP164" i="1"/>
  <c r="CO164" i="1"/>
  <c r="CN164" i="1"/>
  <c r="CM164" i="1"/>
  <c r="CL164" i="1"/>
  <c r="CK164" i="1"/>
  <c r="CJ164" i="1"/>
  <c r="CI164" i="1"/>
  <c r="CH164" i="1"/>
  <c r="CG164" i="1"/>
  <c r="CF164" i="1"/>
  <c r="CE164" i="1"/>
  <c r="CD164" i="1"/>
  <c r="CC164" i="1"/>
  <c r="CB164" i="1"/>
  <c r="CA164" i="1"/>
  <c r="BZ164" i="1"/>
  <c r="BY164" i="1"/>
  <c r="BX164" i="1"/>
  <c r="BW164" i="1"/>
  <c r="BV164" i="1"/>
  <c r="BU164" i="1"/>
  <c r="BT164" i="1"/>
  <c r="BS164" i="1"/>
  <c r="BQ164" i="1"/>
  <c r="DN163" i="1"/>
  <c r="DM163" i="1"/>
  <c r="DL163" i="1"/>
  <c r="DK163" i="1"/>
  <c r="DJ163" i="1"/>
  <c r="DI163" i="1"/>
  <c r="DH163" i="1"/>
  <c r="DG163" i="1"/>
  <c r="DF163" i="1"/>
  <c r="DE163" i="1"/>
  <c r="DD163" i="1"/>
  <c r="DC163" i="1"/>
  <c r="DB163" i="1"/>
  <c r="DA163" i="1"/>
  <c r="CZ163" i="1"/>
  <c r="CY163" i="1"/>
  <c r="CX163" i="1"/>
  <c r="CW163" i="1"/>
  <c r="CV163" i="1"/>
  <c r="CU163" i="1"/>
  <c r="CT163" i="1"/>
  <c r="CS163" i="1"/>
  <c r="CR163" i="1"/>
  <c r="CQ163" i="1"/>
  <c r="CP163" i="1"/>
  <c r="CO163" i="1"/>
  <c r="CN163" i="1"/>
  <c r="CM163" i="1"/>
  <c r="CL163" i="1"/>
  <c r="CK163" i="1"/>
  <c r="CJ163" i="1"/>
  <c r="CI163" i="1"/>
  <c r="CH163" i="1"/>
  <c r="CG163" i="1"/>
  <c r="CF163" i="1"/>
  <c r="CE163" i="1"/>
  <c r="CD163" i="1"/>
  <c r="CC163" i="1"/>
  <c r="CB163" i="1"/>
  <c r="CA163" i="1"/>
  <c r="BZ163" i="1"/>
  <c r="BY163" i="1"/>
  <c r="BX163" i="1"/>
  <c r="BW163" i="1"/>
  <c r="BV163" i="1"/>
  <c r="BU163" i="1"/>
  <c r="BT163" i="1"/>
  <c r="BS163" i="1"/>
  <c r="BQ163" i="1"/>
  <c r="DN162" i="1"/>
  <c r="DM162" i="1"/>
  <c r="DL162" i="1"/>
  <c r="DK162" i="1"/>
  <c r="DJ162" i="1"/>
  <c r="DI162" i="1"/>
  <c r="DH162" i="1"/>
  <c r="DG162" i="1"/>
  <c r="DF162" i="1"/>
  <c r="DE162" i="1"/>
  <c r="DD162" i="1"/>
  <c r="DC162" i="1"/>
  <c r="DB162" i="1"/>
  <c r="DA162" i="1"/>
  <c r="CZ162" i="1"/>
  <c r="CY162" i="1"/>
  <c r="CX162" i="1"/>
  <c r="CW162" i="1"/>
  <c r="CV162" i="1"/>
  <c r="CU162" i="1"/>
  <c r="CT162" i="1"/>
  <c r="CS162" i="1"/>
  <c r="CR162" i="1"/>
  <c r="CQ162" i="1"/>
  <c r="CP162" i="1"/>
  <c r="CO162" i="1"/>
  <c r="CN162" i="1"/>
  <c r="CM162" i="1"/>
  <c r="CL162" i="1"/>
  <c r="CK162" i="1"/>
  <c r="CJ162" i="1"/>
  <c r="CI162" i="1"/>
  <c r="CH162" i="1"/>
  <c r="CG162" i="1"/>
  <c r="CF162" i="1"/>
  <c r="CE162" i="1"/>
  <c r="CD162" i="1"/>
  <c r="CC162" i="1"/>
  <c r="CB162" i="1"/>
  <c r="CA162" i="1"/>
  <c r="BZ162" i="1"/>
  <c r="BY162" i="1"/>
  <c r="BX162" i="1"/>
  <c r="BW162" i="1"/>
  <c r="BV162" i="1"/>
  <c r="BU162" i="1"/>
  <c r="BT162" i="1"/>
  <c r="BS162" i="1"/>
  <c r="BQ162" i="1"/>
  <c r="DN160" i="1"/>
  <c r="DM160" i="1"/>
  <c r="DL160" i="1"/>
  <c r="DK160" i="1"/>
  <c r="DJ160" i="1"/>
  <c r="DI160" i="1"/>
  <c r="DH160" i="1"/>
  <c r="DG160" i="1"/>
  <c r="DF160" i="1"/>
  <c r="DE160" i="1"/>
  <c r="DD160" i="1"/>
  <c r="DC160" i="1"/>
  <c r="DB160" i="1"/>
  <c r="DA160" i="1"/>
  <c r="CZ160" i="1"/>
  <c r="CY160" i="1"/>
  <c r="CX160" i="1"/>
  <c r="CW160" i="1"/>
  <c r="CV160" i="1"/>
  <c r="CU160" i="1"/>
  <c r="CT160" i="1"/>
  <c r="CS160" i="1"/>
  <c r="CR160" i="1"/>
  <c r="CQ160" i="1"/>
  <c r="CP160" i="1"/>
  <c r="CO160" i="1"/>
  <c r="CN160" i="1"/>
  <c r="CM160" i="1"/>
  <c r="CL160" i="1"/>
  <c r="CK160" i="1"/>
  <c r="CJ160" i="1"/>
  <c r="CI160" i="1"/>
  <c r="CH160" i="1"/>
  <c r="CG160" i="1"/>
  <c r="CF160" i="1"/>
  <c r="CE160" i="1"/>
  <c r="CD160" i="1"/>
  <c r="CC160" i="1"/>
  <c r="CB160" i="1"/>
  <c r="CA160" i="1"/>
  <c r="BZ160" i="1"/>
  <c r="BY160" i="1"/>
  <c r="BX160" i="1"/>
  <c r="BW160" i="1"/>
  <c r="BV160" i="1"/>
  <c r="BU160" i="1"/>
  <c r="BT160" i="1"/>
  <c r="BS160" i="1"/>
  <c r="BQ160" i="1"/>
  <c r="DN159" i="1"/>
  <c r="DM159" i="1"/>
  <c r="DL159" i="1"/>
  <c r="DK159" i="1"/>
  <c r="DJ159" i="1"/>
  <c r="DI159" i="1"/>
  <c r="DH159" i="1"/>
  <c r="DG159" i="1"/>
  <c r="DF159" i="1"/>
  <c r="DE159" i="1"/>
  <c r="DD159" i="1"/>
  <c r="DC159" i="1"/>
  <c r="DB159" i="1"/>
  <c r="DA159" i="1"/>
  <c r="CZ159" i="1"/>
  <c r="CY159" i="1"/>
  <c r="CX159" i="1"/>
  <c r="CW159" i="1"/>
  <c r="CV159" i="1"/>
  <c r="CU159" i="1"/>
  <c r="CT159" i="1"/>
  <c r="CS159" i="1"/>
  <c r="CR159" i="1"/>
  <c r="CQ159" i="1"/>
  <c r="CP159" i="1"/>
  <c r="CO159" i="1"/>
  <c r="CN159" i="1"/>
  <c r="CM159" i="1"/>
  <c r="CL159" i="1"/>
  <c r="CK159" i="1"/>
  <c r="CJ159" i="1"/>
  <c r="CI159" i="1"/>
  <c r="CH159" i="1"/>
  <c r="CG159" i="1"/>
  <c r="CF159" i="1"/>
  <c r="CE159" i="1"/>
  <c r="CD159" i="1"/>
  <c r="CC159" i="1"/>
  <c r="CB159" i="1"/>
  <c r="CA159" i="1"/>
  <c r="BZ159" i="1"/>
  <c r="BY159" i="1"/>
  <c r="BX159" i="1"/>
  <c r="BW159" i="1"/>
  <c r="BV159" i="1"/>
  <c r="BU159" i="1"/>
  <c r="BT159" i="1"/>
  <c r="BS159" i="1"/>
  <c r="BQ159" i="1"/>
  <c r="DN158" i="1"/>
  <c r="DM158" i="1"/>
  <c r="DL158" i="1"/>
  <c r="DK158" i="1"/>
  <c r="DJ158" i="1"/>
  <c r="DI158" i="1"/>
  <c r="DH158" i="1"/>
  <c r="DG158" i="1"/>
  <c r="DF158" i="1"/>
  <c r="DE158" i="1"/>
  <c r="DD158" i="1"/>
  <c r="DC158" i="1"/>
  <c r="DB158" i="1"/>
  <c r="DA158" i="1"/>
  <c r="CZ158" i="1"/>
  <c r="CY158" i="1"/>
  <c r="CX158" i="1"/>
  <c r="CW158" i="1"/>
  <c r="CV158" i="1"/>
  <c r="CU158" i="1"/>
  <c r="CT158" i="1"/>
  <c r="CS158" i="1"/>
  <c r="CR158" i="1"/>
  <c r="CQ158" i="1"/>
  <c r="CP158" i="1"/>
  <c r="CO158" i="1"/>
  <c r="CN158" i="1"/>
  <c r="CM158" i="1"/>
  <c r="CL158" i="1"/>
  <c r="CK158" i="1"/>
  <c r="CJ158" i="1"/>
  <c r="CI158" i="1"/>
  <c r="CH158" i="1"/>
  <c r="CG158" i="1"/>
  <c r="CF158" i="1"/>
  <c r="CE158" i="1"/>
  <c r="CD158" i="1"/>
  <c r="CC158" i="1"/>
  <c r="CB158" i="1"/>
  <c r="CA158" i="1"/>
  <c r="BZ158" i="1"/>
  <c r="BY158" i="1"/>
  <c r="BX158" i="1"/>
  <c r="BW158" i="1"/>
  <c r="BV158" i="1"/>
  <c r="BU158" i="1"/>
  <c r="BT158" i="1"/>
  <c r="BS158" i="1"/>
  <c r="BQ158" i="1"/>
  <c r="DN156" i="1"/>
  <c r="DM156" i="1"/>
  <c r="DL156" i="1"/>
  <c r="DK156" i="1"/>
  <c r="DJ156" i="1"/>
  <c r="DI156" i="1"/>
  <c r="DH156" i="1"/>
  <c r="DG156" i="1"/>
  <c r="DF156" i="1"/>
  <c r="DE156" i="1"/>
  <c r="DD156" i="1"/>
  <c r="DC156" i="1"/>
  <c r="DB156" i="1"/>
  <c r="DA156" i="1"/>
  <c r="CZ156" i="1"/>
  <c r="CY156" i="1"/>
  <c r="CX156" i="1"/>
  <c r="CW156" i="1"/>
  <c r="CV156" i="1"/>
  <c r="CU156" i="1"/>
  <c r="CT156" i="1"/>
  <c r="CS156" i="1"/>
  <c r="CR156" i="1"/>
  <c r="CQ156" i="1"/>
  <c r="CP156" i="1"/>
  <c r="CO156" i="1"/>
  <c r="CN156" i="1"/>
  <c r="CM156" i="1"/>
  <c r="CL156" i="1"/>
  <c r="CK156" i="1"/>
  <c r="CJ156" i="1"/>
  <c r="CI156" i="1"/>
  <c r="CH156" i="1"/>
  <c r="CG156" i="1"/>
  <c r="CF156" i="1"/>
  <c r="CE156" i="1"/>
  <c r="CD156" i="1"/>
  <c r="CC156" i="1"/>
  <c r="CB156" i="1"/>
  <c r="CA156" i="1"/>
  <c r="BZ156" i="1"/>
  <c r="BY156" i="1"/>
  <c r="BX156" i="1"/>
  <c r="BW156" i="1"/>
  <c r="BV156" i="1"/>
  <c r="BU156" i="1"/>
  <c r="BT156" i="1"/>
  <c r="BS156" i="1"/>
  <c r="BQ156" i="1"/>
  <c r="DN155" i="1"/>
  <c r="DM155" i="1"/>
  <c r="DL155" i="1"/>
  <c r="DK155" i="1"/>
  <c r="DJ155" i="1"/>
  <c r="DI155" i="1"/>
  <c r="DH155" i="1"/>
  <c r="DG155" i="1"/>
  <c r="DF155" i="1"/>
  <c r="DE155" i="1"/>
  <c r="DD155" i="1"/>
  <c r="DC155" i="1"/>
  <c r="DB155" i="1"/>
  <c r="DA155" i="1"/>
  <c r="CZ155" i="1"/>
  <c r="CY155" i="1"/>
  <c r="CX155" i="1"/>
  <c r="CW155" i="1"/>
  <c r="CV155" i="1"/>
  <c r="CU155" i="1"/>
  <c r="CT155" i="1"/>
  <c r="CS155" i="1"/>
  <c r="CR155" i="1"/>
  <c r="CQ155" i="1"/>
  <c r="CP155" i="1"/>
  <c r="CO155" i="1"/>
  <c r="CN155" i="1"/>
  <c r="CM155" i="1"/>
  <c r="CL155" i="1"/>
  <c r="CK155" i="1"/>
  <c r="CJ155" i="1"/>
  <c r="CI155" i="1"/>
  <c r="CH155" i="1"/>
  <c r="CG155" i="1"/>
  <c r="CF155" i="1"/>
  <c r="CE155" i="1"/>
  <c r="CD155" i="1"/>
  <c r="CC155" i="1"/>
  <c r="CB155" i="1"/>
  <c r="CA155" i="1"/>
  <c r="BZ155" i="1"/>
  <c r="BY155" i="1"/>
  <c r="BX155" i="1"/>
  <c r="BW155" i="1"/>
  <c r="BV155" i="1"/>
  <c r="BU155" i="1"/>
  <c r="BT155" i="1"/>
  <c r="BS155" i="1"/>
  <c r="BQ155" i="1"/>
  <c r="DN154" i="1"/>
  <c r="DM154" i="1"/>
  <c r="DL154" i="1"/>
  <c r="DK154" i="1"/>
  <c r="DJ154" i="1"/>
  <c r="DI154" i="1"/>
  <c r="DH154" i="1"/>
  <c r="DG154" i="1"/>
  <c r="DF154" i="1"/>
  <c r="DE154" i="1"/>
  <c r="DD154" i="1"/>
  <c r="DC154" i="1"/>
  <c r="DB154" i="1"/>
  <c r="DA154" i="1"/>
  <c r="CZ154" i="1"/>
  <c r="CY154" i="1"/>
  <c r="CX154" i="1"/>
  <c r="CW154" i="1"/>
  <c r="CV154" i="1"/>
  <c r="CU154" i="1"/>
  <c r="CT154" i="1"/>
  <c r="CS154" i="1"/>
  <c r="CR154" i="1"/>
  <c r="CQ154" i="1"/>
  <c r="CP154" i="1"/>
  <c r="CO154" i="1"/>
  <c r="CN154" i="1"/>
  <c r="CM154" i="1"/>
  <c r="CL154" i="1"/>
  <c r="CK154" i="1"/>
  <c r="CJ154" i="1"/>
  <c r="CI154" i="1"/>
  <c r="CH154" i="1"/>
  <c r="CG154" i="1"/>
  <c r="CF154" i="1"/>
  <c r="CE154" i="1"/>
  <c r="CD154" i="1"/>
  <c r="CC154" i="1"/>
  <c r="CB154" i="1"/>
  <c r="CA154" i="1"/>
  <c r="BZ154" i="1"/>
  <c r="BY154" i="1"/>
  <c r="BX154" i="1"/>
  <c r="BW154" i="1"/>
  <c r="BV154" i="1"/>
  <c r="BU154" i="1"/>
  <c r="BT154" i="1"/>
  <c r="BS154" i="1"/>
  <c r="BQ154" i="1"/>
  <c r="DN152" i="1"/>
  <c r="DM152" i="1"/>
  <c r="DL152" i="1"/>
  <c r="DK152" i="1"/>
  <c r="DJ152" i="1"/>
  <c r="DI152" i="1"/>
  <c r="DH152" i="1"/>
  <c r="DG152" i="1"/>
  <c r="DF152" i="1"/>
  <c r="DE152" i="1"/>
  <c r="DD152" i="1"/>
  <c r="DC152" i="1"/>
  <c r="DB152" i="1"/>
  <c r="DA152" i="1"/>
  <c r="CZ152" i="1"/>
  <c r="CY152" i="1"/>
  <c r="CX152" i="1"/>
  <c r="CW152" i="1"/>
  <c r="CV152" i="1"/>
  <c r="CU152" i="1"/>
  <c r="CT152" i="1"/>
  <c r="CS152" i="1"/>
  <c r="CR152" i="1"/>
  <c r="CQ152" i="1"/>
  <c r="CP152" i="1"/>
  <c r="CO152" i="1"/>
  <c r="CN152" i="1"/>
  <c r="CM152" i="1"/>
  <c r="CL152" i="1"/>
  <c r="CK152" i="1"/>
  <c r="CJ152" i="1"/>
  <c r="CI152" i="1"/>
  <c r="CH152" i="1"/>
  <c r="CG152" i="1"/>
  <c r="CF152" i="1"/>
  <c r="CE152" i="1"/>
  <c r="CD152" i="1"/>
  <c r="CC152" i="1"/>
  <c r="CB152" i="1"/>
  <c r="CA152" i="1"/>
  <c r="BZ152" i="1"/>
  <c r="BY152" i="1"/>
  <c r="BX152" i="1"/>
  <c r="BW152" i="1"/>
  <c r="BV152" i="1"/>
  <c r="BU152" i="1"/>
  <c r="BT152" i="1"/>
  <c r="BS152" i="1"/>
  <c r="BQ152" i="1"/>
  <c r="DN151" i="1"/>
  <c r="DM151" i="1"/>
  <c r="DL151" i="1"/>
  <c r="DK151" i="1"/>
  <c r="DJ151" i="1"/>
  <c r="DI151" i="1"/>
  <c r="DH151" i="1"/>
  <c r="DG151" i="1"/>
  <c r="DF151" i="1"/>
  <c r="DE151" i="1"/>
  <c r="DD151" i="1"/>
  <c r="DC151" i="1"/>
  <c r="DB151" i="1"/>
  <c r="DA151" i="1"/>
  <c r="CZ151" i="1"/>
  <c r="CY151" i="1"/>
  <c r="CX151" i="1"/>
  <c r="CW151" i="1"/>
  <c r="CV151" i="1"/>
  <c r="CU151" i="1"/>
  <c r="CT151" i="1"/>
  <c r="CS151" i="1"/>
  <c r="CR151" i="1"/>
  <c r="CQ151" i="1"/>
  <c r="CP151" i="1"/>
  <c r="CO151" i="1"/>
  <c r="CN151" i="1"/>
  <c r="CM151" i="1"/>
  <c r="CL151" i="1"/>
  <c r="CK151" i="1"/>
  <c r="CJ151" i="1"/>
  <c r="CI151" i="1"/>
  <c r="CH151" i="1"/>
  <c r="CG151" i="1"/>
  <c r="CF151" i="1"/>
  <c r="CE151" i="1"/>
  <c r="CD151" i="1"/>
  <c r="CC151" i="1"/>
  <c r="CB151" i="1"/>
  <c r="CA151" i="1"/>
  <c r="BZ151" i="1"/>
  <c r="BY151" i="1"/>
  <c r="BX151" i="1"/>
  <c r="BW151" i="1"/>
  <c r="BV151" i="1"/>
  <c r="BU151" i="1"/>
  <c r="BT151" i="1"/>
  <c r="BS151" i="1"/>
  <c r="BQ151" i="1"/>
  <c r="DN150" i="1"/>
  <c r="DM150" i="1"/>
  <c r="DL150" i="1"/>
  <c r="DK150" i="1"/>
  <c r="DJ150" i="1"/>
  <c r="DI150" i="1"/>
  <c r="DH150" i="1"/>
  <c r="DG150" i="1"/>
  <c r="DF150" i="1"/>
  <c r="DE150" i="1"/>
  <c r="DD150" i="1"/>
  <c r="DC150" i="1"/>
  <c r="DB150" i="1"/>
  <c r="DA150" i="1"/>
  <c r="CZ150" i="1"/>
  <c r="CY150" i="1"/>
  <c r="CX150" i="1"/>
  <c r="CW150" i="1"/>
  <c r="CV150" i="1"/>
  <c r="CU150" i="1"/>
  <c r="CT150" i="1"/>
  <c r="CS150" i="1"/>
  <c r="CR150" i="1"/>
  <c r="CQ150" i="1"/>
  <c r="CP150" i="1"/>
  <c r="CO150" i="1"/>
  <c r="CN150" i="1"/>
  <c r="CM150" i="1"/>
  <c r="CL150" i="1"/>
  <c r="CK150" i="1"/>
  <c r="CJ150" i="1"/>
  <c r="CI150" i="1"/>
  <c r="CH150" i="1"/>
  <c r="CG150" i="1"/>
  <c r="CF150" i="1"/>
  <c r="CE150" i="1"/>
  <c r="CD150" i="1"/>
  <c r="CC150" i="1"/>
  <c r="CB150" i="1"/>
  <c r="CA150" i="1"/>
  <c r="BZ150" i="1"/>
  <c r="BY150" i="1"/>
  <c r="BX150" i="1"/>
  <c r="BW150" i="1"/>
  <c r="BV150" i="1"/>
  <c r="BU150" i="1"/>
  <c r="BT150" i="1"/>
  <c r="BS150" i="1"/>
  <c r="BQ150" i="1"/>
  <c r="DN148" i="1"/>
  <c r="DM148" i="1"/>
  <c r="DL148" i="1"/>
  <c r="DK148" i="1"/>
  <c r="DJ148" i="1"/>
  <c r="DI148" i="1"/>
  <c r="DH148" i="1"/>
  <c r="DG148" i="1"/>
  <c r="DF148" i="1"/>
  <c r="DE148" i="1"/>
  <c r="DD148" i="1"/>
  <c r="DC148" i="1"/>
  <c r="DB148" i="1"/>
  <c r="DA148" i="1"/>
  <c r="CZ148" i="1"/>
  <c r="CY148" i="1"/>
  <c r="CX148" i="1"/>
  <c r="CW148" i="1"/>
  <c r="CV148" i="1"/>
  <c r="CU148" i="1"/>
  <c r="CT148" i="1"/>
  <c r="CS148" i="1"/>
  <c r="CR148" i="1"/>
  <c r="CQ148" i="1"/>
  <c r="CP148" i="1"/>
  <c r="CO148" i="1"/>
  <c r="CN148" i="1"/>
  <c r="CM148" i="1"/>
  <c r="CL148" i="1"/>
  <c r="CK148" i="1"/>
  <c r="CJ148" i="1"/>
  <c r="CI148" i="1"/>
  <c r="CH148" i="1"/>
  <c r="CG148" i="1"/>
  <c r="CF148" i="1"/>
  <c r="CE148" i="1"/>
  <c r="CD148" i="1"/>
  <c r="CC148" i="1"/>
  <c r="CB148" i="1"/>
  <c r="CA148" i="1"/>
  <c r="BZ148" i="1"/>
  <c r="BY148" i="1"/>
  <c r="BX148" i="1"/>
  <c r="BW148" i="1"/>
  <c r="BV148" i="1"/>
  <c r="BU148" i="1"/>
  <c r="BT148" i="1"/>
  <c r="BS148" i="1"/>
  <c r="BQ148" i="1"/>
  <c r="DN147" i="1"/>
  <c r="DM147" i="1"/>
  <c r="DL147" i="1"/>
  <c r="DK147" i="1"/>
  <c r="DJ147" i="1"/>
  <c r="DI147" i="1"/>
  <c r="DH147" i="1"/>
  <c r="DG147" i="1"/>
  <c r="DF147" i="1"/>
  <c r="DE147" i="1"/>
  <c r="DD147" i="1"/>
  <c r="DC147" i="1"/>
  <c r="DB147" i="1"/>
  <c r="DA147" i="1"/>
  <c r="CZ147" i="1"/>
  <c r="CY147" i="1"/>
  <c r="CX147" i="1"/>
  <c r="CW147" i="1"/>
  <c r="CV147" i="1"/>
  <c r="CU147" i="1"/>
  <c r="CT147" i="1"/>
  <c r="CS147" i="1"/>
  <c r="CR147" i="1"/>
  <c r="CQ147" i="1"/>
  <c r="CP147" i="1"/>
  <c r="CO147" i="1"/>
  <c r="CN147" i="1"/>
  <c r="CM147" i="1"/>
  <c r="CL147" i="1"/>
  <c r="CK147" i="1"/>
  <c r="CJ147" i="1"/>
  <c r="CI147" i="1"/>
  <c r="CH147" i="1"/>
  <c r="CG147" i="1"/>
  <c r="CF147" i="1"/>
  <c r="CE147" i="1"/>
  <c r="CD147" i="1"/>
  <c r="CC147" i="1"/>
  <c r="CB147" i="1"/>
  <c r="CA147" i="1"/>
  <c r="BZ147" i="1"/>
  <c r="BY147" i="1"/>
  <c r="BX147" i="1"/>
  <c r="BW147" i="1"/>
  <c r="BV147" i="1"/>
  <c r="BU147" i="1"/>
  <c r="BT147" i="1"/>
  <c r="BS147" i="1"/>
  <c r="BQ147" i="1"/>
  <c r="DN146" i="1"/>
  <c r="DM146" i="1"/>
  <c r="DL146" i="1"/>
  <c r="DK146" i="1"/>
  <c r="DJ146" i="1"/>
  <c r="DI146" i="1"/>
  <c r="DH146" i="1"/>
  <c r="DG146" i="1"/>
  <c r="DF146" i="1"/>
  <c r="DE146" i="1"/>
  <c r="DD146" i="1"/>
  <c r="DC146" i="1"/>
  <c r="DB146" i="1"/>
  <c r="DA146" i="1"/>
  <c r="CZ146" i="1"/>
  <c r="CY146" i="1"/>
  <c r="CX146" i="1"/>
  <c r="CW146" i="1"/>
  <c r="CV146" i="1"/>
  <c r="CU146" i="1"/>
  <c r="CT146" i="1"/>
  <c r="CS146" i="1"/>
  <c r="CR146" i="1"/>
  <c r="CQ146" i="1"/>
  <c r="CP146" i="1"/>
  <c r="CO146" i="1"/>
  <c r="CN146" i="1"/>
  <c r="CM146" i="1"/>
  <c r="CL146" i="1"/>
  <c r="CK146" i="1"/>
  <c r="CJ146" i="1"/>
  <c r="CI146" i="1"/>
  <c r="CH146" i="1"/>
  <c r="CG146" i="1"/>
  <c r="CF146" i="1"/>
  <c r="CE146" i="1"/>
  <c r="CD146" i="1"/>
  <c r="CC146" i="1"/>
  <c r="CB146" i="1"/>
  <c r="CA146" i="1"/>
  <c r="BZ146" i="1"/>
  <c r="BY146" i="1"/>
  <c r="BX146" i="1"/>
  <c r="BW146" i="1"/>
  <c r="BV146" i="1"/>
  <c r="BU146" i="1"/>
  <c r="BT146" i="1"/>
  <c r="BS146" i="1"/>
  <c r="BQ146" i="1"/>
  <c r="DN144" i="1"/>
  <c r="DM144" i="1"/>
  <c r="DL144" i="1"/>
  <c r="DK144" i="1"/>
  <c r="DJ144" i="1"/>
  <c r="DI144" i="1"/>
  <c r="DH144" i="1"/>
  <c r="DG144" i="1"/>
  <c r="DF144" i="1"/>
  <c r="DE144" i="1"/>
  <c r="DD144" i="1"/>
  <c r="DC144" i="1"/>
  <c r="DB144" i="1"/>
  <c r="DA144" i="1"/>
  <c r="CZ144" i="1"/>
  <c r="CY144" i="1"/>
  <c r="CX144" i="1"/>
  <c r="CW144" i="1"/>
  <c r="CV144" i="1"/>
  <c r="CU144" i="1"/>
  <c r="CT144" i="1"/>
  <c r="CS144" i="1"/>
  <c r="CR144" i="1"/>
  <c r="CQ144" i="1"/>
  <c r="CP144" i="1"/>
  <c r="CO144" i="1"/>
  <c r="CN144" i="1"/>
  <c r="CM144" i="1"/>
  <c r="CL144" i="1"/>
  <c r="CK144" i="1"/>
  <c r="CJ144" i="1"/>
  <c r="CI144" i="1"/>
  <c r="CH144" i="1"/>
  <c r="CG144" i="1"/>
  <c r="CF144" i="1"/>
  <c r="CE144" i="1"/>
  <c r="CD144" i="1"/>
  <c r="CC144" i="1"/>
  <c r="CB144" i="1"/>
  <c r="CA144" i="1"/>
  <c r="BZ144" i="1"/>
  <c r="BY144" i="1"/>
  <c r="BX144" i="1"/>
  <c r="BW144" i="1"/>
  <c r="BV144" i="1"/>
  <c r="BU144" i="1"/>
  <c r="BT144" i="1"/>
  <c r="BS144" i="1"/>
  <c r="BQ144" i="1"/>
  <c r="DN143" i="1"/>
  <c r="DM143" i="1"/>
  <c r="DL143" i="1"/>
  <c r="DK143" i="1"/>
  <c r="DJ143" i="1"/>
  <c r="DI143" i="1"/>
  <c r="DH143" i="1"/>
  <c r="DG143" i="1"/>
  <c r="DF143" i="1"/>
  <c r="DE143" i="1"/>
  <c r="DD143" i="1"/>
  <c r="DC143" i="1"/>
  <c r="DB143" i="1"/>
  <c r="DA143" i="1"/>
  <c r="CZ143" i="1"/>
  <c r="CY143" i="1"/>
  <c r="CX143" i="1"/>
  <c r="CW143" i="1"/>
  <c r="CV143" i="1"/>
  <c r="CU143" i="1"/>
  <c r="CT143" i="1"/>
  <c r="CS143" i="1"/>
  <c r="CR143" i="1"/>
  <c r="CQ143" i="1"/>
  <c r="CP143" i="1"/>
  <c r="CO143" i="1"/>
  <c r="CN143" i="1"/>
  <c r="CM143" i="1"/>
  <c r="CL143" i="1"/>
  <c r="CK143" i="1"/>
  <c r="CJ143" i="1"/>
  <c r="CI143" i="1"/>
  <c r="CH143" i="1"/>
  <c r="CG143" i="1"/>
  <c r="CF143" i="1"/>
  <c r="CE143" i="1"/>
  <c r="CD143" i="1"/>
  <c r="CC143" i="1"/>
  <c r="CB143" i="1"/>
  <c r="CA143" i="1"/>
  <c r="BZ143" i="1"/>
  <c r="BY143" i="1"/>
  <c r="BX143" i="1"/>
  <c r="BW143" i="1"/>
  <c r="BV143" i="1"/>
  <c r="BU143" i="1"/>
  <c r="BT143" i="1"/>
  <c r="BS143" i="1"/>
  <c r="BQ143" i="1"/>
  <c r="DN142" i="1"/>
  <c r="DM142" i="1"/>
  <c r="DL142" i="1"/>
  <c r="DK142" i="1"/>
  <c r="DJ142" i="1"/>
  <c r="DI142" i="1"/>
  <c r="DH142" i="1"/>
  <c r="DG142" i="1"/>
  <c r="DF142" i="1"/>
  <c r="DE142" i="1"/>
  <c r="DD142" i="1"/>
  <c r="DC142" i="1"/>
  <c r="DB142" i="1"/>
  <c r="DA142" i="1"/>
  <c r="CZ142" i="1"/>
  <c r="CY142" i="1"/>
  <c r="CX142" i="1"/>
  <c r="CW142" i="1"/>
  <c r="CV142" i="1"/>
  <c r="CU142" i="1"/>
  <c r="CT142" i="1"/>
  <c r="CS142" i="1"/>
  <c r="CR142" i="1"/>
  <c r="CQ142" i="1"/>
  <c r="CP142" i="1"/>
  <c r="CO142" i="1"/>
  <c r="CN142" i="1"/>
  <c r="CM142" i="1"/>
  <c r="CL142" i="1"/>
  <c r="CK142" i="1"/>
  <c r="CJ142" i="1"/>
  <c r="CI142" i="1"/>
  <c r="CH142" i="1"/>
  <c r="CG142" i="1"/>
  <c r="CF142" i="1"/>
  <c r="CE142" i="1"/>
  <c r="CD142" i="1"/>
  <c r="CC142" i="1"/>
  <c r="CB142" i="1"/>
  <c r="CA142" i="1"/>
  <c r="BZ142" i="1"/>
  <c r="BY142" i="1"/>
  <c r="BX142" i="1"/>
  <c r="BW142" i="1"/>
  <c r="BV142" i="1"/>
  <c r="BU142" i="1"/>
  <c r="BT142" i="1"/>
  <c r="BS142" i="1"/>
  <c r="BQ142" i="1"/>
  <c r="DN140" i="1"/>
  <c r="DM140" i="1"/>
  <c r="DL140" i="1"/>
  <c r="DK140" i="1"/>
  <c r="DJ140" i="1"/>
  <c r="DI140" i="1"/>
  <c r="DH140" i="1"/>
  <c r="DG140" i="1"/>
  <c r="DF140" i="1"/>
  <c r="DE140" i="1"/>
  <c r="DD140" i="1"/>
  <c r="DC140" i="1"/>
  <c r="DB140" i="1"/>
  <c r="DA140" i="1"/>
  <c r="CZ140" i="1"/>
  <c r="CY140" i="1"/>
  <c r="CX140" i="1"/>
  <c r="CW140" i="1"/>
  <c r="CV140" i="1"/>
  <c r="CU140" i="1"/>
  <c r="CT140" i="1"/>
  <c r="CS140" i="1"/>
  <c r="CR140" i="1"/>
  <c r="CQ140" i="1"/>
  <c r="CP140" i="1"/>
  <c r="CO140" i="1"/>
  <c r="CN140" i="1"/>
  <c r="CM140" i="1"/>
  <c r="CL140" i="1"/>
  <c r="CK140" i="1"/>
  <c r="CJ140" i="1"/>
  <c r="CI140" i="1"/>
  <c r="CH140" i="1"/>
  <c r="CG140" i="1"/>
  <c r="CF140" i="1"/>
  <c r="CE140" i="1"/>
  <c r="CD140" i="1"/>
  <c r="CC140" i="1"/>
  <c r="CB140" i="1"/>
  <c r="CA140" i="1"/>
  <c r="BZ140" i="1"/>
  <c r="BY140" i="1"/>
  <c r="BX140" i="1"/>
  <c r="BW140" i="1"/>
  <c r="BV140" i="1"/>
  <c r="BU140" i="1"/>
  <c r="BT140" i="1"/>
  <c r="BS140" i="1"/>
  <c r="BQ140" i="1"/>
  <c r="DN139" i="1"/>
  <c r="DM139" i="1"/>
  <c r="DL139" i="1"/>
  <c r="DK139" i="1"/>
  <c r="DJ139" i="1"/>
  <c r="DI139" i="1"/>
  <c r="DH139" i="1"/>
  <c r="DG139" i="1"/>
  <c r="DF139" i="1"/>
  <c r="DE139" i="1"/>
  <c r="DD139" i="1"/>
  <c r="DC139" i="1"/>
  <c r="DB139" i="1"/>
  <c r="DA139" i="1"/>
  <c r="CZ139" i="1"/>
  <c r="CY139" i="1"/>
  <c r="CX139" i="1"/>
  <c r="CW139" i="1"/>
  <c r="CV139" i="1"/>
  <c r="CU139" i="1"/>
  <c r="CT139" i="1"/>
  <c r="CS139" i="1"/>
  <c r="CR139" i="1"/>
  <c r="CQ139" i="1"/>
  <c r="CP139" i="1"/>
  <c r="CO139" i="1"/>
  <c r="CN139" i="1"/>
  <c r="CM139" i="1"/>
  <c r="CL139" i="1"/>
  <c r="CK139" i="1"/>
  <c r="CJ139" i="1"/>
  <c r="CI139" i="1"/>
  <c r="CH139" i="1"/>
  <c r="CG139" i="1"/>
  <c r="CF139" i="1"/>
  <c r="CE139" i="1"/>
  <c r="CD139" i="1"/>
  <c r="CC139" i="1"/>
  <c r="CB139" i="1"/>
  <c r="CA139" i="1"/>
  <c r="BZ139" i="1"/>
  <c r="BY139" i="1"/>
  <c r="BX139" i="1"/>
  <c r="BW139" i="1"/>
  <c r="BV139" i="1"/>
  <c r="BU139" i="1"/>
  <c r="BT139" i="1"/>
  <c r="BS139" i="1"/>
  <c r="BQ139" i="1"/>
  <c r="DN138" i="1"/>
  <c r="DM138" i="1"/>
  <c r="DL138" i="1"/>
  <c r="DK138" i="1"/>
  <c r="DJ138" i="1"/>
  <c r="DI138" i="1"/>
  <c r="DH138" i="1"/>
  <c r="DG138" i="1"/>
  <c r="DF138" i="1"/>
  <c r="DE138" i="1"/>
  <c r="DD138" i="1"/>
  <c r="DC138" i="1"/>
  <c r="DB138" i="1"/>
  <c r="DA138" i="1"/>
  <c r="CZ138" i="1"/>
  <c r="CY138" i="1"/>
  <c r="CX138" i="1"/>
  <c r="CW138" i="1"/>
  <c r="CV138" i="1"/>
  <c r="CU138" i="1"/>
  <c r="CT138" i="1"/>
  <c r="CS138" i="1"/>
  <c r="CR138" i="1"/>
  <c r="CQ138" i="1"/>
  <c r="CP138" i="1"/>
  <c r="CO138" i="1"/>
  <c r="CN138" i="1"/>
  <c r="CM138" i="1"/>
  <c r="CL138" i="1"/>
  <c r="CK138" i="1"/>
  <c r="CJ138" i="1"/>
  <c r="CI138" i="1"/>
  <c r="CH138" i="1"/>
  <c r="CG138" i="1"/>
  <c r="CF138" i="1"/>
  <c r="CE138" i="1"/>
  <c r="CD138" i="1"/>
  <c r="CC138" i="1"/>
  <c r="CB138" i="1"/>
  <c r="CA138" i="1"/>
  <c r="BZ138" i="1"/>
  <c r="BY138" i="1"/>
  <c r="BX138" i="1"/>
  <c r="BW138" i="1"/>
  <c r="BV138" i="1"/>
  <c r="BU138" i="1"/>
  <c r="BT138" i="1"/>
  <c r="BS138" i="1"/>
  <c r="BQ138" i="1"/>
  <c r="DN136" i="1"/>
  <c r="DM136" i="1"/>
  <c r="DL136" i="1"/>
  <c r="DK136" i="1"/>
  <c r="DJ136" i="1"/>
  <c r="DI136" i="1"/>
  <c r="DH136" i="1"/>
  <c r="DG136" i="1"/>
  <c r="DF136" i="1"/>
  <c r="DE136" i="1"/>
  <c r="DD136" i="1"/>
  <c r="DC136" i="1"/>
  <c r="DB136" i="1"/>
  <c r="DA136" i="1"/>
  <c r="CZ136" i="1"/>
  <c r="CY136" i="1"/>
  <c r="CX136" i="1"/>
  <c r="CW136" i="1"/>
  <c r="CV136" i="1"/>
  <c r="CU136" i="1"/>
  <c r="CT136" i="1"/>
  <c r="CS136" i="1"/>
  <c r="CR136" i="1"/>
  <c r="CQ136" i="1"/>
  <c r="CP136" i="1"/>
  <c r="CO136" i="1"/>
  <c r="CN136" i="1"/>
  <c r="CM136" i="1"/>
  <c r="CL136" i="1"/>
  <c r="CK136" i="1"/>
  <c r="CJ136" i="1"/>
  <c r="CI136" i="1"/>
  <c r="CH136" i="1"/>
  <c r="CG136" i="1"/>
  <c r="CF136" i="1"/>
  <c r="CE136" i="1"/>
  <c r="CD136" i="1"/>
  <c r="CC136" i="1"/>
  <c r="CB136" i="1"/>
  <c r="CA136" i="1"/>
  <c r="BZ136" i="1"/>
  <c r="BY136" i="1"/>
  <c r="BX136" i="1"/>
  <c r="BW136" i="1"/>
  <c r="BV136" i="1"/>
  <c r="BU136" i="1"/>
  <c r="BT136" i="1"/>
  <c r="BS136" i="1"/>
  <c r="BQ136" i="1"/>
  <c r="DN135" i="1"/>
  <c r="DM135" i="1"/>
  <c r="DL135" i="1"/>
  <c r="DK135" i="1"/>
  <c r="DJ135" i="1"/>
  <c r="DI135" i="1"/>
  <c r="DH135" i="1"/>
  <c r="DG135" i="1"/>
  <c r="DF135" i="1"/>
  <c r="DE135" i="1"/>
  <c r="DD135" i="1"/>
  <c r="DC135" i="1"/>
  <c r="DB135" i="1"/>
  <c r="DA135" i="1"/>
  <c r="CZ135" i="1"/>
  <c r="CY135" i="1"/>
  <c r="CX135" i="1"/>
  <c r="CW135" i="1"/>
  <c r="CV135" i="1"/>
  <c r="CU135" i="1"/>
  <c r="CT135" i="1"/>
  <c r="CS135" i="1"/>
  <c r="CR135" i="1"/>
  <c r="CQ135" i="1"/>
  <c r="CP135" i="1"/>
  <c r="CO135" i="1"/>
  <c r="CN135" i="1"/>
  <c r="CM135" i="1"/>
  <c r="CL135" i="1"/>
  <c r="CK135" i="1"/>
  <c r="CJ135" i="1"/>
  <c r="CI135" i="1"/>
  <c r="CH135" i="1"/>
  <c r="CG135" i="1"/>
  <c r="CF135" i="1"/>
  <c r="CE135" i="1"/>
  <c r="CD135" i="1"/>
  <c r="CC135" i="1"/>
  <c r="CB135" i="1"/>
  <c r="CA135" i="1"/>
  <c r="BZ135" i="1"/>
  <c r="BY135" i="1"/>
  <c r="BX135" i="1"/>
  <c r="BW135" i="1"/>
  <c r="BV135" i="1"/>
  <c r="BU135" i="1"/>
  <c r="BT135" i="1"/>
  <c r="BS135" i="1"/>
  <c r="BQ135" i="1"/>
  <c r="DN134" i="1"/>
  <c r="DM134" i="1"/>
  <c r="DL134" i="1"/>
  <c r="DK134" i="1"/>
  <c r="DJ134" i="1"/>
  <c r="DI134" i="1"/>
  <c r="DH134" i="1"/>
  <c r="DG134" i="1"/>
  <c r="DF134" i="1"/>
  <c r="DE134" i="1"/>
  <c r="DD134" i="1"/>
  <c r="DC134" i="1"/>
  <c r="DB134" i="1"/>
  <c r="DA134" i="1"/>
  <c r="CZ134" i="1"/>
  <c r="CY134" i="1"/>
  <c r="CX134" i="1"/>
  <c r="CW134" i="1"/>
  <c r="CV134" i="1"/>
  <c r="CU134" i="1"/>
  <c r="CT134" i="1"/>
  <c r="CS134" i="1"/>
  <c r="CR134" i="1"/>
  <c r="CQ134" i="1"/>
  <c r="CP134" i="1"/>
  <c r="CO134" i="1"/>
  <c r="CN134" i="1"/>
  <c r="CM134" i="1"/>
  <c r="CL134" i="1"/>
  <c r="CK134" i="1"/>
  <c r="CJ134" i="1"/>
  <c r="CI134" i="1"/>
  <c r="CH134" i="1"/>
  <c r="CG134" i="1"/>
  <c r="CF134" i="1"/>
  <c r="CE134" i="1"/>
  <c r="CD134" i="1"/>
  <c r="CC134" i="1"/>
  <c r="CB134" i="1"/>
  <c r="CA134" i="1"/>
  <c r="BZ134" i="1"/>
  <c r="BY134" i="1"/>
  <c r="BX134" i="1"/>
  <c r="BW134" i="1"/>
  <c r="BV134" i="1"/>
  <c r="BU134" i="1"/>
  <c r="BT134" i="1"/>
  <c r="BS134" i="1"/>
  <c r="BQ134" i="1"/>
  <c r="DN132" i="1"/>
  <c r="DM132" i="1"/>
  <c r="DL132" i="1"/>
  <c r="DK132" i="1"/>
  <c r="DJ132" i="1"/>
  <c r="DI132" i="1"/>
  <c r="DH132" i="1"/>
  <c r="DG132" i="1"/>
  <c r="DF132" i="1"/>
  <c r="DE132" i="1"/>
  <c r="DD132" i="1"/>
  <c r="DC132" i="1"/>
  <c r="DB132" i="1"/>
  <c r="DA132" i="1"/>
  <c r="CZ132" i="1"/>
  <c r="CY132" i="1"/>
  <c r="CX132" i="1"/>
  <c r="CW132" i="1"/>
  <c r="CV132" i="1"/>
  <c r="CU132" i="1"/>
  <c r="CT132" i="1"/>
  <c r="CS132" i="1"/>
  <c r="CR132" i="1"/>
  <c r="CQ132" i="1"/>
  <c r="CP132" i="1"/>
  <c r="CO132" i="1"/>
  <c r="CN132" i="1"/>
  <c r="CM132" i="1"/>
  <c r="CL132" i="1"/>
  <c r="CK132" i="1"/>
  <c r="CJ132" i="1"/>
  <c r="CI132" i="1"/>
  <c r="CH132" i="1"/>
  <c r="CG132" i="1"/>
  <c r="CF132" i="1"/>
  <c r="CE132" i="1"/>
  <c r="CD132" i="1"/>
  <c r="CC132" i="1"/>
  <c r="CB132" i="1"/>
  <c r="CA132" i="1"/>
  <c r="BZ132" i="1"/>
  <c r="BY132" i="1"/>
  <c r="BX132" i="1"/>
  <c r="BW132" i="1"/>
  <c r="BV132" i="1"/>
  <c r="BU132" i="1"/>
  <c r="BT132" i="1"/>
  <c r="BS132" i="1"/>
  <c r="BQ132" i="1"/>
  <c r="DN131" i="1"/>
  <c r="DM131" i="1"/>
  <c r="DL131" i="1"/>
  <c r="DK131" i="1"/>
  <c r="DJ131" i="1"/>
  <c r="DI131" i="1"/>
  <c r="DH131" i="1"/>
  <c r="DG131" i="1"/>
  <c r="DF131" i="1"/>
  <c r="DE131" i="1"/>
  <c r="DD131" i="1"/>
  <c r="DC131" i="1"/>
  <c r="DB131" i="1"/>
  <c r="DA131" i="1"/>
  <c r="CZ131" i="1"/>
  <c r="CY131" i="1"/>
  <c r="CX131" i="1"/>
  <c r="CW131" i="1"/>
  <c r="CV131" i="1"/>
  <c r="CU131" i="1"/>
  <c r="CT131" i="1"/>
  <c r="CS131" i="1"/>
  <c r="CR131" i="1"/>
  <c r="CQ131" i="1"/>
  <c r="CP131" i="1"/>
  <c r="CO131" i="1"/>
  <c r="CN131" i="1"/>
  <c r="CM131" i="1"/>
  <c r="CL131" i="1"/>
  <c r="CK131" i="1"/>
  <c r="CJ131" i="1"/>
  <c r="CI131" i="1"/>
  <c r="CH131" i="1"/>
  <c r="CG131" i="1"/>
  <c r="CF131" i="1"/>
  <c r="CE131" i="1"/>
  <c r="CD131" i="1"/>
  <c r="CC131" i="1"/>
  <c r="CB131" i="1"/>
  <c r="CA131" i="1"/>
  <c r="BZ131" i="1"/>
  <c r="BY131" i="1"/>
  <c r="BX131" i="1"/>
  <c r="BW131" i="1"/>
  <c r="BV131" i="1"/>
  <c r="BU131" i="1"/>
  <c r="BT131" i="1"/>
  <c r="BS131" i="1"/>
  <c r="BQ131" i="1"/>
  <c r="DN130" i="1"/>
  <c r="DM130" i="1"/>
  <c r="DL130" i="1"/>
  <c r="DK130" i="1"/>
  <c r="DJ130" i="1"/>
  <c r="DI130" i="1"/>
  <c r="DH130" i="1"/>
  <c r="DG130" i="1"/>
  <c r="DF130" i="1"/>
  <c r="DE130" i="1"/>
  <c r="DD130" i="1"/>
  <c r="DC130" i="1"/>
  <c r="DB130" i="1"/>
  <c r="DA130" i="1"/>
  <c r="CZ130" i="1"/>
  <c r="CY130" i="1"/>
  <c r="CX130" i="1"/>
  <c r="CW130" i="1"/>
  <c r="CV130" i="1"/>
  <c r="CU130" i="1"/>
  <c r="CT130" i="1"/>
  <c r="CS130" i="1"/>
  <c r="CR130" i="1"/>
  <c r="CQ130" i="1"/>
  <c r="CP130" i="1"/>
  <c r="CO130" i="1"/>
  <c r="CN130" i="1"/>
  <c r="CM130" i="1"/>
  <c r="CL130" i="1"/>
  <c r="CK130" i="1"/>
  <c r="CJ130" i="1"/>
  <c r="CI130" i="1"/>
  <c r="CH130" i="1"/>
  <c r="CG130" i="1"/>
  <c r="CF130" i="1"/>
  <c r="CE130" i="1"/>
  <c r="CD130" i="1"/>
  <c r="CC130" i="1"/>
  <c r="CB130" i="1"/>
  <c r="CA130" i="1"/>
  <c r="BZ130" i="1"/>
  <c r="BY130" i="1"/>
  <c r="BX130" i="1"/>
  <c r="BW130" i="1"/>
  <c r="BV130" i="1"/>
  <c r="BU130" i="1"/>
  <c r="BT130" i="1"/>
  <c r="BS130" i="1"/>
  <c r="BQ130" i="1"/>
  <c r="DN128" i="1"/>
  <c r="DM128" i="1"/>
  <c r="DL128" i="1"/>
  <c r="DK128" i="1"/>
  <c r="DJ128" i="1"/>
  <c r="DI128" i="1"/>
  <c r="DH128" i="1"/>
  <c r="DG128" i="1"/>
  <c r="DF128" i="1"/>
  <c r="DE128" i="1"/>
  <c r="DD128" i="1"/>
  <c r="DC128" i="1"/>
  <c r="DB128" i="1"/>
  <c r="DA128" i="1"/>
  <c r="CZ128" i="1"/>
  <c r="CY128" i="1"/>
  <c r="CX128" i="1"/>
  <c r="CW128" i="1"/>
  <c r="CV128" i="1"/>
  <c r="CU128" i="1"/>
  <c r="CT128" i="1"/>
  <c r="CS128" i="1"/>
  <c r="CR128" i="1"/>
  <c r="CQ128" i="1"/>
  <c r="CP128" i="1"/>
  <c r="CO128" i="1"/>
  <c r="CN128" i="1"/>
  <c r="CM128" i="1"/>
  <c r="CL128" i="1"/>
  <c r="CK128" i="1"/>
  <c r="CJ128" i="1"/>
  <c r="CI128" i="1"/>
  <c r="CH128" i="1"/>
  <c r="CG128" i="1"/>
  <c r="CF128" i="1"/>
  <c r="CE128" i="1"/>
  <c r="CD128" i="1"/>
  <c r="CC128" i="1"/>
  <c r="CB128" i="1"/>
  <c r="CA128" i="1"/>
  <c r="BZ128" i="1"/>
  <c r="BY128" i="1"/>
  <c r="BX128" i="1"/>
  <c r="BW128" i="1"/>
  <c r="BV128" i="1"/>
  <c r="BU128" i="1"/>
  <c r="BT128" i="1"/>
  <c r="BS128" i="1"/>
  <c r="BQ128" i="1"/>
  <c r="DN127" i="1"/>
  <c r="DM127" i="1"/>
  <c r="DL127" i="1"/>
  <c r="DK127" i="1"/>
  <c r="DJ127" i="1"/>
  <c r="DI127" i="1"/>
  <c r="DH127" i="1"/>
  <c r="DG127" i="1"/>
  <c r="DF127" i="1"/>
  <c r="DE127" i="1"/>
  <c r="DD127" i="1"/>
  <c r="DC127" i="1"/>
  <c r="DB127" i="1"/>
  <c r="DA127" i="1"/>
  <c r="CZ127" i="1"/>
  <c r="CY127" i="1"/>
  <c r="CX127" i="1"/>
  <c r="CW127" i="1"/>
  <c r="CV127" i="1"/>
  <c r="CU127" i="1"/>
  <c r="CT127" i="1"/>
  <c r="CS127" i="1"/>
  <c r="CR127" i="1"/>
  <c r="CQ127" i="1"/>
  <c r="CP127" i="1"/>
  <c r="CO127" i="1"/>
  <c r="CN127" i="1"/>
  <c r="CM127" i="1"/>
  <c r="CL127" i="1"/>
  <c r="CK127" i="1"/>
  <c r="CJ127" i="1"/>
  <c r="CI127" i="1"/>
  <c r="CH127" i="1"/>
  <c r="CG127" i="1"/>
  <c r="CF127" i="1"/>
  <c r="CE127" i="1"/>
  <c r="CD127" i="1"/>
  <c r="CC127" i="1"/>
  <c r="CB127" i="1"/>
  <c r="CA127" i="1"/>
  <c r="BZ127" i="1"/>
  <c r="BY127" i="1"/>
  <c r="BX127" i="1"/>
  <c r="BW127" i="1"/>
  <c r="BV127" i="1"/>
  <c r="BU127" i="1"/>
  <c r="BT127" i="1"/>
  <c r="BS127" i="1"/>
  <c r="BQ127" i="1"/>
  <c r="DN126" i="1"/>
  <c r="DM126" i="1"/>
  <c r="DL126" i="1"/>
  <c r="DK126" i="1"/>
  <c r="DJ126" i="1"/>
  <c r="DI126" i="1"/>
  <c r="DH126" i="1"/>
  <c r="DG126" i="1"/>
  <c r="DF126" i="1"/>
  <c r="DE126" i="1"/>
  <c r="DD126" i="1"/>
  <c r="DC126" i="1"/>
  <c r="DB126" i="1"/>
  <c r="DA126" i="1"/>
  <c r="CZ126" i="1"/>
  <c r="CY126" i="1"/>
  <c r="CX126" i="1"/>
  <c r="CW126" i="1"/>
  <c r="CV126" i="1"/>
  <c r="CU126" i="1"/>
  <c r="CT126" i="1"/>
  <c r="CS126" i="1"/>
  <c r="CR126" i="1"/>
  <c r="CQ126" i="1"/>
  <c r="CP126" i="1"/>
  <c r="CO126" i="1"/>
  <c r="CN126" i="1"/>
  <c r="CM126" i="1"/>
  <c r="CL126" i="1"/>
  <c r="CK126" i="1"/>
  <c r="CJ126" i="1"/>
  <c r="CI126" i="1"/>
  <c r="CH126" i="1"/>
  <c r="CG126" i="1"/>
  <c r="CF126" i="1"/>
  <c r="CE126" i="1"/>
  <c r="CD126" i="1"/>
  <c r="CC126" i="1"/>
  <c r="CB126" i="1"/>
  <c r="CA126" i="1"/>
  <c r="BZ126" i="1"/>
  <c r="BY126" i="1"/>
  <c r="BX126" i="1"/>
  <c r="BW126" i="1"/>
  <c r="BV126" i="1"/>
  <c r="BU126" i="1"/>
  <c r="BT126" i="1"/>
  <c r="BS126" i="1"/>
  <c r="BQ126" i="1"/>
  <c r="DN124" i="1"/>
  <c r="DM124" i="1"/>
  <c r="DL124" i="1"/>
  <c r="DK124" i="1"/>
  <c r="DJ124" i="1"/>
  <c r="DI124" i="1"/>
  <c r="DH124" i="1"/>
  <c r="DG124" i="1"/>
  <c r="DF124" i="1"/>
  <c r="DE124" i="1"/>
  <c r="DD124" i="1"/>
  <c r="DC124" i="1"/>
  <c r="DB124" i="1"/>
  <c r="DA124" i="1"/>
  <c r="CZ124" i="1"/>
  <c r="CY124" i="1"/>
  <c r="CX124" i="1"/>
  <c r="CW124" i="1"/>
  <c r="CV124" i="1"/>
  <c r="CU124" i="1"/>
  <c r="CT124" i="1"/>
  <c r="CS124" i="1"/>
  <c r="CR124" i="1"/>
  <c r="CQ124" i="1"/>
  <c r="CP124" i="1"/>
  <c r="CO124" i="1"/>
  <c r="CN124" i="1"/>
  <c r="CM124" i="1"/>
  <c r="CL124" i="1"/>
  <c r="CK124" i="1"/>
  <c r="CJ124" i="1"/>
  <c r="CI124" i="1"/>
  <c r="CH124" i="1"/>
  <c r="CG124" i="1"/>
  <c r="CF124" i="1"/>
  <c r="CE124" i="1"/>
  <c r="CD124" i="1"/>
  <c r="CC124" i="1"/>
  <c r="CB124" i="1"/>
  <c r="CA124" i="1"/>
  <c r="BZ124" i="1"/>
  <c r="BY124" i="1"/>
  <c r="BX124" i="1"/>
  <c r="BW124" i="1"/>
  <c r="BV124" i="1"/>
  <c r="BU124" i="1"/>
  <c r="BT124" i="1"/>
  <c r="BS124" i="1"/>
  <c r="BQ124" i="1"/>
  <c r="DN123" i="1"/>
  <c r="DM123" i="1"/>
  <c r="DL123" i="1"/>
  <c r="DK123" i="1"/>
  <c r="DJ123" i="1"/>
  <c r="DI123" i="1"/>
  <c r="DH123" i="1"/>
  <c r="DG123" i="1"/>
  <c r="DF123" i="1"/>
  <c r="DE123" i="1"/>
  <c r="DD123" i="1"/>
  <c r="DC123" i="1"/>
  <c r="DB123" i="1"/>
  <c r="DA123" i="1"/>
  <c r="CZ123" i="1"/>
  <c r="CY123" i="1"/>
  <c r="CX123" i="1"/>
  <c r="CW123" i="1"/>
  <c r="CV123" i="1"/>
  <c r="CU123" i="1"/>
  <c r="CT123" i="1"/>
  <c r="CS123" i="1"/>
  <c r="CR123" i="1"/>
  <c r="CQ123" i="1"/>
  <c r="CP123" i="1"/>
  <c r="CO123" i="1"/>
  <c r="CN123" i="1"/>
  <c r="CM123" i="1"/>
  <c r="CL123" i="1"/>
  <c r="CK123" i="1"/>
  <c r="CJ123" i="1"/>
  <c r="CI123" i="1"/>
  <c r="CH123" i="1"/>
  <c r="CG123" i="1"/>
  <c r="CF123" i="1"/>
  <c r="CE123" i="1"/>
  <c r="CD123" i="1"/>
  <c r="CC123" i="1"/>
  <c r="CB123" i="1"/>
  <c r="CA123" i="1"/>
  <c r="BZ123" i="1"/>
  <c r="BY123" i="1"/>
  <c r="BX123" i="1"/>
  <c r="BW123" i="1"/>
  <c r="BV123" i="1"/>
  <c r="BU123" i="1"/>
  <c r="BT123" i="1"/>
  <c r="BS123" i="1"/>
  <c r="BQ123" i="1"/>
  <c r="DN122" i="1"/>
  <c r="DM122" i="1"/>
  <c r="DL122" i="1"/>
  <c r="DK122" i="1"/>
  <c r="DJ122" i="1"/>
  <c r="DI122" i="1"/>
  <c r="DH122" i="1"/>
  <c r="DG122" i="1"/>
  <c r="DF122" i="1"/>
  <c r="DE122" i="1"/>
  <c r="DD122" i="1"/>
  <c r="DC122" i="1"/>
  <c r="DB122" i="1"/>
  <c r="DA122" i="1"/>
  <c r="CZ122" i="1"/>
  <c r="CY122" i="1"/>
  <c r="CX122" i="1"/>
  <c r="CW122" i="1"/>
  <c r="CV122" i="1"/>
  <c r="CU122" i="1"/>
  <c r="CT122" i="1"/>
  <c r="CS122" i="1"/>
  <c r="CR122" i="1"/>
  <c r="CQ122" i="1"/>
  <c r="CP122" i="1"/>
  <c r="CO122" i="1"/>
  <c r="CN122" i="1"/>
  <c r="CM122" i="1"/>
  <c r="CL122" i="1"/>
  <c r="CK122" i="1"/>
  <c r="CJ122" i="1"/>
  <c r="CI122" i="1"/>
  <c r="CH122" i="1"/>
  <c r="CG122" i="1"/>
  <c r="CF122" i="1"/>
  <c r="CE122" i="1"/>
  <c r="CD122" i="1"/>
  <c r="CC122" i="1"/>
  <c r="CB122" i="1"/>
  <c r="CA122" i="1"/>
  <c r="BZ122" i="1"/>
  <c r="BY122" i="1"/>
  <c r="BX122" i="1"/>
  <c r="BW122" i="1"/>
  <c r="BV122" i="1"/>
  <c r="BU122" i="1"/>
  <c r="BT122" i="1"/>
  <c r="BS122" i="1"/>
  <c r="BQ122" i="1"/>
  <c r="DN120" i="1"/>
  <c r="DM120" i="1"/>
  <c r="DL120" i="1"/>
  <c r="DK120" i="1"/>
  <c r="DJ120" i="1"/>
  <c r="DI120" i="1"/>
  <c r="DH120" i="1"/>
  <c r="DG120" i="1"/>
  <c r="DF120" i="1"/>
  <c r="DE120" i="1"/>
  <c r="DD120" i="1"/>
  <c r="DC120" i="1"/>
  <c r="DB120" i="1"/>
  <c r="DA120" i="1"/>
  <c r="CZ120" i="1"/>
  <c r="CY120" i="1"/>
  <c r="CX120" i="1"/>
  <c r="CW120" i="1"/>
  <c r="CV120" i="1"/>
  <c r="CU120" i="1"/>
  <c r="CT120" i="1"/>
  <c r="CS120" i="1"/>
  <c r="CR120" i="1"/>
  <c r="CQ120" i="1"/>
  <c r="CP120" i="1"/>
  <c r="CO120" i="1"/>
  <c r="CN120" i="1"/>
  <c r="CM120" i="1"/>
  <c r="CL120" i="1"/>
  <c r="CK120" i="1"/>
  <c r="CJ120" i="1"/>
  <c r="CI120" i="1"/>
  <c r="CH120" i="1"/>
  <c r="CG120" i="1"/>
  <c r="CF120" i="1"/>
  <c r="CE120" i="1"/>
  <c r="CD120" i="1"/>
  <c r="CC120" i="1"/>
  <c r="CB120" i="1"/>
  <c r="CA120" i="1"/>
  <c r="BZ120" i="1"/>
  <c r="BY120" i="1"/>
  <c r="BX120" i="1"/>
  <c r="BW120" i="1"/>
  <c r="BV120" i="1"/>
  <c r="BU120" i="1"/>
  <c r="BT120" i="1"/>
  <c r="BS120" i="1"/>
  <c r="BQ120" i="1"/>
  <c r="DN119" i="1"/>
  <c r="DM119" i="1"/>
  <c r="DL119" i="1"/>
  <c r="DK119" i="1"/>
  <c r="DJ119" i="1"/>
  <c r="DI119" i="1"/>
  <c r="DH119" i="1"/>
  <c r="DG119" i="1"/>
  <c r="DF119" i="1"/>
  <c r="DE119" i="1"/>
  <c r="DD119" i="1"/>
  <c r="DC119" i="1"/>
  <c r="DB119" i="1"/>
  <c r="DA119" i="1"/>
  <c r="CZ119" i="1"/>
  <c r="CY119" i="1"/>
  <c r="CX119" i="1"/>
  <c r="CW119" i="1"/>
  <c r="CV119" i="1"/>
  <c r="CU119" i="1"/>
  <c r="CT119" i="1"/>
  <c r="CS119" i="1"/>
  <c r="CR119" i="1"/>
  <c r="CQ119" i="1"/>
  <c r="CP119" i="1"/>
  <c r="CO119" i="1"/>
  <c r="CN119" i="1"/>
  <c r="CM119" i="1"/>
  <c r="CL119" i="1"/>
  <c r="CK119" i="1"/>
  <c r="CJ119" i="1"/>
  <c r="CI119" i="1"/>
  <c r="CH119" i="1"/>
  <c r="CG119" i="1"/>
  <c r="CF119" i="1"/>
  <c r="CE119" i="1"/>
  <c r="CD119" i="1"/>
  <c r="CC119" i="1"/>
  <c r="CB119" i="1"/>
  <c r="CA119" i="1"/>
  <c r="BZ119" i="1"/>
  <c r="BY119" i="1"/>
  <c r="BX119" i="1"/>
  <c r="BW119" i="1"/>
  <c r="BV119" i="1"/>
  <c r="BU119" i="1"/>
  <c r="BT119" i="1"/>
  <c r="BS119" i="1"/>
  <c r="BQ119" i="1"/>
  <c r="DN118" i="1"/>
  <c r="DM118" i="1"/>
  <c r="DL118" i="1"/>
  <c r="DK118" i="1"/>
  <c r="DJ118" i="1"/>
  <c r="DI118" i="1"/>
  <c r="DH118" i="1"/>
  <c r="DG118" i="1"/>
  <c r="DF118" i="1"/>
  <c r="DE118" i="1"/>
  <c r="DD118" i="1"/>
  <c r="DC118" i="1"/>
  <c r="DB118" i="1"/>
  <c r="DA118" i="1"/>
  <c r="CZ118" i="1"/>
  <c r="CY118" i="1"/>
  <c r="CX118" i="1"/>
  <c r="CW118" i="1"/>
  <c r="CV118" i="1"/>
  <c r="CU118" i="1"/>
  <c r="CT118" i="1"/>
  <c r="CS118" i="1"/>
  <c r="CR118" i="1"/>
  <c r="CQ118" i="1"/>
  <c r="CP118" i="1"/>
  <c r="CO118" i="1"/>
  <c r="CN118" i="1"/>
  <c r="CM118" i="1"/>
  <c r="CL118" i="1"/>
  <c r="CK118" i="1"/>
  <c r="CJ118" i="1"/>
  <c r="CI118" i="1"/>
  <c r="CH118" i="1"/>
  <c r="CG118" i="1"/>
  <c r="CF118" i="1"/>
  <c r="CE118" i="1"/>
  <c r="CD118" i="1"/>
  <c r="CC118" i="1"/>
  <c r="CB118" i="1"/>
  <c r="CA118" i="1"/>
  <c r="BZ118" i="1"/>
  <c r="BY118" i="1"/>
  <c r="BX118" i="1"/>
  <c r="BW118" i="1"/>
  <c r="BV118" i="1"/>
  <c r="BU118" i="1"/>
  <c r="BT118" i="1"/>
  <c r="BS118" i="1"/>
  <c r="BQ118" i="1"/>
  <c r="DN116" i="1"/>
  <c r="DM116" i="1"/>
  <c r="DL116" i="1"/>
  <c r="DK116" i="1"/>
  <c r="DJ116" i="1"/>
  <c r="DI116" i="1"/>
  <c r="DH116" i="1"/>
  <c r="DG116" i="1"/>
  <c r="DF116" i="1"/>
  <c r="DE116" i="1"/>
  <c r="DD116" i="1"/>
  <c r="DC116" i="1"/>
  <c r="DB116" i="1"/>
  <c r="DA116" i="1"/>
  <c r="CZ116" i="1"/>
  <c r="CY116" i="1"/>
  <c r="CX116" i="1"/>
  <c r="CW116" i="1"/>
  <c r="CV116" i="1"/>
  <c r="CU116" i="1"/>
  <c r="CT116" i="1"/>
  <c r="CS116" i="1"/>
  <c r="CR116" i="1"/>
  <c r="CQ116" i="1"/>
  <c r="CP116" i="1"/>
  <c r="CO116" i="1"/>
  <c r="CN116" i="1"/>
  <c r="CM116" i="1"/>
  <c r="CL116" i="1"/>
  <c r="CK116" i="1"/>
  <c r="CJ116" i="1"/>
  <c r="CI116" i="1"/>
  <c r="CH116" i="1"/>
  <c r="CG116" i="1"/>
  <c r="CF116" i="1"/>
  <c r="CE116" i="1"/>
  <c r="CD116" i="1"/>
  <c r="CC116" i="1"/>
  <c r="CB116" i="1"/>
  <c r="CA116" i="1"/>
  <c r="BZ116" i="1"/>
  <c r="BY116" i="1"/>
  <c r="BX116" i="1"/>
  <c r="BW116" i="1"/>
  <c r="BV116" i="1"/>
  <c r="BU116" i="1"/>
  <c r="BT116" i="1"/>
  <c r="BS116" i="1"/>
  <c r="BQ116" i="1"/>
  <c r="DN115" i="1"/>
  <c r="DM115" i="1"/>
  <c r="DL115" i="1"/>
  <c r="DK115" i="1"/>
  <c r="DJ115" i="1"/>
  <c r="DI115" i="1"/>
  <c r="DH115" i="1"/>
  <c r="DG115" i="1"/>
  <c r="DF115" i="1"/>
  <c r="DE115" i="1"/>
  <c r="DD115" i="1"/>
  <c r="DC115" i="1"/>
  <c r="DB115" i="1"/>
  <c r="DA115" i="1"/>
  <c r="CZ115" i="1"/>
  <c r="CY115" i="1"/>
  <c r="CX115" i="1"/>
  <c r="CW115" i="1"/>
  <c r="CV115" i="1"/>
  <c r="CU115" i="1"/>
  <c r="CT115" i="1"/>
  <c r="CS115" i="1"/>
  <c r="CR115" i="1"/>
  <c r="CQ115" i="1"/>
  <c r="CP115" i="1"/>
  <c r="CO115" i="1"/>
  <c r="CN115" i="1"/>
  <c r="CM115" i="1"/>
  <c r="CL115" i="1"/>
  <c r="CK115" i="1"/>
  <c r="CJ115" i="1"/>
  <c r="CI115" i="1"/>
  <c r="CH115" i="1"/>
  <c r="CG115" i="1"/>
  <c r="CF115" i="1"/>
  <c r="CE115" i="1"/>
  <c r="CD115" i="1"/>
  <c r="CC115" i="1"/>
  <c r="CB115" i="1"/>
  <c r="CA115" i="1"/>
  <c r="BZ115" i="1"/>
  <c r="BY115" i="1"/>
  <c r="BX115" i="1"/>
  <c r="BW115" i="1"/>
  <c r="BV115" i="1"/>
  <c r="BU115" i="1"/>
  <c r="BT115" i="1"/>
  <c r="BS115" i="1"/>
  <c r="BQ115" i="1"/>
  <c r="DN114" i="1"/>
  <c r="DM114" i="1"/>
  <c r="DL114" i="1"/>
  <c r="DK114" i="1"/>
  <c r="DJ114" i="1"/>
  <c r="DI114" i="1"/>
  <c r="DH114" i="1"/>
  <c r="DG114" i="1"/>
  <c r="DF114" i="1"/>
  <c r="DE114" i="1"/>
  <c r="DD114" i="1"/>
  <c r="DC114" i="1"/>
  <c r="DB114" i="1"/>
  <c r="DA114" i="1"/>
  <c r="CZ114" i="1"/>
  <c r="CY114" i="1"/>
  <c r="CX114" i="1"/>
  <c r="CW114" i="1"/>
  <c r="CV114" i="1"/>
  <c r="CU114" i="1"/>
  <c r="CT114" i="1"/>
  <c r="CS114" i="1"/>
  <c r="CR114" i="1"/>
  <c r="CQ114" i="1"/>
  <c r="CP114" i="1"/>
  <c r="CO114" i="1"/>
  <c r="CN114" i="1"/>
  <c r="CM114" i="1"/>
  <c r="CL114" i="1"/>
  <c r="CK114" i="1"/>
  <c r="CJ114" i="1"/>
  <c r="CI114" i="1"/>
  <c r="CH114" i="1"/>
  <c r="CG114" i="1"/>
  <c r="CF114" i="1"/>
  <c r="CE114" i="1"/>
  <c r="CD114" i="1"/>
  <c r="CC114" i="1"/>
  <c r="CB114" i="1"/>
  <c r="CA114" i="1"/>
  <c r="BZ114" i="1"/>
  <c r="BY114" i="1"/>
  <c r="BX114" i="1"/>
  <c r="BW114" i="1"/>
  <c r="BV114" i="1"/>
  <c r="BU114" i="1"/>
  <c r="BT114" i="1"/>
  <c r="BS114" i="1"/>
  <c r="BQ114" i="1"/>
  <c r="DN112" i="1"/>
  <c r="BQ112" i="1" s="1"/>
  <c r="DM112" i="1"/>
  <c r="DL112" i="1"/>
  <c r="DK112" i="1"/>
  <c r="DJ112" i="1"/>
  <c r="DI112" i="1"/>
  <c r="DH112" i="1"/>
  <c r="DG112" i="1"/>
  <c r="DF112" i="1"/>
  <c r="DE112" i="1"/>
  <c r="DD112" i="1"/>
  <c r="DC112" i="1"/>
  <c r="DB112" i="1"/>
  <c r="DA112" i="1"/>
  <c r="CZ112" i="1"/>
  <c r="CY112" i="1"/>
  <c r="CX112" i="1"/>
  <c r="CW112" i="1"/>
  <c r="CV112" i="1"/>
  <c r="CU112" i="1"/>
  <c r="CT112" i="1"/>
  <c r="CS112" i="1"/>
  <c r="CR112" i="1"/>
  <c r="CQ112" i="1"/>
  <c r="CP112" i="1"/>
  <c r="CO112" i="1"/>
  <c r="CN112" i="1"/>
  <c r="CM112" i="1"/>
  <c r="CL112" i="1"/>
  <c r="CK112" i="1"/>
  <c r="CJ112" i="1"/>
  <c r="CI112" i="1"/>
  <c r="CH112" i="1"/>
  <c r="CG112" i="1"/>
  <c r="CF112" i="1"/>
  <c r="CE112" i="1"/>
  <c r="CD112" i="1"/>
  <c r="CC112" i="1"/>
  <c r="CB112" i="1"/>
  <c r="CA112" i="1"/>
  <c r="BZ112" i="1"/>
  <c r="BY112" i="1"/>
  <c r="BX112" i="1"/>
  <c r="BW112" i="1"/>
  <c r="BV112" i="1"/>
  <c r="BU112" i="1"/>
  <c r="BT112" i="1"/>
  <c r="BS112" i="1"/>
  <c r="DN111" i="1"/>
  <c r="DM111" i="1"/>
  <c r="DL111" i="1"/>
  <c r="DK111" i="1"/>
  <c r="DJ111" i="1"/>
  <c r="DI111" i="1"/>
  <c r="DH111" i="1"/>
  <c r="DG111" i="1"/>
  <c r="DF111" i="1"/>
  <c r="DE111" i="1"/>
  <c r="DD111" i="1"/>
  <c r="DC111" i="1"/>
  <c r="DB111" i="1"/>
  <c r="DA111" i="1"/>
  <c r="CZ111" i="1"/>
  <c r="CY111" i="1"/>
  <c r="CX111" i="1"/>
  <c r="CW111" i="1"/>
  <c r="CV111" i="1"/>
  <c r="CU111" i="1"/>
  <c r="CT111" i="1"/>
  <c r="CS111" i="1"/>
  <c r="CR111" i="1"/>
  <c r="CQ111" i="1"/>
  <c r="CP111" i="1"/>
  <c r="CO111" i="1"/>
  <c r="CN111" i="1"/>
  <c r="CM111" i="1"/>
  <c r="CL111" i="1"/>
  <c r="CK111" i="1"/>
  <c r="CJ111" i="1"/>
  <c r="CI111" i="1"/>
  <c r="CH111" i="1"/>
  <c r="CG111" i="1"/>
  <c r="CF111" i="1"/>
  <c r="CE111" i="1"/>
  <c r="CD111" i="1"/>
  <c r="CC111" i="1"/>
  <c r="CB111" i="1"/>
  <c r="CA111" i="1"/>
  <c r="BZ111" i="1"/>
  <c r="BY111" i="1"/>
  <c r="BX111" i="1"/>
  <c r="BW111" i="1"/>
  <c r="BV111" i="1"/>
  <c r="BU111" i="1"/>
  <c r="BT111" i="1"/>
  <c r="BS111" i="1"/>
  <c r="BQ111" i="1"/>
  <c r="DN110" i="1"/>
  <c r="DM110" i="1"/>
  <c r="DL110" i="1"/>
  <c r="DK110" i="1"/>
  <c r="DJ110" i="1"/>
  <c r="DI110" i="1"/>
  <c r="DH110" i="1"/>
  <c r="DG110" i="1"/>
  <c r="DF110" i="1"/>
  <c r="DE110" i="1"/>
  <c r="DD110" i="1"/>
  <c r="DC110" i="1"/>
  <c r="DB110" i="1"/>
  <c r="DA110" i="1"/>
  <c r="CZ110" i="1"/>
  <c r="CY110" i="1"/>
  <c r="CX110" i="1"/>
  <c r="CW110" i="1"/>
  <c r="CV110" i="1"/>
  <c r="CU110" i="1"/>
  <c r="CT110" i="1"/>
  <c r="CS110" i="1"/>
  <c r="CR110" i="1"/>
  <c r="CQ110" i="1"/>
  <c r="CP110" i="1"/>
  <c r="CO110" i="1"/>
  <c r="CN110" i="1"/>
  <c r="CM110" i="1"/>
  <c r="CL110" i="1"/>
  <c r="CK110" i="1"/>
  <c r="CJ110" i="1"/>
  <c r="CI110" i="1"/>
  <c r="CH110" i="1"/>
  <c r="CG110" i="1"/>
  <c r="CF110" i="1"/>
  <c r="CE110" i="1"/>
  <c r="CD110" i="1"/>
  <c r="CC110" i="1"/>
  <c r="CB110" i="1"/>
  <c r="CA110" i="1"/>
  <c r="BZ110" i="1"/>
  <c r="BY110" i="1"/>
  <c r="BX110" i="1"/>
  <c r="BW110" i="1"/>
  <c r="BV110" i="1"/>
  <c r="BU110" i="1"/>
  <c r="BT110" i="1"/>
  <c r="BS110" i="1"/>
  <c r="BQ110" i="1"/>
  <c r="DN108" i="1"/>
  <c r="DM108" i="1"/>
  <c r="DL108" i="1"/>
  <c r="DK108" i="1"/>
  <c r="DJ108" i="1"/>
  <c r="DI108" i="1"/>
  <c r="DH108" i="1"/>
  <c r="DG108" i="1"/>
  <c r="DF108" i="1"/>
  <c r="DE108" i="1"/>
  <c r="DD108" i="1"/>
  <c r="DC108" i="1"/>
  <c r="DB108" i="1"/>
  <c r="DA108" i="1"/>
  <c r="CZ108" i="1"/>
  <c r="CY108" i="1"/>
  <c r="CX108" i="1"/>
  <c r="CW108" i="1"/>
  <c r="CV108" i="1"/>
  <c r="CU108" i="1"/>
  <c r="CT108" i="1"/>
  <c r="CS108" i="1"/>
  <c r="CR108" i="1"/>
  <c r="CQ108" i="1"/>
  <c r="CP108" i="1"/>
  <c r="CO108" i="1"/>
  <c r="CN108" i="1"/>
  <c r="CM108" i="1"/>
  <c r="CL108" i="1"/>
  <c r="CK108" i="1"/>
  <c r="CJ108" i="1"/>
  <c r="CI108" i="1"/>
  <c r="CH108" i="1"/>
  <c r="CG108" i="1"/>
  <c r="CF108" i="1"/>
  <c r="CE108" i="1"/>
  <c r="CD108" i="1"/>
  <c r="CC108" i="1"/>
  <c r="CB108" i="1"/>
  <c r="CA108" i="1"/>
  <c r="BZ108" i="1"/>
  <c r="BY108" i="1"/>
  <c r="BX108" i="1"/>
  <c r="BW108" i="1"/>
  <c r="BV108" i="1"/>
  <c r="BU108" i="1"/>
  <c r="BT108" i="1"/>
  <c r="BS108" i="1"/>
  <c r="BQ108" i="1"/>
  <c r="DN107" i="1"/>
  <c r="DM107" i="1"/>
  <c r="DL107" i="1"/>
  <c r="DK107" i="1"/>
  <c r="DJ107" i="1"/>
  <c r="DI107" i="1"/>
  <c r="DH107" i="1"/>
  <c r="DG107" i="1"/>
  <c r="DF107" i="1"/>
  <c r="DE107" i="1"/>
  <c r="DD107" i="1"/>
  <c r="DC107" i="1"/>
  <c r="DB107" i="1"/>
  <c r="DA107" i="1"/>
  <c r="CZ107" i="1"/>
  <c r="CY107" i="1"/>
  <c r="CX107" i="1"/>
  <c r="CW107" i="1"/>
  <c r="CV107" i="1"/>
  <c r="CU107" i="1"/>
  <c r="CT107" i="1"/>
  <c r="CS107" i="1"/>
  <c r="CR107" i="1"/>
  <c r="CQ107" i="1"/>
  <c r="CP107" i="1"/>
  <c r="CO107" i="1"/>
  <c r="CN107" i="1"/>
  <c r="CM107" i="1"/>
  <c r="CL107" i="1"/>
  <c r="CK107" i="1"/>
  <c r="CJ107" i="1"/>
  <c r="CI107" i="1"/>
  <c r="CH107" i="1"/>
  <c r="CG107" i="1"/>
  <c r="CF107" i="1"/>
  <c r="CE107" i="1"/>
  <c r="CD107" i="1"/>
  <c r="CC107" i="1"/>
  <c r="CB107" i="1"/>
  <c r="CA107" i="1"/>
  <c r="BZ107" i="1"/>
  <c r="BY107" i="1"/>
  <c r="BX107" i="1"/>
  <c r="BW107" i="1"/>
  <c r="BV107" i="1"/>
  <c r="BU107" i="1"/>
  <c r="BT107" i="1"/>
  <c r="BS107" i="1"/>
  <c r="BQ107" i="1"/>
  <c r="DN106" i="1"/>
  <c r="DM106" i="1"/>
  <c r="DL106" i="1"/>
  <c r="DK106" i="1"/>
  <c r="DJ106" i="1"/>
  <c r="DI106" i="1"/>
  <c r="DH106" i="1"/>
  <c r="DG106" i="1"/>
  <c r="DF106" i="1"/>
  <c r="DE106" i="1"/>
  <c r="DD106" i="1"/>
  <c r="DC106" i="1"/>
  <c r="DB106" i="1"/>
  <c r="DA106" i="1"/>
  <c r="CZ106" i="1"/>
  <c r="CY106" i="1"/>
  <c r="CX106" i="1"/>
  <c r="CW106" i="1"/>
  <c r="CV106" i="1"/>
  <c r="CU106" i="1"/>
  <c r="CT106" i="1"/>
  <c r="CS106" i="1"/>
  <c r="CR106" i="1"/>
  <c r="CQ106" i="1"/>
  <c r="CP106" i="1"/>
  <c r="CO106" i="1"/>
  <c r="CN106" i="1"/>
  <c r="CM106" i="1"/>
  <c r="CL106" i="1"/>
  <c r="CK106" i="1"/>
  <c r="CJ106" i="1"/>
  <c r="CI106" i="1"/>
  <c r="CH106" i="1"/>
  <c r="CG106" i="1"/>
  <c r="CF106" i="1"/>
  <c r="CE106" i="1"/>
  <c r="CD106" i="1"/>
  <c r="CC106" i="1"/>
  <c r="CB106" i="1"/>
  <c r="CA106" i="1"/>
  <c r="BZ106" i="1"/>
  <c r="BY106" i="1"/>
  <c r="BX106" i="1"/>
  <c r="BW106" i="1"/>
  <c r="BV106" i="1"/>
  <c r="BU106" i="1"/>
  <c r="BT106" i="1"/>
  <c r="BS106" i="1"/>
  <c r="BQ106" i="1"/>
  <c r="DN104" i="1"/>
  <c r="DM104" i="1"/>
  <c r="DL104" i="1"/>
  <c r="DK104" i="1"/>
  <c r="DJ104" i="1"/>
  <c r="DI104" i="1"/>
  <c r="DH104" i="1"/>
  <c r="DG104" i="1"/>
  <c r="DF104" i="1"/>
  <c r="DE104" i="1"/>
  <c r="DD104" i="1"/>
  <c r="DC104" i="1"/>
  <c r="DB104" i="1"/>
  <c r="DA104" i="1"/>
  <c r="CZ104" i="1"/>
  <c r="CY104" i="1"/>
  <c r="CX104" i="1"/>
  <c r="CW104" i="1"/>
  <c r="CV104" i="1"/>
  <c r="CU104" i="1"/>
  <c r="CT104" i="1"/>
  <c r="CS104" i="1"/>
  <c r="CR104" i="1"/>
  <c r="CQ104" i="1"/>
  <c r="CP104" i="1"/>
  <c r="CO104" i="1"/>
  <c r="CN104" i="1"/>
  <c r="CM104" i="1"/>
  <c r="CL104" i="1"/>
  <c r="CK104" i="1"/>
  <c r="CJ104" i="1"/>
  <c r="CI104" i="1"/>
  <c r="CH104" i="1"/>
  <c r="CG104" i="1"/>
  <c r="CF104" i="1"/>
  <c r="CE104" i="1"/>
  <c r="CD104" i="1"/>
  <c r="CC104" i="1"/>
  <c r="CB104" i="1"/>
  <c r="CA104" i="1"/>
  <c r="BZ104" i="1"/>
  <c r="BY104" i="1"/>
  <c r="BX104" i="1"/>
  <c r="BW104" i="1"/>
  <c r="BV104" i="1"/>
  <c r="BU104" i="1"/>
  <c r="BT104" i="1"/>
  <c r="BS104" i="1"/>
  <c r="BQ104" i="1"/>
  <c r="DN103" i="1"/>
  <c r="DM103" i="1"/>
  <c r="DL103" i="1"/>
  <c r="DK103" i="1"/>
  <c r="DJ103" i="1"/>
  <c r="DI103" i="1"/>
  <c r="DH103" i="1"/>
  <c r="DG103" i="1"/>
  <c r="DF103" i="1"/>
  <c r="DE103" i="1"/>
  <c r="DD103" i="1"/>
  <c r="DC103" i="1"/>
  <c r="DB103" i="1"/>
  <c r="DA103" i="1"/>
  <c r="CZ103" i="1"/>
  <c r="CY103" i="1"/>
  <c r="CX103" i="1"/>
  <c r="CW103" i="1"/>
  <c r="CV103" i="1"/>
  <c r="CU103" i="1"/>
  <c r="CT103" i="1"/>
  <c r="CS103" i="1"/>
  <c r="CR103" i="1"/>
  <c r="CQ103" i="1"/>
  <c r="CP103" i="1"/>
  <c r="CO103" i="1"/>
  <c r="CN103" i="1"/>
  <c r="CM103" i="1"/>
  <c r="CL103" i="1"/>
  <c r="CK103" i="1"/>
  <c r="CJ103" i="1"/>
  <c r="CI103" i="1"/>
  <c r="CH103" i="1"/>
  <c r="CG103" i="1"/>
  <c r="CF103" i="1"/>
  <c r="CE103" i="1"/>
  <c r="CD103" i="1"/>
  <c r="CC103" i="1"/>
  <c r="CB103" i="1"/>
  <c r="CA103" i="1"/>
  <c r="BZ103" i="1"/>
  <c r="BY103" i="1"/>
  <c r="BX103" i="1"/>
  <c r="BW103" i="1"/>
  <c r="BV103" i="1"/>
  <c r="BU103" i="1"/>
  <c r="BT103" i="1"/>
  <c r="BS103" i="1"/>
  <c r="BQ103" i="1"/>
  <c r="DN102" i="1"/>
  <c r="DM102" i="1"/>
  <c r="DL102" i="1"/>
  <c r="DK102" i="1"/>
  <c r="DJ102" i="1"/>
  <c r="DI102" i="1"/>
  <c r="DH102" i="1"/>
  <c r="DG102" i="1"/>
  <c r="DF102" i="1"/>
  <c r="DE102" i="1"/>
  <c r="DD102" i="1"/>
  <c r="DC102" i="1"/>
  <c r="DB102" i="1"/>
  <c r="DA102" i="1"/>
  <c r="CZ102" i="1"/>
  <c r="CY102" i="1"/>
  <c r="CX102" i="1"/>
  <c r="CW102" i="1"/>
  <c r="CV102" i="1"/>
  <c r="CU102" i="1"/>
  <c r="CT102" i="1"/>
  <c r="CS102" i="1"/>
  <c r="CR102" i="1"/>
  <c r="CQ102" i="1"/>
  <c r="CP102" i="1"/>
  <c r="CO102" i="1"/>
  <c r="CN102" i="1"/>
  <c r="CM102" i="1"/>
  <c r="CL102" i="1"/>
  <c r="CK102" i="1"/>
  <c r="CJ102" i="1"/>
  <c r="CI102" i="1"/>
  <c r="CH102" i="1"/>
  <c r="CG102" i="1"/>
  <c r="CF102" i="1"/>
  <c r="CE102" i="1"/>
  <c r="CD102" i="1"/>
  <c r="CC102" i="1"/>
  <c r="CB102" i="1"/>
  <c r="CA102" i="1"/>
  <c r="BZ102" i="1"/>
  <c r="BY102" i="1"/>
  <c r="BX102" i="1"/>
  <c r="BW102" i="1"/>
  <c r="BV102" i="1"/>
  <c r="BU102" i="1"/>
  <c r="BT102" i="1"/>
  <c r="BS102" i="1"/>
  <c r="BQ102" i="1"/>
  <c r="DN100" i="1"/>
  <c r="DM100" i="1"/>
  <c r="DL100" i="1"/>
  <c r="DK100" i="1"/>
  <c r="DJ100" i="1"/>
  <c r="DI100" i="1"/>
  <c r="DH100" i="1"/>
  <c r="DG100" i="1"/>
  <c r="DF100" i="1"/>
  <c r="DE100" i="1"/>
  <c r="DD100" i="1"/>
  <c r="DC100" i="1"/>
  <c r="DB100" i="1"/>
  <c r="DA100" i="1"/>
  <c r="CZ100" i="1"/>
  <c r="CY100" i="1"/>
  <c r="CX100" i="1"/>
  <c r="CW100" i="1"/>
  <c r="CV100" i="1"/>
  <c r="CU100" i="1"/>
  <c r="CT100" i="1"/>
  <c r="CS100" i="1"/>
  <c r="CR100" i="1"/>
  <c r="CQ100" i="1"/>
  <c r="CP100" i="1"/>
  <c r="CO100" i="1"/>
  <c r="CN100" i="1"/>
  <c r="CM100" i="1"/>
  <c r="CL100" i="1"/>
  <c r="CK100" i="1"/>
  <c r="CJ100" i="1"/>
  <c r="CI100" i="1"/>
  <c r="CH100" i="1"/>
  <c r="CG100" i="1"/>
  <c r="CF100" i="1"/>
  <c r="CE100" i="1"/>
  <c r="CD100" i="1"/>
  <c r="CC100" i="1"/>
  <c r="CB100" i="1"/>
  <c r="CA100" i="1"/>
  <c r="BZ100" i="1"/>
  <c r="BY100" i="1"/>
  <c r="BX100" i="1"/>
  <c r="BW100" i="1"/>
  <c r="BV100" i="1"/>
  <c r="BU100" i="1"/>
  <c r="BT100" i="1"/>
  <c r="BS100" i="1"/>
  <c r="BQ100" i="1"/>
  <c r="DN99" i="1"/>
  <c r="DM99" i="1"/>
  <c r="DL99" i="1"/>
  <c r="DK99" i="1"/>
  <c r="DJ99" i="1"/>
  <c r="DI99" i="1"/>
  <c r="DH99" i="1"/>
  <c r="DG99" i="1"/>
  <c r="DF99" i="1"/>
  <c r="DE99" i="1"/>
  <c r="DD99" i="1"/>
  <c r="DC99" i="1"/>
  <c r="DB99" i="1"/>
  <c r="DA99" i="1"/>
  <c r="CZ99" i="1"/>
  <c r="CY99" i="1"/>
  <c r="CX99" i="1"/>
  <c r="CW99" i="1"/>
  <c r="CV99" i="1"/>
  <c r="CU99" i="1"/>
  <c r="CT99" i="1"/>
  <c r="CS99" i="1"/>
  <c r="CR99" i="1"/>
  <c r="CQ99" i="1"/>
  <c r="CP99" i="1"/>
  <c r="CO99" i="1"/>
  <c r="CN99" i="1"/>
  <c r="CM99" i="1"/>
  <c r="CL99" i="1"/>
  <c r="CK99" i="1"/>
  <c r="CJ99" i="1"/>
  <c r="CI99" i="1"/>
  <c r="CH99" i="1"/>
  <c r="CG99" i="1"/>
  <c r="CF99" i="1"/>
  <c r="CE99" i="1"/>
  <c r="CD99" i="1"/>
  <c r="CC99" i="1"/>
  <c r="CB99" i="1"/>
  <c r="CA99" i="1"/>
  <c r="BZ99" i="1"/>
  <c r="BY99" i="1"/>
  <c r="BX99" i="1"/>
  <c r="BW99" i="1"/>
  <c r="BV99" i="1"/>
  <c r="BU99" i="1"/>
  <c r="BT99" i="1"/>
  <c r="BS99" i="1"/>
  <c r="BQ99" i="1"/>
  <c r="DN98" i="1"/>
  <c r="DM98" i="1"/>
  <c r="DL98" i="1"/>
  <c r="DK98" i="1"/>
  <c r="DJ98" i="1"/>
  <c r="DI98" i="1"/>
  <c r="DH98" i="1"/>
  <c r="DG98" i="1"/>
  <c r="DF98" i="1"/>
  <c r="DE98" i="1"/>
  <c r="DD98" i="1"/>
  <c r="DC98" i="1"/>
  <c r="DB98" i="1"/>
  <c r="DA98" i="1"/>
  <c r="CZ98" i="1"/>
  <c r="CY98" i="1"/>
  <c r="CX98" i="1"/>
  <c r="CW98" i="1"/>
  <c r="CV98" i="1"/>
  <c r="CU98" i="1"/>
  <c r="CT98" i="1"/>
  <c r="CS98" i="1"/>
  <c r="CR98" i="1"/>
  <c r="CQ98" i="1"/>
  <c r="CP98" i="1"/>
  <c r="CO98" i="1"/>
  <c r="CN98" i="1"/>
  <c r="CM98" i="1"/>
  <c r="CL98" i="1"/>
  <c r="CK98" i="1"/>
  <c r="CJ98" i="1"/>
  <c r="CI98" i="1"/>
  <c r="CH98" i="1"/>
  <c r="CG98" i="1"/>
  <c r="CF98" i="1"/>
  <c r="CE98" i="1"/>
  <c r="CD98" i="1"/>
  <c r="CC98" i="1"/>
  <c r="CB98" i="1"/>
  <c r="CA98" i="1"/>
  <c r="BZ98" i="1"/>
  <c r="BY98" i="1"/>
  <c r="BX98" i="1"/>
  <c r="BW98" i="1"/>
  <c r="BV98" i="1"/>
  <c r="BU98" i="1"/>
  <c r="BT98" i="1"/>
  <c r="BS98" i="1"/>
  <c r="BQ98" i="1"/>
  <c r="DN96" i="1"/>
  <c r="DM96" i="1"/>
  <c r="DL96" i="1"/>
  <c r="DK96" i="1"/>
  <c r="DJ96" i="1"/>
  <c r="DI96" i="1"/>
  <c r="DH96" i="1"/>
  <c r="DG96" i="1"/>
  <c r="DF96" i="1"/>
  <c r="DE96" i="1"/>
  <c r="DD96" i="1"/>
  <c r="DC96" i="1"/>
  <c r="DB96" i="1"/>
  <c r="DA96" i="1"/>
  <c r="CZ96" i="1"/>
  <c r="CY96" i="1"/>
  <c r="CX96" i="1"/>
  <c r="CW96" i="1"/>
  <c r="CV96" i="1"/>
  <c r="CU96" i="1"/>
  <c r="CT96" i="1"/>
  <c r="CS96" i="1"/>
  <c r="CR96" i="1"/>
  <c r="CQ96" i="1"/>
  <c r="CP96" i="1"/>
  <c r="CO96" i="1"/>
  <c r="CN96" i="1"/>
  <c r="CM96" i="1"/>
  <c r="CL96" i="1"/>
  <c r="CK96" i="1"/>
  <c r="CJ96" i="1"/>
  <c r="CI96" i="1"/>
  <c r="CH96" i="1"/>
  <c r="CG96" i="1"/>
  <c r="CF96" i="1"/>
  <c r="CE96" i="1"/>
  <c r="CD96" i="1"/>
  <c r="CC96" i="1"/>
  <c r="CB96" i="1"/>
  <c r="CA96" i="1"/>
  <c r="BZ96" i="1"/>
  <c r="BY96" i="1"/>
  <c r="BX96" i="1"/>
  <c r="BW96" i="1"/>
  <c r="BV96" i="1"/>
  <c r="BU96" i="1"/>
  <c r="BT96" i="1"/>
  <c r="BS96" i="1"/>
  <c r="BQ96" i="1"/>
  <c r="DN95" i="1"/>
  <c r="DM95" i="1"/>
  <c r="DL95" i="1"/>
  <c r="DK95" i="1"/>
  <c r="DJ95" i="1"/>
  <c r="DI95" i="1"/>
  <c r="DH95" i="1"/>
  <c r="DG95" i="1"/>
  <c r="DF95" i="1"/>
  <c r="DE95" i="1"/>
  <c r="DD95" i="1"/>
  <c r="DC95" i="1"/>
  <c r="DB95" i="1"/>
  <c r="DA95" i="1"/>
  <c r="CZ95" i="1"/>
  <c r="CY95" i="1"/>
  <c r="CX95" i="1"/>
  <c r="CW95" i="1"/>
  <c r="CV95" i="1"/>
  <c r="CU95" i="1"/>
  <c r="CT95" i="1"/>
  <c r="CS95" i="1"/>
  <c r="CR95" i="1"/>
  <c r="CQ95" i="1"/>
  <c r="CP95" i="1"/>
  <c r="CO95" i="1"/>
  <c r="CN95" i="1"/>
  <c r="CM95" i="1"/>
  <c r="CL95" i="1"/>
  <c r="CK95" i="1"/>
  <c r="CJ95" i="1"/>
  <c r="CI95" i="1"/>
  <c r="CH95" i="1"/>
  <c r="CG95" i="1"/>
  <c r="CF95" i="1"/>
  <c r="CE95" i="1"/>
  <c r="CD95" i="1"/>
  <c r="CC95" i="1"/>
  <c r="CB95" i="1"/>
  <c r="CA95" i="1"/>
  <c r="BZ95" i="1"/>
  <c r="BY95" i="1"/>
  <c r="BX95" i="1"/>
  <c r="BW95" i="1"/>
  <c r="BV95" i="1"/>
  <c r="BU95" i="1"/>
  <c r="BT95" i="1"/>
  <c r="BS95" i="1"/>
  <c r="BQ95" i="1"/>
  <c r="DN94" i="1"/>
  <c r="DM94" i="1"/>
  <c r="DL94" i="1"/>
  <c r="DK94" i="1"/>
  <c r="DJ94" i="1"/>
  <c r="DI94" i="1"/>
  <c r="DH94" i="1"/>
  <c r="DG94" i="1"/>
  <c r="DF94" i="1"/>
  <c r="DE94" i="1"/>
  <c r="DD94" i="1"/>
  <c r="DC94" i="1"/>
  <c r="DB94" i="1"/>
  <c r="DA94" i="1"/>
  <c r="CZ94" i="1"/>
  <c r="CY94" i="1"/>
  <c r="CX94" i="1"/>
  <c r="CW94" i="1"/>
  <c r="CV94" i="1"/>
  <c r="CU94" i="1"/>
  <c r="CT94" i="1"/>
  <c r="CS94" i="1"/>
  <c r="CR94" i="1"/>
  <c r="CQ94" i="1"/>
  <c r="CP94" i="1"/>
  <c r="CO94" i="1"/>
  <c r="CN94" i="1"/>
  <c r="CM94" i="1"/>
  <c r="CL94" i="1"/>
  <c r="CK94" i="1"/>
  <c r="CJ94" i="1"/>
  <c r="CI94" i="1"/>
  <c r="CH94" i="1"/>
  <c r="CG94" i="1"/>
  <c r="CF94" i="1"/>
  <c r="CE94" i="1"/>
  <c r="CD94" i="1"/>
  <c r="CC94" i="1"/>
  <c r="CB94" i="1"/>
  <c r="CA94" i="1"/>
  <c r="BZ94" i="1"/>
  <c r="BY94" i="1"/>
  <c r="BX94" i="1"/>
  <c r="BW94" i="1"/>
  <c r="BV94" i="1"/>
  <c r="BU94" i="1"/>
  <c r="BT94" i="1"/>
  <c r="BS94" i="1"/>
  <c r="BQ94" i="1"/>
  <c r="DN92" i="1"/>
  <c r="DM92" i="1"/>
  <c r="DL92" i="1"/>
  <c r="DK92" i="1"/>
  <c r="DJ92" i="1"/>
  <c r="DI92" i="1"/>
  <c r="DH92" i="1"/>
  <c r="DG92" i="1"/>
  <c r="DF92" i="1"/>
  <c r="DE92" i="1"/>
  <c r="DD92" i="1"/>
  <c r="DC92" i="1"/>
  <c r="DB92" i="1"/>
  <c r="DA92" i="1"/>
  <c r="CZ92" i="1"/>
  <c r="CY92" i="1"/>
  <c r="CX92" i="1"/>
  <c r="CW92" i="1"/>
  <c r="CV92" i="1"/>
  <c r="CU92" i="1"/>
  <c r="CT92" i="1"/>
  <c r="CS92" i="1"/>
  <c r="CR92" i="1"/>
  <c r="CQ92" i="1"/>
  <c r="CP92" i="1"/>
  <c r="CO92" i="1"/>
  <c r="CN92" i="1"/>
  <c r="CM92" i="1"/>
  <c r="CL92" i="1"/>
  <c r="CK92" i="1"/>
  <c r="CJ92" i="1"/>
  <c r="CI92" i="1"/>
  <c r="CH92" i="1"/>
  <c r="CG92" i="1"/>
  <c r="CF92" i="1"/>
  <c r="CE92" i="1"/>
  <c r="CD92" i="1"/>
  <c r="CC92" i="1"/>
  <c r="CB92" i="1"/>
  <c r="CA92" i="1"/>
  <c r="BZ92" i="1"/>
  <c r="BY92" i="1"/>
  <c r="BX92" i="1"/>
  <c r="BW92" i="1"/>
  <c r="BV92" i="1"/>
  <c r="BU92" i="1"/>
  <c r="BT92" i="1"/>
  <c r="BS92" i="1"/>
  <c r="BQ92" i="1"/>
  <c r="DN91" i="1"/>
  <c r="DM91" i="1"/>
  <c r="DL91" i="1"/>
  <c r="DK91" i="1"/>
  <c r="DJ91" i="1"/>
  <c r="DI91" i="1"/>
  <c r="DH91" i="1"/>
  <c r="DG91" i="1"/>
  <c r="DF91" i="1"/>
  <c r="DE91" i="1"/>
  <c r="DD91" i="1"/>
  <c r="DC91" i="1"/>
  <c r="DB91" i="1"/>
  <c r="DA91" i="1"/>
  <c r="CZ91" i="1"/>
  <c r="CY91" i="1"/>
  <c r="CX91" i="1"/>
  <c r="CW91" i="1"/>
  <c r="CV91" i="1"/>
  <c r="CU91" i="1"/>
  <c r="CT91" i="1"/>
  <c r="CS91" i="1"/>
  <c r="CR91" i="1"/>
  <c r="CQ91" i="1"/>
  <c r="CP91" i="1"/>
  <c r="CO91" i="1"/>
  <c r="CN91" i="1"/>
  <c r="CM91" i="1"/>
  <c r="CL91" i="1"/>
  <c r="CK91" i="1"/>
  <c r="CJ91" i="1"/>
  <c r="CI91" i="1"/>
  <c r="CH91" i="1"/>
  <c r="CG91" i="1"/>
  <c r="CF91" i="1"/>
  <c r="CE91" i="1"/>
  <c r="CD91" i="1"/>
  <c r="CC91" i="1"/>
  <c r="CB91" i="1"/>
  <c r="CA91" i="1"/>
  <c r="BZ91" i="1"/>
  <c r="BY91" i="1"/>
  <c r="BX91" i="1"/>
  <c r="BW91" i="1"/>
  <c r="BV91" i="1"/>
  <c r="BU91" i="1"/>
  <c r="BT91" i="1"/>
  <c r="BS91" i="1"/>
  <c r="BQ91" i="1"/>
  <c r="DN90" i="1"/>
  <c r="DM90" i="1"/>
  <c r="DL90" i="1"/>
  <c r="DK90" i="1"/>
  <c r="DJ90" i="1"/>
  <c r="DI90" i="1"/>
  <c r="DH90" i="1"/>
  <c r="DG90" i="1"/>
  <c r="DF90" i="1"/>
  <c r="DE90" i="1"/>
  <c r="DD90" i="1"/>
  <c r="DC90" i="1"/>
  <c r="DB90" i="1"/>
  <c r="DA90" i="1"/>
  <c r="CZ90" i="1"/>
  <c r="CY90" i="1"/>
  <c r="CX90" i="1"/>
  <c r="CW90" i="1"/>
  <c r="CV90" i="1"/>
  <c r="CU90" i="1"/>
  <c r="CT90" i="1"/>
  <c r="CS90" i="1"/>
  <c r="CR90" i="1"/>
  <c r="CQ90" i="1"/>
  <c r="CP90" i="1"/>
  <c r="CO90" i="1"/>
  <c r="CN90" i="1"/>
  <c r="CM90" i="1"/>
  <c r="CL90" i="1"/>
  <c r="CK90" i="1"/>
  <c r="CJ90" i="1"/>
  <c r="CI90" i="1"/>
  <c r="CH90" i="1"/>
  <c r="CG90" i="1"/>
  <c r="CF90" i="1"/>
  <c r="CE90" i="1"/>
  <c r="CD90" i="1"/>
  <c r="CC90" i="1"/>
  <c r="CB90" i="1"/>
  <c r="CA90" i="1"/>
  <c r="BZ90" i="1"/>
  <c r="BY90" i="1"/>
  <c r="BX90" i="1"/>
  <c r="BW90" i="1"/>
  <c r="BV90" i="1"/>
  <c r="BU90" i="1"/>
  <c r="BT90" i="1"/>
  <c r="BS90" i="1"/>
  <c r="BQ90" i="1"/>
  <c r="DN88" i="1"/>
  <c r="DM88" i="1"/>
  <c r="DL88" i="1"/>
  <c r="DK88" i="1"/>
  <c r="DJ88" i="1"/>
  <c r="DI88" i="1"/>
  <c r="DH88" i="1"/>
  <c r="DG88" i="1"/>
  <c r="DF88" i="1"/>
  <c r="DE88" i="1"/>
  <c r="DD88" i="1"/>
  <c r="DC88" i="1"/>
  <c r="DB88" i="1"/>
  <c r="DA88" i="1"/>
  <c r="CZ88" i="1"/>
  <c r="CY88" i="1"/>
  <c r="CX88" i="1"/>
  <c r="CW88" i="1"/>
  <c r="CV88" i="1"/>
  <c r="CU88" i="1"/>
  <c r="CT88" i="1"/>
  <c r="CS88" i="1"/>
  <c r="CR88" i="1"/>
  <c r="CQ88" i="1"/>
  <c r="CP88" i="1"/>
  <c r="CO88" i="1"/>
  <c r="CN88" i="1"/>
  <c r="CM88" i="1"/>
  <c r="CL88" i="1"/>
  <c r="CK88" i="1"/>
  <c r="CJ88" i="1"/>
  <c r="CI88" i="1"/>
  <c r="CH88" i="1"/>
  <c r="CG88" i="1"/>
  <c r="CF88" i="1"/>
  <c r="CE88" i="1"/>
  <c r="CD88" i="1"/>
  <c r="CC88" i="1"/>
  <c r="CB88" i="1"/>
  <c r="CA88" i="1"/>
  <c r="BZ88" i="1"/>
  <c r="BY88" i="1"/>
  <c r="BX88" i="1"/>
  <c r="BW88" i="1"/>
  <c r="BV88" i="1"/>
  <c r="BU88" i="1"/>
  <c r="BT88" i="1"/>
  <c r="BS88" i="1"/>
  <c r="BQ88" i="1"/>
  <c r="DN87" i="1"/>
  <c r="DM87" i="1"/>
  <c r="DL87" i="1"/>
  <c r="DK87" i="1"/>
  <c r="DJ87" i="1"/>
  <c r="DI87" i="1"/>
  <c r="DH87" i="1"/>
  <c r="DG87" i="1"/>
  <c r="DF87" i="1"/>
  <c r="DE87" i="1"/>
  <c r="DD87" i="1"/>
  <c r="DC87" i="1"/>
  <c r="DB87" i="1"/>
  <c r="DA87" i="1"/>
  <c r="CZ87" i="1"/>
  <c r="CY87" i="1"/>
  <c r="CX87" i="1"/>
  <c r="CW87" i="1"/>
  <c r="CV87" i="1"/>
  <c r="CU87" i="1"/>
  <c r="CT87" i="1"/>
  <c r="CS87" i="1"/>
  <c r="CR87" i="1"/>
  <c r="CQ87" i="1"/>
  <c r="CP87" i="1"/>
  <c r="CO87" i="1"/>
  <c r="CN87" i="1"/>
  <c r="CM87" i="1"/>
  <c r="CL87" i="1"/>
  <c r="CK87" i="1"/>
  <c r="CJ87" i="1"/>
  <c r="CI87" i="1"/>
  <c r="CH87" i="1"/>
  <c r="CG87" i="1"/>
  <c r="CF87" i="1"/>
  <c r="CE87" i="1"/>
  <c r="CD87" i="1"/>
  <c r="CC87" i="1"/>
  <c r="CB87" i="1"/>
  <c r="CA87" i="1"/>
  <c r="BZ87" i="1"/>
  <c r="BY87" i="1"/>
  <c r="BX87" i="1"/>
  <c r="BW87" i="1"/>
  <c r="BV87" i="1"/>
  <c r="BU87" i="1"/>
  <c r="BT87" i="1"/>
  <c r="BS87" i="1"/>
  <c r="BQ87" i="1"/>
  <c r="DN86" i="1"/>
  <c r="DM86" i="1"/>
  <c r="DL86" i="1"/>
  <c r="DK86" i="1"/>
  <c r="DJ86" i="1"/>
  <c r="DI86" i="1"/>
  <c r="DH86" i="1"/>
  <c r="DG86" i="1"/>
  <c r="DF86" i="1"/>
  <c r="DE86" i="1"/>
  <c r="DD86" i="1"/>
  <c r="DC86" i="1"/>
  <c r="DB86" i="1"/>
  <c r="DA86" i="1"/>
  <c r="CZ86" i="1"/>
  <c r="CY86" i="1"/>
  <c r="CX86" i="1"/>
  <c r="CW86" i="1"/>
  <c r="CV86" i="1"/>
  <c r="CU86" i="1"/>
  <c r="CT86" i="1"/>
  <c r="CS86" i="1"/>
  <c r="CR86" i="1"/>
  <c r="CQ86" i="1"/>
  <c r="CP86" i="1"/>
  <c r="CO86" i="1"/>
  <c r="CN86" i="1"/>
  <c r="CM86" i="1"/>
  <c r="CL86" i="1"/>
  <c r="CK86" i="1"/>
  <c r="CJ86" i="1"/>
  <c r="CI86" i="1"/>
  <c r="CH86" i="1"/>
  <c r="CG86" i="1"/>
  <c r="CF86" i="1"/>
  <c r="CE86" i="1"/>
  <c r="CD86" i="1"/>
  <c r="CC86" i="1"/>
  <c r="CB86" i="1"/>
  <c r="CA86" i="1"/>
  <c r="BZ86" i="1"/>
  <c r="BY86" i="1"/>
  <c r="BX86" i="1"/>
  <c r="BW86" i="1"/>
  <c r="BV86" i="1"/>
  <c r="BU86" i="1"/>
  <c r="BT86" i="1"/>
  <c r="BS86" i="1"/>
  <c r="BQ86" i="1"/>
  <c r="DN84" i="1"/>
  <c r="DM84" i="1"/>
  <c r="DL84" i="1"/>
  <c r="DK84" i="1"/>
  <c r="DJ84" i="1"/>
  <c r="DI84" i="1"/>
  <c r="DH84" i="1"/>
  <c r="DG84" i="1"/>
  <c r="DF84" i="1"/>
  <c r="DE84" i="1"/>
  <c r="DD84" i="1"/>
  <c r="DC84" i="1"/>
  <c r="DB84" i="1"/>
  <c r="DA84" i="1"/>
  <c r="CZ84" i="1"/>
  <c r="CY84" i="1"/>
  <c r="CX84" i="1"/>
  <c r="CW84" i="1"/>
  <c r="CV84" i="1"/>
  <c r="CU84" i="1"/>
  <c r="CT84" i="1"/>
  <c r="CS84" i="1"/>
  <c r="CR84" i="1"/>
  <c r="CQ84" i="1"/>
  <c r="CP84" i="1"/>
  <c r="CO84" i="1"/>
  <c r="CN84" i="1"/>
  <c r="CM84" i="1"/>
  <c r="CL84" i="1"/>
  <c r="CK84" i="1"/>
  <c r="CJ84" i="1"/>
  <c r="CI84" i="1"/>
  <c r="CH84" i="1"/>
  <c r="CG84" i="1"/>
  <c r="CF84" i="1"/>
  <c r="CE84" i="1"/>
  <c r="CD84" i="1"/>
  <c r="CC84" i="1"/>
  <c r="CB84" i="1"/>
  <c r="CA84" i="1"/>
  <c r="BZ84" i="1"/>
  <c r="BY84" i="1"/>
  <c r="BX84" i="1"/>
  <c r="BW84" i="1"/>
  <c r="BV84" i="1"/>
  <c r="BU84" i="1"/>
  <c r="BT84" i="1"/>
  <c r="BS84" i="1"/>
  <c r="BQ84" i="1"/>
  <c r="DN83" i="1"/>
  <c r="DM83" i="1"/>
  <c r="DL83" i="1"/>
  <c r="DK83" i="1"/>
  <c r="DJ83" i="1"/>
  <c r="DI83" i="1"/>
  <c r="DH83" i="1"/>
  <c r="DG83" i="1"/>
  <c r="DF83" i="1"/>
  <c r="DE83" i="1"/>
  <c r="DD83" i="1"/>
  <c r="DC83" i="1"/>
  <c r="DB83" i="1"/>
  <c r="DA83" i="1"/>
  <c r="CZ83" i="1"/>
  <c r="CY83" i="1"/>
  <c r="CX83" i="1"/>
  <c r="CW83" i="1"/>
  <c r="CV83" i="1"/>
  <c r="CU83" i="1"/>
  <c r="CT83" i="1"/>
  <c r="CS83" i="1"/>
  <c r="CR83" i="1"/>
  <c r="CQ83" i="1"/>
  <c r="CP83" i="1"/>
  <c r="CO83" i="1"/>
  <c r="CN83" i="1"/>
  <c r="CM83" i="1"/>
  <c r="CL83" i="1"/>
  <c r="CK83" i="1"/>
  <c r="CJ83" i="1"/>
  <c r="CI83" i="1"/>
  <c r="CH83" i="1"/>
  <c r="CG83" i="1"/>
  <c r="CF83" i="1"/>
  <c r="CE83" i="1"/>
  <c r="CD83" i="1"/>
  <c r="CC83" i="1"/>
  <c r="CB83" i="1"/>
  <c r="CA83" i="1"/>
  <c r="BZ83" i="1"/>
  <c r="BY83" i="1"/>
  <c r="BX83" i="1"/>
  <c r="BW83" i="1"/>
  <c r="BV83" i="1"/>
  <c r="BU83" i="1"/>
  <c r="BT83" i="1"/>
  <c r="BS83" i="1"/>
  <c r="BQ83" i="1"/>
  <c r="DN82" i="1"/>
  <c r="DM82" i="1"/>
  <c r="DL82" i="1"/>
  <c r="DK82" i="1"/>
  <c r="DJ82" i="1"/>
  <c r="DI82" i="1"/>
  <c r="DH82" i="1"/>
  <c r="DG82" i="1"/>
  <c r="DF82" i="1"/>
  <c r="DE82" i="1"/>
  <c r="DD82" i="1"/>
  <c r="DC82" i="1"/>
  <c r="DB82" i="1"/>
  <c r="DA82" i="1"/>
  <c r="CZ82" i="1"/>
  <c r="CY82" i="1"/>
  <c r="CX82" i="1"/>
  <c r="CW82" i="1"/>
  <c r="CV82" i="1"/>
  <c r="CU82" i="1"/>
  <c r="CT82" i="1"/>
  <c r="CS82" i="1"/>
  <c r="CR82" i="1"/>
  <c r="CQ82" i="1"/>
  <c r="CP82" i="1"/>
  <c r="CO82" i="1"/>
  <c r="CN82" i="1"/>
  <c r="CM82" i="1"/>
  <c r="CL82" i="1"/>
  <c r="CK82" i="1"/>
  <c r="CJ82" i="1"/>
  <c r="CI82" i="1"/>
  <c r="CH82" i="1"/>
  <c r="CG82" i="1"/>
  <c r="CF82" i="1"/>
  <c r="CE82" i="1"/>
  <c r="CD82" i="1"/>
  <c r="CC82" i="1"/>
  <c r="CB82" i="1"/>
  <c r="CA82" i="1"/>
  <c r="BZ82" i="1"/>
  <c r="BY82" i="1"/>
  <c r="BX82" i="1"/>
  <c r="BW82" i="1"/>
  <c r="BV82" i="1"/>
  <c r="BU82" i="1"/>
  <c r="BT82" i="1"/>
  <c r="BS82" i="1"/>
  <c r="BQ82" i="1"/>
  <c r="DN80" i="1"/>
  <c r="BQ80" i="1" s="1"/>
  <c r="DM80" i="1"/>
  <c r="DL80" i="1"/>
  <c r="DK80" i="1"/>
  <c r="DJ80" i="1"/>
  <c r="DI80" i="1"/>
  <c r="DH80" i="1"/>
  <c r="DG80" i="1"/>
  <c r="DF80" i="1"/>
  <c r="DE80" i="1"/>
  <c r="DD80" i="1"/>
  <c r="DC80" i="1"/>
  <c r="DB80" i="1"/>
  <c r="DA80" i="1"/>
  <c r="CZ80" i="1"/>
  <c r="CY80" i="1"/>
  <c r="CX80" i="1"/>
  <c r="CW80" i="1"/>
  <c r="CV80" i="1"/>
  <c r="CU80" i="1"/>
  <c r="CT80" i="1"/>
  <c r="CS80" i="1"/>
  <c r="CR80" i="1"/>
  <c r="CQ80" i="1"/>
  <c r="CP80" i="1"/>
  <c r="CO80" i="1"/>
  <c r="CN80" i="1"/>
  <c r="CM80" i="1"/>
  <c r="CL80" i="1"/>
  <c r="CK80" i="1"/>
  <c r="CJ80" i="1"/>
  <c r="CI80" i="1"/>
  <c r="CH80" i="1"/>
  <c r="CG80" i="1"/>
  <c r="CF80" i="1"/>
  <c r="CE80" i="1"/>
  <c r="CD80" i="1"/>
  <c r="CC80" i="1"/>
  <c r="CB80" i="1"/>
  <c r="CA80" i="1"/>
  <c r="BZ80" i="1"/>
  <c r="BY80" i="1"/>
  <c r="BX80" i="1"/>
  <c r="BW80" i="1"/>
  <c r="BV80" i="1"/>
  <c r="BU80" i="1"/>
  <c r="BT80" i="1"/>
  <c r="BS80" i="1"/>
  <c r="DN79" i="1"/>
  <c r="DM79" i="1"/>
  <c r="DL79" i="1"/>
  <c r="DK79" i="1"/>
  <c r="DJ79" i="1"/>
  <c r="DI79" i="1"/>
  <c r="DH79" i="1"/>
  <c r="DG79" i="1"/>
  <c r="DF79" i="1"/>
  <c r="DE79" i="1"/>
  <c r="DD79" i="1"/>
  <c r="DC79" i="1"/>
  <c r="DB79" i="1"/>
  <c r="DA79" i="1"/>
  <c r="CZ79" i="1"/>
  <c r="CY79" i="1"/>
  <c r="CX79" i="1"/>
  <c r="CW79" i="1"/>
  <c r="CV79" i="1"/>
  <c r="CU79" i="1"/>
  <c r="CT79" i="1"/>
  <c r="CS79" i="1"/>
  <c r="CR79" i="1"/>
  <c r="CQ79" i="1"/>
  <c r="CP79" i="1"/>
  <c r="CO79" i="1"/>
  <c r="CN79" i="1"/>
  <c r="CM79" i="1"/>
  <c r="CL79" i="1"/>
  <c r="CK79" i="1"/>
  <c r="CJ79" i="1"/>
  <c r="CI79" i="1"/>
  <c r="CH79" i="1"/>
  <c r="CG79" i="1"/>
  <c r="CF79" i="1"/>
  <c r="CE79" i="1"/>
  <c r="CD79" i="1"/>
  <c r="CC79" i="1"/>
  <c r="CB79" i="1"/>
  <c r="CA79" i="1"/>
  <c r="BZ79" i="1"/>
  <c r="BY79" i="1"/>
  <c r="BX79" i="1"/>
  <c r="BW79" i="1"/>
  <c r="BV79" i="1"/>
  <c r="BU79" i="1"/>
  <c r="BT79" i="1"/>
  <c r="BS79" i="1"/>
  <c r="BQ79" i="1"/>
  <c r="DN78" i="1"/>
  <c r="DM78" i="1"/>
  <c r="DL78" i="1"/>
  <c r="DK78" i="1"/>
  <c r="DJ78" i="1"/>
  <c r="DI78" i="1"/>
  <c r="DH78" i="1"/>
  <c r="DG78" i="1"/>
  <c r="DF78" i="1"/>
  <c r="DE78" i="1"/>
  <c r="DD78" i="1"/>
  <c r="DC78" i="1"/>
  <c r="DB78" i="1"/>
  <c r="DA78" i="1"/>
  <c r="CZ78" i="1"/>
  <c r="CY78" i="1"/>
  <c r="CX78" i="1"/>
  <c r="CW78" i="1"/>
  <c r="CV78" i="1"/>
  <c r="CU78" i="1"/>
  <c r="CT78" i="1"/>
  <c r="CS78" i="1"/>
  <c r="CR78" i="1"/>
  <c r="CQ78" i="1"/>
  <c r="CP78" i="1"/>
  <c r="CO78" i="1"/>
  <c r="CN78" i="1"/>
  <c r="CM78" i="1"/>
  <c r="CL78" i="1"/>
  <c r="CK78" i="1"/>
  <c r="CJ78" i="1"/>
  <c r="CI78" i="1"/>
  <c r="CH78" i="1"/>
  <c r="CG78" i="1"/>
  <c r="CF78" i="1"/>
  <c r="CE78" i="1"/>
  <c r="CD78" i="1"/>
  <c r="CC78" i="1"/>
  <c r="CB78" i="1"/>
  <c r="CA78" i="1"/>
  <c r="BZ78" i="1"/>
  <c r="BY78" i="1"/>
  <c r="BX78" i="1"/>
  <c r="BW78" i="1"/>
  <c r="BV78" i="1"/>
  <c r="BU78" i="1"/>
  <c r="BT78" i="1"/>
  <c r="BS78" i="1"/>
  <c r="BQ78" i="1"/>
  <c r="DN76" i="1"/>
  <c r="DM76" i="1"/>
  <c r="DL76" i="1"/>
  <c r="DK76" i="1"/>
  <c r="DJ76" i="1"/>
  <c r="DI76" i="1"/>
  <c r="DH76" i="1"/>
  <c r="DG76" i="1"/>
  <c r="DF76" i="1"/>
  <c r="DE76" i="1"/>
  <c r="DD76" i="1"/>
  <c r="DC76" i="1"/>
  <c r="DB76" i="1"/>
  <c r="DA76" i="1"/>
  <c r="CZ76" i="1"/>
  <c r="CY76" i="1"/>
  <c r="CX76" i="1"/>
  <c r="CW76" i="1"/>
  <c r="CV76" i="1"/>
  <c r="CU76" i="1"/>
  <c r="CT76" i="1"/>
  <c r="CS76" i="1"/>
  <c r="CR76" i="1"/>
  <c r="CQ76" i="1"/>
  <c r="CP76" i="1"/>
  <c r="CO76" i="1"/>
  <c r="CN76" i="1"/>
  <c r="CM76" i="1"/>
  <c r="CL76" i="1"/>
  <c r="CK76" i="1"/>
  <c r="CJ76" i="1"/>
  <c r="CI76" i="1"/>
  <c r="CH76" i="1"/>
  <c r="CG76" i="1"/>
  <c r="CF76" i="1"/>
  <c r="CE76" i="1"/>
  <c r="CD76" i="1"/>
  <c r="CC76" i="1"/>
  <c r="CB76" i="1"/>
  <c r="CA76" i="1"/>
  <c r="BZ76" i="1"/>
  <c r="BY76" i="1"/>
  <c r="BX76" i="1"/>
  <c r="BW76" i="1"/>
  <c r="BV76" i="1"/>
  <c r="BU76" i="1"/>
  <c r="BT76" i="1"/>
  <c r="BS76" i="1"/>
  <c r="BQ76" i="1"/>
  <c r="DN75" i="1"/>
  <c r="DM75" i="1"/>
  <c r="DL75" i="1"/>
  <c r="DK75" i="1"/>
  <c r="DJ75" i="1"/>
  <c r="DI75" i="1"/>
  <c r="DH75" i="1"/>
  <c r="DG75" i="1"/>
  <c r="DF75" i="1"/>
  <c r="DE75" i="1"/>
  <c r="DD75" i="1"/>
  <c r="DC75" i="1"/>
  <c r="DB75" i="1"/>
  <c r="DA75" i="1"/>
  <c r="CZ75" i="1"/>
  <c r="CY75" i="1"/>
  <c r="CX75" i="1"/>
  <c r="CW75" i="1"/>
  <c r="CV75" i="1"/>
  <c r="CU75" i="1"/>
  <c r="CT75" i="1"/>
  <c r="CS75" i="1"/>
  <c r="CR75" i="1"/>
  <c r="CQ75" i="1"/>
  <c r="CP75" i="1"/>
  <c r="CO75" i="1"/>
  <c r="CN75" i="1"/>
  <c r="CM75" i="1"/>
  <c r="CL75" i="1"/>
  <c r="CK75" i="1"/>
  <c r="CJ75" i="1"/>
  <c r="CI75" i="1"/>
  <c r="CH75" i="1"/>
  <c r="CG75" i="1"/>
  <c r="CF75" i="1"/>
  <c r="CE75" i="1"/>
  <c r="CD75" i="1"/>
  <c r="CC75" i="1"/>
  <c r="CB75" i="1"/>
  <c r="CA75" i="1"/>
  <c r="BZ75" i="1"/>
  <c r="BY75" i="1"/>
  <c r="BX75" i="1"/>
  <c r="BW75" i="1"/>
  <c r="BV75" i="1"/>
  <c r="BU75" i="1"/>
  <c r="BT75" i="1"/>
  <c r="BS75" i="1"/>
  <c r="BQ75" i="1"/>
  <c r="DN74" i="1"/>
  <c r="DM74" i="1"/>
  <c r="DL74" i="1"/>
  <c r="DK74" i="1"/>
  <c r="DJ74" i="1"/>
  <c r="DI74" i="1"/>
  <c r="DH74" i="1"/>
  <c r="DG74" i="1"/>
  <c r="DF74" i="1"/>
  <c r="DE74" i="1"/>
  <c r="DD74" i="1"/>
  <c r="DC74" i="1"/>
  <c r="DB74" i="1"/>
  <c r="DA74" i="1"/>
  <c r="CZ74" i="1"/>
  <c r="CY74" i="1"/>
  <c r="CX74" i="1"/>
  <c r="CW74" i="1"/>
  <c r="CV74" i="1"/>
  <c r="CU74" i="1"/>
  <c r="CT74" i="1"/>
  <c r="CS74" i="1"/>
  <c r="CR74" i="1"/>
  <c r="CQ74" i="1"/>
  <c r="CP74" i="1"/>
  <c r="CO74" i="1"/>
  <c r="CN74" i="1"/>
  <c r="CM74" i="1"/>
  <c r="CL74" i="1"/>
  <c r="CK74" i="1"/>
  <c r="CJ74" i="1"/>
  <c r="CI74" i="1"/>
  <c r="CH74" i="1"/>
  <c r="CG74" i="1"/>
  <c r="CF74" i="1"/>
  <c r="CE74" i="1"/>
  <c r="CD74" i="1"/>
  <c r="CC74" i="1"/>
  <c r="CB74" i="1"/>
  <c r="CA74" i="1"/>
  <c r="BZ74" i="1"/>
  <c r="BY74" i="1"/>
  <c r="BX74" i="1"/>
  <c r="BW74" i="1"/>
  <c r="BV74" i="1"/>
  <c r="BU74" i="1"/>
  <c r="BT74" i="1"/>
  <c r="BS74" i="1"/>
  <c r="BQ74" i="1"/>
  <c r="DN72" i="1"/>
  <c r="DM72" i="1"/>
  <c r="DL72" i="1"/>
  <c r="DK72" i="1"/>
  <c r="DJ72" i="1"/>
  <c r="DI72" i="1"/>
  <c r="DH72" i="1"/>
  <c r="DG72" i="1"/>
  <c r="DF72" i="1"/>
  <c r="DE72" i="1"/>
  <c r="DD72" i="1"/>
  <c r="DC72" i="1"/>
  <c r="DB72" i="1"/>
  <c r="DA72" i="1"/>
  <c r="CZ72" i="1"/>
  <c r="CY72" i="1"/>
  <c r="CX72" i="1"/>
  <c r="CW72" i="1"/>
  <c r="CV72" i="1"/>
  <c r="CU72" i="1"/>
  <c r="CT72" i="1"/>
  <c r="CS72" i="1"/>
  <c r="CR72" i="1"/>
  <c r="CQ72" i="1"/>
  <c r="CP72" i="1"/>
  <c r="CO72" i="1"/>
  <c r="CN72" i="1"/>
  <c r="CM72" i="1"/>
  <c r="CL72" i="1"/>
  <c r="CK72" i="1"/>
  <c r="CJ72" i="1"/>
  <c r="CI72" i="1"/>
  <c r="CH72" i="1"/>
  <c r="CG72" i="1"/>
  <c r="CF72" i="1"/>
  <c r="CE72" i="1"/>
  <c r="CD72" i="1"/>
  <c r="CC72" i="1"/>
  <c r="CB72" i="1"/>
  <c r="CA72" i="1"/>
  <c r="BZ72" i="1"/>
  <c r="BY72" i="1"/>
  <c r="BX72" i="1"/>
  <c r="BW72" i="1"/>
  <c r="BV72" i="1"/>
  <c r="BU72" i="1"/>
  <c r="BT72" i="1"/>
  <c r="BS72" i="1"/>
  <c r="BQ72" i="1"/>
  <c r="DN71" i="1"/>
  <c r="DM71" i="1"/>
  <c r="DL71" i="1"/>
  <c r="DK71" i="1"/>
  <c r="DJ71" i="1"/>
  <c r="DI71" i="1"/>
  <c r="DH71" i="1"/>
  <c r="DG71" i="1"/>
  <c r="DF71" i="1"/>
  <c r="DE71" i="1"/>
  <c r="DD71" i="1"/>
  <c r="DC71" i="1"/>
  <c r="DB71" i="1"/>
  <c r="DA71" i="1"/>
  <c r="CZ71" i="1"/>
  <c r="CY71" i="1"/>
  <c r="CX71" i="1"/>
  <c r="CW71" i="1"/>
  <c r="CV71" i="1"/>
  <c r="CU71" i="1"/>
  <c r="CT71" i="1"/>
  <c r="CS71" i="1"/>
  <c r="CR71" i="1"/>
  <c r="CQ71" i="1"/>
  <c r="CP71" i="1"/>
  <c r="CO71" i="1"/>
  <c r="CN71" i="1"/>
  <c r="CM71" i="1"/>
  <c r="CL71" i="1"/>
  <c r="CK71" i="1"/>
  <c r="CJ71" i="1"/>
  <c r="CI71" i="1"/>
  <c r="CH71" i="1"/>
  <c r="CG71" i="1"/>
  <c r="CF71" i="1"/>
  <c r="CE71" i="1"/>
  <c r="CD71" i="1"/>
  <c r="CC71" i="1"/>
  <c r="CB71" i="1"/>
  <c r="CA71" i="1"/>
  <c r="BZ71" i="1"/>
  <c r="BY71" i="1"/>
  <c r="BX71" i="1"/>
  <c r="BW71" i="1"/>
  <c r="BV71" i="1"/>
  <c r="BU71" i="1"/>
  <c r="BT71" i="1"/>
  <c r="BS71" i="1"/>
  <c r="BQ71" i="1"/>
  <c r="DN70" i="1"/>
  <c r="DM70" i="1"/>
  <c r="DL70" i="1"/>
  <c r="DK70" i="1"/>
  <c r="DJ70" i="1"/>
  <c r="DI70" i="1"/>
  <c r="DH70" i="1"/>
  <c r="DG70" i="1"/>
  <c r="DF70" i="1"/>
  <c r="DE70" i="1"/>
  <c r="DD70" i="1"/>
  <c r="DC70" i="1"/>
  <c r="DB70" i="1"/>
  <c r="DA70" i="1"/>
  <c r="CZ70" i="1"/>
  <c r="CY70" i="1"/>
  <c r="CX70" i="1"/>
  <c r="CW70" i="1"/>
  <c r="CV70" i="1"/>
  <c r="CU70" i="1"/>
  <c r="CT70" i="1"/>
  <c r="CS70" i="1"/>
  <c r="CR70" i="1"/>
  <c r="CQ70" i="1"/>
  <c r="CP70" i="1"/>
  <c r="CO70" i="1"/>
  <c r="CN70" i="1"/>
  <c r="CM70" i="1"/>
  <c r="CL70" i="1"/>
  <c r="CK70" i="1"/>
  <c r="CJ70" i="1"/>
  <c r="CI70" i="1"/>
  <c r="CH70" i="1"/>
  <c r="CG70" i="1"/>
  <c r="CF70" i="1"/>
  <c r="CE70" i="1"/>
  <c r="CD70" i="1"/>
  <c r="CC70" i="1"/>
  <c r="CB70" i="1"/>
  <c r="CA70" i="1"/>
  <c r="BZ70" i="1"/>
  <c r="BY70" i="1"/>
  <c r="BX70" i="1"/>
  <c r="BW70" i="1"/>
  <c r="BV70" i="1"/>
  <c r="BU70" i="1"/>
  <c r="BT70" i="1"/>
  <c r="BS70" i="1"/>
  <c r="BQ70" i="1"/>
  <c r="DN68" i="1"/>
  <c r="DM68" i="1"/>
  <c r="DL68" i="1"/>
  <c r="DK68" i="1"/>
  <c r="DJ68" i="1"/>
  <c r="DI68" i="1"/>
  <c r="DH68" i="1"/>
  <c r="DG68" i="1"/>
  <c r="DF68" i="1"/>
  <c r="DE68" i="1"/>
  <c r="DD68" i="1"/>
  <c r="DC68" i="1"/>
  <c r="DB68" i="1"/>
  <c r="DA68" i="1"/>
  <c r="CZ68" i="1"/>
  <c r="CY68" i="1"/>
  <c r="CX68" i="1"/>
  <c r="CW68" i="1"/>
  <c r="CV68" i="1"/>
  <c r="CU68" i="1"/>
  <c r="CT68" i="1"/>
  <c r="CS68" i="1"/>
  <c r="CR68" i="1"/>
  <c r="CQ68" i="1"/>
  <c r="CP68" i="1"/>
  <c r="CO68" i="1"/>
  <c r="CN68" i="1"/>
  <c r="CM68" i="1"/>
  <c r="CL68" i="1"/>
  <c r="CK68" i="1"/>
  <c r="CJ68" i="1"/>
  <c r="CI68" i="1"/>
  <c r="CH68" i="1"/>
  <c r="CG68" i="1"/>
  <c r="CF68" i="1"/>
  <c r="CE68" i="1"/>
  <c r="CD68" i="1"/>
  <c r="CC68" i="1"/>
  <c r="CB68" i="1"/>
  <c r="CA68" i="1"/>
  <c r="BZ68" i="1"/>
  <c r="BY68" i="1"/>
  <c r="BX68" i="1"/>
  <c r="BW68" i="1"/>
  <c r="BV68" i="1"/>
  <c r="BU68" i="1"/>
  <c r="BT68" i="1"/>
  <c r="BS68" i="1"/>
  <c r="BQ68" i="1"/>
  <c r="DN67" i="1"/>
  <c r="DM67" i="1"/>
  <c r="DL67" i="1"/>
  <c r="DK67" i="1"/>
  <c r="DJ67" i="1"/>
  <c r="DI67" i="1"/>
  <c r="DH67" i="1"/>
  <c r="DG67" i="1"/>
  <c r="DF67" i="1"/>
  <c r="DE67" i="1"/>
  <c r="DD67" i="1"/>
  <c r="DC67" i="1"/>
  <c r="DB67" i="1"/>
  <c r="DA67" i="1"/>
  <c r="CZ67" i="1"/>
  <c r="CY67" i="1"/>
  <c r="CX67" i="1"/>
  <c r="CW67" i="1"/>
  <c r="CV67" i="1"/>
  <c r="CU67" i="1"/>
  <c r="CT67" i="1"/>
  <c r="CS67" i="1"/>
  <c r="CR67" i="1"/>
  <c r="CQ67" i="1"/>
  <c r="CP67" i="1"/>
  <c r="CO67" i="1"/>
  <c r="CN67" i="1"/>
  <c r="CM67" i="1"/>
  <c r="CL67" i="1"/>
  <c r="CK67" i="1"/>
  <c r="CJ67" i="1"/>
  <c r="CI67" i="1"/>
  <c r="CH67" i="1"/>
  <c r="CG67" i="1"/>
  <c r="CF67" i="1"/>
  <c r="CE67" i="1"/>
  <c r="CD67" i="1"/>
  <c r="CC67" i="1"/>
  <c r="CB67" i="1"/>
  <c r="CA67" i="1"/>
  <c r="BZ67" i="1"/>
  <c r="BY67" i="1"/>
  <c r="BX67" i="1"/>
  <c r="BW67" i="1"/>
  <c r="BV67" i="1"/>
  <c r="BU67" i="1"/>
  <c r="BT67" i="1"/>
  <c r="BS67" i="1"/>
  <c r="BQ67" i="1"/>
  <c r="DN66" i="1"/>
  <c r="DM66" i="1"/>
  <c r="DL66" i="1"/>
  <c r="DK66" i="1"/>
  <c r="DJ66" i="1"/>
  <c r="DI66" i="1"/>
  <c r="DH66" i="1"/>
  <c r="DG66" i="1"/>
  <c r="DF66" i="1"/>
  <c r="DE66" i="1"/>
  <c r="DD66" i="1"/>
  <c r="DC66" i="1"/>
  <c r="DB66" i="1"/>
  <c r="DA66" i="1"/>
  <c r="CZ66" i="1"/>
  <c r="CY66" i="1"/>
  <c r="CX66" i="1"/>
  <c r="CW66" i="1"/>
  <c r="CV66" i="1"/>
  <c r="CU66" i="1"/>
  <c r="CT66" i="1"/>
  <c r="CS66" i="1"/>
  <c r="CR66" i="1"/>
  <c r="CQ66" i="1"/>
  <c r="CP66" i="1"/>
  <c r="CO66" i="1"/>
  <c r="CN66" i="1"/>
  <c r="CM66" i="1"/>
  <c r="CL66" i="1"/>
  <c r="CK66" i="1"/>
  <c r="CJ66" i="1"/>
  <c r="CI66" i="1"/>
  <c r="CH66" i="1"/>
  <c r="CG66" i="1"/>
  <c r="CF66" i="1"/>
  <c r="CE66" i="1"/>
  <c r="CD66" i="1"/>
  <c r="CC66" i="1"/>
  <c r="CB66" i="1"/>
  <c r="CA66" i="1"/>
  <c r="BZ66" i="1"/>
  <c r="BY66" i="1"/>
  <c r="BX66" i="1"/>
  <c r="BW66" i="1"/>
  <c r="BV66" i="1"/>
  <c r="BU66" i="1"/>
  <c r="BT66" i="1"/>
  <c r="BS66" i="1"/>
  <c r="BQ66" i="1"/>
  <c r="DN64" i="1"/>
  <c r="DM64" i="1"/>
  <c r="DL64" i="1"/>
  <c r="DK64" i="1"/>
  <c r="DJ64" i="1"/>
  <c r="DI64" i="1"/>
  <c r="DH64" i="1"/>
  <c r="DG64" i="1"/>
  <c r="DF64" i="1"/>
  <c r="DE64" i="1"/>
  <c r="DD64" i="1"/>
  <c r="DC64" i="1"/>
  <c r="DB64" i="1"/>
  <c r="DA64" i="1"/>
  <c r="CZ64" i="1"/>
  <c r="CY64" i="1"/>
  <c r="CX64" i="1"/>
  <c r="CW64" i="1"/>
  <c r="CV64" i="1"/>
  <c r="CU64" i="1"/>
  <c r="CT64" i="1"/>
  <c r="CS64" i="1"/>
  <c r="CR64" i="1"/>
  <c r="CQ64" i="1"/>
  <c r="CP64" i="1"/>
  <c r="CO64" i="1"/>
  <c r="CN64" i="1"/>
  <c r="CM64" i="1"/>
  <c r="CL64" i="1"/>
  <c r="CK64" i="1"/>
  <c r="CJ64" i="1"/>
  <c r="CI64" i="1"/>
  <c r="CH64" i="1"/>
  <c r="CG64" i="1"/>
  <c r="CF64" i="1"/>
  <c r="CE64" i="1"/>
  <c r="CD64" i="1"/>
  <c r="CC64" i="1"/>
  <c r="CB64" i="1"/>
  <c r="CA64" i="1"/>
  <c r="BZ64" i="1"/>
  <c r="BY64" i="1"/>
  <c r="BX64" i="1"/>
  <c r="BW64" i="1"/>
  <c r="BV64" i="1"/>
  <c r="BU64" i="1"/>
  <c r="BT64" i="1"/>
  <c r="BS64" i="1"/>
  <c r="BQ64" i="1"/>
  <c r="DN63" i="1"/>
  <c r="DM63" i="1"/>
  <c r="DL63" i="1"/>
  <c r="DK63" i="1"/>
  <c r="DJ63" i="1"/>
  <c r="DI63" i="1"/>
  <c r="DH63" i="1"/>
  <c r="DG63" i="1"/>
  <c r="DF63" i="1"/>
  <c r="DE63" i="1"/>
  <c r="DD63" i="1"/>
  <c r="DC63" i="1"/>
  <c r="DB63" i="1"/>
  <c r="DA63" i="1"/>
  <c r="CZ63" i="1"/>
  <c r="CY63" i="1"/>
  <c r="CX63" i="1"/>
  <c r="CW63" i="1"/>
  <c r="CV63" i="1"/>
  <c r="CU63" i="1"/>
  <c r="CT63" i="1"/>
  <c r="CS63" i="1"/>
  <c r="CR63" i="1"/>
  <c r="CQ63" i="1"/>
  <c r="CP63" i="1"/>
  <c r="CO63" i="1"/>
  <c r="CN63" i="1"/>
  <c r="CM63" i="1"/>
  <c r="CL63" i="1"/>
  <c r="CK63" i="1"/>
  <c r="CJ63" i="1"/>
  <c r="CI63" i="1"/>
  <c r="CH63" i="1"/>
  <c r="CG63" i="1"/>
  <c r="CF63" i="1"/>
  <c r="CE63" i="1"/>
  <c r="CD63" i="1"/>
  <c r="CC63" i="1"/>
  <c r="CB63" i="1"/>
  <c r="CA63" i="1"/>
  <c r="BZ63" i="1"/>
  <c r="BY63" i="1"/>
  <c r="BX63" i="1"/>
  <c r="BW63" i="1"/>
  <c r="BV63" i="1"/>
  <c r="BU63" i="1"/>
  <c r="BT63" i="1"/>
  <c r="BS63" i="1"/>
  <c r="BQ63" i="1"/>
  <c r="DN62" i="1"/>
  <c r="DM62" i="1"/>
  <c r="DL62" i="1"/>
  <c r="DK62" i="1"/>
  <c r="DJ62" i="1"/>
  <c r="DI62" i="1"/>
  <c r="DH62" i="1"/>
  <c r="DG62" i="1"/>
  <c r="DF62" i="1"/>
  <c r="DE62" i="1"/>
  <c r="DD62" i="1"/>
  <c r="DC62" i="1"/>
  <c r="DB62" i="1"/>
  <c r="DA62" i="1"/>
  <c r="CZ62" i="1"/>
  <c r="CY62" i="1"/>
  <c r="CX62" i="1"/>
  <c r="CW62" i="1"/>
  <c r="CV62" i="1"/>
  <c r="CU62" i="1"/>
  <c r="CT62" i="1"/>
  <c r="CS62" i="1"/>
  <c r="CR62" i="1"/>
  <c r="CQ62" i="1"/>
  <c r="CP62" i="1"/>
  <c r="CO62" i="1"/>
  <c r="CN62" i="1"/>
  <c r="CM62" i="1"/>
  <c r="CL62" i="1"/>
  <c r="CK62" i="1"/>
  <c r="CJ62" i="1"/>
  <c r="CI62" i="1"/>
  <c r="CH62" i="1"/>
  <c r="CG62" i="1"/>
  <c r="CF62" i="1"/>
  <c r="CE62" i="1"/>
  <c r="CD62" i="1"/>
  <c r="CC62" i="1"/>
  <c r="CB62" i="1"/>
  <c r="CA62" i="1"/>
  <c r="BZ62" i="1"/>
  <c r="BY62" i="1"/>
  <c r="BX62" i="1"/>
  <c r="BW62" i="1"/>
  <c r="BV62" i="1"/>
  <c r="BU62" i="1"/>
  <c r="BT62" i="1"/>
  <c r="BS62" i="1"/>
  <c r="BQ62" i="1"/>
  <c r="DN60" i="1"/>
  <c r="DM60" i="1"/>
  <c r="DL60" i="1"/>
  <c r="DK60" i="1"/>
  <c r="DJ60" i="1"/>
  <c r="DI60" i="1"/>
  <c r="DH60" i="1"/>
  <c r="DG60" i="1"/>
  <c r="DF60" i="1"/>
  <c r="DE60" i="1"/>
  <c r="DD60" i="1"/>
  <c r="DC60" i="1"/>
  <c r="DB60" i="1"/>
  <c r="DA60" i="1"/>
  <c r="CZ60" i="1"/>
  <c r="CY60" i="1"/>
  <c r="CX60" i="1"/>
  <c r="CW60" i="1"/>
  <c r="CV60" i="1"/>
  <c r="CU60" i="1"/>
  <c r="CT60" i="1"/>
  <c r="CS60" i="1"/>
  <c r="CR60" i="1"/>
  <c r="CQ60" i="1"/>
  <c r="CP60" i="1"/>
  <c r="CO60" i="1"/>
  <c r="CN60" i="1"/>
  <c r="CM60" i="1"/>
  <c r="CL60" i="1"/>
  <c r="CK60" i="1"/>
  <c r="CJ60" i="1"/>
  <c r="CI60" i="1"/>
  <c r="CH60" i="1"/>
  <c r="CG60" i="1"/>
  <c r="CF60" i="1"/>
  <c r="CE60" i="1"/>
  <c r="CD60" i="1"/>
  <c r="CC60" i="1"/>
  <c r="CB60" i="1"/>
  <c r="CA60" i="1"/>
  <c r="BZ60" i="1"/>
  <c r="BY60" i="1"/>
  <c r="BX60" i="1"/>
  <c r="BW60" i="1"/>
  <c r="BV60" i="1"/>
  <c r="BU60" i="1"/>
  <c r="BT60" i="1"/>
  <c r="BS60" i="1"/>
  <c r="BQ60" i="1"/>
  <c r="DN59" i="1"/>
  <c r="DM59" i="1"/>
  <c r="DL59" i="1"/>
  <c r="DK59" i="1"/>
  <c r="DJ59" i="1"/>
  <c r="DI59" i="1"/>
  <c r="DH59" i="1"/>
  <c r="DG59" i="1"/>
  <c r="DF59" i="1"/>
  <c r="DE59" i="1"/>
  <c r="DD59" i="1"/>
  <c r="DC59" i="1"/>
  <c r="DB59" i="1"/>
  <c r="DA59" i="1"/>
  <c r="CZ59" i="1"/>
  <c r="CY59" i="1"/>
  <c r="CX59" i="1"/>
  <c r="CW59" i="1"/>
  <c r="CV59" i="1"/>
  <c r="CU59" i="1"/>
  <c r="CT59" i="1"/>
  <c r="CS59" i="1"/>
  <c r="CR59" i="1"/>
  <c r="CQ59" i="1"/>
  <c r="CP59" i="1"/>
  <c r="CO59" i="1"/>
  <c r="CN59" i="1"/>
  <c r="CM59" i="1"/>
  <c r="CL59" i="1"/>
  <c r="CK59" i="1"/>
  <c r="CJ59" i="1"/>
  <c r="CI59" i="1"/>
  <c r="CH59" i="1"/>
  <c r="CG59" i="1"/>
  <c r="CF59" i="1"/>
  <c r="CE59" i="1"/>
  <c r="CD59" i="1"/>
  <c r="CC59" i="1"/>
  <c r="CB59" i="1"/>
  <c r="CA59" i="1"/>
  <c r="BZ59" i="1"/>
  <c r="BY59" i="1"/>
  <c r="BX59" i="1"/>
  <c r="BW59" i="1"/>
  <c r="BV59" i="1"/>
  <c r="BU59" i="1"/>
  <c r="BT59" i="1"/>
  <c r="BS59" i="1"/>
  <c r="BQ59" i="1"/>
  <c r="DN58" i="1"/>
  <c r="DM58" i="1"/>
  <c r="DL58" i="1"/>
  <c r="DK58" i="1"/>
  <c r="DJ58" i="1"/>
  <c r="DI58" i="1"/>
  <c r="DH58" i="1"/>
  <c r="DG58" i="1"/>
  <c r="DF58" i="1"/>
  <c r="DE58" i="1"/>
  <c r="DD58" i="1"/>
  <c r="DC58" i="1"/>
  <c r="DB58" i="1"/>
  <c r="DA58" i="1"/>
  <c r="CZ58" i="1"/>
  <c r="CY58" i="1"/>
  <c r="CX58" i="1"/>
  <c r="CW58" i="1"/>
  <c r="CV58" i="1"/>
  <c r="CU58" i="1"/>
  <c r="CT58" i="1"/>
  <c r="CS58" i="1"/>
  <c r="CR58" i="1"/>
  <c r="CQ58" i="1"/>
  <c r="CP58" i="1"/>
  <c r="CO58" i="1"/>
  <c r="CN58" i="1"/>
  <c r="CM58" i="1"/>
  <c r="CL58" i="1"/>
  <c r="CK58" i="1"/>
  <c r="CJ58" i="1"/>
  <c r="CI58" i="1"/>
  <c r="CH58" i="1"/>
  <c r="CG58" i="1"/>
  <c r="CF58" i="1"/>
  <c r="CE58" i="1"/>
  <c r="CD58" i="1"/>
  <c r="CC58" i="1"/>
  <c r="CB58" i="1"/>
  <c r="CA58" i="1"/>
  <c r="BZ58" i="1"/>
  <c r="BY58" i="1"/>
  <c r="BX58" i="1"/>
  <c r="BW58" i="1"/>
  <c r="BV58" i="1"/>
  <c r="BU58" i="1"/>
  <c r="BT58" i="1"/>
  <c r="BS58" i="1"/>
  <c r="BQ58" i="1"/>
  <c r="DN56" i="1"/>
  <c r="DM56" i="1"/>
  <c r="DL56" i="1"/>
  <c r="DK56" i="1"/>
  <c r="DJ56" i="1"/>
  <c r="DI56" i="1"/>
  <c r="DH56" i="1"/>
  <c r="DG56" i="1"/>
  <c r="DF56" i="1"/>
  <c r="DE56" i="1"/>
  <c r="DD56" i="1"/>
  <c r="DC56" i="1"/>
  <c r="DB56" i="1"/>
  <c r="DA56" i="1"/>
  <c r="CZ56" i="1"/>
  <c r="CY56" i="1"/>
  <c r="CX56" i="1"/>
  <c r="CW56" i="1"/>
  <c r="CV56" i="1"/>
  <c r="CU56" i="1"/>
  <c r="CT56" i="1"/>
  <c r="CS56" i="1"/>
  <c r="CR56" i="1"/>
  <c r="CQ56" i="1"/>
  <c r="CP56" i="1"/>
  <c r="CO56" i="1"/>
  <c r="CN56" i="1"/>
  <c r="CM56" i="1"/>
  <c r="CL56" i="1"/>
  <c r="CK56" i="1"/>
  <c r="CJ56" i="1"/>
  <c r="CI56" i="1"/>
  <c r="CH56" i="1"/>
  <c r="CG56" i="1"/>
  <c r="CF56" i="1"/>
  <c r="CE56" i="1"/>
  <c r="CD56" i="1"/>
  <c r="CC56" i="1"/>
  <c r="CB56" i="1"/>
  <c r="CA56" i="1"/>
  <c r="BZ56" i="1"/>
  <c r="BY56" i="1"/>
  <c r="BX56" i="1"/>
  <c r="BW56" i="1"/>
  <c r="BV56" i="1"/>
  <c r="BU56" i="1"/>
  <c r="BT56" i="1"/>
  <c r="BS56" i="1"/>
  <c r="BQ56" i="1"/>
  <c r="DN55" i="1"/>
  <c r="DM55" i="1"/>
  <c r="DL55" i="1"/>
  <c r="DK55" i="1"/>
  <c r="DJ55" i="1"/>
  <c r="DI55" i="1"/>
  <c r="DH55" i="1"/>
  <c r="DG55" i="1"/>
  <c r="DF55" i="1"/>
  <c r="DE55" i="1"/>
  <c r="DD55" i="1"/>
  <c r="DC55" i="1"/>
  <c r="DB55" i="1"/>
  <c r="DA55" i="1"/>
  <c r="CZ55" i="1"/>
  <c r="CY55" i="1"/>
  <c r="CX55" i="1"/>
  <c r="CW55" i="1"/>
  <c r="CV55" i="1"/>
  <c r="CU55" i="1"/>
  <c r="CT55" i="1"/>
  <c r="CS55" i="1"/>
  <c r="CR55" i="1"/>
  <c r="CQ55" i="1"/>
  <c r="CP55" i="1"/>
  <c r="CO55" i="1"/>
  <c r="CN55" i="1"/>
  <c r="CM55" i="1"/>
  <c r="CL55" i="1"/>
  <c r="CK55" i="1"/>
  <c r="CJ55" i="1"/>
  <c r="CI55" i="1"/>
  <c r="CH55" i="1"/>
  <c r="CG55" i="1"/>
  <c r="CF55" i="1"/>
  <c r="CE55" i="1"/>
  <c r="CD55" i="1"/>
  <c r="CC55" i="1"/>
  <c r="CB55" i="1"/>
  <c r="CA55" i="1"/>
  <c r="BZ55" i="1"/>
  <c r="BY55" i="1"/>
  <c r="BX55" i="1"/>
  <c r="BW55" i="1"/>
  <c r="BV55" i="1"/>
  <c r="BU55" i="1"/>
  <c r="BT55" i="1"/>
  <c r="BS55" i="1"/>
  <c r="BQ55" i="1"/>
  <c r="DN54" i="1"/>
  <c r="DM54" i="1"/>
  <c r="DL54" i="1"/>
  <c r="DK54" i="1"/>
  <c r="DJ54" i="1"/>
  <c r="DI54" i="1"/>
  <c r="DH54" i="1"/>
  <c r="DG54" i="1"/>
  <c r="DF54" i="1"/>
  <c r="DE54" i="1"/>
  <c r="DD54" i="1"/>
  <c r="DC54" i="1"/>
  <c r="DB54" i="1"/>
  <c r="DA54" i="1"/>
  <c r="CZ54" i="1"/>
  <c r="CY54" i="1"/>
  <c r="CX54" i="1"/>
  <c r="CW54" i="1"/>
  <c r="CV54" i="1"/>
  <c r="CU54" i="1"/>
  <c r="CT54" i="1"/>
  <c r="CS54" i="1"/>
  <c r="CR54" i="1"/>
  <c r="CQ54" i="1"/>
  <c r="CP54" i="1"/>
  <c r="CO54" i="1"/>
  <c r="CN54" i="1"/>
  <c r="CM54" i="1"/>
  <c r="CL54" i="1"/>
  <c r="CK54" i="1"/>
  <c r="CJ54" i="1"/>
  <c r="CI54" i="1"/>
  <c r="CH54" i="1"/>
  <c r="CG54" i="1"/>
  <c r="CF54" i="1"/>
  <c r="CE54" i="1"/>
  <c r="CD54" i="1"/>
  <c r="CC54" i="1"/>
  <c r="CB54" i="1"/>
  <c r="CA54" i="1"/>
  <c r="BZ54" i="1"/>
  <c r="BY54" i="1"/>
  <c r="BX54" i="1"/>
  <c r="BW54" i="1"/>
  <c r="BV54" i="1"/>
  <c r="BU54" i="1"/>
  <c r="BT54" i="1"/>
  <c r="BS54" i="1"/>
  <c r="BQ54" i="1"/>
  <c r="DN52" i="1"/>
  <c r="DM52" i="1"/>
  <c r="DL52" i="1"/>
  <c r="DK52" i="1"/>
  <c r="DJ52" i="1"/>
  <c r="DI52" i="1"/>
  <c r="DH52" i="1"/>
  <c r="DG52" i="1"/>
  <c r="DF52" i="1"/>
  <c r="DE52" i="1"/>
  <c r="DD52" i="1"/>
  <c r="DC52" i="1"/>
  <c r="DB52" i="1"/>
  <c r="DA52" i="1"/>
  <c r="CZ52" i="1"/>
  <c r="CY52" i="1"/>
  <c r="CX52" i="1"/>
  <c r="CW52" i="1"/>
  <c r="CV52" i="1"/>
  <c r="CU52" i="1"/>
  <c r="CT52" i="1"/>
  <c r="CS52" i="1"/>
  <c r="CR52" i="1"/>
  <c r="CQ52" i="1"/>
  <c r="CP52" i="1"/>
  <c r="CO52" i="1"/>
  <c r="CN52" i="1"/>
  <c r="CM52" i="1"/>
  <c r="CL52" i="1"/>
  <c r="CK52" i="1"/>
  <c r="CJ52" i="1"/>
  <c r="CI52" i="1"/>
  <c r="CH52" i="1"/>
  <c r="CG52" i="1"/>
  <c r="CF52" i="1"/>
  <c r="CE52" i="1"/>
  <c r="CD52" i="1"/>
  <c r="CC52" i="1"/>
  <c r="CB52" i="1"/>
  <c r="CA52" i="1"/>
  <c r="BZ52" i="1"/>
  <c r="BY52" i="1"/>
  <c r="BX52" i="1"/>
  <c r="BW52" i="1"/>
  <c r="BV52" i="1"/>
  <c r="BU52" i="1"/>
  <c r="BT52" i="1"/>
  <c r="BS52" i="1"/>
  <c r="BQ52" i="1"/>
  <c r="DN51" i="1"/>
  <c r="DM51" i="1"/>
  <c r="DL51" i="1"/>
  <c r="DK51" i="1"/>
  <c r="DJ51" i="1"/>
  <c r="DI51" i="1"/>
  <c r="DH51" i="1"/>
  <c r="DG51" i="1"/>
  <c r="DF51" i="1"/>
  <c r="DE51" i="1"/>
  <c r="DD51" i="1"/>
  <c r="DC51" i="1"/>
  <c r="DB51" i="1"/>
  <c r="DA51" i="1"/>
  <c r="CZ51" i="1"/>
  <c r="CY51" i="1"/>
  <c r="CX51" i="1"/>
  <c r="CW51" i="1"/>
  <c r="CV51" i="1"/>
  <c r="CU51" i="1"/>
  <c r="CT51" i="1"/>
  <c r="CS51" i="1"/>
  <c r="CR51" i="1"/>
  <c r="CQ51" i="1"/>
  <c r="CP51" i="1"/>
  <c r="CO51" i="1"/>
  <c r="CN51" i="1"/>
  <c r="CM51" i="1"/>
  <c r="CL51" i="1"/>
  <c r="CK51" i="1"/>
  <c r="CJ51" i="1"/>
  <c r="CI51" i="1"/>
  <c r="CH51" i="1"/>
  <c r="CG51" i="1"/>
  <c r="CF51" i="1"/>
  <c r="CE51" i="1"/>
  <c r="CD51" i="1"/>
  <c r="CC51" i="1"/>
  <c r="CB51" i="1"/>
  <c r="CA51" i="1"/>
  <c r="BZ51" i="1"/>
  <c r="BY51" i="1"/>
  <c r="BX51" i="1"/>
  <c r="BW51" i="1"/>
  <c r="BV51" i="1"/>
  <c r="BU51" i="1"/>
  <c r="BT51" i="1"/>
  <c r="BS51" i="1"/>
  <c r="BQ51" i="1"/>
  <c r="DN50" i="1"/>
  <c r="DM50" i="1"/>
  <c r="DL50" i="1"/>
  <c r="DK50" i="1"/>
  <c r="DJ50" i="1"/>
  <c r="DI50" i="1"/>
  <c r="DH50" i="1"/>
  <c r="DG50" i="1"/>
  <c r="DF50" i="1"/>
  <c r="DE50" i="1"/>
  <c r="DD50" i="1"/>
  <c r="DC50" i="1"/>
  <c r="DB50" i="1"/>
  <c r="DA50" i="1"/>
  <c r="CZ50" i="1"/>
  <c r="CY50" i="1"/>
  <c r="CX50" i="1"/>
  <c r="CW50" i="1"/>
  <c r="CV50" i="1"/>
  <c r="CU50" i="1"/>
  <c r="CT50" i="1"/>
  <c r="CS50" i="1"/>
  <c r="CR50" i="1"/>
  <c r="CQ50" i="1"/>
  <c r="CP50" i="1"/>
  <c r="CO50" i="1"/>
  <c r="CN50" i="1"/>
  <c r="CM50" i="1"/>
  <c r="CL50" i="1"/>
  <c r="CK50" i="1"/>
  <c r="CJ50" i="1"/>
  <c r="CI50" i="1"/>
  <c r="CH50" i="1"/>
  <c r="CG50" i="1"/>
  <c r="CF50" i="1"/>
  <c r="CE50" i="1"/>
  <c r="CD50" i="1"/>
  <c r="CC50" i="1"/>
  <c r="CB50" i="1"/>
  <c r="CA50" i="1"/>
  <c r="BZ50" i="1"/>
  <c r="BY50" i="1"/>
  <c r="BX50" i="1"/>
  <c r="BW50" i="1"/>
  <c r="BV50" i="1"/>
  <c r="BU50" i="1"/>
  <c r="BT50" i="1"/>
  <c r="BS50" i="1"/>
  <c r="BQ50" i="1"/>
  <c r="DN48" i="1"/>
  <c r="DM48" i="1"/>
  <c r="DL48" i="1"/>
  <c r="DK48" i="1"/>
  <c r="DJ48" i="1"/>
  <c r="DI48" i="1"/>
  <c r="DH48" i="1"/>
  <c r="DG48" i="1"/>
  <c r="DF48" i="1"/>
  <c r="DE48" i="1"/>
  <c r="DD48" i="1"/>
  <c r="DC48" i="1"/>
  <c r="DB48" i="1"/>
  <c r="DA48" i="1"/>
  <c r="CZ48" i="1"/>
  <c r="CY48" i="1"/>
  <c r="CX48" i="1"/>
  <c r="CW48" i="1"/>
  <c r="CV48" i="1"/>
  <c r="CU48" i="1"/>
  <c r="CT48" i="1"/>
  <c r="CS48" i="1"/>
  <c r="CR48" i="1"/>
  <c r="CQ48" i="1"/>
  <c r="CP48" i="1"/>
  <c r="CO48" i="1"/>
  <c r="CN48" i="1"/>
  <c r="CM48" i="1"/>
  <c r="CL48" i="1"/>
  <c r="CK48" i="1"/>
  <c r="CJ48" i="1"/>
  <c r="CI48" i="1"/>
  <c r="CH48" i="1"/>
  <c r="CG48" i="1"/>
  <c r="CF48" i="1"/>
  <c r="CE48" i="1"/>
  <c r="CD48" i="1"/>
  <c r="CC48" i="1"/>
  <c r="CB48" i="1"/>
  <c r="CA48" i="1"/>
  <c r="BZ48" i="1"/>
  <c r="BY48" i="1"/>
  <c r="BX48" i="1"/>
  <c r="BW48" i="1"/>
  <c r="BV48" i="1"/>
  <c r="BU48" i="1"/>
  <c r="BT48" i="1"/>
  <c r="BS48" i="1"/>
  <c r="BQ48" i="1"/>
  <c r="DN47" i="1"/>
  <c r="DM47" i="1"/>
  <c r="DL47" i="1"/>
  <c r="DK47" i="1"/>
  <c r="DJ47" i="1"/>
  <c r="DI47" i="1"/>
  <c r="DH47" i="1"/>
  <c r="DG47" i="1"/>
  <c r="DF47" i="1"/>
  <c r="DE47" i="1"/>
  <c r="DD47" i="1"/>
  <c r="DC47" i="1"/>
  <c r="DB47" i="1"/>
  <c r="DA47" i="1"/>
  <c r="CZ47" i="1"/>
  <c r="CY47" i="1"/>
  <c r="CX47" i="1"/>
  <c r="CW47" i="1"/>
  <c r="CV47" i="1"/>
  <c r="CU47" i="1"/>
  <c r="CT47" i="1"/>
  <c r="CS47" i="1"/>
  <c r="CR47" i="1"/>
  <c r="CQ47" i="1"/>
  <c r="CP47" i="1"/>
  <c r="CO47" i="1"/>
  <c r="CN47" i="1"/>
  <c r="CM47" i="1"/>
  <c r="CL47" i="1"/>
  <c r="CK47" i="1"/>
  <c r="CJ47" i="1"/>
  <c r="CI47" i="1"/>
  <c r="CH47" i="1"/>
  <c r="CG47" i="1"/>
  <c r="CF47" i="1"/>
  <c r="CE47" i="1"/>
  <c r="CD47" i="1"/>
  <c r="CC47" i="1"/>
  <c r="CB47" i="1"/>
  <c r="CA47" i="1"/>
  <c r="BZ47" i="1"/>
  <c r="BY47" i="1"/>
  <c r="BX47" i="1"/>
  <c r="BW47" i="1"/>
  <c r="BV47" i="1"/>
  <c r="BU47" i="1"/>
  <c r="BT47" i="1"/>
  <c r="BS47" i="1"/>
  <c r="BQ47" i="1"/>
  <c r="DN46" i="1"/>
  <c r="DM46" i="1"/>
  <c r="DL46" i="1"/>
  <c r="DK46" i="1"/>
  <c r="DJ46" i="1"/>
  <c r="DI46" i="1"/>
  <c r="DH46" i="1"/>
  <c r="DG46" i="1"/>
  <c r="DF46" i="1"/>
  <c r="DE46" i="1"/>
  <c r="DD46" i="1"/>
  <c r="DC46" i="1"/>
  <c r="DB46" i="1"/>
  <c r="DA46" i="1"/>
  <c r="CZ46" i="1"/>
  <c r="CY46" i="1"/>
  <c r="CX46" i="1"/>
  <c r="CW46" i="1"/>
  <c r="CV46" i="1"/>
  <c r="CU46" i="1"/>
  <c r="CT46" i="1"/>
  <c r="CS46" i="1"/>
  <c r="CR46" i="1"/>
  <c r="CQ46" i="1"/>
  <c r="CP46" i="1"/>
  <c r="CO46" i="1"/>
  <c r="CN46" i="1"/>
  <c r="CM46" i="1"/>
  <c r="CL46" i="1"/>
  <c r="CK46" i="1"/>
  <c r="CJ46" i="1"/>
  <c r="CI46" i="1"/>
  <c r="CH46" i="1"/>
  <c r="CG46" i="1"/>
  <c r="CF46" i="1"/>
  <c r="CE46" i="1"/>
  <c r="CD46" i="1"/>
  <c r="CC46" i="1"/>
  <c r="CB46" i="1"/>
  <c r="CA46" i="1"/>
  <c r="BZ46" i="1"/>
  <c r="BY46" i="1"/>
  <c r="BX46" i="1"/>
  <c r="BW46" i="1"/>
  <c r="BV46" i="1"/>
  <c r="BU46" i="1"/>
  <c r="BT46" i="1"/>
  <c r="BS46" i="1"/>
  <c r="BQ46" i="1"/>
  <c r="DN44" i="1"/>
  <c r="DM44" i="1"/>
  <c r="DL44" i="1"/>
  <c r="DK44" i="1"/>
  <c r="DJ44" i="1"/>
  <c r="DI44" i="1"/>
  <c r="DH44" i="1"/>
  <c r="DG44" i="1"/>
  <c r="DF44" i="1"/>
  <c r="DE44" i="1"/>
  <c r="DD44" i="1"/>
  <c r="DC44" i="1"/>
  <c r="DB44" i="1"/>
  <c r="DA44" i="1"/>
  <c r="CZ44" i="1"/>
  <c r="CY44" i="1"/>
  <c r="CX44" i="1"/>
  <c r="CW44" i="1"/>
  <c r="CV44" i="1"/>
  <c r="CU44" i="1"/>
  <c r="CT44" i="1"/>
  <c r="CS44" i="1"/>
  <c r="CR44" i="1"/>
  <c r="CQ44" i="1"/>
  <c r="CP44" i="1"/>
  <c r="CO44" i="1"/>
  <c r="CN44" i="1"/>
  <c r="CM44" i="1"/>
  <c r="CL44" i="1"/>
  <c r="CK44" i="1"/>
  <c r="CJ44" i="1"/>
  <c r="CI44" i="1"/>
  <c r="CH44" i="1"/>
  <c r="CG44" i="1"/>
  <c r="CF44" i="1"/>
  <c r="CE44" i="1"/>
  <c r="CD44" i="1"/>
  <c r="CC44" i="1"/>
  <c r="CB44" i="1"/>
  <c r="CA44" i="1"/>
  <c r="BZ44" i="1"/>
  <c r="BY44" i="1"/>
  <c r="BX44" i="1"/>
  <c r="BW44" i="1"/>
  <c r="BV44" i="1"/>
  <c r="BU44" i="1"/>
  <c r="BT44" i="1"/>
  <c r="BS44" i="1"/>
  <c r="BQ44" i="1"/>
  <c r="DN43" i="1"/>
  <c r="DM43" i="1"/>
  <c r="DL43" i="1"/>
  <c r="DK43" i="1"/>
  <c r="DJ43" i="1"/>
  <c r="DI43" i="1"/>
  <c r="DH43" i="1"/>
  <c r="DG43" i="1"/>
  <c r="DF43" i="1"/>
  <c r="DE43" i="1"/>
  <c r="DD43" i="1"/>
  <c r="DC43" i="1"/>
  <c r="DB43" i="1"/>
  <c r="DA43" i="1"/>
  <c r="CZ43" i="1"/>
  <c r="CY43" i="1"/>
  <c r="CX43" i="1"/>
  <c r="CW43" i="1"/>
  <c r="CV43" i="1"/>
  <c r="CU43" i="1"/>
  <c r="CT43" i="1"/>
  <c r="CS43" i="1"/>
  <c r="CR43" i="1"/>
  <c r="CQ43" i="1"/>
  <c r="CP43" i="1"/>
  <c r="CO43" i="1"/>
  <c r="CN43" i="1"/>
  <c r="CM43" i="1"/>
  <c r="CL43" i="1"/>
  <c r="CK43" i="1"/>
  <c r="CJ43" i="1"/>
  <c r="CI43" i="1"/>
  <c r="CH43" i="1"/>
  <c r="CG43" i="1"/>
  <c r="CF43" i="1"/>
  <c r="CE43" i="1"/>
  <c r="CD43" i="1"/>
  <c r="CC43" i="1"/>
  <c r="CB43" i="1"/>
  <c r="CA43" i="1"/>
  <c r="BZ43" i="1"/>
  <c r="BY43" i="1"/>
  <c r="BX43" i="1"/>
  <c r="BW43" i="1"/>
  <c r="BV43" i="1"/>
  <c r="BU43" i="1"/>
  <c r="BT43" i="1"/>
  <c r="BS43" i="1"/>
  <c r="BQ43" i="1"/>
  <c r="DN42" i="1"/>
  <c r="DM42" i="1"/>
  <c r="DL42" i="1"/>
  <c r="DK42" i="1"/>
  <c r="DJ42" i="1"/>
  <c r="DI42" i="1"/>
  <c r="DH42" i="1"/>
  <c r="DG42" i="1"/>
  <c r="DF42" i="1"/>
  <c r="DE42" i="1"/>
  <c r="DD42" i="1"/>
  <c r="DC42" i="1"/>
  <c r="DB42" i="1"/>
  <c r="DA42" i="1"/>
  <c r="CZ42" i="1"/>
  <c r="CY42" i="1"/>
  <c r="CX42" i="1"/>
  <c r="CW42" i="1"/>
  <c r="CV42" i="1"/>
  <c r="CU42" i="1"/>
  <c r="CT42" i="1"/>
  <c r="CS42" i="1"/>
  <c r="CR42" i="1"/>
  <c r="CQ42" i="1"/>
  <c r="CP42" i="1"/>
  <c r="CO42" i="1"/>
  <c r="CN42" i="1"/>
  <c r="CM42" i="1"/>
  <c r="CL42" i="1"/>
  <c r="CK42" i="1"/>
  <c r="CJ42" i="1"/>
  <c r="CI42" i="1"/>
  <c r="CH42" i="1"/>
  <c r="CG42" i="1"/>
  <c r="CF42" i="1"/>
  <c r="CE42" i="1"/>
  <c r="CD42" i="1"/>
  <c r="CC42" i="1"/>
  <c r="CB42" i="1"/>
  <c r="CA42" i="1"/>
  <c r="BZ42" i="1"/>
  <c r="BY42" i="1"/>
  <c r="BX42" i="1"/>
  <c r="BW42" i="1"/>
  <c r="BV42" i="1"/>
  <c r="BU42" i="1"/>
  <c r="BT42" i="1"/>
  <c r="BS42" i="1"/>
  <c r="BQ42" i="1"/>
  <c r="DN40" i="1"/>
  <c r="DM40" i="1"/>
  <c r="DL40" i="1"/>
  <c r="DK40" i="1"/>
  <c r="DJ40" i="1"/>
  <c r="DI40" i="1"/>
  <c r="DH40" i="1"/>
  <c r="DG40" i="1"/>
  <c r="DF40" i="1"/>
  <c r="DE40" i="1"/>
  <c r="DD40" i="1"/>
  <c r="DC40" i="1"/>
  <c r="DB40" i="1"/>
  <c r="DA40" i="1"/>
  <c r="CZ40" i="1"/>
  <c r="CY40" i="1"/>
  <c r="CX40" i="1"/>
  <c r="CW40" i="1"/>
  <c r="CV40" i="1"/>
  <c r="CU40" i="1"/>
  <c r="CT40" i="1"/>
  <c r="CS40" i="1"/>
  <c r="CR40" i="1"/>
  <c r="CQ40" i="1"/>
  <c r="CP40" i="1"/>
  <c r="CO40" i="1"/>
  <c r="CN40" i="1"/>
  <c r="CM40" i="1"/>
  <c r="CL40" i="1"/>
  <c r="CK40" i="1"/>
  <c r="CJ40" i="1"/>
  <c r="CI40" i="1"/>
  <c r="CH40" i="1"/>
  <c r="CG40" i="1"/>
  <c r="CF40" i="1"/>
  <c r="CE40" i="1"/>
  <c r="CD40" i="1"/>
  <c r="CC40" i="1"/>
  <c r="CB40" i="1"/>
  <c r="CA40" i="1"/>
  <c r="BZ40" i="1"/>
  <c r="BY40" i="1"/>
  <c r="BX40" i="1"/>
  <c r="BW40" i="1"/>
  <c r="BV40" i="1"/>
  <c r="BU40" i="1"/>
  <c r="BT40" i="1"/>
  <c r="BS40" i="1"/>
  <c r="BQ40" i="1"/>
  <c r="DN39" i="1"/>
  <c r="DM39" i="1"/>
  <c r="DL39" i="1"/>
  <c r="DK39" i="1"/>
  <c r="DJ39" i="1"/>
  <c r="DI39" i="1"/>
  <c r="DH39" i="1"/>
  <c r="DG39" i="1"/>
  <c r="DF39" i="1"/>
  <c r="DE39" i="1"/>
  <c r="DD39" i="1"/>
  <c r="DC39" i="1"/>
  <c r="DB39" i="1"/>
  <c r="DA39" i="1"/>
  <c r="CZ39" i="1"/>
  <c r="CY39" i="1"/>
  <c r="CX39" i="1"/>
  <c r="CW39" i="1"/>
  <c r="CV39" i="1"/>
  <c r="CU39" i="1"/>
  <c r="CT39" i="1"/>
  <c r="CS39" i="1"/>
  <c r="CR39" i="1"/>
  <c r="CQ39" i="1"/>
  <c r="CP39" i="1"/>
  <c r="CO39" i="1"/>
  <c r="CN39" i="1"/>
  <c r="CM39" i="1"/>
  <c r="CL39" i="1"/>
  <c r="CK39" i="1"/>
  <c r="CJ39" i="1"/>
  <c r="CI39" i="1"/>
  <c r="CH39" i="1"/>
  <c r="CG39" i="1"/>
  <c r="CF39" i="1"/>
  <c r="CE39" i="1"/>
  <c r="CD39" i="1"/>
  <c r="CC39" i="1"/>
  <c r="CB39" i="1"/>
  <c r="CA39" i="1"/>
  <c r="BZ39" i="1"/>
  <c r="BY39" i="1"/>
  <c r="BX39" i="1"/>
  <c r="BW39" i="1"/>
  <c r="BV39" i="1"/>
  <c r="BU39" i="1"/>
  <c r="BT39" i="1"/>
  <c r="BS39" i="1"/>
  <c r="BQ39" i="1"/>
  <c r="DN38" i="1"/>
  <c r="DM38" i="1"/>
  <c r="DL38" i="1"/>
  <c r="DK38" i="1"/>
  <c r="DJ38" i="1"/>
  <c r="DI38" i="1"/>
  <c r="DH38" i="1"/>
  <c r="DG38" i="1"/>
  <c r="DF38" i="1"/>
  <c r="DE38" i="1"/>
  <c r="DD38" i="1"/>
  <c r="DC38" i="1"/>
  <c r="DB38" i="1"/>
  <c r="DA38" i="1"/>
  <c r="CZ38" i="1"/>
  <c r="CY38" i="1"/>
  <c r="CX38" i="1"/>
  <c r="CW38" i="1"/>
  <c r="CV38" i="1"/>
  <c r="CU38" i="1"/>
  <c r="CT38" i="1"/>
  <c r="CS38" i="1"/>
  <c r="CR38" i="1"/>
  <c r="CQ38" i="1"/>
  <c r="CP38" i="1"/>
  <c r="CO38" i="1"/>
  <c r="CN38" i="1"/>
  <c r="CM38" i="1"/>
  <c r="CL38" i="1"/>
  <c r="CK38" i="1"/>
  <c r="CJ38" i="1"/>
  <c r="CI38" i="1"/>
  <c r="CH38" i="1"/>
  <c r="CG38" i="1"/>
  <c r="CF38" i="1"/>
  <c r="CE38" i="1"/>
  <c r="CD38" i="1"/>
  <c r="CC38" i="1"/>
  <c r="CB38" i="1"/>
  <c r="CA38" i="1"/>
  <c r="BZ38" i="1"/>
  <c r="BY38" i="1"/>
  <c r="BX38" i="1"/>
  <c r="BW38" i="1"/>
  <c r="BV38" i="1"/>
  <c r="BU38" i="1"/>
  <c r="BT38" i="1"/>
  <c r="BS38" i="1"/>
  <c r="BQ38" i="1"/>
  <c r="DN36" i="1"/>
  <c r="DM36" i="1"/>
  <c r="DL36" i="1"/>
  <c r="DK36" i="1"/>
  <c r="DJ36" i="1"/>
  <c r="DI36" i="1"/>
  <c r="DH36" i="1"/>
  <c r="DG36" i="1"/>
  <c r="DF36" i="1"/>
  <c r="DE36" i="1"/>
  <c r="DD36" i="1"/>
  <c r="DC36" i="1"/>
  <c r="DB36" i="1"/>
  <c r="DA36" i="1"/>
  <c r="CZ36" i="1"/>
  <c r="CY36" i="1"/>
  <c r="CX36" i="1"/>
  <c r="CW36" i="1"/>
  <c r="CV36" i="1"/>
  <c r="CU36" i="1"/>
  <c r="CT36" i="1"/>
  <c r="CS36" i="1"/>
  <c r="CR36" i="1"/>
  <c r="CQ36" i="1"/>
  <c r="CP36" i="1"/>
  <c r="CO36" i="1"/>
  <c r="CN36" i="1"/>
  <c r="CM36" i="1"/>
  <c r="CL36" i="1"/>
  <c r="CK36" i="1"/>
  <c r="CJ36" i="1"/>
  <c r="CI36" i="1"/>
  <c r="CH36" i="1"/>
  <c r="CG36" i="1"/>
  <c r="CF36" i="1"/>
  <c r="CE36" i="1"/>
  <c r="CD36" i="1"/>
  <c r="CC36" i="1"/>
  <c r="CB36" i="1"/>
  <c r="CA36" i="1"/>
  <c r="BZ36" i="1"/>
  <c r="BY36" i="1"/>
  <c r="BX36" i="1"/>
  <c r="BW36" i="1"/>
  <c r="BV36" i="1"/>
  <c r="BU36" i="1"/>
  <c r="BT36" i="1"/>
  <c r="BS36" i="1"/>
  <c r="BQ36" i="1"/>
  <c r="DN35" i="1"/>
  <c r="DM35" i="1"/>
  <c r="DL35" i="1"/>
  <c r="DK35" i="1"/>
  <c r="DJ35" i="1"/>
  <c r="DI35" i="1"/>
  <c r="DH35" i="1"/>
  <c r="DG35" i="1"/>
  <c r="DF35" i="1"/>
  <c r="DE35" i="1"/>
  <c r="DD35" i="1"/>
  <c r="DC35" i="1"/>
  <c r="DB35" i="1"/>
  <c r="DA35" i="1"/>
  <c r="CZ35" i="1"/>
  <c r="CY35" i="1"/>
  <c r="CX35" i="1"/>
  <c r="CW35" i="1"/>
  <c r="CV35" i="1"/>
  <c r="CU35" i="1"/>
  <c r="CT35" i="1"/>
  <c r="CS35" i="1"/>
  <c r="CR35" i="1"/>
  <c r="CQ35" i="1"/>
  <c r="CP35" i="1"/>
  <c r="CO35" i="1"/>
  <c r="CN35" i="1"/>
  <c r="CM35" i="1"/>
  <c r="CL35" i="1"/>
  <c r="CK35" i="1"/>
  <c r="CJ35" i="1"/>
  <c r="CI35" i="1"/>
  <c r="CH35" i="1"/>
  <c r="CG35" i="1"/>
  <c r="CF35" i="1"/>
  <c r="CE35" i="1"/>
  <c r="CD35" i="1"/>
  <c r="CC35" i="1"/>
  <c r="CB35" i="1"/>
  <c r="CA35" i="1"/>
  <c r="BZ35" i="1"/>
  <c r="BY35" i="1"/>
  <c r="BX35" i="1"/>
  <c r="BW35" i="1"/>
  <c r="BV35" i="1"/>
  <c r="BU35" i="1"/>
  <c r="BT35" i="1"/>
  <c r="BS35" i="1"/>
  <c r="BQ35" i="1"/>
  <c r="DN34" i="1"/>
  <c r="DM34" i="1"/>
  <c r="DL34" i="1"/>
  <c r="DK34" i="1"/>
  <c r="DJ34" i="1"/>
  <c r="DI34" i="1"/>
  <c r="DH34" i="1"/>
  <c r="DG34" i="1"/>
  <c r="DF34" i="1"/>
  <c r="DE34" i="1"/>
  <c r="DD34" i="1"/>
  <c r="DC34" i="1"/>
  <c r="DB34" i="1"/>
  <c r="DA34" i="1"/>
  <c r="CZ34" i="1"/>
  <c r="CY34" i="1"/>
  <c r="CX34" i="1"/>
  <c r="CW34" i="1"/>
  <c r="CV34" i="1"/>
  <c r="CU34" i="1"/>
  <c r="CT34" i="1"/>
  <c r="CS34" i="1"/>
  <c r="CR34" i="1"/>
  <c r="CQ34" i="1"/>
  <c r="CP34" i="1"/>
  <c r="CO34" i="1"/>
  <c r="CN34" i="1"/>
  <c r="CM34" i="1"/>
  <c r="CL34" i="1"/>
  <c r="CK34" i="1"/>
  <c r="CJ34" i="1"/>
  <c r="CI34" i="1"/>
  <c r="CH34" i="1"/>
  <c r="CG34" i="1"/>
  <c r="CF34" i="1"/>
  <c r="CE34" i="1"/>
  <c r="CD34" i="1"/>
  <c r="CC34" i="1"/>
  <c r="CB34" i="1"/>
  <c r="CA34" i="1"/>
  <c r="BZ34" i="1"/>
  <c r="BY34" i="1"/>
  <c r="BX34" i="1"/>
  <c r="BW34" i="1"/>
  <c r="BV34" i="1"/>
  <c r="BU34" i="1"/>
  <c r="BT34" i="1"/>
  <c r="BS34" i="1"/>
  <c r="BQ34" i="1"/>
  <c r="DN32" i="1"/>
  <c r="DM32" i="1"/>
  <c r="DL32" i="1"/>
  <c r="DK32" i="1"/>
  <c r="DJ32" i="1"/>
  <c r="DI32" i="1"/>
  <c r="DH32" i="1"/>
  <c r="DG32" i="1"/>
  <c r="DF32" i="1"/>
  <c r="DE32" i="1"/>
  <c r="DD32" i="1"/>
  <c r="DC32" i="1"/>
  <c r="DB32" i="1"/>
  <c r="DA32" i="1"/>
  <c r="CZ32" i="1"/>
  <c r="CY32" i="1"/>
  <c r="CX32" i="1"/>
  <c r="CW32" i="1"/>
  <c r="CV32" i="1"/>
  <c r="CU32" i="1"/>
  <c r="CT32" i="1"/>
  <c r="CS32" i="1"/>
  <c r="CR32" i="1"/>
  <c r="CQ32" i="1"/>
  <c r="CP32" i="1"/>
  <c r="CO32" i="1"/>
  <c r="CN32" i="1"/>
  <c r="CM32" i="1"/>
  <c r="CL32" i="1"/>
  <c r="CK32" i="1"/>
  <c r="CJ32" i="1"/>
  <c r="CI32" i="1"/>
  <c r="CH32" i="1"/>
  <c r="CG32" i="1"/>
  <c r="CF32" i="1"/>
  <c r="CE32" i="1"/>
  <c r="CD32" i="1"/>
  <c r="CC32" i="1"/>
  <c r="CB32" i="1"/>
  <c r="CA32" i="1"/>
  <c r="BZ32" i="1"/>
  <c r="BY32" i="1"/>
  <c r="BX32" i="1"/>
  <c r="BW32" i="1"/>
  <c r="BV32" i="1"/>
  <c r="BU32" i="1"/>
  <c r="BT32" i="1"/>
  <c r="BS32" i="1"/>
  <c r="BQ32" i="1"/>
  <c r="DN31" i="1"/>
  <c r="DM31" i="1"/>
  <c r="DL31" i="1"/>
  <c r="DK31" i="1"/>
  <c r="DJ31" i="1"/>
  <c r="DI31" i="1"/>
  <c r="DH31" i="1"/>
  <c r="DG31" i="1"/>
  <c r="DF31" i="1"/>
  <c r="DE31" i="1"/>
  <c r="DD31" i="1"/>
  <c r="DC31" i="1"/>
  <c r="DB31" i="1"/>
  <c r="DA31" i="1"/>
  <c r="CZ31" i="1"/>
  <c r="CY31" i="1"/>
  <c r="CX31" i="1"/>
  <c r="CW31" i="1"/>
  <c r="CV31" i="1"/>
  <c r="CU31" i="1"/>
  <c r="CT31" i="1"/>
  <c r="CS31" i="1"/>
  <c r="CR31" i="1"/>
  <c r="CQ31" i="1"/>
  <c r="CP31" i="1"/>
  <c r="CO31" i="1"/>
  <c r="CN31" i="1"/>
  <c r="CM31" i="1"/>
  <c r="CL31" i="1"/>
  <c r="CK31" i="1"/>
  <c r="CJ31" i="1"/>
  <c r="CI31" i="1"/>
  <c r="CH31" i="1"/>
  <c r="CG31" i="1"/>
  <c r="CF31" i="1"/>
  <c r="CE31" i="1"/>
  <c r="CD31" i="1"/>
  <c r="CC31" i="1"/>
  <c r="CB31" i="1"/>
  <c r="CA31" i="1"/>
  <c r="BZ31" i="1"/>
  <c r="BY31" i="1"/>
  <c r="BX31" i="1"/>
  <c r="BW31" i="1"/>
  <c r="BV31" i="1"/>
  <c r="BU31" i="1"/>
  <c r="BT31" i="1"/>
  <c r="BS31" i="1"/>
  <c r="BQ31" i="1"/>
  <c r="DN30" i="1"/>
  <c r="DM30" i="1"/>
  <c r="DL30" i="1"/>
  <c r="DK30" i="1"/>
  <c r="DJ30" i="1"/>
  <c r="DI30" i="1"/>
  <c r="DH30" i="1"/>
  <c r="DG30" i="1"/>
  <c r="DF30" i="1"/>
  <c r="DE30" i="1"/>
  <c r="DD30" i="1"/>
  <c r="DC30" i="1"/>
  <c r="DB30" i="1"/>
  <c r="DA30" i="1"/>
  <c r="CZ30" i="1"/>
  <c r="CY30" i="1"/>
  <c r="CX30" i="1"/>
  <c r="CW30" i="1"/>
  <c r="CV30" i="1"/>
  <c r="CU30" i="1"/>
  <c r="CT30" i="1"/>
  <c r="CS30" i="1"/>
  <c r="CR30" i="1"/>
  <c r="CQ30" i="1"/>
  <c r="CP30" i="1"/>
  <c r="CO30" i="1"/>
  <c r="CN30" i="1"/>
  <c r="CM30" i="1"/>
  <c r="CL30" i="1"/>
  <c r="CK30" i="1"/>
  <c r="CJ30" i="1"/>
  <c r="CI30" i="1"/>
  <c r="CH30" i="1"/>
  <c r="CG30" i="1"/>
  <c r="CF30" i="1"/>
  <c r="CE30" i="1"/>
  <c r="CD30" i="1"/>
  <c r="CC30" i="1"/>
  <c r="CB30" i="1"/>
  <c r="CA30" i="1"/>
  <c r="BZ30" i="1"/>
  <c r="BY30" i="1"/>
  <c r="BX30" i="1"/>
  <c r="BW30" i="1"/>
  <c r="BV30" i="1"/>
  <c r="BU30" i="1"/>
  <c r="BT30" i="1"/>
  <c r="BS30" i="1"/>
  <c r="BQ30" i="1"/>
  <c r="DN28" i="1"/>
  <c r="DM28" i="1"/>
  <c r="DL28" i="1"/>
  <c r="DK28" i="1"/>
  <c r="DJ28" i="1"/>
  <c r="DI28" i="1"/>
  <c r="DH28" i="1"/>
  <c r="DG28" i="1"/>
  <c r="DF28" i="1"/>
  <c r="DE28" i="1"/>
  <c r="DD28" i="1"/>
  <c r="DC28" i="1"/>
  <c r="DB28" i="1"/>
  <c r="DA28" i="1"/>
  <c r="CZ28" i="1"/>
  <c r="CY28" i="1"/>
  <c r="CX28" i="1"/>
  <c r="CW28" i="1"/>
  <c r="CV28" i="1"/>
  <c r="CU28" i="1"/>
  <c r="CT28" i="1"/>
  <c r="CS28" i="1"/>
  <c r="CR28" i="1"/>
  <c r="CQ28" i="1"/>
  <c r="CP28" i="1"/>
  <c r="CO28" i="1"/>
  <c r="CN28" i="1"/>
  <c r="CM28" i="1"/>
  <c r="CL28" i="1"/>
  <c r="CK28" i="1"/>
  <c r="CJ28" i="1"/>
  <c r="CI28" i="1"/>
  <c r="CH28" i="1"/>
  <c r="CG28" i="1"/>
  <c r="CF28" i="1"/>
  <c r="CE28" i="1"/>
  <c r="CD28" i="1"/>
  <c r="CC28" i="1"/>
  <c r="CB28" i="1"/>
  <c r="CA28" i="1"/>
  <c r="BZ28" i="1"/>
  <c r="BY28" i="1"/>
  <c r="BX28" i="1"/>
  <c r="BW28" i="1"/>
  <c r="BV28" i="1"/>
  <c r="BU28" i="1"/>
  <c r="BT28" i="1"/>
  <c r="BS28" i="1"/>
  <c r="BQ28" i="1"/>
  <c r="DN27" i="1"/>
  <c r="DM27" i="1"/>
  <c r="DL27" i="1"/>
  <c r="DK27" i="1"/>
  <c r="DJ27" i="1"/>
  <c r="DI27" i="1"/>
  <c r="DH27" i="1"/>
  <c r="DG27" i="1"/>
  <c r="DF27" i="1"/>
  <c r="DE27" i="1"/>
  <c r="DD27" i="1"/>
  <c r="DC27" i="1"/>
  <c r="DB27" i="1"/>
  <c r="DA27" i="1"/>
  <c r="CZ27" i="1"/>
  <c r="CY27" i="1"/>
  <c r="CX27" i="1"/>
  <c r="CW27" i="1"/>
  <c r="CV27" i="1"/>
  <c r="CU27" i="1"/>
  <c r="CT27" i="1"/>
  <c r="CS27" i="1"/>
  <c r="CR27" i="1"/>
  <c r="CQ27" i="1"/>
  <c r="CP27" i="1"/>
  <c r="CO27" i="1"/>
  <c r="CN27" i="1"/>
  <c r="CM27" i="1"/>
  <c r="CL27" i="1"/>
  <c r="CK27" i="1"/>
  <c r="CJ27" i="1"/>
  <c r="CI27" i="1"/>
  <c r="CH27" i="1"/>
  <c r="CG27" i="1"/>
  <c r="CF27" i="1"/>
  <c r="CE27" i="1"/>
  <c r="CD27" i="1"/>
  <c r="CC27" i="1"/>
  <c r="CB27" i="1"/>
  <c r="CA27" i="1"/>
  <c r="BZ27" i="1"/>
  <c r="BY27" i="1"/>
  <c r="BX27" i="1"/>
  <c r="BW27" i="1"/>
  <c r="BV27" i="1"/>
  <c r="BU27" i="1"/>
  <c r="BT27" i="1"/>
  <c r="BS27" i="1"/>
  <c r="BQ27" i="1"/>
  <c r="DN26" i="1"/>
  <c r="DM26" i="1"/>
  <c r="DL26" i="1"/>
  <c r="DK26" i="1"/>
  <c r="DJ26" i="1"/>
  <c r="DI26" i="1"/>
  <c r="DH26" i="1"/>
  <c r="DG26" i="1"/>
  <c r="DF26" i="1"/>
  <c r="DE26" i="1"/>
  <c r="DD26" i="1"/>
  <c r="DC26" i="1"/>
  <c r="DB26" i="1"/>
  <c r="DA26" i="1"/>
  <c r="CZ26" i="1"/>
  <c r="CY26" i="1"/>
  <c r="CX26" i="1"/>
  <c r="CW26" i="1"/>
  <c r="CV26" i="1"/>
  <c r="CU26" i="1"/>
  <c r="CT26" i="1"/>
  <c r="CS26" i="1"/>
  <c r="CR26" i="1"/>
  <c r="CQ26" i="1"/>
  <c r="CP26" i="1"/>
  <c r="CO26" i="1"/>
  <c r="CN26" i="1"/>
  <c r="CM26" i="1"/>
  <c r="CL26" i="1"/>
  <c r="CK26" i="1"/>
  <c r="CJ26" i="1"/>
  <c r="CI26" i="1"/>
  <c r="CH26" i="1"/>
  <c r="CG26" i="1"/>
  <c r="CF26" i="1"/>
  <c r="CE26" i="1"/>
  <c r="CD26" i="1"/>
  <c r="CC26" i="1"/>
  <c r="CB26" i="1"/>
  <c r="CA26" i="1"/>
  <c r="BZ26" i="1"/>
  <c r="BY26" i="1"/>
  <c r="BX26" i="1"/>
  <c r="BW26" i="1"/>
  <c r="BV26" i="1"/>
  <c r="BU26" i="1"/>
  <c r="BT26" i="1"/>
  <c r="BS26" i="1"/>
  <c r="BQ26" i="1"/>
  <c r="DN24" i="1"/>
  <c r="DM24" i="1"/>
  <c r="DL24" i="1"/>
  <c r="DK24" i="1"/>
  <c r="DJ24" i="1"/>
  <c r="DI24" i="1"/>
  <c r="DH24" i="1"/>
  <c r="DG24" i="1"/>
  <c r="DF24" i="1"/>
  <c r="DE24" i="1"/>
  <c r="DD24" i="1"/>
  <c r="DC24" i="1"/>
  <c r="DB24" i="1"/>
  <c r="DA24" i="1"/>
  <c r="CZ24" i="1"/>
  <c r="CY24" i="1"/>
  <c r="CX24" i="1"/>
  <c r="CW24" i="1"/>
  <c r="CV24" i="1"/>
  <c r="CU24" i="1"/>
  <c r="CT24" i="1"/>
  <c r="CS24" i="1"/>
  <c r="CR24" i="1"/>
  <c r="CQ24" i="1"/>
  <c r="CP24" i="1"/>
  <c r="CO24" i="1"/>
  <c r="CN24" i="1"/>
  <c r="CM24" i="1"/>
  <c r="CL24" i="1"/>
  <c r="CK24" i="1"/>
  <c r="CJ24" i="1"/>
  <c r="CI24" i="1"/>
  <c r="CH24" i="1"/>
  <c r="CG24" i="1"/>
  <c r="CF24" i="1"/>
  <c r="CE24" i="1"/>
  <c r="CD24" i="1"/>
  <c r="CC24" i="1"/>
  <c r="CB24" i="1"/>
  <c r="CA24" i="1"/>
  <c r="BZ24" i="1"/>
  <c r="BY24" i="1"/>
  <c r="BX24" i="1"/>
  <c r="BW24" i="1"/>
  <c r="BV24" i="1"/>
  <c r="BU24" i="1"/>
  <c r="BT24" i="1"/>
  <c r="BS24" i="1"/>
  <c r="BQ24" i="1"/>
  <c r="DN23" i="1"/>
  <c r="DM23" i="1"/>
  <c r="DL23" i="1"/>
  <c r="DK23" i="1"/>
  <c r="DJ23" i="1"/>
  <c r="DI23" i="1"/>
  <c r="DH23" i="1"/>
  <c r="DG23" i="1"/>
  <c r="DF23" i="1"/>
  <c r="DE23" i="1"/>
  <c r="DD23" i="1"/>
  <c r="DC23" i="1"/>
  <c r="DB23" i="1"/>
  <c r="DA23" i="1"/>
  <c r="CZ23" i="1"/>
  <c r="CY23" i="1"/>
  <c r="CX23" i="1"/>
  <c r="CW23" i="1"/>
  <c r="CV23" i="1"/>
  <c r="CU23" i="1"/>
  <c r="CT23" i="1"/>
  <c r="CS23" i="1"/>
  <c r="CR23" i="1"/>
  <c r="CQ23" i="1"/>
  <c r="CP23" i="1"/>
  <c r="CO23" i="1"/>
  <c r="CN23" i="1"/>
  <c r="CM23" i="1"/>
  <c r="CL23" i="1"/>
  <c r="CK23" i="1"/>
  <c r="CJ23" i="1"/>
  <c r="CI23" i="1"/>
  <c r="CH23" i="1"/>
  <c r="CG23" i="1"/>
  <c r="CF23" i="1"/>
  <c r="CE23" i="1"/>
  <c r="CD23" i="1"/>
  <c r="CC23" i="1"/>
  <c r="CB23" i="1"/>
  <c r="CA23" i="1"/>
  <c r="BZ23" i="1"/>
  <c r="BY23" i="1"/>
  <c r="BX23" i="1"/>
  <c r="BW23" i="1"/>
  <c r="BV23" i="1"/>
  <c r="BU23" i="1"/>
  <c r="BT23" i="1"/>
  <c r="BS23" i="1"/>
  <c r="BQ23" i="1"/>
  <c r="DN22" i="1"/>
  <c r="DM22" i="1"/>
  <c r="DL22" i="1"/>
  <c r="DK22" i="1"/>
  <c r="DJ22" i="1"/>
  <c r="DI22" i="1"/>
  <c r="DH22" i="1"/>
  <c r="DG22" i="1"/>
  <c r="DF22" i="1"/>
  <c r="DE22" i="1"/>
  <c r="DD22" i="1"/>
  <c r="DC22" i="1"/>
  <c r="DB22" i="1"/>
  <c r="DA22" i="1"/>
  <c r="CZ22" i="1"/>
  <c r="CY22" i="1"/>
  <c r="CX22" i="1"/>
  <c r="CW22" i="1"/>
  <c r="CV22" i="1"/>
  <c r="CU22" i="1"/>
  <c r="CT22" i="1"/>
  <c r="CS22" i="1"/>
  <c r="CR22" i="1"/>
  <c r="CQ22" i="1"/>
  <c r="CP22" i="1"/>
  <c r="CO22" i="1"/>
  <c r="CN22" i="1"/>
  <c r="CM22" i="1"/>
  <c r="CL22" i="1"/>
  <c r="CK22" i="1"/>
  <c r="CJ22" i="1"/>
  <c r="CI22" i="1"/>
  <c r="CH22" i="1"/>
  <c r="CG22" i="1"/>
  <c r="CF22" i="1"/>
  <c r="CE22" i="1"/>
  <c r="CD22" i="1"/>
  <c r="CC22" i="1"/>
  <c r="CB22" i="1"/>
  <c r="CA22" i="1"/>
  <c r="BZ22" i="1"/>
  <c r="BY22" i="1"/>
  <c r="BX22" i="1"/>
  <c r="BW22" i="1"/>
  <c r="BV22" i="1"/>
  <c r="BU22" i="1"/>
  <c r="BT22" i="1"/>
  <c r="BS22" i="1"/>
  <c r="BQ22" i="1"/>
  <c r="DN20" i="1"/>
  <c r="DM20" i="1"/>
  <c r="DL20" i="1"/>
  <c r="DK20" i="1"/>
  <c r="DJ20" i="1"/>
  <c r="DI20" i="1"/>
  <c r="DH20" i="1"/>
  <c r="DG20" i="1"/>
  <c r="DF20" i="1"/>
  <c r="DE20" i="1"/>
  <c r="DD20" i="1"/>
  <c r="DC20" i="1"/>
  <c r="DB20" i="1"/>
  <c r="DA20" i="1"/>
  <c r="CZ20" i="1"/>
  <c r="CY20" i="1"/>
  <c r="CX20" i="1"/>
  <c r="CW20" i="1"/>
  <c r="CV20" i="1"/>
  <c r="CU20" i="1"/>
  <c r="CT20" i="1"/>
  <c r="CS20" i="1"/>
  <c r="CR20" i="1"/>
  <c r="CQ20" i="1"/>
  <c r="CP20" i="1"/>
  <c r="CO20" i="1"/>
  <c r="CN20" i="1"/>
  <c r="CM20" i="1"/>
  <c r="CL20" i="1"/>
  <c r="CK20" i="1"/>
  <c r="CJ20" i="1"/>
  <c r="CI20" i="1"/>
  <c r="CH20" i="1"/>
  <c r="CG20" i="1"/>
  <c r="CF20" i="1"/>
  <c r="CE20" i="1"/>
  <c r="CD20" i="1"/>
  <c r="CC20" i="1"/>
  <c r="CB20" i="1"/>
  <c r="CA20" i="1"/>
  <c r="BZ20" i="1"/>
  <c r="BY20" i="1"/>
  <c r="BX20" i="1"/>
  <c r="BW20" i="1"/>
  <c r="BV20" i="1"/>
  <c r="BU20" i="1"/>
  <c r="BT20" i="1"/>
  <c r="BS20" i="1"/>
  <c r="BQ20" i="1"/>
  <c r="DN19" i="1"/>
  <c r="DM19" i="1"/>
  <c r="DL19" i="1"/>
  <c r="DK19" i="1"/>
  <c r="DJ19" i="1"/>
  <c r="DI19" i="1"/>
  <c r="DH19" i="1"/>
  <c r="DG19" i="1"/>
  <c r="DF19" i="1"/>
  <c r="DE19" i="1"/>
  <c r="DD19" i="1"/>
  <c r="DC19" i="1"/>
  <c r="DB19" i="1"/>
  <c r="DA19" i="1"/>
  <c r="CZ19" i="1"/>
  <c r="CY19" i="1"/>
  <c r="CX19" i="1"/>
  <c r="CW19" i="1"/>
  <c r="CV19" i="1"/>
  <c r="CU19" i="1"/>
  <c r="CT19" i="1"/>
  <c r="CS19" i="1"/>
  <c r="CR19" i="1"/>
  <c r="CQ19" i="1"/>
  <c r="CP19" i="1"/>
  <c r="CO19" i="1"/>
  <c r="CN19" i="1"/>
  <c r="CM19" i="1"/>
  <c r="CL19" i="1"/>
  <c r="CK19" i="1"/>
  <c r="CJ19" i="1"/>
  <c r="CI19" i="1"/>
  <c r="CH19" i="1"/>
  <c r="CG19" i="1"/>
  <c r="CF19" i="1"/>
  <c r="CE19" i="1"/>
  <c r="CD19" i="1"/>
  <c r="CC19" i="1"/>
  <c r="CB19" i="1"/>
  <c r="CA19" i="1"/>
  <c r="BZ19" i="1"/>
  <c r="BY19" i="1"/>
  <c r="BX19" i="1"/>
  <c r="BW19" i="1"/>
  <c r="BV19" i="1"/>
  <c r="BU19" i="1"/>
  <c r="BT19" i="1"/>
  <c r="BS19" i="1"/>
  <c r="BQ19" i="1"/>
  <c r="DN18" i="1"/>
  <c r="DM18" i="1"/>
  <c r="DL18" i="1"/>
  <c r="DK18" i="1"/>
  <c r="DJ18" i="1"/>
  <c r="DI18" i="1"/>
  <c r="DH18" i="1"/>
  <c r="DG18" i="1"/>
  <c r="DF18" i="1"/>
  <c r="DE18" i="1"/>
  <c r="DD18" i="1"/>
  <c r="DC18" i="1"/>
  <c r="DB18" i="1"/>
  <c r="DA18" i="1"/>
  <c r="CZ18" i="1"/>
  <c r="CY18" i="1"/>
  <c r="CX18" i="1"/>
  <c r="CW18" i="1"/>
  <c r="CV18" i="1"/>
  <c r="CU18" i="1"/>
  <c r="CT18" i="1"/>
  <c r="CS18" i="1"/>
  <c r="CR18" i="1"/>
  <c r="CQ18" i="1"/>
  <c r="CP18" i="1"/>
  <c r="CO18" i="1"/>
  <c r="CN18" i="1"/>
  <c r="CM18" i="1"/>
  <c r="CL18" i="1"/>
  <c r="CK18" i="1"/>
  <c r="CJ18" i="1"/>
  <c r="CI18" i="1"/>
  <c r="CH18" i="1"/>
  <c r="CG18" i="1"/>
  <c r="CF18" i="1"/>
  <c r="CE18" i="1"/>
  <c r="CD18" i="1"/>
  <c r="CC18" i="1"/>
  <c r="CB18" i="1"/>
  <c r="CA18" i="1"/>
  <c r="BZ18" i="1"/>
  <c r="BY18" i="1"/>
  <c r="BX18" i="1"/>
  <c r="BW18" i="1"/>
  <c r="BV18" i="1"/>
  <c r="BU18" i="1"/>
  <c r="BT18" i="1"/>
  <c r="BS18" i="1"/>
  <c r="BQ18" i="1"/>
  <c r="DN16" i="1"/>
  <c r="DM16" i="1"/>
  <c r="DL16" i="1"/>
  <c r="DK16" i="1"/>
  <c r="DJ16" i="1"/>
  <c r="DI16" i="1"/>
  <c r="DH16" i="1"/>
  <c r="DG16" i="1"/>
  <c r="DF16" i="1"/>
  <c r="DE16" i="1"/>
  <c r="DD16" i="1"/>
  <c r="DC16" i="1"/>
  <c r="DB16" i="1"/>
  <c r="DA16" i="1"/>
  <c r="CZ16" i="1"/>
  <c r="CY16" i="1"/>
  <c r="CX16" i="1"/>
  <c r="CW16" i="1"/>
  <c r="CV16" i="1"/>
  <c r="CU16" i="1"/>
  <c r="CT16" i="1"/>
  <c r="CS16" i="1"/>
  <c r="CR16" i="1"/>
  <c r="CQ16" i="1"/>
  <c r="CP16" i="1"/>
  <c r="CO16" i="1"/>
  <c r="CN16" i="1"/>
  <c r="CM16" i="1"/>
  <c r="CL16" i="1"/>
  <c r="CK16" i="1"/>
  <c r="CJ16" i="1"/>
  <c r="CI16" i="1"/>
  <c r="CH16" i="1"/>
  <c r="CG16" i="1"/>
  <c r="CF16" i="1"/>
  <c r="CE16" i="1"/>
  <c r="CD16" i="1"/>
  <c r="CC16" i="1"/>
  <c r="CB16" i="1"/>
  <c r="CA16" i="1"/>
  <c r="BZ16" i="1"/>
  <c r="BY16" i="1"/>
  <c r="BX16" i="1"/>
  <c r="BW16" i="1"/>
  <c r="BV16" i="1"/>
  <c r="BU16" i="1"/>
  <c r="BT16" i="1"/>
  <c r="BS16" i="1"/>
  <c r="BQ16" i="1"/>
  <c r="DN15" i="1"/>
  <c r="DM15" i="1"/>
  <c r="DL15" i="1"/>
  <c r="DK15" i="1"/>
  <c r="DJ15" i="1"/>
  <c r="DI15" i="1"/>
  <c r="DH15" i="1"/>
  <c r="DG15" i="1"/>
  <c r="DF15" i="1"/>
  <c r="DE15" i="1"/>
  <c r="DD15" i="1"/>
  <c r="DC15" i="1"/>
  <c r="DB15" i="1"/>
  <c r="DA15" i="1"/>
  <c r="CZ15" i="1"/>
  <c r="CY15" i="1"/>
  <c r="CX15" i="1"/>
  <c r="CW15" i="1"/>
  <c r="CV15" i="1"/>
  <c r="CU15" i="1"/>
  <c r="CT15" i="1"/>
  <c r="CS15" i="1"/>
  <c r="CR15" i="1"/>
  <c r="CQ15" i="1"/>
  <c r="CP15" i="1"/>
  <c r="CO15" i="1"/>
  <c r="CN15" i="1"/>
  <c r="CM15" i="1"/>
  <c r="CL15" i="1"/>
  <c r="CK15" i="1"/>
  <c r="CJ15" i="1"/>
  <c r="CI15" i="1"/>
  <c r="CH15" i="1"/>
  <c r="CG15" i="1"/>
  <c r="CF15" i="1"/>
  <c r="CE15" i="1"/>
  <c r="CD15" i="1"/>
  <c r="CC15" i="1"/>
  <c r="CB15" i="1"/>
  <c r="CA15" i="1"/>
  <c r="BZ15" i="1"/>
  <c r="BY15" i="1"/>
  <c r="BX15" i="1"/>
  <c r="BW15" i="1"/>
  <c r="BV15" i="1"/>
  <c r="BU15" i="1"/>
  <c r="BT15" i="1"/>
  <c r="BS15" i="1"/>
  <c r="BQ15" i="1"/>
  <c r="DN14" i="1"/>
  <c r="DM14" i="1"/>
  <c r="DL14" i="1"/>
  <c r="DK14" i="1"/>
  <c r="DJ14" i="1"/>
  <c r="DI14" i="1"/>
  <c r="DH14" i="1"/>
  <c r="DG14" i="1"/>
  <c r="DF14" i="1"/>
  <c r="DE14" i="1"/>
  <c r="DD14" i="1"/>
  <c r="DC14" i="1"/>
  <c r="DB14" i="1"/>
  <c r="DA14" i="1"/>
  <c r="CZ14" i="1"/>
  <c r="CY14" i="1"/>
  <c r="CX14" i="1"/>
  <c r="CW14" i="1"/>
  <c r="CV14" i="1"/>
  <c r="CU14" i="1"/>
  <c r="CT14" i="1"/>
  <c r="CS14" i="1"/>
  <c r="CR14" i="1"/>
  <c r="CQ14" i="1"/>
  <c r="CP14" i="1"/>
  <c r="CO14" i="1"/>
  <c r="CN14" i="1"/>
  <c r="CM14" i="1"/>
  <c r="CL14" i="1"/>
  <c r="CK14" i="1"/>
  <c r="CJ14" i="1"/>
  <c r="CI14" i="1"/>
  <c r="CH14" i="1"/>
  <c r="CG14" i="1"/>
  <c r="CF14" i="1"/>
  <c r="CE14" i="1"/>
  <c r="CD14" i="1"/>
  <c r="CC14" i="1"/>
  <c r="CB14" i="1"/>
  <c r="CA14" i="1"/>
  <c r="BZ14" i="1"/>
  <c r="BY14" i="1"/>
  <c r="BX14" i="1"/>
  <c r="BW14" i="1"/>
  <c r="BV14" i="1"/>
  <c r="BU14" i="1"/>
  <c r="BT14" i="1"/>
  <c r="BS14" i="1"/>
  <c r="BQ14" i="1"/>
  <c r="BD264" i="1" l="1"/>
  <c r="BP260" i="1"/>
  <c r="AX248" i="1"/>
  <c r="X264" i="1"/>
  <c r="AN264" i="1"/>
  <c r="AP250" i="1"/>
  <c r="V288" i="1"/>
  <c r="BK130" i="1"/>
  <c r="BH148" i="1"/>
  <c r="BO234" i="1"/>
  <c r="BC244" i="1"/>
  <c r="AC263" i="1"/>
  <c r="AK263" i="1"/>
  <c r="AS263" i="1"/>
  <c r="AX271" i="1"/>
  <c r="BO147" i="1"/>
  <c r="BP190" i="1"/>
  <c r="AF92" i="1"/>
  <c r="BI123" i="1"/>
  <c r="AJ124" i="1"/>
  <c r="BP124" i="1"/>
  <c r="W126" i="1"/>
  <c r="AE126" i="1"/>
  <c r="AI126" i="1"/>
  <c r="AM126" i="1"/>
  <c r="AQ126" i="1"/>
  <c r="AU126" i="1"/>
  <c r="AY126" i="1"/>
  <c r="BC126" i="1"/>
  <c r="BG126" i="1"/>
  <c r="BK126" i="1"/>
  <c r="BO126" i="1"/>
  <c r="X139" i="1"/>
  <c r="AF139" i="1"/>
  <c r="AJ139" i="1"/>
  <c r="AR139" i="1"/>
  <c r="AV139" i="1"/>
  <c r="BD139" i="1"/>
  <c r="BH139" i="1"/>
  <c r="BP139" i="1"/>
  <c r="AR148" i="1"/>
  <c r="BJ151" i="1"/>
  <c r="AT172" i="1"/>
  <c r="AG183" i="1"/>
  <c r="BE183" i="1"/>
  <c r="BM183" i="1"/>
  <c r="BC187" i="1"/>
  <c r="X190" i="1"/>
  <c r="AB190" i="1"/>
  <c r="AF190" i="1"/>
  <c r="AJ190" i="1"/>
  <c r="AN190" i="1"/>
  <c r="AR190" i="1"/>
  <c r="AV190" i="1"/>
  <c r="AZ190" i="1"/>
  <c r="BD190" i="1"/>
  <c r="BH190" i="1"/>
  <c r="BB192" i="1"/>
  <c r="BH226" i="1"/>
  <c r="BD235" i="1"/>
  <c r="BP95" i="1"/>
  <c r="BO114" i="1"/>
  <c r="AB123" i="1"/>
  <c r="AF123" i="1"/>
  <c r="AJ123" i="1"/>
  <c r="AN123" i="1"/>
  <c r="AR123" i="1"/>
  <c r="AV123" i="1"/>
  <c r="AZ123" i="1"/>
  <c r="BD123" i="1"/>
  <c r="BL123" i="1"/>
  <c r="V126" i="1"/>
  <c r="Z126" i="1"/>
  <c r="AD126" i="1"/>
  <c r="AH126" i="1"/>
  <c r="AL126" i="1"/>
  <c r="AP126" i="1"/>
  <c r="AT126" i="1"/>
  <c r="AX126" i="1"/>
  <c r="BB126" i="1"/>
  <c r="BH142" i="1"/>
  <c r="AE151" i="1"/>
  <c r="AM151" i="1"/>
  <c r="AY151" i="1"/>
  <c r="BC151" i="1"/>
  <c r="AF176" i="1"/>
  <c r="BJ179" i="1"/>
  <c r="X182" i="1"/>
  <c r="AB182" i="1"/>
  <c r="AG182" i="1"/>
  <c r="AJ182" i="1"/>
  <c r="AO182" i="1"/>
  <c r="AS182" i="1"/>
  <c r="AV182" i="1"/>
  <c r="BA182" i="1"/>
  <c r="BD182" i="1"/>
  <c r="BH182" i="1"/>
  <c r="BM182" i="1"/>
  <c r="BP182" i="1"/>
  <c r="AJ183" i="1"/>
  <c r="AD184" i="1"/>
  <c r="BF184" i="1"/>
  <c r="X187" i="1"/>
  <c r="BP187" i="1"/>
  <c r="AG190" i="1"/>
  <c r="BP191" i="1"/>
  <c r="AN234" i="1"/>
  <c r="AV234" i="1"/>
  <c r="AO238" i="1"/>
  <c r="BA238" i="1"/>
  <c r="BO203" i="1"/>
  <c r="BK208" i="1"/>
  <c r="AV218" i="1"/>
  <c r="BD218" i="1"/>
  <c r="BL218" i="1"/>
  <c r="BO219" i="1"/>
  <c r="BO267" i="1"/>
  <c r="BM280" i="1"/>
  <c r="BC283" i="1"/>
  <c r="BH198" i="1"/>
  <c r="AZ288" i="1"/>
  <c r="BD288" i="1"/>
  <c r="BH288" i="1"/>
  <c r="BP288" i="1"/>
  <c r="W202" i="1"/>
  <c r="BH216" i="1"/>
  <c r="AF246" i="1"/>
  <c r="AV270" i="1"/>
  <c r="BP280" i="1"/>
  <c r="BO283" i="1"/>
  <c r="BF126" i="1"/>
  <c r="BJ126" i="1"/>
  <c r="BN126" i="1"/>
  <c r="BE131" i="1"/>
  <c r="AN196" i="1"/>
  <c r="BG240" i="1"/>
  <c r="AN266" i="1"/>
  <c r="BF270" i="1"/>
  <c r="AX280" i="1"/>
  <c r="AE51" i="1"/>
  <c r="V68" i="1"/>
  <c r="BK242" i="1"/>
  <c r="V243" i="1"/>
  <c r="Z276" i="1"/>
  <c r="AX71" i="1"/>
  <c r="X74" i="1"/>
  <c r="AB74" i="1"/>
  <c r="AF74" i="1"/>
  <c r="AJ74" i="1"/>
  <c r="AN74" i="1"/>
  <c r="AR74" i="1"/>
  <c r="AV74" i="1"/>
  <c r="AZ74" i="1"/>
  <c r="BD74" i="1"/>
  <c r="BH74" i="1"/>
  <c r="BL74" i="1"/>
  <c r="BP74" i="1"/>
  <c r="BD94" i="1"/>
  <c r="BB132" i="1"/>
  <c r="V134" i="1"/>
  <c r="BN134" i="1"/>
  <c r="BG138" i="1"/>
  <c r="BN174" i="1"/>
  <c r="AY184" i="1"/>
  <c r="BG186" i="1"/>
  <c r="AJ188" i="1"/>
  <c r="AS188" i="1"/>
  <c r="BE188" i="1"/>
  <c r="AL200" i="1"/>
  <c r="X214" i="1"/>
  <c r="AJ214" i="1"/>
  <c r="AZ214" i="1"/>
  <c r="BD214" i="1"/>
  <c r="AJ223" i="1"/>
  <c r="AR223" i="1"/>
  <c r="AC236" i="1"/>
  <c r="AG236" i="1"/>
  <c r="AO236" i="1"/>
  <c r="AW236" i="1"/>
  <c r="BA236" i="1"/>
  <c r="BI236" i="1"/>
  <c r="BM236" i="1"/>
  <c r="AY242" i="1"/>
  <c r="BP254" i="1"/>
  <c r="AD256" i="1"/>
  <c r="AL256" i="1"/>
  <c r="AP256" i="1"/>
  <c r="AX256" i="1"/>
  <c r="BJ256" i="1"/>
  <c r="AK258" i="1"/>
  <c r="BA258" i="1"/>
  <c r="AA267" i="1"/>
  <c r="AE267" i="1"/>
  <c r="AI267" i="1"/>
  <c r="AM267" i="1"/>
  <c r="AQ267" i="1"/>
  <c r="AU267" i="1"/>
  <c r="AY267" i="1"/>
  <c r="BC267" i="1"/>
  <c r="BG267" i="1"/>
  <c r="BK267" i="1"/>
  <c r="AB276" i="1"/>
  <c r="AJ276" i="1"/>
  <c r="AR276" i="1"/>
  <c r="AZ276" i="1"/>
  <c r="BH276" i="1"/>
  <c r="BP276" i="1"/>
  <c r="BA263" i="1"/>
  <c r="BI263" i="1"/>
  <c r="BP272" i="1"/>
  <c r="AH276" i="1"/>
  <c r="AP276" i="1"/>
  <c r="AX276" i="1"/>
  <c r="BF276" i="1"/>
  <c r="BN276" i="1"/>
  <c r="AJ288" i="1"/>
  <c r="BL288" i="1"/>
  <c r="AP91" i="1"/>
  <c r="BB91" i="1"/>
  <c r="BN91" i="1"/>
  <c r="AD142" i="1"/>
  <c r="AR152" i="1"/>
  <c r="BP156" i="1"/>
  <c r="X174" i="1"/>
  <c r="AF174" i="1"/>
  <c r="AJ174" i="1"/>
  <c r="AV174" i="1"/>
  <c r="AZ174" i="1"/>
  <c r="BH174" i="1"/>
  <c r="BK175" i="1"/>
  <c r="AR210" i="1"/>
  <c r="AK214" i="1"/>
  <c r="AO214" i="1"/>
  <c r="BE214" i="1"/>
  <c r="BM214" i="1"/>
  <c r="AI223" i="1"/>
  <c r="AJ226" i="1"/>
  <c r="AZ226" i="1"/>
  <c r="BI251" i="1"/>
  <c r="V272" i="1"/>
  <c r="V90" i="1"/>
  <c r="Z90" i="1"/>
  <c r="AT90" i="1"/>
  <c r="BF90" i="1"/>
  <c r="BL131" i="1"/>
  <c r="AJ140" i="1"/>
  <c r="BL168" i="1"/>
  <c r="X178" i="1"/>
  <c r="AB178" i="1"/>
  <c r="AF178" i="1"/>
  <c r="AJ178" i="1"/>
  <c r="AN178" i="1"/>
  <c r="AR178" i="1"/>
  <c r="AV178" i="1"/>
  <c r="AZ178" i="1"/>
  <c r="BD178" i="1"/>
  <c r="BH178" i="1"/>
  <c r="BL178" i="1"/>
  <c r="AM198" i="1"/>
  <c r="AU198" i="1"/>
  <c r="X230" i="1"/>
  <c r="V246" i="1"/>
  <c r="AH246" i="1"/>
  <c r="AL246" i="1"/>
  <c r="BB246" i="1"/>
  <c r="BN246" i="1"/>
  <c r="AC247" i="1"/>
  <c r="AK247" i="1"/>
  <c r="BA247" i="1"/>
  <c r="BI247" i="1"/>
  <c r="AP254" i="1"/>
  <c r="AK255" i="1"/>
  <c r="AJ274" i="1"/>
  <c r="BD274" i="1"/>
  <c r="BP274" i="1"/>
  <c r="AD284" i="1"/>
  <c r="AP284" i="1"/>
  <c r="BN284" i="1"/>
  <c r="AB287" i="1"/>
  <c r="AJ287" i="1"/>
  <c r="AR287" i="1"/>
  <c r="AZ287" i="1"/>
  <c r="BH287" i="1"/>
  <c r="BP287" i="1"/>
  <c r="AV67" i="1"/>
  <c r="V112" i="1"/>
  <c r="BB112" i="1"/>
  <c r="AC132" i="1"/>
  <c r="AN134" i="1"/>
  <c r="V136" i="1"/>
  <c r="AH136" i="1"/>
  <c r="BN136" i="1"/>
  <c r="BO139" i="1"/>
  <c r="X142" i="1"/>
  <c r="BD142" i="1"/>
  <c r="AJ160" i="1"/>
  <c r="AV164" i="1"/>
  <c r="X179" i="1"/>
  <c r="AB179" i="1"/>
  <c r="AF179" i="1"/>
  <c r="AJ179" i="1"/>
  <c r="AN179" i="1"/>
  <c r="AR179" i="1"/>
  <c r="AV179" i="1"/>
  <c r="AZ179" i="1"/>
  <c r="BD179" i="1"/>
  <c r="BH179" i="1"/>
  <c r="BL179" i="1"/>
  <c r="BP179" i="1"/>
  <c r="V184" i="1"/>
  <c r="BB184" i="1"/>
  <c r="BJ184" i="1"/>
  <c r="BN184" i="1"/>
  <c r="BN202" i="1"/>
  <c r="AD206" i="1"/>
  <c r="AP206" i="1"/>
  <c r="AC214" i="1"/>
  <c r="AS218" i="1"/>
  <c r="AW218" i="1"/>
  <c r="BA218" i="1"/>
  <c r="BE218" i="1"/>
  <c r="BI218" i="1"/>
  <c r="BM218" i="1"/>
  <c r="AM219" i="1"/>
  <c r="AG234" i="1"/>
  <c r="BH235" i="1"/>
  <c r="BL235" i="1"/>
  <c r="Z236" i="1"/>
  <c r="AH236" i="1"/>
  <c r="BF236" i="1"/>
  <c r="BN236" i="1"/>
  <c r="BH239" i="1"/>
  <c r="Y242" i="1"/>
  <c r="AC242" i="1"/>
  <c r="AK242" i="1"/>
  <c r="BA242" i="1"/>
  <c r="BI242" i="1"/>
  <c r="Z244" i="1"/>
  <c r="BJ250" i="1"/>
  <c r="V260" i="1"/>
  <c r="Z260" i="1"/>
  <c r="AD260" i="1"/>
  <c r="AL260" i="1"/>
  <c r="AP260" i="1"/>
  <c r="AT260" i="1"/>
  <c r="AX260" i="1"/>
  <c r="BF260" i="1"/>
  <c r="BJ260" i="1"/>
  <c r="BP262" i="1"/>
  <c r="AL280" i="1"/>
  <c r="AM66" i="1"/>
  <c r="BG76" i="1"/>
  <c r="AY122" i="1"/>
  <c r="BN123" i="1"/>
  <c r="BO144" i="1"/>
  <c r="AD146" i="1"/>
  <c r="AJ147" i="1"/>
  <c r="BD147" i="1"/>
  <c r="BO163" i="1"/>
  <c r="AK171" i="1"/>
  <c r="AS171" i="1"/>
  <c r="BI171" i="1"/>
  <c r="BC178" i="1"/>
  <c r="AX183" i="1"/>
  <c r="Y191" i="1"/>
  <c r="AC191" i="1"/>
  <c r="AG191" i="1"/>
  <c r="AK191" i="1"/>
  <c r="AO191" i="1"/>
  <c r="AS191" i="1"/>
  <c r="AW191" i="1"/>
  <c r="BA191" i="1"/>
  <c r="BE191" i="1"/>
  <c r="BI191" i="1"/>
  <c r="BM191" i="1"/>
  <c r="X196" i="1"/>
  <c r="BK218" i="1"/>
  <c r="BI219" i="1"/>
  <c r="AC246" i="1"/>
  <c r="AS246" i="1"/>
  <c r="BM246" i="1"/>
  <c r="AQ251" i="1"/>
  <c r="BO251" i="1"/>
  <c r="Z252" i="1"/>
  <c r="AH252" i="1"/>
  <c r="AP252" i="1"/>
  <c r="AX252" i="1"/>
  <c r="BF252" i="1"/>
  <c r="BN252" i="1"/>
  <c r="BN258" i="1"/>
  <c r="AF270" i="1"/>
  <c r="AH271" i="1"/>
  <c r="BN271" i="1"/>
  <c r="X272" i="1"/>
  <c r="AB272" i="1"/>
  <c r="AF272" i="1"/>
  <c r="AN272" i="1"/>
  <c r="AR272" i="1"/>
  <c r="BD272" i="1"/>
  <c r="BH272" i="1"/>
  <c r="AF280" i="1"/>
  <c r="AJ280" i="1"/>
  <c r="AV280" i="1"/>
  <c r="AZ280" i="1"/>
  <c r="BD280" i="1"/>
  <c r="AA287" i="1"/>
  <c r="BP60" i="1"/>
  <c r="AK64" i="1"/>
  <c r="Y67" i="1"/>
  <c r="AC67" i="1"/>
  <c r="AG67" i="1"/>
  <c r="AK67" i="1"/>
  <c r="AO67" i="1"/>
  <c r="AS67" i="1"/>
  <c r="AW67" i="1"/>
  <c r="BA67" i="1"/>
  <c r="BE67" i="1"/>
  <c r="BI67" i="1"/>
  <c r="BM67" i="1"/>
  <c r="X83" i="1"/>
  <c r="AB83" i="1"/>
  <c r="AF83" i="1"/>
  <c r="AJ83" i="1"/>
  <c r="AN83" i="1"/>
  <c r="AR83" i="1"/>
  <c r="AV83" i="1"/>
  <c r="AZ83" i="1"/>
  <c r="BD83" i="1"/>
  <c r="BH83" i="1"/>
  <c r="BL83" i="1"/>
  <c r="BP83" i="1"/>
  <c r="AN84" i="1"/>
  <c r="AU86" i="1"/>
  <c r="BA88" i="1"/>
  <c r="BG91" i="1"/>
  <c r="BA134" i="1"/>
  <c r="BI140" i="1"/>
  <c r="Y143" i="1"/>
  <c r="BO146" i="1"/>
  <c r="V148" i="1"/>
  <c r="Z148" i="1"/>
  <c r="AD148" i="1"/>
  <c r="AH148" i="1"/>
  <c r="AL148" i="1"/>
  <c r="AP148" i="1"/>
  <c r="AT148" i="1"/>
  <c r="AX148" i="1"/>
  <c r="BB148" i="1"/>
  <c r="BF148" i="1"/>
  <c r="BJ148" i="1"/>
  <c r="BN148" i="1"/>
  <c r="BO152" i="1"/>
  <c r="AL154" i="1"/>
  <c r="AX154" i="1"/>
  <c r="AS190" i="1"/>
  <c r="BK55" i="1"/>
  <c r="AN67" i="1"/>
  <c r="X95" i="1"/>
  <c r="AB95" i="1"/>
  <c r="AF95" i="1"/>
  <c r="AJ95" i="1"/>
  <c r="AN95" i="1"/>
  <c r="AR95" i="1"/>
  <c r="AV95" i="1"/>
  <c r="AZ95" i="1"/>
  <c r="BD95" i="1"/>
  <c r="BH95" i="1"/>
  <c r="BL95" i="1"/>
  <c r="V96" i="1"/>
  <c r="AD96" i="1"/>
  <c r="AL96" i="1"/>
  <c r="AT96" i="1"/>
  <c r="BB96" i="1"/>
  <c r="BJ96" i="1"/>
  <c r="BC102" i="1"/>
  <c r="BF103" i="1"/>
  <c r="X104" i="1"/>
  <c r="AB104" i="1"/>
  <c r="AJ104" i="1"/>
  <c r="AR104" i="1"/>
  <c r="AZ104" i="1"/>
  <c r="BH104" i="1"/>
  <c r="BP104" i="1"/>
  <c r="AH107" i="1"/>
  <c r="AX107" i="1"/>
  <c r="BN107" i="1"/>
  <c r="BK112" i="1"/>
  <c r="BO116" i="1"/>
  <c r="AH127" i="1"/>
  <c r="BP128" i="1"/>
  <c r="BP136" i="1"/>
  <c r="AG148" i="1"/>
  <c r="AK148" i="1"/>
  <c r="BA148" i="1"/>
  <c r="BM148" i="1"/>
  <c r="AD155" i="1"/>
  <c r="AH155" i="1"/>
  <c r="AT155" i="1"/>
  <c r="AX155" i="1"/>
  <c r="BJ155" i="1"/>
  <c r="BN155" i="1"/>
  <c r="AL156" i="1"/>
  <c r="BD158" i="1"/>
  <c r="AP162" i="1"/>
  <c r="AJ166" i="1"/>
  <c r="AZ166" i="1"/>
  <c r="BP166" i="1"/>
  <c r="BL170" i="1"/>
  <c r="AY178" i="1"/>
  <c r="AC180" i="1"/>
  <c r="AU182" i="1"/>
  <c r="AB187" i="1"/>
  <c r="AF187" i="1"/>
  <c r="AN187" i="1"/>
  <c r="BD187" i="1"/>
  <c r="BL187" i="1"/>
  <c r="AP191" i="1"/>
  <c r="BP204" i="1"/>
  <c r="AD207" i="1"/>
  <c r="AM207" i="1"/>
  <c r="BO207" i="1"/>
  <c r="W210" i="1"/>
  <c r="AB210" i="1"/>
  <c r="AJ210" i="1"/>
  <c r="AM210" i="1"/>
  <c r="AQ210" i="1"/>
  <c r="AU210" i="1"/>
  <c r="BC210" i="1"/>
  <c r="BO210" i="1"/>
  <c r="V211" i="1"/>
  <c r="AD211" i="1"/>
  <c r="AH211" i="1"/>
  <c r="AL211" i="1"/>
  <c r="AP211" i="1"/>
  <c r="AT211" i="1"/>
  <c r="AX211" i="1"/>
  <c r="BB211" i="1"/>
  <c r="BF211" i="1"/>
  <c r="BJ211" i="1"/>
  <c r="BN211" i="1"/>
  <c r="Y215" i="1"/>
  <c r="AK215" i="1"/>
  <c r="BI215" i="1"/>
  <c r="X216" i="1"/>
  <c r="AB216" i="1"/>
  <c r="AJ216" i="1"/>
  <c r="AN216" i="1"/>
  <c r="AV216" i="1"/>
  <c r="AZ216" i="1"/>
  <c r="BL216" i="1"/>
  <c r="BO216" i="1"/>
  <c r="Y218" i="1"/>
  <c r="AC218" i="1"/>
  <c r="AG218" i="1"/>
  <c r="AK218" i="1"/>
  <c r="AO218" i="1"/>
  <c r="BN214" i="1"/>
  <c r="Y155" i="1"/>
  <c r="AC155" i="1"/>
  <c r="AG155" i="1"/>
  <c r="AK155" i="1"/>
  <c r="AO155" i="1"/>
  <c r="AS155" i="1"/>
  <c r="AW155" i="1"/>
  <c r="BA155" i="1"/>
  <c r="BE155" i="1"/>
  <c r="BI155" i="1"/>
  <c r="BM155" i="1"/>
  <c r="BL160" i="1"/>
  <c r="AJ168" i="1"/>
  <c r="BP172" i="1"/>
  <c r="V178" i="1"/>
  <c r="AL178" i="1"/>
  <c r="AI179" i="1"/>
  <c r="BC179" i="1"/>
  <c r="V186" i="1"/>
  <c r="Z186" i="1"/>
  <c r="AD186" i="1"/>
  <c r="AH186" i="1"/>
  <c r="AK186" i="1"/>
  <c r="AP186" i="1"/>
  <c r="AT186" i="1"/>
  <c r="AX186" i="1"/>
  <c r="BB186" i="1"/>
  <c r="BJ186" i="1"/>
  <c r="BN186" i="1"/>
  <c r="BF187" i="1"/>
  <c r="V194" i="1"/>
  <c r="Z194" i="1"/>
  <c r="AD194" i="1"/>
  <c r="AH194" i="1"/>
  <c r="AL194" i="1"/>
  <c r="AP194" i="1"/>
  <c r="AX194" i="1"/>
  <c r="BB194" i="1"/>
  <c r="BF194" i="1"/>
  <c r="BJ194" i="1"/>
  <c r="BN194" i="1"/>
  <c r="Z204" i="1"/>
  <c r="BB206" i="1"/>
  <c r="V210" i="1"/>
  <c r="AG210" i="1"/>
  <c r="AK210" i="1"/>
  <c r="AW210" i="1"/>
  <c r="BA210" i="1"/>
  <c r="BM210" i="1"/>
  <c r="Y211" i="1"/>
  <c r="AC211" i="1"/>
  <c r="AG211" i="1"/>
  <c r="AK211" i="1"/>
  <c r="AO211" i="1"/>
  <c r="AS211" i="1"/>
  <c r="AW211" i="1"/>
  <c r="BA211" i="1"/>
  <c r="BE211" i="1"/>
  <c r="BI211" i="1"/>
  <c r="BM211" i="1"/>
  <c r="BP211" i="1"/>
  <c r="AB218" i="1"/>
  <c r="AE218" i="1"/>
  <c r="AJ218" i="1"/>
  <c r="AN218" i="1"/>
  <c r="AQ218" i="1"/>
  <c r="AY218" i="1"/>
  <c r="BO218" i="1"/>
  <c r="AG219" i="1"/>
  <c r="AK219" i="1"/>
  <c r="AW219" i="1"/>
  <c r="BA219" i="1"/>
  <c r="BE219" i="1"/>
  <c r="BP223" i="1"/>
  <c r="BP226" i="1"/>
  <c r="X231" i="1"/>
  <c r="AB231" i="1"/>
  <c r="AF231" i="1"/>
  <c r="AJ231" i="1"/>
  <c r="AN231" i="1"/>
  <c r="AV231" i="1"/>
  <c r="AZ231" i="1"/>
  <c r="BD231" i="1"/>
  <c r="BH231" i="1"/>
  <c r="BL231" i="1"/>
  <c r="BP231" i="1"/>
  <c r="AB232" i="1"/>
  <c r="AF232" i="1"/>
  <c r="BI234" i="1"/>
  <c r="Y238" i="1"/>
  <c r="AC238" i="1"/>
  <c r="AG238" i="1"/>
  <c r="AK238" i="1"/>
  <c r="AW238" i="1"/>
  <c r="BI238" i="1"/>
  <c r="BM238" i="1"/>
  <c r="AB239" i="1"/>
  <c r="AR239" i="1"/>
  <c r="AK240" i="1"/>
  <c r="BA240" i="1"/>
  <c r="BI240" i="1"/>
  <c r="X243" i="1"/>
  <c r="AF243" i="1"/>
  <c r="AJ243" i="1"/>
  <c r="AR243" i="1"/>
  <c r="BD243" i="1"/>
  <c r="BL243" i="1"/>
  <c r="BP243" i="1"/>
  <c r="W244" i="1"/>
  <c r="AY244" i="1"/>
  <c r="W254" i="1"/>
  <c r="AB254" i="1"/>
  <c r="AE254" i="1"/>
  <c r="AM254" i="1"/>
  <c r="AU254" i="1"/>
  <c r="AY254" i="1"/>
  <c r="BC254" i="1"/>
  <c r="BG254" i="1"/>
  <c r="BK254" i="1"/>
  <c r="BO254" i="1"/>
  <c r="AM258" i="1"/>
  <c r="AY258" i="1"/>
  <c r="BC258" i="1"/>
  <c r="BK258" i="1"/>
  <c r="X266" i="1"/>
  <c r="AF266" i="1"/>
  <c r="AJ266" i="1"/>
  <c r="AR266" i="1"/>
  <c r="AV266" i="1"/>
  <c r="AZ266" i="1"/>
  <c r="BD266" i="1"/>
  <c r="BH266" i="1"/>
  <c r="BL266" i="1"/>
  <c r="BP266" i="1"/>
  <c r="AH268" i="1"/>
  <c r="AL268" i="1"/>
  <c r="AT268" i="1"/>
  <c r="BN268" i="1"/>
  <c r="AA280" i="1"/>
  <c r="AQ280" i="1"/>
  <c r="BO280" i="1"/>
  <c r="W283" i="1"/>
  <c r="AE283" i="1"/>
  <c r="AI283" i="1"/>
  <c r="AQ283" i="1"/>
  <c r="BK283" i="1"/>
  <c r="AH286" i="1"/>
  <c r="V220" i="1"/>
  <c r="AL220" i="1"/>
  <c r="AT220" i="1"/>
  <c r="BB220" i="1"/>
  <c r="AA223" i="1"/>
  <c r="BG223" i="1"/>
  <c r="Z226" i="1"/>
  <c r="AF228" i="1"/>
  <c r="BC231" i="1"/>
  <c r="V239" i="1"/>
  <c r="Y239" i="1"/>
  <c r="AC239" i="1"/>
  <c r="AG239" i="1"/>
  <c r="AK239" i="1"/>
  <c r="AO239" i="1"/>
  <c r="AS239" i="1"/>
  <c r="AW239" i="1"/>
  <c r="BA239" i="1"/>
  <c r="BE239" i="1"/>
  <c r="BI239" i="1"/>
  <c r="BM239" i="1"/>
  <c r="AA240" i="1"/>
  <c r="AQ240" i="1"/>
  <c r="AD243" i="1"/>
  <c r="AT243" i="1"/>
  <c r="BB243" i="1"/>
  <c r="BJ243" i="1"/>
  <c r="W248" i="1"/>
  <c r="AH248" i="1"/>
  <c r="AQ248" i="1"/>
  <c r="AY250" i="1"/>
  <c r="BO250" i="1"/>
  <c r="AZ252" i="1"/>
  <c r="V254" i="1"/>
  <c r="AL254" i="1"/>
  <c r="AT254" i="1"/>
  <c r="AX254" i="1"/>
  <c r="BF254" i="1"/>
  <c r="BJ254" i="1"/>
  <c r="AC258" i="1"/>
  <c r="AO258" i="1"/>
  <c r="AS258" i="1"/>
  <c r="AW258" i="1"/>
  <c r="BE258" i="1"/>
  <c r="BI258" i="1"/>
  <c r="BL258" i="1"/>
  <c r="BP258" i="1"/>
  <c r="BO263" i="1"/>
  <c r="AJ268" i="1"/>
  <c r="BH268" i="1"/>
  <c r="AG279" i="1"/>
  <c r="V280" i="1"/>
  <c r="BN280" i="1"/>
  <c r="V284" i="1"/>
  <c r="BN64" i="1"/>
  <c r="AE90" i="1"/>
  <c r="AI90" i="1"/>
  <c r="AM90" i="1"/>
  <c r="AQ90" i="1"/>
  <c r="AY90" i="1"/>
  <c r="BC90" i="1"/>
  <c r="BK90" i="1"/>
  <c r="BO90" i="1"/>
  <c r="BF123" i="1"/>
  <c r="BF127" i="1"/>
  <c r="AB134" i="1"/>
  <c r="AF134" i="1"/>
  <c r="AV134" i="1"/>
  <c r="AB144" i="1"/>
  <c r="AJ144" i="1"/>
  <c r="AR144" i="1"/>
  <c r="AZ144" i="1"/>
  <c r="BH144" i="1"/>
  <c r="AH150" i="1"/>
  <c r="AX150" i="1"/>
  <c r="AI159" i="1"/>
  <c r="BO159" i="1"/>
  <c r="X160" i="1"/>
  <c r="AV160" i="1"/>
  <c r="BD160" i="1"/>
  <c r="BH160" i="1"/>
  <c r="BM166" i="1"/>
  <c r="AX168" i="1"/>
  <c r="X170" i="1"/>
  <c r="AB170" i="1"/>
  <c r="AR170" i="1"/>
  <c r="AV170" i="1"/>
  <c r="BD170" i="1"/>
  <c r="BE182" i="1"/>
  <c r="AC188" i="1"/>
  <c r="AK188" i="1"/>
  <c r="AO188" i="1"/>
  <c r="BA188" i="1"/>
  <c r="BI188" i="1"/>
  <c r="BM188" i="1"/>
  <c r="BL188" i="1"/>
  <c r="AL192" i="1"/>
  <c r="AF210" i="1"/>
  <c r="AE210" i="1"/>
  <c r="AP236" i="1"/>
  <c r="AQ236" i="1"/>
  <c r="AP60" i="1"/>
  <c r="BJ60" i="1"/>
  <c r="X90" i="1"/>
  <c r="AB90" i="1"/>
  <c r="AF90" i="1"/>
  <c r="AJ90" i="1"/>
  <c r="AN90" i="1"/>
  <c r="AR90" i="1"/>
  <c r="AV90" i="1"/>
  <c r="AZ90" i="1"/>
  <c r="BD90" i="1"/>
  <c r="BH90" i="1"/>
  <c r="BL90" i="1"/>
  <c r="BP90" i="1"/>
  <c r="AR119" i="1"/>
  <c r="BL132" i="1"/>
  <c r="AD156" i="1"/>
  <c r="Z172" i="1"/>
  <c r="BB172" i="1"/>
  <c r="BM178" i="1"/>
  <c r="AK184" i="1"/>
  <c r="Z188" i="1"/>
  <c r="AD188" i="1"/>
  <c r="AH188" i="1"/>
  <c r="AL188" i="1"/>
  <c r="AP188" i="1"/>
  <c r="AT188" i="1"/>
  <c r="BB188" i="1"/>
  <c r="BF188" i="1"/>
  <c r="BN188" i="1"/>
  <c r="BH218" i="1"/>
  <c r="BG218" i="1"/>
  <c r="AX68" i="1"/>
  <c r="X71" i="1"/>
  <c r="AN71" i="1"/>
  <c r="BP71" i="1"/>
  <c r="AL75" i="1"/>
  <c r="BF75" i="1"/>
  <c r="BN75" i="1"/>
  <c r="V78" i="1"/>
  <c r="AD78" i="1"/>
  <c r="AL78" i="1"/>
  <c r="AT78" i="1"/>
  <c r="BG78" i="1"/>
  <c r="BJ78" i="1"/>
  <c r="AJ80" i="1"/>
  <c r="AZ80" i="1"/>
  <c r="BP80" i="1"/>
  <c r="AI83" i="1"/>
  <c r="AT83" i="1"/>
  <c r="BO83" i="1"/>
  <c r="BI86" i="1"/>
  <c r="BP86" i="1"/>
  <c r="AJ91" i="1"/>
  <c r="AV91" i="1"/>
  <c r="Y95" i="1"/>
  <c r="AC95" i="1"/>
  <c r="AG95" i="1"/>
  <c r="AK95" i="1"/>
  <c r="AO95" i="1"/>
  <c r="AS95" i="1"/>
  <c r="AW95" i="1"/>
  <c r="BA95" i="1"/>
  <c r="BE95" i="1"/>
  <c r="BI95" i="1"/>
  <c r="BM95" i="1"/>
  <c r="AV96" i="1"/>
  <c r="BH96" i="1"/>
  <c r="V100" i="1"/>
  <c r="Y107" i="1"/>
  <c r="AC107" i="1"/>
  <c r="AG107" i="1"/>
  <c r="AJ107" i="1"/>
  <c r="AN107" i="1"/>
  <c r="AS107" i="1"/>
  <c r="AW107" i="1"/>
  <c r="BA107" i="1"/>
  <c r="BE107" i="1"/>
  <c r="BI107" i="1"/>
  <c r="BM107" i="1"/>
  <c r="BP107" i="1"/>
  <c r="AE112" i="1"/>
  <c r="AB115" i="1"/>
  <c r="BP115" i="1"/>
  <c r="BO118" i="1"/>
  <c r="AX130" i="1"/>
  <c r="Y135" i="1"/>
  <c r="AB136" i="1"/>
  <c r="AE136" i="1"/>
  <c r="AM136" i="1"/>
  <c r="AV136" i="1"/>
  <c r="BC136" i="1"/>
  <c r="BO136" i="1"/>
  <c r="AT138" i="1"/>
  <c r="AC140" i="1"/>
  <c r="BD140" i="1"/>
  <c r="BP140" i="1"/>
  <c r="AK142" i="1"/>
  <c r="AW142" i="1"/>
  <c r="BN142" i="1"/>
  <c r="AF146" i="1"/>
  <c r="AR146" i="1"/>
  <c r="BH146" i="1"/>
  <c r="Z154" i="1"/>
  <c r="V167" i="1"/>
  <c r="AA167" i="1"/>
  <c r="AH167" i="1"/>
  <c r="AP167" i="1"/>
  <c r="AU167" i="1"/>
  <c r="BC167" i="1"/>
  <c r="BK167" i="1"/>
  <c r="BO167" i="1"/>
  <c r="AP174" i="1"/>
  <c r="AI175" i="1"/>
  <c r="V176" i="1"/>
  <c r="AP176" i="1"/>
  <c r="BB176" i="1"/>
  <c r="W179" i="1"/>
  <c r="AA179" i="1"/>
  <c r="AL179" i="1"/>
  <c r="AU179" i="1"/>
  <c r="BG179" i="1"/>
  <c r="BO179" i="1"/>
  <c r="AI182" i="1"/>
  <c r="BC182" i="1"/>
  <c r="BO182" i="1"/>
  <c r="AL183" i="1"/>
  <c r="AP183" i="1"/>
  <c r="AT183" i="1"/>
  <c r="AQ186" i="1"/>
  <c r="AI187" i="1"/>
  <c r="AQ187" i="1"/>
  <c r="AU187" i="1"/>
  <c r="AY187" i="1"/>
  <c r="BO187" i="1"/>
  <c r="AN246" i="1"/>
  <c r="AV246" i="1"/>
  <c r="BD246" i="1"/>
  <c r="BH246" i="1"/>
  <c r="BN248" i="1"/>
  <c r="BC251" i="1"/>
  <c r="BG251" i="1"/>
  <c r="BK251" i="1"/>
  <c r="AI254" i="1"/>
  <c r="AJ254" i="1"/>
  <c r="AK180" i="1"/>
  <c r="AS180" i="1"/>
  <c r="BA180" i="1"/>
  <c r="BI180" i="1"/>
  <c r="BM180" i="1"/>
  <c r="BP180" i="1"/>
  <c r="X183" i="1"/>
  <c r="BA183" i="1"/>
  <c r="BI183" i="1"/>
  <c r="BP183" i="1"/>
  <c r="AQ184" i="1"/>
  <c r="AU184" i="1"/>
  <c r="AN188" i="1"/>
  <c r="BA190" i="1"/>
  <c r="V202" i="1"/>
  <c r="Z202" i="1"/>
  <c r="AD202" i="1"/>
  <c r="AL202" i="1"/>
  <c r="AP202" i="1"/>
  <c r="AX202" i="1"/>
  <c r="BB202" i="1"/>
  <c r="BJ202" i="1"/>
  <c r="W203" i="1"/>
  <c r="AI203" i="1"/>
  <c r="AM203" i="1"/>
  <c r="AY203" i="1"/>
  <c r="BC203" i="1"/>
  <c r="BK203" i="1"/>
  <c r="AE208" i="1"/>
  <c r="AI208" i="1"/>
  <c r="AN208" i="1"/>
  <c r="BD208" i="1"/>
  <c r="BO208" i="1"/>
  <c r="BF214" i="1"/>
  <c r="AU218" i="1"/>
  <c r="W219" i="1"/>
  <c r="AV220" i="1"/>
  <c r="BH220" i="1"/>
  <c r="AB222" i="1"/>
  <c r="AQ223" i="1"/>
  <c r="AY223" i="1"/>
  <c r="Y226" i="1"/>
  <c r="AC226" i="1"/>
  <c r="AG226" i="1"/>
  <c r="AK226" i="1"/>
  <c r="AO226" i="1"/>
  <c r="AS226" i="1"/>
  <c r="AW226" i="1"/>
  <c r="BA226" i="1"/>
  <c r="BE226" i="1"/>
  <c r="BI226" i="1"/>
  <c r="BM226" i="1"/>
  <c r="X227" i="1"/>
  <c r="AB227" i="1"/>
  <c r="AJ227" i="1"/>
  <c r="AN227" i="1"/>
  <c r="AR227" i="1"/>
  <c r="AV227" i="1"/>
  <c r="AZ227" i="1"/>
  <c r="BD227" i="1"/>
  <c r="BH227" i="1"/>
  <c r="BL227" i="1"/>
  <c r="BP227" i="1"/>
  <c r="V234" i="1"/>
  <c r="Z234" i="1"/>
  <c r="AH234" i="1"/>
  <c r="AL234" i="1"/>
  <c r="AP234" i="1"/>
  <c r="AX234" i="1"/>
  <c r="BB234" i="1"/>
  <c r="BF234" i="1"/>
  <c r="BN234" i="1"/>
  <c r="AF235" i="1"/>
  <c r="AJ235" i="1"/>
  <c r="AN235" i="1"/>
  <c r="AS235" i="1"/>
  <c r="AV235" i="1"/>
  <c r="AZ235" i="1"/>
  <c r="BM235" i="1"/>
  <c r="BP235" i="1"/>
  <c r="V238" i="1"/>
  <c r="Z238" i="1"/>
  <c r="AD238" i="1"/>
  <c r="AL238" i="1"/>
  <c r="AP238" i="1"/>
  <c r="AT238" i="1"/>
  <c r="AX238" i="1"/>
  <c r="BB238" i="1"/>
  <c r="BJ238" i="1"/>
  <c r="AE242" i="1"/>
  <c r="AM242" i="1"/>
  <c r="AQ242" i="1"/>
  <c r="AC244" i="1"/>
  <c r="AG244" i="1"/>
  <c r="AK244" i="1"/>
  <c r="AO244" i="1"/>
  <c r="AS244" i="1"/>
  <c r="AW244" i="1"/>
  <c r="BA244" i="1"/>
  <c r="BE244" i="1"/>
  <c r="AS247" i="1"/>
  <c r="AB202" i="1"/>
  <c r="AE202" i="1"/>
  <c r="AI202" i="1"/>
  <c r="AM202" i="1"/>
  <c r="AQ202" i="1"/>
  <c r="AU202" i="1"/>
  <c r="AY202" i="1"/>
  <c r="BC202" i="1"/>
  <c r="BG202" i="1"/>
  <c r="BK202" i="1"/>
  <c r="BO202" i="1"/>
  <c r="AD203" i="1"/>
  <c r="AH203" i="1"/>
  <c r="AP203" i="1"/>
  <c r="AT203" i="1"/>
  <c r="AX203" i="1"/>
  <c r="BF203" i="1"/>
  <c r="BJ203" i="1"/>
  <c r="BN203" i="1"/>
  <c r="V206" i="1"/>
  <c r="BJ206" i="1"/>
  <c r="Z208" i="1"/>
  <c r="AC208" i="1"/>
  <c r="AG208" i="1"/>
  <c r="AK208" i="1"/>
  <c r="AO208" i="1"/>
  <c r="AS208" i="1"/>
  <c r="AW208" i="1"/>
  <c r="BA208" i="1"/>
  <c r="BE208" i="1"/>
  <c r="BI208" i="1"/>
  <c r="BM208" i="1"/>
  <c r="AF212" i="1"/>
  <c r="AJ212" i="1"/>
  <c r="AO212" i="1"/>
  <c r="AZ212" i="1"/>
  <c r="BL212" i="1"/>
  <c r="BP212" i="1"/>
  <c r="W215" i="1"/>
  <c r="AH215" i="1"/>
  <c r="BO215" i="1"/>
  <c r="AH222" i="1"/>
  <c r="BN222" i="1"/>
  <c r="X224" i="1"/>
  <c r="AN224" i="1"/>
  <c r="BD224" i="1"/>
  <c r="BP224" i="1"/>
  <c r="AB226" i="1"/>
  <c r="V228" i="1"/>
  <c r="Z228" i="1"/>
  <c r="AC228" i="1"/>
  <c r="AK228" i="1"/>
  <c r="AS228" i="1"/>
  <c r="BA228" i="1"/>
  <c r="BE228" i="1"/>
  <c r="BI228" i="1"/>
  <c r="BM228" i="1"/>
  <c r="BP232" i="1"/>
  <c r="Y234" i="1"/>
  <c r="AC234" i="1"/>
  <c r="AO234" i="1"/>
  <c r="AS234" i="1"/>
  <c r="AW234" i="1"/>
  <c r="BE234" i="1"/>
  <c r="BM234" i="1"/>
  <c r="AJ239" i="1"/>
  <c r="AZ239" i="1"/>
  <c r="BP239" i="1"/>
  <c r="AC240" i="1"/>
  <c r="AS240" i="1"/>
  <c r="AH244" i="1"/>
  <c r="AL244" i="1"/>
  <c r="AT244" i="1"/>
  <c r="BF244" i="1"/>
  <c r="BJ244" i="1"/>
  <c r="AN258" i="1"/>
  <c r="BD258" i="1"/>
  <c r="V270" i="1"/>
  <c r="Z270" i="1"/>
  <c r="AD270" i="1"/>
  <c r="AH270" i="1"/>
  <c r="AL270" i="1"/>
  <c r="AP270" i="1"/>
  <c r="AT270" i="1"/>
  <c r="AX270" i="1"/>
  <c r="BB270" i="1"/>
  <c r="BJ270" i="1"/>
  <c r="BN270" i="1"/>
  <c r="BP278" i="1"/>
  <c r="V279" i="1"/>
  <c r="AD279" i="1"/>
  <c r="AH279" i="1"/>
  <c r="AL279" i="1"/>
  <c r="AP279" i="1"/>
  <c r="AT279" i="1"/>
  <c r="AX279" i="1"/>
  <c r="BB279" i="1"/>
  <c r="BF279" i="1"/>
  <c r="BJ279" i="1"/>
  <c r="BN279" i="1"/>
  <c r="Y254" i="1"/>
  <c r="AB256" i="1"/>
  <c r="AJ256" i="1"/>
  <c r="AR256" i="1"/>
  <c r="AZ256" i="1"/>
  <c r="BH256" i="1"/>
  <c r="BP256" i="1"/>
  <c r="AR258" i="1"/>
  <c r="BH258" i="1"/>
  <c r="V258" i="1"/>
  <c r="AH258" i="1"/>
  <c r="W260" i="1"/>
  <c r="AE260" i="1"/>
  <c r="AM260" i="1"/>
  <c r="AU260" i="1"/>
  <c r="AY260" i="1"/>
  <c r="BC260" i="1"/>
  <c r="BK260" i="1"/>
  <c r="BO260" i="1"/>
  <c r="W263" i="1"/>
  <c r="AA263" i="1"/>
  <c r="AE263" i="1"/>
  <c r="AI263" i="1"/>
  <c r="AM263" i="1"/>
  <c r="AQ263" i="1"/>
  <c r="AU263" i="1"/>
  <c r="AY263" i="1"/>
  <c r="BC263" i="1"/>
  <c r="BG263" i="1"/>
  <c r="BK263" i="1"/>
  <c r="AC267" i="1"/>
  <c r="AK267" i="1"/>
  <c r="AS267" i="1"/>
  <c r="BA267" i="1"/>
  <c r="BI267" i="1"/>
  <c r="AC271" i="1"/>
  <c r="AS271" i="1"/>
  <c r="BA271" i="1"/>
  <c r="BO272" i="1"/>
  <c r="V274" i="1"/>
  <c r="AD274" i="1"/>
  <c r="AT274" i="1"/>
  <c r="BJ274" i="1"/>
  <c r="BC280" i="1"/>
  <c r="AC280" i="1"/>
  <c r="AG280" i="1"/>
  <c r="AK280" i="1"/>
  <c r="AO280" i="1"/>
  <c r="AS280" i="1"/>
  <c r="AW280" i="1"/>
  <c r="BA280" i="1"/>
  <c r="BE280" i="1"/>
  <c r="BI280" i="1"/>
  <c r="AB282" i="1"/>
  <c r="AJ282" i="1"/>
  <c r="AZ282" i="1"/>
  <c r="BP282" i="1"/>
  <c r="AC283" i="1"/>
  <c r="AK283" i="1"/>
  <c r="AS283" i="1"/>
  <c r="BA283" i="1"/>
  <c r="BI283" i="1"/>
  <c r="AC284" i="1"/>
  <c r="AG284" i="1"/>
  <c r="AK284" i="1"/>
  <c r="AO284" i="1"/>
  <c r="AS284" i="1"/>
  <c r="AW284" i="1"/>
  <c r="BA284" i="1"/>
  <c r="BE284" i="1"/>
  <c r="BI284" i="1"/>
  <c r="BM284" i="1"/>
  <c r="BI244" i="1"/>
  <c r="BM244" i="1"/>
  <c r="BP244" i="1"/>
  <c r="AF248" i="1"/>
  <c r="BH248" i="1"/>
  <c r="BP248" i="1"/>
  <c r="V250" i="1"/>
  <c r="BF250" i="1"/>
  <c r="AC251" i="1"/>
  <c r="AK251" i="1"/>
  <c r="AS251" i="1"/>
  <c r="BA251" i="1"/>
  <c r="AI252" i="1"/>
  <c r="AY252" i="1"/>
  <c r="BO252" i="1"/>
  <c r="AB266" i="1"/>
  <c r="W267" i="1"/>
  <c r="AC270" i="1"/>
  <c r="AG270" i="1"/>
  <c r="AR270" i="1"/>
  <c r="AW270" i="1"/>
  <c r="BE270" i="1"/>
  <c r="BH270" i="1"/>
  <c r="BP270" i="1"/>
  <c r="X279" i="1"/>
  <c r="AF279" i="1"/>
  <c r="AJ279" i="1"/>
  <c r="AN279" i="1"/>
  <c r="AZ279" i="1"/>
  <c r="BD279" i="1"/>
  <c r="BL279" i="1"/>
  <c r="BP279" i="1"/>
  <c r="W288" i="1"/>
  <c r="AA288" i="1"/>
  <c r="AE288" i="1"/>
  <c r="AI288" i="1"/>
  <c r="AM288" i="1"/>
  <c r="AQ288" i="1"/>
  <c r="AU288" i="1"/>
  <c r="AY288" i="1"/>
  <c r="BC288" i="1"/>
  <c r="BG288" i="1"/>
  <c r="BK288" i="1"/>
  <c r="BO288" i="1"/>
  <c r="AJ284" i="1"/>
  <c r="AZ284" i="1"/>
  <c r="V286" i="1"/>
  <c r="Z286" i="1"/>
  <c r="AL286" i="1"/>
  <c r="AT286" i="1"/>
  <c r="AX286" i="1"/>
  <c r="BB286" i="1"/>
  <c r="BF286" i="1"/>
  <c r="BN286" i="1"/>
  <c r="AK287" i="1"/>
  <c r="BJ62" i="1"/>
  <c r="AE66" i="1"/>
  <c r="AQ66" i="1"/>
  <c r="AY66" i="1"/>
  <c r="BC66" i="1"/>
  <c r="BG66" i="1"/>
  <c r="BO66" i="1"/>
  <c r="AC68" i="1"/>
  <c r="Y70" i="1"/>
  <c r="AG70" i="1"/>
  <c r="AW70" i="1"/>
  <c r="BE70" i="1"/>
  <c r="Y75" i="1"/>
  <c r="BP79" i="1"/>
  <c r="X80" i="1"/>
  <c r="W82" i="1"/>
  <c r="AQ82" i="1"/>
  <c r="AU82" i="1"/>
  <c r="AY82" i="1"/>
  <c r="BC82" i="1"/>
  <c r="BG82" i="1"/>
  <c r="BK82" i="1"/>
  <c r="BO82" i="1"/>
  <c r="BE84" i="1"/>
  <c r="BL84" i="1"/>
  <c r="V87" i="1"/>
  <c r="AT87" i="1"/>
  <c r="BF87" i="1"/>
  <c r="AG88" i="1"/>
  <c r="AK88" i="1"/>
  <c r="BN88" i="1"/>
  <c r="AK90" i="1"/>
  <c r="AB94" i="1"/>
  <c r="BP94" i="1"/>
  <c r="BP98" i="1"/>
  <c r="BB100" i="1"/>
  <c r="BN100" i="1"/>
  <c r="AB106" i="1"/>
  <c r="AF106" i="1"/>
  <c r="AJ106" i="1"/>
  <c r="AN106" i="1"/>
  <c r="AR106" i="1"/>
  <c r="AV106" i="1"/>
  <c r="AZ106" i="1"/>
  <c r="BD106" i="1"/>
  <c r="BH106" i="1"/>
  <c r="BL106" i="1"/>
  <c r="BP106" i="1"/>
  <c r="AT108" i="1"/>
  <c r="AX108" i="1"/>
  <c r="BB108" i="1"/>
  <c r="AX110" i="1"/>
  <c r="BJ110" i="1"/>
  <c r="V116" i="1"/>
  <c r="Z116" i="1"/>
  <c r="AD116" i="1"/>
  <c r="AH116" i="1"/>
  <c r="AL116" i="1"/>
  <c r="AP116" i="1"/>
  <c r="AT116" i="1"/>
  <c r="AX116" i="1"/>
  <c r="BF116" i="1"/>
  <c r="BJ116" i="1"/>
  <c r="BN116" i="1"/>
  <c r="W118" i="1"/>
  <c r="BC118" i="1"/>
  <c r="AL119" i="1"/>
  <c r="W122" i="1"/>
  <c r="AI122" i="1"/>
  <c r="AQ122" i="1"/>
  <c r="BG122" i="1"/>
  <c r="BO122" i="1"/>
  <c r="BA127" i="1"/>
  <c r="AJ130" i="1"/>
  <c r="AR130" i="1"/>
  <c r="BP130" i="1"/>
  <c r="AC131" i="1"/>
  <c r="V132" i="1"/>
  <c r="Z132" i="1"/>
  <c r="AD132" i="1"/>
  <c r="AL132" i="1"/>
  <c r="BA132" i="1"/>
  <c r="BF132" i="1"/>
  <c r="AK134" i="1"/>
  <c r="AR134" i="1"/>
  <c r="BD134" i="1"/>
  <c r="BH134" i="1"/>
  <c r="BP134" i="1"/>
  <c r="W138" i="1"/>
  <c r="AE138" i="1"/>
  <c r="AM138" i="1"/>
  <c r="AQ138" i="1"/>
  <c r="AU138" i="1"/>
  <c r="AY138" i="1"/>
  <c r="BC138" i="1"/>
  <c r="BK138" i="1"/>
  <c r="AW139" i="1"/>
  <c r="AK140" i="1"/>
  <c r="AO140" i="1"/>
  <c r="AS140" i="1"/>
  <c r="BA140" i="1"/>
  <c r="BE140" i="1"/>
  <c r="AR142" i="1"/>
  <c r="BP142" i="1"/>
  <c r="W143" i="1"/>
  <c r="AE143" i="1"/>
  <c r="AH143" i="1"/>
  <c r="AL143" i="1"/>
  <c r="AT143" i="1"/>
  <c r="AX143" i="1"/>
  <c r="BB143" i="1"/>
  <c r="BG143" i="1"/>
  <c r="BJ143" i="1"/>
  <c r="BO143" i="1"/>
  <c r="AB148" i="1"/>
  <c r="AC150" i="1"/>
  <c r="AS150" i="1"/>
  <c r="BE150" i="1"/>
  <c r="BI150" i="1"/>
  <c r="AD151" i="1"/>
  <c r="BO155" i="1"/>
  <c r="W156" i="1"/>
  <c r="AA156" i="1"/>
  <c r="AE156" i="1"/>
  <c r="AI156" i="1"/>
  <c r="AM156" i="1"/>
  <c r="AQ156" i="1"/>
  <c r="AU156" i="1"/>
  <c r="AY156" i="1"/>
  <c r="BC156" i="1"/>
  <c r="BG156" i="1"/>
  <c r="BK156" i="1"/>
  <c r="BO156" i="1"/>
  <c r="V158" i="1"/>
  <c r="W168" i="1"/>
  <c r="AA168" i="1"/>
  <c r="AE168" i="1"/>
  <c r="AI168" i="1"/>
  <c r="AM168" i="1"/>
  <c r="AQ168" i="1"/>
  <c r="AU168" i="1"/>
  <c r="AY168" i="1"/>
  <c r="BC168" i="1"/>
  <c r="AA172" i="1"/>
  <c r="AI172" i="1"/>
  <c r="AQ172" i="1"/>
  <c r="AY172" i="1"/>
  <c r="BG172" i="1"/>
  <c r="BO172" i="1"/>
  <c r="BL176" i="1"/>
  <c r="AG178" i="1"/>
  <c r="BO59" i="1"/>
  <c r="X66" i="1"/>
  <c r="AB66" i="1"/>
  <c r="AF66" i="1"/>
  <c r="AJ66" i="1"/>
  <c r="AN66" i="1"/>
  <c r="AR66" i="1"/>
  <c r="AV66" i="1"/>
  <c r="AZ66" i="1"/>
  <c r="BD66" i="1"/>
  <c r="BH66" i="1"/>
  <c r="BL66" i="1"/>
  <c r="BP66" i="1"/>
  <c r="BN70" i="1"/>
  <c r="AB82" i="1"/>
  <c r="AN82" i="1"/>
  <c r="AV82" i="1"/>
  <c r="BH82" i="1"/>
  <c r="BL82" i="1"/>
  <c r="BP82" i="1"/>
  <c r="AQ84" i="1"/>
  <c r="AC87" i="1"/>
  <c r="AJ87" i="1"/>
  <c r="AO87" i="1"/>
  <c r="AR87" i="1"/>
  <c r="BA87" i="1"/>
  <c r="BD87" i="1"/>
  <c r="BM87" i="1"/>
  <c r="BP87" i="1"/>
  <c r="AU88" i="1"/>
  <c r="BG88" i="1"/>
  <c r="BB90" i="1"/>
  <c r="AN92" i="1"/>
  <c r="AV92" i="1"/>
  <c r="BE92" i="1"/>
  <c r="BM92" i="1"/>
  <c r="BP92" i="1"/>
  <c r="AG99" i="1"/>
  <c r="AK99" i="1"/>
  <c r="AO99" i="1"/>
  <c r="AS99" i="1"/>
  <c r="AW99" i="1"/>
  <c r="BA99" i="1"/>
  <c r="BI99" i="1"/>
  <c r="BM99" i="1"/>
  <c r="AP102" i="1"/>
  <c r="X108" i="1"/>
  <c r="AC108" i="1"/>
  <c r="AG108" i="1"/>
  <c r="BE108" i="1"/>
  <c r="BI108" i="1"/>
  <c r="BM108" i="1"/>
  <c r="BP108" i="1"/>
  <c r="BO111" i="1"/>
  <c r="W116" i="1"/>
  <c r="AA116" i="1"/>
  <c r="AE116" i="1"/>
  <c r="AI116" i="1"/>
  <c r="AM116" i="1"/>
  <c r="AQ116" i="1"/>
  <c r="AU116" i="1"/>
  <c r="AY116" i="1"/>
  <c r="BC116" i="1"/>
  <c r="BG116" i="1"/>
  <c r="BK116" i="1"/>
  <c r="AB119" i="1"/>
  <c r="BH119" i="1"/>
  <c r="AK122" i="1"/>
  <c r="AS122" i="1"/>
  <c r="BA122" i="1"/>
  <c r="BE122" i="1"/>
  <c r="BI122" i="1"/>
  <c r="BM122" i="1"/>
  <c r="BN127" i="1"/>
  <c r="W130" i="1"/>
  <c r="AE130" i="1"/>
  <c r="AU130" i="1"/>
  <c r="BC130" i="1"/>
  <c r="AZ131" i="1"/>
  <c r="AB132" i="1"/>
  <c r="AJ132" i="1"/>
  <c r="AZ132" i="1"/>
  <c r="BH132" i="1"/>
  <c r="BI139" i="1"/>
  <c r="X140" i="1"/>
  <c r="AN140" i="1"/>
  <c r="AZ140" i="1"/>
  <c r="BN144" i="1"/>
  <c r="BC146" i="1"/>
  <c r="BN146" i="1"/>
  <c r="AW148" i="1"/>
  <c r="V150" i="1"/>
  <c r="Z150" i="1"/>
  <c r="AT150" i="1"/>
  <c r="BB150" i="1"/>
  <c r="BF150" i="1"/>
  <c r="BJ150" i="1"/>
  <c r="BN150" i="1"/>
  <c r="AD152" i="1"/>
  <c r="BN152" i="1"/>
  <c r="AK159" i="1"/>
  <c r="AS159" i="1"/>
  <c r="Z162" i="1"/>
  <c r="BB162" i="1"/>
  <c r="Y163" i="1"/>
  <c r="AC163" i="1"/>
  <c r="AN163" i="1"/>
  <c r="V172" i="1"/>
  <c r="AD172" i="1"/>
  <c r="AH172" i="1"/>
  <c r="AL172" i="1"/>
  <c r="AP172" i="1"/>
  <c r="AX172" i="1"/>
  <c r="BF172" i="1"/>
  <c r="BJ172" i="1"/>
  <c r="BN172" i="1"/>
  <c r="AH174" i="1"/>
  <c r="AX174" i="1"/>
  <c r="AX179" i="1"/>
  <c r="AO175" i="1"/>
  <c r="W178" i="1"/>
  <c r="AE178" i="1"/>
  <c r="AI178" i="1"/>
  <c r="AM178" i="1"/>
  <c r="AQ178" i="1"/>
  <c r="AU178" i="1"/>
  <c r="BG178" i="1"/>
  <c r="BK178" i="1"/>
  <c r="BO178" i="1"/>
  <c r="Y183" i="1"/>
  <c r="AC183" i="1"/>
  <c r="AK183" i="1"/>
  <c r="AO183" i="1"/>
  <c r="AS183" i="1"/>
  <c r="AW183" i="1"/>
  <c r="X192" i="1"/>
  <c r="AK192" i="1"/>
  <c r="AZ192" i="1"/>
  <c r="BH192" i="1"/>
  <c r="BP192" i="1"/>
  <c r="Y195" i="1"/>
  <c r="AC195" i="1"/>
  <c r="AG195" i="1"/>
  <c r="AK195" i="1"/>
  <c r="AO195" i="1"/>
  <c r="AW195" i="1"/>
  <c r="BA195" i="1"/>
  <c r="BE195" i="1"/>
  <c r="BI195" i="1"/>
  <c r="BM195" i="1"/>
  <c r="AQ198" i="1"/>
  <c r="AY198" i="1"/>
  <c r="BG198" i="1"/>
  <c r="BK198" i="1"/>
  <c r="AC204" i="1"/>
  <c r="AG204" i="1"/>
  <c r="AK204" i="1"/>
  <c r="AS204" i="1"/>
  <c r="AW204" i="1"/>
  <c r="BA204" i="1"/>
  <c r="BE204" i="1"/>
  <c r="BM204" i="1"/>
  <c r="AU206" i="1"/>
  <c r="BO206" i="1"/>
  <c r="AA207" i="1"/>
  <c r="AU207" i="1"/>
  <c r="BC207" i="1"/>
  <c r="BK207" i="1"/>
  <c r="BD210" i="1"/>
  <c r="AI210" i="1"/>
  <c r="AY210" i="1"/>
  <c r="BG210" i="1"/>
  <c r="AD212" i="1"/>
  <c r="AL212" i="1"/>
  <c r="BJ212" i="1"/>
  <c r="AL214" i="1"/>
  <c r="AI215" i="1"/>
  <c r="AW194" i="1"/>
  <c r="BN210" i="1"/>
  <c r="AZ210" i="1"/>
  <c r="BH210" i="1"/>
  <c r="BL210" i="1"/>
  <c r="BA212" i="1"/>
  <c r="Z214" i="1"/>
  <c r="AD214" i="1"/>
  <c r="AH214" i="1"/>
  <c r="AT214" i="1"/>
  <c r="AX214" i="1"/>
  <c r="BB214" i="1"/>
  <c r="BJ214" i="1"/>
  <c r="AZ218" i="1"/>
  <c r="V218" i="1"/>
  <c r="AC219" i="1"/>
  <c r="AS219" i="1"/>
  <c r="BM219" i="1"/>
  <c r="AF227" i="1"/>
  <c r="AG227" i="1"/>
  <c r="X235" i="1"/>
  <c r="AR235" i="1"/>
  <c r="BP178" i="1"/>
  <c r="AD179" i="1"/>
  <c r="W180" i="1"/>
  <c r="BO180" i="1"/>
  <c r="W186" i="1"/>
  <c r="AE186" i="1"/>
  <c r="AI186" i="1"/>
  <c r="AU186" i="1"/>
  <c r="AY186" i="1"/>
  <c r="BC186" i="1"/>
  <c r="BK186" i="1"/>
  <c r="BO186" i="1"/>
  <c r="AM187" i="1"/>
  <c r="AB188" i="1"/>
  <c r="Y190" i="1"/>
  <c r="BI190" i="1"/>
  <c r="BM190" i="1"/>
  <c r="V191" i="1"/>
  <c r="AD191" i="1"/>
  <c r="AH191" i="1"/>
  <c r="AL191" i="1"/>
  <c r="AT191" i="1"/>
  <c r="AX191" i="1"/>
  <c r="V192" i="1"/>
  <c r="Z192" i="1"/>
  <c r="AP192" i="1"/>
  <c r="AB194" i="1"/>
  <c r="AF194" i="1"/>
  <c r="AJ194" i="1"/>
  <c r="AN194" i="1"/>
  <c r="AR194" i="1"/>
  <c r="AV194" i="1"/>
  <c r="AZ194" i="1"/>
  <c r="BD194" i="1"/>
  <c r="BH194" i="1"/>
  <c r="BL194" i="1"/>
  <c r="BP194" i="1"/>
  <c r="AB196" i="1"/>
  <c r="AJ196" i="1"/>
  <c r="AR196" i="1"/>
  <c r="AZ196" i="1"/>
  <c r="BD196" i="1"/>
  <c r="BH196" i="1"/>
  <c r="BP196" i="1"/>
  <c r="AB198" i="1"/>
  <c r="AJ198" i="1"/>
  <c r="AZ198" i="1"/>
  <c r="BP198" i="1"/>
  <c r="W199" i="1"/>
  <c r="AA199" i="1"/>
  <c r="AE199" i="1"/>
  <c r="AI199" i="1"/>
  <c r="AM199" i="1"/>
  <c r="AQ199" i="1"/>
  <c r="AU199" i="1"/>
  <c r="AY199" i="1"/>
  <c r="BC199" i="1"/>
  <c r="BG199" i="1"/>
  <c r="BK199" i="1"/>
  <c r="BO199" i="1"/>
  <c r="AC200" i="1"/>
  <c r="AG200" i="1"/>
  <c r="AK200" i="1"/>
  <c r="AO200" i="1"/>
  <c r="AS200" i="1"/>
  <c r="AW200" i="1"/>
  <c r="BA200" i="1"/>
  <c r="BE200" i="1"/>
  <c r="BI200" i="1"/>
  <c r="BM200" i="1"/>
  <c r="AK202" i="1"/>
  <c r="X204" i="1"/>
  <c r="AB204" i="1"/>
  <c r="AF204" i="1"/>
  <c r="AI204" i="1"/>
  <c r="AN204" i="1"/>
  <c r="AR204" i="1"/>
  <c r="AV204" i="1"/>
  <c r="AY204" i="1"/>
  <c r="BD204" i="1"/>
  <c r="BH204" i="1"/>
  <c r="BL204" i="1"/>
  <c r="BO204" i="1"/>
  <c r="Z206" i="1"/>
  <c r="AL206" i="1"/>
  <c r="AT206" i="1"/>
  <c r="BE206" i="1"/>
  <c r="V207" i="1"/>
  <c r="AL207" i="1"/>
  <c r="AP207" i="1"/>
  <c r="AT207" i="1"/>
  <c r="BF207" i="1"/>
  <c r="AP208" i="1"/>
  <c r="AU208" i="1"/>
  <c r="AX215" i="1"/>
  <c r="BN215" i="1"/>
  <c r="AI216" i="1"/>
  <c r="AF218" i="1"/>
  <c r="AR231" i="1"/>
  <c r="AS231" i="1"/>
  <c r="AB235" i="1"/>
  <c r="AC235" i="1"/>
  <c r="AO228" i="1"/>
  <c r="AP228" i="1"/>
  <c r="AI250" i="1"/>
  <c r="AJ250" i="1"/>
  <c r="W222" i="1"/>
  <c r="AE222" i="1"/>
  <c r="AI222" i="1"/>
  <c r="AM222" i="1"/>
  <c r="AQ222" i="1"/>
  <c r="AU222" i="1"/>
  <c r="AY222" i="1"/>
  <c r="BC222" i="1"/>
  <c r="BG222" i="1"/>
  <c r="BK222" i="1"/>
  <c r="BO222" i="1"/>
  <c r="AP224" i="1"/>
  <c r="BF224" i="1"/>
  <c r="W226" i="1"/>
  <c r="AE226" i="1"/>
  <c r="AI226" i="1"/>
  <c r="AM226" i="1"/>
  <c r="AQ226" i="1"/>
  <c r="AU226" i="1"/>
  <c r="AY226" i="1"/>
  <c r="BC226" i="1"/>
  <c r="BG226" i="1"/>
  <c r="BK226" i="1"/>
  <c r="BO226" i="1"/>
  <c r="AR230" i="1"/>
  <c r="AV230" i="1"/>
  <c r="AZ230" i="1"/>
  <c r="BD230" i="1"/>
  <c r="BH230" i="1"/>
  <c r="BL230" i="1"/>
  <c r="BP230" i="1"/>
  <c r="Y231" i="1"/>
  <c r="AC231" i="1"/>
  <c r="AG231" i="1"/>
  <c r="AK231" i="1"/>
  <c r="AO231" i="1"/>
  <c r="AW231" i="1"/>
  <c r="BA231" i="1"/>
  <c r="BE231" i="1"/>
  <c r="BM231" i="1"/>
  <c r="AH239" i="1"/>
  <c r="AX239" i="1"/>
  <c r="BN239" i="1"/>
  <c r="V240" i="1"/>
  <c r="Z240" i="1"/>
  <c r="AD240" i="1"/>
  <c r="AH240" i="1"/>
  <c r="AL240" i="1"/>
  <c r="AP240" i="1"/>
  <c r="AT240" i="1"/>
  <c r="AX240" i="1"/>
  <c r="BB240" i="1"/>
  <c r="BF240" i="1"/>
  <c r="BJ240" i="1"/>
  <c r="BN240" i="1"/>
  <c r="AW246" i="1"/>
  <c r="Z254" i="1"/>
  <c r="X219" i="1"/>
  <c r="AB219" i="1"/>
  <c r="AF219" i="1"/>
  <c r="AN219" i="1"/>
  <c r="AR219" i="1"/>
  <c r="W220" i="1"/>
  <c r="AA220" i="1"/>
  <c r="AE220" i="1"/>
  <c r="AI220" i="1"/>
  <c r="AM220" i="1"/>
  <c r="AQ220" i="1"/>
  <c r="AU220" i="1"/>
  <c r="AY220" i="1"/>
  <c r="BC220" i="1"/>
  <c r="BG220" i="1"/>
  <c r="BK220" i="1"/>
  <c r="BO220" i="1"/>
  <c r="AE223" i="1"/>
  <c r="AM223" i="1"/>
  <c r="BC223" i="1"/>
  <c r="BO223" i="1"/>
  <c r="AR226" i="1"/>
  <c r="AN228" i="1"/>
  <c r="AV228" i="1"/>
  <c r="W231" i="1"/>
  <c r="AA231" i="1"/>
  <c r="AE231" i="1"/>
  <c r="AM231" i="1"/>
  <c r="BK231" i="1"/>
  <c r="AK236" i="1"/>
  <c r="X238" i="1"/>
  <c r="AB238" i="1"/>
  <c r="AF238" i="1"/>
  <c r="AJ238" i="1"/>
  <c r="AN238" i="1"/>
  <c r="AR238" i="1"/>
  <c r="AV238" i="1"/>
  <c r="AZ238" i="1"/>
  <c r="BD238" i="1"/>
  <c r="BH238" i="1"/>
  <c r="BL238" i="1"/>
  <c r="BP238" i="1"/>
  <c r="W239" i="1"/>
  <c r="AA239" i="1"/>
  <c r="AI239" i="1"/>
  <c r="AQ239" i="1"/>
  <c r="AY239" i="1"/>
  <c r="BG239" i="1"/>
  <c r="BO239" i="1"/>
  <c r="AI240" i="1"/>
  <c r="AY240" i="1"/>
  <c r="BO240" i="1"/>
  <c r="W240" i="1"/>
  <c r="X242" i="1"/>
  <c r="AB242" i="1"/>
  <c r="AF242" i="1"/>
  <c r="AJ242" i="1"/>
  <c r="AN242" i="1"/>
  <c r="AR242" i="1"/>
  <c r="AV242" i="1"/>
  <c r="AZ242" i="1"/>
  <c r="BD242" i="1"/>
  <c r="AM244" i="1"/>
  <c r="AP222" i="1"/>
  <c r="BI224" i="1"/>
  <c r="V226" i="1"/>
  <c r="AR232" i="1"/>
  <c r="AZ232" i="1"/>
  <c r="BL232" i="1"/>
  <c r="AP239" i="1"/>
  <c r="BF239" i="1"/>
  <c r="AC254" i="1"/>
  <c r="AD254" i="1"/>
  <c r="Y243" i="1"/>
  <c r="AC243" i="1"/>
  <c r="AG243" i="1"/>
  <c r="AK243" i="1"/>
  <c r="AO243" i="1"/>
  <c r="AS243" i="1"/>
  <c r="AW243" i="1"/>
  <c r="BA243" i="1"/>
  <c r="BE243" i="1"/>
  <c r="BI243" i="1"/>
  <c r="BM243" i="1"/>
  <c r="AI244" i="1"/>
  <c r="BG244" i="1"/>
  <c r="BO244" i="1"/>
  <c r="AG246" i="1"/>
  <c r="AK246" i="1"/>
  <c r="BA246" i="1"/>
  <c r="BI246" i="1"/>
  <c r="AA247" i="1"/>
  <c r="AE247" i="1"/>
  <c r="AI247" i="1"/>
  <c r="AQ247" i="1"/>
  <c r="AU247" i="1"/>
  <c r="AY247" i="1"/>
  <c r="BG247" i="1"/>
  <c r="BK247" i="1"/>
  <c r="BO247" i="1"/>
  <c r="AZ250" i="1"/>
  <c r="BP250" i="1"/>
  <c r="AA251" i="1"/>
  <c r="AD251" i="1"/>
  <c r="AP251" i="1"/>
  <c r="AF255" i="1"/>
  <c r="AJ255" i="1"/>
  <c r="AV255" i="1"/>
  <c r="AZ255" i="1"/>
  <c r="BL255" i="1"/>
  <c r="BP255" i="1"/>
  <c r="V256" i="1"/>
  <c r="Z256" i="1"/>
  <c r="X258" i="1"/>
  <c r="AB258" i="1"/>
  <c r="AF258" i="1"/>
  <c r="AJ258" i="1"/>
  <c r="AQ258" i="1"/>
  <c r="AV258" i="1"/>
  <c r="AZ258" i="1"/>
  <c r="BG258" i="1"/>
  <c r="BO258" i="1"/>
  <c r="AI262" i="1"/>
  <c r="BO262" i="1"/>
  <c r="AJ264" i="1"/>
  <c r="AZ264" i="1"/>
  <c r="BP264" i="1"/>
  <c r="W266" i="1"/>
  <c r="AE266" i="1"/>
  <c r="AI266" i="1"/>
  <c r="AM266" i="1"/>
  <c r="AQ266" i="1"/>
  <c r="AU266" i="1"/>
  <c r="AY266" i="1"/>
  <c r="BC266" i="1"/>
  <c r="BG266" i="1"/>
  <c r="BK266" i="1"/>
  <c r="BO266" i="1"/>
  <c r="AB279" i="1"/>
  <c r="AC279" i="1"/>
  <c r="AR279" i="1"/>
  <c r="AS279" i="1"/>
  <c r="AV279" i="1"/>
  <c r="AW279" i="1"/>
  <c r="BH279" i="1"/>
  <c r="BI279" i="1"/>
  <c r="X280" i="1"/>
  <c r="W280" i="1"/>
  <c r="AN280" i="1"/>
  <c r="AM280" i="1"/>
  <c r="BH242" i="1"/>
  <c r="BL242" i="1"/>
  <c r="BP242" i="1"/>
  <c r="V244" i="1"/>
  <c r="AD244" i="1"/>
  <c r="AP244" i="1"/>
  <c r="AX244" i="1"/>
  <c r="BB244" i="1"/>
  <c r="BN244" i="1"/>
  <c r="AB246" i="1"/>
  <c r="X247" i="1"/>
  <c r="AB247" i="1"/>
  <c r="AF247" i="1"/>
  <c r="AJ247" i="1"/>
  <c r="AN247" i="1"/>
  <c r="AR247" i="1"/>
  <c r="AV247" i="1"/>
  <c r="AZ247" i="1"/>
  <c r="BD247" i="1"/>
  <c r="BH247" i="1"/>
  <c r="BL247" i="1"/>
  <c r="BP247" i="1"/>
  <c r="X248" i="1"/>
  <c r="AE248" i="1"/>
  <c r="AR248" i="1"/>
  <c r="BG248" i="1"/>
  <c r="BO248" i="1"/>
  <c r="AJ252" i="1"/>
  <c r="BP252" i="1"/>
  <c r="AZ254" i="1"/>
  <c r="Y258" i="1"/>
  <c r="AG258" i="1"/>
  <c r="AL258" i="1"/>
  <c r="AP258" i="1"/>
  <c r="AT258" i="1"/>
  <c r="AX258" i="1"/>
  <c r="BB258" i="1"/>
  <c r="BF258" i="1"/>
  <c r="BJ258" i="1"/>
  <c r="BM258" i="1"/>
  <c r="AJ259" i="1"/>
  <c r="AZ259" i="1"/>
  <c r="BP259" i="1"/>
  <c r="V262" i="1"/>
  <c r="V266" i="1"/>
  <c r="Y267" i="1"/>
  <c r="AG267" i="1"/>
  <c r="AO267" i="1"/>
  <c r="AW267" i="1"/>
  <c r="BE267" i="1"/>
  <c r="BM267" i="1"/>
  <c r="AJ270" i="1"/>
  <c r="AK270" i="1"/>
  <c r="AZ270" i="1"/>
  <c r="BA270" i="1"/>
  <c r="BM270" i="1"/>
  <c r="BL270" i="1"/>
  <c r="AB268" i="1"/>
  <c r="BP268" i="1"/>
  <c r="W274" i="1"/>
  <c r="AB274" i="1"/>
  <c r="AI274" i="1"/>
  <c r="BC274" i="1"/>
  <c r="BO274" i="1"/>
  <c r="V275" i="1"/>
  <c r="AD275" i="1"/>
  <c r="AH275" i="1"/>
  <c r="AL275" i="1"/>
  <c r="AP275" i="1"/>
  <c r="AT275" i="1"/>
  <c r="AX275" i="1"/>
  <c r="BB275" i="1"/>
  <c r="BF275" i="1"/>
  <c r="BJ275" i="1"/>
  <c r="BN275" i="1"/>
  <c r="V276" i="1"/>
  <c r="AC276" i="1"/>
  <c r="AG276" i="1"/>
  <c r="AK276" i="1"/>
  <c r="AO276" i="1"/>
  <c r="AS276" i="1"/>
  <c r="AW276" i="1"/>
  <c r="BA276" i="1"/>
  <c r="BE276" i="1"/>
  <c r="BI276" i="1"/>
  <c r="BM276" i="1"/>
  <c r="AB278" i="1"/>
  <c r="AQ278" i="1"/>
  <c r="BG278" i="1"/>
  <c r="BO278" i="1"/>
  <c r="Y279" i="1"/>
  <c r="AO279" i="1"/>
  <c r="BE279" i="1"/>
  <c r="V282" i="1"/>
  <c r="Y282" i="1"/>
  <c r="AC282" i="1"/>
  <c r="AG282" i="1"/>
  <c r="AK282" i="1"/>
  <c r="AO282" i="1"/>
  <c r="AS282" i="1"/>
  <c r="AW282" i="1"/>
  <c r="BA282" i="1"/>
  <c r="BE282" i="1"/>
  <c r="BI282" i="1"/>
  <c r="BM282" i="1"/>
  <c r="V283" i="1"/>
  <c r="AD283" i="1"/>
  <c r="AH283" i="1"/>
  <c r="AL283" i="1"/>
  <c r="AP283" i="1"/>
  <c r="AT283" i="1"/>
  <c r="AX283" i="1"/>
  <c r="BB283" i="1"/>
  <c r="BF283" i="1"/>
  <c r="BJ283" i="1"/>
  <c r="BN283" i="1"/>
  <c r="AR284" i="1"/>
  <c r="BP284" i="1"/>
  <c r="AD286" i="1"/>
  <c r="AP286" i="1"/>
  <c r="BJ286" i="1"/>
  <c r="BA287" i="1"/>
  <c r="AR288" i="1"/>
  <c r="V268" i="1"/>
  <c r="Z268" i="1"/>
  <c r="AD268" i="1"/>
  <c r="AP268" i="1"/>
  <c r="AX268" i="1"/>
  <c r="BB268" i="1"/>
  <c r="BF268" i="1"/>
  <c r="BJ268" i="1"/>
  <c r="AK271" i="1"/>
  <c r="BI271" i="1"/>
  <c r="X274" i="1"/>
  <c r="AC274" i="1"/>
  <c r="AK274" i="1"/>
  <c r="AS274" i="1"/>
  <c r="BA274" i="1"/>
  <c r="BI274" i="1"/>
  <c r="AJ275" i="1"/>
  <c r="BP275" i="1"/>
  <c r="AA276" i="1"/>
  <c r="AI276" i="1"/>
  <c r="AQ276" i="1"/>
  <c r="AY276" i="1"/>
  <c r="BG276" i="1"/>
  <c r="BO276" i="1"/>
  <c r="Y278" i="1"/>
  <c r="AC278" i="1"/>
  <c r="AG278" i="1"/>
  <c r="AK278" i="1"/>
  <c r="AO278" i="1"/>
  <c r="AS278" i="1"/>
  <c r="AW278" i="1"/>
  <c r="BA278" i="1"/>
  <c r="BE278" i="1"/>
  <c r="BI278" i="1"/>
  <c r="BM278" i="1"/>
  <c r="AH280" i="1"/>
  <c r="BB280" i="1"/>
  <c r="Z280" i="1"/>
  <c r="AP280" i="1"/>
  <c r="BF280" i="1"/>
  <c r="AI282" i="1"/>
  <c r="AQ282" i="1"/>
  <c r="AY282" i="1"/>
  <c r="BG282" i="1"/>
  <c r="BO282" i="1"/>
  <c r="Z284" i="1"/>
  <c r="AL284" i="1"/>
  <c r="AX284" i="1"/>
  <c r="BJ284" i="1"/>
  <c r="AJ286" i="1"/>
  <c r="AR286" i="1"/>
  <c r="AZ286" i="1"/>
  <c r="BH286" i="1"/>
  <c r="BP286" i="1"/>
  <c r="AB288" i="1"/>
  <c r="AZ56" i="1"/>
  <c r="AT62" i="1"/>
  <c r="X63" i="1"/>
  <c r="AB63" i="1"/>
  <c r="AF63" i="1"/>
  <c r="AJ63" i="1"/>
  <c r="AN63" i="1"/>
  <c r="AR63" i="1"/>
  <c r="AV63" i="1"/>
  <c r="AZ63" i="1"/>
  <c r="BD63" i="1"/>
  <c r="BH63" i="1"/>
  <c r="BL63" i="1"/>
  <c r="BP63" i="1"/>
  <c r="AH64" i="1"/>
  <c r="AT64" i="1"/>
  <c r="X67" i="1"/>
  <c r="AB67" i="1"/>
  <c r="AF67" i="1"/>
  <c r="AJ67" i="1"/>
  <c r="AR67" i="1"/>
  <c r="AZ67" i="1"/>
  <c r="BD67" i="1"/>
  <c r="BH67" i="1"/>
  <c r="BL67" i="1"/>
  <c r="BP67" i="1"/>
  <c r="AO68" i="1"/>
  <c r="AW68" i="1"/>
  <c r="BE68" i="1"/>
  <c r="BI68" i="1"/>
  <c r="BM68" i="1"/>
  <c r="AC70" i="1"/>
  <c r="AK70" i="1"/>
  <c r="AO70" i="1"/>
  <c r="AS70" i="1"/>
  <c r="BA70" i="1"/>
  <c r="BI70" i="1"/>
  <c r="W71" i="1"/>
  <c r="AM71" i="1"/>
  <c r="BD71" i="1"/>
  <c r="BO71" i="1"/>
  <c r="AP72" i="1"/>
  <c r="AT72" i="1"/>
  <c r="AX72" i="1"/>
  <c r="BB72" i="1"/>
  <c r="BF72" i="1"/>
  <c r="BJ72" i="1"/>
  <c r="BN72" i="1"/>
  <c r="AH75" i="1"/>
  <c r="AP75" i="1"/>
  <c r="AX75" i="1"/>
  <c r="BB75" i="1"/>
  <c r="X76" i="1"/>
  <c r="AB76" i="1"/>
  <c r="AF76" i="1"/>
  <c r="AJ76" i="1"/>
  <c r="AN76" i="1"/>
  <c r="AR76" i="1"/>
  <c r="AV76" i="1"/>
  <c r="AZ76" i="1"/>
  <c r="BD76" i="1"/>
  <c r="BH76" i="1"/>
  <c r="BL76" i="1"/>
  <c r="BP76" i="1"/>
  <c r="Y79" i="1"/>
  <c r="AC79" i="1"/>
  <c r="AG79" i="1"/>
  <c r="AK79" i="1"/>
  <c r="AO79" i="1"/>
  <c r="AS79" i="1"/>
  <c r="AW79" i="1"/>
  <c r="BA79" i="1"/>
  <c r="BE79" i="1"/>
  <c r="BI79" i="1"/>
  <c r="BM79" i="1"/>
  <c r="AC80" i="1"/>
  <c r="AK80" i="1"/>
  <c r="AO80" i="1"/>
  <c r="AS80" i="1"/>
  <c r="AW80" i="1"/>
  <c r="BE80" i="1"/>
  <c r="BI80" i="1"/>
  <c r="AS84" i="1"/>
  <c r="AI86" i="1"/>
  <c r="AY86" i="1"/>
  <c r="AM88" i="1"/>
  <c r="W91" i="1"/>
  <c r="AA91" i="1"/>
  <c r="AE91" i="1"/>
  <c r="AM91" i="1"/>
  <c r="AY91" i="1"/>
  <c r="BK91" i="1"/>
  <c r="X94" i="1"/>
  <c r="AF94" i="1"/>
  <c r="AI94" i="1"/>
  <c r="AN94" i="1"/>
  <c r="AR94" i="1"/>
  <c r="AV94" i="1"/>
  <c r="AY94" i="1"/>
  <c r="BH94" i="1"/>
  <c r="BL94" i="1"/>
  <c r="BO94" i="1"/>
  <c r="W98" i="1"/>
  <c r="AE98" i="1"/>
  <c r="AI98" i="1"/>
  <c r="AM98" i="1"/>
  <c r="AQ98" i="1"/>
  <c r="AU98" i="1"/>
  <c r="AY98" i="1"/>
  <c r="BC98" i="1"/>
  <c r="BG98" i="1"/>
  <c r="BK98" i="1"/>
  <c r="BO98" i="1"/>
  <c r="AH100" i="1"/>
  <c r="AJ102" i="1"/>
  <c r="AZ102" i="1"/>
  <c r="BP102" i="1"/>
  <c r="AP103" i="1"/>
  <c r="AD110" i="1"/>
  <c r="AC112" i="1"/>
  <c r="AG112" i="1"/>
  <c r="AK112" i="1"/>
  <c r="AO112" i="1"/>
  <c r="AS112" i="1"/>
  <c r="AW112" i="1"/>
  <c r="BA112" i="1"/>
  <c r="BE112" i="1"/>
  <c r="V115" i="1"/>
  <c r="AH115" i="1"/>
  <c r="AT115" i="1"/>
  <c r="AX115" i="1"/>
  <c r="BB115" i="1"/>
  <c r="BF115" i="1"/>
  <c r="BN115" i="1"/>
  <c r="AC122" i="1"/>
  <c r="V128" i="1"/>
  <c r="Z128" i="1"/>
  <c r="AC128" i="1"/>
  <c r="AK128" i="1"/>
  <c r="AS128" i="1"/>
  <c r="BA128" i="1"/>
  <c r="BE128" i="1"/>
  <c r="BI128" i="1"/>
  <c r="AB131" i="1"/>
  <c r="AO131" i="1"/>
  <c r="BA131" i="1"/>
  <c r="BD131" i="1"/>
  <c r="BM131" i="1"/>
  <c r="BP131" i="1"/>
  <c r="Z134" i="1"/>
  <c r="AL134" i="1"/>
  <c r="AP134" i="1"/>
  <c r="BB134" i="1"/>
  <c r="BF134" i="1"/>
  <c r="Z58" i="1"/>
  <c r="W59" i="1"/>
  <c r="AA59" i="1"/>
  <c r="AE59" i="1"/>
  <c r="AI59" i="1"/>
  <c r="AM59" i="1"/>
  <c r="AQ59" i="1"/>
  <c r="AU59" i="1"/>
  <c r="AY59" i="1"/>
  <c r="BC59" i="1"/>
  <c r="BG59" i="1"/>
  <c r="BK59" i="1"/>
  <c r="AC64" i="1"/>
  <c r="AG64" i="1"/>
  <c r="AO64" i="1"/>
  <c r="AS64" i="1"/>
  <c r="AW64" i="1"/>
  <c r="BA64" i="1"/>
  <c r="BE64" i="1"/>
  <c r="BI64" i="1"/>
  <c r="BM64" i="1"/>
  <c r="AL68" i="1"/>
  <c r="BB68" i="1"/>
  <c r="BA72" i="1"/>
  <c r="X79" i="1"/>
  <c r="AF79" i="1"/>
  <c r="AN79" i="1"/>
  <c r="AV79" i="1"/>
  <c r="BD79" i="1"/>
  <c r="BH79" i="1"/>
  <c r="BL79" i="1"/>
  <c r="AC82" i="1"/>
  <c r="AB84" i="1"/>
  <c r="AZ84" i="1"/>
  <c r="AR91" i="1"/>
  <c r="BD91" i="1"/>
  <c r="BP91" i="1"/>
  <c r="Y94" i="1"/>
  <c r="AC94" i="1"/>
  <c r="AG94" i="1"/>
  <c r="AK94" i="1"/>
  <c r="AO94" i="1"/>
  <c r="AS94" i="1"/>
  <c r="AW94" i="1"/>
  <c r="BA94" i="1"/>
  <c r="BE94" i="1"/>
  <c r="BI94" i="1"/>
  <c r="BM94" i="1"/>
  <c r="AF96" i="1"/>
  <c r="Y99" i="1"/>
  <c r="BE99" i="1"/>
  <c r="AO107" i="1"/>
  <c r="AZ107" i="1"/>
  <c r="BD107" i="1"/>
  <c r="AN108" i="1"/>
  <c r="Z112" i="1"/>
  <c r="AD112" i="1"/>
  <c r="AH112" i="1"/>
  <c r="AP112" i="1"/>
  <c r="AT112" i="1"/>
  <c r="AX112" i="1"/>
  <c r="BF112" i="1"/>
  <c r="BJ112" i="1"/>
  <c r="BN112" i="1"/>
  <c r="AS114" i="1"/>
  <c r="W115" i="1"/>
  <c r="AA115" i="1"/>
  <c r="AI115" i="1"/>
  <c r="AM115" i="1"/>
  <c r="AU115" i="1"/>
  <c r="BC115" i="1"/>
  <c r="BG115" i="1"/>
  <c r="BO115" i="1"/>
  <c r="BE116" i="1"/>
  <c r="AI118" i="1"/>
  <c r="X119" i="1"/>
  <c r="AF119" i="1"/>
  <c r="AJ119" i="1"/>
  <c r="AV119" i="1"/>
  <c r="BD119" i="1"/>
  <c r="BL119" i="1"/>
  <c r="BP119" i="1"/>
  <c r="AB128" i="1"/>
  <c r="AF128" i="1"/>
  <c r="AI128" i="1"/>
  <c r="AR128" i="1"/>
  <c r="AV128" i="1"/>
  <c r="AY128" i="1"/>
  <c r="BH128" i="1"/>
  <c r="BL128" i="1"/>
  <c r="BO128" i="1"/>
  <c r="AD131" i="1"/>
  <c r="AL131" i="1"/>
  <c r="AU131" i="1"/>
  <c r="AY131" i="1"/>
  <c r="BC131" i="1"/>
  <c r="BK131" i="1"/>
  <c r="BO131" i="1"/>
  <c r="X134" i="1"/>
  <c r="AC134" i="1"/>
  <c r="AG134" i="1"/>
  <c r="AW134" i="1"/>
  <c r="BM134" i="1"/>
  <c r="AH138" i="1"/>
  <c r="AI138" i="1"/>
  <c r="BO138" i="1"/>
  <c r="BN138" i="1"/>
  <c r="AP143" i="1"/>
  <c r="W146" i="1"/>
  <c r="V139" i="1"/>
  <c r="AD139" i="1"/>
  <c r="AH139" i="1"/>
  <c r="AL139" i="1"/>
  <c r="AP139" i="1"/>
  <c r="BB139" i="1"/>
  <c r="V142" i="1"/>
  <c r="Z142" i="1"/>
  <c r="AH142" i="1"/>
  <c r="AL142" i="1"/>
  <c r="AP142" i="1"/>
  <c r="AT142" i="1"/>
  <c r="AX142" i="1"/>
  <c r="BB142" i="1"/>
  <c r="BF142" i="1"/>
  <c r="BJ142" i="1"/>
  <c r="BP144" i="1"/>
  <c r="X146" i="1"/>
  <c r="AJ146" i="1"/>
  <c r="AV146" i="1"/>
  <c r="BD146" i="1"/>
  <c r="BP146" i="1"/>
  <c r="X147" i="1"/>
  <c r="AB147" i="1"/>
  <c r="AF147" i="1"/>
  <c r="AN147" i="1"/>
  <c r="AV147" i="1"/>
  <c r="AZ147" i="1"/>
  <c r="BL147" i="1"/>
  <c r="BP147" i="1"/>
  <c r="AN152" i="1"/>
  <c r="BD152" i="1"/>
  <c r="BP152" i="1"/>
  <c r="AF154" i="1"/>
  <c r="AR154" i="1"/>
  <c r="AZ154" i="1"/>
  <c r="BH154" i="1"/>
  <c r="BP154" i="1"/>
  <c r="BP155" i="1"/>
  <c r="W162" i="1"/>
  <c r="AE162" i="1"/>
  <c r="AI162" i="1"/>
  <c r="AM162" i="1"/>
  <c r="AQ162" i="1"/>
  <c r="AU162" i="1"/>
  <c r="AY162" i="1"/>
  <c r="BC162" i="1"/>
  <c r="BO162" i="1"/>
  <c r="AB174" i="1"/>
  <c r="AN174" i="1"/>
  <c r="AR174" i="1"/>
  <c r="BD174" i="1"/>
  <c r="BL174" i="1"/>
  <c r="BP174" i="1"/>
  <c r="BB178" i="1"/>
  <c r="AG180" i="1"/>
  <c r="AO180" i="1"/>
  <c r="AW180" i="1"/>
  <c r="BE180" i="1"/>
  <c r="Y182" i="1"/>
  <c r="AK182" i="1"/>
  <c r="AW182" i="1"/>
  <c r="BI182" i="1"/>
  <c r="W183" i="1"/>
  <c r="AA183" i="1"/>
  <c r="AE183" i="1"/>
  <c r="AI183" i="1"/>
  <c r="AM183" i="1"/>
  <c r="AQ183" i="1"/>
  <c r="AU183" i="1"/>
  <c r="AY183" i="1"/>
  <c r="BC183" i="1"/>
  <c r="BG183" i="1"/>
  <c r="BK183" i="1"/>
  <c r="BO183" i="1"/>
  <c r="X184" i="1"/>
  <c r="AB184" i="1"/>
  <c r="AF184" i="1"/>
  <c r="AJ184" i="1"/>
  <c r="AN184" i="1"/>
  <c r="AR184" i="1"/>
  <c r="AV184" i="1"/>
  <c r="AZ184" i="1"/>
  <c r="BD184" i="1"/>
  <c r="BH184" i="1"/>
  <c r="BL184" i="1"/>
  <c r="BP184" i="1"/>
  <c r="AL186" i="1"/>
  <c r="BF186" i="1"/>
  <c r="AR187" i="1"/>
  <c r="AZ187" i="1"/>
  <c r="BH187" i="1"/>
  <c r="BC188" i="1"/>
  <c r="AC194" i="1"/>
  <c r="BE194" i="1"/>
  <c r="AS194" i="1"/>
  <c r="AT194" i="1"/>
  <c r="AD195" i="1"/>
  <c r="AC196" i="1"/>
  <c r="AG196" i="1"/>
  <c r="AK196" i="1"/>
  <c r="AO196" i="1"/>
  <c r="AS196" i="1"/>
  <c r="AW196" i="1"/>
  <c r="BA196" i="1"/>
  <c r="BE196" i="1"/>
  <c r="BI196" i="1"/>
  <c r="BM196" i="1"/>
  <c r="AE203" i="1"/>
  <c r="AU203" i="1"/>
  <c r="AT204" i="1"/>
  <c r="AK135" i="1"/>
  <c r="BA135" i="1"/>
  <c r="X138" i="1"/>
  <c r="AB138" i="1"/>
  <c r="AF138" i="1"/>
  <c r="AJ138" i="1"/>
  <c r="AN138" i="1"/>
  <c r="AR138" i="1"/>
  <c r="AV138" i="1"/>
  <c r="AZ138" i="1"/>
  <c r="BD138" i="1"/>
  <c r="BH138" i="1"/>
  <c r="BL138" i="1"/>
  <c r="BP138" i="1"/>
  <c r="BA143" i="1"/>
  <c r="V146" i="1"/>
  <c r="X148" i="1"/>
  <c r="AC148" i="1"/>
  <c r="AJ148" i="1"/>
  <c r="AO148" i="1"/>
  <c r="AS148" i="1"/>
  <c r="AZ148" i="1"/>
  <c r="BE148" i="1"/>
  <c r="BI148" i="1"/>
  <c r="BP148" i="1"/>
  <c r="Y151" i="1"/>
  <c r="AH151" i="1"/>
  <c r="AT151" i="1"/>
  <c r="BF151" i="1"/>
  <c r="BI151" i="1"/>
  <c r="BN151" i="1"/>
  <c r="V156" i="1"/>
  <c r="AT156" i="1"/>
  <c r="BJ156" i="1"/>
  <c r="AF158" i="1"/>
  <c r="AR158" i="1"/>
  <c r="W159" i="1"/>
  <c r="AA159" i="1"/>
  <c r="AE159" i="1"/>
  <c r="AM159" i="1"/>
  <c r="AQ159" i="1"/>
  <c r="AU159" i="1"/>
  <c r="AY159" i="1"/>
  <c r="BC159" i="1"/>
  <c r="BG159" i="1"/>
  <c r="BK159" i="1"/>
  <c r="AF160" i="1"/>
  <c r="AN160" i="1"/>
  <c r="AZ160" i="1"/>
  <c r="BP160" i="1"/>
  <c r="AI167" i="1"/>
  <c r="BA167" i="1"/>
  <c r="BI167" i="1"/>
  <c r="AZ168" i="1"/>
  <c r="BH168" i="1"/>
  <c r="BP168" i="1"/>
  <c r="V170" i="1"/>
  <c r="AE171" i="1"/>
  <c r="AI171" i="1"/>
  <c r="AU171" i="1"/>
  <c r="BC171" i="1"/>
  <c r="BO171" i="1"/>
  <c r="AA175" i="1"/>
  <c r="AE175" i="1"/>
  <c r="AU175" i="1"/>
  <c r="AY175" i="1"/>
  <c r="BO175" i="1"/>
  <c r="AV176" i="1"/>
  <c r="V179" i="1"/>
  <c r="AE179" i="1"/>
  <c r="AH179" i="1"/>
  <c r="AM179" i="1"/>
  <c r="AQ179" i="1"/>
  <c r="AT179" i="1"/>
  <c r="AY179" i="1"/>
  <c r="BB179" i="1"/>
  <c r="BK179" i="1"/>
  <c r="BN179" i="1"/>
  <c r="AC182" i="1"/>
  <c r="AN182" i="1"/>
  <c r="AZ182" i="1"/>
  <c r="BL182" i="1"/>
  <c r="V182" i="1"/>
  <c r="Z182" i="1"/>
  <c r="AD182" i="1"/>
  <c r="AH182" i="1"/>
  <c r="AL182" i="1"/>
  <c r="AP182" i="1"/>
  <c r="AT182" i="1"/>
  <c r="AX182" i="1"/>
  <c r="BB182" i="1"/>
  <c r="BF182" i="1"/>
  <c r="BJ182" i="1"/>
  <c r="BN182" i="1"/>
  <c r="BK187" i="1"/>
  <c r="X188" i="1"/>
  <c r="AF188" i="1"/>
  <c r="AR188" i="1"/>
  <c r="AV188" i="1"/>
  <c r="AZ188" i="1"/>
  <c r="BD188" i="1"/>
  <c r="BH188" i="1"/>
  <c r="BP188" i="1"/>
  <c r="AY190" i="1"/>
  <c r="AC190" i="1"/>
  <c r="AK190" i="1"/>
  <c r="AO190" i="1"/>
  <c r="AW190" i="1"/>
  <c r="BE190" i="1"/>
  <c r="AV191" i="1"/>
  <c r="AK194" i="1"/>
  <c r="BI194" i="1"/>
  <c r="BJ195" i="1"/>
  <c r="BL136" i="1"/>
  <c r="AC139" i="1"/>
  <c r="AO139" i="1"/>
  <c r="BA139" i="1"/>
  <c r="BM139" i="1"/>
  <c r="AH140" i="1"/>
  <c r="AX140" i="1"/>
  <c r="BN140" i="1"/>
  <c r="Y142" i="1"/>
  <c r="AC142" i="1"/>
  <c r="AG142" i="1"/>
  <c r="AO142" i="1"/>
  <c r="AS142" i="1"/>
  <c r="BA142" i="1"/>
  <c r="BE142" i="1"/>
  <c r="BI142" i="1"/>
  <c r="BM142" i="1"/>
  <c r="W144" i="1"/>
  <c r="AA144" i="1"/>
  <c r="AE144" i="1"/>
  <c r="AI144" i="1"/>
  <c r="AM144" i="1"/>
  <c r="AQ144" i="1"/>
  <c r="AU144" i="1"/>
  <c r="AY144" i="1"/>
  <c r="BC144" i="1"/>
  <c r="BG144" i="1"/>
  <c r="BK144" i="1"/>
  <c r="AE146" i="1"/>
  <c r="AI146" i="1"/>
  <c r="AM146" i="1"/>
  <c r="AQ146" i="1"/>
  <c r="AU146" i="1"/>
  <c r="AY146" i="1"/>
  <c r="BG146" i="1"/>
  <c r="BK146" i="1"/>
  <c r="AE150" i="1"/>
  <c r="AI150" i="1"/>
  <c r="AM150" i="1"/>
  <c r="AQ150" i="1"/>
  <c r="W152" i="1"/>
  <c r="AA152" i="1"/>
  <c r="AE152" i="1"/>
  <c r="AI152" i="1"/>
  <c r="AM152" i="1"/>
  <c r="AQ152" i="1"/>
  <c r="AU152" i="1"/>
  <c r="AY152" i="1"/>
  <c r="BC152" i="1"/>
  <c r="BG152" i="1"/>
  <c r="BK152" i="1"/>
  <c r="W154" i="1"/>
  <c r="AE154" i="1"/>
  <c r="AM154" i="1"/>
  <c r="AU154" i="1"/>
  <c r="BG154" i="1"/>
  <c r="V162" i="1"/>
  <c r="V164" i="1"/>
  <c r="AD164" i="1"/>
  <c r="AH164" i="1"/>
  <c r="AP164" i="1"/>
  <c r="AT164" i="1"/>
  <c r="BB164" i="1"/>
  <c r="BF164" i="1"/>
  <c r="BJ164" i="1"/>
  <c r="BL180" i="1"/>
  <c r="AF182" i="1"/>
  <c r="AR182" i="1"/>
  <c r="V183" i="1"/>
  <c r="AD183" i="1"/>
  <c r="AH183" i="1"/>
  <c r="BB183" i="1"/>
  <c r="BF183" i="1"/>
  <c r="BJ183" i="1"/>
  <c r="BN183" i="1"/>
  <c r="W184" i="1"/>
  <c r="AA184" i="1"/>
  <c r="AE184" i="1"/>
  <c r="AI184" i="1"/>
  <c r="AL184" i="1"/>
  <c r="AP184" i="1"/>
  <c r="AT184" i="1"/>
  <c r="AX184" i="1"/>
  <c r="BC184" i="1"/>
  <c r="BG184" i="1"/>
  <c r="BK184" i="1"/>
  <c r="BO184" i="1"/>
  <c r="AM186" i="1"/>
  <c r="X186" i="1"/>
  <c r="AB186" i="1"/>
  <c r="AF186" i="1"/>
  <c r="AJ186" i="1"/>
  <c r="AN186" i="1"/>
  <c r="AR186" i="1"/>
  <c r="AV186" i="1"/>
  <c r="AZ186" i="1"/>
  <c r="BD186" i="1"/>
  <c r="BH186" i="1"/>
  <c r="BL186" i="1"/>
  <c r="BP186" i="1"/>
  <c r="W187" i="1"/>
  <c r="AA187" i="1"/>
  <c r="AE187" i="1"/>
  <c r="AH187" i="1"/>
  <c r="AL187" i="1"/>
  <c r="AP187" i="1"/>
  <c r="AX187" i="1"/>
  <c r="BB187" i="1"/>
  <c r="BG187" i="1"/>
  <c r="BN187" i="1"/>
  <c r="AG188" i="1"/>
  <c r="AW188" i="1"/>
  <c r="AF191" i="1"/>
  <c r="BI192" i="1"/>
  <c r="BM194" i="1"/>
  <c r="X195" i="1"/>
  <c r="AB195" i="1"/>
  <c r="AF195" i="1"/>
  <c r="AJ195" i="1"/>
  <c r="AN195" i="1"/>
  <c r="AR195" i="1"/>
  <c r="AV195" i="1"/>
  <c r="AZ195" i="1"/>
  <c r="BD195" i="1"/>
  <c r="BH195" i="1"/>
  <c r="BL195" i="1"/>
  <c r="BP195" i="1"/>
  <c r="AZ208" i="1"/>
  <c r="AY208" i="1"/>
  <c r="AN192" i="1"/>
  <c r="AO192" i="1"/>
  <c r="X194" i="1"/>
  <c r="Y194" i="1"/>
  <c r="AS195" i="1"/>
  <c r="AT195" i="1"/>
  <c r="AO204" i="1"/>
  <c r="AP204" i="1"/>
  <c r="BI204" i="1"/>
  <c r="BJ204" i="1"/>
  <c r="AG228" i="1"/>
  <c r="AH228" i="1"/>
  <c r="AW228" i="1"/>
  <c r="AX228" i="1"/>
  <c r="AH238" i="1"/>
  <c r="AI238" i="1"/>
  <c r="BF238" i="1"/>
  <c r="BG238" i="1"/>
  <c r="BN238" i="1"/>
  <c r="BO238" i="1"/>
  <c r="BL190" i="1"/>
  <c r="BO190" i="1"/>
  <c r="AA195" i="1"/>
  <c r="AE195" i="1"/>
  <c r="AI195" i="1"/>
  <c r="AM195" i="1"/>
  <c r="AU195" i="1"/>
  <c r="AY195" i="1"/>
  <c r="BC195" i="1"/>
  <c r="BK195" i="1"/>
  <c r="BO195" i="1"/>
  <c r="AA196" i="1"/>
  <c r="AF196" i="1"/>
  <c r="AI196" i="1"/>
  <c r="AQ196" i="1"/>
  <c r="AV196" i="1"/>
  <c r="AY196" i="1"/>
  <c r="BG196" i="1"/>
  <c r="BL196" i="1"/>
  <c r="BO196" i="1"/>
  <c r="Y198" i="1"/>
  <c r="AC198" i="1"/>
  <c r="AG198" i="1"/>
  <c r="AK198" i="1"/>
  <c r="AO198" i="1"/>
  <c r="AS198" i="1"/>
  <c r="AW198" i="1"/>
  <c r="BA198" i="1"/>
  <c r="BE198" i="1"/>
  <c r="BI198" i="1"/>
  <c r="BM198" i="1"/>
  <c r="X199" i="1"/>
  <c r="AB199" i="1"/>
  <c r="AR199" i="1"/>
  <c r="AV199" i="1"/>
  <c r="BH199" i="1"/>
  <c r="BP199" i="1"/>
  <c r="AD200" i="1"/>
  <c r="BB200" i="1"/>
  <c r="BF200" i="1"/>
  <c r="AH202" i="1"/>
  <c r="AT202" i="1"/>
  <c r="BF202" i="1"/>
  <c r="BP203" i="1"/>
  <c r="AH204" i="1"/>
  <c r="AX204" i="1"/>
  <c r="BF204" i="1"/>
  <c r="BN204" i="1"/>
  <c r="Y206" i="1"/>
  <c r="AC206" i="1"/>
  <c r="AG206" i="1"/>
  <c r="AK206" i="1"/>
  <c r="AO206" i="1"/>
  <c r="AS206" i="1"/>
  <c r="AW206" i="1"/>
  <c r="BA206" i="1"/>
  <c r="BI206" i="1"/>
  <c r="BM206" i="1"/>
  <c r="BP206" i="1"/>
  <c r="AJ208" i="1"/>
  <c r="BP208" i="1"/>
  <c r="X210" i="1"/>
  <c r="AN210" i="1"/>
  <c r="AV210" i="1"/>
  <c r="BP210" i="1"/>
  <c r="AS214" i="1"/>
  <c r="Y214" i="1"/>
  <c r="AN214" i="1"/>
  <c r="BI214" i="1"/>
  <c r="BP214" i="1"/>
  <c r="V215" i="1"/>
  <c r="AL215" i="1"/>
  <c r="AY215" i="1"/>
  <c r="BB215" i="1"/>
  <c r="AH216" i="1"/>
  <c r="AX216" i="1"/>
  <c r="BN216" i="1"/>
  <c r="AP218" i="1"/>
  <c r="BB218" i="1"/>
  <c r="V219" i="1"/>
  <c r="AA219" i="1"/>
  <c r="AL219" i="1"/>
  <c r="AP219" i="1"/>
  <c r="AX219" i="1"/>
  <c r="BF219" i="1"/>
  <c r="BN219" i="1"/>
  <c r="AB220" i="1"/>
  <c r="AD220" i="1"/>
  <c r="BJ220" i="1"/>
  <c r="AF222" i="1"/>
  <c r="BD222" i="1"/>
  <c r="BP222" i="1"/>
  <c r="AH226" i="1"/>
  <c r="AX226" i="1"/>
  <c r="BN226" i="1"/>
  <c r="AD226" i="1"/>
  <c r="AK227" i="1"/>
  <c r="AC227" i="1"/>
  <c r="AW227" i="1"/>
  <c r="V230" i="1"/>
  <c r="BI231" i="1"/>
  <c r="W234" i="1"/>
  <c r="AY234" i="1"/>
  <c r="AF234" i="1"/>
  <c r="AJ234" i="1"/>
  <c r="AZ234" i="1"/>
  <c r="BH234" i="1"/>
  <c r="BP234" i="1"/>
  <c r="V235" i="1"/>
  <c r="AD235" i="1"/>
  <c r="AH235" i="1"/>
  <c r="AL235" i="1"/>
  <c r="AP235" i="1"/>
  <c r="AT235" i="1"/>
  <c r="AW235" i="1"/>
  <c r="AX235" i="1"/>
  <c r="BB235" i="1"/>
  <c r="BE235" i="1"/>
  <c r="BF235" i="1"/>
  <c r="BJ235" i="1"/>
  <c r="BN235" i="1"/>
  <c r="AQ238" i="1"/>
  <c r="V251" i="1"/>
  <c r="W251" i="1"/>
  <c r="AH251" i="1"/>
  <c r="AI251" i="1"/>
  <c r="AL251" i="1"/>
  <c r="AM251" i="1"/>
  <c r="AT251" i="1"/>
  <c r="AU251" i="1"/>
  <c r="AX251" i="1"/>
  <c r="AY251" i="1"/>
  <c r="BK210" i="1"/>
  <c r="BN218" i="1"/>
  <c r="AR222" i="1"/>
  <c r="BA227" i="1"/>
  <c r="BJ228" i="1"/>
  <c r="BC234" i="1"/>
  <c r="AY238" i="1"/>
  <c r="AE239" i="1"/>
  <c r="AF239" i="1"/>
  <c r="AM239" i="1"/>
  <c r="AN239" i="1"/>
  <c r="AU239" i="1"/>
  <c r="AV239" i="1"/>
  <c r="BC239" i="1"/>
  <c r="BD239" i="1"/>
  <c r="BK239" i="1"/>
  <c r="BL239" i="1"/>
  <c r="AB248" i="1"/>
  <c r="AA248" i="1"/>
  <c r="AI248" i="1"/>
  <c r="AJ248" i="1"/>
  <c r="AN248" i="1"/>
  <c r="AM248" i="1"/>
  <c r="AV248" i="1"/>
  <c r="AU248" i="1"/>
  <c r="AY248" i="1"/>
  <c r="AZ248" i="1"/>
  <c r="BD248" i="1"/>
  <c r="BC248" i="1"/>
  <c r="BL248" i="1"/>
  <c r="BK248" i="1"/>
  <c r="AE251" i="1"/>
  <c r="AI198" i="1"/>
  <c r="AR198" i="1"/>
  <c r="BC198" i="1"/>
  <c r="BO198" i="1"/>
  <c r="V199" i="1"/>
  <c r="AD199" i="1"/>
  <c r="AH199" i="1"/>
  <c r="AL199" i="1"/>
  <c r="AP199" i="1"/>
  <c r="AT199" i="1"/>
  <c r="AX199" i="1"/>
  <c r="BB199" i="1"/>
  <c r="BF199" i="1"/>
  <c r="BJ199" i="1"/>
  <c r="BN199" i="1"/>
  <c r="X200" i="1"/>
  <c r="AB200" i="1"/>
  <c r="AF200" i="1"/>
  <c r="AJ200" i="1"/>
  <c r="AN200" i="1"/>
  <c r="AR200" i="1"/>
  <c r="AV200" i="1"/>
  <c r="AZ200" i="1"/>
  <c r="BD200" i="1"/>
  <c r="BH200" i="1"/>
  <c r="BL200" i="1"/>
  <c r="BP200" i="1"/>
  <c r="AH206" i="1"/>
  <c r="BF206" i="1"/>
  <c r="W207" i="1"/>
  <c r="AE207" i="1"/>
  <c r="AI207" i="1"/>
  <c r="AQ207" i="1"/>
  <c r="AY207" i="1"/>
  <c r="BB207" i="1"/>
  <c r="BG207" i="1"/>
  <c r="BJ207" i="1"/>
  <c r="AU211" i="1"/>
  <c r="AI211" i="1"/>
  <c r="BO211" i="1"/>
  <c r="V212" i="1"/>
  <c r="Z212" i="1"/>
  <c r="AK212" i="1"/>
  <c r="AP212" i="1"/>
  <c r="AT212" i="1"/>
  <c r="BB212" i="1"/>
  <c r="BF212" i="1"/>
  <c r="BA214" i="1"/>
  <c r="V214" i="1"/>
  <c r="AP214" i="1"/>
  <c r="X215" i="1"/>
  <c r="AB215" i="1"/>
  <c r="AF215" i="1"/>
  <c r="AJ215" i="1"/>
  <c r="AN215" i="1"/>
  <c r="AR215" i="1"/>
  <c r="AV215" i="1"/>
  <c r="AZ215" i="1"/>
  <c r="BD215" i="1"/>
  <c r="BH215" i="1"/>
  <c r="BL215" i="1"/>
  <c r="BP215" i="1"/>
  <c r="AF216" i="1"/>
  <c r="AR216" i="1"/>
  <c r="BD216" i="1"/>
  <c r="BP216" i="1"/>
  <c r="AI218" i="1"/>
  <c r="X218" i="1"/>
  <c r="AR218" i="1"/>
  <c r="BP218" i="1"/>
  <c r="X220" i="1"/>
  <c r="AJ220" i="1"/>
  <c r="BD220" i="1"/>
  <c r="BP220" i="1"/>
  <c r="BH222" i="1"/>
  <c r="AS223" i="1"/>
  <c r="W223" i="1"/>
  <c r="AU223" i="1"/>
  <c r="BK223" i="1"/>
  <c r="Z224" i="1"/>
  <c r="AC224" i="1"/>
  <c r="AG224" i="1"/>
  <c r="AK224" i="1"/>
  <c r="AO224" i="1"/>
  <c r="AS224" i="1"/>
  <c r="AW224" i="1"/>
  <c r="BA224" i="1"/>
  <c r="BE224" i="1"/>
  <c r="AP226" i="1"/>
  <c r="BF226" i="1"/>
  <c r="BI227" i="1"/>
  <c r="AB228" i="1"/>
  <c r="AJ228" i="1"/>
  <c r="AR228" i="1"/>
  <c r="AZ228" i="1"/>
  <c r="BD228" i="1"/>
  <c r="BH228" i="1"/>
  <c r="BL228" i="1"/>
  <c r="BP228" i="1"/>
  <c r="AM234" i="1"/>
  <c r="AX236" i="1"/>
  <c r="AY236" i="1"/>
  <c r="AX246" i="1"/>
  <c r="AH247" i="1"/>
  <c r="AG247" i="1"/>
  <c r="AX247" i="1"/>
  <c r="AW247" i="1"/>
  <c r="BN247" i="1"/>
  <c r="BM247" i="1"/>
  <c r="X240" i="1"/>
  <c r="AB240" i="1"/>
  <c r="AF240" i="1"/>
  <c r="AJ240" i="1"/>
  <c r="AN240" i="1"/>
  <c r="AR240" i="1"/>
  <c r="AV240" i="1"/>
  <c r="AZ240" i="1"/>
  <c r="BD240" i="1"/>
  <c r="BH240" i="1"/>
  <c r="BL240" i="1"/>
  <c r="BP240" i="1"/>
  <c r="V242" i="1"/>
  <c r="Z242" i="1"/>
  <c r="AD242" i="1"/>
  <c r="AH242" i="1"/>
  <c r="AL242" i="1"/>
  <c r="AP242" i="1"/>
  <c r="AT242" i="1"/>
  <c r="AX242" i="1"/>
  <c r="BB242" i="1"/>
  <c r="BF242" i="1"/>
  <c r="BJ242" i="1"/>
  <c r="BN242" i="1"/>
  <c r="W243" i="1"/>
  <c r="AA243" i="1"/>
  <c r="AE243" i="1"/>
  <c r="AI243" i="1"/>
  <c r="AM243" i="1"/>
  <c r="AQ243" i="1"/>
  <c r="AU243" i="1"/>
  <c r="AY243" i="1"/>
  <c r="BC243" i="1"/>
  <c r="BG243" i="1"/>
  <c r="BK243" i="1"/>
  <c r="BO243" i="1"/>
  <c r="W246" i="1"/>
  <c r="AE246" i="1"/>
  <c r="AI246" i="1"/>
  <c r="AM246" i="1"/>
  <c r="AQ246" i="1"/>
  <c r="AU246" i="1"/>
  <c r="AY246" i="1"/>
  <c r="BC246" i="1"/>
  <c r="BG246" i="1"/>
  <c r="BK246" i="1"/>
  <c r="BO246" i="1"/>
  <c r="V247" i="1"/>
  <c r="AL247" i="1"/>
  <c r="BB247" i="1"/>
  <c r="Y250" i="1"/>
  <c r="AC250" i="1"/>
  <c r="AG250" i="1"/>
  <c r="AK250" i="1"/>
  <c r="AO250" i="1"/>
  <c r="AS250" i="1"/>
  <c r="AW250" i="1"/>
  <c r="BA250" i="1"/>
  <c r="BE250" i="1"/>
  <c r="BI250" i="1"/>
  <c r="BM250" i="1"/>
  <c r="AQ254" i="1"/>
  <c r="AR254" i="1"/>
  <c r="AW255" i="1"/>
  <c r="AA260" i="1"/>
  <c r="AB260" i="1"/>
  <c r="AI260" i="1"/>
  <c r="AJ260" i="1"/>
  <c r="AQ260" i="1"/>
  <c r="AR260" i="1"/>
  <c r="BG260" i="1"/>
  <c r="BH260" i="1"/>
  <c r="AI272" i="1"/>
  <c r="AJ272" i="1"/>
  <c r="AV272" i="1"/>
  <c r="AU272" i="1"/>
  <c r="AY272" i="1"/>
  <c r="AZ272" i="1"/>
  <c r="BL272" i="1"/>
  <c r="BK272" i="1"/>
  <c r="V287" i="1"/>
  <c r="W287" i="1"/>
  <c r="AD287" i="1"/>
  <c r="AE287" i="1"/>
  <c r="AH287" i="1"/>
  <c r="AI287" i="1"/>
  <c r="AL287" i="1"/>
  <c r="AM287" i="1"/>
  <c r="AP287" i="1"/>
  <c r="AQ287" i="1"/>
  <c r="AT287" i="1"/>
  <c r="AU287" i="1"/>
  <c r="AX287" i="1"/>
  <c r="AY287" i="1"/>
  <c r="BB287" i="1"/>
  <c r="BC287" i="1"/>
  <c r="BF287" i="1"/>
  <c r="BG287" i="1"/>
  <c r="BJ287" i="1"/>
  <c r="BK287" i="1"/>
  <c r="BN287" i="1"/>
  <c r="BO287" i="1"/>
  <c r="W230" i="1"/>
  <c r="AB230" i="1"/>
  <c r="AI230" i="1"/>
  <c r="AM230" i="1"/>
  <c r="AQ230" i="1"/>
  <c r="AU230" i="1"/>
  <c r="BG234" i="1"/>
  <c r="AK235" i="1"/>
  <c r="W235" i="1"/>
  <c r="AA235" i="1"/>
  <c r="AE235" i="1"/>
  <c r="AI235" i="1"/>
  <c r="AM235" i="1"/>
  <c r="AQ235" i="1"/>
  <c r="AU235" i="1"/>
  <c r="AY235" i="1"/>
  <c r="BC235" i="1"/>
  <c r="BG235" i="1"/>
  <c r="BK235" i="1"/>
  <c r="BO235" i="1"/>
  <c r="X236" i="1"/>
  <c r="AB236" i="1"/>
  <c r="AF236" i="1"/>
  <c r="AJ236" i="1"/>
  <c r="AN236" i="1"/>
  <c r="AR236" i="1"/>
  <c r="AV236" i="1"/>
  <c r="AZ236" i="1"/>
  <c r="BD236" i="1"/>
  <c r="BH236" i="1"/>
  <c r="BL236" i="1"/>
  <c r="BP236" i="1"/>
  <c r="AS238" i="1"/>
  <c r="BE238" i="1"/>
  <c r="AD239" i="1"/>
  <c r="AL239" i="1"/>
  <c r="AT239" i="1"/>
  <c r="BB239" i="1"/>
  <c r="BJ239" i="1"/>
  <c r="AE240" i="1"/>
  <c r="AM240" i="1"/>
  <c r="AU240" i="1"/>
  <c r="BC240" i="1"/>
  <c r="BK240" i="1"/>
  <c r="W242" i="1"/>
  <c r="AI242" i="1"/>
  <c r="AS242" i="1"/>
  <c r="BC242" i="1"/>
  <c r="BO242" i="1"/>
  <c r="AB243" i="1"/>
  <c r="AL243" i="1"/>
  <c r="AV243" i="1"/>
  <c r="BH243" i="1"/>
  <c r="X246" i="1"/>
  <c r="AR246" i="1"/>
  <c r="Y246" i="1"/>
  <c r="AJ246" i="1"/>
  <c r="AO246" i="1"/>
  <c r="AZ246" i="1"/>
  <c r="BE246" i="1"/>
  <c r="BP246" i="1"/>
  <c r="V248" i="1"/>
  <c r="AG248" i="1"/>
  <c r="AW248" i="1"/>
  <c r="BM248" i="1"/>
  <c r="Z250" i="1"/>
  <c r="AT250" i="1"/>
  <c r="BN250" i="1"/>
  <c r="W250" i="1"/>
  <c r="AH250" i="1"/>
  <c r="AM250" i="1"/>
  <c r="AQ250" i="1"/>
  <c r="AX250" i="1"/>
  <c r="X251" i="1"/>
  <c r="AB251" i="1"/>
  <c r="AF251" i="1"/>
  <c r="AJ251" i="1"/>
  <c r="AN251" i="1"/>
  <c r="AR251" i="1"/>
  <c r="AV251" i="1"/>
  <c r="AZ251" i="1"/>
  <c r="BD251" i="1"/>
  <c r="BH251" i="1"/>
  <c r="BL251" i="1"/>
  <c r="BP251" i="1"/>
  <c r="BA255" i="1"/>
  <c r="AC256" i="1"/>
  <c r="AG256" i="1"/>
  <c r="AH256" i="1"/>
  <c r="AK256" i="1"/>
  <c r="AO256" i="1"/>
  <c r="AS256" i="1"/>
  <c r="AT256" i="1"/>
  <c r="AW256" i="1"/>
  <c r="BA256" i="1"/>
  <c r="BB256" i="1"/>
  <c r="BE256" i="1"/>
  <c r="BF256" i="1"/>
  <c r="BI256" i="1"/>
  <c r="BM256" i="1"/>
  <c r="BN256" i="1"/>
  <c r="AU258" i="1"/>
  <c r="AZ260" i="1"/>
  <c r="AG235" i="1"/>
  <c r="AG240" i="1"/>
  <c r="AO240" i="1"/>
  <c r="AW240" i="1"/>
  <c r="BE240" i="1"/>
  <c r="BM240" i="1"/>
  <c r="AU242" i="1"/>
  <c r="BG242" i="1"/>
  <c r="AN243" i="1"/>
  <c r="AZ243" i="1"/>
  <c r="X244" i="1"/>
  <c r="AB244" i="1"/>
  <c r="AF244" i="1"/>
  <c r="AJ244" i="1"/>
  <c r="AN244" i="1"/>
  <c r="AR244" i="1"/>
  <c r="AV244" i="1"/>
  <c r="AZ244" i="1"/>
  <c r="BD244" i="1"/>
  <c r="BH244" i="1"/>
  <c r="BL244" i="1"/>
  <c r="BL246" i="1"/>
  <c r="Z246" i="1"/>
  <c r="AD246" i="1"/>
  <c r="AP246" i="1"/>
  <c r="AT246" i="1"/>
  <c r="BF246" i="1"/>
  <c r="BJ246" i="1"/>
  <c r="W247" i="1"/>
  <c r="AM247" i="1"/>
  <c r="BC247" i="1"/>
  <c r="AD250" i="1"/>
  <c r="X250" i="1"/>
  <c r="AB250" i="1"/>
  <c r="AF250" i="1"/>
  <c r="AN250" i="1"/>
  <c r="AR250" i="1"/>
  <c r="AV250" i="1"/>
  <c r="BL250" i="1"/>
  <c r="AA252" i="1"/>
  <c r="AB252" i="1"/>
  <c r="AQ252" i="1"/>
  <c r="AR252" i="1"/>
  <c r="BG252" i="1"/>
  <c r="BH252" i="1"/>
  <c r="BH254" i="1"/>
  <c r="AG254" i="1"/>
  <c r="AH254" i="1"/>
  <c r="AG255" i="1"/>
  <c r="BM255" i="1"/>
  <c r="X255" i="1"/>
  <c r="Y255" i="1"/>
  <c r="AB255" i="1"/>
  <c r="AC255" i="1"/>
  <c r="AN255" i="1"/>
  <c r="AO255" i="1"/>
  <c r="AR255" i="1"/>
  <c r="AS255" i="1"/>
  <c r="BD255" i="1"/>
  <c r="BE255" i="1"/>
  <c r="BH255" i="1"/>
  <c r="BI255" i="1"/>
  <c r="Y266" i="1"/>
  <c r="Z266" i="1"/>
  <c r="AC266" i="1"/>
  <c r="AD266" i="1"/>
  <c r="AG266" i="1"/>
  <c r="AH266" i="1"/>
  <c r="AK266" i="1"/>
  <c r="AL266" i="1"/>
  <c r="AO266" i="1"/>
  <c r="AP266" i="1"/>
  <c r="AS266" i="1"/>
  <c r="AT266" i="1"/>
  <c r="AW266" i="1"/>
  <c r="AX266" i="1"/>
  <c r="BA266" i="1"/>
  <c r="BB266" i="1"/>
  <c r="BE266" i="1"/>
  <c r="BF266" i="1"/>
  <c r="BI266" i="1"/>
  <c r="BJ266" i="1"/>
  <c r="BM266" i="1"/>
  <c r="BN266" i="1"/>
  <c r="AK254" i="1"/>
  <c r="AO254" i="1"/>
  <c r="AS254" i="1"/>
  <c r="AW254" i="1"/>
  <c r="BA254" i="1"/>
  <c r="BE254" i="1"/>
  <c r="BI254" i="1"/>
  <c r="BM254" i="1"/>
  <c r="AK259" i="1"/>
  <c r="AE274" i="1"/>
  <c r="AF274" i="1"/>
  <c r="AM274" i="1"/>
  <c r="AN274" i="1"/>
  <c r="AQ274" i="1"/>
  <c r="AR274" i="1"/>
  <c r="AU274" i="1"/>
  <c r="AV274" i="1"/>
  <c r="AY274" i="1"/>
  <c r="AZ274" i="1"/>
  <c r="BG274" i="1"/>
  <c r="BH274" i="1"/>
  <c r="BK274" i="1"/>
  <c r="BL274" i="1"/>
  <c r="AI278" i="1"/>
  <c r="AJ278" i="1"/>
  <c r="AY278" i="1"/>
  <c r="AZ278" i="1"/>
  <c r="BB251" i="1"/>
  <c r="BF251" i="1"/>
  <c r="BJ251" i="1"/>
  <c r="BN251" i="1"/>
  <c r="V252" i="1"/>
  <c r="AC252" i="1"/>
  <c r="AG252" i="1"/>
  <c r="AK252" i="1"/>
  <c r="AO252" i="1"/>
  <c r="AS252" i="1"/>
  <c r="AW252" i="1"/>
  <c r="BA252" i="1"/>
  <c r="BE252" i="1"/>
  <c r="BI252" i="1"/>
  <c r="BM252" i="1"/>
  <c r="BB254" i="1"/>
  <c r="BN254" i="1"/>
  <c r="W256" i="1"/>
  <c r="AA256" i="1"/>
  <c r="AE256" i="1"/>
  <c r="AI256" i="1"/>
  <c r="AM256" i="1"/>
  <c r="AQ256" i="1"/>
  <c r="AU256" i="1"/>
  <c r="AY256" i="1"/>
  <c r="BC256" i="1"/>
  <c r="BG256" i="1"/>
  <c r="BK256" i="1"/>
  <c r="BO256" i="1"/>
  <c r="W258" i="1"/>
  <c r="Z258" i="1"/>
  <c r="AE258" i="1"/>
  <c r="AI258" i="1"/>
  <c r="BA259" i="1"/>
  <c r="AC260" i="1"/>
  <c r="AG260" i="1"/>
  <c r="AH260" i="1"/>
  <c r="AK260" i="1"/>
  <c r="AO260" i="1"/>
  <c r="AS260" i="1"/>
  <c r="AW260" i="1"/>
  <c r="BA260" i="1"/>
  <c r="BB260" i="1"/>
  <c r="BE260" i="1"/>
  <c r="BI260" i="1"/>
  <c r="BM260" i="1"/>
  <c r="BN260" i="1"/>
  <c r="AJ262" i="1"/>
  <c r="Y263" i="1"/>
  <c r="AG263" i="1"/>
  <c r="AO263" i="1"/>
  <c r="AW263" i="1"/>
  <c r="BE263" i="1"/>
  <c r="BM263" i="1"/>
  <c r="Y270" i="1"/>
  <c r="X270" i="1"/>
  <c r="AO270" i="1"/>
  <c r="AN270" i="1"/>
  <c r="AY262" i="1"/>
  <c r="AZ262" i="1"/>
  <c r="AE272" i="1"/>
  <c r="V263" i="1"/>
  <c r="AD263" i="1"/>
  <c r="AH263" i="1"/>
  <c r="AL263" i="1"/>
  <c r="AP263" i="1"/>
  <c r="AT263" i="1"/>
  <c r="AX263" i="1"/>
  <c r="BB263" i="1"/>
  <c r="BF263" i="1"/>
  <c r="BJ263" i="1"/>
  <c r="BN263" i="1"/>
  <c r="W264" i="1"/>
  <c r="AA264" i="1"/>
  <c r="AE264" i="1"/>
  <c r="AI264" i="1"/>
  <c r="AM264" i="1"/>
  <c r="AQ264" i="1"/>
  <c r="AU264" i="1"/>
  <c r="AY264" i="1"/>
  <c r="BC264" i="1"/>
  <c r="BG264" i="1"/>
  <c r="BK264" i="1"/>
  <c r="BO264" i="1"/>
  <c r="V267" i="1"/>
  <c r="AD267" i="1"/>
  <c r="AH267" i="1"/>
  <c r="AL267" i="1"/>
  <c r="AP267" i="1"/>
  <c r="AT267" i="1"/>
  <c r="AX267" i="1"/>
  <c r="BB267" i="1"/>
  <c r="BF267" i="1"/>
  <c r="BJ267" i="1"/>
  <c r="BN267" i="1"/>
  <c r="AC268" i="1"/>
  <c r="AG268" i="1"/>
  <c r="AK268" i="1"/>
  <c r="AO268" i="1"/>
  <c r="AS268" i="1"/>
  <c r="AW268" i="1"/>
  <c r="BA268" i="1"/>
  <c r="BE268" i="1"/>
  <c r="BI268" i="1"/>
  <c r="AS270" i="1"/>
  <c r="BD270" i="1"/>
  <c r="W270" i="1"/>
  <c r="AE270" i="1"/>
  <c r="AI270" i="1"/>
  <c r="AM270" i="1"/>
  <c r="AQ270" i="1"/>
  <c r="AU270" i="1"/>
  <c r="AY270" i="1"/>
  <c r="BC270" i="1"/>
  <c r="BG270" i="1"/>
  <c r="BK270" i="1"/>
  <c r="BO270" i="1"/>
  <c r="V271" i="1"/>
  <c r="W271" i="1"/>
  <c r="AI271" i="1"/>
  <c r="AL271" i="1"/>
  <c r="AM271" i="1"/>
  <c r="AY271" i="1"/>
  <c r="BB271" i="1"/>
  <c r="BC271" i="1"/>
  <c r="BO271" i="1"/>
  <c r="AL274" i="1"/>
  <c r="AE280" i="1"/>
  <c r="AI280" i="1"/>
  <c r="AU280" i="1"/>
  <c r="AY280" i="1"/>
  <c r="AA283" i="1"/>
  <c r="Y274" i="1"/>
  <c r="Z274" i="1"/>
  <c r="AG274" i="1"/>
  <c r="AH274" i="1"/>
  <c r="AO274" i="1"/>
  <c r="AP274" i="1"/>
  <c r="AW274" i="1"/>
  <c r="AX274" i="1"/>
  <c r="BE274" i="1"/>
  <c r="BF274" i="1"/>
  <c r="BM274" i="1"/>
  <c r="BN274" i="1"/>
  <c r="W276" i="1"/>
  <c r="X276" i="1"/>
  <c r="AE276" i="1"/>
  <c r="AF276" i="1"/>
  <c r="AM276" i="1"/>
  <c r="AN276" i="1"/>
  <c r="AU276" i="1"/>
  <c r="AV276" i="1"/>
  <c r="BC276" i="1"/>
  <c r="BD276" i="1"/>
  <c r="BK276" i="1"/>
  <c r="BL276" i="1"/>
  <c r="BG280" i="1"/>
  <c r="BH280" i="1"/>
  <c r="BK280" i="1"/>
  <c r="BL280" i="1"/>
  <c r="X263" i="1"/>
  <c r="AB263" i="1"/>
  <c r="AF263" i="1"/>
  <c r="AJ263" i="1"/>
  <c r="AN263" i="1"/>
  <c r="AR263" i="1"/>
  <c r="AV263" i="1"/>
  <c r="AZ263" i="1"/>
  <c r="BD263" i="1"/>
  <c r="BH263" i="1"/>
  <c r="BL263" i="1"/>
  <c r="BP263" i="1"/>
  <c r="V264" i="1"/>
  <c r="X267" i="1"/>
  <c r="AB267" i="1"/>
  <c r="AF267" i="1"/>
  <c r="AJ267" i="1"/>
  <c r="AN267" i="1"/>
  <c r="AR267" i="1"/>
  <c r="AV267" i="1"/>
  <c r="AZ267" i="1"/>
  <c r="BD267" i="1"/>
  <c r="BH267" i="1"/>
  <c r="BL267" i="1"/>
  <c r="BP267" i="1"/>
  <c r="AA268" i="1"/>
  <c r="AI268" i="1"/>
  <c r="AQ268" i="1"/>
  <c r="AY268" i="1"/>
  <c r="BG268" i="1"/>
  <c r="BO268" i="1"/>
  <c r="BI270" i="1"/>
  <c r="X271" i="1"/>
  <c r="AB271" i="1"/>
  <c r="AF271" i="1"/>
  <c r="AJ271" i="1"/>
  <c r="AN271" i="1"/>
  <c r="AR271" i="1"/>
  <c r="AV271" i="1"/>
  <c r="AZ271" i="1"/>
  <c r="BD271" i="1"/>
  <c r="BH271" i="1"/>
  <c r="BL271" i="1"/>
  <c r="BP271" i="1"/>
  <c r="W272" i="1"/>
  <c r="AA272" i="1"/>
  <c r="AM272" i="1"/>
  <c r="AQ272" i="1"/>
  <c r="BC272" i="1"/>
  <c r="BG272" i="1"/>
  <c r="BB274" i="1"/>
  <c r="BK279" i="1"/>
  <c r="AB280" i="1"/>
  <c r="AR280" i="1"/>
  <c r="BM268" i="1"/>
  <c r="AD276" i="1"/>
  <c r="AL276" i="1"/>
  <c r="AT276" i="1"/>
  <c r="BB276" i="1"/>
  <c r="BJ276" i="1"/>
  <c r="AK279" i="1"/>
  <c r="BA279" i="1"/>
  <c r="BM279" i="1"/>
  <c r="AD280" i="1"/>
  <c r="AT280" i="1"/>
  <c r="BH282" i="1"/>
  <c r="AU283" i="1"/>
  <c r="BG283" i="1"/>
  <c r="X283" i="1"/>
  <c r="AB283" i="1"/>
  <c r="AF283" i="1"/>
  <c r="AJ283" i="1"/>
  <c r="AN283" i="1"/>
  <c r="AR283" i="1"/>
  <c r="AV283" i="1"/>
  <c r="AZ283" i="1"/>
  <c r="BD283" i="1"/>
  <c r="BH283" i="1"/>
  <c r="BL283" i="1"/>
  <c r="BP283" i="1"/>
  <c r="AH284" i="1"/>
  <c r="BB284" i="1"/>
  <c r="AA284" i="1"/>
  <c r="AI284" i="1"/>
  <c r="AQ284" i="1"/>
  <c r="AY284" i="1"/>
  <c r="BG284" i="1"/>
  <c r="BO284" i="1"/>
  <c r="Y286" i="1"/>
  <c r="AC286" i="1"/>
  <c r="AG286" i="1"/>
  <c r="AK286" i="1"/>
  <c r="AO286" i="1"/>
  <c r="AS286" i="1"/>
  <c r="AW286" i="1"/>
  <c r="BA286" i="1"/>
  <c r="BE286" i="1"/>
  <c r="BI286" i="1"/>
  <c r="BM286" i="1"/>
  <c r="AS287" i="1"/>
  <c r="AF288" i="1"/>
  <c r="AV288" i="1"/>
  <c r="V278" i="1"/>
  <c r="BJ280" i="1"/>
  <c r="AM283" i="1"/>
  <c r="AY283" i="1"/>
  <c r="AT284" i="1"/>
  <c r="BF284" i="1"/>
  <c r="AI286" i="1"/>
  <c r="AQ286" i="1"/>
  <c r="AY286" i="1"/>
  <c r="BG286" i="1"/>
  <c r="BO286" i="1"/>
  <c r="AC287" i="1"/>
  <c r="BI287" i="1"/>
  <c r="X288" i="1"/>
  <c r="AN288" i="1"/>
  <c r="AN23" i="1"/>
  <c r="AV23" i="1"/>
  <c r="AZ23" i="1"/>
  <c r="BD23" i="1"/>
  <c r="BL23" i="1"/>
  <c r="BP23" i="1"/>
  <c r="BP34" i="1"/>
  <c r="AR50" i="1"/>
  <c r="BO51" i="1"/>
  <c r="AT52" i="1"/>
  <c r="AZ58" i="1"/>
  <c r="BO60" i="1"/>
  <c r="X64" i="1"/>
  <c r="AB64" i="1"/>
  <c r="AR64" i="1"/>
  <c r="BH64" i="1"/>
  <c r="W66" i="1"/>
  <c r="AU66" i="1"/>
  <c r="BK66" i="1"/>
  <c r="AM68" i="1"/>
  <c r="AG68" i="1"/>
  <c r="AK68" i="1"/>
  <c r="AS68" i="1"/>
  <c r="BA68" i="1"/>
  <c r="AB72" i="1"/>
  <c r="W75" i="1"/>
  <c r="AA75" i="1"/>
  <c r="AE75" i="1"/>
  <c r="AI75" i="1"/>
  <c r="AM75" i="1"/>
  <c r="AQ75" i="1"/>
  <c r="AU75" i="1"/>
  <c r="AY75" i="1"/>
  <c r="BC75" i="1"/>
  <c r="BG75" i="1"/>
  <c r="BK75" i="1"/>
  <c r="BO75" i="1"/>
  <c r="AL76" i="1"/>
  <c r="W78" i="1"/>
  <c r="AU78" i="1"/>
  <c r="X84" i="1"/>
  <c r="AR84" i="1"/>
  <c r="BD84" i="1"/>
  <c r="BP84" i="1"/>
  <c r="BG90" i="1"/>
  <c r="W92" i="1"/>
  <c r="X96" i="1"/>
  <c r="AB96" i="1"/>
  <c r="AJ96" i="1"/>
  <c r="AN96" i="1"/>
  <c r="AR96" i="1"/>
  <c r="AZ96" i="1"/>
  <c r="BD96" i="1"/>
  <c r="BL96" i="1"/>
  <c r="BP96" i="1"/>
  <c r="V98" i="1"/>
  <c r="W102" i="1"/>
  <c r="Z102" i="1"/>
  <c r="AE102" i="1"/>
  <c r="AI102" i="1"/>
  <c r="AL102" i="1"/>
  <c r="AQ102" i="1"/>
  <c r="AU102" i="1"/>
  <c r="AY102" i="1"/>
  <c r="BB102" i="1"/>
  <c r="BG102" i="1"/>
  <c r="BK102" i="1"/>
  <c r="BO102" i="1"/>
  <c r="AJ103" i="1"/>
  <c r="BP103" i="1"/>
  <c r="V104" i="1"/>
  <c r="Z104" i="1"/>
  <c r="AD104" i="1"/>
  <c r="AH104" i="1"/>
  <c r="AL104" i="1"/>
  <c r="AP104" i="1"/>
  <c r="AT104" i="1"/>
  <c r="AX104" i="1"/>
  <c r="BB104" i="1"/>
  <c r="BF104" i="1"/>
  <c r="BJ104" i="1"/>
  <c r="BN104" i="1"/>
  <c r="V110" i="1"/>
  <c r="AP110" i="1"/>
  <c r="BB110" i="1"/>
  <c r="W111" i="1"/>
  <c r="AA111" i="1"/>
  <c r="AE111" i="1"/>
  <c r="AI111" i="1"/>
  <c r="AM111" i="1"/>
  <c r="AQ111" i="1"/>
  <c r="AU111" i="1"/>
  <c r="AY111" i="1"/>
  <c r="BC111" i="1"/>
  <c r="BG111" i="1"/>
  <c r="BK111" i="1"/>
  <c r="V119" i="1"/>
  <c r="AD119" i="1"/>
  <c r="AT119" i="1"/>
  <c r="BB119" i="1"/>
  <c r="BJ119" i="1"/>
  <c r="AM131" i="1"/>
  <c r="W68" i="1"/>
  <c r="AA68" i="1"/>
  <c r="AE68" i="1"/>
  <c r="AI68" i="1"/>
  <c r="AQ68" i="1"/>
  <c r="AU68" i="1"/>
  <c r="AY68" i="1"/>
  <c r="BG68" i="1"/>
  <c r="BK68" i="1"/>
  <c r="BO68" i="1"/>
  <c r="AE71" i="1"/>
  <c r="AC72" i="1"/>
  <c r="AG72" i="1"/>
  <c r="AO72" i="1"/>
  <c r="AS72" i="1"/>
  <c r="AW72" i="1"/>
  <c r="BE72" i="1"/>
  <c r="BI72" i="1"/>
  <c r="BM72" i="1"/>
  <c r="AG75" i="1"/>
  <c r="AO75" i="1"/>
  <c r="AW75" i="1"/>
  <c r="BE75" i="1"/>
  <c r="BM75" i="1"/>
  <c r="AJ86" i="1"/>
  <c r="V88" i="1"/>
  <c r="W90" i="1"/>
  <c r="AJ98" i="1"/>
  <c r="AK104" i="1"/>
  <c r="W112" i="1"/>
  <c r="AM112" i="1"/>
  <c r="BC112" i="1"/>
  <c r="AJ114" i="1"/>
  <c r="AN114" i="1"/>
  <c r="AR114" i="1"/>
  <c r="AZ114" i="1"/>
  <c r="BD114" i="1"/>
  <c r="AK126" i="1"/>
  <c r="AS132" i="1"/>
  <c r="AT132" i="1"/>
  <c r="V62" i="1"/>
  <c r="Z62" i="1"/>
  <c r="AD62" i="1"/>
  <c r="AL62" i="1"/>
  <c r="AP62" i="1"/>
  <c r="BB62" i="1"/>
  <c r="BF62" i="1"/>
  <c r="V67" i="1"/>
  <c r="AB71" i="1"/>
  <c r="AF71" i="1"/>
  <c r="AJ71" i="1"/>
  <c r="AR71" i="1"/>
  <c r="AV71" i="1"/>
  <c r="AZ71" i="1"/>
  <c r="BH71" i="1"/>
  <c r="BL71" i="1"/>
  <c r="BK79" i="1"/>
  <c r="AT82" i="1"/>
  <c r="BN82" i="1"/>
  <c r="BA92" i="1"/>
  <c r="BI92" i="1"/>
  <c r="AB98" i="1"/>
  <c r="AB100" i="1"/>
  <c r="AR100" i="1"/>
  <c r="BH100" i="1"/>
  <c r="Y102" i="1"/>
  <c r="AC102" i="1"/>
  <c r="AG102" i="1"/>
  <c r="AU103" i="1"/>
  <c r="AG104" i="1"/>
  <c r="AO104" i="1"/>
  <c r="AW104" i="1"/>
  <c r="BE104" i="1"/>
  <c r="BM104" i="1"/>
  <c r="V111" i="1"/>
  <c r="V131" i="1"/>
  <c r="W131" i="1"/>
  <c r="AH131" i="1"/>
  <c r="AI131" i="1"/>
  <c r="BO95" i="1"/>
  <c r="BP112" i="1"/>
  <c r="Y114" i="1"/>
  <c r="BI114" i="1"/>
  <c r="Y115" i="1"/>
  <c r="AC115" i="1"/>
  <c r="AK115" i="1"/>
  <c r="AO115" i="1"/>
  <c r="AW115" i="1"/>
  <c r="BI115" i="1"/>
  <c r="BA116" i="1"/>
  <c r="Z184" i="1"/>
  <c r="AH184" i="1"/>
  <c r="AM184" i="1"/>
  <c r="BA186" i="1"/>
  <c r="V188" i="1"/>
  <c r="W188" i="1"/>
  <c r="AX188" i="1"/>
  <c r="AY188" i="1"/>
  <c r="BJ188" i="1"/>
  <c r="BK188" i="1"/>
  <c r="AO194" i="1"/>
  <c r="BA194" i="1"/>
  <c r="W195" i="1"/>
  <c r="V195" i="1"/>
  <c r="AQ195" i="1"/>
  <c r="AP195" i="1"/>
  <c r="BG195" i="1"/>
  <c r="BF195" i="1"/>
  <c r="Y199" i="1"/>
  <c r="AE122" i="1"/>
  <c r="AM122" i="1"/>
  <c r="AU122" i="1"/>
  <c r="BC122" i="1"/>
  <c r="BK122" i="1"/>
  <c r="V123" i="1"/>
  <c r="AD123" i="1"/>
  <c r="AH123" i="1"/>
  <c r="AL123" i="1"/>
  <c r="AP123" i="1"/>
  <c r="AT123" i="1"/>
  <c r="AX123" i="1"/>
  <c r="BB123" i="1"/>
  <c r="BJ123" i="1"/>
  <c r="W124" i="1"/>
  <c r="AE124" i="1"/>
  <c r="AI124" i="1"/>
  <c r="AM124" i="1"/>
  <c r="AU124" i="1"/>
  <c r="AY124" i="1"/>
  <c r="BC124" i="1"/>
  <c r="BK124" i="1"/>
  <c r="BO124" i="1"/>
  <c r="AK127" i="1"/>
  <c r="AP127" i="1"/>
  <c r="AX127" i="1"/>
  <c r="AJ128" i="1"/>
  <c r="V130" i="1"/>
  <c r="AW130" i="1"/>
  <c r="AN131" i="1"/>
  <c r="V135" i="1"/>
  <c r="AA135" i="1"/>
  <c r="AX135" i="1"/>
  <c r="BO135" i="1"/>
  <c r="AN136" i="1"/>
  <c r="V138" i="1"/>
  <c r="Y139" i="1"/>
  <c r="AG139" i="1"/>
  <c r="AK139" i="1"/>
  <c r="AS139" i="1"/>
  <c r="BE139" i="1"/>
  <c r="AG140" i="1"/>
  <c r="AW140" i="1"/>
  <c r="BM140" i="1"/>
  <c r="AB142" i="1"/>
  <c r="V143" i="1"/>
  <c r="AD143" i="1"/>
  <c r="BF143" i="1"/>
  <c r="BN143" i="1"/>
  <c r="X144" i="1"/>
  <c r="AF144" i="1"/>
  <c r="AN144" i="1"/>
  <c r="AV144" i="1"/>
  <c r="BD144" i="1"/>
  <c r="BL144" i="1"/>
  <c r="Y146" i="1"/>
  <c r="AC146" i="1"/>
  <c r="AG146" i="1"/>
  <c r="AK146" i="1"/>
  <c r="AO146" i="1"/>
  <c r="AS146" i="1"/>
  <c r="AW146" i="1"/>
  <c r="BA146" i="1"/>
  <c r="BE146" i="1"/>
  <c r="BI146" i="1"/>
  <c r="BM146" i="1"/>
  <c r="Y147" i="1"/>
  <c r="AC147" i="1"/>
  <c r="AG147" i="1"/>
  <c r="AK147" i="1"/>
  <c r="AO147" i="1"/>
  <c r="AS147" i="1"/>
  <c r="AW147" i="1"/>
  <c r="BA147" i="1"/>
  <c r="BE147" i="1"/>
  <c r="BI147" i="1"/>
  <c r="BM147" i="1"/>
  <c r="AP150" i="1"/>
  <c r="X151" i="1"/>
  <c r="AB151" i="1"/>
  <c r="AJ151" i="1"/>
  <c r="AN151" i="1"/>
  <c r="AR151" i="1"/>
  <c r="AZ151" i="1"/>
  <c r="BD151" i="1"/>
  <c r="BH151" i="1"/>
  <c r="BP151" i="1"/>
  <c r="V154" i="1"/>
  <c r="AY155" i="1"/>
  <c r="X156" i="1"/>
  <c r="X158" i="1"/>
  <c r="AB158" i="1"/>
  <c r="AJ158" i="1"/>
  <c r="AN158" i="1"/>
  <c r="AV158" i="1"/>
  <c r="AZ158" i="1"/>
  <c r="BH158" i="1"/>
  <c r="BL158" i="1"/>
  <c r="BP158" i="1"/>
  <c r="AJ162" i="1"/>
  <c r="AR162" i="1"/>
  <c r="BP162" i="1"/>
  <c r="V166" i="1"/>
  <c r="Z166" i="1"/>
  <c r="AH166" i="1"/>
  <c r="AK166" i="1"/>
  <c r="AS166" i="1"/>
  <c r="AX166" i="1"/>
  <c r="BF166" i="1"/>
  <c r="BJ166" i="1"/>
  <c r="BN166" i="1"/>
  <c r="AD167" i="1"/>
  <c r="AL167" i="1"/>
  <c r="AT167" i="1"/>
  <c r="AX167" i="1"/>
  <c r="BB167" i="1"/>
  <c r="BF167" i="1"/>
  <c r="BJ167" i="1"/>
  <c r="BN167" i="1"/>
  <c r="V168" i="1"/>
  <c r="AP168" i="1"/>
  <c r="AN168" i="1"/>
  <c r="AR168" i="1"/>
  <c r="AV168" i="1"/>
  <c r="BD168" i="1"/>
  <c r="AF170" i="1"/>
  <c r="AJ170" i="1"/>
  <c r="AN170" i="1"/>
  <c r="AZ170" i="1"/>
  <c r="BH170" i="1"/>
  <c r="BP170" i="1"/>
  <c r="W171" i="1"/>
  <c r="AA171" i="1"/>
  <c r="AM171" i="1"/>
  <c r="AQ171" i="1"/>
  <c r="AY171" i="1"/>
  <c r="BG171" i="1"/>
  <c r="BK171" i="1"/>
  <c r="W175" i="1"/>
  <c r="AQ175" i="1"/>
  <c r="BC175" i="1"/>
  <c r="X176" i="1"/>
  <c r="AB176" i="1"/>
  <c r="AJ176" i="1"/>
  <c r="AN176" i="1"/>
  <c r="AR176" i="1"/>
  <c r="AZ176" i="1"/>
  <c r="BD176" i="1"/>
  <c r="BH176" i="1"/>
  <c r="BP176" i="1"/>
  <c r="AW178" i="1"/>
  <c r="Z178" i="1"/>
  <c r="AD178" i="1"/>
  <c r="AH178" i="1"/>
  <c r="AK178" i="1"/>
  <c r="AP178" i="1"/>
  <c r="AT178" i="1"/>
  <c r="AX178" i="1"/>
  <c r="BA178" i="1"/>
  <c r="BF178" i="1"/>
  <c r="BJ178" i="1"/>
  <c r="BN178" i="1"/>
  <c r="X180" i="1"/>
  <c r="AB180" i="1"/>
  <c r="AF180" i="1"/>
  <c r="AJ180" i="1"/>
  <c r="AN180" i="1"/>
  <c r="AR180" i="1"/>
  <c r="AV180" i="1"/>
  <c r="AZ180" i="1"/>
  <c r="BD180" i="1"/>
  <c r="BH180" i="1"/>
  <c r="AM182" i="1"/>
  <c r="AY182" i="1"/>
  <c r="BK182" i="1"/>
  <c r="AC186" i="1"/>
  <c r="BI186" i="1"/>
  <c r="AI188" i="1"/>
  <c r="BO188" i="1"/>
  <c r="V190" i="1"/>
  <c r="Z190" i="1"/>
  <c r="AD190" i="1"/>
  <c r="AH190" i="1"/>
  <c r="AI190" i="1"/>
  <c r="AL190" i="1"/>
  <c r="AP190" i="1"/>
  <c r="AT190" i="1"/>
  <c r="AX190" i="1"/>
  <c r="BB190" i="1"/>
  <c r="BF190" i="1"/>
  <c r="BJ190" i="1"/>
  <c r="BN190" i="1"/>
  <c r="BB191" i="1"/>
  <c r="BF191" i="1"/>
  <c r="BJ191" i="1"/>
  <c r="BN191" i="1"/>
  <c r="BA192" i="1"/>
  <c r="AD192" i="1"/>
  <c r="AH192" i="1"/>
  <c r="AT192" i="1"/>
  <c r="AX192" i="1"/>
  <c r="BF192" i="1"/>
  <c r="BJ192" i="1"/>
  <c r="BN192" i="1"/>
  <c r="AG194" i="1"/>
  <c r="AW199" i="1"/>
  <c r="BD136" i="1"/>
  <c r="AZ155" i="1"/>
  <c r="BD156" i="1"/>
  <c r="AH168" i="1"/>
  <c r="W182" i="1"/>
  <c r="AF199" i="1"/>
  <c r="AG199" i="1"/>
  <c r="AJ199" i="1"/>
  <c r="AK199" i="1"/>
  <c r="AN199" i="1"/>
  <c r="AO199" i="1"/>
  <c r="AZ199" i="1"/>
  <c r="BA199" i="1"/>
  <c r="BD199" i="1"/>
  <c r="BE199" i="1"/>
  <c r="BL199" i="1"/>
  <c r="BM199" i="1"/>
  <c r="V200" i="1"/>
  <c r="Z200" i="1"/>
  <c r="AG122" i="1"/>
  <c r="AO122" i="1"/>
  <c r="AW122" i="1"/>
  <c r="X123" i="1"/>
  <c r="BE123" i="1"/>
  <c r="BH123" i="1"/>
  <c r="BM123" i="1"/>
  <c r="BP123" i="1"/>
  <c r="V124" i="1"/>
  <c r="AD124" i="1"/>
  <c r="AH124" i="1"/>
  <c r="AK124" i="1"/>
  <c r="AT124" i="1"/>
  <c r="AX124" i="1"/>
  <c r="BA124" i="1"/>
  <c r="BJ124" i="1"/>
  <c r="BN124" i="1"/>
  <c r="AV126" i="1"/>
  <c r="W127" i="1"/>
  <c r="AE127" i="1"/>
  <c r="AM127" i="1"/>
  <c r="AU127" i="1"/>
  <c r="BC127" i="1"/>
  <c r="BK127" i="1"/>
  <c r="X130" i="1"/>
  <c r="AB130" i="1"/>
  <c r="AF130" i="1"/>
  <c r="AI130" i="1"/>
  <c r="AN130" i="1"/>
  <c r="AQ130" i="1"/>
  <c r="AV130" i="1"/>
  <c r="AY130" i="1"/>
  <c r="BD130" i="1"/>
  <c r="BG130" i="1"/>
  <c r="BL130" i="1"/>
  <c r="BO130" i="1"/>
  <c r="X132" i="1"/>
  <c r="AR132" i="1"/>
  <c r="BP132" i="1"/>
  <c r="Y134" i="1"/>
  <c r="AO134" i="1"/>
  <c r="BE134" i="1"/>
  <c r="W135" i="1"/>
  <c r="AB139" i="1"/>
  <c r="AN139" i="1"/>
  <c r="AZ139" i="1"/>
  <c r="BL139" i="1"/>
  <c r="V140" i="1"/>
  <c r="Z140" i="1"/>
  <c r="AD140" i="1"/>
  <c r="AL140" i="1"/>
  <c r="AP140" i="1"/>
  <c r="AT140" i="1"/>
  <c r="BB140" i="1"/>
  <c r="BF140" i="1"/>
  <c r="BJ140" i="1"/>
  <c r="AA143" i="1"/>
  <c r="AI143" i="1"/>
  <c r="AM143" i="1"/>
  <c r="AQ143" i="1"/>
  <c r="AU143" i="1"/>
  <c r="AY143" i="1"/>
  <c r="BC143" i="1"/>
  <c r="BK143" i="1"/>
  <c r="V144" i="1"/>
  <c r="AG144" i="1"/>
  <c r="AW144" i="1"/>
  <c r="BM144" i="1"/>
  <c r="AB146" i="1"/>
  <c r="AN146" i="1"/>
  <c r="AZ146" i="1"/>
  <c r="BL146" i="1"/>
  <c r="AR147" i="1"/>
  <c r="BH147" i="1"/>
  <c r="W150" i="1"/>
  <c r="AR150" i="1"/>
  <c r="AA151" i="1"/>
  <c r="AI151" i="1"/>
  <c r="AQ151" i="1"/>
  <c r="AU151" i="1"/>
  <c r="BG151" i="1"/>
  <c r="BK151" i="1"/>
  <c r="BO151" i="1"/>
  <c r="X152" i="1"/>
  <c r="AB152" i="1"/>
  <c r="AF152" i="1"/>
  <c r="AJ152" i="1"/>
  <c r="AV152" i="1"/>
  <c r="AZ152" i="1"/>
  <c r="BH152" i="1"/>
  <c r="BL152" i="1"/>
  <c r="X155" i="1"/>
  <c r="AB155" i="1"/>
  <c r="AF155" i="1"/>
  <c r="AN155" i="1"/>
  <c r="AV155" i="1"/>
  <c r="BD155" i="1"/>
  <c r="BL155" i="1"/>
  <c r="AJ156" i="1"/>
  <c r="V160" i="1"/>
  <c r="Z160" i="1"/>
  <c r="AC160" i="1"/>
  <c r="AG160" i="1"/>
  <c r="AK160" i="1"/>
  <c r="AO160" i="1"/>
  <c r="AS160" i="1"/>
  <c r="AW160" i="1"/>
  <c r="BA160" i="1"/>
  <c r="BE160" i="1"/>
  <c r="BI160" i="1"/>
  <c r="BM160" i="1"/>
  <c r="AZ162" i="1"/>
  <c r="AA163" i="1"/>
  <c r="AI163" i="1"/>
  <c r="AQ163" i="1"/>
  <c r="AV163" i="1"/>
  <c r="AY163" i="1"/>
  <c r="BG163" i="1"/>
  <c r="AC164" i="1"/>
  <c r="AG164" i="1"/>
  <c r="AJ164" i="1"/>
  <c r="AS164" i="1"/>
  <c r="AW164" i="1"/>
  <c r="AZ164" i="1"/>
  <c r="BI164" i="1"/>
  <c r="BM164" i="1"/>
  <c r="BP164" i="1"/>
  <c r="AI166" i="1"/>
  <c r="AY166" i="1"/>
  <c r="BO166" i="1"/>
  <c r="W167" i="1"/>
  <c r="AE167" i="1"/>
  <c r="AM167" i="1"/>
  <c r="AQ167" i="1"/>
  <c r="AY167" i="1"/>
  <c r="BG167" i="1"/>
  <c r="Z168" i="1"/>
  <c r="AD168" i="1"/>
  <c r="AK168" i="1"/>
  <c r="AO168" i="1"/>
  <c r="AS168" i="1"/>
  <c r="AW168" i="1"/>
  <c r="BA168" i="1"/>
  <c r="BN168" i="1"/>
  <c r="AJ172" i="1"/>
  <c r="Y174" i="1"/>
  <c r="AG174" i="1"/>
  <c r="AO174" i="1"/>
  <c r="AW174" i="1"/>
  <c r="BE174" i="1"/>
  <c r="BM174" i="1"/>
  <c r="Y175" i="1"/>
  <c r="AC175" i="1"/>
  <c r="AG175" i="1"/>
  <c r="AK175" i="1"/>
  <c r="AS175" i="1"/>
  <c r="AW175" i="1"/>
  <c r="BA175" i="1"/>
  <c r="BE175" i="1"/>
  <c r="BI175" i="1"/>
  <c r="BM175" i="1"/>
  <c r="Z176" i="1"/>
  <c r="AD176" i="1"/>
  <c r="AH176" i="1"/>
  <c r="AL176" i="1"/>
  <c r="AT176" i="1"/>
  <c r="AX176" i="1"/>
  <c r="BF176" i="1"/>
  <c r="BJ176" i="1"/>
  <c r="BN176" i="1"/>
  <c r="Y179" i="1"/>
  <c r="AC179" i="1"/>
  <c r="AG179" i="1"/>
  <c r="AK179" i="1"/>
  <c r="AO179" i="1"/>
  <c r="AS179" i="1"/>
  <c r="AW179" i="1"/>
  <c r="BA179" i="1"/>
  <c r="BE179" i="1"/>
  <c r="BI179" i="1"/>
  <c r="BM179" i="1"/>
  <c r="V180" i="1"/>
  <c r="Z180" i="1"/>
  <c r="AD180" i="1"/>
  <c r="AH180" i="1"/>
  <c r="AL180" i="1"/>
  <c r="AP180" i="1"/>
  <c r="AT180" i="1"/>
  <c r="AX180" i="1"/>
  <c r="BB180" i="1"/>
  <c r="BF180" i="1"/>
  <c r="BJ180" i="1"/>
  <c r="BN180" i="1"/>
  <c r="AE182" i="1"/>
  <c r="AZ183" i="1"/>
  <c r="BA184" i="1"/>
  <c r="Y186" i="1"/>
  <c r="AS186" i="1"/>
  <c r="AJ187" i="1"/>
  <c r="AV187" i="1"/>
  <c r="AM188" i="1"/>
  <c r="AE230" i="1"/>
  <c r="AF230" i="1"/>
  <c r="V236" i="1"/>
  <c r="W236" i="1"/>
  <c r="AD236" i="1"/>
  <c r="AE236" i="1"/>
  <c r="AL236" i="1"/>
  <c r="AM236" i="1"/>
  <c r="AT236" i="1"/>
  <c r="AU236" i="1"/>
  <c r="BB236" i="1"/>
  <c r="BC236" i="1"/>
  <c r="BJ236" i="1"/>
  <c r="BK236" i="1"/>
  <c r="V187" i="1"/>
  <c r="Y187" i="1"/>
  <c r="AC187" i="1"/>
  <c r="AG187" i="1"/>
  <c r="AK187" i="1"/>
  <c r="AO187" i="1"/>
  <c r="AS187" i="1"/>
  <c r="AW187" i="1"/>
  <c r="BA187" i="1"/>
  <c r="BE187" i="1"/>
  <c r="BI187" i="1"/>
  <c r="BM187" i="1"/>
  <c r="W191" i="1"/>
  <c r="AA191" i="1"/>
  <c r="AE191" i="1"/>
  <c r="AI191" i="1"/>
  <c r="AM191" i="1"/>
  <c r="AQ191" i="1"/>
  <c r="AU191" i="1"/>
  <c r="AY191" i="1"/>
  <c r="BL191" i="1"/>
  <c r="BO191" i="1"/>
  <c r="W192" i="1"/>
  <c r="AA192" i="1"/>
  <c r="AE192" i="1"/>
  <c r="AI192" i="1"/>
  <c r="AM192" i="1"/>
  <c r="AQ192" i="1"/>
  <c r="AU192" i="1"/>
  <c r="AY192" i="1"/>
  <c r="BC192" i="1"/>
  <c r="BG192" i="1"/>
  <c r="BK192" i="1"/>
  <c r="BO192" i="1"/>
  <c r="W194" i="1"/>
  <c r="AE194" i="1"/>
  <c r="AI194" i="1"/>
  <c r="AM194" i="1"/>
  <c r="AQ194" i="1"/>
  <c r="AU194" i="1"/>
  <c r="AY194" i="1"/>
  <c r="BC194" i="1"/>
  <c r="BG194" i="1"/>
  <c r="BK194" i="1"/>
  <c r="BO194" i="1"/>
  <c r="AH195" i="1"/>
  <c r="AX195" i="1"/>
  <c r="BN195" i="1"/>
  <c r="V196" i="1"/>
  <c r="Z196" i="1"/>
  <c r="AD196" i="1"/>
  <c r="AH196" i="1"/>
  <c r="AL196" i="1"/>
  <c r="AP196" i="1"/>
  <c r="AT196" i="1"/>
  <c r="AX196" i="1"/>
  <c r="BB196" i="1"/>
  <c r="BF196" i="1"/>
  <c r="BJ196" i="1"/>
  <c r="BN196" i="1"/>
  <c r="Z198" i="1"/>
  <c r="AH198" i="1"/>
  <c r="AL198" i="1"/>
  <c r="AP198" i="1"/>
  <c r="AT198" i="1"/>
  <c r="AX198" i="1"/>
  <c r="BB198" i="1"/>
  <c r="BF198" i="1"/>
  <c r="BJ198" i="1"/>
  <c r="BN198" i="1"/>
  <c r="AP200" i="1"/>
  <c r="BJ200" i="1"/>
  <c r="W200" i="1"/>
  <c r="AA200" i="1"/>
  <c r="AE200" i="1"/>
  <c r="AI200" i="1"/>
  <c r="AM200" i="1"/>
  <c r="AQ200" i="1"/>
  <c r="AU200" i="1"/>
  <c r="AY200" i="1"/>
  <c r="BC200" i="1"/>
  <c r="BG200" i="1"/>
  <c r="BK200" i="1"/>
  <c r="BO200" i="1"/>
  <c r="Y202" i="1"/>
  <c r="AC202" i="1"/>
  <c r="AG202" i="1"/>
  <c r="AJ202" i="1"/>
  <c r="AO202" i="1"/>
  <c r="AS202" i="1"/>
  <c r="AW202" i="1"/>
  <c r="AZ202" i="1"/>
  <c r="BE202" i="1"/>
  <c r="BI202" i="1"/>
  <c r="BM202" i="1"/>
  <c r="BP202" i="1"/>
  <c r="V203" i="1"/>
  <c r="AA203" i="1"/>
  <c r="AL203" i="1"/>
  <c r="AQ203" i="1"/>
  <c r="BB203" i="1"/>
  <c r="BG203" i="1"/>
  <c r="AD204" i="1"/>
  <c r="AZ204" i="1"/>
  <c r="AV206" i="1"/>
  <c r="AX206" i="1"/>
  <c r="BN206" i="1"/>
  <c r="X207" i="1"/>
  <c r="BP207" i="1"/>
  <c r="AT208" i="1"/>
  <c r="AH208" i="1"/>
  <c r="AX208" i="1"/>
  <c r="BN208" i="1"/>
  <c r="BB210" i="1"/>
  <c r="AJ211" i="1"/>
  <c r="AE212" i="1"/>
  <c r="AI212" i="1"/>
  <c r="AU212" i="1"/>
  <c r="AY212" i="1"/>
  <c r="BK212" i="1"/>
  <c r="BO212" i="1"/>
  <c r="W214" i="1"/>
  <c r="AI214" i="1"/>
  <c r="AM214" i="1"/>
  <c r="AY214" i="1"/>
  <c r="BC214" i="1"/>
  <c r="BO214" i="1"/>
  <c r="AC215" i="1"/>
  <c r="AO215" i="1"/>
  <c r="BM215" i="1"/>
  <c r="AY216" i="1"/>
  <c r="AC216" i="1"/>
  <c r="AG216" i="1"/>
  <c r="AS216" i="1"/>
  <c r="AW216" i="1"/>
  <c r="BI216" i="1"/>
  <c r="BM216" i="1"/>
  <c r="AD218" i="1"/>
  <c r="BJ218" i="1"/>
  <c r="W218" i="1"/>
  <c r="AH218" i="1"/>
  <c r="AM218" i="1"/>
  <c r="AX218" i="1"/>
  <c r="BC218" i="1"/>
  <c r="BG219" i="1"/>
  <c r="Y219" i="1"/>
  <c r="AJ219" i="1"/>
  <c r="AO219" i="1"/>
  <c r="AV219" i="1"/>
  <c r="AZ219" i="1"/>
  <c r="BD219" i="1"/>
  <c r="BH219" i="1"/>
  <c r="BL219" i="1"/>
  <c r="BP219" i="1"/>
  <c r="AN220" i="1"/>
  <c r="AZ220" i="1"/>
  <c r="AC220" i="1"/>
  <c r="AK220" i="1"/>
  <c r="AS220" i="1"/>
  <c r="BA220" i="1"/>
  <c r="BI220" i="1"/>
  <c r="X222" i="1"/>
  <c r="AJ222" i="1"/>
  <c r="AV222" i="1"/>
  <c r="BL222" i="1"/>
  <c r="V222" i="1"/>
  <c r="AG222" i="1"/>
  <c r="AO222" i="1"/>
  <c r="BM222" i="1"/>
  <c r="AK223" i="1"/>
  <c r="V223" i="1"/>
  <c r="AD223" i="1"/>
  <c r="AH223" i="1"/>
  <c r="AL223" i="1"/>
  <c r="AP223" i="1"/>
  <c r="AT223" i="1"/>
  <c r="AX223" i="1"/>
  <c r="BB223" i="1"/>
  <c r="BF223" i="1"/>
  <c r="BJ223" i="1"/>
  <c r="BN223" i="1"/>
  <c r="AX224" i="1"/>
  <c r="W224" i="1"/>
  <c r="AE224" i="1"/>
  <c r="AM224" i="1"/>
  <c r="AU224" i="1"/>
  <c r="BC224" i="1"/>
  <c r="BO224" i="1"/>
  <c r="AL226" i="1"/>
  <c r="AT226" i="1"/>
  <c r="BB226" i="1"/>
  <c r="BJ226" i="1"/>
  <c r="AS227" i="1"/>
  <c r="BM227" i="1"/>
  <c r="BB228" i="1"/>
  <c r="V231" i="1"/>
  <c r="AD231" i="1"/>
  <c r="AH231" i="1"/>
  <c r="AI231" i="1"/>
  <c r="AL231" i="1"/>
  <c r="AP231" i="1"/>
  <c r="AQ231" i="1"/>
  <c r="AT231" i="1"/>
  <c r="AU231" i="1"/>
  <c r="AX231" i="1"/>
  <c r="AY231" i="1"/>
  <c r="BB231" i="1"/>
  <c r="BF231" i="1"/>
  <c r="BG231" i="1"/>
  <c r="BJ231" i="1"/>
  <c r="BN231" i="1"/>
  <c r="BO231" i="1"/>
  <c r="W232" i="1"/>
  <c r="AA232" i="1"/>
  <c r="AE232" i="1"/>
  <c r="AI232" i="1"/>
  <c r="AJ232" i="1"/>
  <c r="AM232" i="1"/>
  <c r="AQ232" i="1"/>
  <c r="AU232" i="1"/>
  <c r="AV232" i="1"/>
  <c r="AY232" i="1"/>
  <c r="BC232" i="1"/>
  <c r="BG232" i="1"/>
  <c r="BH232" i="1"/>
  <c r="BK232" i="1"/>
  <c r="BO232" i="1"/>
  <c r="AB234" i="1"/>
  <c r="AI234" i="1"/>
  <c r="AQ234" i="1"/>
  <c r="BD234" i="1"/>
  <c r="BL234" i="1"/>
  <c r="BA235" i="1"/>
  <c r="AI236" i="1"/>
  <c r="AS236" i="1"/>
  <c r="BE236" i="1"/>
  <c r="BO236" i="1"/>
  <c r="AL195" i="1"/>
  <c r="BB195" i="1"/>
  <c r="X198" i="1"/>
  <c r="AF198" i="1"/>
  <c r="AN198" i="1"/>
  <c r="AV198" i="1"/>
  <c r="BD198" i="1"/>
  <c r="BL198" i="1"/>
  <c r="AT200" i="1"/>
  <c r="AJ204" i="1"/>
  <c r="V204" i="1"/>
  <c r="AH207" i="1"/>
  <c r="AX207" i="1"/>
  <c r="BN207" i="1"/>
  <c r="BF208" i="1"/>
  <c r="X208" i="1"/>
  <c r="AB208" i="1"/>
  <c r="AF208" i="1"/>
  <c r="AR208" i="1"/>
  <c r="AV208" i="1"/>
  <c r="BH208" i="1"/>
  <c r="BL208" i="1"/>
  <c r="AH210" i="1"/>
  <c r="AC212" i="1"/>
  <c r="AG212" i="1"/>
  <c r="AS212" i="1"/>
  <c r="AW212" i="1"/>
  <c r="BE212" i="1"/>
  <c r="BI212" i="1"/>
  <c r="BM212" i="1"/>
  <c r="AG214" i="1"/>
  <c r="AW214" i="1"/>
  <c r="AS215" i="1"/>
  <c r="BA215" i="1"/>
  <c r="AE215" i="1"/>
  <c r="AU215" i="1"/>
  <c r="BK215" i="1"/>
  <c r="W216" i="1"/>
  <c r="AA216" i="1"/>
  <c r="AE216" i="1"/>
  <c r="AM216" i="1"/>
  <c r="AQ216" i="1"/>
  <c r="AU216" i="1"/>
  <c r="BC216" i="1"/>
  <c r="BG216" i="1"/>
  <c r="BK216" i="1"/>
  <c r="AL218" i="1"/>
  <c r="BF218" i="1"/>
  <c r="AQ219" i="1"/>
  <c r="AY219" i="1"/>
  <c r="AF220" i="1"/>
  <c r="AR220" i="1"/>
  <c r="BL220" i="1"/>
  <c r="AN222" i="1"/>
  <c r="AZ222" i="1"/>
  <c r="AH224" i="1"/>
  <c r="AN226" i="1"/>
  <c r="AV226" i="1"/>
  <c r="BD226" i="1"/>
  <c r="BL226" i="1"/>
  <c r="AD228" i="1"/>
  <c r="AL228" i="1"/>
  <c r="AT228" i="1"/>
  <c r="BN228" i="1"/>
  <c r="AJ230" i="1"/>
  <c r="AK234" i="1"/>
  <c r="AR234" i="1"/>
  <c r="AD234" i="1"/>
  <c r="AE234" i="1"/>
  <c r="AT234" i="1"/>
  <c r="AU234" i="1"/>
  <c r="BJ234" i="1"/>
  <c r="BK234" i="1"/>
  <c r="BI235" i="1"/>
  <c r="AA236" i="1"/>
  <c r="BG236" i="1"/>
  <c r="Z272" i="1"/>
  <c r="AC272" i="1"/>
  <c r="AD272" i="1"/>
  <c r="AG272" i="1"/>
  <c r="AH272" i="1"/>
  <c r="AK272" i="1"/>
  <c r="AL272" i="1"/>
  <c r="AO272" i="1"/>
  <c r="AP272" i="1"/>
  <c r="AS272" i="1"/>
  <c r="AT272" i="1"/>
  <c r="AW272" i="1"/>
  <c r="AX272" i="1"/>
  <c r="BA272" i="1"/>
  <c r="BB272" i="1"/>
  <c r="BE272" i="1"/>
  <c r="BF272" i="1"/>
  <c r="BI272" i="1"/>
  <c r="BJ272" i="1"/>
  <c r="BM272" i="1"/>
  <c r="BN272" i="1"/>
  <c r="AV202" i="1"/>
  <c r="X206" i="1"/>
  <c r="AN206" i="1"/>
  <c r="AD208" i="1"/>
  <c r="BJ208" i="1"/>
  <c r="AV211" i="1"/>
  <c r="AH212" i="1"/>
  <c r="AX212" i="1"/>
  <c r="BN212" i="1"/>
  <c r="AW215" i="1"/>
  <c r="BE215" i="1"/>
  <c r="Z218" i="1"/>
  <c r="AT218" i="1"/>
  <c r="V224" i="1"/>
  <c r="BJ224" i="1"/>
  <c r="BF228" i="1"/>
  <c r="AN230" i="1"/>
  <c r="X234" i="1"/>
  <c r="BA234" i="1"/>
  <c r="Y235" i="1"/>
  <c r="AO235" i="1"/>
  <c r="W228" i="1"/>
  <c r="AA228" i="1"/>
  <c r="AE228" i="1"/>
  <c r="AI228" i="1"/>
  <c r="AM228" i="1"/>
  <c r="AQ228" i="1"/>
  <c r="AU228" i="1"/>
  <c r="AY228" i="1"/>
  <c r="BC228" i="1"/>
  <c r="BG228" i="1"/>
  <c r="BK228" i="1"/>
  <c r="BO228" i="1"/>
  <c r="W238" i="1"/>
  <c r="AE238" i="1"/>
  <c r="AM238" i="1"/>
  <c r="AU238" i="1"/>
  <c r="BC238" i="1"/>
  <c r="BK238" i="1"/>
  <c r="X239" i="1"/>
  <c r="AH243" i="1"/>
  <c r="AP243" i="1"/>
  <c r="AX243" i="1"/>
  <c r="BF243" i="1"/>
  <c r="BN243" i="1"/>
  <c r="AE244" i="1"/>
  <c r="AU244" i="1"/>
  <c r="BK244" i="1"/>
  <c r="AD247" i="1"/>
  <c r="AP247" i="1"/>
  <c r="AT247" i="1"/>
  <c r="BF247" i="1"/>
  <c r="BJ247" i="1"/>
  <c r="Z248" i="1"/>
  <c r="AC248" i="1"/>
  <c r="AD248" i="1"/>
  <c r="AK248" i="1"/>
  <c r="AL248" i="1"/>
  <c r="AO248" i="1"/>
  <c r="AP248" i="1"/>
  <c r="AS248" i="1"/>
  <c r="AT248" i="1"/>
  <c r="BA248" i="1"/>
  <c r="BB248" i="1"/>
  <c r="BE248" i="1"/>
  <c r="BF248" i="1"/>
  <c r="BI248" i="1"/>
  <c r="BJ248" i="1"/>
  <c r="W262" i="1"/>
  <c r="X262" i="1"/>
  <c r="AB262" i="1"/>
  <c r="AE262" i="1"/>
  <c r="AF262" i="1"/>
  <c r="AM262" i="1"/>
  <c r="AN262" i="1"/>
  <c r="AQ262" i="1"/>
  <c r="AR262" i="1"/>
  <c r="AU262" i="1"/>
  <c r="AV262" i="1"/>
  <c r="BC262" i="1"/>
  <c r="BD262" i="1"/>
  <c r="BG262" i="1"/>
  <c r="BH262" i="1"/>
  <c r="BK262" i="1"/>
  <c r="BL262" i="1"/>
  <c r="AG242" i="1"/>
  <c r="AO242" i="1"/>
  <c r="AW242" i="1"/>
  <c r="BE242" i="1"/>
  <c r="BM242" i="1"/>
  <c r="AA244" i="1"/>
  <c r="AQ244" i="1"/>
  <c r="AE250" i="1"/>
  <c r="AU250" i="1"/>
  <c r="BK250" i="1"/>
  <c r="W252" i="1"/>
  <c r="X252" i="1"/>
  <c r="AE252" i="1"/>
  <c r="AF252" i="1"/>
  <c r="AM252" i="1"/>
  <c r="AN252" i="1"/>
  <c r="AU252" i="1"/>
  <c r="AV252" i="1"/>
  <c r="BC252" i="1"/>
  <c r="BD252" i="1"/>
  <c r="BK252" i="1"/>
  <c r="BL252" i="1"/>
  <c r="V255" i="1"/>
  <c r="W255" i="1"/>
  <c r="AA255" i="1"/>
  <c r="AD255" i="1"/>
  <c r="AE255" i="1"/>
  <c r="AH255" i="1"/>
  <c r="AI255" i="1"/>
  <c r="AL255" i="1"/>
  <c r="AM255" i="1"/>
  <c r="AP255" i="1"/>
  <c r="AQ255" i="1"/>
  <c r="AT255" i="1"/>
  <c r="AU255" i="1"/>
  <c r="AX255" i="1"/>
  <c r="AY255" i="1"/>
  <c r="BB255" i="1"/>
  <c r="BC255" i="1"/>
  <c r="BF255" i="1"/>
  <c r="BG255" i="1"/>
  <c r="BJ255" i="1"/>
  <c r="BK255" i="1"/>
  <c r="BN255" i="1"/>
  <c r="BO255" i="1"/>
  <c r="X259" i="1"/>
  <c r="Y259" i="1"/>
  <c r="AB259" i="1"/>
  <c r="AC259" i="1"/>
  <c r="AF259" i="1"/>
  <c r="AG259" i="1"/>
  <c r="AN259" i="1"/>
  <c r="AO259" i="1"/>
  <c r="AR259" i="1"/>
  <c r="AS259" i="1"/>
  <c r="AV259" i="1"/>
  <c r="AW259" i="1"/>
  <c r="BD259" i="1"/>
  <c r="BE259" i="1"/>
  <c r="BH259" i="1"/>
  <c r="BI259" i="1"/>
  <c r="BL259" i="1"/>
  <c r="BM259" i="1"/>
  <c r="BD250" i="1"/>
  <c r="BC250" i="1"/>
  <c r="BH250" i="1"/>
  <c r="BG250" i="1"/>
  <c r="X275" i="1"/>
  <c r="Y275" i="1"/>
  <c r="AB275" i="1"/>
  <c r="AC275" i="1"/>
  <c r="AF275" i="1"/>
  <c r="AG275" i="1"/>
  <c r="AN275" i="1"/>
  <c r="AO275" i="1"/>
  <c r="AR275" i="1"/>
  <c r="AS275" i="1"/>
  <c r="AV275" i="1"/>
  <c r="AW275" i="1"/>
  <c r="AZ275" i="1"/>
  <c r="BA275" i="1"/>
  <c r="BD275" i="1"/>
  <c r="BE275" i="1"/>
  <c r="BH275" i="1"/>
  <c r="BI275" i="1"/>
  <c r="BL275" i="1"/>
  <c r="BM275" i="1"/>
  <c r="Z288" i="1"/>
  <c r="AC288" i="1"/>
  <c r="AD288" i="1"/>
  <c r="AG288" i="1"/>
  <c r="AH288" i="1"/>
  <c r="AK288" i="1"/>
  <c r="AL288" i="1"/>
  <c r="AO288" i="1"/>
  <c r="AP288" i="1"/>
  <c r="AS288" i="1"/>
  <c r="AT288" i="1"/>
  <c r="AW288" i="1"/>
  <c r="AX288" i="1"/>
  <c r="BA288" i="1"/>
  <c r="BB288" i="1"/>
  <c r="BE288" i="1"/>
  <c r="BF288" i="1"/>
  <c r="BI288" i="1"/>
  <c r="BJ288" i="1"/>
  <c r="BM288" i="1"/>
  <c r="BN288" i="1"/>
  <c r="AY230" i="1"/>
  <c r="BC230" i="1"/>
  <c r="BG230" i="1"/>
  <c r="BK230" i="1"/>
  <c r="BO230" i="1"/>
  <c r="V232" i="1"/>
  <c r="Y247" i="1"/>
  <c r="AO247" i="1"/>
  <c r="BE247" i="1"/>
  <c r="AL250" i="1"/>
  <c r="BB250" i="1"/>
  <c r="Y251" i="1"/>
  <c r="AG251" i="1"/>
  <c r="AO251" i="1"/>
  <c r="AW251" i="1"/>
  <c r="BE251" i="1"/>
  <c r="BM251" i="1"/>
  <c r="AD252" i="1"/>
  <c r="AL252" i="1"/>
  <c r="AT252" i="1"/>
  <c r="BB252" i="1"/>
  <c r="BJ252" i="1"/>
  <c r="X254" i="1"/>
  <c r="AF254" i="1"/>
  <c r="AN254" i="1"/>
  <c r="AV254" i="1"/>
  <c r="BD254" i="1"/>
  <c r="BL254" i="1"/>
  <c r="X256" i="1"/>
  <c r="AF256" i="1"/>
  <c r="AN256" i="1"/>
  <c r="AV256" i="1"/>
  <c r="BD256" i="1"/>
  <c r="BL256" i="1"/>
  <c r="AD258" i="1"/>
  <c r="AB264" i="1"/>
  <c r="AR264" i="1"/>
  <c r="BH264" i="1"/>
  <c r="Z264" i="1"/>
  <c r="AC264" i="1"/>
  <c r="AD264" i="1"/>
  <c r="AG264" i="1"/>
  <c r="AH264" i="1"/>
  <c r="AK264" i="1"/>
  <c r="AL264" i="1"/>
  <c r="AO264" i="1"/>
  <c r="AP264" i="1"/>
  <c r="AS264" i="1"/>
  <c r="AT264" i="1"/>
  <c r="AW264" i="1"/>
  <c r="AX264" i="1"/>
  <c r="BA264" i="1"/>
  <c r="BB264" i="1"/>
  <c r="BE264" i="1"/>
  <c r="BF264" i="1"/>
  <c r="BI264" i="1"/>
  <c r="BJ264" i="1"/>
  <c r="BM264" i="1"/>
  <c r="BN264" i="1"/>
  <c r="AZ268" i="1"/>
  <c r="V259" i="1"/>
  <c r="W259" i="1"/>
  <c r="AA259" i="1"/>
  <c r="AD259" i="1"/>
  <c r="AE259" i="1"/>
  <c r="AH259" i="1"/>
  <c r="AI259" i="1"/>
  <c r="AL259" i="1"/>
  <c r="AM259" i="1"/>
  <c r="AP259" i="1"/>
  <c r="AQ259" i="1"/>
  <c r="AT259" i="1"/>
  <c r="AU259" i="1"/>
  <c r="AX259" i="1"/>
  <c r="AY259" i="1"/>
  <c r="BB259" i="1"/>
  <c r="BC259" i="1"/>
  <c r="BF259" i="1"/>
  <c r="BG259" i="1"/>
  <c r="BJ259" i="1"/>
  <c r="BK259" i="1"/>
  <c r="BN259" i="1"/>
  <c r="BO259" i="1"/>
  <c r="Y262" i="1"/>
  <c r="Z262" i="1"/>
  <c r="AC262" i="1"/>
  <c r="AD262" i="1"/>
  <c r="AG262" i="1"/>
  <c r="AH262" i="1"/>
  <c r="AK262" i="1"/>
  <c r="AL262" i="1"/>
  <c r="AO262" i="1"/>
  <c r="AP262" i="1"/>
  <c r="AS262" i="1"/>
  <c r="AT262" i="1"/>
  <c r="AW262" i="1"/>
  <c r="AX262" i="1"/>
  <c r="BA262" i="1"/>
  <c r="BB262" i="1"/>
  <c r="BE262" i="1"/>
  <c r="BF262" i="1"/>
  <c r="BI262" i="1"/>
  <c r="BJ262" i="1"/>
  <c r="BM262" i="1"/>
  <c r="BN262" i="1"/>
  <c r="AF264" i="1"/>
  <c r="AV264" i="1"/>
  <c r="BL264" i="1"/>
  <c r="AR268" i="1"/>
  <c r="W268" i="1"/>
  <c r="X268" i="1"/>
  <c r="AE268" i="1"/>
  <c r="AF268" i="1"/>
  <c r="AM268" i="1"/>
  <c r="AN268" i="1"/>
  <c r="AU268" i="1"/>
  <c r="AV268" i="1"/>
  <c r="BC268" i="1"/>
  <c r="BD268" i="1"/>
  <c r="BK268" i="1"/>
  <c r="BL268" i="1"/>
  <c r="AK275" i="1"/>
  <c r="X260" i="1"/>
  <c r="AF260" i="1"/>
  <c r="AN260" i="1"/>
  <c r="AV260" i="1"/>
  <c r="BD260" i="1"/>
  <c r="BL260" i="1"/>
  <c r="BH278" i="1"/>
  <c r="W278" i="1"/>
  <c r="X278" i="1"/>
  <c r="AE278" i="1"/>
  <c r="AF278" i="1"/>
  <c r="AM278" i="1"/>
  <c r="AN278" i="1"/>
  <c r="AU278" i="1"/>
  <c r="AV278" i="1"/>
  <c r="BC278" i="1"/>
  <c r="BD278" i="1"/>
  <c r="BK278" i="1"/>
  <c r="BL278" i="1"/>
  <c r="AA271" i="1"/>
  <c r="AE271" i="1"/>
  <c r="AD271" i="1"/>
  <c r="AQ271" i="1"/>
  <c r="AP271" i="1"/>
  <c r="AU271" i="1"/>
  <c r="AT271" i="1"/>
  <c r="BG271" i="1"/>
  <c r="BF271" i="1"/>
  <c r="BK271" i="1"/>
  <c r="BJ271" i="1"/>
  <c r="AR278" i="1"/>
  <c r="Y271" i="1"/>
  <c r="AO271" i="1"/>
  <c r="BE271" i="1"/>
  <c r="W275" i="1"/>
  <c r="AE275" i="1"/>
  <c r="AM275" i="1"/>
  <c r="AU275" i="1"/>
  <c r="BC275" i="1"/>
  <c r="BK275" i="1"/>
  <c r="AD278" i="1"/>
  <c r="AL278" i="1"/>
  <c r="AT278" i="1"/>
  <c r="BB278" i="1"/>
  <c r="BJ278" i="1"/>
  <c r="W279" i="1"/>
  <c r="AE279" i="1"/>
  <c r="AM279" i="1"/>
  <c r="AU279" i="1"/>
  <c r="BC279" i="1"/>
  <c r="W282" i="1"/>
  <c r="X282" i="1"/>
  <c r="AE282" i="1"/>
  <c r="AF282" i="1"/>
  <c r="AM282" i="1"/>
  <c r="AN282" i="1"/>
  <c r="AU282" i="1"/>
  <c r="AV282" i="1"/>
  <c r="BC282" i="1"/>
  <c r="BD282" i="1"/>
  <c r="BK282" i="1"/>
  <c r="BL282" i="1"/>
  <c r="W284" i="1"/>
  <c r="X284" i="1"/>
  <c r="AE284" i="1"/>
  <c r="AF284" i="1"/>
  <c r="AM284" i="1"/>
  <c r="AN284" i="1"/>
  <c r="AU284" i="1"/>
  <c r="AV284" i="1"/>
  <c r="BC284" i="1"/>
  <c r="BD284" i="1"/>
  <c r="BK284" i="1"/>
  <c r="BL284" i="1"/>
  <c r="W286" i="1"/>
  <c r="X286" i="1"/>
  <c r="AE286" i="1"/>
  <c r="AF286" i="1"/>
  <c r="AM286" i="1"/>
  <c r="AN286" i="1"/>
  <c r="AU286" i="1"/>
  <c r="AV286" i="1"/>
  <c r="BC286" i="1"/>
  <c r="BD286" i="1"/>
  <c r="BK286" i="1"/>
  <c r="BL286" i="1"/>
  <c r="X287" i="1"/>
  <c r="Y287" i="1"/>
  <c r="AF287" i="1"/>
  <c r="AG287" i="1"/>
  <c r="AN287" i="1"/>
  <c r="AO287" i="1"/>
  <c r="AV287" i="1"/>
  <c r="AW287" i="1"/>
  <c r="BD287" i="1"/>
  <c r="BE287" i="1"/>
  <c r="BL287" i="1"/>
  <c r="BM287" i="1"/>
  <c r="AB270" i="1"/>
  <c r="AG271" i="1"/>
  <c r="AW271" i="1"/>
  <c r="BM271" i="1"/>
  <c r="AA275" i="1"/>
  <c r="AI275" i="1"/>
  <c r="AQ275" i="1"/>
  <c r="AY275" i="1"/>
  <c r="BG275" i="1"/>
  <c r="BO275" i="1"/>
  <c r="Z278" i="1"/>
  <c r="AH278" i="1"/>
  <c r="AP278" i="1"/>
  <c r="AX278" i="1"/>
  <c r="BF278" i="1"/>
  <c r="BN278" i="1"/>
  <c r="AA279" i="1"/>
  <c r="AI279" i="1"/>
  <c r="AQ279" i="1"/>
  <c r="AY279" i="1"/>
  <c r="BG279" i="1"/>
  <c r="BO279" i="1"/>
  <c r="AR282" i="1"/>
  <c r="AB284" i="1"/>
  <c r="BH284" i="1"/>
  <c r="AB286" i="1"/>
  <c r="AD282" i="1"/>
  <c r="AL282" i="1"/>
  <c r="AT282" i="1"/>
  <c r="BB282" i="1"/>
  <c r="BJ282" i="1"/>
  <c r="Y283" i="1"/>
  <c r="AG283" i="1"/>
  <c r="AO283" i="1"/>
  <c r="AW283" i="1"/>
  <c r="BE283" i="1"/>
  <c r="BM283" i="1"/>
  <c r="Z282" i="1"/>
  <c r="AH282" i="1"/>
  <c r="AP282" i="1"/>
  <c r="AX282" i="1"/>
  <c r="BF282" i="1"/>
  <c r="BN282" i="1"/>
  <c r="AG128" i="1"/>
  <c r="AH128" i="1"/>
  <c r="AO128" i="1"/>
  <c r="AP128" i="1"/>
  <c r="AW128" i="1"/>
  <c r="AX128" i="1"/>
  <c r="BM128" i="1"/>
  <c r="BN128" i="1"/>
  <c r="AD135" i="1"/>
  <c r="AE135" i="1"/>
  <c r="AI135" i="1"/>
  <c r="AH135" i="1"/>
  <c r="AM135" i="1"/>
  <c r="AL135" i="1"/>
  <c r="AP135" i="1"/>
  <c r="AQ135" i="1"/>
  <c r="AU135" i="1"/>
  <c r="AT135" i="1"/>
  <c r="BC135" i="1"/>
  <c r="BB135" i="1"/>
  <c r="BF135" i="1"/>
  <c r="BG135" i="1"/>
  <c r="BK135" i="1"/>
  <c r="BJ135" i="1"/>
  <c r="W136" i="1"/>
  <c r="X136" i="1"/>
  <c r="BP42" i="1"/>
  <c r="X62" i="1"/>
  <c r="AB62" i="1"/>
  <c r="AF62" i="1"/>
  <c r="AJ62" i="1"/>
  <c r="AN62" i="1"/>
  <c r="AR62" i="1"/>
  <c r="AV62" i="1"/>
  <c r="AZ62" i="1"/>
  <c r="BD62" i="1"/>
  <c r="BH62" i="1"/>
  <c r="BL62" i="1"/>
  <c r="BP62" i="1"/>
  <c r="V63" i="1"/>
  <c r="AD63" i="1"/>
  <c r="AH63" i="1"/>
  <c r="AL63" i="1"/>
  <c r="AP63" i="1"/>
  <c r="AT63" i="1"/>
  <c r="AX63" i="1"/>
  <c r="BB63" i="1"/>
  <c r="BF63" i="1"/>
  <c r="BJ63" i="1"/>
  <c r="BN63" i="1"/>
  <c r="AJ64" i="1"/>
  <c r="BP64" i="1"/>
  <c r="AC66" i="1"/>
  <c r="AK66" i="1"/>
  <c r="AS66" i="1"/>
  <c r="BA66" i="1"/>
  <c r="BE66" i="1"/>
  <c r="BI66" i="1"/>
  <c r="BM66" i="1"/>
  <c r="BC68" i="1"/>
  <c r="BN68" i="1"/>
  <c r="AU71" i="1"/>
  <c r="BG71" i="1"/>
  <c r="AJ72" i="1"/>
  <c r="AZ72" i="1"/>
  <c r="BP72" i="1"/>
  <c r="X78" i="1"/>
  <c r="AB78" i="1"/>
  <c r="AF78" i="1"/>
  <c r="AJ78" i="1"/>
  <c r="AN78" i="1"/>
  <c r="AR78" i="1"/>
  <c r="AV78" i="1"/>
  <c r="AZ78" i="1"/>
  <c r="BD78" i="1"/>
  <c r="BH78" i="1"/>
  <c r="BL78" i="1"/>
  <c r="BP78" i="1"/>
  <c r="AA79" i="1"/>
  <c r="AI79" i="1"/>
  <c r="AQ79" i="1"/>
  <c r="AY79" i="1"/>
  <c r="BG79" i="1"/>
  <c r="BO79" i="1"/>
  <c r="V82" i="1"/>
  <c r="Z82" i="1"/>
  <c r="AD82" i="1"/>
  <c r="AH82" i="1"/>
  <c r="AL82" i="1"/>
  <c r="AX82" i="1"/>
  <c r="BB82" i="1"/>
  <c r="V84" i="1"/>
  <c r="Z84" i="1"/>
  <c r="AD84" i="1"/>
  <c r="AH84" i="1"/>
  <c r="AL84" i="1"/>
  <c r="AP84" i="1"/>
  <c r="AT84" i="1"/>
  <c r="AX84" i="1"/>
  <c r="BB84" i="1"/>
  <c r="BF84" i="1"/>
  <c r="BJ84" i="1"/>
  <c r="BN84" i="1"/>
  <c r="Y86" i="1"/>
  <c r="AC86" i="1"/>
  <c r="AG86" i="1"/>
  <c r="AK86" i="1"/>
  <c r="AO86" i="1"/>
  <c r="AS86" i="1"/>
  <c r="AW86" i="1"/>
  <c r="BA86" i="1"/>
  <c r="BE86" i="1"/>
  <c r="BM86" i="1"/>
  <c r="Y87" i="1"/>
  <c r="AD87" i="1"/>
  <c r="AH87" i="1"/>
  <c r="AL87" i="1"/>
  <c r="AP87" i="1"/>
  <c r="AS87" i="1"/>
  <c r="AX87" i="1"/>
  <c r="BB87" i="1"/>
  <c r="BE87" i="1"/>
  <c r="BJ87" i="1"/>
  <c r="BN87" i="1"/>
  <c r="X88" i="1"/>
  <c r="AB88" i="1"/>
  <c r="AF88" i="1"/>
  <c r="AJ88" i="1"/>
  <c r="AN88" i="1"/>
  <c r="AR88" i="1"/>
  <c r="AV88" i="1"/>
  <c r="AZ88" i="1"/>
  <c r="BD88" i="1"/>
  <c r="BH88" i="1"/>
  <c r="BL88" i="1"/>
  <c r="BP88" i="1"/>
  <c r="AP90" i="1"/>
  <c r="BE90" i="1"/>
  <c r="V91" i="1"/>
  <c r="Y91" i="1"/>
  <c r="AC91" i="1"/>
  <c r="AG91" i="1"/>
  <c r="AK91" i="1"/>
  <c r="AO91" i="1"/>
  <c r="AS91" i="1"/>
  <c r="AW91" i="1"/>
  <c r="BA91" i="1"/>
  <c r="BE91" i="1"/>
  <c r="BI91" i="1"/>
  <c r="BM91" i="1"/>
  <c r="X92" i="1"/>
  <c r="AB92" i="1"/>
  <c r="AJ92" i="1"/>
  <c r="AR92" i="1"/>
  <c r="AZ92" i="1"/>
  <c r="BD92" i="1"/>
  <c r="BH92" i="1"/>
  <c r="BL92" i="1"/>
  <c r="BO92" i="1"/>
  <c r="AE94" i="1"/>
  <c r="AR98" i="1"/>
  <c r="AC99" i="1"/>
  <c r="AJ100" i="1"/>
  <c r="AZ100" i="1"/>
  <c r="BP100" i="1"/>
  <c r="AX102" i="1"/>
  <c r="AF103" i="1"/>
  <c r="AI103" i="1"/>
  <c r="AV103" i="1"/>
  <c r="AY103" i="1"/>
  <c r="BL103" i="1"/>
  <c r="BO103" i="1"/>
  <c r="AS104" i="1"/>
  <c r="Y106" i="1"/>
  <c r="AC106" i="1"/>
  <c r="AG106" i="1"/>
  <c r="AK106" i="1"/>
  <c r="AO106" i="1"/>
  <c r="AS106" i="1"/>
  <c r="AW106" i="1"/>
  <c r="BA106" i="1"/>
  <c r="BE106" i="1"/>
  <c r="BI106" i="1"/>
  <c r="BM106" i="1"/>
  <c r="BO107" i="1"/>
  <c r="W108" i="1"/>
  <c r="AA108" i="1"/>
  <c r="AE108" i="1"/>
  <c r="AI108" i="1"/>
  <c r="AM108" i="1"/>
  <c r="AQ108" i="1"/>
  <c r="AU108" i="1"/>
  <c r="AY108" i="1"/>
  <c r="BC108" i="1"/>
  <c r="BG108" i="1"/>
  <c r="BK108" i="1"/>
  <c r="BO108" i="1"/>
  <c r="AB110" i="1"/>
  <c r="AJ110" i="1"/>
  <c r="AR110" i="1"/>
  <c r="AZ110" i="1"/>
  <c r="BH110" i="1"/>
  <c r="BP110" i="1"/>
  <c r="AL112" i="1"/>
  <c r="X114" i="1"/>
  <c r="AC114" i="1"/>
  <c r="AG114" i="1"/>
  <c r="AK114" i="1"/>
  <c r="AO114" i="1"/>
  <c r="AW114" i="1"/>
  <c r="BA114" i="1"/>
  <c r="BE114" i="1"/>
  <c r="BH114" i="1"/>
  <c r="BM114" i="1"/>
  <c r="BP114" i="1"/>
  <c r="BJ115" i="1"/>
  <c r="AC116" i="1"/>
  <c r="Y118" i="1"/>
  <c r="AC118" i="1"/>
  <c r="AK118" i="1"/>
  <c r="AS118" i="1"/>
  <c r="BA118" i="1"/>
  <c r="BI118" i="1"/>
  <c r="V120" i="1"/>
  <c r="X122" i="1"/>
  <c r="AB122" i="1"/>
  <c r="AF122" i="1"/>
  <c r="AZ124" i="1"/>
  <c r="BF128" i="1"/>
  <c r="AG130" i="1"/>
  <c r="AH130" i="1"/>
  <c r="BM130" i="1"/>
  <c r="BN130" i="1"/>
  <c r="AH132" i="1"/>
  <c r="AG132" i="1"/>
  <c r="AP132" i="1"/>
  <c r="AO132" i="1"/>
  <c r="AX132" i="1"/>
  <c r="AW132" i="1"/>
  <c r="BJ132" i="1"/>
  <c r="BI132" i="1"/>
  <c r="BN132" i="1"/>
  <c r="BM132" i="1"/>
  <c r="BN135" i="1"/>
  <c r="AH54" i="1"/>
  <c r="AA55" i="1"/>
  <c r="AE55" i="1"/>
  <c r="AQ55" i="1"/>
  <c r="AU55" i="1"/>
  <c r="BG55" i="1"/>
  <c r="AC56" i="1"/>
  <c r="AG56" i="1"/>
  <c r="AK56" i="1"/>
  <c r="AO56" i="1"/>
  <c r="AS56" i="1"/>
  <c r="AC59" i="1"/>
  <c r="AK59" i="1"/>
  <c r="AO59" i="1"/>
  <c r="AS59" i="1"/>
  <c r="AW59" i="1"/>
  <c r="BA59" i="1"/>
  <c r="BE59" i="1"/>
  <c r="BI59" i="1"/>
  <c r="BM59" i="1"/>
  <c r="V60" i="1"/>
  <c r="Z60" i="1"/>
  <c r="AC60" i="1"/>
  <c r="AG60" i="1"/>
  <c r="AK60" i="1"/>
  <c r="AO60" i="1"/>
  <c r="AS60" i="1"/>
  <c r="AW60" i="1"/>
  <c r="BA60" i="1"/>
  <c r="BE60" i="1"/>
  <c r="BI60" i="1"/>
  <c r="BM60" i="1"/>
  <c r="AH62" i="1"/>
  <c r="AX62" i="1"/>
  <c r="BN62" i="1"/>
  <c r="AK63" i="1"/>
  <c r="Y71" i="1"/>
  <c r="AG71" i="1"/>
  <c r="AK71" i="1"/>
  <c r="AO71" i="1"/>
  <c r="AS71" i="1"/>
  <c r="AW71" i="1"/>
  <c r="BA71" i="1"/>
  <c r="BE71" i="1"/>
  <c r="BI71" i="1"/>
  <c r="BM71" i="1"/>
  <c r="AK74" i="1"/>
  <c r="V74" i="1"/>
  <c r="Z74" i="1"/>
  <c r="AD74" i="1"/>
  <c r="AH74" i="1"/>
  <c r="AL74" i="1"/>
  <c r="AP74" i="1"/>
  <c r="AT74" i="1"/>
  <c r="AX74" i="1"/>
  <c r="BB74" i="1"/>
  <c r="BF74" i="1"/>
  <c r="BJ74" i="1"/>
  <c r="BN74" i="1"/>
  <c r="V75" i="1"/>
  <c r="AC75" i="1"/>
  <c r="AK75" i="1"/>
  <c r="AS75" i="1"/>
  <c r="BA75" i="1"/>
  <c r="BI75" i="1"/>
  <c r="W76" i="1"/>
  <c r="AA76" i="1"/>
  <c r="AD76" i="1"/>
  <c r="AI76" i="1"/>
  <c r="AM76" i="1"/>
  <c r="AQ76" i="1"/>
  <c r="AU76" i="1"/>
  <c r="AY76" i="1"/>
  <c r="BC76" i="1"/>
  <c r="BJ76" i="1"/>
  <c r="BO76" i="1"/>
  <c r="AJ79" i="1"/>
  <c r="W80" i="1"/>
  <c r="AA80" i="1"/>
  <c r="AE80" i="1"/>
  <c r="AI80" i="1"/>
  <c r="AM80" i="1"/>
  <c r="AQ80" i="1"/>
  <c r="AU80" i="1"/>
  <c r="AY80" i="1"/>
  <c r="BC80" i="1"/>
  <c r="BG80" i="1"/>
  <c r="BK80" i="1"/>
  <c r="BO80" i="1"/>
  <c r="AI82" i="1"/>
  <c r="W83" i="1"/>
  <c r="AA83" i="1"/>
  <c r="AE83" i="1"/>
  <c r="AH83" i="1"/>
  <c r="AM83" i="1"/>
  <c r="AQ83" i="1"/>
  <c r="AU83" i="1"/>
  <c r="AX83" i="1"/>
  <c r="BC83" i="1"/>
  <c r="BG83" i="1"/>
  <c r="BK83" i="1"/>
  <c r="BN83" i="1"/>
  <c r="AI84" i="1"/>
  <c r="BO84" i="1"/>
  <c r="AS90" i="1"/>
  <c r="AU94" i="1"/>
  <c r="BK94" i="1"/>
  <c r="AZ98" i="1"/>
  <c r="X102" i="1"/>
  <c r="BA104" i="1"/>
  <c r="AA124" i="1"/>
  <c r="AB124" i="1"/>
  <c r="AQ124" i="1"/>
  <c r="AR124" i="1"/>
  <c r="BG124" i="1"/>
  <c r="BH124" i="1"/>
  <c r="Y131" i="1"/>
  <c r="X131" i="1"/>
  <c r="AF131" i="1"/>
  <c r="AG131" i="1"/>
  <c r="AK131" i="1"/>
  <c r="AJ131" i="1"/>
  <c r="AR131" i="1"/>
  <c r="AS131" i="1"/>
  <c r="AW131" i="1"/>
  <c r="AV131" i="1"/>
  <c r="BI131" i="1"/>
  <c r="BH131" i="1"/>
  <c r="AB50" i="1"/>
  <c r="AH68" i="1"/>
  <c r="Z68" i="1"/>
  <c r="AD68" i="1"/>
  <c r="AP68" i="1"/>
  <c r="BF68" i="1"/>
  <c r="AA71" i="1"/>
  <c r="AI71" i="1"/>
  <c r="AQ71" i="1"/>
  <c r="AY71" i="1"/>
  <c r="BA74" i="1"/>
  <c r="AI78" i="1"/>
  <c r="AM78" i="1"/>
  <c r="AQ78" i="1"/>
  <c r="AY78" i="1"/>
  <c r="BC78" i="1"/>
  <c r="BO78" i="1"/>
  <c r="AZ79" i="1"/>
  <c r="BC84" i="1"/>
  <c r="AC84" i="1"/>
  <c r="AG84" i="1"/>
  <c r="AK84" i="1"/>
  <c r="AO84" i="1"/>
  <c r="AW84" i="1"/>
  <c r="BA84" i="1"/>
  <c r="BI84" i="1"/>
  <c r="BM84" i="1"/>
  <c r="X86" i="1"/>
  <c r="AB86" i="1"/>
  <c r="AF86" i="1"/>
  <c r="AN86" i="1"/>
  <c r="AR86" i="1"/>
  <c r="AV86" i="1"/>
  <c r="BD86" i="1"/>
  <c r="BH86" i="1"/>
  <c r="BL86" i="1"/>
  <c r="BO86" i="1"/>
  <c r="W87" i="1"/>
  <c r="AA87" i="1"/>
  <c r="AE87" i="1"/>
  <c r="AI87" i="1"/>
  <c r="AM87" i="1"/>
  <c r="AQ87" i="1"/>
  <c r="AU87" i="1"/>
  <c r="AY87" i="1"/>
  <c r="BC87" i="1"/>
  <c r="BG87" i="1"/>
  <c r="BK87" i="1"/>
  <c r="BO87" i="1"/>
  <c r="W88" i="1"/>
  <c r="AA88" i="1"/>
  <c r="AE88" i="1"/>
  <c r="AI88" i="1"/>
  <c r="AL88" i="1"/>
  <c r="AQ88" i="1"/>
  <c r="AT88" i="1"/>
  <c r="AY88" i="1"/>
  <c r="BC88" i="1"/>
  <c r="BF88" i="1"/>
  <c r="BK88" i="1"/>
  <c r="BO88" i="1"/>
  <c r="AD90" i="1"/>
  <c r="AU90" i="1"/>
  <c r="BN90" i="1"/>
  <c r="X91" i="1"/>
  <c r="AB91" i="1"/>
  <c r="AF91" i="1"/>
  <c r="AI91" i="1"/>
  <c r="AN91" i="1"/>
  <c r="AQ91" i="1"/>
  <c r="AU91" i="1"/>
  <c r="AZ91" i="1"/>
  <c r="BC91" i="1"/>
  <c r="BH91" i="1"/>
  <c r="BL91" i="1"/>
  <c r="BO91" i="1"/>
  <c r="AC92" i="1"/>
  <c r="AG92" i="1"/>
  <c r="AK92" i="1"/>
  <c r="AO92" i="1"/>
  <c r="AS92" i="1"/>
  <c r="AW92" i="1"/>
  <c r="AJ94" i="1"/>
  <c r="AZ94" i="1"/>
  <c r="BH98" i="1"/>
  <c r="Z100" i="1"/>
  <c r="AD100" i="1"/>
  <c r="AL100" i="1"/>
  <c r="AP100" i="1"/>
  <c r="AT100" i="1"/>
  <c r="AX100" i="1"/>
  <c r="BF100" i="1"/>
  <c r="BJ100" i="1"/>
  <c r="AF102" i="1"/>
  <c r="V103" i="1"/>
  <c r="Y103" i="1"/>
  <c r="AC103" i="1"/>
  <c r="AG103" i="1"/>
  <c r="AK103" i="1"/>
  <c r="AO103" i="1"/>
  <c r="AS103" i="1"/>
  <c r="AW103" i="1"/>
  <c r="BA103" i="1"/>
  <c r="BE103" i="1"/>
  <c r="BI103" i="1"/>
  <c r="BM103" i="1"/>
  <c r="AC104" i="1"/>
  <c r="BI104" i="1"/>
  <c r="W106" i="1"/>
  <c r="AE106" i="1"/>
  <c r="AI106" i="1"/>
  <c r="AM106" i="1"/>
  <c r="AQ106" i="1"/>
  <c r="AU106" i="1"/>
  <c r="AY106" i="1"/>
  <c r="BC106" i="1"/>
  <c r="BG106" i="1"/>
  <c r="BK106" i="1"/>
  <c r="BO106" i="1"/>
  <c r="AK107" i="1"/>
  <c r="V108" i="1"/>
  <c r="Z108" i="1"/>
  <c r="AD108" i="1"/>
  <c r="AH108" i="1"/>
  <c r="AK108" i="1"/>
  <c r="AP108" i="1"/>
  <c r="AS108" i="1"/>
  <c r="AW108" i="1"/>
  <c r="BA108" i="1"/>
  <c r="BF108" i="1"/>
  <c r="BJ108" i="1"/>
  <c r="BN108" i="1"/>
  <c r="Z110" i="1"/>
  <c r="AH110" i="1"/>
  <c r="AL110" i="1"/>
  <c r="AT110" i="1"/>
  <c r="BF110" i="1"/>
  <c r="BN110" i="1"/>
  <c r="AU112" i="1"/>
  <c r="BH112" i="1"/>
  <c r="BL112" i="1"/>
  <c r="AH114" i="1"/>
  <c r="AX114" i="1"/>
  <c r="BN114" i="1"/>
  <c r="AL115" i="1"/>
  <c r="AE118" i="1"/>
  <c r="AM118" i="1"/>
  <c r="AQ118" i="1"/>
  <c r="AY118" i="1"/>
  <c r="BK118" i="1"/>
  <c r="X120" i="1"/>
  <c r="AJ120" i="1"/>
  <c r="AZ120" i="1"/>
  <c r="BP120" i="1"/>
  <c r="V122" i="1"/>
  <c r="Z122" i="1"/>
  <c r="AD122" i="1"/>
  <c r="AH122" i="1"/>
  <c r="AY135" i="1"/>
  <c r="AA136" i="1"/>
  <c r="AL122" i="1"/>
  <c r="AP122" i="1"/>
  <c r="AT122" i="1"/>
  <c r="AX122" i="1"/>
  <c r="BB122" i="1"/>
  <c r="BF122" i="1"/>
  <c r="BJ122" i="1"/>
  <c r="BN122" i="1"/>
  <c r="W123" i="1"/>
  <c r="AA123" i="1"/>
  <c r="AE123" i="1"/>
  <c r="AI123" i="1"/>
  <c r="AM123" i="1"/>
  <c r="AQ123" i="1"/>
  <c r="AU123" i="1"/>
  <c r="AY123" i="1"/>
  <c r="BC123" i="1"/>
  <c r="BG123" i="1"/>
  <c r="BK123" i="1"/>
  <c r="BO123" i="1"/>
  <c r="AC126" i="1"/>
  <c r="AG126" i="1"/>
  <c r="AJ126" i="1"/>
  <c r="AS126" i="1"/>
  <c r="AW126" i="1"/>
  <c r="AZ126" i="1"/>
  <c r="BI126" i="1"/>
  <c r="BM126" i="1"/>
  <c r="BP126" i="1"/>
  <c r="V127" i="1"/>
  <c r="AA127" i="1"/>
  <c r="AD127" i="1"/>
  <c r="AI127" i="1"/>
  <c r="AL127" i="1"/>
  <c r="AQ127" i="1"/>
  <c r="AT127" i="1"/>
  <c r="AY127" i="1"/>
  <c r="BB127" i="1"/>
  <c r="BG127" i="1"/>
  <c r="BJ127" i="1"/>
  <c r="BO127" i="1"/>
  <c r="AZ128" i="1"/>
  <c r="BH130" i="1"/>
  <c r="AK132" i="1"/>
  <c r="BE132" i="1"/>
  <c r="AD134" i="1"/>
  <c r="AH134" i="1"/>
  <c r="AT134" i="1"/>
  <c r="AS134" i="1"/>
  <c r="AX134" i="1"/>
  <c r="BJ134" i="1"/>
  <c r="BI134" i="1"/>
  <c r="AE139" i="1"/>
  <c r="AJ136" i="1"/>
  <c r="AI136" i="1"/>
  <c r="AR136" i="1"/>
  <c r="AQ136" i="1"/>
  <c r="AZ136" i="1"/>
  <c r="AY136" i="1"/>
  <c r="BH136" i="1"/>
  <c r="BG136" i="1"/>
  <c r="AT139" i="1"/>
  <c r="AU139" i="1"/>
  <c r="AX139" i="1"/>
  <c r="AY139" i="1"/>
  <c r="BF139" i="1"/>
  <c r="BG139" i="1"/>
  <c r="BJ139" i="1"/>
  <c r="BK139" i="1"/>
  <c r="AJ122" i="1"/>
  <c r="AN122" i="1"/>
  <c r="AR122" i="1"/>
  <c r="AV122" i="1"/>
  <c r="AZ122" i="1"/>
  <c r="BD122" i="1"/>
  <c r="BH122" i="1"/>
  <c r="BL122" i="1"/>
  <c r="BP122" i="1"/>
  <c r="Y123" i="1"/>
  <c r="AC123" i="1"/>
  <c r="AG123" i="1"/>
  <c r="AK123" i="1"/>
  <c r="AO123" i="1"/>
  <c r="AS123" i="1"/>
  <c r="AW123" i="1"/>
  <c r="BA123" i="1"/>
  <c r="BL126" i="1"/>
  <c r="AJ127" i="1"/>
  <c r="AZ127" i="1"/>
  <c r="BP127" i="1"/>
  <c r="AA128" i="1"/>
  <c r="AQ128" i="1"/>
  <c r="BG128" i="1"/>
  <c r="AM130" i="1"/>
  <c r="AZ130" i="1"/>
  <c r="AE131" i="1"/>
  <c r="AF136" i="1"/>
  <c r="AU136" i="1"/>
  <c r="BK136" i="1"/>
  <c r="Y138" i="1"/>
  <c r="AC138" i="1"/>
  <c r="AD138" i="1"/>
  <c r="AG138" i="1"/>
  <c r="AK138" i="1"/>
  <c r="AO138" i="1"/>
  <c r="AS138" i="1"/>
  <c r="AW138" i="1"/>
  <c r="AX138" i="1"/>
  <c r="BA138" i="1"/>
  <c r="BE138" i="1"/>
  <c r="BI138" i="1"/>
  <c r="BJ138" i="1"/>
  <c r="BM138" i="1"/>
  <c r="AI139" i="1"/>
  <c r="AC166" i="1"/>
  <c r="AD166" i="1"/>
  <c r="AP166" i="1"/>
  <c r="AO166" i="1"/>
  <c r="BA166" i="1"/>
  <c r="BB166" i="1"/>
  <c r="BE168" i="1"/>
  <c r="BF168" i="1"/>
  <c r="W172" i="1"/>
  <c r="X172" i="1"/>
  <c r="AE172" i="1"/>
  <c r="AF172" i="1"/>
  <c r="AM172" i="1"/>
  <c r="AN172" i="1"/>
  <c r="AU172" i="1"/>
  <c r="AV172" i="1"/>
  <c r="BC172" i="1"/>
  <c r="BD172" i="1"/>
  <c r="BK172" i="1"/>
  <c r="BL172" i="1"/>
  <c r="BD191" i="1"/>
  <c r="BC191" i="1"/>
  <c r="BG191" i="1"/>
  <c r="BH191" i="1"/>
  <c r="AJ192" i="1"/>
  <c r="BN139" i="1"/>
  <c r="W140" i="1"/>
  <c r="AA140" i="1"/>
  <c r="AE140" i="1"/>
  <c r="AI140" i="1"/>
  <c r="AM140" i="1"/>
  <c r="AQ140" i="1"/>
  <c r="AU140" i="1"/>
  <c r="AY140" i="1"/>
  <c r="BC140" i="1"/>
  <c r="BG140" i="1"/>
  <c r="BK140" i="1"/>
  <c r="BO140" i="1"/>
  <c r="W142" i="1"/>
  <c r="AE142" i="1"/>
  <c r="AI142" i="1"/>
  <c r="AM142" i="1"/>
  <c r="AQ142" i="1"/>
  <c r="AU142" i="1"/>
  <c r="AY142" i="1"/>
  <c r="BC142" i="1"/>
  <c r="BG142" i="1"/>
  <c r="BK142" i="1"/>
  <c r="BO142" i="1"/>
  <c r="X143" i="1"/>
  <c r="AJ143" i="1"/>
  <c r="AZ143" i="1"/>
  <c r="BP143" i="1"/>
  <c r="AX146" i="1"/>
  <c r="BJ146" i="1"/>
  <c r="AH147" i="1"/>
  <c r="AP147" i="1"/>
  <c r="AX147" i="1"/>
  <c r="BF147" i="1"/>
  <c r="BN147" i="1"/>
  <c r="W148" i="1"/>
  <c r="AA148" i="1"/>
  <c r="AE148" i="1"/>
  <c r="AI148" i="1"/>
  <c r="AM148" i="1"/>
  <c r="AQ148" i="1"/>
  <c r="AU148" i="1"/>
  <c r="AY148" i="1"/>
  <c r="BC148" i="1"/>
  <c r="BG148" i="1"/>
  <c r="BK148" i="1"/>
  <c r="BO148" i="1"/>
  <c r="AU150" i="1"/>
  <c r="AY150" i="1"/>
  <c r="BC150" i="1"/>
  <c r="BK150" i="1"/>
  <c r="BO150" i="1"/>
  <c r="AO151" i="1"/>
  <c r="BA151" i="1"/>
  <c r="BF152" i="1"/>
  <c r="Y154" i="1"/>
  <c r="AG154" i="1"/>
  <c r="AK154" i="1"/>
  <c r="AO154" i="1"/>
  <c r="AW154" i="1"/>
  <c r="BA154" i="1"/>
  <c r="BE154" i="1"/>
  <c r="BI154" i="1"/>
  <c r="BM154" i="1"/>
  <c r="AI155" i="1"/>
  <c r="AB156" i="1"/>
  <c r="AV156" i="1"/>
  <c r="BH156" i="1"/>
  <c r="Y158" i="1"/>
  <c r="AG158" i="1"/>
  <c r="AO158" i="1"/>
  <c r="AW158" i="1"/>
  <c r="BE158" i="1"/>
  <c r="BM158" i="1"/>
  <c r="AB159" i="1"/>
  <c r="AF159" i="1"/>
  <c r="AJ159" i="1"/>
  <c r="AN159" i="1"/>
  <c r="AR159" i="1"/>
  <c r="AV159" i="1"/>
  <c r="AZ159" i="1"/>
  <c r="BD159" i="1"/>
  <c r="BH159" i="1"/>
  <c r="BL159" i="1"/>
  <c r="BP159" i="1"/>
  <c r="BN160" i="1"/>
  <c r="Y162" i="1"/>
  <c r="AC162" i="1"/>
  <c r="AG162" i="1"/>
  <c r="AK162" i="1"/>
  <c r="AL162" i="1"/>
  <c r="AO162" i="1"/>
  <c r="AS162" i="1"/>
  <c r="AW162" i="1"/>
  <c r="AX162" i="1"/>
  <c r="BA162" i="1"/>
  <c r="BE162" i="1"/>
  <c r="BM162" i="1"/>
  <c r="AG163" i="1"/>
  <c r="AJ163" i="1"/>
  <c r="AO163" i="1"/>
  <c r="AS163" i="1"/>
  <c r="AW163" i="1"/>
  <c r="AZ163" i="1"/>
  <c r="BE163" i="1"/>
  <c r="BI163" i="1"/>
  <c r="BM163" i="1"/>
  <c r="BP163" i="1"/>
  <c r="AK164" i="1"/>
  <c r="Z164" i="1"/>
  <c r="AL164" i="1"/>
  <c r="AX164" i="1"/>
  <c r="BN164" i="1"/>
  <c r="AL166" i="1"/>
  <c r="BE166" i="1"/>
  <c r="AS167" i="1"/>
  <c r="AB172" i="1"/>
  <c r="BH172" i="1"/>
  <c r="V174" i="1"/>
  <c r="AC174" i="1"/>
  <c r="AD174" i="1"/>
  <c r="AK174" i="1"/>
  <c r="AL174" i="1"/>
  <c r="AS174" i="1"/>
  <c r="AT174" i="1"/>
  <c r="BA174" i="1"/>
  <c r="BB174" i="1"/>
  <c r="BI174" i="1"/>
  <c r="BJ174" i="1"/>
  <c r="V175" i="1"/>
  <c r="AD175" i="1"/>
  <c r="AH175" i="1"/>
  <c r="AL175" i="1"/>
  <c r="AP175" i="1"/>
  <c r="AT175" i="1"/>
  <c r="AX175" i="1"/>
  <c r="BB175" i="1"/>
  <c r="BF175" i="1"/>
  <c r="BJ175" i="1"/>
  <c r="BN175" i="1"/>
  <c r="AC178" i="1"/>
  <c r="AS178" i="1"/>
  <c r="BI178" i="1"/>
  <c r="AA180" i="1"/>
  <c r="AI180" i="1"/>
  <c r="AQ180" i="1"/>
  <c r="AY180" i="1"/>
  <c r="BG180" i="1"/>
  <c r="AF183" i="1"/>
  <c r="AV183" i="1"/>
  <c r="BL183" i="1"/>
  <c r="AG184" i="1"/>
  <c r="AW184" i="1"/>
  <c r="BM184" i="1"/>
  <c r="AO186" i="1"/>
  <c r="BE186" i="1"/>
  <c r="AE190" i="1"/>
  <c r="AU190" i="1"/>
  <c r="BK190" i="1"/>
  <c r="AB191" i="1"/>
  <c r="AR191" i="1"/>
  <c r="AC192" i="1"/>
  <c r="AB192" i="1"/>
  <c r="AF192" i="1"/>
  <c r="AG192" i="1"/>
  <c r="AS192" i="1"/>
  <c r="AR192" i="1"/>
  <c r="AV192" i="1"/>
  <c r="AW192" i="1"/>
  <c r="BD192" i="1"/>
  <c r="BE192" i="1"/>
  <c r="BL192" i="1"/>
  <c r="BM192" i="1"/>
  <c r="X203" i="1"/>
  <c r="Y203" i="1"/>
  <c r="AB203" i="1"/>
  <c r="AC203" i="1"/>
  <c r="AF203" i="1"/>
  <c r="AG203" i="1"/>
  <c r="AJ203" i="1"/>
  <c r="AK203" i="1"/>
  <c r="AN203" i="1"/>
  <c r="AO203" i="1"/>
  <c r="AR203" i="1"/>
  <c r="AS203" i="1"/>
  <c r="AV203" i="1"/>
  <c r="AW203" i="1"/>
  <c r="AZ203" i="1"/>
  <c r="BA203" i="1"/>
  <c r="BD203" i="1"/>
  <c r="BE203" i="1"/>
  <c r="W134" i="1"/>
  <c r="AE134" i="1"/>
  <c r="AI134" i="1"/>
  <c r="AM134" i="1"/>
  <c r="AQ134" i="1"/>
  <c r="AU134" i="1"/>
  <c r="AY134" i="1"/>
  <c r="BC134" i="1"/>
  <c r="BG134" i="1"/>
  <c r="BK134" i="1"/>
  <c r="BO134" i="1"/>
  <c r="X135" i="1"/>
  <c r="AJ135" i="1"/>
  <c r="AZ135" i="1"/>
  <c r="BP135" i="1"/>
  <c r="AG136" i="1"/>
  <c r="AW136" i="1"/>
  <c r="BM136" i="1"/>
  <c r="AF140" i="1"/>
  <c r="AV140" i="1"/>
  <c r="BL140" i="1"/>
  <c r="AN142" i="1"/>
  <c r="AZ142" i="1"/>
  <c r="AT146" i="1"/>
  <c r="BF146" i="1"/>
  <c r="AQ147" i="1"/>
  <c r="AD150" i="1"/>
  <c r="AL150" i="1"/>
  <c r="BD150" i="1"/>
  <c r="BP150" i="1"/>
  <c r="V151" i="1"/>
  <c r="AL151" i="1"/>
  <c r="AX151" i="1"/>
  <c r="BB151" i="1"/>
  <c r="BB154" i="1"/>
  <c r="BN154" i="1"/>
  <c r="AU155" i="1"/>
  <c r="BK155" i="1"/>
  <c r="AR155" i="1"/>
  <c r="BH155" i="1"/>
  <c r="AN156" i="1"/>
  <c r="AZ156" i="1"/>
  <c r="AC156" i="1"/>
  <c r="AK156" i="1"/>
  <c r="AS156" i="1"/>
  <c r="BA156" i="1"/>
  <c r="BI156" i="1"/>
  <c r="AX158" i="1"/>
  <c r="BI159" i="1"/>
  <c r="W160" i="1"/>
  <c r="AA160" i="1"/>
  <c r="AE160" i="1"/>
  <c r="AI160" i="1"/>
  <c r="AM160" i="1"/>
  <c r="AQ160" i="1"/>
  <c r="AU160" i="1"/>
  <c r="AD162" i="1"/>
  <c r="BF162" i="1"/>
  <c r="Y166" i="1"/>
  <c r="AT166" i="1"/>
  <c r="BG168" i="1"/>
  <c r="BK168" i="1"/>
  <c r="BO168" i="1"/>
  <c r="AO170" i="1"/>
  <c r="AB171" i="1"/>
  <c r="AC171" i="1"/>
  <c r="AJ171" i="1"/>
  <c r="AR171" i="1"/>
  <c r="AZ171" i="1"/>
  <c r="BH171" i="1"/>
  <c r="BP171" i="1"/>
  <c r="AZ172" i="1"/>
  <c r="Y178" i="1"/>
  <c r="AO178" i="1"/>
  <c r="BE178" i="1"/>
  <c r="AB183" i="1"/>
  <c r="AR183" i="1"/>
  <c r="BH183" i="1"/>
  <c r="AC184" i="1"/>
  <c r="AS184" i="1"/>
  <c r="BI184" i="1"/>
  <c r="AE188" i="1"/>
  <c r="AU188" i="1"/>
  <c r="AQ190" i="1"/>
  <c r="BG190" i="1"/>
  <c r="AN191" i="1"/>
  <c r="BK191" i="1"/>
  <c r="V198" i="1"/>
  <c r="W198" i="1"/>
  <c r="AD198" i="1"/>
  <c r="AE198" i="1"/>
  <c r="AP131" i="1"/>
  <c r="AT131" i="1"/>
  <c r="AX131" i="1"/>
  <c r="BB131" i="1"/>
  <c r="BF131" i="1"/>
  <c r="BJ131" i="1"/>
  <c r="BN131" i="1"/>
  <c r="W132" i="1"/>
  <c r="AA132" i="1"/>
  <c r="AE132" i="1"/>
  <c r="AI132" i="1"/>
  <c r="AM132" i="1"/>
  <c r="AQ132" i="1"/>
  <c r="AU132" i="1"/>
  <c r="AY132" i="1"/>
  <c r="BC132" i="1"/>
  <c r="BG132" i="1"/>
  <c r="BK132" i="1"/>
  <c r="BO132" i="1"/>
  <c r="AJ134" i="1"/>
  <c r="AZ134" i="1"/>
  <c r="AB140" i="1"/>
  <c r="AR140" i="1"/>
  <c r="BH140" i="1"/>
  <c r="AJ142" i="1"/>
  <c r="AK143" i="1"/>
  <c r="AH146" i="1"/>
  <c r="AI147" i="1"/>
  <c r="AF148" i="1"/>
  <c r="AN148" i="1"/>
  <c r="AV148" i="1"/>
  <c r="BD148" i="1"/>
  <c r="BL148" i="1"/>
  <c r="W151" i="1"/>
  <c r="V152" i="1"/>
  <c r="AC152" i="1"/>
  <c r="BE152" i="1"/>
  <c r="BM152" i="1"/>
  <c r="BF154" i="1"/>
  <c r="X154" i="1"/>
  <c r="AB154" i="1"/>
  <c r="AI154" i="1"/>
  <c r="AN154" i="1"/>
  <c r="AQ154" i="1"/>
  <c r="AV154" i="1"/>
  <c r="AY154" i="1"/>
  <c r="BD154" i="1"/>
  <c r="BL154" i="1"/>
  <c r="BO154" i="1"/>
  <c r="AF156" i="1"/>
  <c r="AR156" i="1"/>
  <c r="BB156" i="1"/>
  <c r="BL156" i="1"/>
  <c r="AP158" i="1"/>
  <c r="W158" i="1"/>
  <c r="AE158" i="1"/>
  <c r="AI158" i="1"/>
  <c r="AM158" i="1"/>
  <c r="AQ158" i="1"/>
  <c r="AU158" i="1"/>
  <c r="AY158" i="1"/>
  <c r="BC158" i="1"/>
  <c r="BG158" i="1"/>
  <c r="BK158" i="1"/>
  <c r="BO158" i="1"/>
  <c r="BA159" i="1"/>
  <c r="V159" i="1"/>
  <c r="AD159" i="1"/>
  <c r="AH159" i="1"/>
  <c r="AL159" i="1"/>
  <c r="AP159" i="1"/>
  <c r="AT159" i="1"/>
  <c r="AX159" i="1"/>
  <c r="BB159" i="1"/>
  <c r="BF159" i="1"/>
  <c r="BJ159" i="1"/>
  <c r="BN159" i="1"/>
  <c r="AB160" i="1"/>
  <c r="AR160" i="1"/>
  <c r="AH162" i="1"/>
  <c r="AT162" i="1"/>
  <c r="AB162" i="1"/>
  <c r="BG162" i="1"/>
  <c r="BH162" i="1"/>
  <c r="BL162" i="1"/>
  <c r="AK163" i="1"/>
  <c r="AG166" i="1"/>
  <c r="AW166" i="1"/>
  <c r="BI166" i="1"/>
  <c r="X167" i="1"/>
  <c r="AB167" i="1"/>
  <c r="AC167" i="1"/>
  <c r="AF167" i="1"/>
  <c r="AJ167" i="1"/>
  <c r="AK167" i="1"/>
  <c r="AN167" i="1"/>
  <c r="AR167" i="1"/>
  <c r="AV167" i="1"/>
  <c r="AZ167" i="1"/>
  <c r="BD167" i="1"/>
  <c r="BH167" i="1"/>
  <c r="BL167" i="1"/>
  <c r="BP167" i="1"/>
  <c r="AR172" i="1"/>
  <c r="Z174" i="1"/>
  <c r="BF174" i="1"/>
  <c r="W174" i="1"/>
  <c r="AE174" i="1"/>
  <c r="AI174" i="1"/>
  <c r="AM174" i="1"/>
  <c r="AQ174" i="1"/>
  <c r="AU174" i="1"/>
  <c r="AY174" i="1"/>
  <c r="BC174" i="1"/>
  <c r="BG174" i="1"/>
  <c r="BK174" i="1"/>
  <c r="BO174" i="1"/>
  <c r="AM175" i="1"/>
  <c r="BG175" i="1"/>
  <c r="AC176" i="1"/>
  <c r="AG176" i="1"/>
  <c r="AK176" i="1"/>
  <c r="AO176" i="1"/>
  <c r="AS176" i="1"/>
  <c r="AW176" i="1"/>
  <c r="BA176" i="1"/>
  <c r="BE176" i="1"/>
  <c r="BI176" i="1"/>
  <c r="BM176" i="1"/>
  <c r="AP179" i="1"/>
  <c r="BF179" i="1"/>
  <c r="AE180" i="1"/>
  <c r="AM180" i="1"/>
  <c r="AU180" i="1"/>
  <c r="BC180" i="1"/>
  <c r="BK180" i="1"/>
  <c r="AQ182" i="1"/>
  <c r="BG182" i="1"/>
  <c r="AN183" i="1"/>
  <c r="BD183" i="1"/>
  <c r="AO184" i="1"/>
  <c r="BE184" i="1"/>
  <c r="AG186" i="1"/>
  <c r="AW186" i="1"/>
  <c r="BM186" i="1"/>
  <c r="AD187" i="1"/>
  <c r="AT187" i="1"/>
  <c r="BJ187" i="1"/>
  <c r="AA188" i="1"/>
  <c r="AQ188" i="1"/>
  <c r="BG188" i="1"/>
  <c r="W190" i="1"/>
  <c r="AM190" i="1"/>
  <c r="BC190" i="1"/>
  <c r="X191" i="1"/>
  <c r="AJ191" i="1"/>
  <c r="AZ191" i="1"/>
  <c r="AF206" i="1"/>
  <c r="AE206" i="1"/>
  <c r="AJ206" i="1"/>
  <c r="AI206" i="1"/>
  <c r="AR206" i="1"/>
  <c r="AQ206" i="1"/>
  <c r="AY206" i="1"/>
  <c r="AZ206" i="1"/>
  <c r="BC206" i="1"/>
  <c r="BD206" i="1"/>
  <c r="BG206" i="1"/>
  <c r="BH206" i="1"/>
  <c r="BK206" i="1"/>
  <c r="BL206" i="1"/>
  <c r="AB207" i="1"/>
  <c r="AC207" i="1"/>
  <c r="AF207" i="1"/>
  <c r="AG207" i="1"/>
  <c r="AJ207" i="1"/>
  <c r="AK207" i="1"/>
  <c r="AN207" i="1"/>
  <c r="AO207" i="1"/>
  <c r="AR207" i="1"/>
  <c r="AS207" i="1"/>
  <c r="AV207" i="1"/>
  <c r="AW207" i="1"/>
  <c r="AZ207" i="1"/>
  <c r="BA207" i="1"/>
  <c r="BD207" i="1"/>
  <c r="BE207" i="1"/>
  <c r="BH207" i="1"/>
  <c r="BI207" i="1"/>
  <c r="BL207" i="1"/>
  <c r="BM207" i="1"/>
  <c r="Z232" i="1"/>
  <c r="AC232" i="1"/>
  <c r="AD232" i="1"/>
  <c r="AG232" i="1"/>
  <c r="AH232" i="1"/>
  <c r="AK232" i="1"/>
  <c r="AL232" i="1"/>
  <c r="AO232" i="1"/>
  <c r="AP232" i="1"/>
  <c r="AS232" i="1"/>
  <c r="AT232" i="1"/>
  <c r="AW232" i="1"/>
  <c r="AX232" i="1"/>
  <c r="BA232" i="1"/>
  <c r="BB232" i="1"/>
  <c r="BE232" i="1"/>
  <c r="BF232" i="1"/>
  <c r="BI232" i="1"/>
  <c r="BJ232" i="1"/>
  <c r="BM232" i="1"/>
  <c r="BN232" i="1"/>
  <c r="AY160" i="1"/>
  <c r="BC160" i="1"/>
  <c r="BG160" i="1"/>
  <c r="BK160" i="1"/>
  <c r="BO160" i="1"/>
  <c r="AH163" i="1"/>
  <c r="AP163" i="1"/>
  <c r="AT163" i="1"/>
  <c r="AX163" i="1"/>
  <c r="BB163" i="1"/>
  <c r="BF163" i="1"/>
  <c r="BJ163" i="1"/>
  <c r="BN163" i="1"/>
  <c r="W164" i="1"/>
  <c r="AA164" i="1"/>
  <c r="AE164" i="1"/>
  <c r="AI164" i="1"/>
  <c r="AM164" i="1"/>
  <c r="AQ164" i="1"/>
  <c r="AU164" i="1"/>
  <c r="AY164" i="1"/>
  <c r="BC164" i="1"/>
  <c r="BG164" i="1"/>
  <c r="BK164" i="1"/>
  <c r="BO164" i="1"/>
  <c r="W170" i="1"/>
  <c r="AE170" i="1"/>
  <c r="AI170" i="1"/>
  <c r="AM170" i="1"/>
  <c r="AQ170" i="1"/>
  <c r="AU170" i="1"/>
  <c r="AY170" i="1"/>
  <c r="BC170" i="1"/>
  <c r="BG170" i="1"/>
  <c r="BK170" i="1"/>
  <c r="BO170" i="1"/>
  <c r="V171" i="1"/>
  <c r="AD171" i="1"/>
  <c r="AH171" i="1"/>
  <c r="AL171" i="1"/>
  <c r="AP171" i="1"/>
  <c r="AT171" i="1"/>
  <c r="AX171" i="1"/>
  <c r="BB171" i="1"/>
  <c r="BF171" i="1"/>
  <c r="BJ171" i="1"/>
  <c r="BN171" i="1"/>
  <c r="AC172" i="1"/>
  <c r="AG172" i="1"/>
  <c r="AK172" i="1"/>
  <c r="AO172" i="1"/>
  <c r="AS172" i="1"/>
  <c r="AW172" i="1"/>
  <c r="BA172" i="1"/>
  <c r="BE172" i="1"/>
  <c r="BI172" i="1"/>
  <c r="BM172" i="1"/>
  <c r="X175" i="1"/>
  <c r="AB175" i="1"/>
  <c r="AF175" i="1"/>
  <c r="AJ175" i="1"/>
  <c r="AN175" i="1"/>
  <c r="AR175" i="1"/>
  <c r="AV175" i="1"/>
  <c r="AZ175" i="1"/>
  <c r="BD175" i="1"/>
  <c r="BH175" i="1"/>
  <c r="BL175" i="1"/>
  <c r="BP175" i="1"/>
  <c r="W176" i="1"/>
  <c r="AA176" i="1"/>
  <c r="AE176" i="1"/>
  <c r="AI176" i="1"/>
  <c r="AM176" i="1"/>
  <c r="AQ176" i="1"/>
  <c r="AU176" i="1"/>
  <c r="AY176" i="1"/>
  <c r="BC176" i="1"/>
  <c r="BG176" i="1"/>
  <c r="BK176" i="1"/>
  <c r="BO176" i="1"/>
  <c r="W196" i="1"/>
  <c r="AE196" i="1"/>
  <c r="AM196" i="1"/>
  <c r="AU196" i="1"/>
  <c r="BC196" i="1"/>
  <c r="BK196" i="1"/>
  <c r="AC199" i="1"/>
  <c r="AS199" i="1"/>
  <c r="BI199" i="1"/>
  <c r="AH200" i="1"/>
  <c r="AX200" i="1"/>
  <c r="BN200" i="1"/>
  <c r="AF202" i="1"/>
  <c r="BA202" i="1"/>
  <c r="BL202" i="1"/>
  <c r="W206" i="1"/>
  <c r="Y207" i="1"/>
  <c r="X211" i="1"/>
  <c r="W211" i="1"/>
  <c r="AB211" i="1"/>
  <c r="AA211" i="1"/>
  <c r="AF211" i="1"/>
  <c r="AE211" i="1"/>
  <c r="AN211" i="1"/>
  <c r="AM211" i="1"/>
  <c r="AR211" i="1"/>
  <c r="AQ211" i="1"/>
  <c r="AY211" i="1"/>
  <c r="AZ211" i="1"/>
  <c r="BD211" i="1"/>
  <c r="BC211" i="1"/>
  <c r="BH211" i="1"/>
  <c r="BG211" i="1"/>
  <c r="BL211" i="1"/>
  <c r="BK211" i="1"/>
  <c r="BH203" i="1"/>
  <c r="BI203" i="1"/>
  <c r="BL203" i="1"/>
  <c r="BM203" i="1"/>
  <c r="V227" i="1"/>
  <c r="W227" i="1"/>
  <c r="AA227" i="1"/>
  <c r="AD227" i="1"/>
  <c r="AE227" i="1"/>
  <c r="AH227" i="1"/>
  <c r="AI227" i="1"/>
  <c r="AL227" i="1"/>
  <c r="AM227" i="1"/>
  <c r="AP227" i="1"/>
  <c r="AQ227" i="1"/>
  <c r="AT227" i="1"/>
  <c r="AU227" i="1"/>
  <c r="AX227" i="1"/>
  <c r="AY227" i="1"/>
  <c r="AE204" i="1"/>
  <c r="AU204" i="1"/>
  <c r="BK204" i="1"/>
  <c r="W204" i="1"/>
  <c r="AA204" i="1"/>
  <c r="AM204" i="1"/>
  <c r="AQ204" i="1"/>
  <c r="BC204" i="1"/>
  <c r="BG204" i="1"/>
  <c r="AB206" i="1"/>
  <c r="AM206" i="1"/>
  <c r="AR202" i="1"/>
  <c r="BH202" i="1"/>
  <c r="AL204" i="1"/>
  <c r="BB204" i="1"/>
  <c r="W208" i="1"/>
  <c r="V208" i="1"/>
  <c r="AA208" i="1"/>
  <c r="AM208" i="1"/>
  <c r="AL208" i="1"/>
  <c r="AQ208" i="1"/>
  <c r="BC208" i="1"/>
  <c r="BB208" i="1"/>
  <c r="BG208" i="1"/>
  <c r="AX210" i="1"/>
  <c r="AV212" i="1"/>
  <c r="W212" i="1"/>
  <c r="X212" i="1"/>
  <c r="AA212" i="1"/>
  <c r="AB212" i="1"/>
  <c r="AM212" i="1"/>
  <c r="AN212" i="1"/>
  <c r="AQ212" i="1"/>
  <c r="AR212" i="1"/>
  <c r="BC212" i="1"/>
  <c r="BD212" i="1"/>
  <c r="BG212" i="1"/>
  <c r="BH212" i="1"/>
  <c r="AB214" i="1"/>
  <c r="AE214" i="1"/>
  <c r="AF214" i="1"/>
  <c r="AQ214" i="1"/>
  <c r="AR214" i="1"/>
  <c r="AU214" i="1"/>
  <c r="AV214" i="1"/>
  <c r="BG214" i="1"/>
  <c r="BH214" i="1"/>
  <c r="BK214" i="1"/>
  <c r="BL214" i="1"/>
  <c r="AT215" i="1"/>
  <c r="BJ215" i="1"/>
  <c r="AD216" i="1"/>
  <c r="AT216" i="1"/>
  <c r="BJ216" i="1"/>
  <c r="Y222" i="1"/>
  <c r="Z222" i="1"/>
  <c r="AC222" i="1"/>
  <c r="AD222" i="1"/>
  <c r="AK222" i="1"/>
  <c r="AL222" i="1"/>
  <c r="AS222" i="1"/>
  <c r="AT222" i="1"/>
  <c r="AW222" i="1"/>
  <c r="AX222" i="1"/>
  <c r="BA222" i="1"/>
  <c r="BB222" i="1"/>
  <c r="BE222" i="1"/>
  <c r="BF222" i="1"/>
  <c r="BI222" i="1"/>
  <c r="BJ222" i="1"/>
  <c r="X223" i="1"/>
  <c r="Y223" i="1"/>
  <c r="AB223" i="1"/>
  <c r="AC223" i="1"/>
  <c r="AF223" i="1"/>
  <c r="AG223" i="1"/>
  <c r="AN223" i="1"/>
  <c r="AO223" i="1"/>
  <c r="AV223" i="1"/>
  <c r="AW223" i="1"/>
  <c r="AZ223" i="1"/>
  <c r="BA223" i="1"/>
  <c r="BD223" i="1"/>
  <c r="BE223" i="1"/>
  <c r="BH223" i="1"/>
  <c r="BI223" i="1"/>
  <c r="BL223" i="1"/>
  <c r="BM223" i="1"/>
  <c r="X202" i="1"/>
  <c r="AN202" i="1"/>
  <c r="BD202" i="1"/>
  <c r="AL210" i="1"/>
  <c r="AD215" i="1"/>
  <c r="AM215" i="1"/>
  <c r="BC215" i="1"/>
  <c r="Y210" i="1"/>
  <c r="Z210" i="1"/>
  <c r="AC210" i="1"/>
  <c r="AD210" i="1"/>
  <c r="AO210" i="1"/>
  <c r="AP210" i="1"/>
  <c r="AS210" i="1"/>
  <c r="AT210" i="1"/>
  <c r="BE210" i="1"/>
  <c r="BF210" i="1"/>
  <c r="BI210" i="1"/>
  <c r="BJ210" i="1"/>
  <c r="AA215" i="1"/>
  <c r="AQ215" i="1"/>
  <c r="AP215" i="1"/>
  <c r="BG215" i="1"/>
  <c r="BF215" i="1"/>
  <c r="V216" i="1"/>
  <c r="Z216" i="1"/>
  <c r="AK216" i="1"/>
  <c r="AL216" i="1"/>
  <c r="AO216" i="1"/>
  <c r="AP216" i="1"/>
  <c r="BA216" i="1"/>
  <c r="BB216" i="1"/>
  <c r="BE216" i="1"/>
  <c r="BF216" i="1"/>
  <c r="BB227" i="1"/>
  <c r="BC227" i="1"/>
  <c r="BF227" i="1"/>
  <c r="BG227" i="1"/>
  <c r="BJ227" i="1"/>
  <c r="BK227" i="1"/>
  <c r="BN227" i="1"/>
  <c r="BO227" i="1"/>
  <c r="AD219" i="1"/>
  <c r="AE219" i="1"/>
  <c r="AH219" i="1"/>
  <c r="AI219" i="1"/>
  <c r="AT219" i="1"/>
  <c r="AU219" i="1"/>
  <c r="BB219" i="1"/>
  <c r="BC219" i="1"/>
  <c r="BJ219" i="1"/>
  <c r="BK219" i="1"/>
  <c r="Z220" i="1"/>
  <c r="AG220" i="1"/>
  <c r="AH220" i="1"/>
  <c r="AO220" i="1"/>
  <c r="AP220" i="1"/>
  <c r="AW220" i="1"/>
  <c r="AX220" i="1"/>
  <c r="BE220" i="1"/>
  <c r="BF220" i="1"/>
  <c r="BM220" i="1"/>
  <c r="BN220" i="1"/>
  <c r="AF224" i="1"/>
  <c r="AV224" i="1"/>
  <c r="AG215" i="1"/>
  <c r="AA224" i="1"/>
  <c r="AB224" i="1"/>
  <c r="AI224" i="1"/>
  <c r="AJ224" i="1"/>
  <c r="AQ224" i="1"/>
  <c r="AR224" i="1"/>
  <c r="AY224" i="1"/>
  <c r="AZ224" i="1"/>
  <c r="BG224" i="1"/>
  <c r="BH224" i="1"/>
  <c r="BK224" i="1"/>
  <c r="BL224" i="1"/>
  <c r="Y230" i="1"/>
  <c r="Z230" i="1"/>
  <c r="AC230" i="1"/>
  <c r="AD230" i="1"/>
  <c r="AG230" i="1"/>
  <c r="AH230" i="1"/>
  <c r="AK230" i="1"/>
  <c r="AL230" i="1"/>
  <c r="AO230" i="1"/>
  <c r="AP230" i="1"/>
  <c r="AS230" i="1"/>
  <c r="AT230" i="1"/>
  <c r="AW230" i="1"/>
  <c r="AX230" i="1"/>
  <c r="BA230" i="1"/>
  <c r="BB230" i="1"/>
  <c r="BE230" i="1"/>
  <c r="BF230" i="1"/>
  <c r="BI230" i="1"/>
  <c r="BJ230" i="1"/>
  <c r="BM230" i="1"/>
  <c r="BN230" i="1"/>
  <c r="BM224" i="1"/>
  <c r="BN224" i="1"/>
  <c r="AD224" i="1"/>
  <c r="AL224" i="1"/>
  <c r="AT224" i="1"/>
  <c r="BB224" i="1"/>
  <c r="Y227" i="1"/>
  <c r="AO227" i="1"/>
  <c r="BE227" i="1"/>
  <c r="X232" i="1"/>
  <c r="AN232" i="1"/>
  <c r="BD232" i="1"/>
  <c r="X226" i="1"/>
  <c r="AF226" i="1"/>
  <c r="X228" i="1"/>
  <c r="AC71" i="1"/>
  <c r="AD71" i="1"/>
  <c r="AE78" i="1"/>
  <c r="BB78" i="1"/>
  <c r="AB79" i="1"/>
  <c r="W79" i="1"/>
  <c r="AE79" i="1"/>
  <c r="AM79" i="1"/>
  <c r="AU79" i="1"/>
  <c r="BC79" i="1"/>
  <c r="Y82" i="1"/>
  <c r="X82" i="1"/>
  <c r="AG82" i="1"/>
  <c r="AF82" i="1"/>
  <c r="AK82" i="1"/>
  <c r="AJ82" i="1"/>
  <c r="AR82" i="1"/>
  <c r="AS82" i="1"/>
  <c r="AZ82" i="1"/>
  <c r="BA82" i="1"/>
  <c r="BD82" i="1"/>
  <c r="BE82" i="1"/>
  <c r="X46" i="1"/>
  <c r="AB46" i="1"/>
  <c r="AF46" i="1"/>
  <c r="AJ46" i="1"/>
  <c r="AN46" i="1"/>
  <c r="AV46" i="1"/>
  <c r="AZ46" i="1"/>
  <c r="BD46" i="1"/>
  <c r="BH46" i="1"/>
  <c r="BL46" i="1"/>
  <c r="BP46" i="1"/>
  <c r="Y51" i="1"/>
  <c r="AD51" i="1"/>
  <c r="AH51" i="1"/>
  <c r="AL51" i="1"/>
  <c r="AP51" i="1"/>
  <c r="AT51" i="1"/>
  <c r="AX51" i="1"/>
  <c r="BB51" i="1"/>
  <c r="BE51" i="1"/>
  <c r="BJ51" i="1"/>
  <c r="BN51" i="1"/>
  <c r="AS63" i="1"/>
  <c r="AG66" i="1"/>
  <c r="AO66" i="1"/>
  <c r="AW66" i="1"/>
  <c r="V66" i="1"/>
  <c r="Z66" i="1"/>
  <c r="AD66" i="1"/>
  <c r="AH66" i="1"/>
  <c r="AL66" i="1"/>
  <c r="AP66" i="1"/>
  <c r="AT66" i="1"/>
  <c r="AX66" i="1"/>
  <c r="BB66" i="1"/>
  <c r="BF66" i="1"/>
  <c r="BJ66" i="1"/>
  <c r="BN66" i="1"/>
  <c r="AH67" i="1"/>
  <c r="AP67" i="1"/>
  <c r="AX67" i="1"/>
  <c r="BF67" i="1"/>
  <c r="BN67" i="1"/>
  <c r="AT68" i="1"/>
  <c r="BJ68" i="1"/>
  <c r="AH71" i="1"/>
  <c r="AP71" i="1"/>
  <c r="V71" i="1"/>
  <c r="AL71" i="1"/>
  <c r="BB71" i="1"/>
  <c r="BF71" i="1"/>
  <c r="BJ71" i="1"/>
  <c r="BN71" i="1"/>
  <c r="AR72" i="1"/>
  <c r="BH72" i="1"/>
  <c r="Y74" i="1"/>
  <c r="AO74" i="1"/>
  <c r="BE74" i="1"/>
  <c r="V76" i="1"/>
  <c r="BK76" i="1"/>
  <c r="BA63" i="1"/>
  <c r="AA63" i="1"/>
  <c r="V64" i="1"/>
  <c r="Z64" i="1"/>
  <c r="AD64" i="1"/>
  <c r="AL64" i="1"/>
  <c r="AP64" i="1"/>
  <c r="AX64" i="1"/>
  <c r="BB64" i="1"/>
  <c r="BF64" i="1"/>
  <c r="BJ64" i="1"/>
  <c r="Y66" i="1"/>
  <c r="AI66" i="1"/>
  <c r="W67" i="1"/>
  <c r="AA67" i="1"/>
  <c r="AE67" i="1"/>
  <c r="AI67" i="1"/>
  <c r="AM67" i="1"/>
  <c r="AQ67" i="1"/>
  <c r="AU67" i="1"/>
  <c r="AY67" i="1"/>
  <c r="BC67" i="1"/>
  <c r="BG67" i="1"/>
  <c r="BK67" i="1"/>
  <c r="BO67" i="1"/>
  <c r="X68" i="1"/>
  <c r="AB68" i="1"/>
  <c r="AF68" i="1"/>
  <c r="AJ68" i="1"/>
  <c r="AN68" i="1"/>
  <c r="AR68" i="1"/>
  <c r="AV68" i="1"/>
  <c r="AZ68" i="1"/>
  <c r="BD68" i="1"/>
  <c r="BH68" i="1"/>
  <c r="BL68" i="1"/>
  <c r="W70" i="1"/>
  <c r="AE70" i="1"/>
  <c r="AI70" i="1"/>
  <c r="AM70" i="1"/>
  <c r="AQ70" i="1"/>
  <c r="AU70" i="1"/>
  <c r="AY70" i="1"/>
  <c r="BC70" i="1"/>
  <c r="BG70" i="1"/>
  <c r="BK70" i="1"/>
  <c r="BO70" i="1"/>
  <c r="AT71" i="1"/>
  <c r="V72" i="1"/>
  <c r="Z72" i="1"/>
  <c r="AD72" i="1"/>
  <c r="AH72" i="1"/>
  <c r="AL72" i="1"/>
  <c r="AC74" i="1"/>
  <c r="AS74" i="1"/>
  <c r="BI74" i="1"/>
  <c r="AD75" i="1"/>
  <c r="AT75" i="1"/>
  <c r="BJ75" i="1"/>
  <c r="BK78" i="1"/>
  <c r="AR79" i="1"/>
  <c r="AG80" i="1"/>
  <c r="BA80" i="1"/>
  <c r="BM80" i="1"/>
  <c r="AO82" i="1"/>
  <c r="BI82" i="1"/>
  <c r="AM46" i="1"/>
  <c r="W51" i="1"/>
  <c r="AA51" i="1"/>
  <c r="AI51" i="1"/>
  <c r="AM51" i="1"/>
  <c r="AQ51" i="1"/>
  <c r="AU51" i="1"/>
  <c r="AY51" i="1"/>
  <c r="BC51" i="1"/>
  <c r="BG51" i="1"/>
  <c r="BK51" i="1"/>
  <c r="AK52" i="1"/>
  <c r="AO52" i="1"/>
  <c r="AS52" i="1"/>
  <c r="AW52" i="1"/>
  <c r="BE52" i="1"/>
  <c r="BI52" i="1"/>
  <c r="AB54" i="1"/>
  <c r="AJ54" i="1"/>
  <c r="AZ54" i="1"/>
  <c r="BH54" i="1"/>
  <c r="BP54" i="1"/>
  <c r="AD58" i="1"/>
  <c r="AP58" i="1"/>
  <c r="AT58" i="1"/>
  <c r="BJ58" i="1"/>
  <c r="BN58" i="1"/>
  <c r="AC63" i="1"/>
  <c r="BI63" i="1"/>
  <c r="AD67" i="1"/>
  <c r="AL67" i="1"/>
  <c r="AT67" i="1"/>
  <c r="BB67" i="1"/>
  <c r="BJ67" i="1"/>
  <c r="AK72" i="1"/>
  <c r="AG74" i="1"/>
  <c r="AW74" i="1"/>
  <c r="BM74" i="1"/>
  <c r="AE76" i="1"/>
  <c r="BB76" i="1"/>
  <c r="AT76" i="1"/>
  <c r="AB120" i="1"/>
  <c r="AC120" i="1"/>
  <c r="AF120" i="1"/>
  <c r="AG120" i="1"/>
  <c r="AN120" i="1"/>
  <c r="AO120" i="1"/>
  <c r="AR120" i="1"/>
  <c r="AS120" i="1"/>
  <c r="AV120" i="1"/>
  <c r="AW120" i="1"/>
  <c r="BD120" i="1"/>
  <c r="BE120" i="1"/>
  <c r="BH120" i="1"/>
  <c r="BI120" i="1"/>
  <c r="BL120" i="1"/>
  <c r="BM120" i="1"/>
  <c r="Z124" i="1"/>
  <c r="AP124" i="1"/>
  <c r="AO124" i="1"/>
  <c r="BF124" i="1"/>
  <c r="BE124" i="1"/>
  <c r="Y126" i="1"/>
  <c r="X126" i="1"/>
  <c r="AO126" i="1"/>
  <c r="AN126" i="1"/>
  <c r="BE126" i="1"/>
  <c r="BD126" i="1"/>
  <c r="Y150" i="1"/>
  <c r="X150" i="1"/>
  <c r="AG150" i="1"/>
  <c r="AF150" i="1"/>
  <c r="AK150" i="1"/>
  <c r="AJ150" i="1"/>
  <c r="AO150" i="1"/>
  <c r="AN150" i="1"/>
  <c r="AW150" i="1"/>
  <c r="AV150" i="1"/>
  <c r="AZ150" i="1"/>
  <c r="BA150" i="1"/>
  <c r="BM150" i="1"/>
  <c r="BL150" i="1"/>
  <c r="Y78" i="1"/>
  <c r="AC78" i="1"/>
  <c r="AG78" i="1"/>
  <c r="AK78" i="1"/>
  <c r="AO78" i="1"/>
  <c r="AS78" i="1"/>
  <c r="AW78" i="1"/>
  <c r="BA78" i="1"/>
  <c r="BE78" i="1"/>
  <c r="BI78" i="1"/>
  <c r="BM78" i="1"/>
  <c r="AR80" i="1"/>
  <c r="V80" i="1"/>
  <c r="Z80" i="1"/>
  <c r="AD80" i="1"/>
  <c r="AH80" i="1"/>
  <c r="AL80" i="1"/>
  <c r="AP80" i="1"/>
  <c r="AT80" i="1"/>
  <c r="AX80" i="1"/>
  <c r="BB80" i="1"/>
  <c r="BF80" i="1"/>
  <c r="BJ80" i="1"/>
  <c r="BN80" i="1"/>
  <c r="AE82" i="1"/>
  <c r="BJ82" i="1"/>
  <c r="V83" i="1"/>
  <c r="Y83" i="1"/>
  <c r="AC83" i="1"/>
  <c r="AG83" i="1"/>
  <c r="AK83" i="1"/>
  <c r="AO83" i="1"/>
  <c r="AS83" i="1"/>
  <c r="AW83" i="1"/>
  <c r="BA83" i="1"/>
  <c r="BE83" i="1"/>
  <c r="BI83" i="1"/>
  <c r="BM83" i="1"/>
  <c r="W84" i="1"/>
  <c r="AJ84" i="1"/>
  <c r="AV84" i="1"/>
  <c r="BG84" i="1"/>
  <c r="V86" i="1"/>
  <c r="Z86" i="1"/>
  <c r="AD86" i="1"/>
  <c r="AH86" i="1"/>
  <c r="AL86" i="1"/>
  <c r="AP86" i="1"/>
  <c r="AT86" i="1"/>
  <c r="AX86" i="1"/>
  <c r="BB86" i="1"/>
  <c r="BF86" i="1"/>
  <c r="BJ86" i="1"/>
  <c r="BN86" i="1"/>
  <c r="X87" i="1"/>
  <c r="AK87" i="1"/>
  <c r="AW87" i="1"/>
  <c r="BH87" i="1"/>
  <c r="AP88" i="1"/>
  <c r="AW88" i="1"/>
  <c r="BB88" i="1"/>
  <c r="BJ88" i="1"/>
  <c r="Y90" i="1"/>
  <c r="AL90" i="1"/>
  <c r="AX90" i="1"/>
  <c r="BI90" i="1"/>
  <c r="AL91" i="1"/>
  <c r="AX91" i="1"/>
  <c r="V94" i="1"/>
  <c r="Z94" i="1"/>
  <c r="AD94" i="1"/>
  <c r="AH94" i="1"/>
  <c r="AL94" i="1"/>
  <c r="AP94" i="1"/>
  <c r="AT94" i="1"/>
  <c r="AX94" i="1"/>
  <c r="BB94" i="1"/>
  <c r="BF94" i="1"/>
  <c r="BJ94" i="1"/>
  <c r="BN94" i="1"/>
  <c r="BN95" i="1"/>
  <c r="W96" i="1"/>
  <c r="AA96" i="1"/>
  <c r="AE96" i="1"/>
  <c r="AI96" i="1"/>
  <c r="AM96" i="1"/>
  <c r="AQ96" i="1"/>
  <c r="AU96" i="1"/>
  <c r="AY96" i="1"/>
  <c r="BC96" i="1"/>
  <c r="BG96" i="1"/>
  <c r="BK96" i="1"/>
  <c r="BO96" i="1"/>
  <c r="AF98" i="1"/>
  <c r="AV98" i="1"/>
  <c r="BL98" i="1"/>
  <c r="W100" i="1"/>
  <c r="AA100" i="1"/>
  <c r="AE100" i="1"/>
  <c r="AI100" i="1"/>
  <c r="AM100" i="1"/>
  <c r="AQ100" i="1"/>
  <c r="AU100" i="1"/>
  <c r="AY100" i="1"/>
  <c r="BC100" i="1"/>
  <c r="BG100" i="1"/>
  <c r="BK100" i="1"/>
  <c r="BO100" i="1"/>
  <c r="AH102" i="1"/>
  <c r="BF102" i="1"/>
  <c r="AT102" i="1"/>
  <c r="BJ102" i="1"/>
  <c r="AD103" i="1"/>
  <c r="AL103" i="1"/>
  <c r="AX103" i="1"/>
  <c r="BJ103" i="1"/>
  <c r="AF104" i="1"/>
  <c r="AN104" i="1"/>
  <c r="AV104" i="1"/>
  <c r="BD104" i="1"/>
  <c r="BL104" i="1"/>
  <c r="V106" i="1"/>
  <c r="Z106" i="1"/>
  <c r="AD106" i="1"/>
  <c r="AH106" i="1"/>
  <c r="AL106" i="1"/>
  <c r="AP106" i="1"/>
  <c r="AT106" i="1"/>
  <c r="AX106" i="1"/>
  <c r="BB106" i="1"/>
  <c r="BF106" i="1"/>
  <c r="BJ106" i="1"/>
  <c r="BN106" i="1"/>
  <c r="AY107" i="1"/>
  <c r="X107" i="1"/>
  <c r="AB107" i="1"/>
  <c r="AF107" i="1"/>
  <c r="AR107" i="1"/>
  <c r="AV107" i="1"/>
  <c r="BH107" i="1"/>
  <c r="BL107" i="1"/>
  <c r="AB108" i="1"/>
  <c r="AO108" i="1"/>
  <c r="BD108" i="1"/>
  <c r="X111" i="1"/>
  <c r="AB111" i="1"/>
  <c r="AF111" i="1"/>
  <c r="AJ111" i="1"/>
  <c r="AN111" i="1"/>
  <c r="AR111" i="1"/>
  <c r="AV111" i="1"/>
  <c r="AZ111" i="1"/>
  <c r="BD111" i="1"/>
  <c r="BH111" i="1"/>
  <c r="BL111" i="1"/>
  <c r="BP111" i="1"/>
  <c r="AV114" i="1"/>
  <c r="AB114" i="1"/>
  <c r="AF114" i="1"/>
  <c r="AD115" i="1"/>
  <c r="AP115" i="1"/>
  <c r="BA115" i="1"/>
  <c r="BM115" i="1"/>
  <c r="AK116" i="1"/>
  <c r="AW116" i="1"/>
  <c r="Y122" i="1"/>
  <c r="AG124" i="1"/>
  <c r="AW124" i="1"/>
  <c r="BM124" i="1"/>
  <c r="X127" i="1"/>
  <c r="Y127" i="1"/>
  <c r="AB127" i="1"/>
  <c r="AC127" i="1"/>
  <c r="AF127" i="1"/>
  <c r="AG127" i="1"/>
  <c r="AN127" i="1"/>
  <c r="AO127" i="1"/>
  <c r="AR127" i="1"/>
  <c r="AS127" i="1"/>
  <c r="AV127" i="1"/>
  <c r="AW127" i="1"/>
  <c r="BD127" i="1"/>
  <c r="BE127" i="1"/>
  <c r="BH127" i="1"/>
  <c r="BI127" i="1"/>
  <c r="BL127" i="1"/>
  <c r="BM127" i="1"/>
  <c r="AE128" i="1"/>
  <c r="AU128" i="1"/>
  <c r="BK128" i="1"/>
  <c r="AB135" i="1"/>
  <c r="AC135" i="1"/>
  <c r="AF135" i="1"/>
  <c r="AG135" i="1"/>
  <c r="AN135" i="1"/>
  <c r="AO135" i="1"/>
  <c r="AR135" i="1"/>
  <c r="AS135" i="1"/>
  <c r="AV135" i="1"/>
  <c r="AW135" i="1"/>
  <c r="BD135" i="1"/>
  <c r="BE135" i="1"/>
  <c r="BH135" i="1"/>
  <c r="BI135" i="1"/>
  <c r="BL135" i="1"/>
  <c r="BM135" i="1"/>
  <c r="AX136" i="1"/>
  <c r="AH144" i="1"/>
  <c r="V147" i="1"/>
  <c r="W147" i="1"/>
  <c r="AD147" i="1"/>
  <c r="AE147" i="1"/>
  <c r="AL147" i="1"/>
  <c r="AM147" i="1"/>
  <c r="AT147" i="1"/>
  <c r="AU147" i="1"/>
  <c r="BB147" i="1"/>
  <c r="BC147" i="1"/>
  <c r="BJ147" i="1"/>
  <c r="BK147" i="1"/>
  <c r="AF84" i="1"/>
  <c r="BH84" i="1"/>
  <c r="AG87" i="1"/>
  <c r="BI87" i="1"/>
  <c r="AX88" i="1"/>
  <c r="AH90" i="1"/>
  <c r="BJ90" i="1"/>
  <c r="AH91" i="1"/>
  <c r="AY92" i="1"/>
  <c r="AB102" i="1"/>
  <c r="AK102" i="1"/>
  <c r="AE103" i="1"/>
  <c r="AZ103" i="1"/>
  <c r="BK103" i="1"/>
  <c r="AJ108" i="1"/>
  <c r="AR108" i="1"/>
  <c r="AK110" i="1"/>
  <c r="AG115" i="1"/>
  <c r="AS115" i="1"/>
  <c r="BE115" i="1"/>
  <c r="AE115" i="1"/>
  <c r="AF115" i="1"/>
  <c r="AQ115" i="1"/>
  <c r="AR115" i="1"/>
  <c r="AY115" i="1"/>
  <c r="AZ115" i="1"/>
  <c r="BK115" i="1"/>
  <c r="BL115" i="1"/>
  <c r="AK120" i="1"/>
  <c r="AF126" i="1"/>
  <c r="BA126" i="1"/>
  <c r="Z136" i="1"/>
  <c r="AC136" i="1"/>
  <c r="AD136" i="1"/>
  <c r="AK136" i="1"/>
  <c r="AL136" i="1"/>
  <c r="AO136" i="1"/>
  <c r="AP136" i="1"/>
  <c r="AS136" i="1"/>
  <c r="AT136" i="1"/>
  <c r="BA136" i="1"/>
  <c r="BB136" i="1"/>
  <c r="BE136" i="1"/>
  <c r="BF136" i="1"/>
  <c r="BI136" i="1"/>
  <c r="BJ136" i="1"/>
  <c r="AB143" i="1"/>
  <c r="AC143" i="1"/>
  <c r="AF143" i="1"/>
  <c r="AG143" i="1"/>
  <c r="AN143" i="1"/>
  <c r="AO143" i="1"/>
  <c r="AR143" i="1"/>
  <c r="AS143" i="1"/>
  <c r="AV143" i="1"/>
  <c r="AW143" i="1"/>
  <c r="BD143" i="1"/>
  <c r="BE143" i="1"/>
  <c r="BH143" i="1"/>
  <c r="BI143" i="1"/>
  <c r="BL143" i="1"/>
  <c r="BM143" i="1"/>
  <c r="AX144" i="1"/>
  <c r="AA147" i="1"/>
  <c r="BG147" i="1"/>
  <c r="BP68" i="1"/>
  <c r="X70" i="1"/>
  <c r="AB70" i="1"/>
  <c r="AF70" i="1"/>
  <c r="AJ70" i="1"/>
  <c r="AN70" i="1"/>
  <c r="AR70" i="1"/>
  <c r="AV70" i="1"/>
  <c r="AZ70" i="1"/>
  <c r="BD70" i="1"/>
  <c r="BH70" i="1"/>
  <c r="BL70" i="1"/>
  <c r="BP70" i="1"/>
  <c r="W72" i="1"/>
  <c r="AA72" i="1"/>
  <c r="AE72" i="1"/>
  <c r="AI72" i="1"/>
  <c r="AM72" i="1"/>
  <c r="AQ72" i="1"/>
  <c r="AU72" i="1"/>
  <c r="AY72" i="1"/>
  <c r="BC72" i="1"/>
  <c r="BG72" i="1"/>
  <c r="BK72" i="1"/>
  <c r="BO72" i="1"/>
  <c r="W74" i="1"/>
  <c r="AE74" i="1"/>
  <c r="AI74" i="1"/>
  <c r="AM74" i="1"/>
  <c r="AQ74" i="1"/>
  <c r="AU74" i="1"/>
  <c r="AY74" i="1"/>
  <c r="BC74" i="1"/>
  <c r="BG74" i="1"/>
  <c r="BK74" i="1"/>
  <c r="BO74" i="1"/>
  <c r="X75" i="1"/>
  <c r="AB75" i="1"/>
  <c r="AF75" i="1"/>
  <c r="AJ75" i="1"/>
  <c r="AN75" i="1"/>
  <c r="AR75" i="1"/>
  <c r="AV75" i="1"/>
  <c r="AZ75" i="1"/>
  <c r="BD75" i="1"/>
  <c r="BH75" i="1"/>
  <c r="BL75" i="1"/>
  <c r="BP75" i="1"/>
  <c r="AC76" i="1"/>
  <c r="AG76" i="1"/>
  <c r="AK76" i="1"/>
  <c r="AO76" i="1"/>
  <c r="AS76" i="1"/>
  <c r="AW76" i="1"/>
  <c r="BA76" i="1"/>
  <c r="BE76" i="1"/>
  <c r="BI76" i="1"/>
  <c r="BM76" i="1"/>
  <c r="V79" i="1"/>
  <c r="AD79" i="1"/>
  <c r="AH79" i="1"/>
  <c r="AL79" i="1"/>
  <c r="AP79" i="1"/>
  <c r="AT79" i="1"/>
  <c r="AX79" i="1"/>
  <c r="BB79" i="1"/>
  <c r="BF79" i="1"/>
  <c r="BJ79" i="1"/>
  <c r="BN79" i="1"/>
  <c r="AB80" i="1"/>
  <c r="BH80" i="1"/>
  <c r="AM82" i="1"/>
  <c r="AA84" i="1"/>
  <c r="AM84" i="1"/>
  <c r="AY84" i="1"/>
  <c r="AB87" i="1"/>
  <c r="AN87" i="1"/>
  <c r="AZ87" i="1"/>
  <c r="BM88" i="1"/>
  <c r="Z88" i="1"/>
  <c r="AD88" i="1"/>
  <c r="AH88" i="1"/>
  <c r="AC90" i="1"/>
  <c r="AO90" i="1"/>
  <c r="BA90" i="1"/>
  <c r="BF91" i="1"/>
  <c r="V92" i="1"/>
  <c r="AH92" i="1"/>
  <c r="AX92" i="1"/>
  <c r="BN92" i="1"/>
  <c r="AC96" i="1"/>
  <c r="AG96" i="1"/>
  <c r="AK96" i="1"/>
  <c r="AO96" i="1"/>
  <c r="AS96" i="1"/>
  <c r="AW96" i="1"/>
  <c r="BA96" i="1"/>
  <c r="BE96" i="1"/>
  <c r="BI96" i="1"/>
  <c r="BM96" i="1"/>
  <c r="X98" i="1"/>
  <c r="AN98" i="1"/>
  <c r="BD98" i="1"/>
  <c r="X99" i="1"/>
  <c r="AB99" i="1"/>
  <c r="AF99" i="1"/>
  <c r="AJ99" i="1"/>
  <c r="AN99" i="1"/>
  <c r="AR99" i="1"/>
  <c r="AV99" i="1"/>
  <c r="AZ99" i="1"/>
  <c r="BD99" i="1"/>
  <c r="BH99" i="1"/>
  <c r="BL99" i="1"/>
  <c r="BP99" i="1"/>
  <c r="AC100" i="1"/>
  <c r="AG100" i="1"/>
  <c r="AK100" i="1"/>
  <c r="AO100" i="1"/>
  <c r="AS100" i="1"/>
  <c r="AW100" i="1"/>
  <c r="BA100" i="1"/>
  <c r="BE100" i="1"/>
  <c r="BI100" i="1"/>
  <c r="BM100" i="1"/>
  <c r="V102" i="1"/>
  <c r="AD102" i="1"/>
  <c r="AM102" i="1"/>
  <c r="BA102" i="1"/>
  <c r="BN102" i="1"/>
  <c r="AH103" i="1"/>
  <c r="AT103" i="1"/>
  <c r="BB103" i="1"/>
  <c r="BN103" i="1"/>
  <c r="W104" i="1"/>
  <c r="AA104" i="1"/>
  <c r="AE104" i="1"/>
  <c r="AI104" i="1"/>
  <c r="AM104" i="1"/>
  <c r="AQ104" i="1"/>
  <c r="AU104" i="1"/>
  <c r="AY104" i="1"/>
  <c r="BC104" i="1"/>
  <c r="BG104" i="1"/>
  <c r="BK104" i="1"/>
  <c r="BO104" i="1"/>
  <c r="AL108" i="1"/>
  <c r="AZ108" i="1"/>
  <c r="BH108" i="1"/>
  <c r="BA110" i="1"/>
  <c r="W110" i="1"/>
  <c r="AE110" i="1"/>
  <c r="AI110" i="1"/>
  <c r="AM110" i="1"/>
  <c r="AQ110" i="1"/>
  <c r="AU110" i="1"/>
  <c r="AY110" i="1"/>
  <c r="BC110" i="1"/>
  <c r="BG110" i="1"/>
  <c r="BK110" i="1"/>
  <c r="BO110" i="1"/>
  <c r="X112" i="1"/>
  <c r="AB112" i="1"/>
  <c r="AF112" i="1"/>
  <c r="AJ112" i="1"/>
  <c r="AN112" i="1"/>
  <c r="AR112" i="1"/>
  <c r="AV112" i="1"/>
  <c r="AZ112" i="1"/>
  <c r="BD112" i="1"/>
  <c r="BO112" i="1"/>
  <c r="BL114" i="1"/>
  <c r="X115" i="1"/>
  <c r="AJ115" i="1"/>
  <c r="AV115" i="1"/>
  <c r="BH115" i="1"/>
  <c r="BB116" i="1"/>
  <c r="BM116" i="1"/>
  <c r="BA120" i="1"/>
  <c r="AL124" i="1"/>
  <c r="BB124" i="1"/>
  <c r="AC124" i="1"/>
  <c r="AS124" i="1"/>
  <c r="BI124" i="1"/>
  <c r="X128" i="1"/>
  <c r="W128" i="1"/>
  <c r="AN128" i="1"/>
  <c r="AM128" i="1"/>
  <c r="BD128" i="1"/>
  <c r="BC128" i="1"/>
  <c r="Y130" i="1"/>
  <c r="Z130" i="1"/>
  <c r="AC130" i="1"/>
  <c r="AD130" i="1"/>
  <c r="AK130" i="1"/>
  <c r="AL130" i="1"/>
  <c r="AO130" i="1"/>
  <c r="AP130" i="1"/>
  <c r="AS130" i="1"/>
  <c r="AT130" i="1"/>
  <c r="BA130" i="1"/>
  <c r="BB130" i="1"/>
  <c r="BE130" i="1"/>
  <c r="BF130" i="1"/>
  <c r="BI130" i="1"/>
  <c r="BJ130" i="1"/>
  <c r="Z144" i="1"/>
  <c r="AC144" i="1"/>
  <c r="AD144" i="1"/>
  <c r="AK144" i="1"/>
  <c r="AL144" i="1"/>
  <c r="AO144" i="1"/>
  <c r="AP144" i="1"/>
  <c r="AS144" i="1"/>
  <c r="AT144" i="1"/>
  <c r="BA144" i="1"/>
  <c r="BB144" i="1"/>
  <c r="BE144" i="1"/>
  <c r="BF144" i="1"/>
  <c r="BI144" i="1"/>
  <c r="BJ144" i="1"/>
  <c r="AY147" i="1"/>
  <c r="AB150" i="1"/>
  <c r="BL134" i="1"/>
  <c r="Z138" i="1"/>
  <c r="AL138" i="1"/>
  <c r="BB138" i="1"/>
  <c r="W139" i="1"/>
  <c r="AM139" i="1"/>
  <c r="BC139" i="1"/>
  <c r="AF142" i="1"/>
  <c r="AV142" i="1"/>
  <c r="BL142" i="1"/>
  <c r="Z146" i="1"/>
  <c r="AL146" i="1"/>
  <c r="BB146" i="1"/>
  <c r="AJ155" i="1"/>
  <c r="X116" i="1"/>
  <c r="AB116" i="1"/>
  <c r="AF116" i="1"/>
  <c r="AJ116" i="1"/>
  <c r="AN116" i="1"/>
  <c r="AR116" i="1"/>
  <c r="AV116" i="1"/>
  <c r="AZ116" i="1"/>
  <c r="BD116" i="1"/>
  <c r="BH116" i="1"/>
  <c r="BL116" i="1"/>
  <c r="BP116" i="1"/>
  <c r="V118" i="1"/>
  <c r="Z118" i="1"/>
  <c r="AD118" i="1"/>
  <c r="AH118" i="1"/>
  <c r="AL118" i="1"/>
  <c r="AP118" i="1"/>
  <c r="AT118" i="1"/>
  <c r="AX118" i="1"/>
  <c r="BB118" i="1"/>
  <c r="BF118" i="1"/>
  <c r="BJ118" i="1"/>
  <c r="BN118" i="1"/>
  <c r="W119" i="1"/>
  <c r="AA119" i="1"/>
  <c r="AE119" i="1"/>
  <c r="AI119" i="1"/>
  <c r="AM119" i="1"/>
  <c r="AQ119" i="1"/>
  <c r="AU119" i="1"/>
  <c r="AY119" i="1"/>
  <c r="BC119" i="1"/>
  <c r="BG119" i="1"/>
  <c r="BK119" i="1"/>
  <c r="BO119" i="1"/>
  <c r="AF124" i="1"/>
  <c r="AV124" i="1"/>
  <c r="BL124" i="1"/>
  <c r="AD128" i="1"/>
  <c r="AT128" i="1"/>
  <c r="BJ128" i="1"/>
  <c r="AF132" i="1"/>
  <c r="AV132" i="1"/>
  <c r="Z152" i="1"/>
  <c r="AG152" i="1"/>
  <c r="AH152" i="1"/>
  <c r="AK152" i="1"/>
  <c r="AL152" i="1"/>
  <c r="AO152" i="1"/>
  <c r="AP152" i="1"/>
  <c r="AS152" i="1"/>
  <c r="AT152" i="1"/>
  <c r="AW152" i="1"/>
  <c r="AX152" i="1"/>
  <c r="BA152" i="1"/>
  <c r="BB152" i="1"/>
  <c r="BI152" i="1"/>
  <c r="BJ152" i="1"/>
  <c r="BI112" i="1"/>
  <c r="BM112" i="1"/>
  <c r="AG116" i="1"/>
  <c r="AS116" i="1"/>
  <c r="BI116" i="1"/>
  <c r="AU118" i="1"/>
  <c r="BG118" i="1"/>
  <c r="X118" i="1"/>
  <c r="AB118" i="1"/>
  <c r="AF118" i="1"/>
  <c r="AJ118" i="1"/>
  <c r="AN118" i="1"/>
  <c r="AR118" i="1"/>
  <c r="AV118" i="1"/>
  <c r="AZ118" i="1"/>
  <c r="BD118" i="1"/>
  <c r="BH118" i="1"/>
  <c r="BL118" i="1"/>
  <c r="BP118" i="1"/>
  <c r="AN119" i="1"/>
  <c r="AZ119" i="1"/>
  <c r="Y119" i="1"/>
  <c r="AC119" i="1"/>
  <c r="AG119" i="1"/>
  <c r="AK119" i="1"/>
  <c r="AO119" i="1"/>
  <c r="AS119" i="1"/>
  <c r="AW119" i="1"/>
  <c r="BA119" i="1"/>
  <c r="BE119" i="1"/>
  <c r="BI119" i="1"/>
  <c r="BM119" i="1"/>
  <c r="W120" i="1"/>
  <c r="X124" i="1"/>
  <c r="AN124" i="1"/>
  <c r="BD124" i="1"/>
  <c r="AB126" i="1"/>
  <c r="AR126" i="1"/>
  <c r="BH126" i="1"/>
  <c r="AL128" i="1"/>
  <c r="BB128" i="1"/>
  <c r="AA131" i="1"/>
  <c r="AQ131" i="1"/>
  <c r="BG131" i="1"/>
  <c r="AN132" i="1"/>
  <c r="BD132" i="1"/>
  <c r="AP138" i="1"/>
  <c r="BF138" i="1"/>
  <c r="AA139" i="1"/>
  <c r="AQ139" i="1"/>
  <c r="AP146" i="1"/>
  <c r="AC151" i="1"/>
  <c r="AP151" i="1"/>
  <c r="BE151" i="1"/>
  <c r="AH154" i="1"/>
  <c r="AP154" i="1"/>
  <c r="BC154" i="1"/>
  <c r="BK154" i="1"/>
  <c r="AE155" i="1"/>
  <c r="AH158" i="1"/>
  <c r="BN158" i="1"/>
  <c r="X159" i="1"/>
  <c r="Y159" i="1"/>
  <c r="BG150" i="1"/>
  <c r="BH150" i="1"/>
  <c r="AK151" i="1"/>
  <c r="AS151" i="1"/>
  <c r="AJ154" i="1"/>
  <c r="AC154" i="1"/>
  <c r="AD154" i="1"/>
  <c r="AS154" i="1"/>
  <c r="AT154" i="1"/>
  <c r="V155" i="1"/>
  <c r="W155" i="1"/>
  <c r="AA155" i="1"/>
  <c r="AL155" i="1"/>
  <c r="AM155" i="1"/>
  <c r="AP155" i="1"/>
  <c r="AQ155" i="1"/>
  <c r="BB155" i="1"/>
  <c r="BC155" i="1"/>
  <c r="BF155" i="1"/>
  <c r="BG155" i="1"/>
  <c r="Z156" i="1"/>
  <c r="AG156" i="1"/>
  <c r="AH156" i="1"/>
  <c r="AO156" i="1"/>
  <c r="AP156" i="1"/>
  <c r="AW156" i="1"/>
  <c r="AX156" i="1"/>
  <c r="BE156" i="1"/>
  <c r="BF156" i="1"/>
  <c r="BM156" i="1"/>
  <c r="BN156" i="1"/>
  <c r="Z158" i="1"/>
  <c r="BF158" i="1"/>
  <c r="AC159" i="1"/>
  <c r="AF151" i="1"/>
  <c r="AG151" i="1"/>
  <c r="AV151" i="1"/>
  <c r="AW151" i="1"/>
  <c r="BL151" i="1"/>
  <c r="BM151" i="1"/>
  <c r="AC158" i="1"/>
  <c r="AD158" i="1"/>
  <c r="AK158" i="1"/>
  <c r="AL158" i="1"/>
  <c r="AS158" i="1"/>
  <c r="AT158" i="1"/>
  <c r="BA158" i="1"/>
  <c r="BB158" i="1"/>
  <c r="BI158" i="1"/>
  <c r="BJ158" i="1"/>
  <c r="AH160" i="1"/>
  <c r="AP160" i="1"/>
  <c r="AX160" i="1"/>
  <c r="BF160" i="1"/>
  <c r="BK162" i="1"/>
  <c r="BI162" i="1"/>
  <c r="BJ162" i="1"/>
  <c r="AF163" i="1"/>
  <c r="BA163" i="1"/>
  <c r="BL163" i="1"/>
  <c r="V163" i="1"/>
  <c r="W163" i="1"/>
  <c r="AD163" i="1"/>
  <c r="AE163" i="1"/>
  <c r="AL163" i="1"/>
  <c r="AM163" i="1"/>
  <c r="AF164" i="1"/>
  <c r="BA164" i="1"/>
  <c r="BL164" i="1"/>
  <c r="AP170" i="1"/>
  <c r="BJ154" i="1"/>
  <c r="AG159" i="1"/>
  <c r="AO159" i="1"/>
  <c r="AW159" i="1"/>
  <c r="BE159" i="1"/>
  <c r="BM159" i="1"/>
  <c r="AD160" i="1"/>
  <c r="AL160" i="1"/>
  <c r="AT160" i="1"/>
  <c r="BB160" i="1"/>
  <c r="BJ160" i="1"/>
  <c r="X162" i="1"/>
  <c r="AF162" i="1"/>
  <c r="AN162" i="1"/>
  <c r="AV162" i="1"/>
  <c r="BD162" i="1"/>
  <c r="BN162" i="1"/>
  <c r="X163" i="1"/>
  <c r="BD163" i="1"/>
  <c r="AB163" i="1"/>
  <c r="AR163" i="1"/>
  <c r="BH163" i="1"/>
  <c r="Y170" i="1"/>
  <c r="Z170" i="1"/>
  <c r="AC170" i="1"/>
  <c r="AD170" i="1"/>
  <c r="AG170" i="1"/>
  <c r="AH170" i="1"/>
  <c r="AK170" i="1"/>
  <c r="AL170" i="1"/>
  <c r="AS170" i="1"/>
  <c r="AT170" i="1"/>
  <c r="AW170" i="1"/>
  <c r="AX170" i="1"/>
  <c r="BA170" i="1"/>
  <c r="BB170" i="1"/>
  <c r="BE170" i="1"/>
  <c r="BF170" i="1"/>
  <c r="BI170" i="1"/>
  <c r="BJ170" i="1"/>
  <c r="BM170" i="1"/>
  <c r="BN170" i="1"/>
  <c r="X164" i="1"/>
  <c r="AO164" i="1"/>
  <c r="AN164" i="1"/>
  <c r="BE164" i="1"/>
  <c r="BD164" i="1"/>
  <c r="W166" i="1"/>
  <c r="X166" i="1"/>
  <c r="AB166" i="1"/>
  <c r="AE166" i="1"/>
  <c r="AF166" i="1"/>
  <c r="AM166" i="1"/>
  <c r="AN166" i="1"/>
  <c r="AQ166" i="1"/>
  <c r="AR166" i="1"/>
  <c r="AU166" i="1"/>
  <c r="AV166" i="1"/>
  <c r="BC166" i="1"/>
  <c r="BD166" i="1"/>
  <c r="BG166" i="1"/>
  <c r="BH166" i="1"/>
  <c r="BK166" i="1"/>
  <c r="BL166" i="1"/>
  <c r="BC163" i="1"/>
  <c r="AB164" i="1"/>
  <c r="AR164" i="1"/>
  <c r="BH164" i="1"/>
  <c r="Y167" i="1"/>
  <c r="AO167" i="1"/>
  <c r="BE167" i="1"/>
  <c r="AL168" i="1"/>
  <c r="BB168" i="1"/>
  <c r="X168" i="1"/>
  <c r="AC168" i="1"/>
  <c r="AB168" i="1"/>
  <c r="AG168" i="1"/>
  <c r="AF168" i="1"/>
  <c r="X171" i="1"/>
  <c r="Y171" i="1"/>
  <c r="AF171" i="1"/>
  <c r="AG171" i="1"/>
  <c r="AN171" i="1"/>
  <c r="AO171" i="1"/>
  <c r="AV171" i="1"/>
  <c r="AW171" i="1"/>
  <c r="BD171" i="1"/>
  <c r="BE171" i="1"/>
  <c r="BL171" i="1"/>
  <c r="BM171" i="1"/>
  <c r="BJ168" i="1"/>
  <c r="BI168" i="1"/>
  <c r="AU163" i="1"/>
  <c r="BK163" i="1"/>
  <c r="AG167" i="1"/>
  <c r="AW167" i="1"/>
  <c r="BM167" i="1"/>
  <c r="AT168" i="1"/>
  <c r="BM168" i="1"/>
  <c r="BA171" i="1"/>
  <c r="Y111" i="1"/>
  <c r="AC111" i="1"/>
  <c r="AD111" i="1"/>
  <c r="AG111" i="1"/>
  <c r="AH111" i="1"/>
  <c r="AK111" i="1"/>
  <c r="AL111" i="1"/>
  <c r="AO111" i="1"/>
  <c r="AP111" i="1"/>
  <c r="AS111" i="1"/>
  <c r="AT111" i="1"/>
  <c r="AW111" i="1"/>
  <c r="AX111" i="1"/>
  <c r="BA111" i="1"/>
  <c r="BB111" i="1"/>
  <c r="BE111" i="1"/>
  <c r="BF111" i="1"/>
  <c r="BI111" i="1"/>
  <c r="BJ111" i="1"/>
  <c r="BM111" i="1"/>
  <c r="BN111" i="1"/>
  <c r="X40" i="1"/>
  <c r="AJ40" i="1"/>
  <c r="AR40" i="1"/>
  <c r="AZ40" i="1"/>
  <c r="BH40" i="1"/>
  <c r="BP40" i="1"/>
  <c r="BP52" i="1"/>
  <c r="X55" i="1"/>
  <c r="AF55" i="1"/>
  <c r="AJ55" i="1"/>
  <c r="AN55" i="1"/>
  <c r="AV55" i="1"/>
  <c r="BD55" i="1"/>
  <c r="BL55" i="1"/>
  <c r="BP55" i="1"/>
  <c r="V58" i="1"/>
  <c r="AH58" i="1"/>
  <c r="AL58" i="1"/>
  <c r="AX58" i="1"/>
  <c r="BB58" i="1"/>
  <c r="BF58" i="1"/>
  <c r="AG59" i="1"/>
  <c r="AT60" i="1"/>
  <c r="BN60" i="1"/>
  <c r="Y62" i="1"/>
  <c r="AC62" i="1"/>
  <c r="AG62" i="1"/>
  <c r="AK62" i="1"/>
  <c r="AO62" i="1"/>
  <c r="AS62" i="1"/>
  <c r="AW62" i="1"/>
  <c r="BA62" i="1"/>
  <c r="BE62" i="1"/>
  <c r="BI62" i="1"/>
  <c r="BM62" i="1"/>
  <c r="W63" i="1"/>
  <c r="AE63" i="1"/>
  <c r="AM63" i="1"/>
  <c r="AU63" i="1"/>
  <c r="BC63" i="1"/>
  <c r="BK63" i="1"/>
  <c r="W64" i="1"/>
  <c r="AA64" i="1"/>
  <c r="AE64" i="1"/>
  <c r="AI64" i="1"/>
  <c r="AM64" i="1"/>
  <c r="AQ64" i="1"/>
  <c r="AU64" i="1"/>
  <c r="AY64" i="1"/>
  <c r="BC64" i="1"/>
  <c r="BG64" i="1"/>
  <c r="BK64" i="1"/>
  <c r="BO64" i="1"/>
  <c r="V70" i="1"/>
  <c r="Z70" i="1"/>
  <c r="AD70" i="1"/>
  <c r="AH70" i="1"/>
  <c r="AL70" i="1"/>
  <c r="AP70" i="1"/>
  <c r="AT70" i="1"/>
  <c r="AX70" i="1"/>
  <c r="BB70" i="1"/>
  <c r="BF70" i="1"/>
  <c r="BJ70" i="1"/>
  <c r="Z92" i="1"/>
  <c r="AA92" i="1"/>
  <c r="AD92" i="1"/>
  <c r="AE92" i="1"/>
  <c r="AL92" i="1"/>
  <c r="AM92" i="1"/>
  <c r="AP92" i="1"/>
  <c r="AQ92" i="1"/>
  <c r="AT92" i="1"/>
  <c r="AU92" i="1"/>
  <c r="BB92" i="1"/>
  <c r="BC92" i="1"/>
  <c r="BF92" i="1"/>
  <c r="BG92" i="1"/>
  <c r="BJ92" i="1"/>
  <c r="BK92" i="1"/>
  <c r="AD60" i="1"/>
  <c r="AX60" i="1"/>
  <c r="Y63" i="1"/>
  <c r="AG63" i="1"/>
  <c r="AO63" i="1"/>
  <c r="AW63" i="1"/>
  <c r="BE63" i="1"/>
  <c r="BM63" i="1"/>
  <c r="X72" i="1"/>
  <c r="AF72" i="1"/>
  <c r="AN72" i="1"/>
  <c r="AV72" i="1"/>
  <c r="BD72" i="1"/>
  <c r="BL72" i="1"/>
  <c r="AH78" i="1"/>
  <c r="AP78" i="1"/>
  <c r="AX78" i="1"/>
  <c r="BF78" i="1"/>
  <c r="BN78" i="1"/>
  <c r="AE86" i="1"/>
  <c r="AZ86" i="1"/>
  <c r="BK86" i="1"/>
  <c r="AU35" i="1"/>
  <c r="AA40" i="1"/>
  <c r="AE40" i="1"/>
  <c r="AM40" i="1"/>
  <c r="AU40" i="1"/>
  <c r="BC40" i="1"/>
  <c r="BK40" i="1"/>
  <c r="AJ50" i="1"/>
  <c r="AZ50" i="1"/>
  <c r="BH50" i="1"/>
  <c r="BP50" i="1"/>
  <c r="AR54" i="1"/>
  <c r="BP56" i="1"/>
  <c r="AB58" i="1"/>
  <c r="AJ58" i="1"/>
  <c r="AR58" i="1"/>
  <c r="BH58" i="1"/>
  <c r="BL58" i="1"/>
  <c r="BP58" i="1"/>
  <c r="AH60" i="1"/>
  <c r="BF60" i="1"/>
  <c r="W62" i="1"/>
  <c r="AE62" i="1"/>
  <c r="AI62" i="1"/>
  <c r="AM62" i="1"/>
  <c r="AQ62" i="1"/>
  <c r="AU62" i="1"/>
  <c r="AY62" i="1"/>
  <c r="BC62" i="1"/>
  <c r="BG62" i="1"/>
  <c r="BK62" i="1"/>
  <c r="BO62" i="1"/>
  <c r="AI63" i="1"/>
  <c r="AQ63" i="1"/>
  <c r="AY63" i="1"/>
  <c r="BG63" i="1"/>
  <c r="BO63" i="1"/>
  <c r="AZ64" i="1"/>
  <c r="BM70" i="1"/>
  <c r="BC71" i="1"/>
  <c r="BK71" i="1"/>
  <c r="Z76" i="1"/>
  <c r="AH76" i="1"/>
  <c r="AP76" i="1"/>
  <c r="AX76" i="1"/>
  <c r="BF76" i="1"/>
  <c r="BN76" i="1"/>
  <c r="Z78" i="1"/>
  <c r="AF80" i="1"/>
  <c r="AN80" i="1"/>
  <c r="AV80" i="1"/>
  <c r="BD80" i="1"/>
  <c r="BL80" i="1"/>
  <c r="AD83" i="1"/>
  <c r="AY83" i="1"/>
  <c r="BJ83" i="1"/>
  <c r="AI92" i="1"/>
  <c r="AP82" i="1"/>
  <c r="BF82" i="1"/>
  <c r="AP83" i="1"/>
  <c r="BF83" i="1"/>
  <c r="AQ86" i="1"/>
  <c r="BG86" i="1"/>
  <c r="AC88" i="1"/>
  <c r="AS88" i="1"/>
  <c r="BI88" i="1"/>
  <c r="AQ94" i="1"/>
  <c r="BG94" i="1"/>
  <c r="V99" i="1"/>
  <c r="W99" i="1"/>
  <c r="AA99" i="1"/>
  <c r="AD99" i="1"/>
  <c r="AE99" i="1"/>
  <c r="AH99" i="1"/>
  <c r="AI99" i="1"/>
  <c r="AL99" i="1"/>
  <c r="AM99" i="1"/>
  <c r="AP99" i="1"/>
  <c r="AQ99" i="1"/>
  <c r="AT99" i="1"/>
  <c r="AU99" i="1"/>
  <c r="AX99" i="1"/>
  <c r="AY99" i="1"/>
  <c r="BB99" i="1"/>
  <c r="BC99" i="1"/>
  <c r="BF99" i="1"/>
  <c r="BG99" i="1"/>
  <c r="BJ99" i="1"/>
  <c r="BK99" i="1"/>
  <c r="BN99" i="1"/>
  <c r="BO99" i="1"/>
  <c r="AW82" i="1"/>
  <c r="BM82" i="1"/>
  <c r="AL83" i="1"/>
  <c r="BB83" i="1"/>
  <c r="AE84" i="1"/>
  <c r="AU84" i="1"/>
  <c r="BK84" i="1"/>
  <c r="W86" i="1"/>
  <c r="AM86" i="1"/>
  <c r="BC86" i="1"/>
  <c r="AF87" i="1"/>
  <c r="AV87" i="1"/>
  <c r="BL87" i="1"/>
  <c r="AO88" i="1"/>
  <c r="BE88" i="1"/>
  <c r="AG90" i="1"/>
  <c r="AW90" i="1"/>
  <c r="BM90" i="1"/>
  <c r="AD91" i="1"/>
  <c r="AT91" i="1"/>
  <c r="BJ91" i="1"/>
  <c r="W94" i="1"/>
  <c r="AM94" i="1"/>
  <c r="BC94" i="1"/>
  <c r="W95" i="1"/>
  <c r="V95" i="1"/>
  <c r="AA95" i="1"/>
  <c r="AE95" i="1"/>
  <c r="AD95" i="1"/>
  <c r="AI95" i="1"/>
  <c r="AH95" i="1"/>
  <c r="AM95" i="1"/>
  <c r="AL95" i="1"/>
  <c r="AQ95" i="1"/>
  <c r="AP95" i="1"/>
  <c r="AU95" i="1"/>
  <c r="AT95" i="1"/>
  <c r="AY95" i="1"/>
  <c r="AX95" i="1"/>
  <c r="BC95" i="1"/>
  <c r="BB95" i="1"/>
  <c r="BF95" i="1"/>
  <c r="BG95" i="1"/>
  <c r="BJ95" i="1"/>
  <c r="BK95" i="1"/>
  <c r="Y98" i="1"/>
  <c r="Z98" i="1"/>
  <c r="AC98" i="1"/>
  <c r="AD98" i="1"/>
  <c r="AG98" i="1"/>
  <c r="AH98" i="1"/>
  <c r="AK98" i="1"/>
  <c r="AL98" i="1"/>
  <c r="AO98" i="1"/>
  <c r="AP98" i="1"/>
  <c r="AS98" i="1"/>
  <c r="AT98" i="1"/>
  <c r="AW98" i="1"/>
  <c r="AX98" i="1"/>
  <c r="BA98" i="1"/>
  <c r="BB98" i="1"/>
  <c r="BE98" i="1"/>
  <c r="BF98" i="1"/>
  <c r="BI98" i="1"/>
  <c r="BJ98" i="1"/>
  <c r="BM98" i="1"/>
  <c r="BN98" i="1"/>
  <c r="Z96" i="1"/>
  <c r="AH96" i="1"/>
  <c r="AP96" i="1"/>
  <c r="AX96" i="1"/>
  <c r="BF96" i="1"/>
  <c r="BN96" i="1"/>
  <c r="X103" i="1"/>
  <c r="W103" i="1"/>
  <c r="AB103" i="1"/>
  <c r="AA103" i="1"/>
  <c r="AN103" i="1"/>
  <c r="AM103" i="1"/>
  <c r="AR103" i="1"/>
  <c r="AQ103" i="1"/>
  <c r="BD103" i="1"/>
  <c r="BC103" i="1"/>
  <c r="BH103" i="1"/>
  <c r="BG103" i="1"/>
  <c r="X100" i="1"/>
  <c r="AF100" i="1"/>
  <c r="AN100" i="1"/>
  <c r="AV100" i="1"/>
  <c r="BD100" i="1"/>
  <c r="BL100" i="1"/>
  <c r="AN102" i="1"/>
  <c r="AO102" i="1"/>
  <c r="AR102" i="1"/>
  <c r="AS102" i="1"/>
  <c r="AV102" i="1"/>
  <c r="AW102" i="1"/>
  <c r="BD102" i="1"/>
  <c r="BE102" i="1"/>
  <c r="BH102" i="1"/>
  <c r="BI102" i="1"/>
  <c r="BL102" i="1"/>
  <c r="BM102" i="1"/>
  <c r="AI107" i="1"/>
  <c r="AS110" i="1"/>
  <c r="X110" i="1"/>
  <c r="Y110" i="1"/>
  <c r="AF110" i="1"/>
  <c r="AG110" i="1"/>
  <c r="AN110" i="1"/>
  <c r="AO110" i="1"/>
  <c r="AV110" i="1"/>
  <c r="AW110" i="1"/>
  <c r="BD110" i="1"/>
  <c r="BE110" i="1"/>
  <c r="BL110" i="1"/>
  <c r="BM110" i="1"/>
  <c r="X106" i="1"/>
  <c r="W107" i="1"/>
  <c r="V107" i="1"/>
  <c r="AA107" i="1"/>
  <c r="AD107" i="1"/>
  <c r="AE107" i="1"/>
  <c r="AL107" i="1"/>
  <c r="AM107" i="1"/>
  <c r="AP107" i="1"/>
  <c r="AQ107" i="1"/>
  <c r="AT107" i="1"/>
  <c r="AU107" i="1"/>
  <c r="BB107" i="1"/>
  <c r="BC107" i="1"/>
  <c r="BF107" i="1"/>
  <c r="BG107" i="1"/>
  <c r="BJ107" i="1"/>
  <c r="BK107" i="1"/>
  <c r="AC110" i="1"/>
  <c r="BI110" i="1"/>
  <c r="AI114" i="1"/>
  <c r="Z120" i="1"/>
  <c r="AA120" i="1"/>
  <c r="AD120" i="1"/>
  <c r="AE120" i="1"/>
  <c r="AH120" i="1"/>
  <c r="AI120" i="1"/>
  <c r="AL120" i="1"/>
  <c r="AM120" i="1"/>
  <c r="AP120" i="1"/>
  <c r="AQ120" i="1"/>
  <c r="AT120" i="1"/>
  <c r="AU120" i="1"/>
  <c r="AX120" i="1"/>
  <c r="AY120" i="1"/>
  <c r="BB120" i="1"/>
  <c r="BC120" i="1"/>
  <c r="BF120" i="1"/>
  <c r="BG120" i="1"/>
  <c r="BJ120" i="1"/>
  <c r="BK120" i="1"/>
  <c r="BN120" i="1"/>
  <c r="BO120" i="1"/>
  <c r="AF108" i="1"/>
  <c r="AV108" i="1"/>
  <c r="BL108" i="1"/>
  <c r="AA112" i="1"/>
  <c r="AI112" i="1"/>
  <c r="AQ112" i="1"/>
  <c r="AY112" i="1"/>
  <c r="BG112" i="1"/>
  <c r="AY114" i="1"/>
  <c r="V114" i="1"/>
  <c r="W114" i="1"/>
  <c r="Z114" i="1"/>
  <c r="AD114" i="1"/>
  <c r="AE114" i="1"/>
  <c r="AL114" i="1"/>
  <c r="AM114" i="1"/>
  <c r="AP114" i="1"/>
  <c r="AQ114" i="1"/>
  <c r="AT114" i="1"/>
  <c r="AU114" i="1"/>
  <c r="BB114" i="1"/>
  <c r="BC114" i="1"/>
  <c r="BF114" i="1"/>
  <c r="BG114" i="1"/>
  <c r="BJ114" i="1"/>
  <c r="BK114" i="1"/>
  <c r="AG118" i="1"/>
  <c r="AO118" i="1"/>
  <c r="AW118" i="1"/>
  <c r="BE118" i="1"/>
  <c r="BM118" i="1"/>
  <c r="AN115" i="1"/>
  <c r="BD115" i="1"/>
  <c r="AO116" i="1"/>
  <c r="AH119" i="1"/>
  <c r="AP119" i="1"/>
  <c r="AX119" i="1"/>
  <c r="BF119" i="1"/>
  <c r="BN119" i="1"/>
  <c r="AT34" i="1"/>
  <c r="AE35" i="1"/>
  <c r="AK47" i="1"/>
  <c r="X52" i="1"/>
  <c r="AA52" i="1"/>
  <c r="AF52" i="1"/>
  <c r="AJ52" i="1"/>
  <c r="AN52" i="1"/>
  <c r="AR52" i="1"/>
  <c r="AV52" i="1"/>
  <c r="AZ52" i="1"/>
  <c r="BC52" i="1"/>
  <c r="BG52" i="1"/>
  <c r="BL52" i="1"/>
  <c r="BO52" i="1"/>
  <c r="V54" i="1"/>
  <c r="Z54" i="1"/>
  <c r="AD54" i="1"/>
  <c r="AL54" i="1"/>
  <c r="AP54" i="1"/>
  <c r="AT54" i="1"/>
  <c r="AX54" i="1"/>
  <c r="BB54" i="1"/>
  <c r="BF54" i="1"/>
  <c r="BJ54" i="1"/>
  <c r="BN54" i="1"/>
  <c r="V55" i="1"/>
  <c r="AD55" i="1"/>
  <c r="AH55" i="1"/>
  <c r="AL55" i="1"/>
  <c r="AP55" i="1"/>
  <c r="AT55" i="1"/>
  <c r="AX55" i="1"/>
  <c r="BB55" i="1"/>
  <c r="BF55" i="1"/>
  <c r="BJ55" i="1"/>
  <c r="BN55" i="1"/>
  <c r="AI56" i="1"/>
  <c r="AY56" i="1"/>
  <c r="AL60" i="1"/>
  <c r="BB60" i="1"/>
  <c r="W60" i="1"/>
  <c r="X60" i="1"/>
  <c r="AA60" i="1"/>
  <c r="AB60" i="1"/>
  <c r="AE60" i="1"/>
  <c r="AF60" i="1"/>
  <c r="AI60" i="1"/>
  <c r="AJ60" i="1"/>
  <c r="AM60" i="1"/>
  <c r="AN60" i="1"/>
  <c r="AQ60" i="1"/>
  <c r="AR60" i="1"/>
  <c r="AU60" i="1"/>
  <c r="AV60" i="1"/>
  <c r="AY60" i="1"/>
  <c r="AZ60" i="1"/>
  <c r="BC60" i="1"/>
  <c r="BD60" i="1"/>
  <c r="BG60" i="1"/>
  <c r="BH60" i="1"/>
  <c r="BK60" i="1"/>
  <c r="BL60" i="1"/>
  <c r="AN64" i="1"/>
  <c r="BD64" i="1"/>
  <c r="W46" i="1"/>
  <c r="AE46" i="1"/>
  <c r="AQ46" i="1"/>
  <c r="AU46" i="1"/>
  <c r="BC46" i="1"/>
  <c r="BG46" i="1"/>
  <c r="BK46" i="1"/>
  <c r="AK55" i="1"/>
  <c r="BK31" i="1"/>
  <c r="AB34" i="1"/>
  <c r="AQ39" i="1"/>
  <c r="BO39" i="1"/>
  <c r="AB42" i="1"/>
  <c r="AR42" i="1"/>
  <c r="BK43" i="1"/>
  <c r="Z48" i="1"/>
  <c r="BF48" i="1"/>
  <c r="V52" i="1"/>
  <c r="V56" i="1"/>
  <c r="AF64" i="1"/>
  <c r="AV64" i="1"/>
  <c r="BL64" i="1"/>
  <c r="AW56" i="1"/>
  <c r="BA56" i="1"/>
  <c r="BE56" i="1"/>
  <c r="BI56" i="1"/>
  <c r="BM56" i="1"/>
  <c r="Y58" i="1"/>
  <c r="AC58" i="1"/>
  <c r="AG58" i="1"/>
  <c r="AK58" i="1"/>
  <c r="AO58" i="1"/>
  <c r="AS58" i="1"/>
  <c r="AW58" i="1"/>
  <c r="BA58" i="1"/>
  <c r="BE58" i="1"/>
  <c r="BI58" i="1"/>
  <c r="BM58" i="1"/>
  <c r="V59" i="1"/>
  <c r="AD59" i="1"/>
  <c r="AH59" i="1"/>
  <c r="AL59" i="1"/>
  <c r="AP59" i="1"/>
  <c r="AT59" i="1"/>
  <c r="AX59" i="1"/>
  <c r="BB59" i="1"/>
  <c r="BF59" i="1"/>
  <c r="BJ59" i="1"/>
  <c r="BN59" i="1"/>
  <c r="BO56" i="1"/>
  <c r="W58" i="1"/>
  <c r="AE58" i="1"/>
  <c r="AI58" i="1"/>
  <c r="AM58" i="1"/>
  <c r="AQ58" i="1"/>
  <c r="AU58" i="1"/>
  <c r="AY58" i="1"/>
  <c r="BC58" i="1"/>
  <c r="BG58" i="1"/>
  <c r="BK58" i="1"/>
  <c r="BO58" i="1"/>
  <c r="X59" i="1"/>
  <c r="AB59" i="1"/>
  <c r="AF59" i="1"/>
  <c r="AJ59" i="1"/>
  <c r="AN59" i="1"/>
  <c r="AR59" i="1"/>
  <c r="AV59" i="1"/>
  <c r="AZ59" i="1"/>
  <c r="BD59" i="1"/>
  <c r="BH59" i="1"/>
  <c r="BL59" i="1"/>
  <c r="BP59" i="1"/>
  <c r="AH46" i="1"/>
  <c r="AX46" i="1"/>
  <c r="BN46" i="1"/>
  <c r="AG52" i="1"/>
  <c r="AH52" i="1"/>
  <c r="BA52" i="1"/>
  <c r="BB52" i="1"/>
  <c r="BM52" i="1"/>
  <c r="BN52" i="1"/>
  <c r="AB55" i="1"/>
  <c r="AC55" i="1"/>
  <c r="AR55" i="1"/>
  <c r="AS55" i="1"/>
  <c r="AZ55" i="1"/>
  <c r="BA55" i="1"/>
  <c r="BH55" i="1"/>
  <c r="BI55" i="1"/>
  <c r="Z22" i="1"/>
  <c r="AL27" i="1"/>
  <c r="V31" i="1"/>
  <c r="AD31" i="1"/>
  <c r="AH31" i="1"/>
  <c r="AP31" i="1"/>
  <c r="AT31" i="1"/>
  <c r="AX31" i="1"/>
  <c r="BB31" i="1"/>
  <c r="BF31" i="1"/>
  <c r="BJ31" i="1"/>
  <c r="BN31" i="1"/>
  <c r="AU38" i="1"/>
  <c r="BK38" i="1"/>
  <c r="V42" i="1"/>
  <c r="AH42" i="1"/>
  <c r="BB42" i="1"/>
  <c r="BN42" i="1"/>
  <c r="AA43" i="1"/>
  <c r="AE43" i="1"/>
  <c r="AM43" i="1"/>
  <c r="AQ43" i="1"/>
  <c r="AU43" i="1"/>
  <c r="AY43" i="1"/>
  <c r="BG43" i="1"/>
  <c r="AY46" i="1"/>
  <c r="AR46" i="1"/>
  <c r="AZ48" i="1"/>
  <c r="BD52" i="1"/>
  <c r="AJ56" i="1"/>
  <c r="X58" i="1"/>
  <c r="AF58" i="1"/>
  <c r="AN58" i="1"/>
  <c r="AV58" i="1"/>
  <c r="BD58" i="1"/>
  <c r="Y59" i="1"/>
  <c r="AR20" i="1"/>
  <c r="W31" i="1"/>
  <c r="AI31" i="1"/>
  <c r="BG31" i="1"/>
  <c r="W32" i="1"/>
  <c r="AA32" i="1"/>
  <c r="AY32" i="1"/>
  <c r="BC32" i="1"/>
  <c r="BK32" i="1"/>
  <c r="BA38" i="1"/>
  <c r="AK43" i="1"/>
  <c r="X44" i="1"/>
  <c r="BP44" i="1"/>
  <c r="W56" i="1"/>
  <c r="X56" i="1"/>
  <c r="AA56" i="1"/>
  <c r="AB56" i="1"/>
  <c r="AE56" i="1"/>
  <c r="AF56" i="1"/>
  <c r="AM56" i="1"/>
  <c r="AN56" i="1"/>
  <c r="AQ56" i="1"/>
  <c r="AR56" i="1"/>
  <c r="AU56" i="1"/>
  <c r="AV56" i="1"/>
  <c r="BC56" i="1"/>
  <c r="BD56" i="1"/>
  <c r="BG56" i="1"/>
  <c r="BH56" i="1"/>
  <c r="BK56" i="1"/>
  <c r="BL56" i="1"/>
  <c r="BA47" i="1"/>
  <c r="AL48" i="1"/>
  <c r="AP48" i="1"/>
  <c r="BB48" i="1"/>
  <c r="W50" i="1"/>
  <c r="AE50" i="1"/>
  <c r="AI50" i="1"/>
  <c r="AM50" i="1"/>
  <c r="AQ50" i="1"/>
  <c r="AU50" i="1"/>
  <c r="AY50" i="1"/>
  <c r="BC50" i="1"/>
  <c r="BG50" i="1"/>
  <c r="BK50" i="1"/>
  <c r="BO50" i="1"/>
  <c r="W54" i="1"/>
  <c r="AE54" i="1"/>
  <c r="AI54" i="1"/>
  <c r="AM54" i="1"/>
  <c r="AQ54" i="1"/>
  <c r="AU54" i="1"/>
  <c r="AY54" i="1"/>
  <c r="BC54" i="1"/>
  <c r="BG54" i="1"/>
  <c r="BK54" i="1"/>
  <c r="BO54" i="1"/>
  <c r="AM55" i="1"/>
  <c r="AY55" i="1"/>
  <c r="BP48" i="1"/>
  <c r="V50" i="1"/>
  <c r="Y54" i="1"/>
  <c r="AC54" i="1"/>
  <c r="AG54" i="1"/>
  <c r="AK54" i="1"/>
  <c r="AO54" i="1"/>
  <c r="AS54" i="1"/>
  <c r="AW54" i="1"/>
  <c r="BA54" i="1"/>
  <c r="BE54" i="1"/>
  <c r="BI54" i="1"/>
  <c r="BM54" i="1"/>
  <c r="W55" i="1"/>
  <c r="AI55" i="1"/>
  <c r="BC55" i="1"/>
  <c r="BO55" i="1"/>
  <c r="AC50" i="1"/>
  <c r="AD50" i="1"/>
  <c r="AO50" i="1"/>
  <c r="AP50" i="1"/>
  <c r="BA50" i="1"/>
  <c r="BB50" i="1"/>
  <c r="BM50" i="1"/>
  <c r="BN50" i="1"/>
  <c r="AD14" i="1"/>
  <c r="AP14" i="1"/>
  <c r="AX14" i="1"/>
  <c r="BJ14" i="1"/>
  <c r="AS15" i="1"/>
  <c r="BG22" i="1"/>
  <c r="BK27" i="1"/>
  <c r="AC35" i="1"/>
  <c r="AK35" i="1"/>
  <c r="AS35" i="1"/>
  <c r="BA35" i="1"/>
  <c r="BI35" i="1"/>
  <c r="Z38" i="1"/>
  <c r="AK38" i="1"/>
  <c r="AT38" i="1"/>
  <c r="BB38" i="1"/>
  <c r="BJ38" i="1"/>
  <c r="AV39" i="1"/>
  <c r="BD39" i="1"/>
  <c r="V44" i="1"/>
  <c r="AC44" i="1"/>
  <c r="AG44" i="1"/>
  <c r="AO44" i="1"/>
  <c r="AW44" i="1"/>
  <c r="BA44" i="1"/>
  <c r="BE44" i="1"/>
  <c r="BI44" i="1"/>
  <c r="BM44" i="1"/>
  <c r="AA47" i="1"/>
  <c r="AH47" i="1"/>
  <c r="AP47" i="1"/>
  <c r="AX47" i="1"/>
  <c r="BF47" i="1"/>
  <c r="W48" i="1"/>
  <c r="AA48" i="1"/>
  <c r="AJ48" i="1"/>
  <c r="AF50" i="1"/>
  <c r="AV50" i="1"/>
  <c r="BL50" i="1"/>
  <c r="AO51" i="1"/>
  <c r="BA51" i="1"/>
  <c r="BM51" i="1"/>
  <c r="BH52" i="1"/>
  <c r="Z56" i="1"/>
  <c r="AH56" i="1"/>
  <c r="AP56" i="1"/>
  <c r="AX56" i="1"/>
  <c r="BF56" i="1"/>
  <c r="BN56" i="1"/>
  <c r="AG50" i="1"/>
  <c r="AH50" i="1"/>
  <c r="AS50" i="1"/>
  <c r="AT50" i="1"/>
  <c r="BE50" i="1"/>
  <c r="BF50" i="1"/>
  <c r="AB52" i="1"/>
  <c r="AM52" i="1"/>
  <c r="AY52" i="1"/>
  <c r="BK52" i="1"/>
  <c r="AC52" i="1"/>
  <c r="AD52" i="1"/>
  <c r="X54" i="1"/>
  <c r="AF54" i="1"/>
  <c r="AN54" i="1"/>
  <c r="AV54" i="1"/>
  <c r="BD54" i="1"/>
  <c r="BL54" i="1"/>
  <c r="Y55" i="1"/>
  <c r="AG55" i="1"/>
  <c r="AO55" i="1"/>
  <c r="AW55" i="1"/>
  <c r="BE55" i="1"/>
  <c r="BM55" i="1"/>
  <c r="Y50" i="1"/>
  <c r="Z50" i="1"/>
  <c r="AK50" i="1"/>
  <c r="AL50" i="1"/>
  <c r="AW50" i="1"/>
  <c r="AX50" i="1"/>
  <c r="BI50" i="1"/>
  <c r="BJ50" i="1"/>
  <c r="AD24" i="1"/>
  <c r="V36" i="1"/>
  <c r="Z36" i="1"/>
  <c r="AD36" i="1"/>
  <c r="AL36" i="1"/>
  <c r="AP36" i="1"/>
  <c r="AT36" i="1"/>
  <c r="AX36" i="1"/>
  <c r="BF36" i="1"/>
  <c r="BJ36" i="1"/>
  <c r="AL39" i="1"/>
  <c r="AT39" i="1"/>
  <c r="BB39" i="1"/>
  <c r="AF44" i="1"/>
  <c r="AJ44" i="1"/>
  <c r="AN44" i="1"/>
  <c r="AR44" i="1"/>
  <c r="AZ44" i="1"/>
  <c r="BD44" i="1"/>
  <c r="BL44" i="1"/>
  <c r="AI46" i="1"/>
  <c r="BF46" i="1"/>
  <c r="Y47" i="1"/>
  <c r="AB47" i="1"/>
  <c r="AG47" i="1"/>
  <c r="AJ47" i="1"/>
  <c r="AO47" i="1"/>
  <c r="AR47" i="1"/>
  <c r="AW47" i="1"/>
  <c r="AZ47" i="1"/>
  <c r="BE47" i="1"/>
  <c r="BH47" i="1"/>
  <c r="BM47" i="1"/>
  <c r="BP47" i="1"/>
  <c r="X50" i="1"/>
  <c r="AN50" i="1"/>
  <c r="BD50" i="1"/>
  <c r="BF51" i="1"/>
  <c r="AK51" i="1"/>
  <c r="AW51" i="1"/>
  <c r="AE52" i="1"/>
  <c r="AQ52" i="1"/>
  <c r="W52" i="1"/>
  <c r="AI52" i="1"/>
  <c r="AU52" i="1"/>
  <c r="AD56" i="1"/>
  <c r="AL56" i="1"/>
  <c r="AT56" i="1"/>
  <c r="BB56" i="1"/>
  <c r="BJ56" i="1"/>
  <c r="BN47" i="1"/>
  <c r="V48" i="1"/>
  <c r="AD48" i="1"/>
  <c r="AH48" i="1"/>
  <c r="AK48" i="1"/>
  <c r="AO48" i="1"/>
  <c r="AT48" i="1"/>
  <c r="AX48" i="1"/>
  <c r="BA48" i="1"/>
  <c r="BE48" i="1"/>
  <c r="BJ48" i="1"/>
  <c r="BN48" i="1"/>
  <c r="V51" i="1"/>
  <c r="AE48" i="1"/>
  <c r="AI48" i="1"/>
  <c r="AM48" i="1"/>
  <c r="AQ48" i="1"/>
  <c r="AU48" i="1"/>
  <c r="AY48" i="1"/>
  <c r="BC48" i="1"/>
  <c r="BG48" i="1"/>
  <c r="BK48" i="1"/>
  <c r="BO48" i="1"/>
  <c r="X51" i="1"/>
  <c r="AB51" i="1"/>
  <c r="AF51" i="1"/>
  <c r="AJ51" i="1"/>
  <c r="AN51" i="1"/>
  <c r="AR51" i="1"/>
  <c r="AV51" i="1"/>
  <c r="AZ51" i="1"/>
  <c r="BD51" i="1"/>
  <c r="BH51" i="1"/>
  <c r="BL51" i="1"/>
  <c r="BP51" i="1"/>
  <c r="AL52" i="1"/>
  <c r="AX52" i="1"/>
  <c r="BJ52" i="1"/>
  <c r="AA24" i="1"/>
  <c r="AE24" i="1"/>
  <c r="AI24" i="1"/>
  <c r="AM24" i="1"/>
  <c r="AQ24" i="1"/>
  <c r="AU24" i="1"/>
  <c r="BC24" i="1"/>
  <c r="BK24" i="1"/>
  <c r="BO24" i="1"/>
  <c r="V38" i="1"/>
  <c r="AD38" i="1"/>
  <c r="AH38" i="1"/>
  <c r="AL38" i="1"/>
  <c r="AC40" i="1"/>
  <c r="AG40" i="1"/>
  <c r="AK40" i="1"/>
  <c r="AO40" i="1"/>
  <c r="AS40" i="1"/>
  <c r="AW40" i="1"/>
  <c r="BA40" i="1"/>
  <c r="BE40" i="1"/>
  <c r="BI40" i="1"/>
  <c r="BM40" i="1"/>
  <c r="Z42" i="1"/>
  <c r="AD42" i="1"/>
  <c r="AL42" i="1"/>
  <c r="AP42" i="1"/>
  <c r="AT42" i="1"/>
  <c r="AX42" i="1"/>
  <c r="BF42" i="1"/>
  <c r="BJ42" i="1"/>
  <c r="W39" i="1"/>
  <c r="AA39" i="1"/>
  <c r="AI39" i="1"/>
  <c r="BG39" i="1"/>
  <c r="AC47" i="1"/>
  <c r="AS47" i="1"/>
  <c r="BI47" i="1"/>
  <c r="V47" i="1"/>
  <c r="W47" i="1"/>
  <c r="AD47" i="1"/>
  <c r="AE47" i="1"/>
  <c r="AL47" i="1"/>
  <c r="AM47" i="1"/>
  <c r="AT47" i="1"/>
  <c r="AU47" i="1"/>
  <c r="BB47" i="1"/>
  <c r="BC47" i="1"/>
  <c r="BJ47" i="1"/>
  <c r="BK47" i="1"/>
  <c r="AG48" i="1"/>
  <c r="AW48" i="1"/>
  <c r="BM48" i="1"/>
  <c r="AG51" i="1"/>
  <c r="BP20" i="1"/>
  <c r="AI20" i="1"/>
  <c r="V24" i="1"/>
  <c r="AH24" i="1"/>
  <c r="BB24" i="1"/>
  <c r="BL26" i="1"/>
  <c r="BK28" i="1"/>
  <c r="AX30" i="1"/>
  <c r="BJ30" i="1"/>
  <c r="BP32" i="1"/>
  <c r="Z34" i="1"/>
  <c r="BB34" i="1"/>
  <c r="BN34" i="1"/>
  <c r="BK35" i="1"/>
  <c r="W36" i="1"/>
  <c r="AA36" i="1"/>
  <c r="AE36" i="1"/>
  <c r="AI36" i="1"/>
  <c r="AM36" i="1"/>
  <c r="AQ36" i="1"/>
  <c r="AU36" i="1"/>
  <c r="AY36" i="1"/>
  <c r="BC36" i="1"/>
  <c r="BK36" i="1"/>
  <c r="BO36" i="1"/>
  <c r="AB38" i="1"/>
  <c r="AJ38" i="1"/>
  <c r="AR38" i="1"/>
  <c r="AV38" i="1"/>
  <c r="AZ38" i="1"/>
  <c r="BH38" i="1"/>
  <c r="BP38" i="1"/>
  <c r="AB40" i="1"/>
  <c r="AF40" i="1"/>
  <c r="AN40" i="1"/>
  <c r="AV40" i="1"/>
  <c r="BD40" i="1"/>
  <c r="BL40" i="1"/>
  <c r="X43" i="1"/>
  <c r="AB43" i="1"/>
  <c r="AP46" i="1"/>
  <c r="BO46" i="1"/>
  <c r="AC51" i="1"/>
  <c r="AS51" i="1"/>
  <c r="BI51" i="1"/>
  <c r="Z52" i="1"/>
  <c r="AP52" i="1"/>
  <c r="BF52" i="1"/>
  <c r="X47" i="1"/>
  <c r="AF47" i="1"/>
  <c r="AI47" i="1"/>
  <c r="AN47" i="1"/>
  <c r="AV47" i="1"/>
  <c r="AY47" i="1"/>
  <c r="BD47" i="1"/>
  <c r="BL47" i="1"/>
  <c r="BO47" i="1"/>
  <c r="AC48" i="1"/>
  <c r="AS48" i="1"/>
  <c r="BI48" i="1"/>
  <c r="AF43" i="1"/>
  <c r="AJ43" i="1"/>
  <c r="AN43" i="1"/>
  <c r="AV43" i="1"/>
  <c r="BD43" i="1"/>
  <c r="BH43" i="1"/>
  <c r="BL43" i="1"/>
  <c r="BP43" i="1"/>
  <c r="AD44" i="1"/>
  <c r="BJ44" i="1"/>
  <c r="V46" i="1"/>
  <c r="Y46" i="1"/>
  <c r="AC46" i="1"/>
  <c r="AG46" i="1"/>
  <c r="AK46" i="1"/>
  <c r="AO46" i="1"/>
  <c r="AS46" i="1"/>
  <c r="AW46" i="1"/>
  <c r="BA46" i="1"/>
  <c r="BE46" i="1"/>
  <c r="BI46" i="1"/>
  <c r="BM46" i="1"/>
  <c r="AC43" i="1"/>
  <c r="BI43" i="1"/>
  <c r="AB48" i="1"/>
  <c r="AR48" i="1"/>
  <c r="BH48" i="1"/>
  <c r="AA19" i="1"/>
  <c r="BO19" i="1"/>
  <c r="X20" i="1"/>
  <c r="AB20" i="1"/>
  <c r="AF20" i="1"/>
  <c r="AJ20" i="1"/>
  <c r="AN20" i="1"/>
  <c r="AV20" i="1"/>
  <c r="AZ20" i="1"/>
  <c r="BD20" i="1"/>
  <c r="BH20" i="1"/>
  <c r="BL20" i="1"/>
  <c r="AC24" i="1"/>
  <c r="AG24" i="1"/>
  <c r="AK24" i="1"/>
  <c r="AO24" i="1"/>
  <c r="AS24" i="1"/>
  <c r="AW24" i="1"/>
  <c r="BA24" i="1"/>
  <c r="BE24" i="1"/>
  <c r="BI24" i="1"/>
  <c r="BM24" i="1"/>
  <c r="AE28" i="1"/>
  <c r="AZ28" i="1"/>
  <c r="X32" i="1"/>
  <c r="AB32" i="1"/>
  <c r="AF32" i="1"/>
  <c r="AJ32" i="1"/>
  <c r="AN32" i="1"/>
  <c r="AV32" i="1"/>
  <c r="AZ32" i="1"/>
  <c r="BD32" i="1"/>
  <c r="BH32" i="1"/>
  <c r="BL32" i="1"/>
  <c r="V34" i="1"/>
  <c r="AD34" i="1"/>
  <c r="AH34" i="1"/>
  <c r="AL34" i="1"/>
  <c r="AP34" i="1"/>
  <c r="AX34" i="1"/>
  <c r="BF34" i="1"/>
  <c r="BJ34" i="1"/>
  <c r="AB36" i="1"/>
  <c r="X39" i="1"/>
  <c r="AB39" i="1"/>
  <c r="AF39" i="1"/>
  <c r="AJ39" i="1"/>
  <c r="AN39" i="1"/>
  <c r="AR39" i="1"/>
  <c r="AZ39" i="1"/>
  <c r="BH39" i="1"/>
  <c r="BL39" i="1"/>
  <c r="BP39" i="1"/>
  <c r="W42" i="1"/>
  <c r="AE42" i="1"/>
  <c r="AI42" i="1"/>
  <c r="AM42" i="1"/>
  <c r="AQ42" i="1"/>
  <c r="AU42" i="1"/>
  <c r="AY42" i="1"/>
  <c r="AZ42" i="1"/>
  <c r="BC42" i="1"/>
  <c r="BG42" i="1"/>
  <c r="BH42" i="1"/>
  <c r="BK42" i="1"/>
  <c r="BO42" i="1"/>
  <c r="AK44" i="1"/>
  <c r="AL44" i="1"/>
  <c r="AS44" i="1"/>
  <c r="AT44" i="1"/>
  <c r="AD46" i="1"/>
  <c r="AT46" i="1"/>
  <c r="BJ46" i="1"/>
  <c r="AQ47" i="1"/>
  <c r="BG47" i="1"/>
  <c r="X48" i="1"/>
  <c r="AN48" i="1"/>
  <c r="BD48" i="1"/>
  <c r="AS38" i="1"/>
  <c r="BI38" i="1"/>
  <c r="AR43" i="1"/>
  <c r="AS43" i="1"/>
  <c r="AZ43" i="1"/>
  <c r="BA43" i="1"/>
  <c r="Z46" i="1"/>
  <c r="X19" i="1"/>
  <c r="AB19" i="1"/>
  <c r="AF19" i="1"/>
  <c r="AJ19" i="1"/>
  <c r="AN19" i="1"/>
  <c r="AR19" i="1"/>
  <c r="AV19" i="1"/>
  <c r="AZ19" i="1"/>
  <c r="BD19" i="1"/>
  <c r="BH19" i="1"/>
  <c r="BL19" i="1"/>
  <c r="BP19" i="1"/>
  <c r="AD26" i="1"/>
  <c r="AH26" i="1"/>
  <c r="AP26" i="1"/>
  <c r="AX26" i="1"/>
  <c r="BJ26" i="1"/>
  <c r="AJ30" i="1"/>
  <c r="AZ30" i="1"/>
  <c r="BP30" i="1"/>
  <c r="AC32" i="1"/>
  <c r="AG32" i="1"/>
  <c r="AK32" i="1"/>
  <c r="AO32" i="1"/>
  <c r="AS32" i="1"/>
  <c r="BA32" i="1"/>
  <c r="BE32" i="1"/>
  <c r="BI32" i="1"/>
  <c r="BM32" i="1"/>
  <c r="AC38" i="1"/>
  <c r="AJ42" i="1"/>
  <c r="BB44" i="1"/>
  <c r="AL46" i="1"/>
  <c r="BB46" i="1"/>
  <c r="AF48" i="1"/>
  <c r="AV48" i="1"/>
  <c r="BL48" i="1"/>
  <c r="W40" i="1"/>
  <c r="AI40" i="1"/>
  <c r="AQ40" i="1"/>
  <c r="AY40" i="1"/>
  <c r="BG40" i="1"/>
  <c r="BO40" i="1"/>
  <c r="V43" i="1"/>
  <c r="AD43" i="1"/>
  <c r="AH43" i="1"/>
  <c r="AL43" i="1"/>
  <c r="AP43" i="1"/>
  <c r="AT43" i="1"/>
  <c r="AX43" i="1"/>
  <c r="BB43" i="1"/>
  <c r="BF43" i="1"/>
  <c r="BJ43" i="1"/>
  <c r="BN43" i="1"/>
  <c r="W44" i="1"/>
  <c r="AA44" i="1"/>
  <c r="AE44" i="1"/>
  <c r="AI44" i="1"/>
  <c r="AM44" i="1"/>
  <c r="AQ44" i="1"/>
  <c r="AU44" i="1"/>
  <c r="AY44" i="1"/>
  <c r="BC44" i="1"/>
  <c r="BG44" i="1"/>
  <c r="BK44" i="1"/>
  <c r="BO44" i="1"/>
  <c r="AQ38" i="1"/>
  <c r="AY38" i="1"/>
  <c r="BC38" i="1"/>
  <c r="BG38" i="1"/>
  <c r="BO38" i="1"/>
  <c r="V39" i="1"/>
  <c r="AE39" i="1"/>
  <c r="AH39" i="1"/>
  <c r="AM39" i="1"/>
  <c r="AU39" i="1"/>
  <c r="AX39" i="1"/>
  <c r="BC39" i="1"/>
  <c r="BK39" i="1"/>
  <c r="BN39" i="1"/>
  <c r="Y42" i="1"/>
  <c r="AC42" i="1"/>
  <c r="AG42" i="1"/>
  <c r="AK42" i="1"/>
  <c r="AO42" i="1"/>
  <c r="AS42" i="1"/>
  <c r="AW42" i="1"/>
  <c r="BA42" i="1"/>
  <c r="BE42" i="1"/>
  <c r="BI42" i="1"/>
  <c r="BM42" i="1"/>
  <c r="W43" i="1"/>
  <c r="AI43" i="1"/>
  <c r="BC43" i="1"/>
  <c r="BO43" i="1"/>
  <c r="AB44" i="1"/>
  <c r="AV44" i="1"/>
  <c r="BH44" i="1"/>
  <c r="BC27" i="1"/>
  <c r="AK31" i="1"/>
  <c r="W34" i="1"/>
  <c r="AE34" i="1"/>
  <c r="AI34" i="1"/>
  <c r="AM34" i="1"/>
  <c r="AQ34" i="1"/>
  <c r="AU34" i="1"/>
  <c r="AY34" i="1"/>
  <c r="BC34" i="1"/>
  <c r="BG34" i="1"/>
  <c r="BK34" i="1"/>
  <c r="BO34" i="1"/>
  <c r="BG36" i="1"/>
  <c r="BH36" i="1"/>
  <c r="AJ28" i="1"/>
  <c r="BP28" i="1"/>
  <c r="Y31" i="1"/>
  <c r="BE27" i="1"/>
  <c r="V28" i="1"/>
  <c r="Z28" i="1"/>
  <c r="BN28" i="1"/>
  <c r="BD30" i="1"/>
  <c r="AA31" i="1"/>
  <c r="AE31" i="1"/>
  <c r="BC31" i="1"/>
  <c r="BO31" i="1"/>
  <c r="AJ34" i="1"/>
  <c r="V35" i="1"/>
  <c r="AD35" i="1"/>
  <c r="AH35" i="1"/>
  <c r="AL35" i="1"/>
  <c r="AJ36" i="1"/>
  <c r="AZ36" i="1"/>
  <c r="BP36" i="1"/>
  <c r="AP38" i="1"/>
  <c r="AW38" i="1"/>
  <c r="BN38" i="1"/>
  <c r="AD39" i="1"/>
  <c r="AY39" i="1"/>
  <c r="BJ39" i="1"/>
  <c r="AP39" i="1"/>
  <c r="BF39" i="1"/>
  <c r="Z44" i="1"/>
  <c r="AH44" i="1"/>
  <c r="AP44" i="1"/>
  <c r="AX44" i="1"/>
  <c r="BF44" i="1"/>
  <c r="BN44" i="1"/>
  <c r="Y30" i="1"/>
  <c r="AC30" i="1"/>
  <c r="AG30" i="1"/>
  <c r="AO30" i="1"/>
  <c r="AS30" i="1"/>
  <c r="AW30" i="1"/>
  <c r="BE30" i="1"/>
  <c r="BI30" i="1"/>
  <c r="BM30" i="1"/>
  <c r="AX38" i="1"/>
  <c r="BF38" i="1"/>
  <c r="X38" i="1"/>
  <c r="Y38" i="1"/>
  <c r="AF38" i="1"/>
  <c r="AG38" i="1"/>
  <c r="AN38" i="1"/>
  <c r="AO38" i="1"/>
  <c r="BD38" i="1"/>
  <c r="BE38" i="1"/>
  <c r="BL38" i="1"/>
  <c r="BM38" i="1"/>
  <c r="X42" i="1"/>
  <c r="AF42" i="1"/>
  <c r="AN42" i="1"/>
  <c r="AV42" i="1"/>
  <c r="BD42" i="1"/>
  <c r="BL42" i="1"/>
  <c r="Y43" i="1"/>
  <c r="AG43" i="1"/>
  <c r="AO43" i="1"/>
  <c r="AW43" i="1"/>
  <c r="BE43" i="1"/>
  <c r="BM43" i="1"/>
  <c r="AP35" i="1"/>
  <c r="AT35" i="1"/>
  <c r="AX35" i="1"/>
  <c r="BB35" i="1"/>
  <c r="BF35" i="1"/>
  <c r="BJ35" i="1"/>
  <c r="BN35" i="1"/>
  <c r="W38" i="1"/>
  <c r="AE38" i="1"/>
  <c r="AI38" i="1"/>
  <c r="AM38" i="1"/>
  <c r="Y39" i="1"/>
  <c r="AC39" i="1"/>
  <c r="AG39" i="1"/>
  <c r="AK39" i="1"/>
  <c r="AO39" i="1"/>
  <c r="AS39" i="1"/>
  <c r="AW39" i="1"/>
  <c r="BA39" i="1"/>
  <c r="BE39" i="1"/>
  <c r="BI39" i="1"/>
  <c r="BM39" i="1"/>
  <c r="V40" i="1"/>
  <c r="Z40" i="1"/>
  <c r="AD40" i="1"/>
  <c r="AH40" i="1"/>
  <c r="AL40" i="1"/>
  <c r="AP40" i="1"/>
  <c r="AT40" i="1"/>
  <c r="AX40" i="1"/>
  <c r="BB40" i="1"/>
  <c r="BF40" i="1"/>
  <c r="BJ40" i="1"/>
  <c r="BN40" i="1"/>
  <c r="AG23" i="1"/>
  <c r="AF26" i="1"/>
  <c r="W27" i="1"/>
  <c r="AA27" i="1"/>
  <c r="AE27" i="1"/>
  <c r="AI27" i="1"/>
  <c r="AM27" i="1"/>
  <c r="AQ27" i="1"/>
  <c r="AU27" i="1"/>
  <c r="AY27" i="1"/>
  <c r="BG27" i="1"/>
  <c r="BO27" i="1"/>
  <c r="AN30" i="1"/>
  <c r="V32" i="1"/>
  <c r="AR34" i="1"/>
  <c r="AA35" i="1"/>
  <c r="BP24" i="1"/>
  <c r="X27" i="1"/>
  <c r="AB27" i="1"/>
  <c r="AF27" i="1"/>
  <c r="AJ27" i="1"/>
  <c r="AR27" i="1"/>
  <c r="AV27" i="1"/>
  <c r="AZ27" i="1"/>
  <c r="BD27" i="1"/>
  <c r="BH27" i="1"/>
  <c r="BL27" i="1"/>
  <c r="BP27" i="1"/>
  <c r="AC28" i="1"/>
  <c r="AG28" i="1"/>
  <c r="AK28" i="1"/>
  <c r="AO28" i="1"/>
  <c r="AS28" i="1"/>
  <c r="AW28" i="1"/>
  <c r="BA28" i="1"/>
  <c r="BE28" i="1"/>
  <c r="BI28" i="1"/>
  <c r="X30" i="1"/>
  <c r="BA30" i="1"/>
  <c r="AI32" i="1"/>
  <c r="AM32" i="1"/>
  <c r="AQ32" i="1"/>
  <c r="AU32" i="1"/>
  <c r="BO32" i="1"/>
  <c r="BH34" i="1"/>
  <c r="X35" i="1"/>
  <c r="AB35" i="1"/>
  <c r="AF35" i="1"/>
  <c r="AJ35" i="1"/>
  <c r="AN35" i="1"/>
  <c r="AR35" i="1"/>
  <c r="AV35" i="1"/>
  <c r="AZ35" i="1"/>
  <c r="BD35" i="1"/>
  <c r="BH35" i="1"/>
  <c r="BL35" i="1"/>
  <c r="BP35" i="1"/>
  <c r="AC36" i="1"/>
  <c r="AG36" i="1"/>
  <c r="AK36" i="1"/>
  <c r="AO36" i="1"/>
  <c r="AS36" i="1"/>
  <c r="AW36" i="1"/>
  <c r="BA36" i="1"/>
  <c r="BE36" i="1"/>
  <c r="BI36" i="1"/>
  <c r="BM36" i="1"/>
  <c r="W23" i="1"/>
  <c r="AI23" i="1"/>
  <c r="BH23" i="1"/>
  <c r="Z24" i="1"/>
  <c r="AL24" i="1"/>
  <c r="AP24" i="1"/>
  <c r="AT24" i="1"/>
  <c r="AX24" i="1"/>
  <c r="BF24" i="1"/>
  <c r="BJ24" i="1"/>
  <c r="BN24" i="1"/>
  <c r="AT26" i="1"/>
  <c r="BB26" i="1"/>
  <c r="AD27" i="1"/>
  <c r="AG27" i="1"/>
  <c r="AT27" i="1"/>
  <c r="BM27" i="1"/>
  <c r="AU28" i="1"/>
  <c r="AK30" i="1"/>
  <c r="V30" i="1"/>
  <c r="Z30" i="1"/>
  <c r="AD30" i="1"/>
  <c r="AH30" i="1"/>
  <c r="AL30" i="1"/>
  <c r="AP30" i="1"/>
  <c r="AT30" i="1"/>
  <c r="BB30" i="1"/>
  <c r="BF30" i="1"/>
  <c r="BN30" i="1"/>
  <c r="AM31" i="1"/>
  <c r="AQ31" i="1"/>
  <c r="AU31" i="1"/>
  <c r="AY31" i="1"/>
  <c r="AH32" i="1"/>
  <c r="AZ34" i="1"/>
  <c r="Y34" i="1"/>
  <c r="AC34" i="1"/>
  <c r="AG34" i="1"/>
  <c r="AK34" i="1"/>
  <c r="AO34" i="1"/>
  <c r="AS34" i="1"/>
  <c r="AW34" i="1"/>
  <c r="BA34" i="1"/>
  <c r="BE34" i="1"/>
  <c r="BI34" i="1"/>
  <c r="BM34" i="1"/>
  <c r="W35" i="1"/>
  <c r="AM35" i="1"/>
  <c r="BC35" i="1"/>
  <c r="AH36" i="1"/>
  <c r="AR36" i="1"/>
  <c r="BB36" i="1"/>
  <c r="BN36" i="1"/>
  <c r="W22" i="1"/>
  <c r="AE22" i="1"/>
  <c r="AI22" i="1"/>
  <c r="AM22" i="1"/>
  <c r="AQ22" i="1"/>
  <c r="AU22" i="1"/>
  <c r="AY22" i="1"/>
  <c r="BC22" i="1"/>
  <c r="BK22" i="1"/>
  <c r="BO22" i="1"/>
  <c r="AB23" i="1"/>
  <c r="AF23" i="1"/>
  <c r="AL31" i="1"/>
  <c r="BA31" i="1"/>
  <c r="AE32" i="1"/>
  <c r="AR32" i="1"/>
  <c r="BG32" i="1"/>
  <c r="X34" i="1"/>
  <c r="AF34" i="1"/>
  <c r="AN34" i="1"/>
  <c r="AV34" i="1"/>
  <c r="BD34" i="1"/>
  <c r="BL34" i="1"/>
  <c r="AI35" i="1"/>
  <c r="AQ35" i="1"/>
  <c r="AY35" i="1"/>
  <c r="BG35" i="1"/>
  <c r="BO35" i="1"/>
  <c r="X36" i="1"/>
  <c r="AF36" i="1"/>
  <c r="AN36" i="1"/>
  <c r="AV36" i="1"/>
  <c r="BD36" i="1"/>
  <c r="BL36" i="1"/>
  <c r="AB16" i="1"/>
  <c r="AJ16" i="1"/>
  <c r="AR16" i="1"/>
  <c r="BH16" i="1"/>
  <c r="BP16" i="1"/>
  <c r="V19" i="1"/>
  <c r="AD19" i="1"/>
  <c r="AL19" i="1"/>
  <c r="AT19" i="1"/>
  <c r="BB19" i="1"/>
  <c r="BO20" i="1"/>
  <c r="X22" i="1"/>
  <c r="AB22" i="1"/>
  <c r="AF22" i="1"/>
  <c r="AJ22" i="1"/>
  <c r="AN22" i="1"/>
  <c r="AR22" i="1"/>
  <c r="AV22" i="1"/>
  <c r="AZ22" i="1"/>
  <c r="BD22" i="1"/>
  <c r="BH22" i="1"/>
  <c r="BL22" i="1"/>
  <c r="BP22" i="1"/>
  <c r="AC23" i="1"/>
  <c r="AO23" i="1"/>
  <c r="AS23" i="1"/>
  <c r="BA23" i="1"/>
  <c r="BE23" i="1"/>
  <c r="BM23" i="1"/>
  <c r="AJ24" i="1"/>
  <c r="BJ27" i="1"/>
  <c r="BN32" i="1"/>
  <c r="AW32" i="1"/>
  <c r="AX32" i="1"/>
  <c r="AJ18" i="1"/>
  <c r="AZ18" i="1"/>
  <c r="BP18" i="1"/>
  <c r="V26" i="1"/>
  <c r="AK26" i="1"/>
  <c r="BA26" i="1"/>
  <c r="BN26" i="1"/>
  <c r="AW27" i="1"/>
  <c r="W28" i="1"/>
  <c r="AB28" i="1"/>
  <c r="AF28" i="1"/>
  <c r="AI28" i="1"/>
  <c r="AM28" i="1"/>
  <c r="AR28" i="1"/>
  <c r="AV28" i="1"/>
  <c r="Y35" i="1"/>
  <c r="AG35" i="1"/>
  <c r="AO35" i="1"/>
  <c r="AW35" i="1"/>
  <c r="BE35" i="1"/>
  <c r="BM35" i="1"/>
  <c r="BM28" i="1"/>
  <c r="W30" i="1"/>
  <c r="AE30" i="1"/>
  <c r="AI30" i="1"/>
  <c r="AM30" i="1"/>
  <c r="AQ30" i="1"/>
  <c r="AU30" i="1"/>
  <c r="AY30" i="1"/>
  <c r="BC30" i="1"/>
  <c r="BG30" i="1"/>
  <c r="BK30" i="1"/>
  <c r="BO30" i="1"/>
  <c r="X31" i="1"/>
  <c r="AB31" i="1"/>
  <c r="AF31" i="1"/>
  <c r="AJ31" i="1"/>
  <c r="AN31" i="1"/>
  <c r="AR31" i="1"/>
  <c r="AV31" i="1"/>
  <c r="AZ31" i="1"/>
  <c r="BD31" i="1"/>
  <c r="BH31" i="1"/>
  <c r="BL31" i="1"/>
  <c r="BP31" i="1"/>
  <c r="AY28" i="1"/>
  <c r="BC28" i="1"/>
  <c r="BH28" i="1"/>
  <c r="BL28" i="1"/>
  <c r="BO28" i="1"/>
  <c r="V18" i="1"/>
  <c r="AE19" i="1"/>
  <c r="BN20" i="1"/>
  <c r="BN22" i="1"/>
  <c r="AJ23" i="1"/>
  <c r="Z26" i="1"/>
  <c r="BF26" i="1"/>
  <c r="V27" i="1"/>
  <c r="AH28" i="1"/>
  <c r="AX28" i="1"/>
  <c r="AG31" i="1"/>
  <c r="AW31" i="1"/>
  <c r="BM31" i="1"/>
  <c r="AD32" i="1"/>
  <c r="AT32" i="1"/>
  <c r="BJ32" i="1"/>
  <c r="AP27" i="1"/>
  <c r="BF27" i="1"/>
  <c r="AN27" i="1"/>
  <c r="AO27" i="1"/>
  <c r="AF30" i="1"/>
  <c r="AV30" i="1"/>
  <c r="BL30" i="1"/>
  <c r="AC31" i="1"/>
  <c r="AS31" i="1"/>
  <c r="BI31" i="1"/>
  <c r="Z32" i="1"/>
  <c r="AP32" i="1"/>
  <c r="BF32" i="1"/>
  <c r="Z14" i="1"/>
  <c r="AH14" i="1"/>
  <c r="AT14" i="1"/>
  <c r="BF14" i="1"/>
  <c r="BN14" i="1"/>
  <c r="W18" i="1"/>
  <c r="AB18" i="1"/>
  <c r="AE18" i="1"/>
  <c r="AI18" i="1"/>
  <c r="AM18" i="1"/>
  <c r="AQ18" i="1"/>
  <c r="AU18" i="1"/>
  <c r="AY18" i="1"/>
  <c r="BC18" i="1"/>
  <c r="BG18" i="1"/>
  <c r="BK18" i="1"/>
  <c r="BO18" i="1"/>
  <c r="AX22" i="1"/>
  <c r="X23" i="1"/>
  <c r="AL26" i="1"/>
  <c r="W26" i="1"/>
  <c r="AE26" i="1"/>
  <c r="AI26" i="1"/>
  <c r="AM26" i="1"/>
  <c r="AQ26" i="1"/>
  <c r="AU26" i="1"/>
  <c r="AV26" i="1"/>
  <c r="AY26" i="1"/>
  <c r="BC26" i="1"/>
  <c r="BG26" i="1"/>
  <c r="BK26" i="1"/>
  <c r="BO26" i="1"/>
  <c r="Y27" i="1"/>
  <c r="AK27" i="1"/>
  <c r="BA27" i="1"/>
  <c r="AH27" i="1"/>
  <c r="BB27" i="1"/>
  <c r="X28" i="1"/>
  <c r="AN28" i="1"/>
  <c r="BD28" i="1"/>
  <c r="AB30" i="1"/>
  <c r="AR30" i="1"/>
  <c r="BH30" i="1"/>
  <c r="AO31" i="1"/>
  <c r="BE31" i="1"/>
  <c r="AL32" i="1"/>
  <c r="BB32" i="1"/>
  <c r="AX27" i="1"/>
  <c r="BN27" i="1"/>
  <c r="AM23" i="1"/>
  <c r="AR23" i="1"/>
  <c r="AU23" i="1"/>
  <c r="AY23" i="1"/>
  <c r="BC23" i="1"/>
  <c r="BK23" i="1"/>
  <c r="BO23" i="1"/>
  <c r="Y26" i="1"/>
  <c r="AC26" i="1"/>
  <c r="AG26" i="1"/>
  <c r="AJ26" i="1"/>
  <c r="AO26" i="1"/>
  <c r="AS26" i="1"/>
  <c r="AW26" i="1"/>
  <c r="AZ26" i="1"/>
  <c r="BE26" i="1"/>
  <c r="BI26" i="1"/>
  <c r="BM26" i="1"/>
  <c r="BP26" i="1"/>
  <c r="AA28" i="1"/>
  <c r="AQ28" i="1"/>
  <c r="BG28" i="1"/>
  <c r="V14" i="1"/>
  <c r="AL14" i="1"/>
  <c r="BB14" i="1"/>
  <c r="X18" i="1"/>
  <c r="AN18" i="1"/>
  <c r="BD18" i="1"/>
  <c r="W20" i="1"/>
  <c r="AU20" i="1"/>
  <c r="AD22" i="1"/>
  <c r="W24" i="1"/>
  <c r="X24" i="1"/>
  <c r="AY24" i="1"/>
  <c r="AZ24" i="1"/>
  <c r="BG24" i="1"/>
  <c r="BH24" i="1"/>
  <c r="AB26" i="1"/>
  <c r="AR26" i="1"/>
  <c r="BH26" i="1"/>
  <c r="AD28" i="1"/>
  <c r="AT28" i="1"/>
  <c r="BJ28" i="1"/>
  <c r="AR18" i="1"/>
  <c r="BH18" i="1"/>
  <c r="AM20" i="1"/>
  <c r="AY20" i="1"/>
  <c r="BK20" i="1"/>
  <c r="AL22" i="1"/>
  <c r="BB22" i="1"/>
  <c r="BJ22" i="1"/>
  <c r="X26" i="1"/>
  <c r="AN26" i="1"/>
  <c r="BD26" i="1"/>
  <c r="AP28" i="1"/>
  <c r="BF28" i="1"/>
  <c r="AC15" i="1"/>
  <c r="AK15" i="1"/>
  <c r="BA15" i="1"/>
  <c r="BI15" i="1"/>
  <c r="W16" i="1"/>
  <c r="AA16" i="1"/>
  <c r="AE16" i="1"/>
  <c r="AI16" i="1"/>
  <c r="AZ16" i="1"/>
  <c r="AF18" i="1"/>
  <c r="AV18" i="1"/>
  <c r="BL18" i="1"/>
  <c r="BI19" i="1"/>
  <c r="AE20" i="1"/>
  <c r="AA20" i="1"/>
  <c r="AQ20" i="1"/>
  <c r="BC20" i="1"/>
  <c r="BG20" i="1"/>
  <c r="V22" i="1"/>
  <c r="Y22" i="1"/>
  <c r="AC22" i="1"/>
  <c r="AG22" i="1"/>
  <c r="AH22" i="1"/>
  <c r="AK22" i="1"/>
  <c r="AO22" i="1"/>
  <c r="AS22" i="1"/>
  <c r="AT22" i="1"/>
  <c r="AW22" i="1"/>
  <c r="BA22" i="1"/>
  <c r="BE22" i="1"/>
  <c r="BI22" i="1"/>
  <c r="BM22" i="1"/>
  <c r="AE23" i="1"/>
  <c r="Y23" i="1"/>
  <c r="AK23" i="1"/>
  <c r="AW23" i="1"/>
  <c r="BI23" i="1"/>
  <c r="AC27" i="1"/>
  <c r="AS27" i="1"/>
  <c r="BI27" i="1"/>
  <c r="AL28" i="1"/>
  <c r="BB28" i="1"/>
  <c r="V20" i="1"/>
  <c r="Z20" i="1"/>
  <c r="AG20" i="1"/>
  <c r="AW20" i="1"/>
  <c r="BM20" i="1"/>
  <c r="V23" i="1"/>
  <c r="AA23" i="1"/>
  <c r="AD23" i="1"/>
  <c r="AH23" i="1"/>
  <c r="AL23" i="1"/>
  <c r="AP23" i="1"/>
  <c r="AT23" i="1"/>
  <c r="AX23" i="1"/>
  <c r="BB23" i="1"/>
  <c r="BF23" i="1"/>
  <c r="BJ23" i="1"/>
  <c r="BN23" i="1"/>
  <c r="AH19" i="1"/>
  <c r="AI19" i="1"/>
  <c r="AX19" i="1"/>
  <c r="AY19" i="1"/>
  <c r="BG19" i="1"/>
  <c r="BF19" i="1"/>
  <c r="BJ19" i="1"/>
  <c r="BK19" i="1"/>
  <c r="AC20" i="1"/>
  <c r="AD20" i="1"/>
  <c r="AK20" i="1"/>
  <c r="AL20" i="1"/>
  <c r="AO20" i="1"/>
  <c r="AP20" i="1"/>
  <c r="AS20" i="1"/>
  <c r="AT20" i="1"/>
  <c r="BA20" i="1"/>
  <c r="BB20" i="1"/>
  <c r="BE20" i="1"/>
  <c r="BF20" i="1"/>
  <c r="BI20" i="1"/>
  <c r="BJ20" i="1"/>
  <c r="AB24" i="1"/>
  <c r="AR24" i="1"/>
  <c r="X14" i="1"/>
  <c r="AB14" i="1"/>
  <c r="AF14" i="1"/>
  <c r="AJ14" i="1"/>
  <c r="AN14" i="1"/>
  <c r="AR14" i="1"/>
  <c r="AV14" i="1"/>
  <c r="AZ14" i="1"/>
  <c r="BD14" i="1"/>
  <c r="BH14" i="1"/>
  <c r="BL14" i="1"/>
  <c r="BP14" i="1"/>
  <c r="V15" i="1"/>
  <c r="AA15" i="1"/>
  <c r="AD15" i="1"/>
  <c r="AH15" i="1"/>
  <c r="AL15" i="1"/>
  <c r="AP15" i="1"/>
  <c r="AT15" i="1"/>
  <c r="AX15" i="1"/>
  <c r="BB15" i="1"/>
  <c r="BF15" i="1"/>
  <c r="BJ15" i="1"/>
  <c r="BN15" i="1"/>
  <c r="AM19" i="1"/>
  <c r="BN19" i="1"/>
  <c r="AX20" i="1"/>
  <c r="AP22" i="1"/>
  <c r="BF22" i="1"/>
  <c r="AQ23" i="1"/>
  <c r="BG23" i="1"/>
  <c r="AN24" i="1"/>
  <c r="BD24" i="1"/>
  <c r="AU19" i="1"/>
  <c r="AH20" i="1"/>
  <c r="AP19" i="1"/>
  <c r="AQ19" i="1"/>
  <c r="X15" i="1"/>
  <c r="AB15" i="1"/>
  <c r="Y18" i="1"/>
  <c r="Z18" i="1"/>
  <c r="AC18" i="1"/>
  <c r="AD18" i="1"/>
  <c r="AG18" i="1"/>
  <c r="AH18" i="1"/>
  <c r="AK18" i="1"/>
  <c r="AL18" i="1"/>
  <c r="AO18" i="1"/>
  <c r="AP18" i="1"/>
  <c r="AS18" i="1"/>
  <c r="AT18" i="1"/>
  <c r="AW18" i="1"/>
  <c r="AX18" i="1"/>
  <c r="BA18" i="1"/>
  <c r="BB18" i="1"/>
  <c r="BE18" i="1"/>
  <c r="BF18" i="1"/>
  <c r="BI18" i="1"/>
  <c r="BJ18" i="1"/>
  <c r="BM18" i="1"/>
  <c r="BN18" i="1"/>
  <c r="W19" i="1"/>
  <c r="BC19" i="1"/>
  <c r="AF24" i="1"/>
  <c r="AV24" i="1"/>
  <c r="BL24" i="1"/>
  <c r="AF15" i="1"/>
  <c r="AJ15" i="1"/>
  <c r="AN15" i="1"/>
  <c r="AR15" i="1"/>
  <c r="AV15" i="1"/>
  <c r="AZ15" i="1"/>
  <c r="BD15" i="1"/>
  <c r="BH15" i="1"/>
  <c r="BL15" i="1"/>
  <c r="BP15" i="1"/>
  <c r="V16" i="1"/>
  <c r="Z16" i="1"/>
  <c r="AC16" i="1"/>
  <c r="AG16" i="1"/>
  <c r="AK16" i="1"/>
  <c r="AO16" i="1"/>
  <c r="AS16" i="1"/>
  <c r="AW16" i="1"/>
  <c r="BA16" i="1"/>
  <c r="BE16" i="1"/>
  <c r="BI16" i="1"/>
  <c r="BM16" i="1"/>
  <c r="AC19" i="1"/>
  <c r="AK19" i="1"/>
  <c r="AS19" i="1"/>
  <c r="BA19" i="1"/>
  <c r="BM19" i="1"/>
  <c r="AM16" i="1"/>
  <c r="AQ16" i="1"/>
  <c r="AU16" i="1"/>
  <c r="AY16" i="1"/>
  <c r="BC16" i="1"/>
  <c r="BG16" i="1"/>
  <c r="BK16" i="1"/>
  <c r="BO16" i="1"/>
  <c r="Y19" i="1"/>
  <c r="AG19" i="1"/>
  <c r="AO19" i="1"/>
  <c r="AW19" i="1"/>
  <c r="BE19" i="1"/>
  <c r="Y14" i="1"/>
  <c r="AC14" i="1"/>
  <c r="AG14" i="1"/>
  <c r="AK14" i="1"/>
  <c r="AO14" i="1"/>
  <c r="AS14" i="1"/>
  <c r="AW14" i="1"/>
  <c r="BA14" i="1"/>
  <c r="BE14" i="1"/>
  <c r="BI14" i="1"/>
  <c r="BM14" i="1"/>
  <c r="W15" i="1"/>
  <c r="AE15" i="1"/>
  <c r="AM15" i="1"/>
  <c r="AU15" i="1"/>
  <c r="BC15" i="1"/>
  <c r="BK15" i="1"/>
  <c r="AD16" i="1"/>
  <c r="AL16" i="1"/>
  <c r="AT16" i="1"/>
  <c r="BB16" i="1"/>
  <c r="BJ16" i="1"/>
  <c r="Y15" i="1"/>
  <c r="AG15" i="1"/>
  <c r="AO15" i="1"/>
  <c r="AW15" i="1"/>
  <c r="BE15" i="1"/>
  <c r="BM15" i="1"/>
  <c r="X16" i="1"/>
  <c r="AF16" i="1"/>
  <c r="AN16" i="1"/>
  <c r="AV16" i="1"/>
  <c r="BD16" i="1"/>
  <c r="BL16" i="1"/>
  <c r="W14" i="1"/>
  <c r="AE14" i="1"/>
  <c r="AI14" i="1"/>
  <c r="AM14" i="1"/>
  <c r="AQ14" i="1"/>
  <c r="AU14" i="1"/>
  <c r="AY14" i="1"/>
  <c r="BC14" i="1"/>
  <c r="BG14" i="1"/>
  <c r="BK14" i="1"/>
  <c r="BO14" i="1"/>
  <c r="AI15" i="1"/>
  <c r="AQ15" i="1"/>
  <c r="AY15" i="1"/>
  <c r="BG15" i="1"/>
  <c r="BO15" i="1"/>
  <c r="AH16" i="1"/>
  <c r="AP16" i="1"/>
  <c r="AX16" i="1"/>
  <c r="BF16" i="1"/>
  <c r="BN16" i="1"/>
  <c r="DN11" i="1"/>
  <c r="BQ11" i="1" s="1"/>
  <c r="DM11" i="1"/>
  <c r="DL11" i="1"/>
  <c r="DK11" i="1"/>
  <c r="DJ11" i="1"/>
  <c r="DI11" i="1"/>
  <c r="DH11" i="1"/>
  <c r="DG11" i="1"/>
  <c r="DF11" i="1"/>
  <c r="DE11" i="1"/>
  <c r="DD11" i="1"/>
  <c r="DC11" i="1"/>
  <c r="DB11" i="1"/>
  <c r="DA11" i="1"/>
  <c r="CZ11" i="1"/>
  <c r="CY11" i="1"/>
  <c r="CX11" i="1"/>
  <c r="CW11" i="1"/>
  <c r="CV11" i="1"/>
  <c r="CU11" i="1"/>
  <c r="CT11" i="1"/>
  <c r="CS11" i="1"/>
  <c r="CR11" i="1"/>
  <c r="CQ11" i="1"/>
  <c r="CP11" i="1"/>
  <c r="CO11" i="1"/>
  <c r="CN11" i="1"/>
  <c r="CM11" i="1"/>
  <c r="CL11" i="1"/>
  <c r="CK11" i="1"/>
  <c r="CJ11" i="1"/>
  <c r="CI11" i="1"/>
  <c r="CH11" i="1"/>
  <c r="CG11" i="1"/>
  <c r="CF11" i="1"/>
  <c r="CE11" i="1"/>
  <c r="CD11" i="1"/>
  <c r="CC11" i="1"/>
  <c r="CB11" i="1"/>
  <c r="CA11" i="1"/>
  <c r="BZ11" i="1"/>
  <c r="BY11" i="1"/>
  <c r="BX11" i="1"/>
  <c r="BW11" i="1"/>
  <c r="BV11" i="1"/>
  <c r="BU11" i="1"/>
  <c r="BT11" i="1"/>
  <c r="BS11" i="1"/>
  <c r="DN8" i="1"/>
  <c r="DM8" i="1"/>
  <c r="DL8" i="1"/>
  <c r="DK8" i="1"/>
  <c r="DJ8" i="1"/>
  <c r="DI8" i="1"/>
  <c r="DH8" i="1"/>
  <c r="DG8" i="1"/>
  <c r="DF8" i="1"/>
  <c r="DE8" i="1"/>
  <c r="DD8" i="1"/>
  <c r="DC8" i="1"/>
  <c r="DB8" i="1"/>
  <c r="DA8" i="1"/>
  <c r="CZ8" i="1"/>
  <c r="CY8" i="1"/>
  <c r="CX8" i="1"/>
  <c r="CW8" i="1"/>
  <c r="CV8" i="1"/>
  <c r="CU8" i="1"/>
  <c r="CT8" i="1"/>
  <c r="CS8" i="1"/>
  <c r="CR8" i="1"/>
  <c r="CQ8" i="1"/>
  <c r="CP8" i="1"/>
  <c r="CO8" i="1"/>
  <c r="CN8" i="1"/>
  <c r="CM8" i="1"/>
  <c r="CL8" i="1"/>
  <c r="CK8" i="1"/>
  <c r="CJ8" i="1"/>
  <c r="CI8" i="1"/>
  <c r="CH8" i="1"/>
  <c r="CG8" i="1"/>
  <c r="CF8" i="1"/>
  <c r="CE8" i="1"/>
  <c r="CD8" i="1"/>
  <c r="CC8" i="1"/>
  <c r="CB8" i="1"/>
  <c r="CA8" i="1"/>
  <c r="BZ8" i="1"/>
  <c r="BY8" i="1"/>
  <c r="BX8" i="1"/>
  <c r="BW8" i="1"/>
  <c r="BV8" i="1"/>
  <c r="BU8" i="1"/>
  <c r="BT8" i="1"/>
  <c r="BS8" i="1"/>
  <c r="BQ8" i="1"/>
  <c r="S8" i="1"/>
  <c r="DN7" i="1"/>
  <c r="DM7" i="1"/>
  <c r="DL7" i="1"/>
  <c r="DK7" i="1"/>
  <c r="DJ7" i="1"/>
  <c r="DI7" i="1"/>
  <c r="DH7" i="1"/>
  <c r="DG7" i="1"/>
  <c r="DF7" i="1"/>
  <c r="DE7" i="1"/>
  <c r="DD7" i="1"/>
  <c r="DC7" i="1"/>
  <c r="DB7" i="1"/>
  <c r="DA7" i="1"/>
  <c r="CZ7" i="1"/>
  <c r="CY7" i="1"/>
  <c r="CX7" i="1"/>
  <c r="CW7" i="1"/>
  <c r="CV7" i="1"/>
  <c r="CU7" i="1"/>
  <c r="CT7" i="1"/>
  <c r="CS7" i="1"/>
  <c r="CR7" i="1"/>
  <c r="CQ7" i="1"/>
  <c r="CP7" i="1"/>
  <c r="CO7" i="1"/>
  <c r="CN7" i="1"/>
  <c r="CM7" i="1"/>
  <c r="CL7" i="1"/>
  <c r="CK7" i="1"/>
  <c r="CJ7" i="1"/>
  <c r="CI7" i="1"/>
  <c r="CH7" i="1"/>
  <c r="CG7" i="1"/>
  <c r="CF7" i="1"/>
  <c r="CE7" i="1"/>
  <c r="CD7" i="1"/>
  <c r="CC7" i="1"/>
  <c r="CB7" i="1"/>
  <c r="CA7" i="1"/>
  <c r="BZ7" i="1"/>
  <c r="BY7" i="1"/>
  <c r="BX7" i="1"/>
  <c r="BW7" i="1"/>
  <c r="BV7" i="1"/>
  <c r="BU7" i="1"/>
  <c r="BT7" i="1"/>
  <c r="BS7" i="1"/>
  <c r="BQ7" i="1"/>
  <c r="S7" i="1"/>
  <c r="DN6" i="1"/>
  <c r="DM6" i="1"/>
  <c r="DL6" i="1"/>
  <c r="DK6" i="1"/>
  <c r="DJ6" i="1"/>
  <c r="DI6" i="1"/>
  <c r="DH6" i="1"/>
  <c r="DG6" i="1"/>
  <c r="DF6" i="1"/>
  <c r="DE6" i="1"/>
  <c r="DD6" i="1"/>
  <c r="DC6" i="1"/>
  <c r="DB6" i="1"/>
  <c r="DA6" i="1"/>
  <c r="CZ6" i="1"/>
  <c r="CY6" i="1"/>
  <c r="CX6" i="1"/>
  <c r="CW6" i="1"/>
  <c r="CV6" i="1"/>
  <c r="CU6" i="1"/>
  <c r="CT6" i="1"/>
  <c r="CS6" i="1"/>
  <c r="CR6" i="1"/>
  <c r="CQ6" i="1"/>
  <c r="CP6" i="1"/>
  <c r="CO6" i="1"/>
  <c r="CN6" i="1"/>
  <c r="CM6" i="1"/>
  <c r="CL6" i="1"/>
  <c r="CK6" i="1"/>
  <c r="CJ6" i="1"/>
  <c r="CI6" i="1"/>
  <c r="CH6" i="1"/>
  <c r="CG6" i="1"/>
  <c r="CF6" i="1"/>
  <c r="CE6" i="1"/>
  <c r="CD6" i="1"/>
  <c r="CC6" i="1"/>
  <c r="CB6" i="1"/>
  <c r="CA6" i="1"/>
  <c r="BZ6" i="1"/>
  <c r="BY6" i="1"/>
  <c r="BX6" i="1"/>
  <c r="BW6" i="1"/>
  <c r="BV6" i="1"/>
  <c r="BU6" i="1"/>
  <c r="BT6" i="1"/>
  <c r="BS6" i="1"/>
  <c r="BQ6" i="1"/>
  <c r="S6" i="1"/>
  <c r="DN5" i="1"/>
  <c r="DM5" i="1"/>
  <c r="DL5" i="1"/>
  <c r="DK5" i="1"/>
  <c r="DJ5" i="1"/>
  <c r="DI5" i="1"/>
  <c r="DH5" i="1"/>
  <c r="DG5" i="1"/>
  <c r="DF5" i="1"/>
  <c r="DE5" i="1"/>
  <c r="DD5" i="1"/>
  <c r="DC5" i="1"/>
  <c r="DB5" i="1"/>
  <c r="DA5" i="1"/>
  <c r="CZ5" i="1"/>
  <c r="CY5" i="1"/>
  <c r="CX5" i="1"/>
  <c r="CW5" i="1"/>
  <c r="CV5" i="1"/>
  <c r="CU5" i="1"/>
  <c r="CT5" i="1"/>
  <c r="CS5" i="1"/>
  <c r="CR5" i="1"/>
  <c r="CQ5" i="1"/>
  <c r="CP5" i="1"/>
  <c r="CO5" i="1"/>
  <c r="CN5" i="1"/>
  <c r="CM5" i="1"/>
  <c r="CL5" i="1"/>
  <c r="CK5" i="1"/>
  <c r="CJ5" i="1"/>
  <c r="CI5" i="1"/>
  <c r="CH5" i="1"/>
  <c r="CG5" i="1"/>
  <c r="CF5" i="1"/>
  <c r="CE5" i="1"/>
  <c r="CD5" i="1"/>
  <c r="CC5" i="1"/>
  <c r="CB5" i="1"/>
  <c r="CA5" i="1"/>
  <c r="BZ5" i="1"/>
  <c r="BY5" i="1"/>
  <c r="BX5" i="1"/>
  <c r="BW5" i="1"/>
  <c r="BV5" i="1"/>
  <c r="BU5" i="1"/>
  <c r="BT5" i="1"/>
  <c r="BS5" i="1"/>
  <c r="BQ5" i="1"/>
  <c r="S5" i="1"/>
  <c r="DN4" i="1"/>
  <c r="DM4" i="1"/>
  <c r="DL4" i="1"/>
  <c r="DK4" i="1"/>
  <c r="DJ4" i="1"/>
  <c r="DI4" i="1"/>
  <c r="DH4" i="1"/>
  <c r="DG4" i="1"/>
  <c r="DF4" i="1"/>
  <c r="DE4" i="1"/>
  <c r="DD4" i="1"/>
  <c r="DC4" i="1"/>
  <c r="DB4" i="1"/>
  <c r="DA4" i="1"/>
  <c r="CZ4" i="1"/>
  <c r="CY4" i="1"/>
  <c r="CX4" i="1"/>
  <c r="CW4" i="1"/>
  <c r="CV4" i="1"/>
  <c r="CU4" i="1"/>
  <c r="CT4" i="1"/>
  <c r="CS4" i="1"/>
  <c r="CR4" i="1"/>
  <c r="CQ4" i="1"/>
  <c r="CP4" i="1"/>
  <c r="CO4" i="1"/>
  <c r="CN4" i="1"/>
  <c r="CM4" i="1"/>
  <c r="CL4" i="1"/>
  <c r="CK4" i="1"/>
  <c r="CJ4" i="1"/>
  <c r="CI4" i="1"/>
  <c r="CH4" i="1"/>
  <c r="CG4" i="1"/>
  <c r="CF4" i="1"/>
  <c r="CE4" i="1"/>
  <c r="CD4" i="1"/>
  <c r="CC4" i="1"/>
  <c r="CB4" i="1"/>
  <c r="CA4" i="1"/>
  <c r="BZ4" i="1"/>
  <c r="BY4" i="1"/>
  <c r="BX4" i="1"/>
  <c r="BW4" i="1"/>
  <c r="BV4" i="1"/>
  <c r="BU4" i="1"/>
  <c r="BT4" i="1"/>
  <c r="BS4" i="1"/>
  <c r="BQ4" i="1"/>
  <c r="S4" i="1"/>
  <c r="HG3" i="1"/>
  <c r="HF3" i="1"/>
  <c r="HE3" i="1"/>
  <c r="HD3" i="1"/>
  <c r="HC3" i="1"/>
  <c r="HB3" i="1"/>
  <c r="HA3" i="1"/>
  <c r="GZ3" i="1"/>
  <c r="GY3" i="1"/>
  <c r="GX3" i="1"/>
  <c r="GW3" i="1"/>
  <c r="GV3" i="1"/>
  <c r="GU3" i="1"/>
  <c r="GT3" i="1"/>
  <c r="GS3" i="1"/>
  <c r="GR3" i="1"/>
  <c r="GQ3" i="1"/>
  <c r="GP3" i="1"/>
  <c r="GO3" i="1"/>
  <c r="GN3" i="1"/>
  <c r="GM3" i="1"/>
  <c r="GL3" i="1"/>
  <c r="GK3" i="1"/>
  <c r="GJ3" i="1"/>
  <c r="GI3" i="1"/>
  <c r="GH3" i="1"/>
  <c r="GG3" i="1"/>
  <c r="GF3" i="1"/>
  <c r="GE3" i="1"/>
  <c r="GD3" i="1"/>
  <c r="GC3" i="1"/>
  <c r="GB3" i="1"/>
  <c r="GA3" i="1"/>
  <c r="FZ3" i="1"/>
  <c r="FY3" i="1"/>
  <c r="FX3" i="1"/>
  <c r="FW3" i="1"/>
  <c r="FV3" i="1"/>
  <c r="FU3" i="1"/>
  <c r="FT3" i="1"/>
  <c r="FS3" i="1"/>
  <c r="FR3" i="1"/>
  <c r="FQ3" i="1"/>
  <c r="FP3" i="1"/>
  <c r="FO3" i="1"/>
  <c r="FN3" i="1"/>
  <c r="FM3" i="1"/>
  <c r="FL3" i="1"/>
  <c r="FK3" i="1"/>
  <c r="FJ3" i="1"/>
  <c r="FI3" i="1"/>
  <c r="FH3" i="1"/>
  <c r="FG3" i="1"/>
  <c r="FF3" i="1"/>
  <c r="FE3" i="1"/>
  <c r="FD3" i="1"/>
  <c r="FC3" i="1"/>
  <c r="FB3" i="1"/>
  <c r="FA3" i="1"/>
  <c r="EZ3" i="1"/>
  <c r="EY3" i="1"/>
  <c r="EX3" i="1"/>
  <c r="EW3" i="1"/>
  <c r="EV3" i="1"/>
  <c r="EU3" i="1"/>
  <c r="ET3" i="1"/>
  <c r="ES3" i="1"/>
  <c r="ER3" i="1"/>
  <c r="EQ3" i="1"/>
  <c r="EP3" i="1"/>
  <c r="EO3" i="1"/>
  <c r="EN3" i="1"/>
  <c r="EM3" i="1"/>
  <c r="EL3" i="1"/>
  <c r="EK3" i="1"/>
  <c r="EJ3" i="1"/>
  <c r="EI3" i="1"/>
  <c r="EH3" i="1"/>
  <c r="EG3" i="1"/>
  <c r="EF3" i="1"/>
  <c r="EE3" i="1"/>
  <c r="ED3" i="1"/>
  <c r="EC3" i="1"/>
  <c r="EB3" i="1"/>
  <c r="EA3" i="1"/>
  <c r="DZ3" i="1"/>
  <c r="DY3" i="1"/>
  <c r="DX3" i="1"/>
  <c r="DW3" i="1"/>
  <c r="DV3" i="1"/>
  <c r="DU3" i="1"/>
  <c r="DT3" i="1"/>
  <c r="DS3" i="1"/>
  <c r="DR3" i="1"/>
  <c r="DQ3" i="1"/>
  <c r="JD2" i="1"/>
  <c r="JC2" i="1"/>
  <c r="JB2" i="1"/>
  <c r="JA2" i="1"/>
  <c r="IZ2" i="1"/>
  <c r="IY2" i="1"/>
  <c r="IX2" i="1"/>
  <c r="IW2" i="1"/>
  <c r="IV2" i="1"/>
  <c r="IU2" i="1"/>
  <c r="IT2" i="1"/>
  <c r="IS2" i="1"/>
  <c r="IR2" i="1"/>
  <c r="IQ2" i="1"/>
  <c r="IP2" i="1"/>
  <c r="IO2" i="1"/>
  <c r="IN2" i="1"/>
  <c r="IM2" i="1"/>
  <c r="IL2" i="1"/>
  <c r="IK2" i="1"/>
  <c r="IJ2" i="1"/>
  <c r="II2" i="1"/>
  <c r="IH2" i="1"/>
  <c r="IG2" i="1"/>
  <c r="IF2" i="1"/>
  <c r="IE2" i="1"/>
  <c r="ID2" i="1"/>
  <c r="IC2" i="1"/>
  <c r="IB2" i="1"/>
  <c r="IA2" i="1"/>
  <c r="HZ2" i="1"/>
  <c r="HY2" i="1"/>
  <c r="HX2" i="1"/>
  <c r="HW2" i="1"/>
  <c r="HV2" i="1"/>
  <c r="HU2" i="1"/>
  <c r="HT2" i="1"/>
  <c r="HS2" i="1"/>
  <c r="HR2" i="1"/>
  <c r="HQ2" i="1"/>
  <c r="HP2" i="1"/>
  <c r="HO2" i="1"/>
  <c r="HN2" i="1"/>
  <c r="HM2" i="1"/>
  <c r="HL2" i="1"/>
  <c r="HK2" i="1"/>
  <c r="HJ2" i="1"/>
  <c r="HI2" i="1"/>
  <c r="HG2" i="1"/>
  <c r="HF2" i="1"/>
  <c r="HE2" i="1"/>
  <c r="HD2" i="1"/>
  <c r="HC2" i="1"/>
  <c r="HB2" i="1"/>
  <c r="HA2" i="1"/>
  <c r="GZ2" i="1"/>
  <c r="GY2" i="1"/>
  <c r="GX2" i="1"/>
  <c r="GW2" i="1"/>
  <c r="GV2" i="1"/>
  <c r="GU2" i="1"/>
  <c r="GT2" i="1"/>
  <c r="GS2" i="1"/>
  <c r="GR2" i="1"/>
  <c r="GQ2" i="1"/>
  <c r="GP2" i="1"/>
  <c r="GO2" i="1"/>
  <c r="GN2" i="1"/>
  <c r="GM2" i="1"/>
  <c r="GL2" i="1"/>
  <c r="GK2" i="1"/>
  <c r="GJ2" i="1"/>
  <c r="GI2" i="1"/>
  <c r="GH2" i="1"/>
  <c r="GG2" i="1"/>
  <c r="GF2" i="1"/>
  <c r="GE2" i="1"/>
  <c r="GD2" i="1"/>
  <c r="GC2" i="1"/>
  <c r="GB2" i="1"/>
  <c r="GA2" i="1"/>
  <c r="FZ2" i="1"/>
  <c r="FY2" i="1"/>
  <c r="FX2" i="1"/>
  <c r="FW2" i="1"/>
  <c r="FV2" i="1"/>
  <c r="FU2" i="1"/>
  <c r="FT2" i="1"/>
  <c r="FS2" i="1"/>
  <c r="FR2" i="1"/>
  <c r="FQ2" i="1"/>
  <c r="FP2" i="1"/>
  <c r="FO2" i="1"/>
  <c r="FN2" i="1"/>
  <c r="FM2" i="1"/>
  <c r="FL2" i="1"/>
  <c r="FK2" i="1"/>
  <c r="FJ2" i="1"/>
  <c r="FI2" i="1"/>
  <c r="FH2" i="1"/>
  <c r="FG2" i="1"/>
  <c r="FF2" i="1"/>
  <c r="FE2" i="1"/>
  <c r="FD2" i="1"/>
  <c r="FC2" i="1"/>
  <c r="FB2" i="1"/>
  <c r="FA2" i="1"/>
  <c r="EZ2" i="1"/>
  <c r="EY2" i="1"/>
  <c r="EX2" i="1"/>
  <c r="EW2" i="1"/>
  <c r="EV2" i="1"/>
  <c r="EU2" i="1"/>
  <c r="ET2" i="1"/>
  <c r="ES2" i="1"/>
  <c r="ER2" i="1"/>
  <c r="EQ2" i="1"/>
  <c r="EP2" i="1"/>
  <c r="EO2" i="1"/>
  <c r="EN2" i="1"/>
  <c r="EM2" i="1"/>
  <c r="EL2" i="1"/>
  <c r="EK2" i="1"/>
  <c r="EJ2" i="1"/>
  <c r="EI2" i="1"/>
  <c r="EH2" i="1"/>
  <c r="EG2" i="1"/>
  <c r="EF2" i="1"/>
  <c r="EE2" i="1"/>
  <c r="ED2" i="1"/>
  <c r="EC2" i="1"/>
  <c r="EB2" i="1"/>
  <c r="EA2" i="1"/>
  <c r="DZ2" i="1"/>
  <c r="DY2" i="1"/>
  <c r="DX2" i="1"/>
  <c r="DW2" i="1"/>
  <c r="DV2" i="1"/>
  <c r="DU2" i="1"/>
  <c r="DT2" i="1"/>
  <c r="DS2" i="1"/>
  <c r="DR2" i="1"/>
  <c r="DQ2" i="1"/>
  <c r="DP2" i="1"/>
  <c r="DN2" i="1"/>
  <c r="DM2" i="1"/>
  <c r="DL2" i="1"/>
  <c r="DK2" i="1"/>
  <c r="DJ2" i="1"/>
  <c r="DI2" i="1"/>
  <c r="DH2" i="1"/>
  <c r="DG2" i="1"/>
  <c r="DF2" i="1"/>
  <c r="DE2" i="1"/>
  <c r="DD2" i="1"/>
  <c r="DC2" i="1"/>
  <c r="DB2" i="1"/>
  <c r="DA2" i="1"/>
  <c r="CZ2" i="1"/>
  <c r="CY2" i="1"/>
  <c r="CX2" i="1"/>
  <c r="CW2" i="1"/>
  <c r="CV2" i="1"/>
  <c r="CU2" i="1"/>
  <c r="CT2" i="1"/>
  <c r="CS2" i="1"/>
  <c r="CR2" i="1"/>
  <c r="CQ2" i="1"/>
  <c r="CP2" i="1"/>
  <c r="CO2" i="1"/>
  <c r="CN2" i="1"/>
  <c r="CM2" i="1"/>
  <c r="CL2" i="1"/>
  <c r="CK2" i="1"/>
  <c r="CJ2" i="1"/>
  <c r="CI2" i="1"/>
  <c r="CH2" i="1"/>
  <c r="CG2" i="1"/>
  <c r="CF2" i="1"/>
  <c r="CE2" i="1"/>
  <c r="CD2" i="1"/>
  <c r="CC2" i="1"/>
  <c r="CB2" i="1"/>
  <c r="CA2" i="1"/>
  <c r="BZ2" i="1"/>
  <c r="BY2" i="1"/>
  <c r="BX2" i="1"/>
  <c r="BW2" i="1"/>
  <c r="BV2" i="1"/>
  <c r="BU2" i="1"/>
  <c r="BT2" i="1"/>
  <c r="BS2" i="1"/>
  <c r="BQ2" i="1"/>
  <c r="BP2" i="1"/>
  <c r="BO2" i="1"/>
  <c r="BN2" i="1"/>
  <c r="BM2" i="1"/>
  <c r="BL2" i="1"/>
  <c r="BK2" i="1"/>
  <c r="BJ2" i="1"/>
  <c r="BI2" i="1"/>
  <c r="BH2" i="1"/>
  <c r="BG2" i="1"/>
  <c r="BF2" i="1"/>
  <c r="BE2" i="1"/>
  <c r="BD2" i="1"/>
  <c r="BC2" i="1"/>
  <c r="BB2" i="1"/>
  <c r="BA2" i="1"/>
  <c r="AZ2" i="1"/>
  <c r="AY2" i="1"/>
  <c r="AX2" i="1"/>
  <c r="AW2" i="1"/>
  <c r="AV2" i="1"/>
  <c r="AU2" i="1"/>
  <c r="AT2" i="1"/>
  <c r="AS2" i="1"/>
  <c r="AR2" i="1"/>
  <c r="AQ2" i="1"/>
  <c r="AP2" i="1"/>
  <c r="AO2" i="1"/>
  <c r="AN2" i="1"/>
  <c r="AM2" i="1"/>
  <c r="AL2" i="1"/>
  <c r="AK2" i="1"/>
  <c r="AJ2" i="1"/>
  <c r="AI2" i="1"/>
  <c r="AH2" i="1"/>
  <c r="AG2" i="1"/>
  <c r="AF2" i="1"/>
  <c r="AE2" i="1"/>
  <c r="AD2" i="1"/>
  <c r="AC2" i="1"/>
  <c r="AB2" i="1"/>
  <c r="AA2" i="1"/>
  <c r="Z2" i="1"/>
  <c r="Y2" i="1"/>
  <c r="X2" i="1"/>
  <c r="W2" i="1"/>
  <c r="V2" i="1"/>
  <c r="B1" i="1"/>
  <c r="J282" i="1"/>
  <c r="J286" i="1"/>
  <c r="B282" i="1"/>
  <c r="K282" i="1"/>
  <c r="I282" i="1"/>
  <c r="J283" i="1"/>
  <c r="L278" i="1"/>
  <c r="D274" i="1"/>
  <c r="C282" i="1"/>
  <c r="G274" i="1"/>
  <c r="J266" i="1"/>
  <c r="B262" i="1"/>
  <c r="I270" i="1"/>
  <c r="G270" i="1"/>
  <c r="H266" i="1"/>
  <c r="C278" i="1"/>
  <c r="B258" i="1"/>
  <c r="D270" i="1"/>
  <c r="H274" i="1"/>
  <c r="J258" i="1"/>
  <c r="B254" i="1"/>
  <c r="H246" i="1"/>
  <c r="I262" i="1"/>
  <c r="C254" i="1"/>
  <c r="C242" i="1"/>
  <c r="K266" i="1"/>
  <c r="I246" i="1"/>
  <c r="H242" i="1"/>
  <c r="J238" i="1"/>
  <c r="K258" i="1"/>
  <c r="G242" i="1"/>
  <c r="I238" i="1"/>
  <c r="H267" i="1"/>
  <c r="J242" i="1"/>
  <c r="H234" i="1"/>
  <c r="D238" i="1"/>
  <c r="I234" i="1"/>
  <c r="H238" i="1"/>
  <c r="C234" i="1"/>
  <c r="J226" i="1"/>
  <c r="L226" i="1"/>
  <c r="G230" i="1"/>
  <c r="D222" i="1"/>
  <c r="B222" i="1"/>
  <c r="G222" i="1"/>
  <c r="H214" i="1"/>
  <c r="G218" i="1"/>
  <c r="L202" i="1"/>
  <c r="H215" i="1"/>
  <c r="G210" i="1"/>
  <c r="D214" i="1"/>
  <c r="L203" i="1"/>
  <c r="H206" i="1"/>
  <c r="G198" i="1"/>
  <c r="H218" i="1"/>
  <c r="C210" i="1"/>
  <c r="J202" i="1"/>
  <c r="J198" i="1"/>
  <c r="L194" i="1"/>
  <c r="B218" i="1"/>
  <c r="K194" i="1"/>
  <c r="G186" i="1"/>
  <c r="C206" i="1"/>
  <c r="I198" i="1"/>
  <c r="G194" i="1"/>
  <c r="C186" i="1"/>
  <c r="C178" i="1"/>
  <c r="D194" i="1"/>
  <c r="D190" i="1"/>
  <c r="H186" i="1"/>
  <c r="J182" i="1"/>
  <c r="L182" i="1"/>
  <c r="G178" i="1"/>
  <c r="D178" i="1"/>
  <c r="J178" i="1"/>
  <c r="B174" i="1"/>
  <c r="H170" i="1"/>
  <c r="B166" i="1"/>
  <c r="I170" i="1"/>
  <c r="D166" i="1"/>
  <c r="J158" i="1"/>
  <c r="D167" i="1"/>
  <c r="D162" i="1"/>
  <c r="J154" i="1"/>
  <c r="G158" i="1"/>
  <c r="I174" i="1"/>
  <c r="D150" i="1"/>
  <c r="L286" i="1"/>
  <c r="D282" i="1"/>
  <c r="K286" i="1"/>
  <c r="D286" i="1"/>
  <c r="J287" i="1"/>
  <c r="J278" i="1"/>
  <c r="C286" i="1"/>
  <c r="J279" i="1"/>
  <c r="G282" i="1"/>
  <c r="H278" i="1"/>
  <c r="L270" i="1"/>
  <c r="H279" i="1"/>
  <c r="D266" i="1"/>
  <c r="K274" i="1"/>
  <c r="J267" i="1"/>
  <c r="I274" i="1"/>
  <c r="J268" i="1"/>
  <c r="B266" i="1"/>
  <c r="K270" i="1"/>
  <c r="G262" i="1"/>
  <c r="J254" i="1"/>
  <c r="G266" i="1"/>
  <c r="K271" i="1"/>
  <c r="K262" i="1"/>
  <c r="D258" i="1"/>
  <c r="J250" i="1"/>
  <c r="B246" i="1"/>
  <c r="B247" i="1" s="1"/>
  <c r="J259" i="1"/>
  <c r="J246" i="1"/>
  <c r="K238" i="1"/>
  <c r="C258" i="1"/>
  <c r="K250" i="1"/>
  <c r="B242" i="1"/>
  <c r="D271" i="1"/>
  <c r="J251" i="1"/>
  <c r="G246" i="1"/>
  <c r="H243" i="1"/>
  <c r="C238" i="1"/>
  <c r="J255" i="1"/>
  <c r="H250" i="1"/>
  <c r="I239" i="1"/>
  <c r="C239" i="1"/>
  <c r="J234" i="1"/>
  <c r="L238" i="1"/>
  <c r="L230" i="1"/>
  <c r="D226" i="1"/>
  <c r="H226" i="1"/>
  <c r="H227" i="1"/>
  <c r="I226" i="1"/>
  <c r="L231" i="1"/>
  <c r="J218" i="1"/>
  <c r="B214" i="1"/>
  <c r="I230" i="1"/>
  <c r="B215" i="1"/>
  <c r="H210" i="1"/>
  <c r="H202" i="1"/>
  <c r="I214" i="1"/>
  <c r="K210" i="1"/>
  <c r="G202" i="1"/>
  <c r="K202" i="1"/>
  <c r="I194" i="1"/>
  <c r="K226" i="1"/>
  <c r="L206" i="1"/>
  <c r="C202" i="1"/>
  <c r="D198" i="1"/>
  <c r="H194" i="1"/>
  <c r="K206" i="1"/>
  <c r="I190" i="1"/>
  <c r="I182" i="1"/>
  <c r="I183" i="1" s="1"/>
  <c r="H211" i="1"/>
  <c r="K190" i="1"/>
  <c r="K182" i="1"/>
  <c r="B210" i="1"/>
  <c r="H198" i="1"/>
  <c r="K191" i="1"/>
  <c r="B186" i="1"/>
  <c r="D182" i="1"/>
  <c r="H178" i="1"/>
  <c r="L190" i="1"/>
  <c r="H182" i="1"/>
  <c r="J199" i="1"/>
  <c r="B182" i="1"/>
  <c r="B178" i="1"/>
  <c r="J170" i="1"/>
  <c r="J171" i="1" s="1"/>
  <c r="B175" i="1"/>
  <c r="J174" i="1"/>
  <c r="B170" i="1"/>
  <c r="B171" i="1" s="1"/>
  <c r="G170" i="1"/>
  <c r="H171" i="1"/>
  <c r="B167" i="1"/>
  <c r="L162" i="1"/>
  <c r="L163" i="1" s="1"/>
  <c r="D158" i="1"/>
  <c r="J166" i="1"/>
  <c r="L158" i="1"/>
  <c r="D154" i="1"/>
  <c r="D163" i="1"/>
  <c r="J155" i="1"/>
  <c r="J167" i="1"/>
  <c r="C158" i="1"/>
  <c r="C162" i="1"/>
  <c r="K154" i="1"/>
  <c r="H286" i="1"/>
  <c r="L287" i="1"/>
  <c r="G286" i="1"/>
  <c r="K287" i="1"/>
  <c r="L282" i="1"/>
  <c r="I286" i="1"/>
  <c r="D278" i="1"/>
  <c r="L283" i="1"/>
  <c r="D279" i="1"/>
  <c r="J280" i="1"/>
  <c r="B278" i="1"/>
  <c r="B279" i="1" s="1"/>
  <c r="H270" i="1"/>
  <c r="K278" i="1"/>
  <c r="J270" i="1"/>
  <c r="L262" i="1"/>
  <c r="L263" i="1" s="1"/>
  <c r="I278" i="1"/>
  <c r="C274" i="1"/>
  <c r="D267" i="1"/>
  <c r="B274" i="1"/>
  <c r="D268" i="1"/>
  <c r="J262" i="1"/>
  <c r="J263" i="1" s="1"/>
  <c r="B267" i="1"/>
  <c r="L258" i="1"/>
  <c r="D254" i="1"/>
  <c r="L259" i="1"/>
  <c r="L254" i="1"/>
  <c r="L255" i="1" s="1"/>
  <c r="D250" i="1"/>
  <c r="L279" i="1"/>
  <c r="G258" i="1"/>
  <c r="L250" i="1"/>
  <c r="L251" i="1" s="1"/>
  <c r="C246" i="1"/>
  <c r="G238" i="1"/>
  <c r="B263" i="1"/>
  <c r="D255" i="1"/>
  <c r="C250" i="1"/>
  <c r="C243" i="1"/>
  <c r="K239" i="1"/>
  <c r="K240" i="1" s="1"/>
  <c r="B255" i="1"/>
  <c r="I250" i="1"/>
  <c r="B243" i="1"/>
  <c r="K234" i="1"/>
  <c r="G254" i="1"/>
  <c r="D246" i="1"/>
  <c r="I258" i="1"/>
  <c r="H244" i="1"/>
  <c r="B238" i="1"/>
  <c r="K246" i="1"/>
  <c r="B234" i="1"/>
  <c r="K235" i="1"/>
  <c r="J235" i="1"/>
  <c r="H230" i="1"/>
  <c r="H231" i="1" s="1"/>
  <c r="J230" i="1"/>
  <c r="B226" i="1"/>
  <c r="B227" i="1" s="1"/>
  <c r="C226" i="1"/>
  <c r="K230" i="1"/>
  <c r="L222" i="1"/>
  <c r="L223" i="1" s="1"/>
  <c r="G226" i="1"/>
  <c r="D218" i="1"/>
  <c r="J210" i="1"/>
  <c r="I222" i="1"/>
  <c r="J214" i="1"/>
  <c r="J206" i="1"/>
  <c r="J207" i="1" s="1"/>
  <c r="B202" i="1"/>
  <c r="K218" i="1"/>
  <c r="J211" i="1"/>
  <c r="I206" i="1"/>
  <c r="D223" i="1"/>
  <c r="D202" i="1"/>
  <c r="C194" i="1"/>
  <c r="B223" i="1"/>
  <c r="K214" i="1"/>
  <c r="G206" i="1"/>
  <c r="I195" i="1"/>
  <c r="I196" i="1" s="1"/>
  <c r="B194" i="1"/>
  <c r="C198" i="1"/>
  <c r="C190" i="1"/>
  <c r="C191" i="1" s="1"/>
  <c r="C182" i="1"/>
  <c r="G214" i="1"/>
  <c r="L195" i="1"/>
  <c r="G190" i="1"/>
  <c r="G182" i="1"/>
  <c r="H203" i="1"/>
  <c r="G191" i="1"/>
  <c r="G192" i="1" s="1"/>
  <c r="C187" i="1"/>
  <c r="K183" i="1"/>
  <c r="L198" i="1"/>
  <c r="G187" i="1"/>
  <c r="B198" i="1"/>
  <c r="H190" i="1"/>
  <c r="C179" i="1"/>
  <c r="I191" i="1"/>
  <c r="C183" i="1"/>
  <c r="L174" i="1"/>
  <c r="D170" i="1"/>
  <c r="K174" i="1"/>
  <c r="B176" i="1"/>
  <c r="D174" i="1"/>
  <c r="L166" i="1"/>
  <c r="C170" i="1"/>
  <c r="D175" i="1"/>
  <c r="B168" i="1"/>
  <c r="H162" i="1"/>
  <c r="J175" i="1"/>
  <c r="C166" i="1"/>
  <c r="I166" i="1"/>
  <c r="H158" i="1"/>
  <c r="H159" i="1" s="1"/>
  <c r="K170" i="1"/>
  <c r="I162" i="1"/>
  <c r="L154" i="1"/>
  <c r="L155" i="1" s="1"/>
  <c r="G166" i="1"/>
  <c r="B154" i="1"/>
  <c r="G287" i="1"/>
  <c r="B283" i="1"/>
  <c r="B270" i="1"/>
  <c r="B271" i="1" s="1"/>
  <c r="L266" i="1"/>
  <c r="L267" i="1" s="1"/>
  <c r="H254" i="1"/>
  <c r="G250" i="1"/>
  <c r="K254" i="1"/>
  <c r="K242" i="1"/>
  <c r="K243" i="1" s="1"/>
  <c r="D242" i="1"/>
  <c r="B230" i="1"/>
  <c r="B231" i="1" s="1"/>
  <c r="L227" i="1"/>
  <c r="D210" i="1"/>
  <c r="D206" i="1"/>
  <c r="C230" i="1"/>
  <c r="K198" i="1"/>
  <c r="K199" i="1" s="1"/>
  <c r="K200" i="1" s="1"/>
  <c r="B203" i="1"/>
  <c r="H195" i="1"/>
  <c r="H196" i="1" s="1"/>
  <c r="D199" i="1"/>
  <c r="I202" i="1"/>
  <c r="G183" i="1"/>
  <c r="J186" i="1"/>
  <c r="B190" i="1"/>
  <c r="G174" i="1"/>
  <c r="G175" i="1" s="1"/>
  <c r="H166" i="1"/>
  <c r="H167" i="1" s="1"/>
  <c r="H168" i="1" s="1"/>
  <c r="B162" i="1"/>
  <c r="B163" i="1" s="1"/>
  <c r="B158" i="1"/>
  <c r="B159" i="1" s="1"/>
  <c r="G162" i="1"/>
  <c r="L146" i="1"/>
  <c r="D142" i="1"/>
  <c r="J134" i="1"/>
  <c r="H154" i="1"/>
  <c r="J146" i="1"/>
  <c r="B142" i="1"/>
  <c r="H134" i="1"/>
  <c r="L126" i="1"/>
  <c r="G150" i="1"/>
  <c r="C146" i="1"/>
  <c r="K142" i="1"/>
  <c r="I138" i="1"/>
  <c r="G146" i="1"/>
  <c r="G138" i="1"/>
  <c r="G130" i="1"/>
  <c r="K122" i="1"/>
  <c r="G126" i="1"/>
  <c r="I150" i="1"/>
  <c r="K138" i="1"/>
  <c r="K126" i="1"/>
  <c r="L122" i="1"/>
  <c r="C142" i="1"/>
  <c r="K130" i="1"/>
  <c r="I126" i="1"/>
  <c r="H118" i="1"/>
  <c r="C118" i="1"/>
  <c r="H110" i="1"/>
  <c r="H114" i="1"/>
  <c r="I110" i="1"/>
  <c r="L106" i="1"/>
  <c r="L107" i="1"/>
  <c r="G106" i="1"/>
  <c r="G107" i="1"/>
  <c r="B102" i="1"/>
  <c r="K102" i="1"/>
  <c r="I106" i="1"/>
  <c r="B98" i="1"/>
  <c r="G94" i="1"/>
  <c r="G86" i="1"/>
  <c r="G95" i="1"/>
  <c r="I94" i="1"/>
  <c r="G90" i="1"/>
  <c r="B94" i="1"/>
  <c r="I86" i="1"/>
  <c r="J78" i="1"/>
  <c r="B74" i="1"/>
  <c r="G82" i="1"/>
  <c r="C78" i="1"/>
  <c r="K74" i="1"/>
  <c r="I98" i="1"/>
  <c r="J90" i="1"/>
  <c r="J82" i="1"/>
  <c r="B78" i="1"/>
  <c r="K75" i="1"/>
  <c r="B286" i="1"/>
  <c r="B287" i="1" s="1"/>
  <c r="B288" i="1" s="1"/>
  <c r="H282" i="1"/>
  <c r="G288" i="1"/>
  <c r="L274" i="1"/>
  <c r="H271" i="1"/>
  <c r="D262" i="1"/>
  <c r="D275" i="1"/>
  <c r="L246" i="1"/>
  <c r="L247" i="1" s="1"/>
  <c r="I242" i="1"/>
  <c r="I243" i="1" s="1"/>
  <c r="I244" i="1" s="1"/>
  <c r="H247" i="1"/>
  <c r="I254" i="1"/>
  <c r="J239" i="1"/>
  <c r="J240" i="1" s="1"/>
  <c r="K247" i="1"/>
  <c r="D230" i="1"/>
  <c r="H222" i="1"/>
  <c r="H223" i="1" s="1"/>
  <c r="C222" i="1"/>
  <c r="J227" i="1"/>
  <c r="B206" i="1"/>
  <c r="G199" i="1"/>
  <c r="G200" i="1" s="1"/>
  <c r="K186" i="1"/>
  <c r="K187" i="1" s="1"/>
  <c r="B195" i="1"/>
  <c r="K195" i="1"/>
  <c r="G195" i="1"/>
  <c r="L178" i="1"/>
  <c r="K175" i="1"/>
  <c r="K176" i="1" s="1"/>
  <c r="L167" i="1"/>
  <c r="L168" i="1" s="1"/>
  <c r="K162" i="1"/>
  <c r="H146" i="1"/>
  <c r="H147" i="1" s="1"/>
  <c r="L138" i="1"/>
  <c r="D134" i="1"/>
  <c r="L150" i="1"/>
  <c r="D146" i="1"/>
  <c r="J138" i="1"/>
  <c r="B134" i="1"/>
  <c r="B135" i="1" s="1"/>
  <c r="H126" i="1"/>
  <c r="C154" i="1"/>
  <c r="J147" i="1"/>
  <c r="G142" i="1"/>
  <c r="C138" i="1"/>
  <c r="K134" i="1"/>
  <c r="G122" i="1"/>
  <c r="D143" i="1"/>
  <c r="I130" i="1"/>
  <c r="I122" i="1"/>
  <c r="K146" i="1"/>
  <c r="D126" i="1"/>
  <c r="H122" i="1"/>
  <c r="J122" i="1"/>
  <c r="B118" i="1"/>
  <c r="B119" i="1" s="1"/>
  <c r="K118" i="1"/>
  <c r="K114" i="1"/>
  <c r="I114" i="1"/>
  <c r="I115" i="1" s="1"/>
  <c r="B110" i="1"/>
  <c r="K119" i="1"/>
  <c r="C110" i="1"/>
  <c r="H106" i="1"/>
  <c r="H107" i="1"/>
  <c r="J106" i="1"/>
  <c r="J98" i="1"/>
  <c r="G102" i="1"/>
  <c r="B103" i="1"/>
  <c r="C102" i="1"/>
  <c r="I90" i="1"/>
  <c r="J94" i="1"/>
  <c r="L90" i="1"/>
  <c r="L91" i="1" s="1"/>
  <c r="G87" i="1"/>
  <c r="K98" i="1"/>
  <c r="C94" i="1"/>
  <c r="L92" i="1"/>
  <c r="L82" i="1"/>
  <c r="D78" i="1"/>
  <c r="C95" i="1"/>
  <c r="H86" i="1"/>
  <c r="J79" i="1"/>
  <c r="G74" i="1"/>
  <c r="G96" i="1"/>
  <c r="D82" i="1"/>
  <c r="C79" i="1"/>
  <c r="G75" i="1"/>
  <c r="H287" i="1"/>
  <c r="H288" i="1" s="1"/>
  <c r="D283" i="1"/>
  <c r="D280" i="1"/>
  <c r="C270" i="1"/>
  <c r="G278" i="1"/>
  <c r="I266" i="1"/>
  <c r="C266" i="1"/>
  <c r="H283" i="1"/>
  <c r="L242" i="1"/>
  <c r="L243" i="1" s="1"/>
  <c r="L244" i="1" s="1"/>
  <c r="B250" i="1"/>
  <c r="G234" i="1"/>
  <c r="G243" i="1"/>
  <c r="D234" i="1"/>
  <c r="J231" i="1"/>
  <c r="L218" i="1"/>
  <c r="C218" i="1"/>
  <c r="I218" i="1"/>
  <c r="J219" i="1"/>
  <c r="C195" i="1"/>
  <c r="C196" i="1" s="1"/>
  <c r="K222" i="1"/>
  <c r="I186" i="1"/>
  <c r="I187" i="1" s="1"/>
  <c r="J190" i="1"/>
  <c r="D186" i="1"/>
  <c r="H174" i="1"/>
  <c r="H175" i="1" s="1"/>
  <c r="H176" i="1" s="1"/>
  <c r="L170" i="1"/>
  <c r="L171" i="1" s="1"/>
  <c r="C174" i="1"/>
  <c r="D171" i="1"/>
  <c r="J159" i="1"/>
  <c r="K158" i="1"/>
  <c r="B146" i="1"/>
  <c r="B147" i="1" s="1"/>
  <c r="H138" i="1"/>
  <c r="H139" i="1" s="1"/>
  <c r="L159" i="1"/>
  <c r="H150" i="1"/>
  <c r="L142" i="1"/>
  <c r="L143" i="1" s="1"/>
  <c r="D138" i="1"/>
  <c r="J130" i="1"/>
  <c r="B126" i="1"/>
  <c r="B127" i="1" s="1"/>
  <c r="D147" i="1"/>
  <c r="J139" i="1"/>
  <c r="G134" i="1"/>
  <c r="C150" i="1"/>
  <c r="I142" i="1"/>
  <c r="I134" i="1"/>
  <c r="J126" i="1"/>
  <c r="H155" i="1"/>
  <c r="B130" i="1"/>
  <c r="B131" i="1" s="1"/>
  <c r="C122" i="1"/>
  <c r="H130" i="1"/>
  <c r="I123" i="1"/>
  <c r="B122" i="1"/>
  <c r="G123" i="1"/>
  <c r="J135" i="1"/>
  <c r="C130" i="1"/>
  <c r="D122" i="1"/>
  <c r="K123" i="1"/>
  <c r="G118" i="1"/>
  <c r="G119" i="1" s="1"/>
  <c r="G114" i="1"/>
  <c r="B114" i="1"/>
  <c r="B120" i="1"/>
  <c r="H111" i="1"/>
  <c r="H112" i="1" s="1"/>
  <c r="J114" i="1"/>
  <c r="D114" i="1"/>
  <c r="B106" i="1"/>
  <c r="B107" i="1"/>
  <c r="G110" i="1"/>
  <c r="D106" i="1"/>
  <c r="L102" i="1"/>
  <c r="D98" i="1"/>
  <c r="J99" i="1"/>
  <c r="J100" i="1" s="1"/>
  <c r="J102" i="1"/>
  <c r="L98" i="1"/>
  <c r="L99" i="1" s="1"/>
  <c r="G98" i="1"/>
  <c r="C90" i="1"/>
  <c r="C91" i="1" s="1"/>
  <c r="C98" i="1"/>
  <c r="D94" i="1"/>
  <c r="H90" i="1"/>
  <c r="H91" i="1" s="1"/>
  <c r="J86" i="1"/>
  <c r="J87" i="1" s="1"/>
  <c r="J95" i="1"/>
  <c r="B99" i="1"/>
  <c r="H82" i="1"/>
  <c r="L74" i="1"/>
  <c r="L75" i="1" s="1"/>
  <c r="L76" i="1" s="1"/>
  <c r="H92" i="1"/>
  <c r="D79" i="1"/>
  <c r="J107" i="1"/>
  <c r="L94" i="1"/>
  <c r="C86" i="1"/>
  <c r="J80" i="1"/>
  <c r="L78" i="1"/>
  <c r="J74" i="1"/>
  <c r="L86" i="1"/>
  <c r="G78" i="1"/>
  <c r="C70" i="1"/>
  <c r="B86" i="1"/>
  <c r="C74" i="1"/>
  <c r="B70" i="1"/>
  <c r="D66" i="1"/>
  <c r="C66" i="1"/>
  <c r="I82" i="1"/>
  <c r="C71" i="1"/>
  <c r="H66" i="1"/>
  <c r="B62" i="1"/>
  <c r="B63" i="1"/>
  <c r="B58" i="1"/>
  <c r="K58" i="1"/>
  <c r="C244" i="1"/>
  <c r="I154" i="1"/>
  <c r="D86" i="1"/>
  <c r="H78" i="1"/>
  <c r="B79" i="1"/>
  <c r="L58" i="1"/>
  <c r="D54" i="1"/>
  <c r="I46" i="1"/>
  <c r="B42" i="1"/>
  <c r="H38" i="1"/>
  <c r="H30" i="1"/>
  <c r="H262" i="1"/>
  <c r="H263" i="1" s="1"/>
  <c r="H255" i="1"/>
  <c r="B244" i="1"/>
  <c r="L214" i="1"/>
  <c r="L215" i="1" s="1"/>
  <c r="L216" i="1" s="1"/>
  <c r="L186" i="1"/>
  <c r="G176" i="1"/>
  <c r="J150" i="1"/>
  <c r="B150" i="1"/>
  <c r="D159" i="1"/>
  <c r="D139" i="1"/>
  <c r="L139" i="1"/>
  <c r="C134" i="1"/>
  <c r="H119" i="1"/>
  <c r="J118" i="1"/>
  <c r="D118" i="1"/>
  <c r="D110" i="1"/>
  <c r="D102" i="1"/>
  <c r="D95" i="1"/>
  <c r="D87" i="1"/>
  <c r="K82" i="1"/>
  <c r="G83" i="1"/>
  <c r="I74" i="1"/>
  <c r="I87" i="1"/>
  <c r="L83" i="1"/>
  <c r="J70" i="1"/>
  <c r="C67" i="1"/>
  <c r="H62" i="1"/>
  <c r="H63" i="1" s="1"/>
  <c r="I62" i="1"/>
  <c r="H58" i="1"/>
  <c r="G58" i="1"/>
  <c r="G59" i="1"/>
  <c r="G60" i="1" s="1"/>
  <c r="I58" i="1"/>
  <c r="G54" i="1"/>
  <c r="C54" i="1"/>
  <c r="B50" i="1"/>
  <c r="K50" i="1"/>
  <c r="D50" i="1"/>
  <c r="I50" i="1"/>
  <c r="D46" i="1"/>
  <c r="C46" i="1"/>
  <c r="L46" i="1"/>
  <c r="K46" i="1"/>
  <c r="H46" i="1"/>
  <c r="B38" i="1"/>
  <c r="B39" i="1"/>
  <c r="J38" i="1"/>
  <c r="I38" i="1"/>
  <c r="L34" i="1"/>
  <c r="D34" i="1"/>
  <c r="C34" i="1"/>
  <c r="B30" i="1"/>
  <c r="K30" i="1"/>
  <c r="D30" i="1"/>
  <c r="H26" i="1"/>
  <c r="J26" i="1"/>
  <c r="J22" i="1"/>
  <c r="I22" i="1"/>
  <c r="G18" i="1"/>
  <c r="K18" i="1"/>
  <c r="D18" i="1"/>
  <c r="D19" i="1"/>
  <c r="B14" i="1"/>
  <c r="I14" i="1"/>
  <c r="C14" i="1"/>
  <c r="D119" i="1"/>
  <c r="D168" i="1"/>
  <c r="D187" i="1"/>
  <c r="D239" i="1"/>
  <c r="J274" i="1"/>
  <c r="J275" i="1" s="1"/>
  <c r="I210" i="1"/>
  <c r="I211" i="1" s="1"/>
  <c r="L175" i="1"/>
  <c r="L176" i="1" s="1"/>
  <c r="D130" i="1"/>
  <c r="L110" i="1"/>
  <c r="L111" i="1" s="1"/>
  <c r="L112" i="1" s="1"/>
  <c r="D99" i="1"/>
  <c r="G91" i="1"/>
  <c r="G76" i="1"/>
  <c r="K59" i="1"/>
  <c r="K54" i="1"/>
  <c r="K55" i="1" s="1"/>
  <c r="D55" i="1"/>
  <c r="J50" i="1"/>
  <c r="G46" i="1"/>
  <c r="H27" i="1"/>
  <c r="H28" i="1" s="1"/>
  <c r="B22" i="1"/>
  <c r="L288" i="1"/>
  <c r="L271" i="1"/>
  <c r="C262" i="1"/>
  <c r="G235" i="1"/>
  <c r="C214" i="1"/>
  <c r="I219" i="1"/>
  <c r="J194" i="1"/>
  <c r="K166" i="1"/>
  <c r="K167" i="1" s="1"/>
  <c r="J142" i="1"/>
  <c r="J143" i="1" s="1"/>
  <c r="H142" i="1"/>
  <c r="H143" i="1" s="1"/>
  <c r="K150" i="1"/>
  <c r="K151" i="1" s="1"/>
  <c r="H135" i="1"/>
  <c r="L130" i="1"/>
  <c r="L131" i="1" s="1"/>
  <c r="L127" i="1"/>
  <c r="C123" i="1"/>
  <c r="C124" i="1" s="1"/>
  <c r="H127" i="1"/>
  <c r="I118" i="1"/>
  <c r="B111" i="1"/>
  <c r="B112" i="1" s="1"/>
  <c r="J110" i="1"/>
  <c r="H102" i="1"/>
  <c r="H103" i="1" s="1"/>
  <c r="H98" i="1"/>
  <c r="H99" i="1" s="1"/>
  <c r="I91" i="1"/>
  <c r="I92" i="1" s="1"/>
  <c r="C92" i="1"/>
  <c r="B82" i="1"/>
  <c r="B83" i="1" s="1"/>
  <c r="I78" i="1"/>
  <c r="I79" i="1" s="1"/>
  <c r="H83" i="1"/>
  <c r="D74" i="1"/>
  <c r="C82" i="1"/>
  <c r="I70" i="1"/>
  <c r="I80" i="1"/>
  <c r="L70" i="1"/>
  <c r="L71" i="1" s="1"/>
  <c r="J66" i="1"/>
  <c r="J67" i="1" s="1"/>
  <c r="K70" i="1"/>
  <c r="D67" i="1"/>
  <c r="I102" i="1"/>
  <c r="K78" i="1"/>
  <c r="D70" i="1"/>
  <c r="L66" i="1"/>
  <c r="J62" i="1"/>
  <c r="J63" i="1" s="1"/>
  <c r="C62" i="1"/>
  <c r="K62" i="1"/>
  <c r="L59" i="1"/>
  <c r="L60" i="1"/>
  <c r="J58" i="1"/>
  <c r="C58" i="1"/>
  <c r="L54" i="1"/>
  <c r="L55" i="1" s="1"/>
  <c r="L56" i="1"/>
  <c r="G55" i="1"/>
  <c r="I54" i="1"/>
  <c r="G56" i="1"/>
  <c r="G50" i="1"/>
  <c r="K51" i="1"/>
  <c r="K52" i="1"/>
  <c r="D51" i="1"/>
  <c r="B46" i="1"/>
  <c r="L42" i="1"/>
  <c r="L43" i="1" s="1"/>
  <c r="L44" i="1" s="1"/>
  <c r="I42" i="1"/>
  <c r="C42" i="1"/>
  <c r="D38" i="1"/>
  <c r="K38" i="1"/>
  <c r="K39" i="1" s="1"/>
  <c r="C38" i="1"/>
  <c r="H34" i="1"/>
  <c r="H35" i="1" s="1"/>
  <c r="D35" i="1"/>
  <c r="I34" i="1"/>
  <c r="G30" i="1"/>
  <c r="K31" i="1"/>
  <c r="D31" i="1"/>
  <c r="I30" i="1"/>
  <c r="B26" i="1"/>
  <c r="B27" i="1" s="1"/>
  <c r="K26" i="1"/>
  <c r="K27" i="1" s="1"/>
  <c r="D26" i="1"/>
  <c r="L22" i="1"/>
  <c r="D22" i="1"/>
  <c r="C22" i="1"/>
  <c r="K22" i="1"/>
  <c r="L18" i="1"/>
  <c r="L19" i="1"/>
  <c r="C18" i="1"/>
  <c r="K19" i="1"/>
  <c r="K20" i="1"/>
  <c r="I18" i="1"/>
  <c r="D151" i="1"/>
  <c r="D123" i="1"/>
  <c r="D179" i="1"/>
  <c r="D235" i="1"/>
  <c r="B259" i="1"/>
  <c r="I178" i="1"/>
  <c r="I179" i="1" s="1"/>
  <c r="D155" i="1"/>
  <c r="L147" i="1"/>
  <c r="L118" i="1"/>
  <c r="L119" i="1" s="1"/>
  <c r="L120" i="1" s="1"/>
  <c r="I95" i="1"/>
  <c r="G88" i="1"/>
  <c r="J75" i="1"/>
  <c r="L114" i="1"/>
  <c r="L62" i="1"/>
  <c r="L63" i="1" s="1"/>
  <c r="B59" i="1"/>
  <c r="B60" i="1" s="1"/>
  <c r="B54" i="1"/>
  <c r="H50" i="1"/>
  <c r="J51" i="1"/>
  <c r="C47" i="1"/>
  <c r="D42" i="1"/>
  <c r="H39" i="1"/>
  <c r="H40" i="1" s="1"/>
  <c r="J34" i="1"/>
  <c r="J35" i="1" s="1"/>
  <c r="B31" i="1"/>
  <c r="B32" i="1" s="1"/>
  <c r="L26" i="1"/>
  <c r="I26" i="1"/>
  <c r="K288" i="1"/>
  <c r="H258" i="1"/>
  <c r="G239" i="1"/>
  <c r="G240" i="1" s="1"/>
  <c r="L234" i="1"/>
  <c r="L210" i="1"/>
  <c r="L207" i="1"/>
  <c r="K178" i="1"/>
  <c r="J162" i="1"/>
  <c r="B138" i="1"/>
  <c r="B139" i="1" s="1"/>
  <c r="L134" i="1"/>
  <c r="L135" i="1" s="1"/>
  <c r="I146" i="1"/>
  <c r="J131" i="1"/>
  <c r="C126" i="1"/>
  <c r="I158" i="1"/>
  <c r="H120" i="1"/>
  <c r="C114" i="1"/>
  <c r="K106" i="1"/>
  <c r="K107" i="1" s="1"/>
  <c r="K108" i="1" s="1"/>
  <c r="K94" i="1"/>
  <c r="K95" i="1" s="1"/>
  <c r="B90" i="1"/>
  <c r="B91" i="1" s="1"/>
  <c r="B92" i="1" s="1"/>
  <c r="K90" i="1"/>
  <c r="K91" i="1" s="1"/>
  <c r="H74" i="1"/>
  <c r="H75" i="1" s="1"/>
  <c r="H76" i="1" s="1"/>
  <c r="B75" i="1"/>
  <c r="B76" i="1" s="1"/>
  <c r="D80" i="1"/>
  <c r="D90" i="1"/>
  <c r="L79" i="1"/>
  <c r="K66" i="1"/>
  <c r="K67" i="1" s="1"/>
  <c r="H79" i="1"/>
  <c r="H70" i="1"/>
  <c r="C80" i="1"/>
  <c r="G70" i="1"/>
  <c r="I66" i="1"/>
  <c r="I67" i="1" s="1"/>
  <c r="H94" i="1"/>
  <c r="K76" i="1"/>
  <c r="J68" i="1"/>
  <c r="B66" i="1"/>
  <c r="D62" i="1"/>
  <c r="G62" i="1"/>
  <c r="H59" i="1"/>
  <c r="H60" i="1"/>
  <c r="D58" i="1"/>
  <c r="J59" i="1"/>
  <c r="H54" i="1"/>
  <c r="H55" i="1" s="1"/>
  <c r="B55" i="1"/>
  <c r="H56" i="1"/>
  <c r="J54" i="1"/>
  <c r="J55" i="1" s="1"/>
  <c r="K56" i="1"/>
  <c r="L50" i="1"/>
  <c r="L51" i="1" s="1"/>
  <c r="H51" i="1"/>
  <c r="H52" i="1" s="1"/>
  <c r="L52" i="1"/>
  <c r="G51" i="1"/>
  <c r="G52" i="1"/>
  <c r="C50" i="1"/>
  <c r="D47" i="1"/>
  <c r="I47" i="1"/>
  <c r="I48" i="1" s="1"/>
  <c r="L47" i="1"/>
  <c r="H42" i="1"/>
  <c r="H43" i="1" s="1"/>
  <c r="H44" i="1" s="1"/>
  <c r="B43" i="1"/>
  <c r="B44" i="1" s="1"/>
  <c r="J42" i="1"/>
  <c r="J43" i="1" s="1"/>
  <c r="K42" i="1"/>
  <c r="L38" i="1"/>
  <c r="L39" i="1"/>
  <c r="G38" i="1"/>
  <c r="J39" i="1"/>
  <c r="L40" i="1"/>
  <c r="B34" i="1"/>
  <c r="B35" i="1" s="1"/>
  <c r="G34" i="1"/>
  <c r="K34" i="1"/>
  <c r="L30" i="1"/>
  <c r="L31" i="1" s="1"/>
  <c r="H31" i="1"/>
  <c r="H32" i="1" s="1"/>
  <c r="L32" i="1"/>
  <c r="G31" i="1"/>
  <c r="G32" i="1" s="1"/>
  <c r="K32" i="1"/>
  <c r="C30" i="1"/>
  <c r="L27" i="1"/>
  <c r="L28" i="1" s="1"/>
  <c r="G26" i="1"/>
  <c r="G27" i="1" s="1"/>
  <c r="B28" i="1"/>
  <c r="D27" i="1"/>
  <c r="H22" i="1"/>
  <c r="H23" i="1" s="1"/>
  <c r="J23" i="1"/>
  <c r="L23" i="1"/>
  <c r="H18" i="1"/>
  <c r="H19" i="1"/>
  <c r="L20" i="1"/>
  <c r="G19" i="1"/>
  <c r="G20" i="1"/>
  <c r="L14" i="1"/>
  <c r="K14" i="1"/>
  <c r="K15" i="1" s="1"/>
  <c r="K16" i="1" s="1"/>
  <c r="L15" i="1"/>
  <c r="L16" i="1" s="1"/>
  <c r="J14" i="1"/>
  <c r="D52" i="1"/>
  <c r="D88" i="1"/>
  <c r="D144" i="1"/>
  <c r="D152" i="1"/>
  <c r="D188" i="1"/>
  <c r="D240" i="1"/>
  <c r="J222" i="1"/>
  <c r="J223" i="1" s="1"/>
  <c r="G154" i="1"/>
  <c r="B143" i="1"/>
  <c r="K110" i="1"/>
  <c r="K111" i="1" s="1"/>
  <c r="K86" i="1"/>
  <c r="K87" i="1" s="1"/>
  <c r="K88" i="1" s="1"/>
  <c r="C106" i="1"/>
  <c r="G66" i="1"/>
  <c r="G67" i="1" s="1"/>
  <c r="G68" i="1" s="1"/>
  <c r="K68" i="1"/>
  <c r="K71" i="1"/>
  <c r="K60" i="1"/>
  <c r="B56" i="1"/>
  <c r="B51" i="1"/>
  <c r="B52" i="1" s="1"/>
  <c r="J46" i="1"/>
  <c r="J47" i="1" s="1"/>
  <c r="J48" i="1" s="1"/>
  <c r="B47" i="1"/>
  <c r="G42" i="1"/>
  <c r="D39" i="1"/>
  <c r="L35" i="1"/>
  <c r="J30" i="1"/>
  <c r="J31" i="1" s="1"/>
  <c r="C26" i="1"/>
  <c r="D23" i="1"/>
  <c r="H14" i="1"/>
  <c r="H15" i="1" s="1"/>
  <c r="H16" i="1" s="1"/>
  <c r="D14" i="1"/>
  <c r="D243" i="1"/>
  <c r="B23" i="1"/>
  <c r="H20" i="1"/>
  <c r="G14" i="1"/>
  <c r="G15" i="1" s="1"/>
  <c r="G16" i="1" s="1"/>
  <c r="D28" i="1"/>
  <c r="G22" i="1"/>
  <c r="J18" i="1"/>
  <c r="J19" i="1" s="1"/>
  <c r="B15" i="1"/>
  <c r="D124" i="1"/>
  <c r="B18" i="1"/>
  <c r="B19" i="1" s="1"/>
  <c r="B20" i="1" s="1"/>
  <c r="B16" i="1"/>
  <c r="D83" i="1"/>
  <c r="K4" i="1"/>
  <c r="B4" i="1"/>
  <c r="J4" i="1"/>
  <c r="L4" i="1"/>
  <c r="K10" i="1"/>
  <c r="H10" i="1"/>
  <c r="G10" i="1"/>
  <c r="C4" i="1"/>
  <c r="I10" i="1"/>
  <c r="I4" i="1"/>
  <c r="C10" i="1"/>
  <c r="H4" i="1"/>
  <c r="D10" i="1"/>
  <c r="J10" i="1"/>
  <c r="B10" i="1"/>
  <c r="L10" i="1"/>
  <c r="G4" i="1"/>
  <c r="D4" i="1"/>
  <c r="D287" i="1"/>
  <c r="D259" i="1"/>
  <c r="D227" i="1"/>
  <c r="D251" i="1"/>
  <c r="D219" i="1"/>
  <c r="D211" i="1"/>
  <c r="D263" i="1"/>
  <c r="D231" i="1"/>
  <c r="D135" i="1"/>
  <c r="D107" i="1"/>
  <c r="D131" i="1"/>
  <c r="D100" i="1"/>
  <c r="D75" i="1"/>
  <c r="D68" i="1"/>
  <c r="D32" i="1"/>
  <c r="D43" i="1"/>
  <c r="D91" i="1"/>
  <c r="D63" i="1"/>
  <c r="D59" i="1"/>
  <c r="D48" i="1"/>
  <c r="D40" i="1"/>
  <c r="D15" i="1"/>
  <c r="D136" i="1"/>
  <c r="D108" i="1"/>
  <c r="D76" i="1"/>
  <c r="D92" i="1"/>
  <c r="Y92" i="1" l="1"/>
  <c r="Y76" i="1"/>
  <c r="Y108" i="1"/>
  <c r="Y136" i="1"/>
  <c r="Z15" i="1"/>
  <c r="Y40" i="1"/>
  <c r="Y48" i="1"/>
  <c r="Z59" i="1"/>
  <c r="Z63" i="1"/>
  <c r="Z91" i="1"/>
  <c r="Z43" i="1"/>
  <c r="Y32" i="1"/>
  <c r="Y68" i="1"/>
  <c r="Z75" i="1"/>
  <c r="Y100" i="1"/>
  <c r="Z131" i="1"/>
  <c r="Z107" i="1"/>
  <c r="Z135" i="1"/>
  <c r="Z231" i="1"/>
  <c r="Z263" i="1"/>
  <c r="Z211" i="1"/>
  <c r="Z219" i="1"/>
  <c r="Z251" i="1"/>
  <c r="Z227" i="1"/>
  <c r="Z259" i="1"/>
  <c r="Z287" i="1"/>
  <c r="Z83" i="1"/>
  <c r="Y124" i="1"/>
  <c r="Y28" i="1"/>
  <c r="Z243" i="1"/>
  <c r="AA14" i="1"/>
  <c r="Z23" i="1"/>
  <c r="Z39" i="1"/>
  <c r="Y240" i="1"/>
  <c r="Y188" i="1"/>
  <c r="Y152" i="1"/>
  <c r="Y144" i="1"/>
  <c r="Y88" i="1"/>
  <c r="Y52" i="1"/>
  <c r="Z27" i="1"/>
  <c r="Z47" i="1"/>
  <c r="AA58" i="1"/>
  <c r="AA62" i="1"/>
  <c r="AA90" i="1"/>
  <c r="Y80" i="1"/>
  <c r="AA42" i="1"/>
  <c r="Z155" i="1"/>
  <c r="Z235" i="1"/>
  <c r="Z179" i="1"/>
  <c r="Z123" i="1"/>
  <c r="Z151" i="1"/>
  <c r="AA22" i="1"/>
  <c r="AA26" i="1"/>
  <c r="Z31" i="1"/>
  <c r="Z35" i="1"/>
  <c r="AA38" i="1"/>
  <c r="Z51" i="1"/>
  <c r="AA70" i="1"/>
  <c r="Z67" i="1"/>
  <c r="AA74" i="1"/>
  <c r="Z55" i="1"/>
  <c r="Z99" i="1"/>
  <c r="AA130" i="1"/>
  <c r="Z239" i="1"/>
  <c r="Z187" i="1"/>
  <c r="Y168" i="1"/>
  <c r="Z119" i="1"/>
  <c r="Z19" i="1"/>
  <c r="AA18" i="1"/>
  <c r="AA30" i="1"/>
  <c r="AA34" i="1"/>
  <c r="AA46" i="1"/>
  <c r="AA50" i="1"/>
  <c r="Z87" i="1"/>
  <c r="Z95" i="1"/>
  <c r="AA102" i="1"/>
  <c r="AA110" i="1"/>
  <c r="AA118" i="1"/>
  <c r="Z139" i="1"/>
  <c r="Z159" i="1"/>
  <c r="AA54" i="1"/>
  <c r="AA86" i="1"/>
  <c r="AA66" i="1"/>
  <c r="Z79" i="1"/>
  <c r="AA94" i="1"/>
  <c r="AA98" i="1"/>
  <c r="AA106" i="1"/>
  <c r="AA114" i="1"/>
  <c r="AA122" i="1"/>
  <c r="Z147" i="1"/>
  <c r="AA138" i="1"/>
  <c r="Z171" i="1"/>
  <c r="AA186" i="1"/>
  <c r="AA234" i="1"/>
  <c r="Y280" i="1"/>
  <c r="Z283" i="1"/>
  <c r="AA82" i="1"/>
  <c r="AA78" i="1"/>
  <c r="AA126" i="1"/>
  <c r="Z143" i="1"/>
  <c r="AA146" i="1"/>
  <c r="AA134" i="1"/>
  <c r="AA230" i="1"/>
  <c r="Z275" i="1"/>
  <c r="AA262" i="1"/>
  <c r="AA142" i="1"/>
  <c r="Z199" i="1"/>
  <c r="AA206" i="1"/>
  <c r="AA210" i="1"/>
  <c r="AA242" i="1"/>
  <c r="Z175" i="1"/>
  <c r="AA174" i="1"/>
  <c r="AA170" i="1"/>
  <c r="AA202" i="1"/>
  <c r="Z223" i="1"/>
  <c r="AA218" i="1"/>
  <c r="AA246" i="1"/>
  <c r="Z255" i="1"/>
  <c r="AA250" i="1"/>
  <c r="AA254" i="1"/>
  <c r="Y268" i="1"/>
  <c r="Z267" i="1"/>
  <c r="Z279" i="1"/>
  <c r="AA278" i="1"/>
  <c r="Z163" i="1"/>
  <c r="AA154" i="1"/>
  <c r="AA158" i="1"/>
  <c r="AA182" i="1"/>
  <c r="AA198" i="1"/>
  <c r="AA226" i="1"/>
  <c r="Z271" i="1"/>
  <c r="AA258" i="1"/>
  <c r="AA266" i="1"/>
  <c r="AA286" i="1"/>
  <c r="AA282" i="1"/>
  <c r="AA150" i="1"/>
  <c r="AA162" i="1"/>
  <c r="Z167" i="1"/>
  <c r="AA166" i="1"/>
  <c r="AA178" i="1"/>
  <c r="AA190" i="1"/>
  <c r="AA194" i="1"/>
  <c r="AA214" i="1"/>
  <c r="AA222" i="1"/>
  <c r="AA238" i="1"/>
  <c r="AA270" i="1"/>
  <c r="AA274" i="1"/>
  <c r="S288" i="1"/>
  <c r="R287" i="1"/>
  <c r="S282" i="1"/>
  <c r="R288" i="1"/>
  <c r="S286" i="1"/>
  <c r="S284" i="1"/>
  <c r="R283" i="1"/>
  <c r="S283" i="1"/>
  <c r="S278" i="1"/>
  <c r="S276" i="1"/>
  <c r="R275" i="1"/>
  <c r="S279" i="1"/>
  <c r="S280" i="1"/>
  <c r="R279" i="1"/>
  <c r="S274" i="1"/>
  <c r="S272" i="1"/>
  <c r="R271" i="1"/>
  <c r="R280" i="1"/>
  <c r="S266" i="1"/>
  <c r="S264" i="1"/>
  <c r="R263" i="1"/>
  <c r="R272" i="1"/>
  <c r="S271" i="1"/>
  <c r="S270" i="1"/>
  <c r="S267" i="1"/>
  <c r="R276" i="1"/>
  <c r="R270" i="1"/>
  <c r="S268" i="1"/>
  <c r="R267" i="1"/>
  <c r="S262" i="1"/>
  <c r="S260" i="1"/>
  <c r="R259" i="1"/>
  <c r="R284" i="1"/>
  <c r="R260" i="1"/>
  <c r="S254" i="1"/>
  <c r="S252" i="1"/>
  <c r="R251" i="1"/>
  <c r="S275" i="1"/>
  <c r="R274" i="1"/>
  <c r="R286" i="1"/>
  <c r="R282" i="1"/>
  <c r="R266" i="1"/>
  <c r="S263" i="1"/>
  <c r="S258" i="1"/>
  <c r="S256" i="1"/>
  <c r="R255" i="1"/>
  <c r="S250" i="1"/>
  <c r="S248" i="1"/>
  <c r="R247" i="1"/>
  <c r="R264" i="1"/>
  <c r="R256" i="1"/>
  <c r="R254" i="1"/>
  <c r="S251" i="1"/>
  <c r="S243" i="1"/>
  <c r="R242" i="1"/>
  <c r="R240" i="1"/>
  <c r="R278" i="1"/>
  <c r="R258" i="1"/>
  <c r="S255" i="1"/>
  <c r="R248" i="1"/>
  <c r="S247" i="1"/>
  <c r="S246" i="1"/>
  <c r="S244" i="1"/>
  <c r="R243" i="1"/>
  <c r="S238" i="1"/>
  <c r="R268" i="1"/>
  <c r="R246" i="1"/>
  <c r="R244" i="1"/>
  <c r="S239" i="1"/>
  <c r="R238" i="1"/>
  <c r="R236" i="1"/>
  <c r="S287" i="1"/>
  <c r="R262" i="1"/>
  <c r="R252" i="1"/>
  <c r="S240" i="1"/>
  <c r="S242" i="1"/>
  <c r="R235" i="1"/>
  <c r="R234" i="1"/>
  <c r="R250" i="1"/>
  <c r="S235" i="1"/>
  <c r="S234" i="1"/>
  <c r="S259" i="1"/>
  <c r="R239" i="1"/>
  <c r="S236" i="1"/>
  <c r="S232" i="1"/>
  <c r="R231" i="1"/>
  <c r="S226" i="1"/>
  <c r="S230" i="1"/>
  <c r="S228" i="1"/>
  <c r="R227" i="1"/>
  <c r="R228" i="1"/>
  <c r="R226" i="1"/>
  <c r="S222" i="1"/>
  <c r="S220" i="1"/>
  <c r="S231" i="1"/>
  <c r="S224" i="1"/>
  <c r="R223" i="1"/>
  <c r="R230" i="1"/>
  <c r="R220" i="1"/>
  <c r="R219" i="1"/>
  <c r="S218" i="1"/>
  <c r="S216" i="1"/>
  <c r="R215" i="1"/>
  <c r="S210" i="1"/>
  <c r="S208" i="1"/>
  <c r="R207" i="1"/>
  <c r="R232" i="1"/>
  <c r="S227" i="1"/>
  <c r="R224" i="1"/>
  <c r="R222" i="1"/>
  <c r="S223" i="1"/>
  <c r="R210" i="1"/>
  <c r="S206" i="1"/>
  <c r="S204" i="1"/>
  <c r="R203" i="1"/>
  <c r="S219" i="1"/>
  <c r="R216" i="1"/>
  <c r="S215" i="1"/>
  <c r="S214" i="1"/>
  <c r="R218" i="1"/>
  <c r="S211" i="1"/>
  <c r="R202" i="1"/>
  <c r="S200" i="1"/>
  <c r="R199" i="1"/>
  <c r="R214" i="1"/>
  <c r="R211" i="1"/>
  <c r="R206" i="1"/>
  <c r="R200" i="1"/>
  <c r="S195" i="1"/>
  <c r="R194" i="1"/>
  <c r="S212" i="1"/>
  <c r="S207" i="1"/>
  <c r="S198" i="1"/>
  <c r="S196" i="1"/>
  <c r="R195" i="1"/>
  <c r="R212" i="1"/>
  <c r="S199" i="1"/>
  <c r="R198" i="1"/>
  <c r="S192" i="1"/>
  <c r="S191" i="1"/>
  <c r="R190" i="1"/>
  <c r="R188" i="1"/>
  <c r="S183" i="1"/>
  <c r="R182" i="1"/>
  <c r="R180" i="1"/>
  <c r="R208" i="1"/>
  <c r="S203" i="1"/>
  <c r="S202" i="1"/>
  <c r="S187" i="1"/>
  <c r="R186" i="1"/>
  <c r="R184" i="1"/>
  <c r="S179" i="1"/>
  <c r="R178" i="1"/>
  <c r="R204" i="1"/>
  <c r="R196" i="1"/>
  <c r="S194" i="1"/>
  <c r="S190" i="1"/>
  <c r="S188" i="1"/>
  <c r="R187" i="1"/>
  <c r="S182" i="1"/>
  <c r="S180" i="1"/>
  <c r="R192" i="1"/>
  <c r="S186" i="1"/>
  <c r="R179" i="1"/>
  <c r="S178" i="1"/>
  <c r="R183" i="1"/>
  <c r="R191" i="1"/>
  <c r="S184" i="1"/>
  <c r="S176" i="1"/>
  <c r="R175" i="1"/>
  <c r="S170" i="1"/>
  <c r="R176" i="1"/>
  <c r="S174" i="1"/>
  <c r="S172" i="1"/>
  <c r="R171" i="1"/>
  <c r="S168" i="1"/>
  <c r="R167" i="1"/>
  <c r="S175" i="1"/>
  <c r="R174" i="1"/>
  <c r="R172" i="1"/>
  <c r="R170" i="1"/>
  <c r="R168" i="1"/>
  <c r="S171" i="1"/>
  <c r="R164" i="1"/>
  <c r="R163" i="1"/>
  <c r="S158" i="1"/>
  <c r="S156" i="1"/>
  <c r="S167" i="1"/>
  <c r="S166" i="1"/>
  <c r="S162" i="1"/>
  <c r="S160" i="1"/>
  <c r="R159" i="1"/>
  <c r="S154" i="1"/>
  <c r="S152" i="1"/>
  <c r="R151" i="1"/>
  <c r="R156" i="1"/>
  <c r="R166" i="1"/>
  <c r="S164" i="1"/>
  <c r="S163" i="1"/>
  <c r="R160" i="1"/>
  <c r="R158" i="1"/>
  <c r="S155" i="1"/>
  <c r="R162" i="1"/>
  <c r="S150" i="1"/>
  <c r="S148" i="1"/>
  <c r="R147" i="1"/>
  <c r="S142" i="1"/>
  <c r="S140" i="1"/>
  <c r="R139" i="1"/>
  <c r="S134" i="1"/>
  <c r="S132" i="1"/>
  <c r="R152" i="1"/>
  <c r="S146" i="1"/>
  <c r="S144" i="1"/>
  <c r="R143" i="1"/>
  <c r="S138" i="1"/>
  <c r="S136" i="1"/>
  <c r="R135" i="1"/>
  <c r="S130" i="1"/>
  <c r="S128" i="1"/>
  <c r="R127" i="1"/>
  <c r="R155" i="1"/>
  <c r="R154" i="1"/>
  <c r="S151" i="1"/>
  <c r="S147" i="1"/>
  <c r="R146" i="1"/>
  <c r="R144" i="1"/>
  <c r="S139" i="1"/>
  <c r="R138" i="1"/>
  <c r="R136" i="1"/>
  <c r="S131" i="1"/>
  <c r="R148" i="1"/>
  <c r="S143" i="1"/>
  <c r="S135" i="1"/>
  <c r="R131" i="1"/>
  <c r="R150" i="1"/>
  <c r="R126" i="1"/>
  <c r="S124" i="1"/>
  <c r="S123" i="1"/>
  <c r="R122" i="1"/>
  <c r="S159" i="1"/>
  <c r="R142" i="1"/>
  <c r="R134" i="1"/>
  <c r="R130" i="1"/>
  <c r="R124" i="1"/>
  <c r="R123" i="1"/>
  <c r="R128" i="1"/>
  <c r="S122" i="1"/>
  <c r="R140" i="1"/>
  <c r="R132" i="1"/>
  <c r="S127" i="1"/>
  <c r="S126" i="1"/>
  <c r="S120" i="1"/>
  <c r="R119" i="1"/>
  <c r="R120" i="1"/>
  <c r="S115" i="1"/>
  <c r="S119" i="1"/>
  <c r="R118" i="1"/>
  <c r="R116" i="1"/>
  <c r="S118" i="1"/>
  <c r="S114" i="1"/>
  <c r="S112" i="1"/>
  <c r="R111" i="1"/>
  <c r="R115" i="1"/>
  <c r="R114" i="1"/>
  <c r="R112" i="1"/>
  <c r="S116" i="1"/>
  <c r="S111" i="1"/>
  <c r="R110" i="1"/>
  <c r="R107" i="1"/>
  <c r="S108" i="1"/>
  <c r="S103" i="1"/>
  <c r="R108" i="1"/>
  <c r="S106" i="1"/>
  <c r="S104" i="1"/>
  <c r="S98" i="1"/>
  <c r="S96" i="1"/>
  <c r="R106" i="1"/>
  <c r="R104" i="1"/>
  <c r="S99" i="1"/>
  <c r="S107" i="1"/>
  <c r="S102" i="1"/>
  <c r="S100" i="1"/>
  <c r="R99" i="1"/>
  <c r="S110" i="1"/>
  <c r="R96" i="1"/>
  <c r="S91" i="1"/>
  <c r="R90" i="1"/>
  <c r="R88" i="1"/>
  <c r="S83" i="1"/>
  <c r="R98" i="1"/>
  <c r="S94" i="1"/>
  <c r="S92" i="1"/>
  <c r="R91" i="1"/>
  <c r="S86" i="1"/>
  <c r="S84" i="1"/>
  <c r="R103" i="1"/>
  <c r="R102" i="1"/>
  <c r="R100" i="1"/>
  <c r="S95" i="1"/>
  <c r="R94" i="1"/>
  <c r="R92" i="1"/>
  <c r="S88" i="1"/>
  <c r="S87" i="1"/>
  <c r="S78" i="1"/>
  <c r="S76" i="1"/>
  <c r="R75" i="1"/>
  <c r="S90" i="1"/>
  <c r="R87" i="1"/>
  <c r="S79" i="1"/>
  <c r="R78" i="1"/>
  <c r="R76" i="1"/>
  <c r="S71" i="1"/>
  <c r="R86" i="1"/>
  <c r="R83" i="1"/>
  <c r="S82" i="1"/>
  <c r="S80" i="1"/>
  <c r="R79" i="1"/>
  <c r="S74" i="1"/>
  <c r="R95" i="1"/>
  <c r="R80" i="1"/>
  <c r="S75" i="1"/>
  <c r="R70" i="1"/>
  <c r="R68" i="1"/>
  <c r="R71" i="1"/>
  <c r="S66" i="1"/>
  <c r="R84" i="1"/>
  <c r="R82" i="1"/>
  <c r="S72" i="1"/>
  <c r="S67" i="1"/>
  <c r="R66" i="1"/>
  <c r="R74" i="1"/>
  <c r="R72" i="1"/>
  <c r="S70" i="1"/>
  <c r="S68" i="1"/>
  <c r="R67" i="1"/>
  <c r="S64" i="1"/>
  <c r="R63" i="1"/>
  <c r="S62" i="1"/>
  <c r="S63" i="1"/>
  <c r="R62" i="1"/>
  <c r="R64" i="1"/>
  <c r="S60" i="1"/>
  <c r="R59" i="1"/>
  <c r="R60" i="1"/>
  <c r="S58" i="1"/>
  <c r="S59" i="1"/>
  <c r="R58" i="1"/>
  <c r="S56" i="1"/>
  <c r="R55" i="1"/>
  <c r="R56" i="1"/>
  <c r="S54" i="1"/>
  <c r="S55" i="1"/>
  <c r="R54" i="1"/>
  <c r="S52" i="1"/>
  <c r="R51" i="1"/>
  <c r="R52" i="1"/>
  <c r="S50" i="1"/>
  <c r="S51" i="1"/>
  <c r="R50" i="1"/>
  <c r="S46" i="1"/>
  <c r="S47" i="1"/>
  <c r="R46" i="1"/>
  <c r="S48" i="1"/>
  <c r="R48" i="1"/>
  <c r="R47" i="1"/>
  <c r="S44" i="1"/>
  <c r="R43" i="1"/>
  <c r="R44" i="1"/>
  <c r="S42" i="1"/>
  <c r="S43" i="1"/>
  <c r="R42" i="1"/>
  <c r="S40" i="1"/>
  <c r="R39" i="1"/>
  <c r="S38" i="1"/>
  <c r="R40" i="1"/>
  <c r="S39" i="1"/>
  <c r="R38" i="1"/>
  <c r="S36" i="1"/>
  <c r="R35" i="1"/>
  <c r="S34" i="1"/>
  <c r="R36" i="1"/>
  <c r="R34" i="1"/>
  <c r="S35" i="1"/>
  <c r="S32" i="1"/>
  <c r="R31" i="1"/>
  <c r="R32" i="1"/>
  <c r="S30" i="1"/>
  <c r="R30" i="1"/>
  <c r="S31" i="1"/>
  <c r="S28" i="1"/>
  <c r="R27" i="1"/>
  <c r="R28" i="1"/>
  <c r="R26" i="1"/>
  <c r="S26" i="1"/>
  <c r="S27" i="1"/>
  <c r="S24" i="1"/>
  <c r="R23" i="1"/>
  <c r="S22" i="1"/>
  <c r="S23" i="1"/>
  <c r="R22" i="1"/>
  <c r="R24" i="1"/>
  <c r="S20" i="1"/>
  <c r="R19" i="1"/>
  <c r="R20" i="1"/>
  <c r="R18" i="1"/>
  <c r="S18" i="1"/>
  <c r="S19" i="1"/>
  <c r="S12" i="1"/>
  <c r="S16" i="1"/>
  <c r="R15" i="1"/>
  <c r="R14" i="1"/>
  <c r="R16" i="1"/>
  <c r="S14" i="1"/>
  <c r="S15" i="1"/>
  <c r="AZ8" i="1"/>
  <c r="AM4" i="1"/>
  <c r="AU6" i="1"/>
  <c r="BP7" i="1"/>
  <c r="AD5" i="1"/>
  <c r="BJ5" i="1"/>
  <c r="W4" i="1"/>
  <c r="BC4" i="1"/>
  <c r="AG7" i="1"/>
  <c r="BP11" i="1"/>
  <c r="AT5" i="1"/>
  <c r="AE6" i="1"/>
  <c r="BK6" i="1"/>
  <c r="AF8" i="1"/>
  <c r="V11" i="1"/>
  <c r="Y11" i="1"/>
  <c r="AC11" i="1"/>
  <c r="AG11" i="1"/>
  <c r="AK11" i="1"/>
  <c r="AO11" i="1"/>
  <c r="AS11" i="1"/>
  <c r="AW11" i="1"/>
  <c r="BA11" i="1"/>
  <c r="AJ6" i="1"/>
  <c r="AZ6" i="1"/>
  <c r="BP6" i="1"/>
  <c r="W11" i="1"/>
  <c r="AA11" i="1"/>
  <c r="AE11" i="1"/>
  <c r="AI11" i="1"/>
  <c r="AM11" i="1"/>
  <c r="AQ11" i="1"/>
  <c r="AU11" i="1"/>
  <c r="AY11" i="1"/>
  <c r="BC11" i="1"/>
  <c r="BG11" i="1"/>
  <c r="BK11" i="1"/>
  <c r="BO11" i="1"/>
  <c r="AH4" i="1"/>
  <c r="AK4" i="1"/>
  <c r="AX4" i="1"/>
  <c r="BA4" i="1"/>
  <c r="BN4" i="1"/>
  <c r="X7" i="1"/>
  <c r="AB7" i="1"/>
  <c r="AF7" i="1"/>
  <c r="AJ7" i="1"/>
  <c r="AN7" i="1"/>
  <c r="AR7" i="1"/>
  <c r="AV7" i="1"/>
  <c r="AZ7" i="1"/>
  <c r="BC7" i="1"/>
  <c r="BH7" i="1"/>
  <c r="BL7" i="1"/>
  <c r="BO7" i="1"/>
  <c r="V5" i="1"/>
  <c r="AQ5" i="1"/>
  <c r="BB5" i="1"/>
  <c r="BO5" i="1"/>
  <c r="Y7" i="1"/>
  <c r="AC7" i="1"/>
  <c r="AK7" i="1"/>
  <c r="AS7" i="1"/>
  <c r="AW7" i="1"/>
  <c r="BA7" i="1"/>
  <c r="BE7" i="1"/>
  <c r="BI7" i="1"/>
  <c r="BM7" i="1"/>
  <c r="AJ11" i="1"/>
  <c r="X4" i="1"/>
  <c r="AB4" i="1"/>
  <c r="AF4" i="1"/>
  <c r="AJ4" i="1"/>
  <c r="AN4" i="1"/>
  <c r="AR4" i="1"/>
  <c r="AV4" i="1"/>
  <c r="AZ4" i="1"/>
  <c r="BD4" i="1"/>
  <c r="BH4" i="1"/>
  <c r="BL4" i="1"/>
  <c r="BP4" i="1"/>
  <c r="AA5" i="1"/>
  <c r="AF5" i="1"/>
  <c r="AI5" i="1"/>
  <c r="AV5" i="1"/>
  <c r="AY5" i="1"/>
  <c r="BG5" i="1"/>
  <c r="BL5" i="1"/>
  <c r="X6" i="1"/>
  <c r="AB6" i="1"/>
  <c r="AF6" i="1"/>
  <c r="AI6" i="1"/>
  <c r="AN6" i="1"/>
  <c r="AR6" i="1"/>
  <c r="AV6" i="1"/>
  <c r="AY6" i="1"/>
  <c r="BD6" i="1"/>
  <c r="BH6" i="1"/>
  <c r="BL6" i="1"/>
  <c r="BO6" i="1"/>
  <c r="AY7" i="1"/>
  <c r="AZ11" i="1"/>
  <c r="AA4" i="1"/>
  <c r="AE4" i="1"/>
  <c r="AI4" i="1"/>
  <c r="AQ4" i="1"/>
  <c r="AU4" i="1"/>
  <c r="AY4" i="1"/>
  <c r="BG4" i="1"/>
  <c r="BK4" i="1"/>
  <c r="BO4" i="1"/>
  <c r="AL5" i="1"/>
  <c r="Y6" i="1"/>
  <c r="AC6" i="1"/>
  <c r="AG6" i="1"/>
  <c r="AK6" i="1"/>
  <c r="AO6" i="1"/>
  <c r="AS6" i="1"/>
  <c r="AW6" i="1"/>
  <c r="BA6" i="1"/>
  <c r="BE6" i="1"/>
  <c r="BI6" i="1"/>
  <c r="BM6" i="1"/>
  <c r="AO7" i="1"/>
  <c r="X8" i="1"/>
  <c r="AJ8" i="1"/>
  <c r="AN8" i="1"/>
  <c r="AV8" i="1"/>
  <c r="BD8" i="1"/>
  <c r="BL8" i="1"/>
  <c r="BP8" i="1"/>
  <c r="AC4" i="1"/>
  <c r="AS4" i="1"/>
  <c r="BI4" i="1"/>
  <c r="V4" i="1"/>
  <c r="AL4" i="1"/>
  <c r="BB4" i="1"/>
  <c r="AB11" i="1"/>
  <c r="AR11" i="1"/>
  <c r="BH11" i="1"/>
  <c r="BE11" i="1"/>
  <c r="BI11" i="1"/>
  <c r="BM11" i="1"/>
  <c r="W5" i="1"/>
  <c r="Z5" i="1"/>
  <c r="AE5" i="1"/>
  <c r="AH5" i="1"/>
  <c r="AM5" i="1"/>
  <c r="AP5" i="1"/>
  <c r="AU5" i="1"/>
  <c r="AX5" i="1"/>
  <c r="BC5" i="1"/>
  <c r="BF5" i="1"/>
  <c r="BK5" i="1"/>
  <c r="BN5" i="1"/>
  <c r="W8" i="1"/>
  <c r="AA8" i="1"/>
  <c r="AE8" i="1"/>
  <c r="AI8" i="1"/>
  <c r="AM8" i="1"/>
  <c r="AQ8" i="1"/>
  <c r="AU8" i="1"/>
  <c r="AY8" i="1"/>
  <c r="BC8" i="1"/>
  <c r="BG8" i="1"/>
  <c r="BK8" i="1"/>
  <c r="BO8" i="1"/>
  <c r="AF11" i="1"/>
  <c r="AV11" i="1"/>
  <c r="BL11" i="1"/>
  <c r="X5" i="1"/>
  <c r="AB5" i="1"/>
  <c r="AJ5" i="1"/>
  <c r="AN5" i="1"/>
  <c r="AR5" i="1"/>
  <c r="AZ5" i="1"/>
  <c r="BD5" i="1"/>
  <c r="BH5" i="1"/>
  <c r="BP5" i="1"/>
  <c r="BD7" i="1"/>
  <c r="V8" i="1"/>
  <c r="Z8" i="1"/>
  <c r="AC8" i="1"/>
  <c r="AH8" i="1"/>
  <c r="AK8" i="1"/>
  <c r="AP8" i="1"/>
  <c r="AS8" i="1"/>
  <c r="AX8" i="1"/>
  <c r="BA8" i="1"/>
  <c r="BF8" i="1"/>
  <c r="BI8" i="1"/>
  <c r="BN8" i="1"/>
  <c r="AN11" i="1"/>
  <c r="BD11" i="1"/>
  <c r="Y4" i="1"/>
  <c r="AD4" i="1"/>
  <c r="AO4" i="1"/>
  <c r="AT4" i="1"/>
  <c r="BE4" i="1"/>
  <c r="BJ4" i="1"/>
  <c r="Y5" i="1"/>
  <c r="AC5" i="1"/>
  <c r="AG5" i="1"/>
  <c r="AK5" i="1"/>
  <c r="AO5" i="1"/>
  <c r="AS5" i="1"/>
  <c r="AW5" i="1"/>
  <c r="BA5" i="1"/>
  <c r="BE5" i="1"/>
  <c r="BI5" i="1"/>
  <c r="BM5" i="1"/>
  <c r="AA6" i="1"/>
  <c r="AQ6" i="1"/>
  <c r="BG6" i="1"/>
  <c r="W7" i="1"/>
  <c r="AA7" i="1"/>
  <c r="AE7" i="1"/>
  <c r="AI7" i="1"/>
  <c r="AM7" i="1"/>
  <c r="AQ7" i="1"/>
  <c r="AT7" i="1"/>
  <c r="AX7" i="1"/>
  <c r="BB7" i="1"/>
  <c r="BF7" i="1"/>
  <c r="BJ7" i="1"/>
  <c r="BN7" i="1"/>
  <c r="AG8" i="1"/>
  <c r="AR8" i="1"/>
  <c r="BB8" i="1"/>
  <c r="BM8" i="1"/>
  <c r="X11" i="1"/>
  <c r="AH11" i="1"/>
  <c r="AP11" i="1"/>
  <c r="AX11" i="1"/>
  <c r="BF11" i="1"/>
  <c r="BN11" i="1"/>
  <c r="Z4" i="1"/>
  <c r="AP4" i="1"/>
  <c r="BF4" i="1"/>
  <c r="W6" i="1"/>
  <c r="AM6" i="1"/>
  <c r="BC6" i="1"/>
  <c r="AG4" i="1"/>
  <c r="AW4" i="1"/>
  <c r="BM4" i="1"/>
  <c r="V6" i="1"/>
  <c r="Z6" i="1"/>
  <c r="AD6" i="1"/>
  <c r="AH6" i="1"/>
  <c r="AL6" i="1"/>
  <c r="AP6" i="1"/>
  <c r="AT6" i="1"/>
  <c r="AX6" i="1"/>
  <c r="BB6" i="1"/>
  <c r="BF6" i="1"/>
  <c r="BJ6" i="1"/>
  <c r="BN6" i="1"/>
  <c r="AB8" i="1"/>
  <c r="AL8" i="1"/>
  <c r="AW8" i="1"/>
  <c r="BH8" i="1"/>
  <c r="AD11" i="1"/>
  <c r="AL11" i="1"/>
  <c r="AT11" i="1"/>
  <c r="BB11" i="1"/>
  <c r="BJ11" i="1"/>
  <c r="BS12" i="1"/>
  <c r="DN12" i="1"/>
  <c r="BQ12" i="1" s="1"/>
  <c r="DF12" i="1"/>
  <c r="DB12" i="1"/>
  <c r="CX12" i="1"/>
  <c r="CP12" i="1"/>
  <c r="CL12" i="1"/>
  <c r="CH12" i="1"/>
  <c r="BZ12" i="1"/>
  <c r="BV12" i="1"/>
  <c r="DH12" i="1"/>
  <c r="CZ12" i="1"/>
  <c r="CR12" i="1"/>
  <c r="CJ12" i="1"/>
  <c r="CB12" i="1"/>
  <c r="BT12" i="1"/>
  <c r="DM12" i="1"/>
  <c r="CW12" i="1"/>
  <c r="CO12" i="1"/>
  <c r="CG12" i="1"/>
  <c r="DI12" i="1"/>
  <c r="CK12" i="1"/>
  <c r="CC12" i="1"/>
  <c r="DK12" i="1"/>
  <c r="DG12" i="1"/>
  <c r="CA12" i="1"/>
  <c r="CM12" i="1"/>
  <c r="R5" i="1"/>
  <c r="V7" i="1"/>
  <c r="Z7" i="1"/>
  <c r="AD7" i="1"/>
  <c r="AH7" i="1"/>
  <c r="AL7" i="1"/>
  <c r="AP7" i="1"/>
  <c r="AU7" i="1"/>
  <c r="BK7" i="1"/>
  <c r="R8" i="1"/>
  <c r="Y8" i="1"/>
  <c r="AD8" i="1"/>
  <c r="AO8" i="1"/>
  <c r="AT8" i="1"/>
  <c r="BE8" i="1"/>
  <c r="BJ8" i="1"/>
  <c r="R12" i="1"/>
  <c r="S11" i="1"/>
  <c r="S10" i="1"/>
  <c r="R11" i="1"/>
  <c r="R4" i="1"/>
  <c r="BG7" i="1"/>
  <c r="R7" i="1"/>
  <c r="R6" i="1"/>
  <c r="R10" i="1"/>
  <c r="D44" i="1"/>
  <c r="D264" i="1"/>
  <c r="D220" i="1"/>
  <c r="D228" i="1"/>
  <c r="D288" i="1"/>
  <c r="B24" i="1"/>
  <c r="D24" i="1"/>
  <c r="L36" i="1"/>
  <c r="K72" i="1"/>
  <c r="G155" i="1"/>
  <c r="G156" i="1" s="1"/>
  <c r="J15" i="1"/>
  <c r="G35" i="1"/>
  <c r="K43" i="1"/>
  <c r="C51" i="1"/>
  <c r="G63" i="1"/>
  <c r="I68" i="1"/>
  <c r="L80" i="1"/>
  <c r="K96" i="1"/>
  <c r="J132" i="1"/>
  <c r="J163" i="1"/>
  <c r="L235" i="1"/>
  <c r="L115" i="1"/>
  <c r="D156" i="1"/>
  <c r="D236" i="1"/>
  <c r="K23" i="1"/>
  <c r="K28" i="1"/>
  <c r="D36" i="1"/>
  <c r="K40" i="1"/>
  <c r="C63" i="1"/>
  <c r="C64" i="1" s="1"/>
  <c r="L72" i="1"/>
  <c r="H84" i="1"/>
  <c r="J111" i="1"/>
  <c r="L132" i="1"/>
  <c r="J144" i="1"/>
  <c r="C215" i="1"/>
  <c r="C216" i="1" s="1"/>
  <c r="G47" i="1"/>
  <c r="B40" i="1"/>
  <c r="I51" i="1"/>
  <c r="I63" i="1"/>
  <c r="I64" i="1" s="1"/>
  <c r="L84" i="1"/>
  <c r="K83" i="1"/>
  <c r="D103" i="1"/>
  <c r="D140" i="1"/>
  <c r="B151" i="1"/>
  <c r="H264" i="1"/>
  <c r="I155" i="1"/>
  <c r="I83" i="1"/>
  <c r="B87" i="1"/>
  <c r="L95" i="1"/>
  <c r="J96" i="1"/>
  <c r="G99" i="1"/>
  <c r="L103" i="1"/>
  <c r="D115" i="1"/>
  <c r="G115" i="1"/>
  <c r="C131" i="1"/>
  <c r="I124" i="1"/>
  <c r="J127" i="1"/>
  <c r="G135" i="1"/>
  <c r="G136" i="1" s="1"/>
  <c r="B128" i="1"/>
  <c r="L160" i="1"/>
  <c r="J160" i="1"/>
  <c r="L172" i="1"/>
  <c r="K223" i="1"/>
  <c r="J232" i="1"/>
  <c r="H284" i="1"/>
  <c r="C271" i="1"/>
  <c r="C272" i="1" s="1"/>
  <c r="K99" i="1"/>
  <c r="H108" i="1"/>
  <c r="K115" i="1"/>
  <c r="K135" i="1"/>
  <c r="K136" i="1" s="1"/>
  <c r="C155" i="1"/>
  <c r="G196" i="1"/>
  <c r="B207" i="1"/>
  <c r="L248" i="1"/>
  <c r="H272" i="1"/>
  <c r="I99" i="1"/>
  <c r="I100" i="1" s="1"/>
  <c r="G108" i="1"/>
  <c r="C119" i="1"/>
  <c r="L123" i="1"/>
  <c r="G127" i="1"/>
  <c r="I139" i="1"/>
  <c r="I140" i="1" s="1"/>
  <c r="B191" i="1"/>
  <c r="D200" i="1"/>
  <c r="D207" i="1"/>
  <c r="B232" i="1"/>
  <c r="G251" i="1"/>
  <c r="G252" i="1" s="1"/>
  <c r="B155" i="1"/>
  <c r="K171" i="1"/>
  <c r="J176" i="1"/>
  <c r="C171" i="1"/>
  <c r="I192" i="1"/>
  <c r="G188" i="1"/>
  <c r="H204" i="1"/>
  <c r="C199" i="1"/>
  <c r="D203" i="1"/>
  <c r="I207" i="1"/>
  <c r="J215" i="1"/>
  <c r="L224" i="1"/>
  <c r="D64" i="1"/>
  <c r="J20" i="1"/>
  <c r="D244" i="1"/>
  <c r="C107" i="1"/>
  <c r="J224" i="1"/>
  <c r="L24" i="1"/>
  <c r="G28" i="1"/>
  <c r="B36" i="1"/>
  <c r="J44" i="1"/>
  <c r="J56" i="1"/>
  <c r="G71" i="1"/>
  <c r="C115" i="1"/>
  <c r="I147" i="1"/>
  <c r="I148" i="1" s="1"/>
  <c r="K179" i="1"/>
  <c r="H259" i="1"/>
  <c r="C48" i="1"/>
  <c r="J76" i="1"/>
  <c r="C23" i="1"/>
  <c r="C24" i="1" s="1"/>
  <c r="I31" i="1"/>
  <c r="I55" i="1"/>
  <c r="J64" i="1"/>
  <c r="K79" i="1"/>
  <c r="I71" i="1"/>
  <c r="I72" i="1" s="1"/>
  <c r="B84" i="1"/>
  <c r="I119" i="1"/>
  <c r="H136" i="1"/>
  <c r="K168" i="1"/>
  <c r="G236" i="1"/>
  <c r="D56" i="1"/>
  <c r="C15" i="1"/>
  <c r="C35" i="1"/>
  <c r="H47" i="1"/>
  <c r="H64" i="1"/>
  <c r="I88" i="1"/>
  <c r="J119" i="1"/>
  <c r="J151" i="1"/>
  <c r="B64" i="1"/>
  <c r="G79" i="1"/>
  <c r="J108" i="1"/>
  <c r="J88" i="1"/>
  <c r="L100" i="1"/>
  <c r="G120" i="1"/>
  <c r="J136" i="1"/>
  <c r="H131" i="1"/>
  <c r="I135" i="1"/>
  <c r="J140" i="1"/>
  <c r="H140" i="1"/>
  <c r="D172" i="1"/>
  <c r="J220" i="1"/>
  <c r="C267" i="1"/>
  <c r="H87" i="1"/>
  <c r="C103" i="1"/>
  <c r="C111" i="1"/>
  <c r="J123" i="1"/>
  <c r="K147" i="1"/>
  <c r="C139" i="1"/>
  <c r="C140" i="1" s="1"/>
  <c r="B136" i="1"/>
  <c r="H148" i="1"/>
  <c r="K196" i="1"/>
  <c r="J228" i="1"/>
  <c r="K248" i="1"/>
  <c r="D276" i="1"/>
  <c r="L275" i="1"/>
  <c r="B95" i="1"/>
  <c r="L108" i="1"/>
  <c r="I127" i="1"/>
  <c r="K127" i="1"/>
  <c r="G131" i="1"/>
  <c r="K143" i="1"/>
  <c r="K144" i="1" s="1"/>
  <c r="G163" i="1"/>
  <c r="J187" i="1"/>
  <c r="L268" i="1"/>
  <c r="G167" i="1"/>
  <c r="H160" i="1"/>
  <c r="H163" i="1"/>
  <c r="C180" i="1"/>
  <c r="L199" i="1"/>
  <c r="L196" i="1"/>
  <c r="G207" i="1"/>
  <c r="J212" i="1"/>
  <c r="I223" i="1"/>
  <c r="I224" i="1" s="1"/>
  <c r="K231" i="1"/>
  <c r="J236" i="1"/>
  <c r="I259" i="1"/>
  <c r="I251" i="1"/>
  <c r="G259" i="1"/>
  <c r="G260" i="1" s="1"/>
  <c r="L260" i="1"/>
  <c r="I279" i="1"/>
  <c r="B280" i="1"/>
  <c r="I287" i="1"/>
  <c r="J168" i="1"/>
  <c r="G171" i="1"/>
  <c r="B183" i="1"/>
  <c r="H179" i="1"/>
  <c r="H180" i="1" s="1"/>
  <c r="K192" i="1"/>
  <c r="I184" i="1"/>
  <c r="K227" i="1"/>
  <c r="I215" i="1"/>
  <c r="I227" i="1"/>
  <c r="C240" i="1"/>
  <c r="G247" i="1"/>
  <c r="K251" i="1"/>
  <c r="B248" i="1"/>
  <c r="G267" i="1"/>
  <c r="J288" i="1"/>
  <c r="I175" i="1"/>
  <c r="G179" i="1"/>
  <c r="D191" i="1"/>
  <c r="I199" i="1"/>
  <c r="C211" i="1"/>
  <c r="D215" i="1"/>
  <c r="G219" i="1"/>
  <c r="G220" i="1" s="1"/>
  <c r="C235" i="1"/>
  <c r="H235" i="1"/>
  <c r="I247" i="1"/>
  <c r="H275" i="1"/>
  <c r="I271" i="1"/>
  <c r="J284" i="1"/>
  <c r="D132" i="1"/>
  <c r="D232" i="1"/>
  <c r="D212" i="1"/>
  <c r="D252" i="1"/>
  <c r="D260" i="1"/>
  <c r="D84" i="1"/>
  <c r="G23" i="1"/>
  <c r="C27" i="1"/>
  <c r="G43" i="1"/>
  <c r="K112" i="1"/>
  <c r="J24" i="1"/>
  <c r="C31" i="1"/>
  <c r="J40" i="1"/>
  <c r="L48" i="1"/>
  <c r="J60" i="1"/>
  <c r="B67" i="1"/>
  <c r="H71" i="1"/>
  <c r="I159" i="1"/>
  <c r="L136" i="1"/>
  <c r="L208" i="1"/>
  <c r="I27" i="1"/>
  <c r="J52" i="1"/>
  <c r="I96" i="1"/>
  <c r="I180" i="1"/>
  <c r="D180" i="1"/>
  <c r="I19" i="1"/>
  <c r="H36" i="1"/>
  <c r="C43" i="1"/>
  <c r="C59" i="1"/>
  <c r="L67" i="1"/>
  <c r="I103" i="1"/>
  <c r="C83" i="1"/>
  <c r="C84" i="1" s="1"/>
  <c r="H100" i="1"/>
  <c r="H128" i="1"/>
  <c r="K152" i="1"/>
  <c r="J195" i="1"/>
  <c r="C263" i="1"/>
  <c r="C264" i="1" s="1"/>
  <c r="I212" i="1"/>
  <c r="I15" i="1"/>
  <c r="I16" i="1" s="1"/>
  <c r="I23" i="1"/>
  <c r="I24" i="1" s="1"/>
  <c r="K47" i="1"/>
  <c r="C55" i="1"/>
  <c r="C68" i="1"/>
  <c r="I75" i="1"/>
  <c r="D96" i="1"/>
  <c r="D111" i="1"/>
  <c r="C135" i="1"/>
  <c r="D160" i="1"/>
  <c r="L187" i="1"/>
  <c r="L188" i="1" s="1"/>
  <c r="B80" i="1"/>
  <c r="H67" i="1"/>
  <c r="B71" i="1"/>
  <c r="L87" i="1"/>
  <c r="J103" i="1"/>
  <c r="G111" i="1"/>
  <c r="J115" i="1"/>
  <c r="K124" i="1"/>
  <c r="G124" i="1"/>
  <c r="B132" i="1"/>
  <c r="I143" i="1"/>
  <c r="D148" i="1"/>
  <c r="L144" i="1"/>
  <c r="B148" i="1"/>
  <c r="J191" i="1"/>
  <c r="C219" i="1"/>
  <c r="G244" i="1"/>
  <c r="I267" i="1"/>
  <c r="D284" i="1"/>
  <c r="C96" i="1"/>
  <c r="B104" i="1"/>
  <c r="K120" i="1"/>
  <c r="H123" i="1"/>
  <c r="I131" i="1"/>
  <c r="G143" i="1"/>
  <c r="G144" i="1" s="1"/>
  <c r="K163" i="1"/>
  <c r="B196" i="1"/>
  <c r="C223" i="1"/>
  <c r="I255" i="1"/>
  <c r="J83" i="1"/>
  <c r="I107" i="1"/>
  <c r="I111" i="1"/>
  <c r="K131" i="1"/>
  <c r="K139" i="1"/>
  <c r="G139" i="1"/>
  <c r="C147" i="1"/>
  <c r="C148" i="1" s="1"/>
  <c r="B160" i="1"/>
  <c r="G184" i="1"/>
  <c r="B204" i="1"/>
  <c r="K244" i="1"/>
  <c r="B272" i="1"/>
  <c r="L156" i="1"/>
  <c r="I167" i="1"/>
  <c r="D176" i="1"/>
  <c r="H191" i="1"/>
  <c r="K184" i="1"/>
  <c r="G215" i="1"/>
  <c r="K215" i="1"/>
  <c r="K216" i="1" s="1"/>
  <c r="D224" i="1"/>
  <c r="K219" i="1"/>
  <c r="C227" i="1"/>
  <c r="K236" i="1"/>
  <c r="D247" i="1"/>
  <c r="B256" i="1"/>
  <c r="B264" i="1"/>
  <c r="L280" i="1"/>
  <c r="B275" i="1"/>
  <c r="L264" i="1"/>
  <c r="K155" i="1"/>
  <c r="J156" i="1"/>
  <c r="B172" i="1"/>
  <c r="J200" i="1"/>
  <c r="D183" i="1"/>
  <c r="H199" i="1"/>
  <c r="K207" i="1"/>
  <c r="K203" i="1"/>
  <c r="B216" i="1"/>
  <c r="H228" i="1"/>
  <c r="I240" i="1"/>
  <c r="J252" i="1"/>
  <c r="C259" i="1"/>
  <c r="G263" i="1"/>
  <c r="H280" i="1"/>
  <c r="G159" i="1"/>
  <c r="I171" i="1"/>
  <c r="L183" i="1"/>
  <c r="C207" i="1"/>
  <c r="H219" i="1"/>
  <c r="G223" i="1"/>
  <c r="H239" i="1"/>
  <c r="J243" i="1"/>
  <c r="K267" i="1"/>
  <c r="G275" i="1"/>
  <c r="G276" i="1" s="1"/>
  <c r="I283" i="1"/>
  <c r="I5" i="1"/>
  <c r="H5" i="1"/>
  <c r="C11" i="1"/>
  <c r="D5" i="1"/>
  <c r="G5" i="1"/>
  <c r="D16" i="1"/>
  <c r="D60" i="1"/>
  <c r="J32" i="1"/>
  <c r="B48" i="1"/>
  <c r="B144" i="1"/>
  <c r="H24" i="1"/>
  <c r="K35" i="1"/>
  <c r="G39" i="1"/>
  <c r="G40" i="1" s="1"/>
  <c r="H95" i="1"/>
  <c r="H80" i="1"/>
  <c r="K92" i="1"/>
  <c r="C127" i="1"/>
  <c r="C128" i="1" s="1"/>
  <c r="B140" i="1"/>
  <c r="L211" i="1"/>
  <c r="J36" i="1"/>
  <c r="L64" i="1"/>
  <c r="L148" i="1"/>
  <c r="B260" i="1"/>
  <c r="C19" i="1"/>
  <c r="I35" i="1"/>
  <c r="C39" i="1"/>
  <c r="I43" i="1"/>
  <c r="K63" i="1"/>
  <c r="D71" i="1"/>
  <c r="H104" i="1"/>
  <c r="L128" i="1"/>
  <c r="H144" i="1"/>
  <c r="I220" i="1"/>
  <c r="L272" i="1"/>
  <c r="G92" i="1"/>
  <c r="J276" i="1"/>
  <c r="D120" i="1"/>
  <c r="D20" i="1"/>
  <c r="J27" i="1"/>
  <c r="I39" i="1"/>
  <c r="I59" i="1"/>
  <c r="J71" i="1"/>
  <c r="G84" i="1"/>
  <c r="L140" i="1"/>
  <c r="H256" i="1"/>
  <c r="C72" i="1"/>
  <c r="C75" i="1"/>
  <c r="C87" i="1"/>
  <c r="B100" i="1"/>
  <c r="C99" i="1"/>
  <c r="B108" i="1"/>
  <c r="B115" i="1"/>
  <c r="B123" i="1"/>
  <c r="H156" i="1"/>
  <c r="C151" i="1"/>
  <c r="H151" i="1"/>
  <c r="H152" i="1" s="1"/>
  <c r="K159" i="1"/>
  <c r="C175" i="1"/>
  <c r="I188" i="1"/>
  <c r="L219" i="1"/>
  <c r="B251" i="1"/>
  <c r="G279" i="1"/>
  <c r="G103" i="1"/>
  <c r="I116" i="1"/>
  <c r="D127" i="1"/>
  <c r="J148" i="1"/>
  <c r="L151" i="1"/>
  <c r="L152" i="1" s="1"/>
  <c r="L179" i="1"/>
  <c r="K188" i="1"/>
  <c r="H224" i="1"/>
  <c r="H248" i="1"/>
  <c r="J91" i="1"/>
  <c r="K103" i="1"/>
  <c r="H115" i="1"/>
  <c r="C143" i="1"/>
  <c r="I151" i="1"/>
  <c r="G147" i="1"/>
  <c r="G151" i="1"/>
  <c r="B164" i="1"/>
  <c r="I203" i="1"/>
  <c r="C231" i="1"/>
  <c r="C232" i="1" s="1"/>
  <c r="L228" i="1"/>
  <c r="K255" i="1"/>
  <c r="B284" i="1"/>
  <c r="I163" i="1"/>
  <c r="I164" i="1" s="1"/>
  <c r="C167" i="1"/>
  <c r="C184" i="1"/>
  <c r="B199" i="1"/>
  <c r="C188" i="1"/>
  <c r="C192" i="1"/>
  <c r="B224" i="1"/>
  <c r="J208" i="1"/>
  <c r="G227" i="1"/>
  <c r="B228" i="1"/>
  <c r="B235" i="1"/>
  <c r="B236" i="1" s="1"/>
  <c r="C251" i="1"/>
  <c r="C252" i="1" s="1"/>
  <c r="C247" i="1"/>
  <c r="C248" i="1" s="1"/>
  <c r="B268" i="1"/>
  <c r="J271" i="1"/>
  <c r="L284" i="1"/>
  <c r="C163" i="1"/>
  <c r="D164" i="1"/>
  <c r="L164" i="1"/>
  <c r="J172" i="1"/>
  <c r="H183" i="1"/>
  <c r="B211" i="1"/>
  <c r="G203" i="1"/>
  <c r="I231" i="1"/>
  <c r="I232" i="1" s="1"/>
  <c r="H251" i="1"/>
  <c r="D272" i="1"/>
  <c r="J247" i="1"/>
  <c r="K263" i="1"/>
  <c r="I275" i="1"/>
  <c r="G283" i="1"/>
  <c r="J179" i="1"/>
  <c r="J183" i="1"/>
  <c r="J184" i="1" s="1"/>
  <c r="D195" i="1"/>
  <c r="B219" i="1"/>
  <c r="H207" i="1"/>
  <c r="G211" i="1"/>
  <c r="G212" i="1" s="1"/>
  <c r="I235" i="1"/>
  <c r="H268" i="1"/>
  <c r="H232" i="1"/>
  <c r="D256" i="1"/>
  <c r="L256" i="1"/>
  <c r="C203" i="1"/>
  <c r="L239" i="1"/>
  <c r="C287" i="1"/>
  <c r="H187" i="1"/>
  <c r="H188" i="1" s="1"/>
  <c r="L204" i="1"/>
  <c r="G231" i="1"/>
  <c r="I263" i="1"/>
  <c r="I264" i="1" s="1"/>
  <c r="C283" i="1"/>
  <c r="C5" i="1"/>
  <c r="K11" i="1"/>
  <c r="I11" i="1"/>
  <c r="B11" i="1"/>
  <c r="B239" i="1"/>
  <c r="C275" i="1"/>
  <c r="C276" i="1" s="1"/>
  <c r="C159" i="1"/>
  <c r="H172" i="1"/>
  <c r="B187" i="1"/>
  <c r="B188" i="1" s="1"/>
  <c r="K211" i="1"/>
  <c r="J256" i="1"/>
  <c r="K272" i="1"/>
  <c r="J5" i="1"/>
  <c r="K5" i="1"/>
  <c r="H11" i="1"/>
  <c r="L11" i="1"/>
  <c r="L252" i="1"/>
  <c r="J264" i="1"/>
  <c r="K279" i="1"/>
  <c r="B179" i="1"/>
  <c r="H212" i="1"/>
  <c r="L232" i="1"/>
  <c r="K275" i="1"/>
  <c r="K276" i="1" s="1"/>
  <c r="H216" i="1"/>
  <c r="K259" i="1"/>
  <c r="C279" i="1"/>
  <c r="K283" i="1"/>
  <c r="J11" i="1"/>
  <c r="G255" i="1"/>
  <c r="G256" i="1" s="1"/>
  <c r="L191" i="1"/>
  <c r="J260" i="1"/>
  <c r="J203" i="1"/>
  <c r="C255" i="1"/>
  <c r="G271" i="1"/>
  <c r="B5" i="1"/>
  <c r="L5" i="1"/>
  <c r="G11" i="1"/>
  <c r="D11" i="1"/>
  <c r="D104" i="1"/>
  <c r="D116" i="1"/>
  <c r="D208" i="1"/>
  <c r="D204" i="1"/>
  <c r="D192" i="1"/>
  <c r="D184" i="1"/>
  <c r="D72" i="1"/>
  <c r="D128" i="1"/>
  <c r="D196" i="1"/>
  <c r="Y196" i="1" l="1"/>
  <c r="Y128" i="1"/>
  <c r="Y72" i="1"/>
  <c r="Y184" i="1"/>
  <c r="Y192" i="1"/>
  <c r="Y204" i="1"/>
  <c r="Y208" i="1"/>
  <c r="Y116" i="1"/>
  <c r="Y104" i="1"/>
  <c r="Y256" i="1"/>
  <c r="Z195" i="1"/>
  <c r="Y272" i="1"/>
  <c r="Y164" i="1"/>
  <c r="Z127" i="1"/>
  <c r="Y20" i="1"/>
  <c r="Y120" i="1"/>
  <c r="Z71" i="1"/>
  <c r="Y60" i="1"/>
  <c r="Y16" i="1"/>
  <c r="Z183" i="1"/>
  <c r="Z247" i="1"/>
  <c r="Y224" i="1"/>
  <c r="Y176" i="1"/>
  <c r="Y284" i="1"/>
  <c r="Y148" i="1"/>
  <c r="Y160" i="1"/>
  <c r="Z111" i="1"/>
  <c r="Y96" i="1"/>
  <c r="Y180" i="1"/>
  <c r="Y84" i="1"/>
  <c r="Y260" i="1"/>
  <c r="Y252" i="1"/>
  <c r="Y212" i="1"/>
  <c r="Y232" i="1"/>
  <c r="Y132" i="1"/>
  <c r="Z215" i="1"/>
  <c r="Z191" i="1"/>
  <c r="Y276" i="1"/>
  <c r="Y172" i="1"/>
  <c r="Y56" i="1"/>
  <c r="Y244" i="1"/>
  <c r="Y64" i="1"/>
  <c r="Z203" i="1"/>
  <c r="Z207" i="1"/>
  <c r="Y200" i="1"/>
  <c r="Z115" i="1"/>
  <c r="Y140" i="1"/>
  <c r="Z103" i="1"/>
  <c r="Y36" i="1"/>
  <c r="Y236" i="1"/>
  <c r="Y156" i="1"/>
  <c r="Y24" i="1"/>
  <c r="Y288" i="1"/>
  <c r="Y228" i="1"/>
  <c r="Y220" i="1"/>
  <c r="Y264" i="1"/>
  <c r="Y44" i="1"/>
  <c r="AJ12" i="1"/>
  <c r="AZ12" i="1"/>
  <c r="AD12" i="1"/>
  <c r="BJ12" i="1"/>
  <c r="AR12" i="1"/>
  <c r="BP12" i="1"/>
  <c r="AO12" i="1"/>
  <c r="AM12" i="1"/>
  <c r="DC12" i="1"/>
  <c r="BE12" i="1" s="1"/>
  <c r="CY12" i="1"/>
  <c r="BB12" i="1" s="1"/>
  <c r="CF12" i="1"/>
  <c r="AI12" i="1" s="1"/>
  <c r="CV12" i="1"/>
  <c r="AY12" i="1" s="1"/>
  <c r="DL12" i="1"/>
  <c r="BO12" i="1" s="1"/>
  <c r="BW12" i="1"/>
  <c r="CE12" i="1"/>
  <c r="CU12" i="1"/>
  <c r="BX12" i="1"/>
  <c r="CN12" i="1"/>
  <c r="AQ12" i="1" s="1"/>
  <c r="DD12" i="1"/>
  <c r="Z11" i="1"/>
  <c r="CI12" i="1"/>
  <c r="AK12" i="1" s="1"/>
  <c r="BU12" i="1"/>
  <c r="W12" i="1" s="1"/>
  <c r="DA12" i="1"/>
  <c r="BC12" i="1" s="1"/>
  <c r="V12" i="1"/>
  <c r="AN12" i="1"/>
  <c r="AC12" i="1"/>
  <c r="BI12" i="1"/>
  <c r="BS10" i="1"/>
  <c r="CQ12" i="1"/>
  <c r="AT12" i="1" s="1"/>
  <c r="CS12" i="1"/>
  <c r="BY12" i="1"/>
  <c r="AB12" i="1" s="1"/>
  <c r="DE12" i="1"/>
  <c r="BH12" i="1" s="1"/>
  <c r="AE12" i="1"/>
  <c r="BK12" i="1"/>
  <c r="CD12" i="1"/>
  <c r="CT12" i="1"/>
  <c r="DJ12" i="1"/>
  <c r="BM12" i="1" s="1"/>
  <c r="L192" i="1"/>
  <c r="B180" i="1"/>
  <c r="B240" i="1"/>
  <c r="L240" i="1"/>
  <c r="H208" i="1"/>
  <c r="G284" i="1"/>
  <c r="H184" i="1"/>
  <c r="G228" i="1"/>
  <c r="I204" i="1"/>
  <c r="C144" i="1"/>
  <c r="L180" i="1"/>
  <c r="B252" i="1"/>
  <c r="C152" i="1"/>
  <c r="C88" i="1"/>
  <c r="I40" i="1"/>
  <c r="I36" i="1"/>
  <c r="K36" i="1"/>
  <c r="K268" i="1"/>
  <c r="H220" i="1"/>
  <c r="G160" i="1"/>
  <c r="K208" i="1"/>
  <c r="B276" i="1"/>
  <c r="K220" i="1"/>
  <c r="K132" i="1"/>
  <c r="I256" i="1"/>
  <c r="H124" i="1"/>
  <c r="J192" i="1"/>
  <c r="G112" i="1"/>
  <c r="H68" i="1"/>
  <c r="K48" i="1"/>
  <c r="C60" i="1"/>
  <c r="I28" i="1"/>
  <c r="C32" i="1"/>
  <c r="I248" i="1"/>
  <c r="G180" i="1"/>
  <c r="G248" i="1"/>
  <c r="B184" i="1"/>
  <c r="I252" i="1"/>
  <c r="L200" i="1"/>
  <c r="G164" i="1"/>
  <c r="B96" i="1"/>
  <c r="J124" i="1"/>
  <c r="C268" i="1"/>
  <c r="G80" i="1"/>
  <c r="C36" i="1"/>
  <c r="K80" i="1"/>
  <c r="K180" i="1"/>
  <c r="B156" i="1"/>
  <c r="G128" i="1"/>
  <c r="J128" i="1"/>
  <c r="I84" i="1"/>
  <c r="J112" i="1"/>
  <c r="G64" i="1"/>
  <c r="J16" i="1"/>
  <c r="I12" i="1"/>
  <c r="B6" i="1"/>
  <c r="B12" i="1"/>
  <c r="J12" i="1"/>
  <c r="G204" i="1"/>
  <c r="K104" i="1"/>
  <c r="B116" i="1"/>
  <c r="I44" i="1"/>
  <c r="K164" i="1"/>
  <c r="L88" i="1"/>
  <c r="I104" i="1"/>
  <c r="C28" i="1"/>
  <c r="C236" i="1"/>
  <c r="G268" i="1"/>
  <c r="K232" i="1"/>
  <c r="I32" i="1"/>
  <c r="C172" i="1"/>
  <c r="K100" i="1"/>
  <c r="L96" i="1"/>
  <c r="K24" i="1"/>
  <c r="K6" i="1"/>
  <c r="G272" i="1"/>
  <c r="K284" i="1"/>
  <c r="K280" i="1"/>
  <c r="C284" i="1"/>
  <c r="C204" i="1"/>
  <c r="B220" i="1"/>
  <c r="I276" i="1"/>
  <c r="H252" i="1"/>
  <c r="B200" i="1"/>
  <c r="G152" i="1"/>
  <c r="H116" i="1"/>
  <c r="L220" i="1"/>
  <c r="B124" i="1"/>
  <c r="C76" i="1"/>
  <c r="J28" i="1"/>
  <c r="K64" i="1"/>
  <c r="C20" i="1"/>
  <c r="J244" i="1"/>
  <c r="C208" i="1"/>
  <c r="G264" i="1"/>
  <c r="H200" i="1"/>
  <c r="D248" i="1"/>
  <c r="I168" i="1"/>
  <c r="I112" i="1"/>
  <c r="C224" i="1"/>
  <c r="J104" i="1"/>
  <c r="J196" i="1"/>
  <c r="C44" i="1"/>
  <c r="I160" i="1"/>
  <c r="G44" i="1"/>
  <c r="H236" i="1"/>
  <c r="C212" i="1"/>
  <c r="I176" i="1"/>
  <c r="I228" i="1"/>
  <c r="G172" i="1"/>
  <c r="I260" i="1"/>
  <c r="H164" i="1"/>
  <c r="G132" i="1"/>
  <c r="L276" i="1"/>
  <c r="C112" i="1"/>
  <c r="J152" i="1"/>
  <c r="C16" i="1"/>
  <c r="I56" i="1"/>
  <c r="C116" i="1"/>
  <c r="C200" i="1"/>
  <c r="L124" i="1"/>
  <c r="K116" i="1"/>
  <c r="C132" i="1"/>
  <c r="G100" i="1"/>
  <c r="I156" i="1"/>
  <c r="K84" i="1"/>
  <c r="L116" i="1"/>
  <c r="C52" i="1"/>
  <c r="K12" i="1"/>
  <c r="C6" i="1"/>
  <c r="C256" i="1"/>
  <c r="C280" i="1"/>
  <c r="K212" i="1"/>
  <c r="C168" i="1"/>
  <c r="G104" i="1"/>
  <c r="J72" i="1"/>
  <c r="L212" i="1"/>
  <c r="L184" i="1"/>
  <c r="G140" i="1"/>
  <c r="I268" i="1"/>
  <c r="C136" i="1"/>
  <c r="I20" i="1"/>
  <c r="I288" i="1"/>
  <c r="K128" i="1"/>
  <c r="I136" i="1"/>
  <c r="B152" i="1"/>
  <c r="L236" i="1"/>
  <c r="G6" i="1"/>
  <c r="J204" i="1"/>
  <c r="K260" i="1"/>
  <c r="C160" i="1"/>
  <c r="C288" i="1"/>
  <c r="I236" i="1"/>
  <c r="J180" i="1"/>
  <c r="J248" i="1"/>
  <c r="B212" i="1"/>
  <c r="J272" i="1"/>
  <c r="K256" i="1"/>
  <c r="I152" i="1"/>
  <c r="J92" i="1"/>
  <c r="G280" i="1"/>
  <c r="K160" i="1"/>
  <c r="C100" i="1"/>
  <c r="I60" i="1"/>
  <c r="C40" i="1"/>
  <c r="H96" i="1"/>
  <c r="I284" i="1"/>
  <c r="G224" i="1"/>
  <c r="I172" i="1"/>
  <c r="K204" i="1"/>
  <c r="K156" i="1"/>
  <c r="C228" i="1"/>
  <c r="H192" i="1"/>
  <c r="K140" i="1"/>
  <c r="J84" i="1"/>
  <c r="I132" i="1"/>
  <c r="C220" i="1"/>
  <c r="J116" i="1"/>
  <c r="B72" i="1"/>
  <c r="D112" i="1"/>
  <c r="C56" i="1"/>
  <c r="L68" i="1"/>
  <c r="B68" i="1"/>
  <c r="G24" i="1"/>
  <c r="H276" i="1"/>
  <c r="D216" i="1"/>
  <c r="K252" i="1"/>
  <c r="K228" i="1"/>
  <c r="I280" i="1"/>
  <c r="G208" i="1"/>
  <c r="J188" i="1"/>
  <c r="I128" i="1"/>
  <c r="K148" i="1"/>
  <c r="H88" i="1"/>
  <c r="H132" i="1"/>
  <c r="H48" i="1"/>
  <c r="I120" i="1"/>
  <c r="H260" i="1"/>
  <c r="C108" i="1"/>
  <c r="I208" i="1"/>
  <c r="K172" i="1"/>
  <c r="B192" i="1"/>
  <c r="B208" i="1"/>
  <c r="K224" i="1"/>
  <c r="B88" i="1"/>
  <c r="G48" i="1"/>
  <c r="J164" i="1"/>
  <c r="G36" i="1"/>
  <c r="H6" i="1"/>
  <c r="J6" i="1"/>
  <c r="G12" i="1"/>
  <c r="H12" i="1"/>
  <c r="C156" i="1"/>
  <c r="L104" i="1"/>
  <c r="I6" i="1"/>
  <c r="D6" i="1"/>
  <c r="L12" i="1"/>
  <c r="L6" i="1"/>
  <c r="G232" i="1"/>
  <c r="K264" i="1"/>
  <c r="C164" i="1"/>
  <c r="G148" i="1"/>
  <c r="C176" i="1"/>
  <c r="H240" i="1"/>
  <c r="C260" i="1"/>
  <c r="G216" i="1"/>
  <c r="I108" i="1"/>
  <c r="I144" i="1"/>
  <c r="I76" i="1"/>
  <c r="H72" i="1"/>
  <c r="I272" i="1"/>
  <c r="I200" i="1"/>
  <c r="I216" i="1"/>
  <c r="G168" i="1"/>
  <c r="C104" i="1"/>
  <c r="J120" i="1"/>
  <c r="G72" i="1"/>
  <c r="J216" i="1"/>
  <c r="C120" i="1"/>
  <c r="G116" i="1"/>
  <c r="I52" i="1"/>
  <c r="K44" i="1"/>
  <c r="D12" i="1"/>
  <c r="C12" i="1"/>
  <c r="Y216" i="1" l="1"/>
  <c r="Y112" i="1"/>
  <c r="Y248" i="1"/>
  <c r="AX12" i="1"/>
  <c r="AH12" i="1"/>
  <c r="BN12" i="1"/>
  <c r="BF12" i="1"/>
  <c r="AP12" i="1"/>
  <c r="BA12" i="1"/>
  <c r="AW12" i="1"/>
  <c r="Y12" i="1"/>
  <c r="Z12" i="1"/>
  <c r="AG12" i="1"/>
  <c r="AV12" i="1"/>
  <c r="BT10" i="1"/>
  <c r="V10" i="1" s="1"/>
  <c r="CD10" i="1"/>
  <c r="CL10" i="1"/>
  <c r="DB10" i="1"/>
  <c r="DJ10" i="1"/>
  <c r="CA10" i="1"/>
  <c r="CI10" i="1"/>
  <c r="CQ10" i="1"/>
  <c r="CY10" i="1"/>
  <c r="DG10" i="1"/>
  <c r="AL12" i="1"/>
  <c r="BD12" i="1"/>
  <c r="AU12" i="1"/>
  <c r="BU10" i="1"/>
  <c r="CF10" i="1"/>
  <c r="DL10" i="1"/>
  <c r="AS12" i="1"/>
  <c r="AF12" i="1"/>
  <c r="DN10" i="1"/>
  <c r="BQ10" i="1" s="1"/>
  <c r="BG12" i="1"/>
  <c r="X12" i="1"/>
  <c r="BX10" i="1"/>
  <c r="BZ10" i="1"/>
  <c r="CP10" i="1"/>
  <c r="DF10" i="1"/>
  <c r="CM10" i="1"/>
  <c r="CU10" i="1"/>
  <c r="DC10" i="1"/>
  <c r="DK10" i="1"/>
  <c r="AA12" i="1"/>
  <c r="CT10" i="1"/>
  <c r="BW10" i="1"/>
  <c r="CH10" i="1"/>
  <c r="CX10" i="1"/>
  <c r="CE10" i="1"/>
  <c r="CB10" i="1"/>
  <c r="CJ10" i="1"/>
  <c r="CR10" i="1"/>
  <c r="CZ10" i="1"/>
  <c r="DH10" i="1"/>
  <c r="BY10" i="1"/>
  <c r="CG10" i="1"/>
  <c r="CO10" i="1"/>
  <c r="CW10" i="1"/>
  <c r="DE10" i="1"/>
  <c r="DM10" i="1"/>
  <c r="BL12" i="1"/>
  <c r="BV10" i="1"/>
  <c r="CN10" i="1"/>
  <c r="CV10" i="1"/>
  <c r="DD10" i="1"/>
  <c r="CC10" i="1"/>
  <c r="CK10" i="1"/>
  <c r="CS10" i="1"/>
  <c r="DA10" i="1"/>
  <c r="DI10" i="1"/>
  <c r="B7" i="1"/>
  <c r="L7" i="1"/>
  <c r="G7" i="1"/>
  <c r="D7" i="1"/>
  <c r="I7" i="1"/>
  <c r="H7" i="1"/>
  <c r="J7" i="1"/>
  <c r="K7" i="1"/>
  <c r="C7" i="1"/>
  <c r="I8" i="1"/>
  <c r="Y10" i="1" l="1"/>
  <c r="AF10" i="1"/>
  <c r="BJ10" i="1"/>
  <c r="AD10" i="1"/>
  <c r="BI10" i="1"/>
  <c r="AC10" i="1"/>
  <c r="AK10" i="1"/>
  <c r="BD10" i="1"/>
  <c r="W10" i="1"/>
  <c r="AO10" i="1"/>
  <c r="BG10" i="1"/>
  <c r="BO10" i="1"/>
  <c r="BL10" i="1"/>
  <c r="AI10" i="1"/>
  <c r="AY10" i="1"/>
  <c r="AR10" i="1"/>
  <c r="AH10" i="1"/>
  <c r="AN10" i="1"/>
  <c r="AQ10" i="1"/>
  <c r="BP10" i="1"/>
  <c r="AJ10" i="1"/>
  <c r="BA10" i="1"/>
  <c r="BM10" i="1"/>
  <c r="BE10" i="1"/>
  <c r="AS10" i="1"/>
  <c r="AX10" i="1"/>
  <c r="AV10" i="1"/>
  <c r="X10" i="1"/>
  <c r="BH10" i="1"/>
  <c r="AB10" i="1"/>
  <c r="AM10" i="1"/>
  <c r="BN10" i="1"/>
  <c r="AZ10" i="1"/>
  <c r="BK10" i="1"/>
  <c r="AE10" i="1"/>
  <c r="Z10" i="1"/>
  <c r="AL10" i="1"/>
  <c r="AW10" i="1"/>
  <c r="BC10" i="1"/>
  <c r="BF10" i="1"/>
  <c r="AU10" i="1"/>
  <c r="BB10" i="1"/>
  <c r="AG10" i="1"/>
  <c r="AT10" i="1"/>
  <c r="AP10" i="1"/>
  <c r="AA10" i="1"/>
  <c r="H8" i="1"/>
  <c r="G8" i="1"/>
  <c r="K8" i="1"/>
  <c r="B8" i="1"/>
  <c r="J8" i="1"/>
  <c r="D8" i="1"/>
  <c r="L8" i="1"/>
  <c r="C8" i="1"/>
  <c r="HC2" i="37" l="1"/>
  <c r="HB2" i="37"/>
  <c r="HA2" i="37"/>
  <c r="GZ2" i="37"/>
  <c r="GY2" i="37"/>
  <c r="GX2" i="37"/>
  <c r="GW2" i="37"/>
  <c r="GV2" i="37"/>
  <c r="GU2" i="37"/>
  <c r="GT2" i="37"/>
  <c r="GS2" i="37"/>
  <c r="GR2" i="37"/>
  <c r="D31" i="37"/>
  <c r="D32" i="37"/>
  <c r="GP2" i="37"/>
  <c r="GO2" i="37"/>
  <c r="GN2" i="37"/>
  <c r="GM2" i="37"/>
  <c r="GL2" i="37"/>
  <c r="GK2" i="37"/>
  <c r="GJ2" i="37"/>
  <c r="GI2" i="37"/>
  <c r="GH2" i="37"/>
  <c r="GG2" i="37"/>
  <c r="GF2" i="37"/>
  <c r="GE2" i="37"/>
  <c r="GD2" i="37"/>
  <c r="GC2" i="37"/>
  <c r="GB2" i="37"/>
  <c r="GA2" i="37"/>
  <c r="FZ2" i="37"/>
  <c r="FY2" i="37"/>
  <c r="FX2" i="37"/>
  <c r="FW2" i="37"/>
  <c r="FV2" i="37"/>
  <c r="FU2" i="37"/>
  <c r="FT2" i="37"/>
  <c r="FS2" i="37"/>
  <c r="FR2" i="37"/>
  <c r="FQ2" i="37"/>
  <c r="FP2" i="37"/>
  <c r="FO2" i="37"/>
  <c r="FN2" i="37"/>
  <c r="FM2" i="37"/>
  <c r="FL2" i="37"/>
  <c r="FK2" i="37"/>
  <c r="FJ2" i="37"/>
  <c r="FI2" i="37"/>
  <c r="FH2" i="37"/>
  <c r="FG2" i="37"/>
  <c r="FF2" i="37"/>
  <c r="FE2" i="37"/>
  <c r="FD2" i="37"/>
  <c r="FC2" i="37"/>
  <c r="FB2" i="37"/>
  <c r="FA2" i="37"/>
  <c r="EZ2" i="37"/>
  <c r="EY2" i="37"/>
  <c r="EX2" i="37"/>
  <c r="EW2" i="37"/>
  <c r="EV2" i="37"/>
  <c r="EU2" i="37"/>
  <c r="ET2" i="37"/>
  <c r="ES2" i="37"/>
  <c r="ER2" i="37"/>
  <c r="EQ2" i="37"/>
  <c r="EP2" i="37"/>
  <c r="EO2" i="37"/>
  <c r="EN2" i="37"/>
  <c r="EM2" i="37"/>
  <c r="EL2" i="37"/>
  <c r="EK2" i="37"/>
  <c r="EJ2" i="37"/>
  <c r="EI2" i="37"/>
  <c r="EH2" i="37"/>
  <c r="EG2" i="37"/>
  <c r="EF2" i="37"/>
  <c r="EE2" i="37"/>
  <c r="ED2" i="37"/>
  <c r="EC2" i="37"/>
  <c r="EB2" i="37"/>
  <c r="EA2" i="37"/>
  <c r="DZ2" i="37"/>
  <c r="DY2" i="37"/>
  <c r="DX2" i="37"/>
  <c r="DW2" i="37"/>
  <c r="DV2" i="37"/>
  <c r="DU2" i="37"/>
  <c r="DT2" i="37"/>
  <c r="DS2" i="37"/>
  <c r="DR2" i="37"/>
  <c r="DQ2" i="37"/>
  <c r="DP2" i="37"/>
  <c r="DO2" i="37"/>
  <c r="DN2" i="37"/>
  <c r="DM2" i="37"/>
  <c r="DL2" i="37"/>
  <c r="DK2" i="37"/>
  <c r="DJ2" i="37"/>
  <c r="DI2" i="37"/>
  <c r="DH2" i="37"/>
  <c r="DG2" i="37"/>
  <c r="DF2" i="37"/>
  <c r="DE2" i="37"/>
  <c r="DD2" i="37"/>
  <c r="DC2" i="37"/>
  <c r="DB2" i="37"/>
  <c r="DA2" i="37"/>
  <c r="CZ2" i="37"/>
  <c r="CY2" i="37"/>
  <c r="D40" i="37"/>
  <c r="DA40" i="37" s="1"/>
  <c r="E40" i="37"/>
  <c r="D41" i="37"/>
  <c r="DU41" i="37" s="1"/>
  <c r="E41" i="37"/>
  <c r="D42" i="37"/>
  <c r="DB42" i="37" s="1"/>
  <c r="E42" i="37"/>
  <c r="DA42" i="37"/>
  <c r="GS42" i="37" s="1"/>
  <c r="DE42" i="37"/>
  <c r="DQ42" i="37"/>
  <c r="DU42" i="37"/>
  <c r="EB42" i="37"/>
  <c r="EK42" i="37"/>
  <c r="ER42" i="37"/>
  <c r="EW42" i="37"/>
  <c r="FH42" i="37"/>
  <c r="FM42" i="37"/>
  <c r="FQ42" i="37"/>
  <c r="GC42" i="37"/>
  <c r="GF42" i="37"/>
  <c r="GG42" i="37"/>
  <c r="GN42" i="37"/>
  <c r="GO42" i="37"/>
  <c r="FD40" i="37"/>
  <c r="EV40" i="37"/>
  <c r="EN40" i="37"/>
  <c r="EF40" i="37"/>
  <c r="GJ40" i="37"/>
  <c r="DX40" i="37"/>
  <c r="FY42" i="37"/>
  <c r="FE42" i="37"/>
  <c r="EJ42" i="37"/>
  <c r="DM42" i="37"/>
  <c r="GB40" i="37"/>
  <c r="DP40" i="37"/>
  <c r="FX42" i="37"/>
  <c r="FA42" i="37"/>
  <c r="EG42" i="37"/>
  <c r="DL42" i="37"/>
  <c r="GE41" i="37"/>
  <c r="FO41" i="37"/>
  <c r="EY41" i="37"/>
  <c r="FT40" i="37"/>
  <c r="DH40" i="37"/>
  <c r="CY41" i="37"/>
  <c r="DC41" i="37"/>
  <c r="DG41" i="37"/>
  <c r="DK41" i="37"/>
  <c r="DO41" i="37"/>
  <c r="DS41" i="37"/>
  <c r="DW41" i="37"/>
  <c r="EA41" i="37"/>
  <c r="EE41" i="37"/>
  <c r="EI41" i="37"/>
  <c r="EM41" i="37"/>
  <c r="EQ41" i="37"/>
  <c r="EU41" i="37"/>
  <c r="DB41" i="37"/>
  <c r="DF41" i="37"/>
  <c r="DJ41" i="37"/>
  <c r="DN41" i="37"/>
  <c r="DR41" i="37"/>
  <c r="DV41" i="37"/>
  <c r="DZ41" i="37"/>
  <c r="ED41" i="37"/>
  <c r="EH41" i="37"/>
  <c r="EL41" i="37"/>
  <c r="EP41" i="37"/>
  <c r="ET41" i="37"/>
  <c r="GO41" i="37"/>
  <c r="GK41" i="37"/>
  <c r="GG41" i="37"/>
  <c r="GC41" i="37"/>
  <c r="FY41" i="37"/>
  <c r="FU41" i="37"/>
  <c r="FQ41" i="37"/>
  <c r="FM41" i="37"/>
  <c r="FI41" i="37"/>
  <c r="FE41" i="37"/>
  <c r="FA41" i="37"/>
  <c r="EW41" i="37"/>
  <c r="EO41" i="37"/>
  <c r="HM41" i="37" s="1"/>
  <c r="EG41" i="37"/>
  <c r="DY41" i="37"/>
  <c r="HE41" i="37" s="1"/>
  <c r="DQ41" i="37"/>
  <c r="DI41" i="37"/>
  <c r="GW41" i="37" s="1"/>
  <c r="DA41" i="37"/>
  <c r="GS41" i="37" s="1"/>
  <c r="GK40" i="37"/>
  <c r="GC40" i="37"/>
  <c r="FU40" i="37"/>
  <c r="FM40" i="37"/>
  <c r="FE40" i="37"/>
  <c r="EW40" i="37"/>
  <c r="EO40" i="37"/>
  <c r="EG40" i="37"/>
  <c r="DY40" i="37"/>
  <c r="DQ40" i="37"/>
  <c r="DI40" i="37"/>
  <c r="CY40" i="37"/>
  <c r="DC40" i="37"/>
  <c r="DG40" i="37"/>
  <c r="GV40" i="37" s="1"/>
  <c r="DK40" i="37"/>
  <c r="DO40" i="37"/>
  <c r="GZ40" i="37" s="1"/>
  <c r="DS40" i="37"/>
  <c r="DW40" i="37"/>
  <c r="HD40" i="37" s="1"/>
  <c r="EA40" i="37"/>
  <c r="EE40" i="37"/>
  <c r="HH40" i="37" s="1"/>
  <c r="EI40" i="37"/>
  <c r="EM40" i="37"/>
  <c r="HL40" i="37" s="1"/>
  <c r="EQ40" i="37"/>
  <c r="EU40" i="37"/>
  <c r="HP40" i="37" s="1"/>
  <c r="EY40" i="37"/>
  <c r="FC40" i="37"/>
  <c r="HT40" i="37" s="1"/>
  <c r="FG40" i="37"/>
  <c r="FK40" i="37"/>
  <c r="FO40" i="37"/>
  <c r="FS40" i="37"/>
  <c r="IB40" i="37" s="1"/>
  <c r="FW40" i="37"/>
  <c r="GA40" i="37"/>
  <c r="IF40" i="37" s="1"/>
  <c r="GE40" i="37"/>
  <c r="GI40" i="37"/>
  <c r="IJ40" i="37" s="1"/>
  <c r="GM40" i="37"/>
  <c r="DB40" i="37"/>
  <c r="DF40" i="37"/>
  <c r="DJ40" i="37"/>
  <c r="DN40" i="37"/>
  <c r="DR40" i="37"/>
  <c r="DV40" i="37"/>
  <c r="DZ40" i="37"/>
  <c r="ED40" i="37"/>
  <c r="EH40" i="37"/>
  <c r="EL40" i="37"/>
  <c r="EP40" i="37"/>
  <c r="ET40" i="37"/>
  <c r="EX40" i="37"/>
  <c r="FB40" i="37"/>
  <c r="FF40" i="37"/>
  <c r="FJ40" i="37"/>
  <c r="FN40" i="37"/>
  <c r="FR40" i="37"/>
  <c r="FV40" i="37"/>
  <c r="FZ40" i="37"/>
  <c r="GD40" i="37"/>
  <c r="GH40" i="37"/>
  <c r="GL40" i="37"/>
  <c r="GP40" i="37"/>
  <c r="GO40" i="37"/>
  <c r="GG40" i="37"/>
  <c r="II40" i="37" s="1"/>
  <c r="FY40" i="37"/>
  <c r="FQ40" i="37"/>
  <c r="IA40" i="37" s="1"/>
  <c r="FI40" i="37"/>
  <c r="FA40" i="37"/>
  <c r="HS40" i="37" s="1"/>
  <c r="ES40" i="37"/>
  <c r="EK40" i="37"/>
  <c r="HK40" i="37" s="1"/>
  <c r="EC40" i="37"/>
  <c r="DU40" i="37"/>
  <c r="HC40" i="37" s="1"/>
  <c r="DM40" i="37"/>
  <c r="DE40" i="37"/>
  <c r="GU40" i="37" s="1"/>
  <c r="GP41" i="37"/>
  <c r="GL41" i="37"/>
  <c r="GH41" i="37"/>
  <c r="GD41" i="37"/>
  <c r="FZ41" i="37"/>
  <c r="FV41" i="37"/>
  <c r="FR41" i="37"/>
  <c r="FN41" i="37"/>
  <c r="FJ41" i="37"/>
  <c r="FF41" i="37"/>
  <c r="FB41" i="37"/>
  <c r="EX41" i="37"/>
  <c r="ER41" i="37"/>
  <c r="EJ41" i="37"/>
  <c r="EB41" i="37"/>
  <c r="DT41" i="37"/>
  <c r="DL41" i="37"/>
  <c r="DD41" i="37"/>
  <c r="GN40" i="37"/>
  <c r="GF40" i="37"/>
  <c r="FX40" i="37"/>
  <c r="FP40" i="37"/>
  <c r="FH40" i="37"/>
  <c r="EZ40" i="37"/>
  <c r="ER40" i="37"/>
  <c r="EJ40" i="37"/>
  <c r="EB40" i="37"/>
  <c r="DT40" i="37"/>
  <c r="DL40" i="37"/>
  <c r="DD40" i="37"/>
  <c r="GI42" i="37"/>
  <c r="GA42" i="37"/>
  <c r="IF42" i="37" s="1"/>
  <c r="FS42" i="37"/>
  <c r="FK42" i="37"/>
  <c r="HX42" i="37" s="1"/>
  <c r="FC42" i="37"/>
  <c r="EU42" i="37"/>
  <c r="HP42" i="37" s="1"/>
  <c r="EM42" i="37"/>
  <c r="EE42" i="37"/>
  <c r="HH42" i="37" s="1"/>
  <c r="DW42" i="37"/>
  <c r="DG42" i="37"/>
  <c r="CY42" i="37"/>
  <c r="GJ42" i="37"/>
  <c r="GB42" i="37"/>
  <c r="FT42" i="37"/>
  <c r="FL42" i="37"/>
  <c r="FD42" i="37"/>
  <c r="EV42" i="37"/>
  <c r="EN42" i="37"/>
  <c r="EF42" i="37"/>
  <c r="DX42" i="37"/>
  <c r="DP42" i="37"/>
  <c r="DH42" i="37"/>
  <c r="CZ42" i="37"/>
  <c r="DO42" i="37"/>
  <c r="GZ42" i="37" s="1"/>
  <c r="GP42" i="37"/>
  <c r="GH42" i="37"/>
  <c r="FZ42" i="37"/>
  <c r="FR42" i="37"/>
  <c r="FJ42" i="37"/>
  <c r="FB42" i="37"/>
  <c r="ET42" i="37"/>
  <c r="EL42" i="37"/>
  <c r="ED42" i="37"/>
  <c r="DV42" i="37"/>
  <c r="DN42" i="37"/>
  <c r="DF42" i="37"/>
  <c r="GM42" i="37"/>
  <c r="IL42" i="37" s="1"/>
  <c r="GE42" i="37"/>
  <c r="IH42" i="37" s="1"/>
  <c r="FW42" i="37"/>
  <c r="ID42" i="37" s="1"/>
  <c r="FO42" i="37"/>
  <c r="FG42" i="37"/>
  <c r="HV42" i="37" s="1"/>
  <c r="EY42" i="37"/>
  <c r="EQ42" i="37"/>
  <c r="HN42" i="37" s="1"/>
  <c r="EI42" i="37"/>
  <c r="HJ42" i="37" s="1"/>
  <c r="EA42" i="37"/>
  <c r="HF42" i="37" s="1"/>
  <c r="DS42" i="37"/>
  <c r="DK42" i="37"/>
  <c r="GX42" i="37" s="1"/>
  <c r="DC42" i="37"/>
  <c r="GL42" i="37"/>
  <c r="GD42" i="37"/>
  <c r="FV42" i="37"/>
  <c r="FN42" i="37"/>
  <c r="FF42" i="37"/>
  <c r="EX42" i="37"/>
  <c r="EP42" i="37"/>
  <c r="EH42" i="37"/>
  <c r="DZ42" i="37"/>
  <c r="DR42" i="37"/>
  <c r="DJ42" i="37"/>
  <c r="E39" i="37"/>
  <c r="D39" i="37"/>
  <c r="E38" i="37"/>
  <c r="D38" i="37"/>
  <c r="E37" i="37"/>
  <c r="D37" i="37"/>
  <c r="E36" i="37"/>
  <c r="D36" i="37"/>
  <c r="E35" i="37"/>
  <c r="D35" i="37"/>
  <c r="E34" i="37"/>
  <c r="D34" i="37"/>
  <c r="E33" i="37"/>
  <c r="D33" i="37"/>
  <c r="E32" i="37"/>
  <c r="N261" i="1"/>
  <c r="N281" i="1"/>
  <c r="N273" i="1"/>
  <c r="N233" i="1"/>
  <c r="N221" i="1"/>
  <c r="N197" i="1"/>
  <c r="N189" i="1"/>
  <c r="N161" i="1"/>
  <c r="N157" i="1"/>
  <c r="N149" i="1"/>
  <c r="N153" i="1"/>
  <c r="N109" i="1"/>
  <c r="N85" i="1"/>
  <c r="N89" i="1"/>
  <c r="N57" i="1"/>
  <c r="N41" i="1"/>
  <c r="N25" i="1"/>
  <c r="N3" i="1"/>
  <c r="N241" i="1"/>
  <c r="N265" i="1"/>
  <c r="N249" i="1"/>
  <c r="N229" i="1"/>
  <c r="N225" i="1"/>
  <c r="N209" i="1"/>
  <c r="N181" i="1"/>
  <c r="N137" i="1"/>
  <c r="N133" i="1"/>
  <c r="N121" i="1"/>
  <c r="N117" i="1"/>
  <c r="N101" i="1"/>
  <c r="N97" i="1"/>
  <c r="N105" i="1"/>
  <c r="N53" i="1"/>
  <c r="N37" i="1"/>
  <c r="N21" i="1"/>
  <c r="N9" i="1"/>
  <c r="N285" i="1"/>
  <c r="N257" i="1"/>
  <c r="N245" i="1"/>
  <c r="N213" i="1"/>
  <c r="N217" i="1"/>
  <c r="N205" i="1"/>
  <c r="N177" i="1"/>
  <c r="N129" i="1"/>
  <c r="N125" i="1"/>
  <c r="N145" i="1"/>
  <c r="N65" i="1"/>
  <c r="N81" i="1"/>
  <c r="N73" i="1"/>
  <c r="N77" i="1"/>
  <c r="N49" i="1"/>
  <c r="N33" i="1"/>
  <c r="N17" i="1"/>
  <c r="N277" i="1"/>
  <c r="N253" i="1"/>
  <c r="N237" i="1"/>
  <c r="N269" i="1"/>
  <c r="N201" i="1"/>
  <c r="N193" i="1"/>
  <c r="N185" i="1"/>
  <c r="N173" i="1"/>
  <c r="N169" i="1"/>
  <c r="N165" i="1"/>
  <c r="N141" i="1"/>
  <c r="N113" i="1"/>
  <c r="N69" i="1"/>
  <c r="N93" i="1"/>
  <c r="N61" i="1"/>
  <c r="N45" i="1"/>
  <c r="N29" i="1"/>
  <c r="N13" i="1"/>
  <c r="GV42" i="37" l="1"/>
  <c r="IL40" i="37"/>
  <c r="ID40" i="37"/>
  <c r="HV40" i="37"/>
  <c r="HN40" i="37"/>
  <c r="HF40" i="37"/>
  <c r="GX40" i="37"/>
  <c r="GW40" i="37"/>
  <c r="HM40" i="37"/>
  <c r="IC40" i="37"/>
  <c r="HW41" i="37"/>
  <c r="IE41" i="37"/>
  <c r="IM41" i="37"/>
  <c r="HJ41" i="37"/>
  <c r="HB41" i="37"/>
  <c r="GT41" i="37"/>
  <c r="HI42" i="37"/>
  <c r="IE42" i="37"/>
  <c r="IG42" i="37"/>
  <c r="HY42" i="37"/>
  <c r="HQ42" i="37"/>
  <c r="HK42" i="37"/>
  <c r="HC42" i="37"/>
  <c r="GU42" i="37"/>
  <c r="GS40" i="37"/>
  <c r="GI41" i="37"/>
  <c r="FX41" i="37"/>
  <c r="FP41" i="37"/>
  <c r="FG41" i="37"/>
  <c r="EV41" i="37"/>
  <c r="EF41" i="37"/>
  <c r="DM41" i="37"/>
  <c r="GY41" i="37" s="1"/>
  <c r="FL40" i="37"/>
  <c r="HD42" i="37"/>
  <c r="HT42" i="37"/>
  <c r="IJ42" i="37"/>
  <c r="GY40" i="37"/>
  <c r="HO40" i="37"/>
  <c r="IE40" i="37"/>
  <c r="HA40" i="37"/>
  <c r="HQ40" i="37"/>
  <c r="IG40" i="37"/>
  <c r="HA41" i="37"/>
  <c r="HQ41" i="37"/>
  <c r="HY41" i="37"/>
  <c r="IG41" i="37"/>
  <c r="HP41" i="37"/>
  <c r="HH41" i="37"/>
  <c r="HZ41" i="37"/>
  <c r="HS42" i="37"/>
  <c r="GY42" i="37"/>
  <c r="GK42" i="37"/>
  <c r="IK42" i="37" s="1"/>
  <c r="FU42" i="37"/>
  <c r="IC42" i="37" s="1"/>
  <c r="FI42" i="37"/>
  <c r="HW42" i="37" s="1"/>
  <c r="ES42" i="37"/>
  <c r="HO42" i="37" s="1"/>
  <c r="EC42" i="37"/>
  <c r="HG42" i="37" s="1"/>
  <c r="DT42" i="37"/>
  <c r="HB42" i="37" s="1"/>
  <c r="DD42" i="37"/>
  <c r="GN41" i="37"/>
  <c r="GF41" i="37"/>
  <c r="FW41" i="37"/>
  <c r="ID41" i="37" s="1"/>
  <c r="FL41" i="37"/>
  <c r="FD41" i="37"/>
  <c r="ES41" i="37"/>
  <c r="HO41" i="37" s="1"/>
  <c r="EC41" i="37"/>
  <c r="HG41" i="37" s="1"/>
  <c r="DH41" i="37"/>
  <c r="CZ40" i="37"/>
  <c r="IH40" i="37"/>
  <c r="HZ40" i="37"/>
  <c r="HR40" i="37"/>
  <c r="HJ40" i="37"/>
  <c r="HB40" i="37"/>
  <c r="GT40" i="37"/>
  <c r="HE40" i="37"/>
  <c r="HU40" i="37"/>
  <c r="IK40" i="37"/>
  <c r="HS41" i="37"/>
  <c r="IA41" i="37"/>
  <c r="II41" i="37"/>
  <c r="HN41" i="37"/>
  <c r="HF41" i="37"/>
  <c r="GX41" i="37"/>
  <c r="IH41" i="37"/>
  <c r="II42" i="37"/>
  <c r="IA42" i="37"/>
  <c r="HA42" i="37"/>
  <c r="HC41" i="37"/>
  <c r="GM41" i="37"/>
  <c r="IL41" i="37" s="1"/>
  <c r="GB41" i="37"/>
  <c r="FT41" i="37"/>
  <c r="FK41" i="37"/>
  <c r="FC41" i="37"/>
  <c r="HT41" i="37" s="1"/>
  <c r="EN41" i="37"/>
  <c r="HL41" i="37" s="1"/>
  <c r="DX41" i="37"/>
  <c r="DE41" i="37"/>
  <c r="GU41" i="37" s="1"/>
  <c r="GT42" i="37"/>
  <c r="GR42" i="37"/>
  <c r="HL42" i="37"/>
  <c r="IB42" i="37"/>
  <c r="HG40" i="37"/>
  <c r="HW40" i="37"/>
  <c r="IM40" i="37"/>
  <c r="HX40" i="37"/>
  <c r="GR40" i="37"/>
  <c r="HI40" i="37"/>
  <c r="HY40" i="37"/>
  <c r="HI41" i="37"/>
  <c r="HU41" i="37"/>
  <c r="IC41" i="37"/>
  <c r="IK41" i="37"/>
  <c r="HD41" i="37"/>
  <c r="GV41" i="37"/>
  <c r="HU42" i="37"/>
  <c r="IM42" i="37"/>
  <c r="FP42" i="37"/>
  <c r="HZ42" i="37" s="1"/>
  <c r="EZ42" i="37"/>
  <c r="HR42" i="37" s="1"/>
  <c r="EO42" i="37"/>
  <c r="HM42" i="37" s="1"/>
  <c r="DY42" i="37"/>
  <c r="HE42" i="37" s="1"/>
  <c r="DI42" i="37"/>
  <c r="GW42" i="37" s="1"/>
  <c r="GJ41" i="37"/>
  <c r="GA41" i="37"/>
  <c r="FS41" i="37"/>
  <c r="IB41" i="37" s="1"/>
  <c r="FH41" i="37"/>
  <c r="EZ41" i="37"/>
  <c r="HR41" i="37" s="1"/>
  <c r="EK41" i="37"/>
  <c r="HK41" i="37" s="1"/>
  <c r="DP41" i="37"/>
  <c r="GZ41" i="37" s="1"/>
  <c r="CZ41" i="37"/>
  <c r="GR41" i="37" s="1"/>
  <c r="CZ37" i="37"/>
  <c r="DD37" i="37"/>
  <c r="DH37" i="37"/>
  <c r="DL37" i="37"/>
  <c r="DP37" i="37"/>
  <c r="DT37" i="37"/>
  <c r="DX37" i="37"/>
  <c r="EB37" i="37"/>
  <c r="EF37" i="37"/>
  <c r="EJ37" i="37"/>
  <c r="EN37" i="37"/>
  <c r="ER37" i="37"/>
  <c r="EV37" i="37"/>
  <c r="EZ37" i="37"/>
  <c r="FD37" i="37"/>
  <c r="FH37" i="37"/>
  <c r="FL37" i="37"/>
  <c r="FP37" i="37"/>
  <c r="FT37" i="37"/>
  <c r="FX37" i="37"/>
  <c r="GB37" i="37"/>
  <c r="GF37" i="37"/>
  <c r="GJ37" i="37"/>
  <c r="GN37" i="37"/>
  <c r="CY37" i="37"/>
  <c r="GR37" i="37" s="1"/>
  <c r="DC37" i="37"/>
  <c r="GT37" i="37" s="1"/>
  <c r="DG37" i="37"/>
  <c r="GV37" i="37" s="1"/>
  <c r="DK37" i="37"/>
  <c r="GX37" i="37" s="1"/>
  <c r="DO37" i="37"/>
  <c r="GZ37" i="37" s="1"/>
  <c r="DS37" i="37"/>
  <c r="HB37" i="37" s="1"/>
  <c r="DW37" i="37"/>
  <c r="HD37" i="37" s="1"/>
  <c r="EA37" i="37"/>
  <c r="HF37" i="37" s="1"/>
  <c r="EE37" i="37"/>
  <c r="HH37" i="37" s="1"/>
  <c r="EI37" i="37"/>
  <c r="HJ37" i="37" s="1"/>
  <c r="EM37" i="37"/>
  <c r="HL37" i="37" s="1"/>
  <c r="EQ37" i="37"/>
  <c r="HN37" i="37" s="1"/>
  <c r="EU37" i="37"/>
  <c r="HP37" i="37" s="1"/>
  <c r="EY37" i="37"/>
  <c r="HR37" i="37" s="1"/>
  <c r="FC37" i="37"/>
  <c r="HT37" i="37" s="1"/>
  <c r="FG37" i="37"/>
  <c r="HV37" i="37" s="1"/>
  <c r="FK37" i="37"/>
  <c r="HX37" i="37" s="1"/>
  <c r="FO37" i="37"/>
  <c r="HZ37" i="37" s="1"/>
  <c r="FS37" i="37"/>
  <c r="IB37" i="37" s="1"/>
  <c r="FW37" i="37"/>
  <c r="ID37" i="37" s="1"/>
  <c r="GA37" i="37"/>
  <c r="IF37" i="37" s="1"/>
  <c r="GE37" i="37"/>
  <c r="IH37" i="37" s="1"/>
  <c r="GI37" i="37"/>
  <c r="IJ37" i="37" s="1"/>
  <c r="GM37" i="37"/>
  <c r="IL37" i="37" s="1"/>
  <c r="DA37" i="37"/>
  <c r="DI37" i="37"/>
  <c r="DQ37" i="37"/>
  <c r="DY37" i="37"/>
  <c r="EG37" i="37"/>
  <c r="EO37" i="37"/>
  <c r="EW37" i="37"/>
  <c r="FE37" i="37"/>
  <c r="FM37" i="37"/>
  <c r="FU37" i="37"/>
  <c r="GC37" i="37"/>
  <c r="GK37" i="37"/>
  <c r="DB37" i="37"/>
  <c r="DJ37" i="37"/>
  <c r="DR37" i="37"/>
  <c r="DZ37" i="37"/>
  <c r="EH37" i="37"/>
  <c r="EP37" i="37"/>
  <c r="EX37" i="37"/>
  <c r="FF37" i="37"/>
  <c r="FN37" i="37"/>
  <c r="FV37" i="37"/>
  <c r="GD37" i="37"/>
  <c r="GL37" i="37"/>
  <c r="DE37" i="37"/>
  <c r="DM37" i="37"/>
  <c r="DU37" i="37"/>
  <c r="EC37" i="37"/>
  <c r="EK37" i="37"/>
  <c r="ES37" i="37"/>
  <c r="FA37" i="37"/>
  <c r="FI37" i="37"/>
  <c r="FQ37" i="37"/>
  <c r="FY37" i="37"/>
  <c r="GG37" i="37"/>
  <c r="GO37" i="37"/>
  <c r="DF37" i="37"/>
  <c r="DN37" i="37"/>
  <c r="DV37" i="37"/>
  <c r="ED37" i="37"/>
  <c r="EL37" i="37"/>
  <c r="ET37" i="37"/>
  <c r="FB37" i="37"/>
  <c r="FJ37" i="37"/>
  <c r="FR37" i="37"/>
  <c r="FZ37" i="37"/>
  <c r="GH37" i="37"/>
  <c r="GP37" i="37"/>
  <c r="CZ35" i="37"/>
  <c r="DD35" i="37"/>
  <c r="DH35" i="37"/>
  <c r="DL35" i="37"/>
  <c r="DP35" i="37"/>
  <c r="DT35" i="37"/>
  <c r="DX35" i="37"/>
  <c r="EB35" i="37"/>
  <c r="EF35" i="37"/>
  <c r="EJ35" i="37"/>
  <c r="EN35" i="37"/>
  <c r="ER35" i="37"/>
  <c r="EV35" i="37"/>
  <c r="EZ35" i="37"/>
  <c r="FD35" i="37"/>
  <c r="FH35" i="37"/>
  <c r="FL35" i="37"/>
  <c r="FP35" i="37"/>
  <c r="FT35" i="37"/>
  <c r="FX35" i="37"/>
  <c r="GB35" i="37"/>
  <c r="GF35" i="37"/>
  <c r="GJ35" i="37"/>
  <c r="GN35" i="37"/>
  <c r="CY35" i="37"/>
  <c r="GR35" i="37" s="1"/>
  <c r="DC35" i="37"/>
  <c r="GT35" i="37" s="1"/>
  <c r="DG35" i="37"/>
  <c r="GV35" i="37" s="1"/>
  <c r="DK35" i="37"/>
  <c r="GX35" i="37" s="1"/>
  <c r="DO35" i="37"/>
  <c r="GZ35" i="37" s="1"/>
  <c r="DS35" i="37"/>
  <c r="HB35" i="37" s="1"/>
  <c r="DW35" i="37"/>
  <c r="HD35" i="37" s="1"/>
  <c r="EA35" i="37"/>
  <c r="HF35" i="37" s="1"/>
  <c r="EE35" i="37"/>
  <c r="HH35" i="37" s="1"/>
  <c r="EI35" i="37"/>
  <c r="HJ35" i="37" s="1"/>
  <c r="EM35" i="37"/>
  <c r="HL35" i="37" s="1"/>
  <c r="EQ35" i="37"/>
  <c r="HN35" i="37" s="1"/>
  <c r="EU35" i="37"/>
  <c r="HP35" i="37" s="1"/>
  <c r="EY35" i="37"/>
  <c r="HR35" i="37" s="1"/>
  <c r="FC35" i="37"/>
  <c r="HT35" i="37" s="1"/>
  <c r="FG35" i="37"/>
  <c r="HV35" i="37" s="1"/>
  <c r="FK35" i="37"/>
  <c r="HX35" i="37" s="1"/>
  <c r="FO35" i="37"/>
  <c r="HZ35" i="37" s="1"/>
  <c r="FS35" i="37"/>
  <c r="IB35" i="37" s="1"/>
  <c r="FW35" i="37"/>
  <c r="ID35" i="37" s="1"/>
  <c r="GA35" i="37"/>
  <c r="IF35" i="37" s="1"/>
  <c r="GE35" i="37"/>
  <c r="IH35" i="37" s="1"/>
  <c r="GI35" i="37"/>
  <c r="IJ35" i="37" s="1"/>
  <c r="GM35" i="37"/>
  <c r="IL35" i="37" s="1"/>
  <c r="DA35" i="37"/>
  <c r="DI35" i="37"/>
  <c r="DQ35" i="37"/>
  <c r="DY35" i="37"/>
  <c r="EG35" i="37"/>
  <c r="EO35" i="37"/>
  <c r="EW35" i="37"/>
  <c r="FE35" i="37"/>
  <c r="FM35" i="37"/>
  <c r="FU35" i="37"/>
  <c r="GC35" i="37"/>
  <c r="GK35" i="37"/>
  <c r="DB35" i="37"/>
  <c r="DJ35" i="37"/>
  <c r="DR35" i="37"/>
  <c r="DZ35" i="37"/>
  <c r="EH35" i="37"/>
  <c r="EP35" i="37"/>
  <c r="EX35" i="37"/>
  <c r="FF35" i="37"/>
  <c r="FN35" i="37"/>
  <c r="FV35" i="37"/>
  <c r="GD35" i="37"/>
  <c r="GL35" i="37"/>
  <c r="DE35" i="37"/>
  <c r="DM35" i="37"/>
  <c r="DU35" i="37"/>
  <c r="EC35" i="37"/>
  <c r="EK35" i="37"/>
  <c r="ES35" i="37"/>
  <c r="FA35" i="37"/>
  <c r="FI35" i="37"/>
  <c r="FQ35" i="37"/>
  <c r="FY35" i="37"/>
  <c r="GG35" i="37"/>
  <c r="GO35" i="37"/>
  <c r="DF35" i="37"/>
  <c r="DN35" i="37"/>
  <c r="DV35" i="37"/>
  <c r="ED35" i="37"/>
  <c r="EL35" i="37"/>
  <c r="ET35" i="37"/>
  <c r="FB35" i="37"/>
  <c r="FJ35" i="37"/>
  <c r="FR35" i="37"/>
  <c r="FZ35" i="37"/>
  <c r="GH35" i="37"/>
  <c r="GP35" i="37"/>
  <c r="GN31" i="37"/>
  <c r="GJ31" i="37"/>
  <c r="GF31" i="37"/>
  <c r="GB31" i="37"/>
  <c r="FX31" i="37"/>
  <c r="FT31" i="37"/>
  <c r="FP31" i="37"/>
  <c r="FL31" i="37"/>
  <c r="FH31" i="37"/>
  <c r="FD31" i="37"/>
  <c r="EZ31" i="37"/>
  <c r="EV31" i="37"/>
  <c r="ER31" i="37"/>
  <c r="EN31" i="37"/>
  <c r="EJ31" i="37"/>
  <c r="EF31" i="37"/>
  <c r="EB31" i="37"/>
  <c r="DX31" i="37"/>
  <c r="DT31" i="37"/>
  <c r="DP31" i="37"/>
  <c r="DL31" i="37"/>
  <c r="DH31" i="37"/>
  <c r="DD31" i="37"/>
  <c r="CZ31" i="37"/>
  <c r="GM31" i="37"/>
  <c r="IL31" i="37" s="1"/>
  <c r="GI31" i="37"/>
  <c r="IJ31" i="37" s="1"/>
  <c r="GE31" i="37"/>
  <c r="IH31" i="37" s="1"/>
  <c r="GA31" i="37"/>
  <c r="IF31" i="37" s="1"/>
  <c r="FW31" i="37"/>
  <c r="ID31" i="37" s="1"/>
  <c r="FS31" i="37"/>
  <c r="IB31" i="37" s="1"/>
  <c r="FO31" i="37"/>
  <c r="HZ31" i="37" s="1"/>
  <c r="FK31" i="37"/>
  <c r="HX31" i="37" s="1"/>
  <c r="FG31" i="37"/>
  <c r="HV31" i="37" s="1"/>
  <c r="FC31" i="37"/>
  <c r="HT31" i="37" s="1"/>
  <c r="EY31" i="37"/>
  <c r="HR31" i="37" s="1"/>
  <c r="EU31" i="37"/>
  <c r="HP31" i="37" s="1"/>
  <c r="EQ31" i="37"/>
  <c r="HN31" i="37" s="1"/>
  <c r="EM31" i="37"/>
  <c r="HL31" i="37" s="1"/>
  <c r="EI31" i="37"/>
  <c r="HJ31" i="37" s="1"/>
  <c r="EE31" i="37"/>
  <c r="HH31" i="37" s="1"/>
  <c r="EA31" i="37"/>
  <c r="HF31" i="37" s="1"/>
  <c r="DW31" i="37"/>
  <c r="HD31" i="37" s="1"/>
  <c r="DS31" i="37"/>
  <c r="HB31" i="37" s="1"/>
  <c r="DO31" i="37"/>
  <c r="GZ31" i="37" s="1"/>
  <c r="DK31" i="37"/>
  <c r="GX31" i="37" s="1"/>
  <c r="DG31" i="37"/>
  <c r="GV31" i="37" s="1"/>
  <c r="DC31" i="37"/>
  <c r="GT31" i="37" s="1"/>
  <c r="CY31" i="37"/>
  <c r="GR31" i="37" s="1"/>
  <c r="GP31" i="37"/>
  <c r="GL31" i="37"/>
  <c r="GH31" i="37"/>
  <c r="GD31" i="37"/>
  <c r="FZ31" i="37"/>
  <c r="FV31" i="37"/>
  <c r="FR31" i="37"/>
  <c r="FN31" i="37"/>
  <c r="FJ31" i="37"/>
  <c r="FF31" i="37"/>
  <c r="FB31" i="37"/>
  <c r="EX31" i="37"/>
  <c r="ET31" i="37"/>
  <c r="EP31" i="37"/>
  <c r="EL31" i="37"/>
  <c r="EH31" i="37"/>
  <c r="ED31" i="37"/>
  <c r="DZ31" i="37"/>
  <c r="DV31" i="37"/>
  <c r="DR31" i="37"/>
  <c r="DN31" i="37"/>
  <c r="DJ31" i="37"/>
  <c r="DF31" i="37"/>
  <c r="DB31" i="37"/>
  <c r="GO31" i="37"/>
  <c r="IM31" i="37" s="1"/>
  <c r="GK31" i="37"/>
  <c r="IK31" i="37" s="1"/>
  <c r="GG31" i="37"/>
  <c r="II31" i="37" s="1"/>
  <c r="GC31" i="37"/>
  <c r="IG31" i="37" s="1"/>
  <c r="FY31" i="37"/>
  <c r="IE31" i="37" s="1"/>
  <c r="FU31" i="37"/>
  <c r="IC31" i="37" s="1"/>
  <c r="FQ31" i="37"/>
  <c r="IA31" i="37" s="1"/>
  <c r="FM31" i="37"/>
  <c r="HY31" i="37" s="1"/>
  <c r="FI31" i="37"/>
  <c r="HW31" i="37" s="1"/>
  <c r="FE31" i="37"/>
  <c r="HU31" i="37" s="1"/>
  <c r="FA31" i="37"/>
  <c r="HS31" i="37" s="1"/>
  <c r="EW31" i="37"/>
  <c r="HQ31" i="37" s="1"/>
  <c r="ES31" i="37"/>
  <c r="HO31" i="37" s="1"/>
  <c r="EO31" i="37"/>
  <c r="HM31" i="37" s="1"/>
  <c r="EK31" i="37"/>
  <c r="HK31" i="37" s="1"/>
  <c r="EG31" i="37"/>
  <c r="HI31" i="37" s="1"/>
  <c r="EC31" i="37"/>
  <c r="HG31" i="37" s="1"/>
  <c r="DY31" i="37"/>
  <c r="HE31" i="37" s="1"/>
  <c r="DU31" i="37"/>
  <c r="HC31" i="37" s="1"/>
  <c r="DQ31" i="37"/>
  <c r="HA31" i="37" s="1"/>
  <c r="DM31" i="37"/>
  <c r="GY31" i="37" s="1"/>
  <c r="DI31" i="37"/>
  <c r="GW31" i="37" s="1"/>
  <c r="DE31" i="37"/>
  <c r="GU31" i="37" s="1"/>
  <c r="DA31" i="37"/>
  <c r="GS31" i="37" s="1"/>
  <c r="CZ33" i="37"/>
  <c r="DD33" i="37"/>
  <c r="DH33" i="37"/>
  <c r="DL33" i="37"/>
  <c r="DP33" i="37"/>
  <c r="DT33" i="37"/>
  <c r="DX33" i="37"/>
  <c r="EB33" i="37"/>
  <c r="EF33" i="37"/>
  <c r="EJ33" i="37"/>
  <c r="EN33" i="37"/>
  <c r="ER33" i="37"/>
  <c r="EV33" i="37"/>
  <c r="EZ33" i="37"/>
  <c r="FD33" i="37"/>
  <c r="FH33" i="37"/>
  <c r="FL33" i="37"/>
  <c r="FP33" i="37"/>
  <c r="FT33" i="37"/>
  <c r="FX33" i="37"/>
  <c r="GB33" i="37"/>
  <c r="GF33" i="37"/>
  <c r="GJ33" i="37"/>
  <c r="GN33" i="37"/>
  <c r="DA33" i="37"/>
  <c r="DE33" i="37"/>
  <c r="DI33" i="37"/>
  <c r="DM33" i="37"/>
  <c r="DQ33" i="37"/>
  <c r="DU33" i="37"/>
  <c r="DY33" i="37"/>
  <c r="EC33" i="37"/>
  <c r="EG33" i="37"/>
  <c r="EK33" i="37"/>
  <c r="EO33" i="37"/>
  <c r="ES33" i="37"/>
  <c r="HO33" i="37" s="1"/>
  <c r="EW33" i="37"/>
  <c r="FA33" i="37"/>
  <c r="FE33" i="37"/>
  <c r="FI33" i="37"/>
  <c r="FM33" i="37"/>
  <c r="FQ33" i="37"/>
  <c r="FU33" i="37"/>
  <c r="FY33" i="37"/>
  <c r="GC33" i="37"/>
  <c r="GG33" i="37"/>
  <c r="GK33" i="37"/>
  <c r="GO33" i="37"/>
  <c r="IM33" i="37" s="1"/>
  <c r="CY33" i="37"/>
  <c r="GR33" i="37" s="1"/>
  <c r="DC33" i="37"/>
  <c r="GT33" i="37" s="1"/>
  <c r="DG33" i="37"/>
  <c r="GV33" i="37" s="1"/>
  <c r="DK33" i="37"/>
  <c r="GX33" i="37" s="1"/>
  <c r="DO33" i="37"/>
  <c r="GZ33" i="37" s="1"/>
  <c r="DS33" i="37"/>
  <c r="HB33" i="37" s="1"/>
  <c r="DW33" i="37"/>
  <c r="HD33" i="37" s="1"/>
  <c r="EA33" i="37"/>
  <c r="HF33" i="37" s="1"/>
  <c r="EE33" i="37"/>
  <c r="HH33" i="37" s="1"/>
  <c r="EI33" i="37"/>
  <c r="HJ33" i="37" s="1"/>
  <c r="EM33" i="37"/>
  <c r="HL33" i="37" s="1"/>
  <c r="EQ33" i="37"/>
  <c r="HN33" i="37" s="1"/>
  <c r="EU33" i="37"/>
  <c r="HP33" i="37" s="1"/>
  <c r="EY33" i="37"/>
  <c r="HR33" i="37" s="1"/>
  <c r="FC33" i="37"/>
  <c r="HT33" i="37" s="1"/>
  <c r="FG33" i="37"/>
  <c r="HV33" i="37" s="1"/>
  <c r="FK33" i="37"/>
  <c r="HX33" i="37" s="1"/>
  <c r="FO33" i="37"/>
  <c r="HZ33" i="37" s="1"/>
  <c r="FS33" i="37"/>
  <c r="IB33" i="37" s="1"/>
  <c r="FW33" i="37"/>
  <c r="ID33" i="37" s="1"/>
  <c r="GA33" i="37"/>
  <c r="IF33" i="37" s="1"/>
  <c r="GE33" i="37"/>
  <c r="IH33" i="37" s="1"/>
  <c r="GI33" i="37"/>
  <c r="IJ33" i="37" s="1"/>
  <c r="GM33" i="37"/>
  <c r="IL33" i="37" s="1"/>
  <c r="DN33" i="37"/>
  <c r="ED33" i="37"/>
  <c r="ET33" i="37"/>
  <c r="FJ33" i="37"/>
  <c r="FZ33" i="37"/>
  <c r="GP33" i="37"/>
  <c r="DB33" i="37"/>
  <c r="DR33" i="37"/>
  <c r="EH33" i="37"/>
  <c r="EX33" i="37"/>
  <c r="FN33" i="37"/>
  <c r="GD33" i="37"/>
  <c r="DF33" i="37"/>
  <c r="DV33" i="37"/>
  <c r="EL33" i="37"/>
  <c r="FB33" i="37"/>
  <c r="FR33" i="37"/>
  <c r="GH33" i="37"/>
  <c r="DJ33" i="37"/>
  <c r="DZ33" i="37"/>
  <c r="EP33" i="37"/>
  <c r="FF33" i="37"/>
  <c r="FV33" i="37"/>
  <c r="GL33" i="37"/>
  <c r="DB39" i="37"/>
  <c r="DF39" i="37"/>
  <c r="DJ39" i="37"/>
  <c r="DN39" i="37"/>
  <c r="DR39" i="37"/>
  <c r="DV39" i="37"/>
  <c r="DZ39" i="37"/>
  <c r="ED39" i="37"/>
  <c r="EH39" i="37"/>
  <c r="EL39" i="37"/>
  <c r="EP39" i="37"/>
  <c r="ET39" i="37"/>
  <c r="EX39" i="37"/>
  <c r="FB39" i="37"/>
  <c r="FF39" i="37"/>
  <c r="FJ39" i="37"/>
  <c r="FN39" i="37"/>
  <c r="FR39" i="37"/>
  <c r="FV39" i="37"/>
  <c r="FZ39" i="37"/>
  <c r="GD39" i="37"/>
  <c r="GH39" i="37"/>
  <c r="GL39" i="37"/>
  <c r="GP39" i="37"/>
  <c r="CY39" i="37"/>
  <c r="DC39" i="37"/>
  <c r="DG39" i="37"/>
  <c r="DK39" i="37"/>
  <c r="DO39" i="37"/>
  <c r="DS39" i="37"/>
  <c r="DW39" i="37"/>
  <c r="EA39" i="37"/>
  <c r="EE39" i="37"/>
  <c r="EI39" i="37"/>
  <c r="EM39" i="37"/>
  <c r="EQ39" i="37"/>
  <c r="EU39" i="37"/>
  <c r="EY39" i="37"/>
  <c r="FC39" i="37"/>
  <c r="FG39" i="37"/>
  <c r="FK39" i="37"/>
  <c r="FO39" i="37"/>
  <c r="FS39" i="37"/>
  <c r="FW39" i="37"/>
  <c r="GA39" i="37"/>
  <c r="IF39" i="37" s="1"/>
  <c r="GE39" i="37"/>
  <c r="GI39" i="37"/>
  <c r="GM39" i="37"/>
  <c r="IL39" i="37" s="1"/>
  <c r="CZ39" i="37"/>
  <c r="DD39" i="37"/>
  <c r="DH39" i="37"/>
  <c r="DL39" i="37"/>
  <c r="DP39" i="37"/>
  <c r="DT39" i="37"/>
  <c r="DX39" i="37"/>
  <c r="EB39" i="37"/>
  <c r="EF39" i="37"/>
  <c r="EJ39" i="37"/>
  <c r="EN39" i="37"/>
  <c r="ER39" i="37"/>
  <c r="EV39" i="37"/>
  <c r="EZ39" i="37"/>
  <c r="FD39" i="37"/>
  <c r="FH39" i="37"/>
  <c r="FL39" i="37"/>
  <c r="FP39" i="37"/>
  <c r="FT39" i="37"/>
  <c r="DA39" i="37"/>
  <c r="GS39" i="37" s="1"/>
  <c r="DE39" i="37"/>
  <c r="GU39" i="37" s="1"/>
  <c r="DI39" i="37"/>
  <c r="GW39" i="37" s="1"/>
  <c r="DM39" i="37"/>
  <c r="DQ39" i="37"/>
  <c r="HA39" i="37" s="1"/>
  <c r="DU39" i="37"/>
  <c r="HC39" i="37" s="1"/>
  <c r="DY39" i="37"/>
  <c r="HE39" i="37" s="1"/>
  <c r="EC39" i="37"/>
  <c r="HG39" i="37" s="1"/>
  <c r="EG39" i="37"/>
  <c r="HI39" i="37" s="1"/>
  <c r="EK39" i="37"/>
  <c r="HK39" i="37" s="1"/>
  <c r="EO39" i="37"/>
  <c r="HM39" i="37" s="1"/>
  <c r="ES39" i="37"/>
  <c r="HO39" i="37" s="1"/>
  <c r="EW39" i="37"/>
  <c r="HQ39" i="37" s="1"/>
  <c r="FA39" i="37"/>
  <c r="HS39" i="37" s="1"/>
  <c r="FE39" i="37"/>
  <c r="HU39" i="37" s="1"/>
  <c r="FI39" i="37"/>
  <c r="HW39" i="37" s="1"/>
  <c r="FM39" i="37"/>
  <c r="HY39" i="37" s="1"/>
  <c r="FQ39" i="37"/>
  <c r="IA39" i="37" s="1"/>
  <c r="FU39" i="37"/>
  <c r="IC39" i="37" s="1"/>
  <c r="FY39" i="37"/>
  <c r="IE39" i="37" s="1"/>
  <c r="GC39" i="37"/>
  <c r="IG39" i="37" s="1"/>
  <c r="GG39" i="37"/>
  <c r="II39" i="37" s="1"/>
  <c r="GK39" i="37"/>
  <c r="IK39" i="37" s="1"/>
  <c r="GO39" i="37"/>
  <c r="IM39" i="37" s="1"/>
  <c r="GJ39" i="37"/>
  <c r="FX39" i="37"/>
  <c r="GN39" i="37"/>
  <c r="GB39" i="37"/>
  <c r="GF39" i="37"/>
  <c r="GN32" i="37"/>
  <c r="GJ32" i="37"/>
  <c r="GF32" i="37"/>
  <c r="GB32" i="37"/>
  <c r="FX32" i="37"/>
  <c r="FT32" i="37"/>
  <c r="FP32" i="37"/>
  <c r="FL32" i="37"/>
  <c r="FH32" i="37"/>
  <c r="FD32" i="37"/>
  <c r="EZ32" i="37"/>
  <c r="EV32" i="37"/>
  <c r="ER32" i="37"/>
  <c r="EN32" i="37"/>
  <c r="EJ32" i="37"/>
  <c r="EF32" i="37"/>
  <c r="EB32" i="37"/>
  <c r="DX32" i="37"/>
  <c r="DT32" i="37"/>
  <c r="DP32" i="37"/>
  <c r="DL32" i="37"/>
  <c r="DH32" i="37"/>
  <c r="DD32" i="37"/>
  <c r="CZ32" i="37"/>
  <c r="GM32" i="37"/>
  <c r="IL32" i="37" s="1"/>
  <c r="GI32" i="37"/>
  <c r="IJ32" i="37" s="1"/>
  <c r="GE32" i="37"/>
  <c r="IH32" i="37" s="1"/>
  <c r="GA32" i="37"/>
  <c r="IF32" i="37" s="1"/>
  <c r="FW32" i="37"/>
  <c r="ID32" i="37" s="1"/>
  <c r="FS32" i="37"/>
  <c r="IB32" i="37" s="1"/>
  <c r="FO32" i="37"/>
  <c r="HZ32" i="37" s="1"/>
  <c r="FK32" i="37"/>
  <c r="HX32" i="37" s="1"/>
  <c r="FG32" i="37"/>
  <c r="HV32" i="37" s="1"/>
  <c r="FC32" i="37"/>
  <c r="HT32" i="37" s="1"/>
  <c r="EY32" i="37"/>
  <c r="HR32" i="37" s="1"/>
  <c r="EU32" i="37"/>
  <c r="HP32" i="37" s="1"/>
  <c r="EQ32" i="37"/>
  <c r="HN32" i="37" s="1"/>
  <c r="EM32" i="37"/>
  <c r="HL32" i="37" s="1"/>
  <c r="EI32" i="37"/>
  <c r="HJ32" i="37" s="1"/>
  <c r="EE32" i="37"/>
  <c r="HH32" i="37" s="1"/>
  <c r="EA32" i="37"/>
  <c r="HF32" i="37" s="1"/>
  <c r="DW32" i="37"/>
  <c r="HD32" i="37" s="1"/>
  <c r="DS32" i="37"/>
  <c r="HB32" i="37" s="1"/>
  <c r="DO32" i="37"/>
  <c r="GZ32" i="37" s="1"/>
  <c r="DK32" i="37"/>
  <c r="GX32" i="37" s="1"/>
  <c r="DG32" i="37"/>
  <c r="GV32" i="37" s="1"/>
  <c r="DC32" i="37"/>
  <c r="GT32" i="37" s="1"/>
  <c r="CY32" i="37"/>
  <c r="GR32" i="37" s="1"/>
  <c r="GP32" i="37"/>
  <c r="GL32" i="37"/>
  <c r="GH32" i="37"/>
  <c r="GD32" i="37"/>
  <c r="FZ32" i="37"/>
  <c r="FV32" i="37"/>
  <c r="FR32" i="37"/>
  <c r="FN32" i="37"/>
  <c r="FJ32" i="37"/>
  <c r="FF32" i="37"/>
  <c r="FB32" i="37"/>
  <c r="EX32" i="37"/>
  <c r="ET32" i="37"/>
  <c r="EP32" i="37"/>
  <c r="EL32" i="37"/>
  <c r="EH32" i="37"/>
  <c r="ED32" i="37"/>
  <c r="DZ32" i="37"/>
  <c r="DV32" i="37"/>
  <c r="DR32" i="37"/>
  <c r="DN32" i="37"/>
  <c r="DJ32" i="37"/>
  <c r="DF32" i="37"/>
  <c r="DB32" i="37"/>
  <c r="GO32" i="37"/>
  <c r="IM32" i="37" s="1"/>
  <c r="GK32" i="37"/>
  <c r="IK32" i="37" s="1"/>
  <c r="GG32" i="37"/>
  <c r="II32" i="37" s="1"/>
  <c r="GC32" i="37"/>
  <c r="IG32" i="37" s="1"/>
  <c r="FY32" i="37"/>
  <c r="IE32" i="37" s="1"/>
  <c r="FU32" i="37"/>
  <c r="IC32" i="37" s="1"/>
  <c r="FQ32" i="37"/>
  <c r="IA32" i="37" s="1"/>
  <c r="FM32" i="37"/>
  <c r="HY32" i="37" s="1"/>
  <c r="FI32" i="37"/>
  <c r="HW32" i="37" s="1"/>
  <c r="FE32" i="37"/>
  <c r="HU32" i="37" s="1"/>
  <c r="FA32" i="37"/>
  <c r="HS32" i="37" s="1"/>
  <c r="EW32" i="37"/>
  <c r="HQ32" i="37" s="1"/>
  <c r="ES32" i="37"/>
  <c r="HO32" i="37" s="1"/>
  <c r="EO32" i="37"/>
  <c r="HM32" i="37" s="1"/>
  <c r="EK32" i="37"/>
  <c r="HK32" i="37" s="1"/>
  <c r="EG32" i="37"/>
  <c r="HI32" i="37" s="1"/>
  <c r="EC32" i="37"/>
  <c r="HG32" i="37" s="1"/>
  <c r="DY32" i="37"/>
  <c r="HE32" i="37" s="1"/>
  <c r="DU32" i="37"/>
  <c r="HC32" i="37" s="1"/>
  <c r="DQ32" i="37"/>
  <c r="HA32" i="37" s="1"/>
  <c r="DM32" i="37"/>
  <c r="GY32" i="37" s="1"/>
  <c r="DI32" i="37"/>
  <c r="GW32" i="37" s="1"/>
  <c r="DE32" i="37"/>
  <c r="GU32" i="37" s="1"/>
  <c r="DA32" i="37"/>
  <c r="GS32" i="37" s="1"/>
  <c r="CZ34" i="37"/>
  <c r="DD34" i="37"/>
  <c r="DH34" i="37"/>
  <c r="DL34" i="37"/>
  <c r="DP34" i="37"/>
  <c r="DT34" i="37"/>
  <c r="DX34" i="37"/>
  <c r="EB34" i="37"/>
  <c r="EF34" i="37"/>
  <c r="EJ34" i="37"/>
  <c r="EN34" i="37"/>
  <c r="ER34" i="37"/>
  <c r="EV34" i="37"/>
  <c r="EZ34" i="37"/>
  <c r="FD34" i="37"/>
  <c r="FH34" i="37"/>
  <c r="FL34" i="37"/>
  <c r="FP34" i="37"/>
  <c r="FT34" i="37"/>
  <c r="FX34" i="37"/>
  <c r="GB34" i="37"/>
  <c r="GF34" i="37"/>
  <c r="GJ34" i="37"/>
  <c r="GN34" i="37"/>
  <c r="DA34" i="37"/>
  <c r="DE34" i="37"/>
  <c r="DI34" i="37"/>
  <c r="DM34" i="37"/>
  <c r="GY34" i="37" s="1"/>
  <c r="DQ34" i="37"/>
  <c r="DU34" i="37"/>
  <c r="DY34" i="37"/>
  <c r="EC34" i="37"/>
  <c r="HG34" i="37" s="1"/>
  <c r="EG34" i="37"/>
  <c r="EK34" i="37"/>
  <c r="EO34" i="37"/>
  <c r="ES34" i="37"/>
  <c r="EW34" i="37"/>
  <c r="CY34" i="37"/>
  <c r="DC34" i="37"/>
  <c r="DG34" i="37"/>
  <c r="GV34" i="37" s="1"/>
  <c r="DK34" i="37"/>
  <c r="DO34" i="37"/>
  <c r="DS34" i="37"/>
  <c r="DW34" i="37"/>
  <c r="HD34" i="37" s="1"/>
  <c r="EA34" i="37"/>
  <c r="EE34" i="37"/>
  <c r="EI34" i="37"/>
  <c r="EM34" i="37"/>
  <c r="HL34" i="37" s="1"/>
  <c r="EQ34" i="37"/>
  <c r="EU34" i="37"/>
  <c r="EY34" i="37"/>
  <c r="FC34" i="37"/>
  <c r="HT34" i="37" s="1"/>
  <c r="FG34" i="37"/>
  <c r="FK34" i="37"/>
  <c r="FO34" i="37"/>
  <c r="FS34" i="37"/>
  <c r="IB34" i="37" s="1"/>
  <c r="FW34" i="37"/>
  <c r="GA34" i="37"/>
  <c r="GE34" i="37"/>
  <c r="GI34" i="37"/>
  <c r="IJ34" i="37" s="1"/>
  <c r="GM34" i="37"/>
  <c r="DN34" i="37"/>
  <c r="ED34" i="37"/>
  <c r="ET34" i="37"/>
  <c r="FE34" i="37"/>
  <c r="FM34" i="37"/>
  <c r="FU34" i="37"/>
  <c r="GC34" i="37"/>
  <c r="GK34" i="37"/>
  <c r="DB34" i="37"/>
  <c r="DR34" i="37"/>
  <c r="EH34" i="37"/>
  <c r="EX34" i="37"/>
  <c r="FF34" i="37"/>
  <c r="FN34" i="37"/>
  <c r="FV34" i="37"/>
  <c r="GD34" i="37"/>
  <c r="GL34" i="37"/>
  <c r="DF34" i="37"/>
  <c r="DV34" i="37"/>
  <c r="EL34" i="37"/>
  <c r="FA34" i="37"/>
  <c r="FI34" i="37"/>
  <c r="FQ34" i="37"/>
  <c r="FY34" i="37"/>
  <c r="GG34" i="37"/>
  <c r="GO34" i="37"/>
  <c r="DJ34" i="37"/>
  <c r="DZ34" i="37"/>
  <c r="EP34" i="37"/>
  <c r="FB34" i="37"/>
  <c r="FJ34" i="37"/>
  <c r="FR34" i="37"/>
  <c r="FZ34" i="37"/>
  <c r="GH34" i="37"/>
  <c r="GP34" i="37"/>
  <c r="CZ36" i="37"/>
  <c r="DD36" i="37"/>
  <c r="DH36" i="37"/>
  <c r="DL36" i="37"/>
  <c r="DP36" i="37"/>
  <c r="DT36" i="37"/>
  <c r="DX36" i="37"/>
  <c r="EB36" i="37"/>
  <c r="EF36" i="37"/>
  <c r="EJ36" i="37"/>
  <c r="EN36" i="37"/>
  <c r="ER36" i="37"/>
  <c r="EV36" i="37"/>
  <c r="EZ36" i="37"/>
  <c r="FD36" i="37"/>
  <c r="FH36" i="37"/>
  <c r="FL36" i="37"/>
  <c r="FP36" i="37"/>
  <c r="FT36" i="37"/>
  <c r="FX36" i="37"/>
  <c r="GB36" i="37"/>
  <c r="GF36" i="37"/>
  <c r="GJ36" i="37"/>
  <c r="GN36" i="37"/>
  <c r="CY36" i="37"/>
  <c r="GR36" i="37" s="1"/>
  <c r="DC36" i="37"/>
  <c r="GT36" i="37" s="1"/>
  <c r="DG36" i="37"/>
  <c r="GV36" i="37" s="1"/>
  <c r="DK36" i="37"/>
  <c r="GX36" i="37" s="1"/>
  <c r="DO36" i="37"/>
  <c r="GZ36" i="37" s="1"/>
  <c r="DS36" i="37"/>
  <c r="HB36" i="37" s="1"/>
  <c r="DW36" i="37"/>
  <c r="HD36" i="37" s="1"/>
  <c r="EA36" i="37"/>
  <c r="HF36" i="37" s="1"/>
  <c r="EE36" i="37"/>
  <c r="HH36" i="37" s="1"/>
  <c r="EI36" i="37"/>
  <c r="HJ36" i="37" s="1"/>
  <c r="EM36" i="37"/>
  <c r="HL36" i="37" s="1"/>
  <c r="EQ36" i="37"/>
  <c r="HN36" i="37" s="1"/>
  <c r="EU36" i="37"/>
  <c r="HP36" i="37" s="1"/>
  <c r="EY36" i="37"/>
  <c r="HR36" i="37" s="1"/>
  <c r="FC36" i="37"/>
  <c r="HT36" i="37" s="1"/>
  <c r="FG36" i="37"/>
  <c r="HV36" i="37" s="1"/>
  <c r="FK36" i="37"/>
  <c r="HX36" i="37" s="1"/>
  <c r="FO36" i="37"/>
  <c r="HZ36" i="37" s="1"/>
  <c r="FS36" i="37"/>
  <c r="IB36" i="37" s="1"/>
  <c r="FW36" i="37"/>
  <c r="ID36" i="37" s="1"/>
  <c r="GA36" i="37"/>
  <c r="IF36" i="37" s="1"/>
  <c r="GE36" i="37"/>
  <c r="IH36" i="37" s="1"/>
  <c r="GI36" i="37"/>
  <c r="IJ36" i="37" s="1"/>
  <c r="GM36" i="37"/>
  <c r="IL36" i="37" s="1"/>
  <c r="DA36" i="37"/>
  <c r="DI36" i="37"/>
  <c r="DQ36" i="37"/>
  <c r="DY36" i="37"/>
  <c r="EG36" i="37"/>
  <c r="EO36" i="37"/>
  <c r="EW36" i="37"/>
  <c r="FE36" i="37"/>
  <c r="FM36" i="37"/>
  <c r="FU36" i="37"/>
  <c r="GC36" i="37"/>
  <c r="GK36" i="37"/>
  <c r="DB36" i="37"/>
  <c r="DJ36" i="37"/>
  <c r="DR36" i="37"/>
  <c r="DZ36" i="37"/>
  <c r="EH36" i="37"/>
  <c r="EP36" i="37"/>
  <c r="EX36" i="37"/>
  <c r="FF36" i="37"/>
  <c r="FN36" i="37"/>
  <c r="FV36" i="37"/>
  <c r="GD36" i="37"/>
  <c r="GL36" i="37"/>
  <c r="DE36" i="37"/>
  <c r="DM36" i="37"/>
  <c r="DU36" i="37"/>
  <c r="EC36" i="37"/>
  <c r="EK36" i="37"/>
  <c r="ES36" i="37"/>
  <c r="FA36" i="37"/>
  <c r="FI36" i="37"/>
  <c r="FQ36" i="37"/>
  <c r="FY36" i="37"/>
  <c r="GG36" i="37"/>
  <c r="GO36" i="37"/>
  <c r="DF36" i="37"/>
  <c r="DN36" i="37"/>
  <c r="DV36" i="37"/>
  <c r="ED36" i="37"/>
  <c r="EL36" i="37"/>
  <c r="ET36" i="37"/>
  <c r="FB36" i="37"/>
  <c r="FJ36" i="37"/>
  <c r="FR36" i="37"/>
  <c r="FZ36" i="37"/>
  <c r="GH36" i="37"/>
  <c r="GP36" i="37"/>
  <c r="CZ38" i="37"/>
  <c r="DD38" i="37"/>
  <c r="DH38" i="37"/>
  <c r="DL38" i="37"/>
  <c r="DP38" i="37"/>
  <c r="DT38" i="37"/>
  <c r="DX38" i="37"/>
  <c r="EB38" i="37"/>
  <c r="EF38" i="37"/>
  <c r="EJ38" i="37"/>
  <c r="EN38" i="37"/>
  <c r="ER38" i="37"/>
  <c r="EV38" i="37"/>
  <c r="EZ38" i="37"/>
  <c r="FD38" i="37"/>
  <c r="FH38" i="37"/>
  <c r="FL38" i="37"/>
  <c r="CY38" i="37"/>
  <c r="DC38" i="37"/>
  <c r="DG38" i="37"/>
  <c r="GV38" i="37" s="1"/>
  <c r="DK38" i="37"/>
  <c r="DO38" i="37"/>
  <c r="DS38" i="37"/>
  <c r="DW38" i="37"/>
  <c r="HD38" i="37" s="1"/>
  <c r="EA38" i="37"/>
  <c r="EE38" i="37"/>
  <c r="EI38" i="37"/>
  <c r="EM38" i="37"/>
  <c r="HL38" i="37" s="1"/>
  <c r="EQ38" i="37"/>
  <c r="EU38" i="37"/>
  <c r="EY38" i="37"/>
  <c r="FC38" i="37"/>
  <c r="HT38" i="37" s="1"/>
  <c r="FG38" i="37"/>
  <c r="FK38" i="37"/>
  <c r="FO38" i="37"/>
  <c r="DA38" i="37"/>
  <c r="DI38" i="37"/>
  <c r="DQ38" i="37"/>
  <c r="DY38" i="37"/>
  <c r="EG38" i="37"/>
  <c r="EO38" i="37"/>
  <c r="EW38" i="37"/>
  <c r="FE38" i="37"/>
  <c r="FM38" i="37"/>
  <c r="FR38" i="37"/>
  <c r="FV38" i="37"/>
  <c r="FZ38" i="37"/>
  <c r="GD38" i="37"/>
  <c r="GH38" i="37"/>
  <c r="GL38" i="37"/>
  <c r="GP38" i="37"/>
  <c r="DB38" i="37"/>
  <c r="DJ38" i="37"/>
  <c r="DR38" i="37"/>
  <c r="DZ38" i="37"/>
  <c r="EH38" i="37"/>
  <c r="EP38" i="37"/>
  <c r="EX38" i="37"/>
  <c r="FF38" i="37"/>
  <c r="FN38" i="37"/>
  <c r="FS38" i="37"/>
  <c r="FW38" i="37"/>
  <c r="GA38" i="37"/>
  <c r="GE38" i="37"/>
  <c r="IH38" i="37" s="1"/>
  <c r="GI38" i="37"/>
  <c r="GM38" i="37"/>
  <c r="DE38" i="37"/>
  <c r="DM38" i="37"/>
  <c r="GY38" i="37" s="1"/>
  <c r="DU38" i="37"/>
  <c r="EC38" i="37"/>
  <c r="EK38" i="37"/>
  <c r="ES38" i="37"/>
  <c r="HO38" i="37" s="1"/>
  <c r="FA38" i="37"/>
  <c r="FI38" i="37"/>
  <c r="FP38" i="37"/>
  <c r="FT38" i="37"/>
  <c r="FX38" i="37"/>
  <c r="GB38" i="37"/>
  <c r="GF38" i="37"/>
  <c r="GJ38" i="37"/>
  <c r="GN38" i="37"/>
  <c r="DF38" i="37"/>
  <c r="DN38" i="37"/>
  <c r="DV38" i="37"/>
  <c r="ED38" i="37"/>
  <c r="EL38" i="37"/>
  <c r="ET38" i="37"/>
  <c r="FB38" i="37"/>
  <c r="FJ38" i="37"/>
  <c r="FQ38" i="37"/>
  <c r="FU38" i="37"/>
  <c r="FY38" i="37"/>
  <c r="IE38" i="37" s="1"/>
  <c r="GC38" i="37"/>
  <c r="GG38" i="37"/>
  <c r="GK38" i="37"/>
  <c r="GO38" i="37"/>
  <c r="IG38" i="37" l="1"/>
  <c r="HS38" i="37"/>
  <c r="HC38" i="37"/>
  <c r="IJ38" i="37"/>
  <c r="IB38" i="37"/>
  <c r="HV38" i="37"/>
  <c r="HN38" i="37"/>
  <c r="HF38" i="37"/>
  <c r="GX38" i="37"/>
  <c r="IE34" i="37"/>
  <c r="IK34" i="37"/>
  <c r="HU34" i="37"/>
  <c r="IL34" i="37"/>
  <c r="ID34" i="37"/>
  <c r="HV34" i="37"/>
  <c r="HN34" i="37"/>
  <c r="HF34" i="37"/>
  <c r="GX34" i="37"/>
  <c r="HA34" i="37"/>
  <c r="GS34" i="37"/>
  <c r="HY33" i="37"/>
  <c r="HQ33" i="37"/>
  <c r="HG33" i="37"/>
  <c r="IC38" i="37"/>
  <c r="HK38" i="37"/>
  <c r="GU38" i="37"/>
  <c r="IF38" i="37"/>
  <c r="HR38" i="37"/>
  <c r="HJ38" i="37"/>
  <c r="HB38" i="37"/>
  <c r="GT38" i="37"/>
  <c r="IH34" i="37"/>
  <c r="HZ34" i="37"/>
  <c r="HR34" i="37"/>
  <c r="HJ34" i="37"/>
  <c r="HB34" i="37"/>
  <c r="GT34" i="37"/>
  <c r="HM38" i="37"/>
  <c r="GW38" i="37"/>
  <c r="HY38" i="37"/>
  <c r="HW38" i="37"/>
  <c r="IL38" i="37"/>
  <c r="HX38" i="37"/>
  <c r="HH38" i="37"/>
  <c r="GR38" i="37"/>
  <c r="IE36" i="37"/>
  <c r="HO36" i="37"/>
  <c r="GY36" i="37"/>
  <c r="IC36" i="37"/>
  <c r="HM36" i="37"/>
  <c r="GW36" i="37"/>
  <c r="II34" i="37"/>
  <c r="HS34" i="37"/>
  <c r="HY34" i="37"/>
  <c r="IF34" i="37"/>
  <c r="HX34" i="37"/>
  <c r="HP34" i="37"/>
  <c r="HH34" i="37"/>
  <c r="GZ34" i="37"/>
  <c r="GR34" i="37"/>
  <c r="HK34" i="37"/>
  <c r="HC34" i="37"/>
  <c r="GU34" i="37"/>
  <c r="IH39" i="37"/>
  <c r="HZ39" i="37"/>
  <c r="HR39" i="37"/>
  <c r="HJ39" i="37"/>
  <c r="HB39" i="37"/>
  <c r="GT39" i="37"/>
  <c r="II33" i="37"/>
  <c r="IA33" i="37"/>
  <c r="HS33" i="37"/>
  <c r="HK33" i="37"/>
  <c r="HC33" i="37"/>
  <c r="GU33" i="37"/>
  <c r="IE35" i="37"/>
  <c r="HO35" i="37"/>
  <c r="GY35" i="37"/>
  <c r="IC35" i="37"/>
  <c r="HM35" i="37"/>
  <c r="GW35" i="37"/>
  <c r="IE37" i="37"/>
  <c r="HO37" i="37"/>
  <c r="GY37" i="37"/>
  <c r="IC37" i="37"/>
  <c r="HM37" i="37"/>
  <c r="GW37" i="37"/>
  <c r="IF41" i="37"/>
  <c r="IJ41" i="37"/>
  <c r="IA36" i="37"/>
  <c r="HK36" i="37"/>
  <c r="GU36" i="37"/>
  <c r="HY36" i="37"/>
  <c r="HI36" i="37"/>
  <c r="GS36" i="37"/>
  <c r="HQ34" i="37"/>
  <c r="HI34" i="37"/>
  <c r="HX39" i="37"/>
  <c r="HP39" i="37"/>
  <c r="HH39" i="37"/>
  <c r="GZ39" i="37"/>
  <c r="GR39" i="37"/>
  <c r="IG33" i="37"/>
  <c r="HI33" i="37"/>
  <c r="HA33" i="37"/>
  <c r="GS33" i="37"/>
  <c r="IA35" i="37"/>
  <c r="HK35" i="37"/>
  <c r="GU35" i="37"/>
  <c r="HY35" i="37"/>
  <c r="HI35" i="37"/>
  <c r="GS35" i="37"/>
  <c r="IA37" i="37"/>
  <c r="HK37" i="37"/>
  <c r="GU37" i="37"/>
  <c r="HY37" i="37"/>
  <c r="HI37" i="37"/>
  <c r="GS37" i="37"/>
  <c r="HV41" i="37"/>
  <c r="IM36" i="37"/>
  <c r="HW36" i="37"/>
  <c r="HG36" i="37"/>
  <c r="IK36" i="37"/>
  <c r="HU36" i="37"/>
  <c r="HE36" i="37"/>
  <c r="IA34" i="37"/>
  <c r="IG34" i="37"/>
  <c r="HO34" i="37"/>
  <c r="ID39" i="37"/>
  <c r="HV39" i="37"/>
  <c r="HN39" i="37"/>
  <c r="HF39" i="37"/>
  <c r="GX39" i="37"/>
  <c r="IE33" i="37"/>
  <c r="HW33" i="37"/>
  <c r="GY33" i="37"/>
  <c r="IM35" i="37"/>
  <c r="HW35" i="37"/>
  <c r="HG35" i="37"/>
  <c r="IK35" i="37"/>
  <c r="HU35" i="37"/>
  <c r="HE35" i="37"/>
  <c r="IM37" i="37"/>
  <c r="HW37" i="37"/>
  <c r="HG37" i="37"/>
  <c r="IK37" i="37"/>
  <c r="HU37" i="37"/>
  <c r="HE37" i="37"/>
  <c r="HU38" i="37"/>
  <c r="II36" i="37"/>
  <c r="HS36" i="37"/>
  <c r="HC36" i="37"/>
  <c r="IG36" i="37"/>
  <c r="HQ36" i="37"/>
  <c r="HA36" i="37"/>
  <c r="IM34" i="37"/>
  <c r="HW34" i="37"/>
  <c r="IC34" i="37"/>
  <c r="HM34" i="37"/>
  <c r="HE34" i="37"/>
  <c r="GW34" i="37"/>
  <c r="GY39" i="37"/>
  <c r="IJ39" i="37"/>
  <c r="IB39" i="37"/>
  <c r="HT39" i="37"/>
  <c r="HL39" i="37"/>
  <c r="HD39" i="37"/>
  <c r="GV39" i="37"/>
  <c r="IK33" i="37"/>
  <c r="IC33" i="37"/>
  <c r="HU33" i="37"/>
  <c r="HM33" i="37"/>
  <c r="HE33" i="37"/>
  <c r="GW33" i="37"/>
  <c r="II35" i="37"/>
  <c r="HS35" i="37"/>
  <c r="HC35" i="37"/>
  <c r="IG35" i="37"/>
  <c r="HQ35" i="37"/>
  <c r="HA35" i="37"/>
  <c r="II37" i="37"/>
  <c r="HS37" i="37"/>
  <c r="HC37" i="37"/>
  <c r="IG37" i="37"/>
  <c r="HQ37" i="37"/>
  <c r="HA37" i="37"/>
  <c r="HX41" i="37"/>
  <c r="GS38" i="37"/>
  <c r="IA38" i="37"/>
  <c r="HQ38" i="37"/>
  <c r="IM38" i="37"/>
  <c r="HI38" i="37"/>
  <c r="IK38" i="37"/>
  <c r="HE38" i="37"/>
  <c r="II38" i="37"/>
  <c r="HG38" i="37"/>
  <c r="ID38" i="37"/>
  <c r="HA38" i="37"/>
  <c r="HP38" i="37"/>
  <c r="GZ38" i="37"/>
  <c r="HZ38" i="37"/>
  <c r="D15" i="37" l="1"/>
  <c r="GP15" i="37" l="1"/>
  <c r="GL15" i="37"/>
  <c r="GH15" i="37"/>
  <c r="GD15" i="37"/>
  <c r="FZ15" i="37"/>
  <c r="FV15" i="37"/>
  <c r="FR15" i="37"/>
  <c r="FN15" i="37"/>
  <c r="FJ15" i="37"/>
  <c r="FF15" i="37"/>
  <c r="FB15" i="37"/>
  <c r="EX15" i="37"/>
  <c r="ET15" i="37"/>
  <c r="EP15" i="37"/>
  <c r="EL15" i="37"/>
  <c r="EH15" i="37"/>
  <c r="ED15" i="37"/>
  <c r="DZ15" i="37"/>
  <c r="DV15" i="37"/>
  <c r="DR15" i="37"/>
  <c r="DN15" i="37"/>
  <c r="DJ15" i="37"/>
  <c r="DF15" i="37"/>
  <c r="DB15" i="37"/>
  <c r="GO15" i="37"/>
  <c r="IM15" i="37" s="1"/>
  <c r="GK15" i="37"/>
  <c r="IK15" i="37" s="1"/>
  <c r="GG15" i="37"/>
  <c r="II15" i="37" s="1"/>
  <c r="GC15" i="37"/>
  <c r="IG15" i="37" s="1"/>
  <c r="FY15" i="37"/>
  <c r="FU15" i="37"/>
  <c r="IC15" i="37" s="1"/>
  <c r="FQ15" i="37"/>
  <c r="IA15" i="37" s="1"/>
  <c r="FM15" i="37"/>
  <c r="HY15" i="37" s="1"/>
  <c r="FI15" i="37"/>
  <c r="HW15" i="37" s="1"/>
  <c r="FE15" i="37"/>
  <c r="HU15" i="37" s="1"/>
  <c r="FA15" i="37"/>
  <c r="HS15" i="37" s="1"/>
  <c r="EW15" i="37"/>
  <c r="HQ15" i="37" s="1"/>
  <c r="ES15" i="37"/>
  <c r="HO15" i="37" s="1"/>
  <c r="EO15" i="37"/>
  <c r="HM15" i="37" s="1"/>
  <c r="EK15" i="37"/>
  <c r="HK15" i="37" s="1"/>
  <c r="EG15" i="37"/>
  <c r="HI15" i="37" s="1"/>
  <c r="EC15" i="37"/>
  <c r="HG15" i="37" s="1"/>
  <c r="DY15" i="37"/>
  <c r="HE15" i="37" s="1"/>
  <c r="DU15" i="37"/>
  <c r="HC15" i="37" s="1"/>
  <c r="DQ15" i="37"/>
  <c r="HA15" i="37" s="1"/>
  <c r="DM15" i="37"/>
  <c r="GY15" i="37" s="1"/>
  <c r="DI15" i="37"/>
  <c r="GW15" i="37" s="1"/>
  <c r="DE15" i="37"/>
  <c r="GU15" i="37" s="1"/>
  <c r="DA15" i="37"/>
  <c r="GS15" i="37" s="1"/>
  <c r="GN15" i="37"/>
  <c r="GJ15" i="37"/>
  <c r="GF15" i="37"/>
  <c r="GB15" i="37"/>
  <c r="FX15" i="37"/>
  <c r="FT15" i="37"/>
  <c r="FP15" i="37"/>
  <c r="FL15" i="37"/>
  <c r="FH15" i="37"/>
  <c r="FD15" i="37"/>
  <c r="EZ15" i="37"/>
  <c r="EV15" i="37"/>
  <c r="ER15" i="37"/>
  <c r="EN15" i="37"/>
  <c r="EJ15" i="37"/>
  <c r="EF15" i="37"/>
  <c r="EB15" i="37"/>
  <c r="DX15" i="37"/>
  <c r="DT15" i="37"/>
  <c r="DP15" i="37"/>
  <c r="DL15" i="37"/>
  <c r="DH15" i="37"/>
  <c r="DD15" i="37"/>
  <c r="CZ15" i="37"/>
  <c r="GM15" i="37"/>
  <c r="IL15" i="37" s="1"/>
  <c r="GI15" i="37"/>
  <c r="IJ15" i="37" s="1"/>
  <c r="GE15" i="37"/>
  <c r="IH15" i="37" s="1"/>
  <c r="GA15" i="37"/>
  <c r="IF15" i="37" s="1"/>
  <c r="FW15" i="37"/>
  <c r="ID15" i="37" s="1"/>
  <c r="FS15" i="37"/>
  <c r="IB15" i="37" s="1"/>
  <c r="FO15" i="37"/>
  <c r="HZ15" i="37" s="1"/>
  <c r="FK15" i="37"/>
  <c r="HX15" i="37" s="1"/>
  <c r="FG15" i="37"/>
  <c r="HV15" i="37" s="1"/>
  <c r="FC15" i="37"/>
  <c r="HT15" i="37" s="1"/>
  <c r="EY15" i="37"/>
  <c r="HR15" i="37" s="1"/>
  <c r="EU15" i="37"/>
  <c r="HP15" i="37" s="1"/>
  <c r="EQ15" i="37"/>
  <c r="HN15" i="37" s="1"/>
  <c r="EM15" i="37"/>
  <c r="HL15" i="37" s="1"/>
  <c r="EI15" i="37"/>
  <c r="HJ15" i="37" s="1"/>
  <c r="EE15" i="37"/>
  <c r="HH15" i="37" s="1"/>
  <c r="EA15" i="37"/>
  <c r="HF15" i="37" s="1"/>
  <c r="DW15" i="37"/>
  <c r="HD15" i="37" s="1"/>
  <c r="DS15" i="37"/>
  <c r="HB15" i="37" s="1"/>
  <c r="DO15" i="37"/>
  <c r="GZ15" i="37" s="1"/>
  <c r="DK15" i="37"/>
  <c r="GX15" i="37" s="1"/>
  <c r="DG15" i="37"/>
  <c r="GV15" i="37" s="1"/>
  <c r="DC15" i="37"/>
  <c r="GT15" i="37" s="1"/>
  <c r="CY15" i="37"/>
  <c r="GR15" i="37" s="1"/>
  <c r="IE15" i="37" l="1"/>
  <c r="E3" i="37"/>
  <c r="D4" i="37"/>
  <c r="D5" i="37"/>
  <c r="GB5" i="37" s="1"/>
  <c r="D6" i="37"/>
  <c r="D7" i="37"/>
  <c r="D8" i="37"/>
  <c r="D9" i="37"/>
  <c r="D10" i="37"/>
  <c r="D11" i="37"/>
  <c r="D12" i="37"/>
  <c r="D13" i="37"/>
  <c r="D14" i="37"/>
  <c r="D16" i="37"/>
  <c r="GL16" i="37" s="1"/>
  <c r="D17" i="37"/>
  <c r="D18" i="37"/>
  <c r="D19" i="37"/>
  <c r="D20" i="37"/>
  <c r="GJ20" i="37" s="1"/>
  <c r="D21" i="37"/>
  <c r="GB21" i="37" s="1"/>
  <c r="D22" i="37"/>
  <c r="D23" i="37"/>
  <c r="D24" i="37"/>
  <c r="GJ24" i="37" s="1"/>
  <c r="D25" i="37"/>
  <c r="D26" i="37"/>
  <c r="D27" i="37"/>
  <c r="D28" i="37"/>
  <c r="GJ28" i="37" s="1"/>
  <c r="D29" i="37"/>
  <c r="D30" i="37"/>
  <c r="D3" i="37"/>
  <c r="GN21" i="37"/>
  <c r="GJ21" i="37"/>
  <c r="FX21" i="37"/>
  <c r="FT21" i="37"/>
  <c r="FH21" i="37"/>
  <c r="FD21" i="37"/>
  <c r="ER21" i="37"/>
  <c r="EN21" i="37"/>
  <c r="EB21" i="37"/>
  <c r="DX21" i="37"/>
  <c r="DL21" i="37"/>
  <c r="DH21" i="37"/>
  <c r="GM21" i="37"/>
  <c r="IL21" i="37" s="1"/>
  <c r="GI21" i="37"/>
  <c r="IJ21" i="37" s="1"/>
  <c r="FW21" i="37"/>
  <c r="ID21" i="37" s="1"/>
  <c r="FS21" i="37"/>
  <c r="IB21" i="37" s="1"/>
  <c r="FG21" i="37"/>
  <c r="HV21" i="37" s="1"/>
  <c r="FC21" i="37"/>
  <c r="HT21" i="37" s="1"/>
  <c r="EQ21" i="37"/>
  <c r="HN21" i="37" s="1"/>
  <c r="EM21" i="37"/>
  <c r="HL21" i="37" s="1"/>
  <c r="EA21" i="37"/>
  <c r="HF21" i="37" s="1"/>
  <c r="DW21" i="37"/>
  <c r="HD21" i="37" s="1"/>
  <c r="DK21" i="37"/>
  <c r="GX21" i="37" s="1"/>
  <c r="DG21" i="37"/>
  <c r="GV21" i="37" s="1"/>
  <c r="GO21" i="37"/>
  <c r="GK21" i="37"/>
  <c r="GG21" i="37"/>
  <c r="GC21" i="37"/>
  <c r="FY21" i="37"/>
  <c r="FU21" i="37"/>
  <c r="FQ21" i="37"/>
  <c r="FM21" i="37"/>
  <c r="FI21" i="37"/>
  <c r="FE21" i="37"/>
  <c r="FA21" i="37"/>
  <c r="EW21" i="37"/>
  <c r="ES21" i="37"/>
  <c r="EO21" i="37"/>
  <c r="EK21" i="37"/>
  <c r="EG21" i="37"/>
  <c r="EC21" i="37"/>
  <c r="DY21" i="37"/>
  <c r="DU21" i="37"/>
  <c r="DQ21" i="37"/>
  <c r="DM21" i="37"/>
  <c r="DI21" i="37"/>
  <c r="DE21" i="37"/>
  <c r="DA21" i="37"/>
  <c r="GD21" i="37"/>
  <c r="FN21" i="37"/>
  <c r="EX21" i="37"/>
  <c r="EH21" i="37"/>
  <c r="DR21" i="37"/>
  <c r="DB21" i="37"/>
  <c r="GP21" i="37"/>
  <c r="FZ21" i="37"/>
  <c r="FJ21" i="37"/>
  <c r="ET21" i="37"/>
  <c r="ED21" i="37"/>
  <c r="DN21" i="37"/>
  <c r="GL21" i="37"/>
  <c r="FV21" i="37"/>
  <c r="FF21" i="37"/>
  <c r="EP21" i="37"/>
  <c r="DZ21" i="37"/>
  <c r="DJ21" i="37"/>
  <c r="GH21" i="37"/>
  <c r="FR21" i="37"/>
  <c r="FB21" i="37"/>
  <c r="EL21" i="37"/>
  <c r="DV21" i="37"/>
  <c r="DF21" i="37"/>
  <c r="GN4" i="37"/>
  <c r="GJ4" i="37"/>
  <c r="GF4" i="37"/>
  <c r="GB4" i="37"/>
  <c r="FX4" i="37"/>
  <c r="FT4" i="37"/>
  <c r="FP4" i="37"/>
  <c r="FL4" i="37"/>
  <c r="FH4" i="37"/>
  <c r="FD4" i="37"/>
  <c r="EZ4" i="37"/>
  <c r="EV4" i="37"/>
  <c r="ER4" i="37"/>
  <c r="EN4" i="37"/>
  <c r="EJ4" i="37"/>
  <c r="EF4" i="37"/>
  <c r="EB4" i="37"/>
  <c r="DX4" i="37"/>
  <c r="DT4" i="37"/>
  <c r="DP4" i="37"/>
  <c r="DL4" i="37"/>
  <c r="DH4" i="37"/>
  <c r="DD4" i="37"/>
  <c r="CZ4" i="37"/>
  <c r="GO4" i="37"/>
  <c r="GC4" i="37"/>
  <c r="FY4" i="37"/>
  <c r="FM4" i="37"/>
  <c r="FA4" i="37"/>
  <c r="EO4" i="37"/>
  <c r="EC4" i="37"/>
  <c r="DQ4" i="37"/>
  <c r="DE4" i="37"/>
  <c r="GM4" i="37"/>
  <c r="GI4" i="37"/>
  <c r="GE4" i="37"/>
  <c r="GA4" i="37"/>
  <c r="FW4" i="37"/>
  <c r="FS4" i="37"/>
  <c r="FO4" i="37"/>
  <c r="FK4" i="37"/>
  <c r="FG4" i="37"/>
  <c r="FC4" i="37"/>
  <c r="EY4" i="37"/>
  <c r="EU4" i="37"/>
  <c r="EQ4" i="37"/>
  <c r="EM4" i="37"/>
  <c r="EI4" i="37"/>
  <c r="EE4" i="37"/>
  <c r="EA4" i="37"/>
  <c r="DW4" i="37"/>
  <c r="DS4" i="37"/>
  <c r="DO4" i="37"/>
  <c r="DK4" i="37"/>
  <c r="DG4" i="37"/>
  <c r="DC4" i="37"/>
  <c r="CY4" i="37"/>
  <c r="GP4" i="37"/>
  <c r="GL4" i="37"/>
  <c r="GH4" i="37"/>
  <c r="GD4" i="37"/>
  <c r="FZ4" i="37"/>
  <c r="FV4" i="37"/>
  <c r="FR4" i="37"/>
  <c r="FN4" i="37"/>
  <c r="FJ4" i="37"/>
  <c r="FF4" i="37"/>
  <c r="FB4" i="37"/>
  <c r="EX4" i="37"/>
  <c r="ET4" i="37"/>
  <c r="EP4" i="37"/>
  <c r="EL4" i="37"/>
  <c r="EH4" i="37"/>
  <c r="ED4" i="37"/>
  <c r="DZ4" i="37"/>
  <c r="DV4" i="37"/>
  <c r="DR4" i="37"/>
  <c r="DN4" i="37"/>
  <c r="DJ4" i="37"/>
  <c r="DF4" i="37"/>
  <c r="DB4" i="37"/>
  <c r="GG4" i="37"/>
  <c r="FU4" i="37"/>
  <c r="IC4" i="37" s="1"/>
  <c r="FI4" i="37"/>
  <c r="EW4" i="37"/>
  <c r="HQ4" i="37" s="1"/>
  <c r="EK4" i="37"/>
  <c r="DY4" i="37"/>
  <c r="HE4" i="37" s="1"/>
  <c r="DM4" i="37"/>
  <c r="DA4" i="37"/>
  <c r="GS4" i="37" s="1"/>
  <c r="GK4" i="37"/>
  <c r="FQ4" i="37"/>
  <c r="FE4" i="37"/>
  <c r="ES4" i="37"/>
  <c r="HO4" i="37" s="1"/>
  <c r="EG4" i="37"/>
  <c r="DU4" i="37"/>
  <c r="DI4" i="37"/>
  <c r="GN28" i="37"/>
  <c r="GF28" i="37"/>
  <c r="GB28" i="37"/>
  <c r="FX28" i="37"/>
  <c r="FP28" i="37"/>
  <c r="FL28" i="37"/>
  <c r="FH28" i="37"/>
  <c r="EZ28" i="37"/>
  <c r="EV28" i="37"/>
  <c r="ER28" i="37"/>
  <c r="EJ28" i="37"/>
  <c r="EF28" i="37"/>
  <c r="EB28" i="37"/>
  <c r="DT28" i="37"/>
  <c r="DP28" i="37"/>
  <c r="DL28" i="37"/>
  <c r="DD28" i="37"/>
  <c r="CZ28" i="37"/>
  <c r="GM28" i="37"/>
  <c r="GE28" i="37"/>
  <c r="GA28" i="37"/>
  <c r="IF28" i="37" s="1"/>
  <c r="FW28" i="37"/>
  <c r="ID28" i="37" s="1"/>
  <c r="FO28" i="37"/>
  <c r="FK28" i="37"/>
  <c r="FG28" i="37"/>
  <c r="HV28" i="37" s="1"/>
  <c r="EY28" i="37"/>
  <c r="HR28" i="37" s="1"/>
  <c r="EU28" i="37"/>
  <c r="EQ28" i="37"/>
  <c r="EI28" i="37"/>
  <c r="HJ28" i="37" s="1"/>
  <c r="EE28" i="37"/>
  <c r="EA28" i="37"/>
  <c r="DS28" i="37"/>
  <c r="DO28" i="37"/>
  <c r="GZ28" i="37" s="1"/>
  <c r="DK28" i="37"/>
  <c r="GX28" i="37" s="1"/>
  <c r="DC28" i="37"/>
  <c r="CY28" i="37"/>
  <c r="GP28" i="37"/>
  <c r="GH28" i="37"/>
  <c r="GD28" i="37"/>
  <c r="FZ28" i="37"/>
  <c r="FR28" i="37"/>
  <c r="FN28" i="37"/>
  <c r="FJ28" i="37"/>
  <c r="FB28" i="37"/>
  <c r="EX28" i="37"/>
  <c r="ET28" i="37"/>
  <c r="EL28" i="37"/>
  <c r="EH28" i="37"/>
  <c r="ED28" i="37"/>
  <c r="DV28" i="37"/>
  <c r="DR28" i="37"/>
  <c r="DN28" i="37"/>
  <c r="DF28" i="37"/>
  <c r="DB28" i="37"/>
  <c r="GO28" i="37"/>
  <c r="GG28" i="37"/>
  <c r="GC28" i="37"/>
  <c r="IG28" i="37" s="1"/>
  <c r="FY28" i="37"/>
  <c r="IE28" i="37" s="1"/>
  <c r="FQ28" i="37"/>
  <c r="FM28" i="37"/>
  <c r="FI28" i="37"/>
  <c r="HW28" i="37" s="1"/>
  <c r="FA28" i="37"/>
  <c r="HS28" i="37" s="1"/>
  <c r="EW28" i="37"/>
  <c r="ES28" i="37"/>
  <c r="EK28" i="37"/>
  <c r="HK28" i="37" s="1"/>
  <c r="EG28" i="37"/>
  <c r="EC28" i="37"/>
  <c r="DU28" i="37"/>
  <c r="DQ28" i="37"/>
  <c r="HA28" i="37" s="1"/>
  <c r="DM28" i="37"/>
  <c r="GY28" i="37" s="1"/>
  <c r="DE28" i="37"/>
  <c r="DA28" i="37"/>
  <c r="GN24" i="37"/>
  <c r="GF24" i="37"/>
  <c r="GB24" i="37"/>
  <c r="FX24" i="37"/>
  <c r="FP24" i="37"/>
  <c r="FL24" i="37"/>
  <c r="FH24" i="37"/>
  <c r="EZ24" i="37"/>
  <c r="EV24" i="37"/>
  <c r="ER24" i="37"/>
  <c r="EJ24" i="37"/>
  <c r="EF24" i="37"/>
  <c r="EB24" i="37"/>
  <c r="DT24" i="37"/>
  <c r="DP24" i="37"/>
  <c r="DL24" i="37"/>
  <c r="DD24" i="37"/>
  <c r="CZ24" i="37"/>
  <c r="GM24" i="37"/>
  <c r="GE24" i="37"/>
  <c r="GA24" i="37"/>
  <c r="IF24" i="37" s="1"/>
  <c r="FW24" i="37"/>
  <c r="ID24" i="37" s="1"/>
  <c r="FO24" i="37"/>
  <c r="FK24" i="37"/>
  <c r="FG24" i="37"/>
  <c r="HV24" i="37" s="1"/>
  <c r="EY24" i="37"/>
  <c r="HR24" i="37" s="1"/>
  <c r="EU24" i="37"/>
  <c r="EQ24" i="37"/>
  <c r="EI24" i="37"/>
  <c r="HJ24" i="37" s="1"/>
  <c r="EE24" i="37"/>
  <c r="EA24" i="37"/>
  <c r="DS24" i="37"/>
  <c r="DO24" i="37"/>
  <c r="GZ24" i="37" s="1"/>
  <c r="DK24" i="37"/>
  <c r="GX24" i="37" s="1"/>
  <c r="DC24" i="37"/>
  <c r="CY24" i="37"/>
  <c r="GP24" i="37"/>
  <c r="GH24" i="37"/>
  <c r="GD24" i="37"/>
  <c r="FZ24" i="37"/>
  <c r="FR24" i="37"/>
  <c r="FN24" i="37"/>
  <c r="FJ24" i="37"/>
  <c r="FB24" i="37"/>
  <c r="EX24" i="37"/>
  <c r="ET24" i="37"/>
  <c r="EL24" i="37"/>
  <c r="EH24" i="37"/>
  <c r="ED24" i="37"/>
  <c r="DV24" i="37"/>
  <c r="DR24" i="37"/>
  <c r="DN24" i="37"/>
  <c r="DF24" i="37"/>
  <c r="DB24" i="37"/>
  <c r="GO24" i="37"/>
  <c r="GG24" i="37"/>
  <c r="GC24" i="37"/>
  <c r="IG24" i="37" s="1"/>
  <c r="FY24" i="37"/>
  <c r="IE24" i="37" s="1"/>
  <c r="FQ24" i="37"/>
  <c r="FM24" i="37"/>
  <c r="FI24" i="37"/>
  <c r="HW24" i="37" s="1"/>
  <c r="FA24" i="37"/>
  <c r="HS24" i="37" s="1"/>
  <c r="EW24" i="37"/>
  <c r="ES24" i="37"/>
  <c r="EK24" i="37"/>
  <c r="HK24" i="37" s="1"/>
  <c r="EG24" i="37"/>
  <c r="EC24" i="37"/>
  <c r="DU24" i="37"/>
  <c r="DQ24" i="37"/>
  <c r="HA24" i="37" s="1"/>
  <c r="DM24" i="37"/>
  <c r="GY24" i="37" s="1"/>
  <c r="DE24" i="37"/>
  <c r="DA24" i="37"/>
  <c r="GN20" i="37"/>
  <c r="GF20" i="37"/>
  <c r="GB20" i="37"/>
  <c r="FX20" i="37"/>
  <c r="FP20" i="37"/>
  <c r="FL20" i="37"/>
  <c r="FH20" i="37"/>
  <c r="EZ20" i="37"/>
  <c r="EV20" i="37"/>
  <c r="ER20" i="37"/>
  <c r="EJ20" i="37"/>
  <c r="EF20" i="37"/>
  <c r="EB20" i="37"/>
  <c r="DT20" i="37"/>
  <c r="DP20" i="37"/>
  <c r="DL20" i="37"/>
  <c r="DD20" i="37"/>
  <c r="CZ20" i="37"/>
  <c r="GM20" i="37"/>
  <c r="GE20" i="37"/>
  <c r="GA20" i="37"/>
  <c r="IF20" i="37" s="1"/>
  <c r="FW20" i="37"/>
  <c r="ID20" i="37" s="1"/>
  <c r="FO20" i="37"/>
  <c r="FK20" i="37"/>
  <c r="FG20" i="37"/>
  <c r="HV20" i="37" s="1"/>
  <c r="EY20" i="37"/>
  <c r="HR20" i="37" s="1"/>
  <c r="EU20" i="37"/>
  <c r="EQ20" i="37"/>
  <c r="EI20" i="37"/>
  <c r="HJ20" i="37" s="1"/>
  <c r="EE20" i="37"/>
  <c r="EA20" i="37"/>
  <c r="DS20" i="37"/>
  <c r="DO20" i="37"/>
  <c r="GZ20" i="37" s="1"/>
  <c r="DK20" i="37"/>
  <c r="GX20" i="37" s="1"/>
  <c r="DC20" i="37"/>
  <c r="CY20" i="37"/>
  <c r="GO20" i="37"/>
  <c r="GG20" i="37"/>
  <c r="GC20" i="37"/>
  <c r="FY20" i="37"/>
  <c r="FQ20" i="37"/>
  <c r="FM20" i="37"/>
  <c r="FI20" i="37"/>
  <c r="FA20" i="37"/>
  <c r="EW20" i="37"/>
  <c r="HQ20" i="37" s="1"/>
  <c r="ES20" i="37"/>
  <c r="EK20" i="37"/>
  <c r="EG20" i="37"/>
  <c r="EC20" i="37"/>
  <c r="DU20" i="37"/>
  <c r="DQ20" i="37"/>
  <c r="DM20" i="37"/>
  <c r="DE20" i="37"/>
  <c r="DA20" i="37"/>
  <c r="GD20" i="37"/>
  <c r="EX20" i="37"/>
  <c r="EH20" i="37"/>
  <c r="DR20" i="37"/>
  <c r="GP20" i="37"/>
  <c r="FZ20" i="37"/>
  <c r="FJ20" i="37"/>
  <c r="ED20" i="37"/>
  <c r="DN20" i="37"/>
  <c r="GL20" i="37"/>
  <c r="FF20" i="37"/>
  <c r="EP20" i="37"/>
  <c r="DZ20" i="37"/>
  <c r="GH20" i="37"/>
  <c r="FR20" i="37"/>
  <c r="FB20" i="37"/>
  <c r="DV20" i="37"/>
  <c r="DF20" i="37"/>
  <c r="GP16" i="37"/>
  <c r="GH16" i="37"/>
  <c r="GD16" i="37"/>
  <c r="FZ16" i="37"/>
  <c r="FR16" i="37"/>
  <c r="FN16" i="37"/>
  <c r="FJ16" i="37"/>
  <c r="FB16" i="37"/>
  <c r="EX16" i="37"/>
  <c r="ET16" i="37"/>
  <c r="EL16" i="37"/>
  <c r="EH16" i="37"/>
  <c r="ED16" i="37"/>
  <c r="DZ16" i="37"/>
  <c r="DV16" i="37"/>
  <c r="DR16" i="37"/>
  <c r="DN16" i="37"/>
  <c r="DJ16" i="37"/>
  <c r="DF16" i="37"/>
  <c r="DB16" i="37"/>
  <c r="GO16" i="37"/>
  <c r="IM16" i="37" s="1"/>
  <c r="GK16" i="37"/>
  <c r="GG16" i="37"/>
  <c r="GC16" i="37"/>
  <c r="IG16" i="37" s="1"/>
  <c r="FY16" i="37"/>
  <c r="IE16" i="37" s="1"/>
  <c r="FU16" i="37"/>
  <c r="FQ16" i="37"/>
  <c r="FM16" i="37"/>
  <c r="FI16" i="37"/>
  <c r="HW16" i="37" s="1"/>
  <c r="FE16" i="37"/>
  <c r="FA16" i="37"/>
  <c r="HS16" i="37" s="1"/>
  <c r="EW16" i="37"/>
  <c r="ES16" i="37"/>
  <c r="HO16" i="37" s="1"/>
  <c r="EO16" i="37"/>
  <c r="EK16" i="37"/>
  <c r="HK16" i="37" s="1"/>
  <c r="EG16" i="37"/>
  <c r="HI16" i="37" s="1"/>
  <c r="EC16" i="37"/>
  <c r="HG16" i="37" s="1"/>
  <c r="DY16" i="37"/>
  <c r="HE16" i="37" s="1"/>
  <c r="DU16" i="37"/>
  <c r="HC16" i="37" s="1"/>
  <c r="DQ16" i="37"/>
  <c r="HA16" i="37" s="1"/>
  <c r="DM16" i="37"/>
  <c r="GY16" i="37" s="1"/>
  <c r="DI16" i="37"/>
  <c r="GW16" i="37" s="1"/>
  <c r="DE16" i="37"/>
  <c r="GU16" i="37" s="1"/>
  <c r="DA16" i="37"/>
  <c r="GS16" i="37" s="1"/>
  <c r="GN16" i="37"/>
  <c r="GJ16" i="37"/>
  <c r="GF16" i="37"/>
  <c r="GB16" i="37"/>
  <c r="FX16" i="37"/>
  <c r="FT16" i="37"/>
  <c r="FP16" i="37"/>
  <c r="FL16" i="37"/>
  <c r="FH16" i="37"/>
  <c r="FD16" i="37"/>
  <c r="EZ16" i="37"/>
  <c r="EV16" i="37"/>
  <c r="ER16" i="37"/>
  <c r="EN16" i="37"/>
  <c r="EJ16" i="37"/>
  <c r="EF16" i="37"/>
  <c r="EB16" i="37"/>
  <c r="DX16" i="37"/>
  <c r="DT16" i="37"/>
  <c r="DP16" i="37"/>
  <c r="DL16" i="37"/>
  <c r="DH16" i="37"/>
  <c r="DD16" i="37"/>
  <c r="CZ16" i="37"/>
  <c r="GM16" i="37"/>
  <c r="IL16" i="37" s="1"/>
  <c r="GI16" i="37"/>
  <c r="IJ16" i="37" s="1"/>
  <c r="GE16" i="37"/>
  <c r="IH16" i="37" s="1"/>
  <c r="GA16" i="37"/>
  <c r="IF16" i="37" s="1"/>
  <c r="FW16" i="37"/>
  <c r="ID16" i="37" s="1"/>
  <c r="FS16" i="37"/>
  <c r="IB16" i="37" s="1"/>
  <c r="FO16" i="37"/>
  <c r="HZ16" i="37" s="1"/>
  <c r="FK16" i="37"/>
  <c r="HX16" i="37" s="1"/>
  <c r="FG16" i="37"/>
  <c r="HV16" i="37" s="1"/>
  <c r="FC16" i="37"/>
  <c r="HT16" i="37" s="1"/>
  <c r="EY16" i="37"/>
  <c r="HR16" i="37" s="1"/>
  <c r="EU16" i="37"/>
  <c r="HP16" i="37" s="1"/>
  <c r="EQ16" i="37"/>
  <c r="HN16" i="37" s="1"/>
  <c r="EM16" i="37"/>
  <c r="HL16" i="37" s="1"/>
  <c r="EI16" i="37"/>
  <c r="HJ16" i="37" s="1"/>
  <c r="EE16" i="37"/>
  <c r="HH16" i="37" s="1"/>
  <c r="EA16" i="37"/>
  <c r="HF16" i="37" s="1"/>
  <c r="DW16" i="37"/>
  <c r="HD16" i="37" s="1"/>
  <c r="DS16" i="37"/>
  <c r="HB16" i="37" s="1"/>
  <c r="DO16" i="37"/>
  <c r="GZ16" i="37" s="1"/>
  <c r="DK16" i="37"/>
  <c r="GX16" i="37" s="1"/>
  <c r="DG16" i="37"/>
  <c r="GV16" i="37" s="1"/>
  <c r="DC16" i="37"/>
  <c r="GT16" i="37" s="1"/>
  <c r="CY16" i="37"/>
  <c r="GR16" i="37" s="1"/>
  <c r="GN11" i="37"/>
  <c r="GJ11" i="37"/>
  <c r="GF11" i="37"/>
  <c r="GB11" i="37"/>
  <c r="FX11" i="37"/>
  <c r="FT11" i="37"/>
  <c r="FP11" i="37"/>
  <c r="FL11" i="37"/>
  <c r="FH11" i="37"/>
  <c r="FD11" i="37"/>
  <c r="EZ11" i="37"/>
  <c r="EV11" i="37"/>
  <c r="ER11" i="37"/>
  <c r="EN11" i="37"/>
  <c r="EJ11" i="37"/>
  <c r="EF11" i="37"/>
  <c r="EB11" i="37"/>
  <c r="DX11" i="37"/>
  <c r="DT11" i="37"/>
  <c r="DP11" i="37"/>
  <c r="DL11" i="37"/>
  <c r="DH11" i="37"/>
  <c r="DD11" i="37"/>
  <c r="CZ11" i="37"/>
  <c r="GM11" i="37"/>
  <c r="IL11" i="37" s="1"/>
  <c r="GI11" i="37"/>
  <c r="IJ11" i="37" s="1"/>
  <c r="GE11" i="37"/>
  <c r="IH11" i="37" s="1"/>
  <c r="GA11" i="37"/>
  <c r="IF11" i="37" s="1"/>
  <c r="FW11" i="37"/>
  <c r="ID11" i="37" s="1"/>
  <c r="FS11" i="37"/>
  <c r="IB11" i="37" s="1"/>
  <c r="FO11" i="37"/>
  <c r="HZ11" i="37" s="1"/>
  <c r="FK11" i="37"/>
  <c r="HX11" i="37" s="1"/>
  <c r="FG11" i="37"/>
  <c r="HV11" i="37" s="1"/>
  <c r="FC11" i="37"/>
  <c r="HT11" i="37" s="1"/>
  <c r="EY11" i="37"/>
  <c r="HR11" i="37" s="1"/>
  <c r="EU11" i="37"/>
  <c r="HP11" i="37" s="1"/>
  <c r="EQ11" i="37"/>
  <c r="HN11" i="37" s="1"/>
  <c r="EM11" i="37"/>
  <c r="HL11" i="37" s="1"/>
  <c r="EI11" i="37"/>
  <c r="HJ11" i="37" s="1"/>
  <c r="EE11" i="37"/>
  <c r="HH11" i="37" s="1"/>
  <c r="EA11" i="37"/>
  <c r="HF11" i="37" s="1"/>
  <c r="DW11" i="37"/>
  <c r="HD11" i="37" s="1"/>
  <c r="DS11" i="37"/>
  <c r="HB11" i="37" s="1"/>
  <c r="DO11" i="37"/>
  <c r="GZ11" i="37" s="1"/>
  <c r="DK11" i="37"/>
  <c r="GX11" i="37" s="1"/>
  <c r="DG11" i="37"/>
  <c r="GV11" i="37" s="1"/>
  <c r="DC11" i="37"/>
  <c r="GT11" i="37" s="1"/>
  <c r="CY11" i="37"/>
  <c r="GR11" i="37" s="1"/>
  <c r="GP11" i="37"/>
  <c r="GL11" i="37"/>
  <c r="GH11" i="37"/>
  <c r="GD11" i="37"/>
  <c r="FZ11" i="37"/>
  <c r="FV11" i="37"/>
  <c r="FR11" i="37"/>
  <c r="FN11" i="37"/>
  <c r="FJ11" i="37"/>
  <c r="FF11" i="37"/>
  <c r="FB11" i="37"/>
  <c r="EX11" i="37"/>
  <c r="ET11" i="37"/>
  <c r="EP11" i="37"/>
  <c r="EL11" i="37"/>
  <c r="EH11" i="37"/>
  <c r="ED11" i="37"/>
  <c r="DZ11" i="37"/>
  <c r="DV11" i="37"/>
  <c r="DR11" i="37"/>
  <c r="DN11" i="37"/>
  <c r="DJ11" i="37"/>
  <c r="DF11" i="37"/>
  <c r="DB11" i="37"/>
  <c r="GO11" i="37"/>
  <c r="IM11" i="37" s="1"/>
  <c r="GK11" i="37"/>
  <c r="IK11" i="37" s="1"/>
  <c r="GG11" i="37"/>
  <c r="II11" i="37" s="1"/>
  <c r="GC11" i="37"/>
  <c r="IG11" i="37" s="1"/>
  <c r="FY11" i="37"/>
  <c r="IE11" i="37" s="1"/>
  <c r="FU11" i="37"/>
  <c r="IC11" i="37" s="1"/>
  <c r="FQ11" i="37"/>
  <c r="IA11" i="37" s="1"/>
  <c r="FM11" i="37"/>
  <c r="HY11" i="37" s="1"/>
  <c r="FI11" i="37"/>
  <c r="HW11" i="37" s="1"/>
  <c r="FE11" i="37"/>
  <c r="HU11" i="37" s="1"/>
  <c r="FA11" i="37"/>
  <c r="HS11" i="37" s="1"/>
  <c r="EW11" i="37"/>
  <c r="HQ11" i="37" s="1"/>
  <c r="ES11" i="37"/>
  <c r="HO11" i="37" s="1"/>
  <c r="EO11" i="37"/>
  <c r="HM11" i="37" s="1"/>
  <c r="EK11" i="37"/>
  <c r="HK11" i="37" s="1"/>
  <c r="EG11" i="37"/>
  <c r="HI11" i="37" s="1"/>
  <c r="EC11" i="37"/>
  <c r="HG11" i="37" s="1"/>
  <c r="DY11" i="37"/>
  <c r="HE11" i="37" s="1"/>
  <c r="DU11" i="37"/>
  <c r="HC11" i="37" s="1"/>
  <c r="DQ11" i="37"/>
  <c r="HA11" i="37" s="1"/>
  <c r="DM11" i="37"/>
  <c r="GY11" i="37" s="1"/>
  <c r="DI11" i="37"/>
  <c r="GW11" i="37" s="1"/>
  <c r="DE11" i="37"/>
  <c r="GU11" i="37" s="1"/>
  <c r="DA11" i="37"/>
  <c r="GS11" i="37" s="1"/>
  <c r="GN7" i="37"/>
  <c r="GJ7" i="37"/>
  <c r="GF7" i="37"/>
  <c r="GB7" i="37"/>
  <c r="FX7" i="37"/>
  <c r="FT7" i="37"/>
  <c r="FP7" i="37"/>
  <c r="FL7" i="37"/>
  <c r="FH7" i="37"/>
  <c r="FD7" i="37"/>
  <c r="EZ7" i="37"/>
  <c r="EV7" i="37"/>
  <c r="ER7" i="37"/>
  <c r="EN7" i="37"/>
  <c r="EJ7" i="37"/>
  <c r="EF7" i="37"/>
  <c r="EB7" i="37"/>
  <c r="DX7" i="37"/>
  <c r="DT7" i="37"/>
  <c r="DP7" i="37"/>
  <c r="DL7" i="37"/>
  <c r="DH7" i="37"/>
  <c r="DD7" i="37"/>
  <c r="CZ7" i="37"/>
  <c r="GG7" i="37"/>
  <c r="FU7" i="37"/>
  <c r="FI7" i="37"/>
  <c r="EW7" i="37"/>
  <c r="EK7" i="37"/>
  <c r="DY7" i="37"/>
  <c r="DM7" i="37"/>
  <c r="DA7" i="37"/>
  <c r="GM7" i="37"/>
  <c r="IL7" i="37" s="1"/>
  <c r="GI7" i="37"/>
  <c r="IJ7" i="37" s="1"/>
  <c r="GE7" i="37"/>
  <c r="IH7" i="37" s="1"/>
  <c r="GA7" i="37"/>
  <c r="IF7" i="37" s="1"/>
  <c r="FW7" i="37"/>
  <c r="ID7" i="37" s="1"/>
  <c r="FS7" i="37"/>
  <c r="IB7" i="37" s="1"/>
  <c r="FO7" i="37"/>
  <c r="HZ7" i="37" s="1"/>
  <c r="FK7" i="37"/>
  <c r="HX7" i="37" s="1"/>
  <c r="FG7" i="37"/>
  <c r="HV7" i="37" s="1"/>
  <c r="FC7" i="37"/>
  <c r="HT7" i="37" s="1"/>
  <c r="EY7" i="37"/>
  <c r="HR7" i="37" s="1"/>
  <c r="EU7" i="37"/>
  <c r="HP7" i="37" s="1"/>
  <c r="EQ7" i="37"/>
  <c r="HN7" i="37" s="1"/>
  <c r="EM7" i="37"/>
  <c r="HL7" i="37" s="1"/>
  <c r="EI7" i="37"/>
  <c r="HJ7" i="37" s="1"/>
  <c r="EE7" i="37"/>
  <c r="HH7" i="37" s="1"/>
  <c r="EA7" i="37"/>
  <c r="HF7" i="37" s="1"/>
  <c r="DW7" i="37"/>
  <c r="HD7" i="37" s="1"/>
  <c r="DS7" i="37"/>
  <c r="HB7" i="37" s="1"/>
  <c r="DO7" i="37"/>
  <c r="GZ7" i="37" s="1"/>
  <c r="DK7" i="37"/>
  <c r="GX7" i="37" s="1"/>
  <c r="DG7" i="37"/>
  <c r="GV7" i="37" s="1"/>
  <c r="DC7" i="37"/>
  <c r="GT7" i="37" s="1"/>
  <c r="CY7" i="37"/>
  <c r="GR7" i="37" s="1"/>
  <c r="GP7" i="37"/>
  <c r="GL7" i="37"/>
  <c r="GH7" i="37"/>
  <c r="GD7" i="37"/>
  <c r="FZ7" i="37"/>
  <c r="FV7" i="37"/>
  <c r="FR7" i="37"/>
  <c r="FN7" i="37"/>
  <c r="FJ7" i="37"/>
  <c r="FF7" i="37"/>
  <c r="FB7" i="37"/>
  <c r="EX7" i="37"/>
  <c r="ET7" i="37"/>
  <c r="EP7" i="37"/>
  <c r="EL7" i="37"/>
  <c r="EH7" i="37"/>
  <c r="ED7" i="37"/>
  <c r="DZ7" i="37"/>
  <c r="DV7" i="37"/>
  <c r="DR7" i="37"/>
  <c r="DN7" i="37"/>
  <c r="DJ7" i="37"/>
  <c r="DF7" i="37"/>
  <c r="DB7" i="37"/>
  <c r="GO7" i="37"/>
  <c r="IM7" i="37" s="1"/>
  <c r="GC7" i="37"/>
  <c r="FQ7" i="37"/>
  <c r="IA7" i="37" s="1"/>
  <c r="FE7" i="37"/>
  <c r="ES7" i="37"/>
  <c r="HO7" i="37" s="1"/>
  <c r="EG7" i="37"/>
  <c r="DU7" i="37"/>
  <c r="HC7" i="37" s="1"/>
  <c r="DI7" i="37"/>
  <c r="GK7" i="37"/>
  <c r="IK7" i="37" s="1"/>
  <c r="FY7" i="37"/>
  <c r="FM7" i="37"/>
  <c r="FA7" i="37"/>
  <c r="HS7" i="37" s="1"/>
  <c r="EO7" i="37"/>
  <c r="HM7" i="37" s="1"/>
  <c r="EC7" i="37"/>
  <c r="DQ7" i="37"/>
  <c r="DE7" i="37"/>
  <c r="GU7" i="37" s="1"/>
  <c r="GN25" i="37"/>
  <c r="GP25" i="37"/>
  <c r="GO25" i="37"/>
  <c r="GJ25" i="37"/>
  <c r="GF25" i="37"/>
  <c r="GB25" i="37"/>
  <c r="FX25" i="37"/>
  <c r="FT25" i="37"/>
  <c r="FP25" i="37"/>
  <c r="FL25" i="37"/>
  <c r="FH25" i="37"/>
  <c r="FD25" i="37"/>
  <c r="EZ25" i="37"/>
  <c r="EV25" i="37"/>
  <c r="ER25" i="37"/>
  <c r="EN25" i="37"/>
  <c r="EJ25" i="37"/>
  <c r="EF25" i="37"/>
  <c r="EB25" i="37"/>
  <c r="DX25" i="37"/>
  <c r="DT25" i="37"/>
  <c r="DP25" i="37"/>
  <c r="DL25" i="37"/>
  <c r="DH25" i="37"/>
  <c r="DD25" i="37"/>
  <c r="CZ25" i="37"/>
  <c r="GM25" i="37"/>
  <c r="GI25" i="37"/>
  <c r="IJ25" i="37" s="1"/>
  <c r="GE25" i="37"/>
  <c r="IH25" i="37" s="1"/>
  <c r="GA25" i="37"/>
  <c r="IF25" i="37" s="1"/>
  <c r="FW25" i="37"/>
  <c r="ID25" i="37" s="1"/>
  <c r="FS25" i="37"/>
  <c r="IB25" i="37" s="1"/>
  <c r="FO25" i="37"/>
  <c r="HZ25" i="37" s="1"/>
  <c r="FK25" i="37"/>
  <c r="HX25" i="37" s="1"/>
  <c r="FG25" i="37"/>
  <c r="HV25" i="37" s="1"/>
  <c r="FC25" i="37"/>
  <c r="HT25" i="37" s="1"/>
  <c r="EY25" i="37"/>
  <c r="HR25" i="37" s="1"/>
  <c r="EU25" i="37"/>
  <c r="HP25" i="37" s="1"/>
  <c r="EQ25" i="37"/>
  <c r="HN25" i="37" s="1"/>
  <c r="EM25" i="37"/>
  <c r="HL25" i="37" s="1"/>
  <c r="EI25" i="37"/>
  <c r="HJ25" i="37" s="1"/>
  <c r="EE25" i="37"/>
  <c r="HH25" i="37" s="1"/>
  <c r="EA25" i="37"/>
  <c r="HF25" i="37" s="1"/>
  <c r="DW25" i="37"/>
  <c r="HD25" i="37" s="1"/>
  <c r="DS25" i="37"/>
  <c r="HB25" i="37" s="1"/>
  <c r="DO25" i="37"/>
  <c r="GZ25" i="37" s="1"/>
  <c r="DK25" i="37"/>
  <c r="GX25" i="37" s="1"/>
  <c r="DG25" i="37"/>
  <c r="GV25" i="37" s="1"/>
  <c r="DC25" i="37"/>
  <c r="GT25" i="37" s="1"/>
  <c r="CY25" i="37"/>
  <c r="GR25" i="37" s="1"/>
  <c r="GL25" i="37"/>
  <c r="GH25" i="37"/>
  <c r="GD25" i="37"/>
  <c r="FZ25" i="37"/>
  <c r="FV25" i="37"/>
  <c r="FR25" i="37"/>
  <c r="FN25" i="37"/>
  <c r="FJ25" i="37"/>
  <c r="FF25" i="37"/>
  <c r="FB25" i="37"/>
  <c r="EX25" i="37"/>
  <c r="ET25" i="37"/>
  <c r="EP25" i="37"/>
  <c r="EL25" i="37"/>
  <c r="EH25" i="37"/>
  <c r="ED25" i="37"/>
  <c r="DZ25" i="37"/>
  <c r="DV25" i="37"/>
  <c r="DR25" i="37"/>
  <c r="DN25" i="37"/>
  <c r="DJ25" i="37"/>
  <c r="DF25" i="37"/>
  <c r="DB25" i="37"/>
  <c r="GK25" i="37"/>
  <c r="GG25" i="37"/>
  <c r="GC25" i="37"/>
  <c r="FY25" i="37"/>
  <c r="IE25" i="37" s="1"/>
  <c r="FU25" i="37"/>
  <c r="FQ25" i="37"/>
  <c r="FM25" i="37"/>
  <c r="FI25" i="37"/>
  <c r="HW25" i="37" s="1"/>
  <c r="FE25" i="37"/>
  <c r="FA25" i="37"/>
  <c r="EW25" i="37"/>
  <c r="ES25" i="37"/>
  <c r="HO25" i="37" s="1"/>
  <c r="EO25" i="37"/>
  <c r="EK25" i="37"/>
  <c r="EG25" i="37"/>
  <c r="EC25" i="37"/>
  <c r="HG25" i="37" s="1"/>
  <c r="DY25" i="37"/>
  <c r="DU25" i="37"/>
  <c r="DQ25" i="37"/>
  <c r="DM25" i="37"/>
  <c r="GY25" i="37" s="1"/>
  <c r="DI25" i="37"/>
  <c r="DE25" i="37"/>
  <c r="DA25" i="37"/>
  <c r="GP12" i="37"/>
  <c r="GL12" i="37"/>
  <c r="GH12" i="37"/>
  <c r="GD12" i="37"/>
  <c r="FZ12" i="37"/>
  <c r="FV12" i="37"/>
  <c r="FR12" i="37"/>
  <c r="FN12" i="37"/>
  <c r="FJ12" i="37"/>
  <c r="FF12" i="37"/>
  <c r="FB12" i="37"/>
  <c r="EX12" i="37"/>
  <c r="ET12" i="37"/>
  <c r="EP12" i="37"/>
  <c r="EL12" i="37"/>
  <c r="EH12" i="37"/>
  <c r="ED12" i="37"/>
  <c r="DZ12" i="37"/>
  <c r="DV12" i="37"/>
  <c r="GO12" i="37"/>
  <c r="GK12" i="37"/>
  <c r="IK12" i="37" s="1"/>
  <c r="GG12" i="37"/>
  <c r="GC12" i="37"/>
  <c r="FY12" i="37"/>
  <c r="FU12" i="37"/>
  <c r="IC12" i="37" s="1"/>
  <c r="FQ12" i="37"/>
  <c r="FM12" i="37"/>
  <c r="FI12" i="37"/>
  <c r="FE12" i="37"/>
  <c r="HU12" i="37" s="1"/>
  <c r="FA12" i="37"/>
  <c r="EW12" i="37"/>
  <c r="ES12" i="37"/>
  <c r="EO12" i="37"/>
  <c r="HM12" i="37" s="1"/>
  <c r="EK12" i="37"/>
  <c r="GN12" i="37"/>
  <c r="GJ12" i="37"/>
  <c r="GF12" i="37"/>
  <c r="GB12" i="37"/>
  <c r="FX12" i="37"/>
  <c r="FT12" i="37"/>
  <c r="FP12" i="37"/>
  <c r="FL12" i="37"/>
  <c r="FH12" i="37"/>
  <c r="FD12" i="37"/>
  <c r="EZ12" i="37"/>
  <c r="EV12" i="37"/>
  <c r="ER12" i="37"/>
  <c r="EN12" i="37"/>
  <c r="EJ12" i="37"/>
  <c r="GM12" i="37"/>
  <c r="GI12" i="37"/>
  <c r="GE12" i="37"/>
  <c r="GA12" i="37"/>
  <c r="IF12" i="37" s="1"/>
  <c r="FW12" i="37"/>
  <c r="FS12" i="37"/>
  <c r="FO12" i="37"/>
  <c r="FK12" i="37"/>
  <c r="HX12" i="37" s="1"/>
  <c r="FG12" i="37"/>
  <c r="FC12" i="37"/>
  <c r="EY12" i="37"/>
  <c r="EU12" i="37"/>
  <c r="HP12" i="37" s="1"/>
  <c r="EQ12" i="37"/>
  <c r="EM12" i="37"/>
  <c r="EI12" i="37"/>
  <c r="EE12" i="37"/>
  <c r="EA12" i="37"/>
  <c r="DW12" i="37"/>
  <c r="EB12" i="37"/>
  <c r="DT12" i="37"/>
  <c r="DP12" i="37"/>
  <c r="DL12" i="37"/>
  <c r="DH12" i="37"/>
  <c r="DD12" i="37"/>
  <c r="CZ12" i="37"/>
  <c r="EG12" i="37"/>
  <c r="DY12" i="37"/>
  <c r="HE12" i="37" s="1"/>
  <c r="DS12" i="37"/>
  <c r="HB12" i="37" s="1"/>
  <c r="DO12" i="37"/>
  <c r="GZ12" i="37" s="1"/>
  <c r="DK12" i="37"/>
  <c r="GX12" i="37" s="1"/>
  <c r="DG12" i="37"/>
  <c r="GV12" i="37" s="1"/>
  <c r="DC12" i="37"/>
  <c r="GT12" i="37" s="1"/>
  <c r="CY12" i="37"/>
  <c r="GR12" i="37" s="1"/>
  <c r="EF12" i="37"/>
  <c r="DX12" i="37"/>
  <c r="DR12" i="37"/>
  <c r="DN12" i="37"/>
  <c r="DJ12" i="37"/>
  <c r="DF12" i="37"/>
  <c r="DB12" i="37"/>
  <c r="EC12" i="37"/>
  <c r="DU12" i="37"/>
  <c r="HC12" i="37" s="1"/>
  <c r="DQ12" i="37"/>
  <c r="DM12" i="37"/>
  <c r="GY12" i="37" s="1"/>
  <c r="DI12" i="37"/>
  <c r="DE12" i="37"/>
  <c r="DA12" i="37"/>
  <c r="GB3" i="37"/>
  <c r="FL3" i="37"/>
  <c r="EV3" i="37"/>
  <c r="EF3" i="37"/>
  <c r="DP3" i="37"/>
  <c r="CZ3" i="37"/>
  <c r="EL3" i="37"/>
  <c r="GK3" i="37"/>
  <c r="ES3" i="37"/>
  <c r="GM3" i="37"/>
  <c r="FW3" i="37"/>
  <c r="FG3" i="37"/>
  <c r="EQ3" i="37"/>
  <c r="EA3" i="37"/>
  <c r="DK3" i="37"/>
  <c r="FR3" i="37"/>
  <c r="EH3" i="37"/>
  <c r="GL3" i="37"/>
  <c r="FN3" i="37"/>
  <c r="DB3" i="37"/>
  <c r="EW3" i="37"/>
  <c r="DE3" i="37"/>
  <c r="FA3" i="37"/>
  <c r="DA3" i="37"/>
  <c r="GS3" i="37" s="1"/>
  <c r="GB27" i="37"/>
  <c r="FL27" i="37"/>
  <c r="EV27" i="37"/>
  <c r="EF27" i="37"/>
  <c r="DP27" i="37"/>
  <c r="CZ27" i="37"/>
  <c r="GA27" i="37"/>
  <c r="FK27" i="37"/>
  <c r="EU27" i="37"/>
  <c r="HP27" i="37" s="1"/>
  <c r="EE27" i="37"/>
  <c r="DO27" i="37"/>
  <c r="CY27" i="37"/>
  <c r="GD27" i="37"/>
  <c r="FN27" i="37"/>
  <c r="EX27" i="37"/>
  <c r="EH27" i="37"/>
  <c r="DR27" i="37"/>
  <c r="DB27" i="37"/>
  <c r="GC27" i="37"/>
  <c r="FM27" i="37"/>
  <c r="EW27" i="37"/>
  <c r="HQ27" i="37" s="1"/>
  <c r="EG27" i="37"/>
  <c r="DQ27" i="37"/>
  <c r="DA27" i="37"/>
  <c r="GB23" i="37"/>
  <c r="FL23" i="37"/>
  <c r="EV23" i="37"/>
  <c r="EF23" i="37"/>
  <c r="DP23" i="37"/>
  <c r="CZ23" i="37"/>
  <c r="GA23" i="37"/>
  <c r="FK23" i="37"/>
  <c r="EU23" i="37"/>
  <c r="HP23" i="37" s="1"/>
  <c r="EE23" i="37"/>
  <c r="DO23" i="37"/>
  <c r="CY23" i="37"/>
  <c r="GR23" i="37" s="1"/>
  <c r="GD23" i="37"/>
  <c r="FN23" i="37"/>
  <c r="EX23" i="37"/>
  <c r="EH23" i="37"/>
  <c r="DR23" i="37"/>
  <c r="DB23" i="37"/>
  <c r="GC23" i="37"/>
  <c r="FM23" i="37"/>
  <c r="HY23" i="37" s="1"/>
  <c r="EW23" i="37"/>
  <c r="HQ23" i="37" s="1"/>
  <c r="EG23" i="37"/>
  <c r="DQ23" i="37"/>
  <c r="DA23" i="37"/>
  <c r="GS23" i="37" s="1"/>
  <c r="GN19" i="37"/>
  <c r="GJ19" i="37"/>
  <c r="GF19" i="37"/>
  <c r="GB19" i="37"/>
  <c r="FX19" i="37"/>
  <c r="FT19" i="37"/>
  <c r="FP19" i="37"/>
  <c r="FL19" i="37"/>
  <c r="FH19" i="37"/>
  <c r="FD19" i="37"/>
  <c r="EZ19" i="37"/>
  <c r="EV19" i="37"/>
  <c r="ER19" i="37"/>
  <c r="EN19" i="37"/>
  <c r="EJ19" i="37"/>
  <c r="EF19" i="37"/>
  <c r="EB19" i="37"/>
  <c r="DX19" i="37"/>
  <c r="DT19" i="37"/>
  <c r="DP19" i="37"/>
  <c r="DL19" i="37"/>
  <c r="DH19" i="37"/>
  <c r="DD19" i="37"/>
  <c r="CZ19" i="37"/>
  <c r="GM19" i="37"/>
  <c r="IL19" i="37" s="1"/>
  <c r="GI19" i="37"/>
  <c r="IJ19" i="37" s="1"/>
  <c r="GE19" i="37"/>
  <c r="IH19" i="37" s="1"/>
  <c r="GA19" i="37"/>
  <c r="IF19" i="37" s="1"/>
  <c r="FW19" i="37"/>
  <c r="ID19" i="37" s="1"/>
  <c r="FS19" i="37"/>
  <c r="IB19" i="37" s="1"/>
  <c r="FO19" i="37"/>
  <c r="HZ19" i="37" s="1"/>
  <c r="FK19" i="37"/>
  <c r="HX19" i="37" s="1"/>
  <c r="FG19" i="37"/>
  <c r="HV19" i="37" s="1"/>
  <c r="FC19" i="37"/>
  <c r="HT19" i="37" s="1"/>
  <c r="EY19" i="37"/>
  <c r="HR19" i="37" s="1"/>
  <c r="EU19" i="37"/>
  <c r="HP19" i="37" s="1"/>
  <c r="EQ19" i="37"/>
  <c r="HN19" i="37" s="1"/>
  <c r="EM19" i="37"/>
  <c r="HL19" i="37" s="1"/>
  <c r="EI19" i="37"/>
  <c r="HJ19" i="37" s="1"/>
  <c r="EE19" i="37"/>
  <c r="HH19" i="37" s="1"/>
  <c r="EA19" i="37"/>
  <c r="HF19" i="37" s="1"/>
  <c r="DW19" i="37"/>
  <c r="HD19" i="37" s="1"/>
  <c r="DS19" i="37"/>
  <c r="HB19" i="37" s="1"/>
  <c r="DO19" i="37"/>
  <c r="GZ19" i="37" s="1"/>
  <c r="DK19" i="37"/>
  <c r="GX19" i="37" s="1"/>
  <c r="DG19" i="37"/>
  <c r="GV19" i="37" s="1"/>
  <c r="DC19" i="37"/>
  <c r="GT19" i="37" s="1"/>
  <c r="CY19" i="37"/>
  <c r="GR19" i="37" s="1"/>
  <c r="GO19" i="37"/>
  <c r="GK19" i="37"/>
  <c r="GG19" i="37"/>
  <c r="GC19" i="37"/>
  <c r="FY19" i="37"/>
  <c r="FU19" i="37"/>
  <c r="FQ19" i="37"/>
  <c r="FM19" i="37"/>
  <c r="FI19" i="37"/>
  <c r="FE19" i="37"/>
  <c r="FA19" i="37"/>
  <c r="EW19" i="37"/>
  <c r="HQ19" i="37" s="1"/>
  <c r="ES19" i="37"/>
  <c r="HO19" i="37" s="1"/>
  <c r="EO19" i="37"/>
  <c r="EK19" i="37"/>
  <c r="EG19" i="37"/>
  <c r="EC19" i="37"/>
  <c r="DY19" i="37"/>
  <c r="DU19" i="37"/>
  <c r="DQ19" i="37"/>
  <c r="DM19" i="37"/>
  <c r="DI19" i="37"/>
  <c r="DE19" i="37"/>
  <c r="DA19" i="37"/>
  <c r="GD19" i="37"/>
  <c r="FN19" i="37"/>
  <c r="EX19" i="37"/>
  <c r="EH19" i="37"/>
  <c r="DR19" i="37"/>
  <c r="DB19" i="37"/>
  <c r="GP19" i="37"/>
  <c r="FZ19" i="37"/>
  <c r="FJ19" i="37"/>
  <c r="ET19" i="37"/>
  <c r="ED19" i="37"/>
  <c r="DN19" i="37"/>
  <c r="GL19" i="37"/>
  <c r="FV19" i="37"/>
  <c r="FF19" i="37"/>
  <c r="EP19" i="37"/>
  <c r="DZ19" i="37"/>
  <c r="DJ19" i="37"/>
  <c r="GH19" i="37"/>
  <c r="FR19" i="37"/>
  <c r="FB19" i="37"/>
  <c r="EL19" i="37"/>
  <c r="DV19" i="37"/>
  <c r="DF19" i="37"/>
  <c r="GP14" i="37"/>
  <c r="GL14" i="37"/>
  <c r="GH14" i="37"/>
  <c r="GD14" i="37"/>
  <c r="FZ14" i="37"/>
  <c r="FV14" i="37"/>
  <c r="FR14" i="37"/>
  <c r="FN14" i="37"/>
  <c r="FJ14" i="37"/>
  <c r="FF14" i="37"/>
  <c r="FB14" i="37"/>
  <c r="EX14" i="37"/>
  <c r="ET14" i="37"/>
  <c r="EP14" i="37"/>
  <c r="EL14" i="37"/>
  <c r="EH14" i="37"/>
  <c r="ED14" i="37"/>
  <c r="DZ14" i="37"/>
  <c r="DV14" i="37"/>
  <c r="DR14" i="37"/>
  <c r="DN14" i="37"/>
  <c r="DJ14" i="37"/>
  <c r="DF14" i="37"/>
  <c r="DB14" i="37"/>
  <c r="GO14" i="37"/>
  <c r="IM14" i="37" s="1"/>
  <c r="GK14" i="37"/>
  <c r="IK14" i="37" s="1"/>
  <c r="GG14" i="37"/>
  <c r="II14" i="37" s="1"/>
  <c r="GC14" i="37"/>
  <c r="IG14" i="37" s="1"/>
  <c r="FY14" i="37"/>
  <c r="IE14" i="37" s="1"/>
  <c r="FU14" i="37"/>
  <c r="IC14" i="37" s="1"/>
  <c r="FQ14" i="37"/>
  <c r="IA14" i="37" s="1"/>
  <c r="FM14" i="37"/>
  <c r="HY14" i="37" s="1"/>
  <c r="FI14" i="37"/>
  <c r="HW14" i="37" s="1"/>
  <c r="FE14" i="37"/>
  <c r="HU14" i="37" s="1"/>
  <c r="FA14" i="37"/>
  <c r="HS14" i="37" s="1"/>
  <c r="EW14" i="37"/>
  <c r="HQ14" i="37" s="1"/>
  <c r="ES14" i="37"/>
  <c r="HO14" i="37" s="1"/>
  <c r="EO14" i="37"/>
  <c r="HM14" i="37" s="1"/>
  <c r="EK14" i="37"/>
  <c r="HK14" i="37" s="1"/>
  <c r="EG14" i="37"/>
  <c r="HI14" i="37" s="1"/>
  <c r="EC14" i="37"/>
  <c r="HG14" i="37" s="1"/>
  <c r="DY14" i="37"/>
  <c r="HE14" i="37" s="1"/>
  <c r="DU14" i="37"/>
  <c r="HC14" i="37" s="1"/>
  <c r="DQ14" i="37"/>
  <c r="HA14" i="37" s="1"/>
  <c r="DM14" i="37"/>
  <c r="GY14" i="37" s="1"/>
  <c r="DI14" i="37"/>
  <c r="GW14" i="37" s="1"/>
  <c r="DE14" i="37"/>
  <c r="GU14" i="37" s="1"/>
  <c r="DA14" i="37"/>
  <c r="GS14" i="37" s="1"/>
  <c r="GN14" i="37"/>
  <c r="GJ14" i="37"/>
  <c r="GF14" i="37"/>
  <c r="GB14" i="37"/>
  <c r="FX14" i="37"/>
  <c r="FT14" i="37"/>
  <c r="FP14" i="37"/>
  <c r="FL14" i="37"/>
  <c r="FH14" i="37"/>
  <c r="FD14" i="37"/>
  <c r="EZ14" i="37"/>
  <c r="EV14" i="37"/>
  <c r="ER14" i="37"/>
  <c r="EN14" i="37"/>
  <c r="EJ14" i="37"/>
  <c r="EF14" i="37"/>
  <c r="EB14" i="37"/>
  <c r="DX14" i="37"/>
  <c r="DT14" i="37"/>
  <c r="DP14" i="37"/>
  <c r="DL14" i="37"/>
  <c r="DH14" i="37"/>
  <c r="DD14" i="37"/>
  <c r="CZ14" i="37"/>
  <c r="GM14" i="37"/>
  <c r="IL14" i="37" s="1"/>
  <c r="GI14" i="37"/>
  <c r="IJ14" i="37" s="1"/>
  <c r="GE14" i="37"/>
  <c r="IH14" i="37" s="1"/>
  <c r="GA14" i="37"/>
  <c r="IF14" i="37" s="1"/>
  <c r="FW14" i="37"/>
  <c r="ID14" i="37" s="1"/>
  <c r="FS14" i="37"/>
  <c r="IB14" i="37" s="1"/>
  <c r="FO14" i="37"/>
  <c r="HZ14" i="37" s="1"/>
  <c r="FK14" i="37"/>
  <c r="HX14" i="37" s="1"/>
  <c r="FG14" i="37"/>
  <c r="HV14" i="37" s="1"/>
  <c r="FC14" i="37"/>
  <c r="HT14" i="37" s="1"/>
  <c r="EY14" i="37"/>
  <c r="HR14" i="37" s="1"/>
  <c r="EU14" i="37"/>
  <c r="HP14" i="37" s="1"/>
  <c r="EQ14" i="37"/>
  <c r="HN14" i="37" s="1"/>
  <c r="EM14" i="37"/>
  <c r="HL14" i="37" s="1"/>
  <c r="EI14" i="37"/>
  <c r="HJ14" i="37" s="1"/>
  <c r="EE14" i="37"/>
  <c r="HH14" i="37" s="1"/>
  <c r="EA14" i="37"/>
  <c r="HF14" i="37" s="1"/>
  <c r="DW14" i="37"/>
  <c r="HD14" i="37" s="1"/>
  <c r="DS14" i="37"/>
  <c r="HB14" i="37" s="1"/>
  <c r="DO14" i="37"/>
  <c r="GZ14" i="37" s="1"/>
  <c r="DK14" i="37"/>
  <c r="GX14" i="37" s="1"/>
  <c r="DG14" i="37"/>
  <c r="GV14" i="37" s="1"/>
  <c r="DC14" i="37"/>
  <c r="GT14" i="37" s="1"/>
  <c r="CY14" i="37"/>
  <c r="GR14" i="37" s="1"/>
  <c r="GN10" i="37"/>
  <c r="GJ10" i="37"/>
  <c r="GF10" i="37"/>
  <c r="GB10" i="37"/>
  <c r="FX10" i="37"/>
  <c r="FT10" i="37"/>
  <c r="FP10" i="37"/>
  <c r="FL10" i="37"/>
  <c r="FH10" i="37"/>
  <c r="FD10" i="37"/>
  <c r="EZ10" i="37"/>
  <c r="EV10" i="37"/>
  <c r="ER10" i="37"/>
  <c r="EN10" i="37"/>
  <c r="EJ10" i="37"/>
  <c r="EF10" i="37"/>
  <c r="EB10" i="37"/>
  <c r="DX10" i="37"/>
  <c r="DT10" i="37"/>
  <c r="DP10" i="37"/>
  <c r="DL10" i="37"/>
  <c r="DH10" i="37"/>
  <c r="DD10" i="37"/>
  <c r="CZ10" i="37"/>
  <c r="GM10" i="37"/>
  <c r="IL10" i="37" s="1"/>
  <c r="GI10" i="37"/>
  <c r="IJ10" i="37" s="1"/>
  <c r="GE10" i="37"/>
  <c r="IH10" i="37" s="1"/>
  <c r="GA10" i="37"/>
  <c r="IF10" i="37" s="1"/>
  <c r="FW10" i="37"/>
  <c r="ID10" i="37" s="1"/>
  <c r="FS10" i="37"/>
  <c r="IB10" i="37" s="1"/>
  <c r="FO10" i="37"/>
  <c r="HZ10" i="37" s="1"/>
  <c r="FK10" i="37"/>
  <c r="HX10" i="37" s="1"/>
  <c r="FG10" i="37"/>
  <c r="HV10" i="37" s="1"/>
  <c r="FC10" i="37"/>
  <c r="HT10" i="37" s="1"/>
  <c r="EY10" i="37"/>
  <c r="HR10" i="37" s="1"/>
  <c r="EU10" i="37"/>
  <c r="HP10" i="37" s="1"/>
  <c r="EQ10" i="37"/>
  <c r="HN10" i="37" s="1"/>
  <c r="EM10" i="37"/>
  <c r="HL10" i="37" s="1"/>
  <c r="EI10" i="37"/>
  <c r="HJ10" i="37" s="1"/>
  <c r="EE10" i="37"/>
  <c r="HH10" i="37" s="1"/>
  <c r="EA10" i="37"/>
  <c r="HF10" i="37" s="1"/>
  <c r="DW10" i="37"/>
  <c r="HD10" i="37" s="1"/>
  <c r="DS10" i="37"/>
  <c r="HB10" i="37" s="1"/>
  <c r="DO10" i="37"/>
  <c r="GZ10" i="37" s="1"/>
  <c r="DK10" i="37"/>
  <c r="GX10" i="37" s="1"/>
  <c r="DG10" i="37"/>
  <c r="GV10" i="37" s="1"/>
  <c r="DC10" i="37"/>
  <c r="GT10" i="37" s="1"/>
  <c r="CY10" i="37"/>
  <c r="GR10" i="37" s="1"/>
  <c r="GP10" i="37"/>
  <c r="GL10" i="37"/>
  <c r="GH10" i="37"/>
  <c r="GD10" i="37"/>
  <c r="FZ10" i="37"/>
  <c r="FV10" i="37"/>
  <c r="FR10" i="37"/>
  <c r="FN10" i="37"/>
  <c r="FJ10" i="37"/>
  <c r="FF10" i="37"/>
  <c r="FB10" i="37"/>
  <c r="EX10" i="37"/>
  <c r="ET10" i="37"/>
  <c r="EP10" i="37"/>
  <c r="EL10" i="37"/>
  <c r="EH10" i="37"/>
  <c r="ED10" i="37"/>
  <c r="DZ10" i="37"/>
  <c r="DV10" i="37"/>
  <c r="DR10" i="37"/>
  <c r="DN10" i="37"/>
  <c r="DJ10" i="37"/>
  <c r="DF10" i="37"/>
  <c r="DB10" i="37"/>
  <c r="GO10" i="37"/>
  <c r="IM10" i="37" s="1"/>
  <c r="GK10" i="37"/>
  <c r="IK10" i="37" s="1"/>
  <c r="GG10" i="37"/>
  <c r="II10" i="37" s="1"/>
  <c r="GC10" i="37"/>
  <c r="IG10" i="37" s="1"/>
  <c r="FY10" i="37"/>
  <c r="IE10" i="37" s="1"/>
  <c r="FU10" i="37"/>
  <c r="IC10" i="37" s="1"/>
  <c r="FQ10" i="37"/>
  <c r="IA10" i="37" s="1"/>
  <c r="FM10" i="37"/>
  <c r="HY10" i="37" s="1"/>
  <c r="FI10" i="37"/>
  <c r="HW10" i="37" s="1"/>
  <c r="FE10" i="37"/>
  <c r="HU10" i="37" s="1"/>
  <c r="FA10" i="37"/>
  <c r="HS10" i="37" s="1"/>
  <c r="EW10" i="37"/>
  <c r="HQ10" i="37" s="1"/>
  <c r="ES10" i="37"/>
  <c r="HO10" i="37" s="1"/>
  <c r="EO10" i="37"/>
  <c r="HM10" i="37" s="1"/>
  <c r="EK10" i="37"/>
  <c r="HK10" i="37" s="1"/>
  <c r="EG10" i="37"/>
  <c r="HI10" i="37" s="1"/>
  <c r="EC10" i="37"/>
  <c r="HG10" i="37" s="1"/>
  <c r="DY10" i="37"/>
  <c r="HE10" i="37" s="1"/>
  <c r="DU10" i="37"/>
  <c r="HC10" i="37" s="1"/>
  <c r="DQ10" i="37"/>
  <c r="HA10" i="37" s="1"/>
  <c r="DM10" i="37"/>
  <c r="GY10" i="37" s="1"/>
  <c r="DI10" i="37"/>
  <c r="GW10" i="37" s="1"/>
  <c r="DE10" i="37"/>
  <c r="GU10" i="37" s="1"/>
  <c r="DA10" i="37"/>
  <c r="GS10" i="37" s="1"/>
  <c r="GN6" i="37"/>
  <c r="GJ6" i="37"/>
  <c r="GF6" i="37"/>
  <c r="GB6" i="37"/>
  <c r="FX6" i="37"/>
  <c r="FT6" i="37"/>
  <c r="FP6" i="37"/>
  <c r="FL6" i="37"/>
  <c r="FH6" i="37"/>
  <c r="FD6" i="37"/>
  <c r="EZ6" i="37"/>
  <c r="EV6" i="37"/>
  <c r="ER6" i="37"/>
  <c r="EN6" i="37"/>
  <c r="EJ6" i="37"/>
  <c r="EF6" i="37"/>
  <c r="EB6" i="37"/>
  <c r="DX6" i="37"/>
  <c r="DT6" i="37"/>
  <c r="DP6" i="37"/>
  <c r="DL6" i="37"/>
  <c r="DH6" i="37"/>
  <c r="DD6" i="37"/>
  <c r="CZ6" i="37"/>
  <c r="GG6" i="37"/>
  <c r="GC6" i="37"/>
  <c r="FQ6" i="37"/>
  <c r="FE6" i="37"/>
  <c r="ES6" i="37"/>
  <c r="EG6" i="37"/>
  <c r="DU6" i="37"/>
  <c r="DI6" i="37"/>
  <c r="GM6" i="37"/>
  <c r="IL6" i="37" s="1"/>
  <c r="GI6" i="37"/>
  <c r="IJ6" i="37" s="1"/>
  <c r="GE6" i="37"/>
  <c r="IH6" i="37" s="1"/>
  <c r="GA6" i="37"/>
  <c r="IF6" i="37" s="1"/>
  <c r="FW6" i="37"/>
  <c r="ID6" i="37" s="1"/>
  <c r="FS6" i="37"/>
  <c r="IB6" i="37" s="1"/>
  <c r="FO6" i="37"/>
  <c r="HZ6" i="37" s="1"/>
  <c r="FK6" i="37"/>
  <c r="HX6" i="37" s="1"/>
  <c r="FG6" i="37"/>
  <c r="HV6" i="37" s="1"/>
  <c r="FC6" i="37"/>
  <c r="HT6" i="37" s="1"/>
  <c r="EY6" i="37"/>
  <c r="HR6" i="37" s="1"/>
  <c r="EU6" i="37"/>
  <c r="HP6" i="37" s="1"/>
  <c r="EQ6" i="37"/>
  <c r="HN6" i="37" s="1"/>
  <c r="EM6" i="37"/>
  <c r="HL6" i="37" s="1"/>
  <c r="EI6" i="37"/>
  <c r="HJ6" i="37" s="1"/>
  <c r="EE6" i="37"/>
  <c r="HH6" i="37" s="1"/>
  <c r="EA6" i="37"/>
  <c r="HF6" i="37" s="1"/>
  <c r="DW6" i="37"/>
  <c r="HD6" i="37" s="1"/>
  <c r="DS6" i="37"/>
  <c r="HB6" i="37" s="1"/>
  <c r="DO6" i="37"/>
  <c r="GZ6" i="37" s="1"/>
  <c r="DK6" i="37"/>
  <c r="GX6" i="37" s="1"/>
  <c r="DG6" i="37"/>
  <c r="GV6" i="37" s="1"/>
  <c r="DC6" i="37"/>
  <c r="GT6" i="37" s="1"/>
  <c r="CY6" i="37"/>
  <c r="GR6" i="37" s="1"/>
  <c r="GP6" i="37"/>
  <c r="GL6" i="37"/>
  <c r="GH6" i="37"/>
  <c r="GD6" i="37"/>
  <c r="FZ6" i="37"/>
  <c r="FV6" i="37"/>
  <c r="FR6" i="37"/>
  <c r="FN6" i="37"/>
  <c r="FJ6" i="37"/>
  <c r="FF6" i="37"/>
  <c r="FB6" i="37"/>
  <c r="EX6" i="37"/>
  <c r="ET6" i="37"/>
  <c r="EP6" i="37"/>
  <c r="EL6" i="37"/>
  <c r="EH6" i="37"/>
  <c r="ED6" i="37"/>
  <c r="DZ6" i="37"/>
  <c r="DV6" i="37"/>
  <c r="DR6" i="37"/>
  <c r="DN6" i="37"/>
  <c r="DJ6" i="37"/>
  <c r="DF6" i="37"/>
  <c r="DB6" i="37"/>
  <c r="GO6" i="37"/>
  <c r="IM6" i="37" s="1"/>
  <c r="FY6" i="37"/>
  <c r="FM6" i="37"/>
  <c r="FA6" i="37"/>
  <c r="HS6" i="37" s="1"/>
  <c r="EK6" i="37"/>
  <c r="EC6" i="37"/>
  <c r="DQ6" i="37"/>
  <c r="DA6" i="37"/>
  <c r="GS6" i="37" s="1"/>
  <c r="GK6" i="37"/>
  <c r="IK6" i="37" s="1"/>
  <c r="FU6" i="37"/>
  <c r="IC6" i="37" s="1"/>
  <c r="FI6" i="37"/>
  <c r="EW6" i="37"/>
  <c r="HQ6" i="37" s="1"/>
  <c r="EO6" i="37"/>
  <c r="HM6" i="37" s="1"/>
  <c r="DY6" i="37"/>
  <c r="HE6" i="37" s="1"/>
  <c r="DM6" i="37"/>
  <c r="DE6" i="37"/>
  <c r="GU6" i="37" s="1"/>
  <c r="GN29" i="37"/>
  <c r="GJ29" i="37"/>
  <c r="GF29" i="37"/>
  <c r="GB29" i="37"/>
  <c r="FX29" i="37"/>
  <c r="FT29" i="37"/>
  <c r="FP29" i="37"/>
  <c r="FL29" i="37"/>
  <c r="FH29" i="37"/>
  <c r="FD29" i="37"/>
  <c r="EZ29" i="37"/>
  <c r="EV29" i="37"/>
  <c r="ER29" i="37"/>
  <c r="EN29" i="37"/>
  <c r="EJ29" i="37"/>
  <c r="EF29" i="37"/>
  <c r="EB29" i="37"/>
  <c r="DX29" i="37"/>
  <c r="DT29" i="37"/>
  <c r="DP29" i="37"/>
  <c r="DL29" i="37"/>
  <c r="DH29" i="37"/>
  <c r="DD29" i="37"/>
  <c r="CZ29" i="37"/>
  <c r="GM29" i="37"/>
  <c r="IL29" i="37" s="1"/>
  <c r="GI29" i="37"/>
  <c r="IJ29" i="37" s="1"/>
  <c r="GE29" i="37"/>
  <c r="IH29" i="37" s="1"/>
  <c r="GA29" i="37"/>
  <c r="IF29" i="37" s="1"/>
  <c r="FW29" i="37"/>
  <c r="ID29" i="37" s="1"/>
  <c r="FS29" i="37"/>
  <c r="IB29" i="37" s="1"/>
  <c r="FO29" i="37"/>
  <c r="HZ29" i="37" s="1"/>
  <c r="FK29" i="37"/>
  <c r="HX29" i="37" s="1"/>
  <c r="FG29" i="37"/>
  <c r="HV29" i="37" s="1"/>
  <c r="FC29" i="37"/>
  <c r="HT29" i="37" s="1"/>
  <c r="EY29" i="37"/>
  <c r="HR29" i="37" s="1"/>
  <c r="EU29" i="37"/>
  <c r="HP29" i="37" s="1"/>
  <c r="EQ29" i="37"/>
  <c r="HN29" i="37" s="1"/>
  <c r="EM29" i="37"/>
  <c r="HL29" i="37" s="1"/>
  <c r="EI29" i="37"/>
  <c r="HJ29" i="37" s="1"/>
  <c r="EE29" i="37"/>
  <c r="HH29" i="37" s="1"/>
  <c r="EA29" i="37"/>
  <c r="HF29" i="37" s="1"/>
  <c r="DW29" i="37"/>
  <c r="HD29" i="37" s="1"/>
  <c r="DS29" i="37"/>
  <c r="HB29" i="37" s="1"/>
  <c r="DO29" i="37"/>
  <c r="GZ29" i="37" s="1"/>
  <c r="DK29" i="37"/>
  <c r="GX29" i="37" s="1"/>
  <c r="DG29" i="37"/>
  <c r="GV29" i="37" s="1"/>
  <c r="DC29" i="37"/>
  <c r="GT29" i="37" s="1"/>
  <c r="CY29" i="37"/>
  <c r="GR29" i="37" s="1"/>
  <c r="GP29" i="37"/>
  <c r="GL29" i="37"/>
  <c r="GH29" i="37"/>
  <c r="GD29" i="37"/>
  <c r="FZ29" i="37"/>
  <c r="FV29" i="37"/>
  <c r="FR29" i="37"/>
  <c r="FN29" i="37"/>
  <c r="FJ29" i="37"/>
  <c r="FF29" i="37"/>
  <c r="FB29" i="37"/>
  <c r="EX29" i="37"/>
  <c r="ET29" i="37"/>
  <c r="EP29" i="37"/>
  <c r="EL29" i="37"/>
  <c r="EH29" i="37"/>
  <c r="ED29" i="37"/>
  <c r="DZ29" i="37"/>
  <c r="DV29" i="37"/>
  <c r="DR29" i="37"/>
  <c r="DN29" i="37"/>
  <c r="DJ29" i="37"/>
  <c r="DF29" i="37"/>
  <c r="DB29" i="37"/>
  <c r="GO29" i="37"/>
  <c r="IM29" i="37" s="1"/>
  <c r="GK29" i="37"/>
  <c r="IK29" i="37" s="1"/>
  <c r="GG29" i="37"/>
  <c r="II29" i="37" s="1"/>
  <c r="GC29" i="37"/>
  <c r="IG29" i="37" s="1"/>
  <c r="FY29" i="37"/>
  <c r="IE29" i="37" s="1"/>
  <c r="FU29" i="37"/>
  <c r="IC29" i="37" s="1"/>
  <c r="FQ29" i="37"/>
  <c r="IA29" i="37" s="1"/>
  <c r="FM29" i="37"/>
  <c r="HY29" i="37" s="1"/>
  <c r="FI29" i="37"/>
  <c r="HW29" i="37" s="1"/>
  <c r="FE29" i="37"/>
  <c r="HU29" i="37" s="1"/>
  <c r="FA29" i="37"/>
  <c r="HS29" i="37" s="1"/>
  <c r="EW29" i="37"/>
  <c r="HQ29" i="37" s="1"/>
  <c r="ES29" i="37"/>
  <c r="HO29" i="37" s="1"/>
  <c r="EO29" i="37"/>
  <c r="HM29" i="37" s="1"/>
  <c r="EK29" i="37"/>
  <c r="HK29" i="37" s="1"/>
  <c r="EG29" i="37"/>
  <c r="HI29" i="37" s="1"/>
  <c r="EC29" i="37"/>
  <c r="HG29" i="37" s="1"/>
  <c r="DY29" i="37"/>
  <c r="HE29" i="37" s="1"/>
  <c r="DU29" i="37"/>
  <c r="HC29" i="37" s="1"/>
  <c r="DQ29" i="37"/>
  <c r="HA29" i="37" s="1"/>
  <c r="DM29" i="37"/>
  <c r="GY29" i="37" s="1"/>
  <c r="DI29" i="37"/>
  <c r="GW29" i="37" s="1"/>
  <c r="DE29" i="37"/>
  <c r="GU29" i="37" s="1"/>
  <c r="DA29" i="37"/>
  <c r="GS29" i="37" s="1"/>
  <c r="GP17" i="37"/>
  <c r="GL17" i="37"/>
  <c r="GH17" i="37"/>
  <c r="GD17" i="37"/>
  <c r="FZ17" i="37"/>
  <c r="FV17" i="37"/>
  <c r="FR17" i="37"/>
  <c r="FN17" i="37"/>
  <c r="FJ17" i="37"/>
  <c r="FF17" i="37"/>
  <c r="FB17" i="37"/>
  <c r="EX17" i="37"/>
  <c r="ET17" i="37"/>
  <c r="EP17" i="37"/>
  <c r="EL17" i="37"/>
  <c r="EH17" i="37"/>
  <c r="ED17" i="37"/>
  <c r="DZ17" i="37"/>
  <c r="DV17" i="37"/>
  <c r="DR17" i="37"/>
  <c r="DN17" i="37"/>
  <c r="DJ17" i="37"/>
  <c r="DF17" i="37"/>
  <c r="DB17" i="37"/>
  <c r="GO17" i="37"/>
  <c r="IM17" i="37" s="1"/>
  <c r="GK17" i="37"/>
  <c r="IK17" i="37" s="1"/>
  <c r="GG17" i="37"/>
  <c r="II17" i="37" s="1"/>
  <c r="GC17" i="37"/>
  <c r="IG17" i="37" s="1"/>
  <c r="FY17" i="37"/>
  <c r="IE17" i="37" s="1"/>
  <c r="FU17" i="37"/>
  <c r="IC17" i="37" s="1"/>
  <c r="FQ17" i="37"/>
  <c r="IA17" i="37" s="1"/>
  <c r="FM17" i="37"/>
  <c r="HY17" i="37" s="1"/>
  <c r="FI17" i="37"/>
  <c r="HW17" i="37" s="1"/>
  <c r="FE17" i="37"/>
  <c r="HU17" i="37" s="1"/>
  <c r="FA17" i="37"/>
  <c r="HS17" i="37" s="1"/>
  <c r="EW17" i="37"/>
  <c r="HQ17" i="37" s="1"/>
  <c r="ES17" i="37"/>
  <c r="HO17" i="37" s="1"/>
  <c r="EO17" i="37"/>
  <c r="HM17" i="37" s="1"/>
  <c r="EK17" i="37"/>
  <c r="HK17" i="37" s="1"/>
  <c r="EG17" i="37"/>
  <c r="HI17" i="37" s="1"/>
  <c r="EC17" i="37"/>
  <c r="HG17" i="37" s="1"/>
  <c r="DY17" i="37"/>
  <c r="HE17" i="37" s="1"/>
  <c r="DU17" i="37"/>
  <c r="HC17" i="37" s="1"/>
  <c r="DQ17" i="37"/>
  <c r="HA17" i="37" s="1"/>
  <c r="DM17" i="37"/>
  <c r="GY17" i="37" s="1"/>
  <c r="DI17" i="37"/>
  <c r="GW17" i="37" s="1"/>
  <c r="DE17" i="37"/>
  <c r="GU17" i="37" s="1"/>
  <c r="DA17" i="37"/>
  <c r="GS17" i="37" s="1"/>
  <c r="GN17" i="37"/>
  <c r="GJ17" i="37"/>
  <c r="GF17" i="37"/>
  <c r="GB17" i="37"/>
  <c r="FX17" i="37"/>
  <c r="FT17" i="37"/>
  <c r="FP17" i="37"/>
  <c r="FL17" i="37"/>
  <c r="FH17" i="37"/>
  <c r="FD17" i="37"/>
  <c r="EZ17" i="37"/>
  <c r="EV17" i="37"/>
  <c r="ER17" i="37"/>
  <c r="EN17" i="37"/>
  <c r="EJ17" i="37"/>
  <c r="EF17" i="37"/>
  <c r="EB17" i="37"/>
  <c r="DX17" i="37"/>
  <c r="DT17" i="37"/>
  <c r="DP17" i="37"/>
  <c r="DL17" i="37"/>
  <c r="DH17" i="37"/>
  <c r="DD17" i="37"/>
  <c r="CZ17" i="37"/>
  <c r="GM17" i="37"/>
  <c r="IL17" i="37" s="1"/>
  <c r="GI17" i="37"/>
  <c r="IJ17" i="37" s="1"/>
  <c r="GE17" i="37"/>
  <c r="IH17" i="37" s="1"/>
  <c r="GA17" i="37"/>
  <c r="IF17" i="37" s="1"/>
  <c r="FW17" i="37"/>
  <c r="ID17" i="37" s="1"/>
  <c r="FS17" i="37"/>
  <c r="IB17" i="37" s="1"/>
  <c r="FO17" i="37"/>
  <c r="HZ17" i="37" s="1"/>
  <c r="FK17" i="37"/>
  <c r="HX17" i="37" s="1"/>
  <c r="FG17" i="37"/>
  <c r="HV17" i="37" s="1"/>
  <c r="FC17" i="37"/>
  <c r="HT17" i="37" s="1"/>
  <c r="EY17" i="37"/>
  <c r="HR17" i="37" s="1"/>
  <c r="EU17" i="37"/>
  <c r="HP17" i="37" s="1"/>
  <c r="EQ17" i="37"/>
  <c r="HN17" i="37" s="1"/>
  <c r="EM17" i="37"/>
  <c r="HL17" i="37" s="1"/>
  <c r="EI17" i="37"/>
  <c r="HJ17" i="37" s="1"/>
  <c r="EE17" i="37"/>
  <c r="HH17" i="37" s="1"/>
  <c r="EA17" i="37"/>
  <c r="HF17" i="37" s="1"/>
  <c r="DW17" i="37"/>
  <c r="HD17" i="37" s="1"/>
  <c r="DS17" i="37"/>
  <c r="HB17" i="37" s="1"/>
  <c r="DO17" i="37"/>
  <c r="GZ17" i="37" s="1"/>
  <c r="DK17" i="37"/>
  <c r="GX17" i="37" s="1"/>
  <c r="DG17" i="37"/>
  <c r="GV17" i="37" s="1"/>
  <c r="DC17" i="37"/>
  <c r="GT17" i="37" s="1"/>
  <c r="CY17" i="37"/>
  <c r="GR17" i="37" s="1"/>
  <c r="GN8" i="37"/>
  <c r="GJ8" i="37"/>
  <c r="GF8" i="37"/>
  <c r="GB8" i="37"/>
  <c r="FX8" i="37"/>
  <c r="FT8" i="37"/>
  <c r="FP8" i="37"/>
  <c r="FL8" i="37"/>
  <c r="FH8" i="37"/>
  <c r="FD8" i="37"/>
  <c r="EZ8" i="37"/>
  <c r="EV8" i="37"/>
  <c r="ER8" i="37"/>
  <c r="EN8" i="37"/>
  <c r="EJ8" i="37"/>
  <c r="EF8" i="37"/>
  <c r="EB8" i="37"/>
  <c r="DX8" i="37"/>
  <c r="DT8" i="37"/>
  <c r="DP8" i="37"/>
  <c r="DL8" i="37"/>
  <c r="DH8" i="37"/>
  <c r="DD8" i="37"/>
  <c r="CZ8" i="37"/>
  <c r="GK8" i="37"/>
  <c r="GC8" i="37"/>
  <c r="FQ8" i="37"/>
  <c r="FE8" i="37"/>
  <c r="ES8" i="37"/>
  <c r="HO8" i="37" s="1"/>
  <c r="EG8" i="37"/>
  <c r="DY8" i="37"/>
  <c r="DM8" i="37"/>
  <c r="DA8" i="37"/>
  <c r="GM8" i="37"/>
  <c r="GI8" i="37"/>
  <c r="GE8" i="37"/>
  <c r="IH8" i="37" s="1"/>
  <c r="GA8" i="37"/>
  <c r="FW8" i="37"/>
  <c r="FS8" i="37"/>
  <c r="FO8" i="37"/>
  <c r="HZ8" i="37" s="1"/>
  <c r="FK8" i="37"/>
  <c r="FG8" i="37"/>
  <c r="FC8" i="37"/>
  <c r="EY8" i="37"/>
  <c r="HR8" i="37" s="1"/>
  <c r="EU8" i="37"/>
  <c r="EQ8" i="37"/>
  <c r="EM8" i="37"/>
  <c r="EI8" i="37"/>
  <c r="HJ8" i="37" s="1"/>
  <c r="EE8" i="37"/>
  <c r="EA8" i="37"/>
  <c r="DW8" i="37"/>
  <c r="DS8" i="37"/>
  <c r="HB8" i="37" s="1"/>
  <c r="DO8" i="37"/>
  <c r="DK8" i="37"/>
  <c r="DG8" i="37"/>
  <c r="DC8" i="37"/>
  <c r="GT8" i="37" s="1"/>
  <c r="CY8" i="37"/>
  <c r="GP8" i="37"/>
  <c r="GL8" i="37"/>
  <c r="GH8" i="37"/>
  <c r="GD8" i="37"/>
  <c r="FZ8" i="37"/>
  <c r="FV8" i="37"/>
  <c r="FR8" i="37"/>
  <c r="FN8" i="37"/>
  <c r="FJ8" i="37"/>
  <c r="FF8" i="37"/>
  <c r="FB8" i="37"/>
  <c r="EX8" i="37"/>
  <c r="ET8" i="37"/>
  <c r="EP8" i="37"/>
  <c r="EL8" i="37"/>
  <c r="EH8" i="37"/>
  <c r="ED8" i="37"/>
  <c r="DZ8" i="37"/>
  <c r="DV8" i="37"/>
  <c r="DR8" i="37"/>
  <c r="DN8" i="37"/>
  <c r="DJ8" i="37"/>
  <c r="DF8" i="37"/>
  <c r="DB8" i="37"/>
  <c r="GO8" i="37"/>
  <c r="IM8" i="37" s="1"/>
  <c r="FY8" i="37"/>
  <c r="FM8" i="37"/>
  <c r="FA8" i="37"/>
  <c r="EO8" i="37"/>
  <c r="DU8" i="37"/>
  <c r="DI8" i="37"/>
  <c r="GW8" i="37" s="1"/>
  <c r="GG8" i="37"/>
  <c r="FU8" i="37"/>
  <c r="FI8" i="37"/>
  <c r="EW8" i="37"/>
  <c r="EK8" i="37"/>
  <c r="EC8" i="37"/>
  <c r="HG8" i="37" s="1"/>
  <c r="DQ8" i="37"/>
  <c r="DE8" i="37"/>
  <c r="GU8" i="37" s="1"/>
  <c r="GN30" i="37"/>
  <c r="GJ30" i="37"/>
  <c r="GF30" i="37"/>
  <c r="GB30" i="37"/>
  <c r="FX30" i="37"/>
  <c r="FT30" i="37"/>
  <c r="FP30" i="37"/>
  <c r="FL30" i="37"/>
  <c r="FH30" i="37"/>
  <c r="FD30" i="37"/>
  <c r="EZ30" i="37"/>
  <c r="EV30" i="37"/>
  <c r="ER30" i="37"/>
  <c r="EN30" i="37"/>
  <c r="EJ30" i="37"/>
  <c r="EF30" i="37"/>
  <c r="EB30" i="37"/>
  <c r="DX30" i="37"/>
  <c r="DT30" i="37"/>
  <c r="DP30" i="37"/>
  <c r="DL30" i="37"/>
  <c r="DH30" i="37"/>
  <c r="DD30" i="37"/>
  <c r="CZ30" i="37"/>
  <c r="GM30" i="37"/>
  <c r="IL30" i="37" s="1"/>
  <c r="GI30" i="37"/>
  <c r="IJ30" i="37" s="1"/>
  <c r="GE30" i="37"/>
  <c r="IH30" i="37" s="1"/>
  <c r="GA30" i="37"/>
  <c r="IF30" i="37" s="1"/>
  <c r="FW30" i="37"/>
  <c r="ID30" i="37" s="1"/>
  <c r="FS30" i="37"/>
  <c r="IB30" i="37" s="1"/>
  <c r="FO30" i="37"/>
  <c r="HZ30" i="37" s="1"/>
  <c r="FK30" i="37"/>
  <c r="HX30" i="37" s="1"/>
  <c r="FG30" i="37"/>
  <c r="HV30" i="37" s="1"/>
  <c r="FC30" i="37"/>
  <c r="HT30" i="37" s="1"/>
  <c r="EY30" i="37"/>
  <c r="HR30" i="37" s="1"/>
  <c r="EU30" i="37"/>
  <c r="HP30" i="37" s="1"/>
  <c r="EQ30" i="37"/>
  <c r="HN30" i="37" s="1"/>
  <c r="EM30" i="37"/>
  <c r="HL30" i="37" s="1"/>
  <c r="EI30" i="37"/>
  <c r="HJ30" i="37" s="1"/>
  <c r="EE30" i="37"/>
  <c r="HH30" i="37" s="1"/>
  <c r="EA30" i="37"/>
  <c r="HF30" i="37" s="1"/>
  <c r="DW30" i="37"/>
  <c r="HD30" i="37" s="1"/>
  <c r="DS30" i="37"/>
  <c r="HB30" i="37" s="1"/>
  <c r="DO30" i="37"/>
  <c r="GZ30" i="37" s="1"/>
  <c r="DK30" i="37"/>
  <c r="GX30" i="37" s="1"/>
  <c r="DG30" i="37"/>
  <c r="GV30" i="37" s="1"/>
  <c r="DC30" i="37"/>
  <c r="GT30" i="37" s="1"/>
  <c r="CY30" i="37"/>
  <c r="GR30" i="37" s="1"/>
  <c r="GP30" i="37"/>
  <c r="GL30" i="37"/>
  <c r="GH30" i="37"/>
  <c r="GD30" i="37"/>
  <c r="FZ30" i="37"/>
  <c r="FV30" i="37"/>
  <c r="FR30" i="37"/>
  <c r="FN30" i="37"/>
  <c r="FJ30" i="37"/>
  <c r="FF30" i="37"/>
  <c r="FB30" i="37"/>
  <c r="EX30" i="37"/>
  <c r="ET30" i="37"/>
  <c r="EP30" i="37"/>
  <c r="EL30" i="37"/>
  <c r="EH30" i="37"/>
  <c r="ED30" i="37"/>
  <c r="DZ30" i="37"/>
  <c r="DV30" i="37"/>
  <c r="DR30" i="37"/>
  <c r="DN30" i="37"/>
  <c r="DJ30" i="37"/>
  <c r="DF30" i="37"/>
  <c r="DB30" i="37"/>
  <c r="GO30" i="37"/>
  <c r="IM30" i="37" s="1"/>
  <c r="GK30" i="37"/>
  <c r="IK30" i="37" s="1"/>
  <c r="GG30" i="37"/>
  <c r="II30" i="37" s="1"/>
  <c r="GC30" i="37"/>
  <c r="IG30" i="37" s="1"/>
  <c r="FY30" i="37"/>
  <c r="IE30" i="37" s="1"/>
  <c r="FU30" i="37"/>
  <c r="IC30" i="37" s="1"/>
  <c r="FQ30" i="37"/>
  <c r="IA30" i="37" s="1"/>
  <c r="FM30" i="37"/>
  <c r="HY30" i="37" s="1"/>
  <c r="FI30" i="37"/>
  <c r="HW30" i="37" s="1"/>
  <c r="FE30" i="37"/>
  <c r="HU30" i="37" s="1"/>
  <c r="FA30" i="37"/>
  <c r="HS30" i="37" s="1"/>
  <c r="EW30" i="37"/>
  <c r="HQ30" i="37" s="1"/>
  <c r="ES30" i="37"/>
  <c r="HO30" i="37" s="1"/>
  <c r="EO30" i="37"/>
  <c r="HM30" i="37" s="1"/>
  <c r="EK30" i="37"/>
  <c r="HK30" i="37" s="1"/>
  <c r="EG30" i="37"/>
  <c r="HI30" i="37" s="1"/>
  <c r="EC30" i="37"/>
  <c r="HG30" i="37" s="1"/>
  <c r="DY30" i="37"/>
  <c r="HE30" i="37" s="1"/>
  <c r="DU30" i="37"/>
  <c r="HC30" i="37" s="1"/>
  <c r="DQ30" i="37"/>
  <c r="HA30" i="37" s="1"/>
  <c r="DM30" i="37"/>
  <c r="GY30" i="37" s="1"/>
  <c r="DI30" i="37"/>
  <c r="GW30" i="37" s="1"/>
  <c r="DE30" i="37"/>
  <c r="GU30" i="37" s="1"/>
  <c r="DA30" i="37"/>
  <c r="GS30" i="37" s="1"/>
  <c r="GN26" i="37"/>
  <c r="GJ26" i="37"/>
  <c r="GF26" i="37"/>
  <c r="GB26" i="37"/>
  <c r="FX26" i="37"/>
  <c r="FT26" i="37"/>
  <c r="FP26" i="37"/>
  <c r="FL26" i="37"/>
  <c r="FH26" i="37"/>
  <c r="FD26" i="37"/>
  <c r="EZ26" i="37"/>
  <c r="EV26" i="37"/>
  <c r="ER26" i="37"/>
  <c r="EN26" i="37"/>
  <c r="EJ26" i="37"/>
  <c r="EF26" i="37"/>
  <c r="EB26" i="37"/>
  <c r="DX26" i="37"/>
  <c r="DT26" i="37"/>
  <c r="DP26" i="37"/>
  <c r="DL26" i="37"/>
  <c r="DH26" i="37"/>
  <c r="DD26" i="37"/>
  <c r="CZ26" i="37"/>
  <c r="GM26" i="37"/>
  <c r="IL26" i="37" s="1"/>
  <c r="GI26" i="37"/>
  <c r="IJ26" i="37" s="1"/>
  <c r="GE26" i="37"/>
  <c r="IH26" i="37" s="1"/>
  <c r="GA26" i="37"/>
  <c r="IF26" i="37" s="1"/>
  <c r="FW26" i="37"/>
  <c r="ID26" i="37" s="1"/>
  <c r="FS26" i="37"/>
  <c r="IB26" i="37" s="1"/>
  <c r="FO26" i="37"/>
  <c r="HZ26" i="37" s="1"/>
  <c r="FK26" i="37"/>
  <c r="HX26" i="37" s="1"/>
  <c r="FG26" i="37"/>
  <c r="HV26" i="37" s="1"/>
  <c r="FC26" i="37"/>
  <c r="HT26" i="37" s="1"/>
  <c r="EY26" i="37"/>
  <c r="EU26" i="37"/>
  <c r="HP26" i="37" s="1"/>
  <c r="EQ26" i="37"/>
  <c r="HN26" i="37" s="1"/>
  <c r="EM26" i="37"/>
  <c r="HL26" i="37" s="1"/>
  <c r="EI26" i="37"/>
  <c r="HJ26" i="37" s="1"/>
  <c r="EE26" i="37"/>
  <c r="HH26" i="37" s="1"/>
  <c r="EA26" i="37"/>
  <c r="HF26" i="37" s="1"/>
  <c r="DW26" i="37"/>
  <c r="HD26" i="37" s="1"/>
  <c r="DS26" i="37"/>
  <c r="HB26" i="37" s="1"/>
  <c r="DO26" i="37"/>
  <c r="GZ26" i="37" s="1"/>
  <c r="DK26" i="37"/>
  <c r="GX26" i="37" s="1"/>
  <c r="DG26" i="37"/>
  <c r="GV26" i="37" s="1"/>
  <c r="DC26" i="37"/>
  <c r="GT26" i="37" s="1"/>
  <c r="CY26" i="37"/>
  <c r="GR26" i="37" s="1"/>
  <c r="GP26" i="37"/>
  <c r="GL26" i="37"/>
  <c r="GH26" i="37"/>
  <c r="GD26" i="37"/>
  <c r="FZ26" i="37"/>
  <c r="FV26" i="37"/>
  <c r="FR26" i="37"/>
  <c r="FN26" i="37"/>
  <c r="FJ26" i="37"/>
  <c r="FF26" i="37"/>
  <c r="FB26" i="37"/>
  <c r="EX26" i="37"/>
  <c r="ET26" i="37"/>
  <c r="EP26" i="37"/>
  <c r="EL26" i="37"/>
  <c r="EH26" i="37"/>
  <c r="ED26" i="37"/>
  <c r="DZ26" i="37"/>
  <c r="DV26" i="37"/>
  <c r="DR26" i="37"/>
  <c r="DN26" i="37"/>
  <c r="DJ26" i="37"/>
  <c r="DF26" i="37"/>
  <c r="DB26" i="37"/>
  <c r="GO26" i="37"/>
  <c r="IM26" i="37" s="1"/>
  <c r="GK26" i="37"/>
  <c r="IK26" i="37" s="1"/>
  <c r="GG26" i="37"/>
  <c r="II26" i="37" s="1"/>
  <c r="GC26" i="37"/>
  <c r="IG26" i="37" s="1"/>
  <c r="FY26" i="37"/>
  <c r="IE26" i="37" s="1"/>
  <c r="FU26" i="37"/>
  <c r="IC26" i="37" s="1"/>
  <c r="FQ26" i="37"/>
  <c r="IA26" i="37" s="1"/>
  <c r="FM26" i="37"/>
  <c r="HY26" i="37" s="1"/>
  <c r="FI26" i="37"/>
  <c r="HW26" i="37" s="1"/>
  <c r="FE26" i="37"/>
  <c r="HU26" i="37" s="1"/>
  <c r="FA26" i="37"/>
  <c r="HS26" i="37" s="1"/>
  <c r="EW26" i="37"/>
  <c r="HQ26" i="37" s="1"/>
  <c r="ES26" i="37"/>
  <c r="HO26" i="37" s="1"/>
  <c r="EO26" i="37"/>
  <c r="HM26" i="37" s="1"/>
  <c r="EK26" i="37"/>
  <c r="HK26" i="37" s="1"/>
  <c r="EG26" i="37"/>
  <c r="HI26" i="37" s="1"/>
  <c r="EC26" i="37"/>
  <c r="HG26" i="37" s="1"/>
  <c r="DY26" i="37"/>
  <c r="HE26" i="37" s="1"/>
  <c r="DU26" i="37"/>
  <c r="HC26" i="37" s="1"/>
  <c r="DQ26" i="37"/>
  <c r="HA26" i="37" s="1"/>
  <c r="DM26" i="37"/>
  <c r="GY26" i="37" s="1"/>
  <c r="DI26" i="37"/>
  <c r="GW26" i="37" s="1"/>
  <c r="DE26" i="37"/>
  <c r="GU26" i="37" s="1"/>
  <c r="DA26" i="37"/>
  <c r="GS26" i="37" s="1"/>
  <c r="GN22" i="37"/>
  <c r="GJ22" i="37"/>
  <c r="GF22" i="37"/>
  <c r="GB22" i="37"/>
  <c r="FX22" i="37"/>
  <c r="FT22" i="37"/>
  <c r="FP22" i="37"/>
  <c r="FL22" i="37"/>
  <c r="FH22" i="37"/>
  <c r="FD22" i="37"/>
  <c r="EZ22" i="37"/>
  <c r="EV22" i="37"/>
  <c r="ER22" i="37"/>
  <c r="EN22" i="37"/>
  <c r="EJ22" i="37"/>
  <c r="EF22" i="37"/>
  <c r="EB22" i="37"/>
  <c r="DX22" i="37"/>
  <c r="DT22" i="37"/>
  <c r="DP22" i="37"/>
  <c r="DL22" i="37"/>
  <c r="DH22" i="37"/>
  <c r="DD22" i="37"/>
  <c r="CZ22" i="37"/>
  <c r="GM22" i="37"/>
  <c r="IL22" i="37" s="1"/>
  <c r="GI22" i="37"/>
  <c r="IJ22" i="37" s="1"/>
  <c r="GE22" i="37"/>
  <c r="IH22" i="37" s="1"/>
  <c r="GA22" i="37"/>
  <c r="IF22" i="37" s="1"/>
  <c r="FW22" i="37"/>
  <c r="ID22" i="37" s="1"/>
  <c r="FS22" i="37"/>
  <c r="IB22" i="37" s="1"/>
  <c r="FO22" i="37"/>
  <c r="HZ22" i="37" s="1"/>
  <c r="FK22" i="37"/>
  <c r="HX22" i="37" s="1"/>
  <c r="FG22" i="37"/>
  <c r="HV22" i="37" s="1"/>
  <c r="FC22" i="37"/>
  <c r="HT22" i="37" s="1"/>
  <c r="EY22" i="37"/>
  <c r="HR22" i="37" s="1"/>
  <c r="EU22" i="37"/>
  <c r="HP22" i="37" s="1"/>
  <c r="EQ22" i="37"/>
  <c r="HN22" i="37" s="1"/>
  <c r="EM22" i="37"/>
  <c r="HL22" i="37" s="1"/>
  <c r="EI22" i="37"/>
  <c r="HJ22" i="37" s="1"/>
  <c r="EE22" i="37"/>
  <c r="HH22" i="37" s="1"/>
  <c r="EA22" i="37"/>
  <c r="HF22" i="37" s="1"/>
  <c r="DW22" i="37"/>
  <c r="HD22" i="37" s="1"/>
  <c r="DS22" i="37"/>
  <c r="HB22" i="37" s="1"/>
  <c r="DO22" i="37"/>
  <c r="GZ22" i="37" s="1"/>
  <c r="DK22" i="37"/>
  <c r="GX22" i="37" s="1"/>
  <c r="DG22" i="37"/>
  <c r="GV22" i="37" s="1"/>
  <c r="DC22" i="37"/>
  <c r="GT22" i="37" s="1"/>
  <c r="CY22" i="37"/>
  <c r="GR22" i="37" s="1"/>
  <c r="GP22" i="37"/>
  <c r="GL22" i="37"/>
  <c r="GH22" i="37"/>
  <c r="GD22" i="37"/>
  <c r="FZ22" i="37"/>
  <c r="FV22" i="37"/>
  <c r="FR22" i="37"/>
  <c r="FN22" i="37"/>
  <c r="FJ22" i="37"/>
  <c r="FF22" i="37"/>
  <c r="FB22" i="37"/>
  <c r="EX22" i="37"/>
  <c r="ET22" i="37"/>
  <c r="EP22" i="37"/>
  <c r="EL22" i="37"/>
  <c r="EH22" i="37"/>
  <c r="GO22" i="37"/>
  <c r="IM22" i="37" s="1"/>
  <c r="GK22" i="37"/>
  <c r="IK22" i="37" s="1"/>
  <c r="GG22" i="37"/>
  <c r="II22" i="37" s="1"/>
  <c r="GC22" i="37"/>
  <c r="IG22" i="37" s="1"/>
  <c r="FY22" i="37"/>
  <c r="IE22" i="37" s="1"/>
  <c r="FU22" i="37"/>
  <c r="IC22" i="37" s="1"/>
  <c r="FQ22" i="37"/>
  <c r="IA22" i="37" s="1"/>
  <c r="FM22" i="37"/>
  <c r="HY22" i="37" s="1"/>
  <c r="FI22" i="37"/>
  <c r="HW22" i="37" s="1"/>
  <c r="FE22" i="37"/>
  <c r="HU22" i="37" s="1"/>
  <c r="FA22" i="37"/>
  <c r="HS22" i="37" s="1"/>
  <c r="EW22" i="37"/>
  <c r="HQ22" i="37" s="1"/>
  <c r="ES22" i="37"/>
  <c r="HO22" i="37" s="1"/>
  <c r="EO22" i="37"/>
  <c r="HM22" i="37" s="1"/>
  <c r="EK22" i="37"/>
  <c r="HK22" i="37" s="1"/>
  <c r="EG22" i="37"/>
  <c r="HI22" i="37" s="1"/>
  <c r="EC22" i="37"/>
  <c r="DY22" i="37"/>
  <c r="DU22" i="37"/>
  <c r="DQ22" i="37"/>
  <c r="DM22" i="37"/>
  <c r="DI22" i="37"/>
  <c r="DE22" i="37"/>
  <c r="DA22" i="37"/>
  <c r="DR22" i="37"/>
  <c r="DB22" i="37"/>
  <c r="ED22" i="37"/>
  <c r="DN22" i="37"/>
  <c r="DZ22" i="37"/>
  <c r="DJ22" i="37"/>
  <c r="DV22" i="37"/>
  <c r="DF22" i="37"/>
  <c r="GN18" i="37"/>
  <c r="GJ18" i="37"/>
  <c r="GF18" i="37"/>
  <c r="GB18" i="37"/>
  <c r="FX18" i="37"/>
  <c r="FT18" i="37"/>
  <c r="FP18" i="37"/>
  <c r="FL18" i="37"/>
  <c r="FH18" i="37"/>
  <c r="FD18" i="37"/>
  <c r="EZ18" i="37"/>
  <c r="EV18" i="37"/>
  <c r="ER18" i="37"/>
  <c r="EN18" i="37"/>
  <c r="EJ18" i="37"/>
  <c r="EF18" i="37"/>
  <c r="EB18" i="37"/>
  <c r="GM18" i="37"/>
  <c r="GI18" i="37"/>
  <c r="GE18" i="37"/>
  <c r="IH18" i="37" s="1"/>
  <c r="GA18" i="37"/>
  <c r="FW18" i="37"/>
  <c r="FS18" i="37"/>
  <c r="FO18" i="37"/>
  <c r="HZ18" i="37" s="1"/>
  <c r="FK18" i="37"/>
  <c r="FG18" i="37"/>
  <c r="FC18" i="37"/>
  <c r="EY18" i="37"/>
  <c r="HR18" i="37" s="1"/>
  <c r="EU18" i="37"/>
  <c r="EQ18" i="37"/>
  <c r="EM18" i="37"/>
  <c r="EI18" i="37"/>
  <c r="HJ18" i="37" s="1"/>
  <c r="EE18" i="37"/>
  <c r="EA18" i="37"/>
  <c r="GO18" i="37"/>
  <c r="GK18" i="37"/>
  <c r="IK18" i="37" s="1"/>
  <c r="GG18" i="37"/>
  <c r="II18" i="37" s="1"/>
  <c r="GD18" i="37"/>
  <c r="FV18" i="37"/>
  <c r="FN18" i="37"/>
  <c r="FF18" i="37"/>
  <c r="EX18" i="37"/>
  <c r="EP18" i="37"/>
  <c r="EH18" i="37"/>
  <c r="DZ18" i="37"/>
  <c r="DV18" i="37"/>
  <c r="DR18" i="37"/>
  <c r="DN18" i="37"/>
  <c r="DJ18" i="37"/>
  <c r="DF18" i="37"/>
  <c r="DB18" i="37"/>
  <c r="GP18" i="37"/>
  <c r="GC18" i="37"/>
  <c r="IG18" i="37" s="1"/>
  <c r="FU18" i="37"/>
  <c r="FM18" i="37"/>
  <c r="FE18" i="37"/>
  <c r="EW18" i="37"/>
  <c r="HQ18" i="37" s="1"/>
  <c r="EO18" i="37"/>
  <c r="EG18" i="37"/>
  <c r="DY18" i="37"/>
  <c r="DU18" i="37"/>
  <c r="HC18" i="37" s="1"/>
  <c r="DQ18" i="37"/>
  <c r="DM18" i="37"/>
  <c r="DI18" i="37"/>
  <c r="DE18" i="37"/>
  <c r="GU18" i="37" s="1"/>
  <c r="DA18" i="37"/>
  <c r="GL18" i="37"/>
  <c r="FZ18" i="37"/>
  <c r="FR18" i="37"/>
  <c r="FJ18" i="37"/>
  <c r="FB18" i="37"/>
  <c r="ET18" i="37"/>
  <c r="EL18" i="37"/>
  <c r="ED18" i="37"/>
  <c r="DX18" i="37"/>
  <c r="DT18" i="37"/>
  <c r="DP18" i="37"/>
  <c r="DL18" i="37"/>
  <c r="DH18" i="37"/>
  <c r="DD18" i="37"/>
  <c r="CZ18" i="37"/>
  <c r="GH18" i="37"/>
  <c r="FY18" i="37"/>
  <c r="FQ18" i="37"/>
  <c r="FI18" i="37"/>
  <c r="HW18" i="37" s="1"/>
  <c r="FA18" i="37"/>
  <c r="ES18" i="37"/>
  <c r="EK18" i="37"/>
  <c r="EC18" i="37"/>
  <c r="HG18" i="37" s="1"/>
  <c r="DW18" i="37"/>
  <c r="DS18" i="37"/>
  <c r="DO18" i="37"/>
  <c r="DK18" i="37"/>
  <c r="GX18" i="37" s="1"/>
  <c r="DG18" i="37"/>
  <c r="DC18" i="37"/>
  <c r="CY18" i="37"/>
  <c r="GP13" i="37"/>
  <c r="GL13" i="37"/>
  <c r="GH13" i="37"/>
  <c r="GD13" i="37"/>
  <c r="FZ13" i="37"/>
  <c r="FV13" i="37"/>
  <c r="FR13" i="37"/>
  <c r="FN13" i="37"/>
  <c r="FJ13" i="37"/>
  <c r="FF13" i="37"/>
  <c r="FB13" i="37"/>
  <c r="EX13" i="37"/>
  <c r="ET13" i="37"/>
  <c r="EP13" i="37"/>
  <c r="EL13" i="37"/>
  <c r="EH13" i="37"/>
  <c r="ED13" i="37"/>
  <c r="DZ13" i="37"/>
  <c r="DV13" i="37"/>
  <c r="DR13" i="37"/>
  <c r="DN13" i="37"/>
  <c r="DJ13" i="37"/>
  <c r="DF13" i="37"/>
  <c r="DB13" i="37"/>
  <c r="GO13" i="37"/>
  <c r="IM13" i="37" s="1"/>
  <c r="GK13" i="37"/>
  <c r="IK13" i="37" s="1"/>
  <c r="GG13" i="37"/>
  <c r="II13" i="37" s="1"/>
  <c r="GC13" i="37"/>
  <c r="IG13" i="37" s="1"/>
  <c r="FY13" i="37"/>
  <c r="IE13" i="37" s="1"/>
  <c r="FU13" i="37"/>
  <c r="IC13" i="37" s="1"/>
  <c r="FQ13" i="37"/>
  <c r="IA13" i="37" s="1"/>
  <c r="FM13" i="37"/>
  <c r="HY13" i="37" s="1"/>
  <c r="FI13" i="37"/>
  <c r="HW13" i="37" s="1"/>
  <c r="FE13" i="37"/>
  <c r="HU13" i="37" s="1"/>
  <c r="FA13" i="37"/>
  <c r="HS13" i="37" s="1"/>
  <c r="EW13" i="37"/>
  <c r="HQ13" i="37" s="1"/>
  <c r="ES13" i="37"/>
  <c r="HO13" i="37" s="1"/>
  <c r="EO13" i="37"/>
  <c r="HM13" i="37" s="1"/>
  <c r="EK13" i="37"/>
  <c r="HK13" i="37" s="1"/>
  <c r="EG13" i="37"/>
  <c r="HI13" i="37" s="1"/>
  <c r="EC13" i="37"/>
  <c r="HG13" i="37" s="1"/>
  <c r="DY13" i="37"/>
  <c r="HE13" i="37" s="1"/>
  <c r="DU13" i="37"/>
  <c r="HC13" i="37" s="1"/>
  <c r="DQ13" i="37"/>
  <c r="HA13" i="37" s="1"/>
  <c r="DM13" i="37"/>
  <c r="GY13" i="37" s="1"/>
  <c r="DI13" i="37"/>
  <c r="GW13" i="37" s="1"/>
  <c r="DE13" i="37"/>
  <c r="GU13" i="37" s="1"/>
  <c r="DA13" i="37"/>
  <c r="GS13" i="37" s="1"/>
  <c r="GN13" i="37"/>
  <c r="GJ13" i="37"/>
  <c r="GF13" i="37"/>
  <c r="GB13" i="37"/>
  <c r="FX13" i="37"/>
  <c r="FT13" i="37"/>
  <c r="FP13" i="37"/>
  <c r="FL13" i="37"/>
  <c r="FH13" i="37"/>
  <c r="FD13" i="37"/>
  <c r="EZ13" i="37"/>
  <c r="EV13" i="37"/>
  <c r="ER13" i="37"/>
  <c r="EN13" i="37"/>
  <c r="EJ13" i="37"/>
  <c r="EF13" i="37"/>
  <c r="EB13" i="37"/>
  <c r="DX13" i="37"/>
  <c r="DT13" i="37"/>
  <c r="DP13" i="37"/>
  <c r="DL13" i="37"/>
  <c r="DH13" i="37"/>
  <c r="DD13" i="37"/>
  <c r="CZ13" i="37"/>
  <c r="GM13" i="37"/>
  <c r="IL13" i="37" s="1"/>
  <c r="GI13" i="37"/>
  <c r="IJ13" i="37" s="1"/>
  <c r="GE13" i="37"/>
  <c r="IH13" i="37" s="1"/>
  <c r="GA13" i="37"/>
  <c r="IF13" i="37" s="1"/>
  <c r="FW13" i="37"/>
  <c r="ID13" i="37" s="1"/>
  <c r="FS13" i="37"/>
  <c r="IB13" i="37" s="1"/>
  <c r="FO13" i="37"/>
  <c r="HZ13" i="37" s="1"/>
  <c r="FK13" i="37"/>
  <c r="HX13" i="37" s="1"/>
  <c r="FG13" i="37"/>
  <c r="HV13" i="37" s="1"/>
  <c r="FC13" i="37"/>
  <c r="HT13" i="37" s="1"/>
  <c r="EY13" i="37"/>
  <c r="HR13" i="37" s="1"/>
  <c r="EU13" i="37"/>
  <c r="HP13" i="37" s="1"/>
  <c r="EQ13" i="37"/>
  <c r="HN13" i="37" s="1"/>
  <c r="EM13" i="37"/>
  <c r="HL13" i="37" s="1"/>
  <c r="EI13" i="37"/>
  <c r="HJ13" i="37" s="1"/>
  <c r="EE13" i="37"/>
  <c r="HH13" i="37" s="1"/>
  <c r="EA13" i="37"/>
  <c r="HF13" i="37" s="1"/>
  <c r="DW13" i="37"/>
  <c r="HD13" i="37" s="1"/>
  <c r="DS13" i="37"/>
  <c r="HB13" i="37" s="1"/>
  <c r="DO13" i="37"/>
  <c r="GZ13" i="37" s="1"/>
  <c r="DK13" i="37"/>
  <c r="GX13" i="37" s="1"/>
  <c r="DG13" i="37"/>
  <c r="GV13" i="37" s="1"/>
  <c r="DC13" i="37"/>
  <c r="GT13" i="37" s="1"/>
  <c r="CY13" i="37"/>
  <c r="GR13" i="37" s="1"/>
  <c r="GN9" i="37"/>
  <c r="GJ9" i="37"/>
  <c r="GF9" i="37"/>
  <c r="GB9" i="37"/>
  <c r="FX9" i="37"/>
  <c r="FT9" i="37"/>
  <c r="FP9" i="37"/>
  <c r="FL9" i="37"/>
  <c r="FH9" i="37"/>
  <c r="FD9" i="37"/>
  <c r="EZ9" i="37"/>
  <c r="EV9" i="37"/>
  <c r="ER9" i="37"/>
  <c r="EN9" i="37"/>
  <c r="EJ9" i="37"/>
  <c r="EF9" i="37"/>
  <c r="EB9" i="37"/>
  <c r="DX9" i="37"/>
  <c r="DT9" i="37"/>
  <c r="DP9" i="37"/>
  <c r="DL9" i="37"/>
  <c r="DH9" i="37"/>
  <c r="DD9" i="37"/>
  <c r="CZ9" i="37"/>
  <c r="GK9" i="37"/>
  <c r="IK9" i="37" s="1"/>
  <c r="DU9" i="37"/>
  <c r="DI9" i="37"/>
  <c r="DA9" i="37"/>
  <c r="GM9" i="37"/>
  <c r="IL9" i="37" s="1"/>
  <c r="GI9" i="37"/>
  <c r="IJ9" i="37" s="1"/>
  <c r="GE9" i="37"/>
  <c r="IH9" i="37" s="1"/>
  <c r="GA9" i="37"/>
  <c r="IF9" i="37" s="1"/>
  <c r="FW9" i="37"/>
  <c r="ID9" i="37" s="1"/>
  <c r="FS9" i="37"/>
  <c r="IB9" i="37" s="1"/>
  <c r="FO9" i="37"/>
  <c r="HZ9" i="37" s="1"/>
  <c r="FK9" i="37"/>
  <c r="HX9" i="37" s="1"/>
  <c r="FG9" i="37"/>
  <c r="HV9" i="37" s="1"/>
  <c r="FC9" i="37"/>
  <c r="HT9" i="37" s="1"/>
  <c r="EY9" i="37"/>
  <c r="HR9" i="37" s="1"/>
  <c r="EU9" i="37"/>
  <c r="HP9" i="37" s="1"/>
  <c r="EQ9" i="37"/>
  <c r="HN9" i="37" s="1"/>
  <c r="EM9" i="37"/>
  <c r="HL9" i="37" s="1"/>
  <c r="EI9" i="37"/>
  <c r="HJ9" i="37" s="1"/>
  <c r="EE9" i="37"/>
  <c r="HH9" i="37" s="1"/>
  <c r="EA9" i="37"/>
  <c r="HF9" i="37" s="1"/>
  <c r="DW9" i="37"/>
  <c r="HD9" i="37" s="1"/>
  <c r="DS9" i="37"/>
  <c r="HB9" i="37" s="1"/>
  <c r="DO9" i="37"/>
  <c r="GZ9" i="37" s="1"/>
  <c r="DK9" i="37"/>
  <c r="GX9" i="37" s="1"/>
  <c r="DG9" i="37"/>
  <c r="GV9" i="37" s="1"/>
  <c r="DC9" i="37"/>
  <c r="GT9" i="37" s="1"/>
  <c r="CY9" i="37"/>
  <c r="GR9" i="37" s="1"/>
  <c r="GP9" i="37"/>
  <c r="GL9" i="37"/>
  <c r="GH9" i="37"/>
  <c r="GD9" i="37"/>
  <c r="FZ9" i="37"/>
  <c r="FV9" i="37"/>
  <c r="FR9" i="37"/>
  <c r="FN9" i="37"/>
  <c r="FJ9" i="37"/>
  <c r="FF9" i="37"/>
  <c r="FB9" i="37"/>
  <c r="EX9" i="37"/>
  <c r="ET9" i="37"/>
  <c r="EP9" i="37"/>
  <c r="EL9" i="37"/>
  <c r="EH9" i="37"/>
  <c r="ED9" i="37"/>
  <c r="DZ9" i="37"/>
  <c r="DV9" i="37"/>
  <c r="DR9" i="37"/>
  <c r="DN9" i="37"/>
  <c r="DJ9" i="37"/>
  <c r="DF9" i="37"/>
  <c r="DB9" i="37"/>
  <c r="GC9" i="37"/>
  <c r="DM9" i="37"/>
  <c r="GO9" i="37"/>
  <c r="GG9" i="37"/>
  <c r="II9" i="37" s="1"/>
  <c r="FY9" i="37"/>
  <c r="IE9" i="37" s="1"/>
  <c r="FU9" i="37"/>
  <c r="IC9" i="37" s="1"/>
  <c r="FQ9" i="37"/>
  <c r="IA9" i="37" s="1"/>
  <c r="FM9" i="37"/>
  <c r="HY9" i="37" s="1"/>
  <c r="FI9" i="37"/>
  <c r="HW9" i="37" s="1"/>
  <c r="FE9" i="37"/>
  <c r="HU9" i="37" s="1"/>
  <c r="FA9" i="37"/>
  <c r="HS9" i="37" s="1"/>
  <c r="EW9" i="37"/>
  <c r="HQ9" i="37" s="1"/>
  <c r="ES9" i="37"/>
  <c r="HO9" i="37" s="1"/>
  <c r="EO9" i="37"/>
  <c r="HM9" i="37" s="1"/>
  <c r="EK9" i="37"/>
  <c r="HK9" i="37" s="1"/>
  <c r="EG9" i="37"/>
  <c r="HI9" i="37" s="1"/>
  <c r="EC9" i="37"/>
  <c r="HG9" i="37" s="1"/>
  <c r="DY9" i="37"/>
  <c r="HE9" i="37" s="1"/>
  <c r="DQ9" i="37"/>
  <c r="DE9" i="37"/>
  <c r="GU9" i="37" s="1"/>
  <c r="GF5" i="37"/>
  <c r="FP5" i="37"/>
  <c r="EZ5" i="37"/>
  <c r="EJ5" i="37"/>
  <c r="DT5" i="37"/>
  <c r="DD5" i="37"/>
  <c r="FQ5" i="37"/>
  <c r="EC5" i="37"/>
  <c r="GI5" i="37"/>
  <c r="FS5" i="37"/>
  <c r="FC5" i="37"/>
  <c r="EM5" i="37"/>
  <c r="DW5" i="37"/>
  <c r="DG5" i="37"/>
  <c r="GL5" i="37"/>
  <c r="FV5" i="37"/>
  <c r="FF5" i="37"/>
  <c r="EP5" i="37"/>
  <c r="DZ5" i="37"/>
  <c r="DJ5" i="37"/>
  <c r="FY5" i="37"/>
  <c r="DY5" i="37"/>
  <c r="HE5" i="37" s="1"/>
  <c r="FU5" i="37"/>
  <c r="IC5" i="37" s="1"/>
  <c r="DQ5" i="37"/>
  <c r="E4" i="37"/>
  <c r="E5" i="37"/>
  <c r="E6" i="37"/>
  <c r="E7" i="37"/>
  <c r="E8" i="37"/>
  <c r="E9" i="37"/>
  <c r="E10" i="37"/>
  <c r="E11" i="37"/>
  <c r="E12" i="37"/>
  <c r="E13" i="37"/>
  <c r="E14" i="37"/>
  <c r="E15" i="37"/>
  <c r="E16" i="37"/>
  <c r="E17" i="37"/>
  <c r="E18" i="37"/>
  <c r="E19" i="37"/>
  <c r="E20" i="37"/>
  <c r="E21" i="37"/>
  <c r="E22" i="37"/>
  <c r="E23" i="37"/>
  <c r="E24" i="37"/>
  <c r="E25" i="37"/>
  <c r="E26" i="37"/>
  <c r="E27" i="37"/>
  <c r="E28" i="37"/>
  <c r="E29" i="37"/>
  <c r="E30" i="37"/>
  <c r="E31" i="37"/>
  <c r="CV2" i="37"/>
  <c r="CT2" i="37"/>
  <c r="CR2" i="37"/>
  <c r="CP2" i="37"/>
  <c r="CN2" i="37"/>
  <c r="CL2" i="37"/>
  <c r="CJ2" i="37"/>
  <c r="CH2" i="37"/>
  <c r="CF2" i="37"/>
  <c r="CD2" i="37"/>
  <c r="CB2" i="37"/>
  <c r="BZ2" i="37"/>
  <c r="BX2" i="37"/>
  <c r="BV2" i="37"/>
  <c r="BT2" i="37"/>
  <c r="BR2" i="37"/>
  <c r="BP2" i="37"/>
  <c r="BN2" i="37"/>
  <c r="BL2" i="37"/>
  <c r="BJ2" i="37"/>
  <c r="BH2" i="37"/>
  <c r="BF2" i="37"/>
  <c r="BD2" i="37"/>
  <c r="BB2" i="37"/>
  <c r="AZ2" i="37"/>
  <c r="AX2" i="37"/>
  <c r="AV2" i="37"/>
  <c r="AT2" i="37"/>
  <c r="AR2" i="37"/>
  <c r="AP2" i="37"/>
  <c r="AN2" i="37"/>
  <c r="AL2" i="37"/>
  <c r="AJ2" i="37"/>
  <c r="AH2" i="37"/>
  <c r="AF2" i="37"/>
  <c r="AD2" i="37"/>
  <c r="AB2" i="37"/>
  <c r="Z2" i="37"/>
  <c r="X2" i="37"/>
  <c r="V2" i="37"/>
  <c r="T2" i="37"/>
  <c r="R2" i="37"/>
  <c r="P2" i="37"/>
  <c r="N2" i="37"/>
  <c r="L2" i="37"/>
  <c r="J2" i="37"/>
  <c r="F2" i="37"/>
  <c r="H2" i="37"/>
  <c r="I2" i="37"/>
  <c r="A6" i="40"/>
  <c r="A5" i="40"/>
  <c r="A4" i="40"/>
  <c r="HQ2" i="37"/>
  <c r="HG2" i="37"/>
  <c r="HM2" i="37"/>
  <c r="HE2" i="37"/>
  <c r="HD2" i="37"/>
  <c r="HN2" i="37"/>
  <c r="HL2" i="37"/>
  <c r="HI2" i="37"/>
  <c r="HK2" i="37"/>
  <c r="IE2" i="37"/>
  <c r="IK2" i="37"/>
  <c r="IB2" i="37"/>
  <c r="ID2" i="37"/>
  <c r="IJ2" i="37"/>
  <c r="IG2" i="37"/>
  <c r="II2" i="37"/>
  <c r="BE2" i="37"/>
  <c r="BC2" i="37"/>
  <c r="BG2" i="37"/>
  <c r="BI2" i="37"/>
  <c r="BK2" i="37"/>
  <c r="BM2" i="37"/>
  <c r="BO2" i="37"/>
  <c r="BQ2" i="37"/>
  <c r="BS2" i="37"/>
  <c r="BU2" i="37"/>
  <c r="BW2" i="37"/>
  <c r="BY2" i="37"/>
  <c r="CA2" i="37"/>
  <c r="CC2" i="37"/>
  <c r="CE2" i="37"/>
  <c r="CG2" i="37"/>
  <c r="CI2" i="37"/>
  <c r="CK2" i="37"/>
  <c r="CM2" i="37"/>
  <c r="CO2" i="37"/>
  <c r="CQ2" i="37"/>
  <c r="CS2" i="37"/>
  <c r="CU2" i="37"/>
  <c r="CW2" i="37"/>
  <c r="O2" i="37"/>
  <c r="Q2" i="37"/>
  <c r="S2" i="37"/>
  <c r="U2" i="37"/>
  <c r="W2" i="37"/>
  <c r="Y2" i="37"/>
  <c r="AA2" i="37"/>
  <c r="AC2" i="37"/>
  <c r="AE2" i="37"/>
  <c r="AG2" i="37"/>
  <c r="AI2" i="37"/>
  <c r="AK2" i="37"/>
  <c r="AM2" i="37"/>
  <c r="AO2" i="37"/>
  <c r="AQ2" i="37"/>
  <c r="AS2" i="37"/>
  <c r="AU2" i="37"/>
  <c r="AW2" i="37"/>
  <c r="AY2" i="37"/>
  <c r="BA2" i="37"/>
  <c r="M2" i="37"/>
  <c r="K2" i="37"/>
  <c r="G2" i="37"/>
  <c r="EQ5" i="37" l="1"/>
  <c r="EG5" i="37"/>
  <c r="GG5" i="37"/>
  <c r="ED5" i="37"/>
  <c r="HG5" i="37" s="1"/>
  <c r="FJ5" i="37"/>
  <c r="GP5" i="37"/>
  <c r="EA5" i="37"/>
  <c r="FG5" i="37"/>
  <c r="HV5" i="37" s="1"/>
  <c r="GM5" i="37"/>
  <c r="GC5" i="37"/>
  <c r="DH5" i="37"/>
  <c r="EN5" i="37"/>
  <c r="HL5" i="37" s="1"/>
  <c r="FD5" i="37"/>
  <c r="FT5" i="37"/>
  <c r="GJ5" i="37"/>
  <c r="ES5" i="37"/>
  <c r="HO5" i="37" s="1"/>
  <c r="DA5" i="37"/>
  <c r="EW5" i="37"/>
  <c r="DB5" i="37"/>
  <c r="DR5" i="37"/>
  <c r="HA5" i="37" s="1"/>
  <c r="EH5" i="37"/>
  <c r="EX5" i="37"/>
  <c r="FN5" i="37"/>
  <c r="GD5" i="37"/>
  <c r="IG5" i="37" s="1"/>
  <c r="CY5" i="37"/>
  <c r="DO5" i="37"/>
  <c r="EE5" i="37"/>
  <c r="EU5" i="37"/>
  <c r="HP5" i="37" s="1"/>
  <c r="FK5" i="37"/>
  <c r="GA5" i="37"/>
  <c r="DI5" i="37"/>
  <c r="FA5" i="37"/>
  <c r="HS5" i="37" s="1"/>
  <c r="GO5" i="37"/>
  <c r="IM5" i="37" s="1"/>
  <c r="DL5" i="37"/>
  <c r="EB5" i="37"/>
  <c r="ER5" i="37"/>
  <c r="HN5" i="37" s="1"/>
  <c r="FH5" i="37"/>
  <c r="FX5" i="37"/>
  <c r="GN5" i="37"/>
  <c r="GK5" i="37"/>
  <c r="EK5" i="37"/>
  <c r="DN5" i="37"/>
  <c r="ET5" i="37"/>
  <c r="FZ5" i="37"/>
  <c r="IE5" i="37" s="1"/>
  <c r="DK5" i="37"/>
  <c r="FW5" i="37"/>
  <c r="EO5" i="37"/>
  <c r="DX5" i="37"/>
  <c r="HD5" i="37" s="1"/>
  <c r="DE5" i="37"/>
  <c r="FE5" i="37"/>
  <c r="HU5" i="37" s="1"/>
  <c r="DM5" i="37"/>
  <c r="FI5" i="37"/>
  <c r="HW5" i="37" s="1"/>
  <c r="DF5" i="37"/>
  <c r="DV5" i="37"/>
  <c r="EL5" i="37"/>
  <c r="FB5" i="37"/>
  <c r="FR5" i="37"/>
  <c r="GH5" i="37"/>
  <c r="DC5" i="37"/>
  <c r="GT5" i="37" s="1"/>
  <c r="DS5" i="37"/>
  <c r="HB5" i="37" s="1"/>
  <c r="EI5" i="37"/>
  <c r="HJ5" i="37" s="1"/>
  <c r="EY5" i="37"/>
  <c r="HR5" i="37" s="1"/>
  <c r="FO5" i="37"/>
  <c r="HZ5" i="37" s="1"/>
  <c r="GE5" i="37"/>
  <c r="IH5" i="37" s="1"/>
  <c r="DU5" i="37"/>
  <c r="FM5" i="37"/>
  <c r="CZ5" i="37"/>
  <c r="DP5" i="37"/>
  <c r="EF5" i="37"/>
  <c r="EV5" i="37"/>
  <c r="FL5" i="37"/>
  <c r="GW4" i="37"/>
  <c r="HU4" i="37"/>
  <c r="GT4" i="37"/>
  <c r="HB4" i="37"/>
  <c r="HJ4" i="37"/>
  <c r="HR4" i="37"/>
  <c r="HZ4" i="37"/>
  <c r="IH4" i="37"/>
  <c r="IK3" i="37"/>
  <c r="GY5" i="37"/>
  <c r="GV5" i="37"/>
  <c r="HT5" i="37"/>
  <c r="IB5" i="37"/>
  <c r="IJ5" i="37"/>
  <c r="IM9" i="37"/>
  <c r="GW9" i="37"/>
  <c r="HL18" i="37"/>
  <c r="HT18" i="37"/>
  <c r="IB18" i="37"/>
  <c r="IJ18" i="37"/>
  <c r="HY5" i="37"/>
  <c r="GR18" i="37"/>
  <c r="GZ18" i="37"/>
  <c r="HK18" i="37"/>
  <c r="IA18" i="37"/>
  <c r="GW18" i="37"/>
  <c r="HE18" i="37"/>
  <c r="HU18" i="37"/>
  <c r="HA8" i="37"/>
  <c r="HW8" i="37"/>
  <c r="IE8" i="37"/>
  <c r="GV8" i="37"/>
  <c r="HD8" i="37"/>
  <c r="HL8" i="37"/>
  <c r="HT8" i="37"/>
  <c r="IB8" i="37"/>
  <c r="IJ8" i="37"/>
  <c r="GY6" i="37"/>
  <c r="HW6" i="37"/>
  <c r="HK19" i="37"/>
  <c r="HS19" i="37"/>
  <c r="IL25" i="37"/>
  <c r="IM25" i="37"/>
  <c r="GY7" i="37"/>
  <c r="HW7" i="37"/>
  <c r="IA16" i="37"/>
  <c r="II16" i="37"/>
  <c r="HA20" i="37"/>
  <c r="IG20" i="37"/>
  <c r="GT20" i="37"/>
  <c r="HF20" i="37"/>
  <c r="HZ20" i="37"/>
  <c r="IL20" i="37"/>
  <c r="GU24" i="37"/>
  <c r="HG24" i="37"/>
  <c r="IA24" i="37"/>
  <c r="IM24" i="37"/>
  <c r="GT24" i="37"/>
  <c r="HF24" i="37"/>
  <c r="HZ24" i="37"/>
  <c r="IL24" i="37"/>
  <c r="GU28" i="37"/>
  <c r="HG28" i="37"/>
  <c r="IA28" i="37"/>
  <c r="IM28" i="37"/>
  <c r="GT28" i="37"/>
  <c r="HF28" i="37"/>
  <c r="HZ28" i="37"/>
  <c r="IL28" i="37"/>
  <c r="GV4" i="37"/>
  <c r="HD4" i="37"/>
  <c r="HL4" i="37"/>
  <c r="HT4" i="37"/>
  <c r="IB4" i="37"/>
  <c r="IJ4" i="37"/>
  <c r="HG4" i="37"/>
  <c r="IE4" i="37"/>
  <c r="HK21" i="37"/>
  <c r="HS21" i="37"/>
  <c r="DC21" i="37"/>
  <c r="DS21" i="37"/>
  <c r="HB21" i="37" s="1"/>
  <c r="EI21" i="37"/>
  <c r="HJ21" i="37" s="1"/>
  <c r="EY21" i="37"/>
  <c r="FO21" i="37"/>
  <c r="GE21" i="37"/>
  <c r="IH21" i="37" s="1"/>
  <c r="DD21" i="37"/>
  <c r="DT21" i="37"/>
  <c r="EJ21" i="37"/>
  <c r="EZ21" i="37"/>
  <c r="FP21" i="37"/>
  <c r="GF21" i="37"/>
  <c r="IM4" i="37"/>
  <c r="HO21" i="37"/>
  <c r="GS22" i="37"/>
  <c r="HA22" i="37"/>
  <c r="HQ8" i="37"/>
  <c r="HY8" i="37"/>
  <c r="GY8" i="37"/>
  <c r="HU8" i="37"/>
  <c r="GW6" i="37"/>
  <c r="HU6" i="37"/>
  <c r="GS19" i="37"/>
  <c r="HA19" i="37"/>
  <c r="HY19" i="37"/>
  <c r="IG19" i="37"/>
  <c r="HX23" i="37"/>
  <c r="GS27" i="37"/>
  <c r="HY27" i="37"/>
  <c r="GR27" i="37"/>
  <c r="HX27" i="37"/>
  <c r="GS12" i="37"/>
  <c r="HA12" i="37"/>
  <c r="HJ12" i="37"/>
  <c r="HR12" i="37"/>
  <c r="HZ12" i="37"/>
  <c r="IH12" i="37"/>
  <c r="HO12" i="37"/>
  <c r="HW12" i="37"/>
  <c r="IE12" i="37"/>
  <c r="IM12" i="37"/>
  <c r="GS25" i="37"/>
  <c r="HA25" i="37"/>
  <c r="HI25" i="37"/>
  <c r="HQ25" i="37"/>
  <c r="HY25" i="37"/>
  <c r="IG25" i="37"/>
  <c r="GW7" i="37"/>
  <c r="HU7" i="37"/>
  <c r="HQ16" i="37"/>
  <c r="HY16" i="37"/>
  <c r="HI20" i="37"/>
  <c r="HS20" i="37"/>
  <c r="GR20" i="37"/>
  <c r="HB20" i="37"/>
  <c r="HN20" i="37"/>
  <c r="HX20" i="37"/>
  <c r="IH20" i="37"/>
  <c r="GS24" i="37"/>
  <c r="HC24" i="37"/>
  <c r="HO24" i="37"/>
  <c r="HY24" i="37"/>
  <c r="II24" i="37"/>
  <c r="GR24" i="37"/>
  <c r="HB24" i="37"/>
  <c r="HN24" i="37"/>
  <c r="HX24" i="37"/>
  <c r="IH24" i="37"/>
  <c r="GS28" i="37"/>
  <c r="HC28" i="37"/>
  <c r="HO28" i="37"/>
  <c r="HY28" i="37"/>
  <c r="II28" i="37"/>
  <c r="GR28" i="37"/>
  <c r="HB28" i="37"/>
  <c r="HN28" i="37"/>
  <c r="HX28" i="37"/>
  <c r="IH28" i="37"/>
  <c r="GY4" i="37"/>
  <c r="HW4" i="37"/>
  <c r="HA4" i="37"/>
  <c r="HY4" i="37"/>
  <c r="GS21" i="37"/>
  <c r="HA21" i="37"/>
  <c r="HQ21" i="37"/>
  <c r="HY21" i="37"/>
  <c r="IG21" i="37"/>
  <c r="CY21" i="37"/>
  <c r="DO21" i="37"/>
  <c r="EE21" i="37"/>
  <c r="HH21" i="37" s="1"/>
  <c r="EU21" i="37"/>
  <c r="HP21" i="37" s="1"/>
  <c r="FK21" i="37"/>
  <c r="GA21" i="37"/>
  <c r="IF21" i="37" s="1"/>
  <c r="CZ21" i="37"/>
  <c r="DP21" i="37"/>
  <c r="EF21" i="37"/>
  <c r="EV21" i="37"/>
  <c r="FL21" i="37"/>
  <c r="IA2" i="37"/>
  <c r="HY2" i="37"/>
  <c r="HX2" i="37"/>
  <c r="HS2" i="37"/>
  <c r="HV2" i="37"/>
  <c r="HZ2" i="37"/>
  <c r="HP2" i="37"/>
  <c r="HR2" i="37"/>
  <c r="HC5" i="37"/>
  <c r="HI19" i="37"/>
  <c r="HQ7" i="37"/>
  <c r="HA23" i="37"/>
  <c r="IG23" i="37"/>
  <c r="GZ23" i="37"/>
  <c r="IF23" i="37"/>
  <c r="HA27" i="37"/>
  <c r="IG27" i="37"/>
  <c r="GZ27" i="37"/>
  <c r="IF27" i="37"/>
  <c r="HP20" i="37"/>
  <c r="HQ24" i="37"/>
  <c r="HP24" i="37"/>
  <c r="HQ28" i="37"/>
  <c r="HP28" i="37"/>
  <c r="HW2" i="37"/>
  <c r="HI23" i="37"/>
  <c r="HH23" i="37"/>
  <c r="HI27" i="37"/>
  <c r="HH27" i="37"/>
  <c r="IL3" i="37"/>
  <c r="HH20" i="37"/>
  <c r="HI24" i="37"/>
  <c r="HH24" i="37"/>
  <c r="HI28" i="37"/>
  <c r="HH28" i="37"/>
  <c r="GS9" i="37"/>
  <c r="HT2" i="37"/>
  <c r="HU2" i="37"/>
  <c r="GS7" i="37"/>
  <c r="HI21" i="37"/>
  <c r="GF3" i="37"/>
  <c r="FP3" i="37"/>
  <c r="EZ3" i="37"/>
  <c r="EJ3" i="37"/>
  <c r="DT3" i="37"/>
  <c r="DD3" i="37"/>
  <c r="EX3" i="37"/>
  <c r="HQ3" i="37" s="1"/>
  <c r="DF3" i="37"/>
  <c r="GU3" i="37" s="1"/>
  <c r="FE3" i="37"/>
  <c r="DI3" i="37"/>
  <c r="GA3" i="37"/>
  <c r="IF3" i="37" s="1"/>
  <c r="FK3" i="37"/>
  <c r="HX3" i="37" s="1"/>
  <c r="EU3" i="37"/>
  <c r="HP3" i="37" s="1"/>
  <c r="EE3" i="37"/>
  <c r="HH3" i="37" s="1"/>
  <c r="DO3" i="37"/>
  <c r="GZ3" i="37" s="1"/>
  <c r="CY3" i="37"/>
  <c r="EP3" i="37"/>
  <c r="GP3" i="37"/>
  <c r="FZ3" i="37"/>
  <c r="DN3" i="37"/>
  <c r="FI3" i="37"/>
  <c r="DQ3" i="37"/>
  <c r="HA3" i="37" s="1"/>
  <c r="FM3" i="37"/>
  <c r="HY3" i="37" s="1"/>
  <c r="DM3" i="37"/>
  <c r="GY3" i="37" s="1"/>
  <c r="GN3" i="37"/>
  <c r="FX3" i="37"/>
  <c r="ID3" i="37" s="1"/>
  <c r="FH3" i="37"/>
  <c r="HV3" i="37" s="1"/>
  <c r="ER3" i="37"/>
  <c r="HN3" i="37" s="1"/>
  <c r="EB3" i="37"/>
  <c r="HF3" i="37" s="1"/>
  <c r="DL3" i="37"/>
  <c r="GX3" i="37" s="1"/>
  <c r="FV3" i="37"/>
  <c r="DZ3" i="37"/>
  <c r="GC3" i="37"/>
  <c r="EG3" i="37"/>
  <c r="HI3" i="37" s="1"/>
  <c r="GI3" i="37"/>
  <c r="FS3" i="37"/>
  <c r="FC3" i="37"/>
  <c r="EM3" i="37"/>
  <c r="HL3" i="37" s="1"/>
  <c r="DW3" i="37"/>
  <c r="DG3" i="37"/>
  <c r="FF3" i="37"/>
  <c r="DV3" i="37"/>
  <c r="GH3" i="37"/>
  <c r="ET3" i="37"/>
  <c r="HO3" i="37" s="1"/>
  <c r="GG3" i="37"/>
  <c r="EO3" i="37"/>
  <c r="HM3" i="37" s="1"/>
  <c r="GO3" i="37"/>
  <c r="EK3" i="37"/>
  <c r="HK3" i="37" s="1"/>
  <c r="GJ3" i="37"/>
  <c r="FT3" i="37"/>
  <c r="FD3" i="37"/>
  <c r="EN3" i="37"/>
  <c r="DX3" i="37"/>
  <c r="DH3" i="37"/>
  <c r="FJ3" i="37"/>
  <c r="DR3" i="37"/>
  <c r="FQ3" i="37"/>
  <c r="IA3" i="37" s="1"/>
  <c r="DU3" i="37"/>
  <c r="HC3" i="37" s="1"/>
  <c r="GE3" i="37"/>
  <c r="FO3" i="37"/>
  <c r="EY3" i="37"/>
  <c r="EI3" i="37"/>
  <c r="HJ3" i="37" s="1"/>
  <c r="DS3" i="37"/>
  <c r="DC3" i="37"/>
  <c r="FB3" i="37"/>
  <c r="HS3" i="37" s="1"/>
  <c r="DJ3" i="37"/>
  <c r="GD3" i="37"/>
  <c r="ED3" i="37"/>
  <c r="FU3" i="37"/>
  <c r="EC3" i="37"/>
  <c r="HG3" i="37" s="1"/>
  <c r="FY3" i="37"/>
  <c r="IE3" i="37" s="1"/>
  <c r="DY3" i="37"/>
  <c r="HE3" i="37" s="1"/>
  <c r="GF27" i="37"/>
  <c r="FP27" i="37"/>
  <c r="EZ27" i="37"/>
  <c r="EJ27" i="37"/>
  <c r="DT27" i="37"/>
  <c r="DD27" i="37"/>
  <c r="GE27" i="37"/>
  <c r="IH27" i="37" s="1"/>
  <c r="FO27" i="37"/>
  <c r="EY27" i="37"/>
  <c r="EI27" i="37"/>
  <c r="HJ27" i="37" s="1"/>
  <c r="DS27" i="37"/>
  <c r="HB27" i="37" s="1"/>
  <c r="DC27" i="37"/>
  <c r="GH27" i="37"/>
  <c r="FR27" i="37"/>
  <c r="FB27" i="37"/>
  <c r="EL27" i="37"/>
  <c r="DV27" i="37"/>
  <c r="DF27" i="37"/>
  <c r="GG27" i="37"/>
  <c r="II27" i="37" s="1"/>
  <c r="FQ27" i="37"/>
  <c r="FA27" i="37"/>
  <c r="EK27" i="37"/>
  <c r="HK27" i="37" s="1"/>
  <c r="DU27" i="37"/>
  <c r="HC27" i="37" s="1"/>
  <c r="DE27" i="37"/>
  <c r="GN27" i="37"/>
  <c r="FX27" i="37"/>
  <c r="FH27" i="37"/>
  <c r="ER27" i="37"/>
  <c r="EB27" i="37"/>
  <c r="DL27" i="37"/>
  <c r="GM27" i="37"/>
  <c r="IL27" i="37" s="1"/>
  <c r="FW27" i="37"/>
  <c r="FG27" i="37"/>
  <c r="EQ27" i="37"/>
  <c r="HN27" i="37" s="1"/>
  <c r="EA27" i="37"/>
  <c r="HF27" i="37" s="1"/>
  <c r="DK27" i="37"/>
  <c r="GP27" i="37"/>
  <c r="FZ27" i="37"/>
  <c r="FJ27" i="37"/>
  <c r="ET27" i="37"/>
  <c r="ED27" i="37"/>
  <c r="DN27" i="37"/>
  <c r="GO27" i="37"/>
  <c r="IM27" i="37" s="1"/>
  <c r="FY27" i="37"/>
  <c r="FI27" i="37"/>
  <c r="ES27" i="37"/>
  <c r="HO27" i="37" s="1"/>
  <c r="EC27" i="37"/>
  <c r="HG27" i="37" s="1"/>
  <c r="DM27" i="37"/>
  <c r="GJ27" i="37"/>
  <c r="FT27" i="37"/>
  <c r="FD27" i="37"/>
  <c r="EN27" i="37"/>
  <c r="DX27" i="37"/>
  <c r="DH27" i="37"/>
  <c r="GI27" i="37"/>
  <c r="IJ27" i="37" s="1"/>
  <c r="FS27" i="37"/>
  <c r="FC27" i="37"/>
  <c r="EM27" i="37"/>
  <c r="HL27" i="37" s="1"/>
  <c r="DW27" i="37"/>
  <c r="HD27" i="37" s="1"/>
  <c r="DG27" i="37"/>
  <c r="GL27" i="37"/>
  <c r="FV27" i="37"/>
  <c r="FF27" i="37"/>
  <c r="EP27" i="37"/>
  <c r="DZ27" i="37"/>
  <c r="DJ27" i="37"/>
  <c r="GK27" i="37"/>
  <c r="IK27" i="37" s="1"/>
  <c r="FU27" i="37"/>
  <c r="FE27" i="37"/>
  <c r="EO27" i="37"/>
  <c r="HM27" i="37" s="1"/>
  <c r="DY27" i="37"/>
  <c r="HE27" i="37" s="1"/>
  <c r="DI27" i="37"/>
  <c r="GF23" i="37"/>
  <c r="FP23" i="37"/>
  <c r="EZ23" i="37"/>
  <c r="EJ23" i="37"/>
  <c r="DT23" i="37"/>
  <c r="DD23" i="37"/>
  <c r="GE23" i="37"/>
  <c r="IH23" i="37" s="1"/>
  <c r="FO23" i="37"/>
  <c r="EY23" i="37"/>
  <c r="EI23" i="37"/>
  <c r="HJ23" i="37" s="1"/>
  <c r="DS23" i="37"/>
  <c r="HB23" i="37" s="1"/>
  <c r="DC23" i="37"/>
  <c r="GH23" i="37"/>
  <c r="FR23" i="37"/>
  <c r="FB23" i="37"/>
  <c r="EL23" i="37"/>
  <c r="DV23" i="37"/>
  <c r="DF23" i="37"/>
  <c r="GG23" i="37"/>
  <c r="II23" i="37" s="1"/>
  <c r="FQ23" i="37"/>
  <c r="FA23" i="37"/>
  <c r="EK23" i="37"/>
  <c r="HK23" i="37" s="1"/>
  <c r="DU23" i="37"/>
  <c r="HC23" i="37" s="1"/>
  <c r="DE23" i="37"/>
  <c r="GN23" i="37"/>
  <c r="FX23" i="37"/>
  <c r="FH23" i="37"/>
  <c r="ER23" i="37"/>
  <c r="EB23" i="37"/>
  <c r="DL23" i="37"/>
  <c r="GM23" i="37"/>
  <c r="IL23" i="37" s="1"/>
  <c r="FW23" i="37"/>
  <c r="FG23" i="37"/>
  <c r="EQ23" i="37"/>
  <c r="HN23" i="37" s="1"/>
  <c r="EA23" i="37"/>
  <c r="HF23" i="37" s="1"/>
  <c r="DK23" i="37"/>
  <c r="GP23" i="37"/>
  <c r="FZ23" i="37"/>
  <c r="FJ23" i="37"/>
  <c r="ET23" i="37"/>
  <c r="ED23" i="37"/>
  <c r="DN23" i="37"/>
  <c r="GO23" i="37"/>
  <c r="IM23" i="37" s="1"/>
  <c r="FY23" i="37"/>
  <c r="FI23" i="37"/>
  <c r="ES23" i="37"/>
  <c r="HO23" i="37" s="1"/>
  <c r="EC23" i="37"/>
  <c r="HG23" i="37" s="1"/>
  <c r="DM23" i="37"/>
  <c r="GJ23" i="37"/>
  <c r="FT23" i="37"/>
  <c r="FD23" i="37"/>
  <c r="EN23" i="37"/>
  <c r="DX23" i="37"/>
  <c r="DH23" i="37"/>
  <c r="GI23" i="37"/>
  <c r="IJ23" i="37" s="1"/>
  <c r="FS23" i="37"/>
  <c r="FC23" i="37"/>
  <c r="EM23" i="37"/>
  <c r="HL23" i="37" s="1"/>
  <c r="DW23" i="37"/>
  <c r="HD23" i="37" s="1"/>
  <c r="DG23" i="37"/>
  <c r="GL23" i="37"/>
  <c r="FV23" i="37"/>
  <c r="FF23" i="37"/>
  <c r="EP23" i="37"/>
  <c r="DZ23" i="37"/>
  <c r="DJ23" i="37"/>
  <c r="GK23" i="37"/>
  <c r="IK23" i="37" s="1"/>
  <c r="FU23" i="37"/>
  <c r="FE23" i="37"/>
  <c r="EO23" i="37"/>
  <c r="HM23" i="37" s="1"/>
  <c r="DY23" i="37"/>
  <c r="HE23" i="37" s="1"/>
  <c r="DI23" i="37"/>
  <c r="GT18" i="37"/>
  <c r="HO18" i="37"/>
  <c r="HI18" i="37"/>
  <c r="IM18" i="37"/>
  <c r="HC22" i="37"/>
  <c r="IH2" i="37"/>
  <c r="IL2" i="37"/>
  <c r="IM2" i="37"/>
  <c r="IF2" i="37"/>
  <c r="HJ2" i="37"/>
  <c r="HF2" i="37"/>
  <c r="HO2" i="37"/>
  <c r="HH2" i="37"/>
  <c r="HI5" i="37"/>
  <c r="IK5" i="37"/>
  <c r="HK5" i="37"/>
  <c r="II5" i="37"/>
  <c r="GX5" i="37"/>
  <c r="HF5" i="37"/>
  <c r="ID5" i="37"/>
  <c r="IL5" i="37"/>
  <c r="HM5" i="37"/>
  <c r="GY9" i="37"/>
  <c r="HC9" i="37"/>
  <c r="GV18" i="37"/>
  <c r="HD18" i="37"/>
  <c r="HS18" i="37"/>
  <c r="GS18" i="37"/>
  <c r="HA18" i="37"/>
  <c r="HM18" i="37"/>
  <c r="IC18" i="37"/>
  <c r="HF18" i="37"/>
  <c r="HN18" i="37"/>
  <c r="HV18" i="37"/>
  <c r="ID18" i="37"/>
  <c r="IL18" i="37"/>
  <c r="GW22" i="37"/>
  <c r="HE22" i="37"/>
  <c r="IC8" i="37"/>
  <c r="HM8" i="37"/>
  <c r="GX8" i="37"/>
  <c r="HF8" i="37"/>
  <c r="HN8" i="37"/>
  <c r="HV8" i="37"/>
  <c r="ID8" i="37"/>
  <c r="IL8" i="37"/>
  <c r="HI8" i="37"/>
  <c r="IG8" i="37"/>
  <c r="HG6" i="37"/>
  <c r="IE6" i="37"/>
  <c r="HI6" i="37"/>
  <c r="IG6" i="37"/>
  <c r="GW19" i="37"/>
  <c r="HE19" i="37"/>
  <c r="HM19" i="37"/>
  <c r="HU19" i="37"/>
  <c r="IC19" i="37"/>
  <c r="IK19" i="37"/>
  <c r="GW12" i="37"/>
  <c r="HG12" i="37"/>
  <c r="HF12" i="37"/>
  <c r="HN12" i="37"/>
  <c r="HV12" i="37"/>
  <c r="ID12" i="37"/>
  <c r="IL12" i="37"/>
  <c r="HK12" i="37"/>
  <c r="HS12" i="37"/>
  <c r="IA12" i="37"/>
  <c r="II12" i="37"/>
  <c r="GW25" i="37"/>
  <c r="HE25" i="37"/>
  <c r="HM25" i="37"/>
  <c r="HU25" i="37"/>
  <c r="IC25" i="37"/>
  <c r="IK25" i="37"/>
  <c r="HG7" i="37"/>
  <c r="IE7" i="37"/>
  <c r="HI7" i="37"/>
  <c r="IG7" i="37"/>
  <c r="HE7" i="37"/>
  <c r="IC7" i="37"/>
  <c r="HM16" i="37"/>
  <c r="IK16" i="37"/>
  <c r="EP16" i="37"/>
  <c r="FF16" i="37"/>
  <c r="HU16" i="37" s="1"/>
  <c r="FV16" i="37"/>
  <c r="IC16" i="37" s="1"/>
  <c r="EL20" i="37"/>
  <c r="DJ20" i="37"/>
  <c r="FV20" i="37"/>
  <c r="ET20" i="37"/>
  <c r="DB20" i="37"/>
  <c r="GS20" i="37" s="1"/>
  <c r="FN20" i="37"/>
  <c r="HY20" i="37" s="1"/>
  <c r="DI20" i="37"/>
  <c r="DY20" i="37"/>
  <c r="HE20" i="37" s="1"/>
  <c r="EO20" i="37"/>
  <c r="HM20" i="37" s="1"/>
  <c r="FE20" i="37"/>
  <c r="HU20" i="37" s="1"/>
  <c r="FU20" i="37"/>
  <c r="IC20" i="37" s="1"/>
  <c r="GK20" i="37"/>
  <c r="IK20" i="37" s="1"/>
  <c r="DG20" i="37"/>
  <c r="DW20" i="37"/>
  <c r="EM20" i="37"/>
  <c r="FC20" i="37"/>
  <c r="FS20" i="37"/>
  <c r="GI20" i="37"/>
  <c r="IJ20" i="37" s="1"/>
  <c r="DH20" i="37"/>
  <c r="DX20" i="37"/>
  <c r="EN20" i="37"/>
  <c r="FD20" i="37"/>
  <c r="FT20" i="37"/>
  <c r="DI24" i="37"/>
  <c r="DY24" i="37"/>
  <c r="EO24" i="37"/>
  <c r="FE24" i="37"/>
  <c r="FU24" i="37"/>
  <c r="GK24" i="37"/>
  <c r="DJ24" i="37"/>
  <c r="DZ24" i="37"/>
  <c r="EP24" i="37"/>
  <c r="FF24" i="37"/>
  <c r="FV24" i="37"/>
  <c r="GL24" i="37"/>
  <c r="DG24" i="37"/>
  <c r="DW24" i="37"/>
  <c r="EM24" i="37"/>
  <c r="FC24" i="37"/>
  <c r="FS24" i="37"/>
  <c r="GI24" i="37"/>
  <c r="IJ24" i="37" s="1"/>
  <c r="DH24" i="37"/>
  <c r="DX24" i="37"/>
  <c r="EN24" i="37"/>
  <c r="FD24" i="37"/>
  <c r="FT24" i="37"/>
  <c r="DI28" i="37"/>
  <c r="DY28" i="37"/>
  <c r="EO28" i="37"/>
  <c r="FE28" i="37"/>
  <c r="FU28" i="37"/>
  <c r="GK28" i="37"/>
  <c r="DJ28" i="37"/>
  <c r="DZ28" i="37"/>
  <c r="EP28" i="37"/>
  <c r="FF28" i="37"/>
  <c r="FV28" i="37"/>
  <c r="GL28" i="37"/>
  <c r="DG28" i="37"/>
  <c r="DW28" i="37"/>
  <c r="EM28" i="37"/>
  <c r="FC28" i="37"/>
  <c r="FS28" i="37"/>
  <c r="GI28" i="37"/>
  <c r="IJ28" i="37" s="1"/>
  <c r="DH28" i="37"/>
  <c r="DX28" i="37"/>
  <c r="EN28" i="37"/>
  <c r="FD28" i="37"/>
  <c r="FT28" i="37"/>
  <c r="HI4" i="37"/>
  <c r="IK4" i="37"/>
  <c r="HK4" i="37"/>
  <c r="II4" i="37"/>
  <c r="GX4" i="37"/>
  <c r="HF4" i="37"/>
  <c r="HN4" i="37"/>
  <c r="HV4" i="37"/>
  <c r="ID4" i="37"/>
  <c r="IL4" i="37"/>
  <c r="HM4" i="37"/>
  <c r="IG4" i="37"/>
  <c r="GW21" i="37"/>
  <c r="HE21" i="37"/>
  <c r="HM21" i="37"/>
  <c r="HU21" i="37"/>
  <c r="IC21" i="37"/>
  <c r="IK21" i="37"/>
  <c r="IC2" i="37"/>
  <c r="GR5" i="37"/>
  <c r="GZ5" i="37"/>
  <c r="HH5" i="37"/>
  <c r="HX5" i="37"/>
  <c r="IF5" i="37"/>
  <c r="GW5" i="37"/>
  <c r="IG9" i="37"/>
  <c r="HH18" i="37"/>
  <c r="HP18" i="37"/>
  <c r="HX18" i="37"/>
  <c r="IF18" i="37"/>
  <c r="GY22" i="37"/>
  <c r="HG22" i="37"/>
  <c r="HK8" i="37"/>
  <c r="II8" i="37"/>
  <c r="HS8" i="37"/>
  <c r="GR8" i="37"/>
  <c r="GZ8" i="37"/>
  <c r="HH8" i="37"/>
  <c r="HP8" i="37"/>
  <c r="HX8" i="37"/>
  <c r="IF8" i="37"/>
  <c r="GS8" i="37"/>
  <c r="IK8" i="37"/>
  <c r="HK6" i="37"/>
  <c r="HO6" i="37"/>
  <c r="II6" i="37"/>
  <c r="GY19" i="37"/>
  <c r="HG19" i="37"/>
  <c r="HW19" i="37"/>
  <c r="IE19" i="37"/>
  <c r="IM19" i="37"/>
  <c r="HH12" i="37"/>
  <c r="HK7" i="37"/>
  <c r="II7" i="37"/>
  <c r="GY20" i="37"/>
  <c r="HG20" i="37"/>
  <c r="HO20" i="37"/>
  <c r="HW20" i="37"/>
  <c r="IE20" i="37"/>
  <c r="IM20" i="37"/>
  <c r="GR4" i="37"/>
  <c r="GZ4" i="37"/>
  <c r="HH4" i="37"/>
  <c r="HP4" i="37"/>
  <c r="HX4" i="37"/>
  <c r="IF4" i="37"/>
  <c r="GU4" i="37"/>
  <c r="HS4" i="37"/>
  <c r="GY21" i="37"/>
  <c r="HG21" i="37"/>
  <c r="HW21" i="37"/>
  <c r="IE21" i="37"/>
  <c r="IM21" i="37"/>
  <c r="IA5" i="37"/>
  <c r="HA9" i="37"/>
  <c r="HB18" i="37"/>
  <c r="IE18" i="37"/>
  <c r="GY18" i="37"/>
  <c r="HY18" i="37"/>
  <c r="GU22" i="37"/>
  <c r="HR26" i="37"/>
  <c r="HC8" i="37"/>
  <c r="HE8" i="37"/>
  <c r="IA8" i="37"/>
  <c r="HA6" i="37"/>
  <c r="HY6" i="37"/>
  <c r="HC6" i="37"/>
  <c r="IA6" i="37"/>
  <c r="GU19" i="37"/>
  <c r="HC19" i="37"/>
  <c r="IA19" i="37"/>
  <c r="II19" i="37"/>
  <c r="GU12" i="37"/>
  <c r="HI12" i="37"/>
  <c r="HD12" i="37"/>
  <c r="HL12" i="37"/>
  <c r="HT12" i="37"/>
  <c r="IB12" i="37"/>
  <c r="IJ12" i="37"/>
  <c r="HQ12" i="37"/>
  <c r="HY12" i="37"/>
  <c r="IG12" i="37"/>
  <c r="GU25" i="37"/>
  <c r="HC25" i="37"/>
  <c r="HK25" i="37"/>
  <c r="HS25" i="37"/>
  <c r="IA25" i="37"/>
  <c r="II25" i="37"/>
  <c r="HA7" i="37"/>
  <c r="HY7" i="37"/>
  <c r="GU20" i="37"/>
  <c r="HC20" i="37"/>
  <c r="HK20" i="37"/>
  <c r="IA20" i="37"/>
  <c r="II20" i="37"/>
  <c r="HC4" i="37"/>
  <c r="IA4" i="37"/>
  <c r="GU21" i="37"/>
  <c r="HC21" i="37"/>
  <c r="IA21" i="37"/>
  <c r="II21" i="37"/>
  <c r="GR3" i="37" l="1"/>
  <c r="DP3" i="1"/>
  <c r="HQ5" i="37"/>
  <c r="GU5" i="37"/>
  <c r="GS5" i="37"/>
  <c r="HB3" i="37"/>
  <c r="IH3" i="37"/>
  <c r="HD3" i="37"/>
  <c r="IJ3" i="37"/>
  <c r="HT28" i="37"/>
  <c r="HU28" i="37"/>
  <c r="HL24" i="37"/>
  <c r="HM24" i="37"/>
  <c r="HD20" i="37"/>
  <c r="HX21" i="37"/>
  <c r="GR21" i="37"/>
  <c r="HR21" i="37"/>
  <c r="IB28" i="37"/>
  <c r="GV28" i="37"/>
  <c r="IC28" i="37"/>
  <c r="GW28" i="37"/>
  <c r="HT24" i="37"/>
  <c r="HU24" i="37"/>
  <c r="HL20" i="37"/>
  <c r="GZ21" i="37"/>
  <c r="HZ21" i="37"/>
  <c r="GT21" i="37"/>
  <c r="HD28" i="37"/>
  <c r="IK28" i="37"/>
  <c r="HE28" i="37"/>
  <c r="IB24" i="37"/>
  <c r="GV24" i="37"/>
  <c r="IC24" i="37"/>
  <c r="GW24" i="37"/>
  <c r="HT20" i="37"/>
  <c r="GW23" i="37"/>
  <c r="IC23" i="37"/>
  <c r="GV23" i="37"/>
  <c r="IB23" i="37"/>
  <c r="GY23" i="37"/>
  <c r="IE23" i="37"/>
  <c r="GX23" i="37"/>
  <c r="ID23" i="37"/>
  <c r="GU23" i="37"/>
  <c r="IA23" i="37"/>
  <c r="GT23" i="37"/>
  <c r="HZ23" i="37"/>
  <c r="GW27" i="37"/>
  <c r="IC27" i="37"/>
  <c r="GV27" i="37"/>
  <c r="IB27" i="37"/>
  <c r="GY27" i="37"/>
  <c r="IE27" i="37"/>
  <c r="GX27" i="37"/>
  <c r="ID27" i="37"/>
  <c r="GU27" i="37"/>
  <c r="IA27" i="37"/>
  <c r="GT27" i="37"/>
  <c r="HZ27" i="37"/>
  <c r="GT3" i="37"/>
  <c r="HZ3" i="37"/>
  <c r="GV3" i="37"/>
  <c r="IB3" i="37"/>
  <c r="GW20" i="37"/>
  <c r="IM3" i="37"/>
  <c r="GW3" i="37"/>
  <c r="HL28" i="37"/>
  <c r="HM28" i="37"/>
  <c r="HD24" i="37"/>
  <c r="IK24" i="37"/>
  <c r="HE24" i="37"/>
  <c r="IB20" i="37"/>
  <c r="GV20" i="37"/>
  <c r="HU23" i="37"/>
  <c r="HT23" i="37"/>
  <c r="HW23" i="37"/>
  <c r="HV23" i="37"/>
  <c r="HS23" i="37"/>
  <c r="HR23" i="37"/>
  <c r="HU27" i="37"/>
  <c r="HT27" i="37"/>
  <c r="HW27" i="37"/>
  <c r="HV27" i="37"/>
  <c r="HS27" i="37"/>
  <c r="HR27" i="37"/>
  <c r="IC3" i="37"/>
  <c r="HR3" i="37"/>
  <c r="II3" i="37"/>
  <c r="HT3" i="37"/>
  <c r="IG3" i="37"/>
  <c r="HW3" i="37"/>
  <c r="HU3" i="37"/>
</calcChain>
</file>

<file path=xl/sharedStrings.xml><?xml version="1.0" encoding="utf-8"?>
<sst xmlns="http://schemas.openxmlformats.org/spreadsheetml/2006/main" count="486" uniqueCount="46">
  <si>
    <t>Libellé général</t>
  </si>
  <si>
    <t>Phase</t>
  </si>
  <si>
    <t>Commentaires / observations</t>
  </si>
  <si>
    <t>Projet_modèle</t>
  </si>
  <si>
    <t>Liste ressource</t>
  </si>
  <si>
    <t>Heures prévues</t>
  </si>
  <si>
    <t>Année</t>
  </si>
  <si>
    <t>N°Ressource</t>
  </si>
  <si>
    <t>absence sur 1 semaine</t>
  </si>
  <si>
    <t>présence</t>
  </si>
  <si>
    <t>Définitions</t>
  </si>
  <si>
    <t>Régime de la ressource : 100%/80% etc</t>
  </si>
  <si>
    <t>Cumul Quinzaines</t>
  </si>
  <si>
    <t>Heures de dispo par quinzaine (De base 2*38h=76h)</t>
  </si>
  <si>
    <t>N°Activités</t>
  </si>
  <si>
    <t>absence sur 2 semaines</t>
  </si>
  <si>
    <t>A renseigner</t>
  </si>
  <si>
    <t>0 ou Vide</t>
  </si>
  <si>
    <t>TOTAL absence année en cours</t>
  </si>
  <si>
    <t>A noter</t>
  </si>
  <si>
    <t>A mettre à jour selon la période de planification souhaitée</t>
  </si>
  <si>
    <t>Début tâche</t>
  </si>
  <si>
    <t>Activités Section</t>
  </si>
  <si>
    <t>valeur cohérente total absence année en cours (pour une ressource à 100%)</t>
  </si>
  <si>
    <t>S. AREND</t>
  </si>
  <si>
    <t>N. AZADIAN</t>
  </si>
  <si>
    <t>Saisie Manuelle</t>
  </si>
  <si>
    <t>Remplissage automatique</t>
  </si>
  <si>
    <t>DCE/REA</t>
  </si>
  <si>
    <t>Nature Travaux</t>
  </si>
  <si>
    <t>Client</t>
  </si>
  <si>
    <t>W. KELLER</t>
  </si>
  <si>
    <t>Fin de tâche</t>
  </si>
  <si>
    <t>Etat du dossier</t>
  </si>
  <si>
    <t>Dossier remis le</t>
  </si>
  <si>
    <t>Échéance client livrable</t>
  </si>
  <si>
    <t>Dates clés</t>
  </si>
  <si>
    <t>Informations contractuelles</t>
  </si>
  <si>
    <t>P. Pierre</t>
  </si>
  <si>
    <t>R. Romain</t>
  </si>
  <si>
    <t>A. Alexandre</t>
  </si>
  <si>
    <t>Affaires</t>
  </si>
  <si>
    <t>Activités</t>
  </si>
  <si>
    <t>Affaire 1</t>
  </si>
  <si>
    <t>Info</t>
  </si>
  <si>
    <t>Responsable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</si>
</sst>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40C]mmm\-yy;@"/>
    <numFmt numFmtId="165" formatCode="#,##0.0"/>
    <numFmt numFmtId="166" formatCode="_-* #,##0.00\ [$€]_-;\-* #,##0.00\ [$€]_-;_-* &quot;-&quot;??\ [$€]_-;_-@_-"/>
  </numFmts>
  <fonts count="20" x14ac:knownFonts="1">
    <font>
      <sz val="11"/>
      <color theme="1"/>
      <name val="Calibri"/>
      <family val="2"/>
      <scheme val="minor"/>
    </font>
    <font>
      <b/>
      <sz val="11"/>
      <color theme="1"/>
      <name val="Calibri"/>
      <family val="2"/>
      <scheme val="minor"/>
    </font>
    <font>
      <sz val="11"/>
      <name val="Calibri"/>
      <family val="2"/>
      <scheme val="minor"/>
    </font>
    <font>
      <sz val="11"/>
      <color theme="0" tint="-4.9989318521683403E-2"/>
      <name val="Calibri"/>
      <family val="2"/>
      <scheme val="minor"/>
    </font>
    <font>
      <i/>
      <sz val="11"/>
      <color theme="1"/>
      <name val="Calibri"/>
      <family val="2"/>
      <scheme val="minor"/>
    </font>
    <font>
      <b/>
      <i/>
      <sz val="11"/>
      <color theme="1"/>
      <name val="Calibri"/>
      <family val="2"/>
      <scheme val="minor"/>
    </font>
    <font>
      <sz val="11"/>
      <color theme="1"/>
      <name val="Calibri"/>
      <family val="2"/>
      <scheme val="minor"/>
    </font>
    <font>
      <sz val="10"/>
      <name val="Arial"/>
      <family val="2"/>
    </font>
    <font>
      <sz val="10"/>
      <name val="Arial"/>
      <family val="2"/>
    </font>
    <font>
      <b/>
      <sz val="8"/>
      <color theme="1"/>
      <name val="Calibri"/>
      <family val="2"/>
      <scheme val="minor"/>
    </font>
    <font>
      <sz val="8"/>
      <color theme="1"/>
      <name val="Calibri"/>
      <family val="2"/>
      <scheme val="minor"/>
    </font>
    <font>
      <b/>
      <sz val="10"/>
      <color rgb="FFFF0000"/>
      <name val="Calibri"/>
      <family val="2"/>
      <scheme val="minor"/>
    </font>
    <font>
      <sz val="10"/>
      <name val="Calibri"/>
      <family val="2"/>
      <scheme val="minor"/>
    </font>
    <font>
      <sz val="10"/>
      <color theme="1"/>
      <name val="Calibri"/>
      <family val="2"/>
      <scheme val="minor"/>
    </font>
    <font>
      <b/>
      <sz val="10"/>
      <color theme="1"/>
      <name val="Calibri"/>
      <family val="2"/>
      <scheme val="minor"/>
    </font>
    <font>
      <sz val="10"/>
      <color theme="0" tint="-4.9989318521683403E-2"/>
      <name val="Calibri"/>
      <family val="2"/>
      <scheme val="minor"/>
    </font>
    <font>
      <b/>
      <sz val="10"/>
      <color theme="0" tint="-4.9989318521683403E-2"/>
      <name val="Calibri"/>
      <family val="2"/>
      <scheme val="minor"/>
    </font>
    <font>
      <b/>
      <sz val="10"/>
      <name val="Calibri"/>
      <family val="2"/>
      <scheme val="minor"/>
    </font>
    <font>
      <sz val="10"/>
      <name val="Arial"/>
      <family val="2"/>
    </font>
    <font>
      <sz val="11"/>
      <color rgb="FF000000"/>
      <name val="Calibri"/>
      <family val="2"/>
    </font>
  </fonts>
  <fills count="19">
    <fill>
      <patternFill patternType="none"/>
    </fill>
    <fill>
      <patternFill patternType="gray125"/>
    </fill>
    <fill>
      <patternFill patternType="solid">
        <fgColor theme="0" tint="-0.249977111117893"/>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rgb="FFFFFF00"/>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9" tint="0.59999389629810485"/>
        <bgColor indexed="64"/>
      </patternFill>
    </fill>
    <fill>
      <patternFill patternType="solid">
        <fgColor rgb="FF92D050"/>
        <bgColor indexed="64"/>
      </patternFill>
    </fill>
    <fill>
      <patternFill patternType="solid">
        <fgColor rgb="FFFF0000"/>
        <bgColor indexed="64"/>
      </patternFill>
    </fill>
    <fill>
      <patternFill patternType="solid">
        <fgColor rgb="FFFFC000"/>
        <bgColor indexed="64"/>
      </patternFill>
    </fill>
    <fill>
      <patternFill patternType="solid">
        <fgColor theme="3" tint="0.79998168889431442"/>
        <bgColor indexed="64"/>
      </patternFill>
    </fill>
    <fill>
      <patternFill patternType="solid">
        <fgColor theme="9" tint="0.79998168889431442"/>
        <bgColor indexed="64"/>
      </patternFill>
    </fill>
    <fill>
      <patternFill patternType="solid">
        <fgColor theme="7" tint="0.59999389629810485"/>
        <bgColor indexed="64"/>
      </patternFill>
    </fill>
    <fill>
      <patternFill patternType="solid">
        <fgColor theme="0" tint="-4.9989318521683403E-2"/>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bgColor indexed="64"/>
      </patternFill>
    </fill>
  </fills>
  <borders count="55">
    <border>
      <left/>
      <right/>
      <top/>
      <bottom/>
      <diagonal/>
    </border>
    <border>
      <left style="thin">
        <color auto="1"/>
      </left>
      <right style="thin">
        <color auto="1"/>
      </right>
      <top style="thin">
        <color auto="1"/>
      </top>
      <bottom style="thin">
        <color auto="1"/>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double">
        <color auto="1"/>
      </right>
      <top/>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right style="thin">
        <color auto="1"/>
      </right>
      <top style="thin">
        <color auto="1"/>
      </top>
      <bottom/>
      <diagonal/>
    </border>
    <border>
      <left/>
      <right style="double">
        <color auto="1"/>
      </right>
      <top style="medium">
        <color indexed="64"/>
      </top>
      <bottom/>
      <diagonal/>
    </border>
    <border>
      <left/>
      <right style="double">
        <color auto="1"/>
      </right>
      <top/>
      <bottom style="medium">
        <color indexed="64"/>
      </bottom>
      <diagonal/>
    </border>
    <border>
      <left style="medium">
        <color indexed="64"/>
      </left>
      <right style="thin">
        <color auto="1"/>
      </right>
      <top style="medium">
        <color indexed="64"/>
      </top>
      <bottom/>
      <diagonal/>
    </border>
    <border>
      <left style="thin">
        <color auto="1"/>
      </left>
      <right style="thin">
        <color auto="1"/>
      </right>
      <top style="medium">
        <color indexed="64"/>
      </top>
      <bottom/>
      <diagonal/>
    </border>
    <border>
      <left/>
      <right/>
      <top style="thin">
        <color auto="1"/>
      </top>
      <bottom/>
      <diagonal/>
    </border>
    <border>
      <left/>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thin">
        <color auto="1"/>
      </left>
      <right style="medium">
        <color auto="1"/>
      </right>
      <top style="thin">
        <color auto="1"/>
      </top>
      <bottom style="thin">
        <color auto="1"/>
      </bottom>
      <diagonal/>
    </border>
    <border>
      <left style="thin">
        <color auto="1"/>
      </left>
      <right style="medium">
        <color auto="1"/>
      </right>
      <top style="thin">
        <color indexed="64"/>
      </top>
      <bottom/>
      <diagonal/>
    </border>
    <border>
      <left style="thin">
        <color auto="1"/>
      </left>
      <right style="double">
        <color auto="1"/>
      </right>
      <top style="medium">
        <color auto="1"/>
      </top>
      <bottom style="medium">
        <color auto="1"/>
      </bottom>
      <diagonal/>
    </border>
    <border>
      <left/>
      <right style="thin">
        <color auto="1"/>
      </right>
      <top style="medium">
        <color auto="1"/>
      </top>
      <bottom style="medium">
        <color auto="1"/>
      </bottom>
      <diagonal/>
    </border>
    <border>
      <left style="thin">
        <color auto="1"/>
      </left>
      <right style="double">
        <color auto="1"/>
      </right>
      <top style="thin">
        <color auto="1"/>
      </top>
      <bottom style="medium">
        <color indexed="64"/>
      </bottom>
      <diagonal/>
    </border>
    <border>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double">
        <color auto="1"/>
      </left>
      <right style="thin">
        <color auto="1"/>
      </right>
      <top style="medium">
        <color auto="1"/>
      </top>
      <bottom style="medium">
        <color auto="1"/>
      </bottom>
      <diagonal/>
    </border>
    <border>
      <left style="double">
        <color auto="1"/>
      </left>
      <right/>
      <top style="thin">
        <color auto="1"/>
      </top>
      <bottom style="medium">
        <color indexed="64"/>
      </bottom>
      <diagonal/>
    </border>
    <border>
      <left/>
      <right/>
      <top style="thin">
        <color auto="1"/>
      </top>
      <bottom style="medium">
        <color indexed="64"/>
      </bottom>
      <diagonal/>
    </border>
    <border>
      <left/>
      <right style="double">
        <color auto="1"/>
      </right>
      <top style="thin">
        <color auto="1"/>
      </top>
      <bottom style="medium">
        <color indexed="64"/>
      </bottom>
      <diagonal/>
    </border>
    <border>
      <left style="thin">
        <color auto="1"/>
      </left>
      <right/>
      <top/>
      <bottom/>
      <diagonal/>
    </border>
    <border>
      <left style="thin">
        <color auto="1"/>
      </left>
      <right/>
      <top style="thin">
        <color auto="1"/>
      </top>
      <bottom style="medium">
        <color indexed="64"/>
      </bottom>
      <diagonal/>
    </border>
    <border>
      <left style="medium">
        <color indexed="64"/>
      </left>
      <right/>
      <top style="thin">
        <color auto="1"/>
      </top>
      <bottom style="medium">
        <color indexed="64"/>
      </bottom>
      <diagonal/>
    </border>
    <border>
      <left style="double">
        <color auto="1"/>
      </left>
      <right style="double">
        <color auto="1"/>
      </right>
      <top/>
      <bottom/>
      <diagonal/>
    </border>
    <border>
      <left style="double">
        <color auto="1"/>
      </left>
      <right/>
      <top/>
      <bottom/>
      <diagonal/>
    </border>
    <border>
      <left style="thin">
        <color auto="1"/>
      </left>
      <right/>
      <top style="thin">
        <color indexed="64"/>
      </top>
      <bottom/>
      <diagonal/>
    </border>
    <border>
      <left/>
      <right style="medium">
        <color indexed="64"/>
      </right>
      <top style="medium">
        <color indexed="64"/>
      </top>
      <bottom/>
      <diagonal/>
    </border>
    <border>
      <left style="double">
        <color auto="1"/>
      </left>
      <right/>
      <top style="medium">
        <color auto="1"/>
      </top>
      <bottom style="medium">
        <color indexed="64"/>
      </bottom>
      <diagonal/>
    </border>
    <border>
      <left/>
      <right/>
      <top style="medium">
        <color auto="1"/>
      </top>
      <bottom style="medium">
        <color indexed="64"/>
      </bottom>
      <diagonal/>
    </border>
    <border>
      <left/>
      <right style="double">
        <color auto="1"/>
      </right>
      <top style="medium">
        <color auto="1"/>
      </top>
      <bottom style="medium">
        <color indexed="64"/>
      </bottom>
      <diagonal/>
    </border>
    <border>
      <left style="double">
        <color auto="1"/>
      </left>
      <right style="double">
        <color auto="1"/>
      </right>
      <top style="medium">
        <color auto="1"/>
      </top>
      <bottom/>
      <diagonal/>
    </border>
    <border>
      <left style="medium">
        <color auto="1"/>
      </left>
      <right/>
      <top style="medium">
        <color auto="1"/>
      </top>
      <bottom style="medium">
        <color auto="1"/>
      </bottom>
      <diagonal/>
    </border>
    <border>
      <left style="thin">
        <color indexed="64"/>
      </left>
      <right style="double">
        <color auto="1"/>
      </right>
      <top style="medium">
        <color indexed="64"/>
      </top>
      <bottom/>
      <diagonal/>
    </border>
    <border>
      <left style="thin">
        <color indexed="64"/>
      </left>
      <right style="double">
        <color auto="1"/>
      </right>
      <top/>
      <bottom/>
      <diagonal/>
    </border>
    <border>
      <left style="double">
        <color auto="1"/>
      </left>
      <right style="thin">
        <color auto="1"/>
      </right>
      <top style="medium">
        <color indexed="64"/>
      </top>
      <bottom/>
      <diagonal/>
    </border>
    <border>
      <left style="double">
        <color auto="1"/>
      </left>
      <right style="thin">
        <color auto="1"/>
      </right>
      <top/>
      <bottom/>
      <diagonal/>
    </border>
    <border>
      <left style="thin">
        <color auto="1"/>
      </left>
      <right/>
      <top style="medium">
        <color auto="1"/>
      </top>
      <bottom style="medium">
        <color indexed="64"/>
      </bottom>
      <diagonal/>
    </border>
    <border>
      <left style="medium">
        <color auto="1"/>
      </left>
      <right style="thin">
        <color indexed="64"/>
      </right>
      <top/>
      <bottom/>
      <diagonal/>
    </border>
    <border>
      <left/>
      <right style="medium">
        <color auto="1"/>
      </right>
      <top style="thin">
        <color auto="1"/>
      </top>
      <bottom style="medium">
        <color indexed="64"/>
      </bottom>
      <diagonal/>
    </border>
  </borders>
  <cellStyleXfs count="7">
    <xf numFmtId="0" fontId="0" fillId="0" borderId="0"/>
    <xf numFmtId="9" fontId="6" fillId="0" borderId="0" applyFont="0" applyFill="0" applyBorder="0" applyAlignment="0" applyProtection="0"/>
    <xf numFmtId="0" fontId="7" fillId="0" borderId="0"/>
    <xf numFmtId="166" fontId="8" fillId="0" borderId="0" applyFont="0" applyFill="0" applyBorder="0" applyAlignment="0" applyProtection="0"/>
    <xf numFmtId="0" fontId="8" fillId="0" borderId="0"/>
    <xf numFmtId="0" fontId="18" fillId="0" borderId="0"/>
    <xf numFmtId="166" fontId="7" fillId="0" borderId="0" applyFont="0" applyFill="0" applyBorder="0" applyAlignment="0" applyProtection="0"/>
  </cellStyleXfs>
  <cellXfs count="256">
    <xf numFmtId="0" fontId="0" fillId="0" borderId="0" xfId="0"/>
    <xf numFmtId="0" fontId="0" fillId="0" borderId="0" xfId="0" applyAlignment="1">
      <alignment vertical="center"/>
    </xf>
    <xf numFmtId="0" fontId="0" fillId="0" borderId="0" xfId="0" applyBorder="1"/>
    <xf numFmtId="0" fontId="0" fillId="0" borderId="0" xfId="0" applyFill="1" applyBorder="1"/>
    <xf numFmtId="0" fontId="0" fillId="0" borderId="0" xfId="0" applyAlignment="1">
      <alignment horizontal="center" vertical="center"/>
    </xf>
    <xf numFmtId="0" fontId="2" fillId="0" borderId="0" xfId="0" applyFont="1" applyFill="1" applyAlignment="1">
      <alignment horizontal="center"/>
    </xf>
    <xf numFmtId="0" fontId="2" fillId="0" borderId="9" xfId="0" applyFont="1" applyFill="1" applyBorder="1" applyAlignment="1">
      <alignment horizontal="center"/>
    </xf>
    <xf numFmtId="0" fontId="0" fillId="0" borderId="0" xfId="0" applyAlignment="1">
      <alignment vertical="center" wrapText="1"/>
    </xf>
    <xf numFmtId="0" fontId="0" fillId="0" borderId="9" xfId="0" applyBorder="1" applyAlignment="1">
      <alignment horizontal="center" vertical="center"/>
    </xf>
    <xf numFmtId="0" fontId="0" fillId="0" borderId="0" xfId="0"/>
    <xf numFmtId="0" fontId="0" fillId="0" borderId="0" xfId="0" applyAlignment="1"/>
    <xf numFmtId="0" fontId="0" fillId="0" borderId="0" xfId="0" applyAlignment="1">
      <alignment horizontal="center"/>
    </xf>
    <xf numFmtId="0" fontId="0" fillId="0" borderId="0" xfId="0" applyAlignment="1">
      <alignment horizontal="center" vertical="center" wrapText="1"/>
    </xf>
    <xf numFmtId="0" fontId="0" fillId="0" borderId="0" xfId="0" applyFill="1" applyBorder="1" applyAlignment="1">
      <alignment horizontal="center" vertical="center"/>
    </xf>
    <xf numFmtId="0" fontId="1" fillId="5" borderId="0" xfId="0" applyFont="1" applyFill="1" applyAlignment="1">
      <alignment horizontal="center" vertical="center"/>
    </xf>
    <xf numFmtId="0" fontId="1" fillId="6" borderId="0" xfId="0" applyFont="1" applyFill="1" applyAlignment="1">
      <alignment horizontal="center" vertical="center" wrapText="1"/>
    </xf>
    <xf numFmtId="0" fontId="4" fillId="0" borderId="1" xfId="0" applyFont="1" applyFill="1" applyBorder="1" applyAlignment="1">
      <alignment horizontal="center" vertical="center"/>
    </xf>
    <xf numFmtId="0" fontId="0" fillId="0" borderId="0" xfId="0" applyAlignment="1">
      <alignment horizontal="center"/>
    </xf>
    <xf numFmtId="0" fontId="0" fillId="0" borderId="1" xfId="0" applyFont="1" applyFill="1" applyBorder="1" applyAlignment="1">
      <alignment horizontal="center" vertical="center"/>
    </xf>
    <xf numFmtId="0" fontId="0" fillId="0" borderId="1" xfId="0" applyBorder="1" applyAlignment="1">
      <alignment vertical="center"/>
    </xf>
    <xf numFmtId="9" fontId="0" fillId="0" borderId="1" xfId="1" applyFont="1" applyBorder="1" applyAlignment="1">
      <alignment horizontal="center" vertical="center"/>
    </xf>
    <xf numFmtId="1" fontId="0" fillId="0" borderId="1" xfId="1" applyNumberFormat="1" applyFont="1" applyBorder="1" applyAlignment="1">
      <alignment horizontal="center" vertical="center"/>
    </xf>
    <xf numFmtId="0" fontId="0" fillId="0" borderId="1" xfId="0" applyBorder="1" applyAlignment="1">
      <alignment horizontal="center" vertical="center"/>
    </xf>
    <xf numFmtId="0" fontId="0" fillId="0" borderId="0" xfId="0" applyBorder="1" applyAlignment="1">
      <alignment horizontal="center" vertical="center"/>
    </xf>
    <xf numFmtId="0" fontId="4" fillId="0" borderId="0" xfId="0" applyFont="1" applyAlignment="1">
      <alignment horizontal="center" vertical="center"/>
    </xf>
    <xf numFmtId="0" fontId="1" fillId="0" borderId="0" xfId="0" applyFont="1" applyAlignment="1"/>
    <xf numFmtId="0" fontId="1" fillId="0" borderId="0" xfId="0" applyFont="1"/>
    <xf numFmtId="0" fontId="0" fillId="9" borderId="18" xfId="0" applyFill="1" applyBorder="1" applyAlignment="1">
      <alignment horizontal="left" vertical="center"/>
    </xf>
    <xf numFmtId="0" fontId="0" fillId="9" borderId="22" xfId="0" applyFill="1" applyBorder="1" applyAlignment="1">
      <alignment horizontal="center" vertical="center"/>
    </xf>
    <xf numFmtId="0" fontId="2" fillId="10" borderId="17" xfId="0" applyFont="1" applyFill="1" applyBorder="1" applyAlignment="1">
      <alignment horizontal="left" vertical="center"/>
    </xf>
    <xf numFmtId="0" fontId="2" fillId="10" borderId="21" xfId="0" applyFont="1" applyFill="1" applyBorder="1" applyAlignment="1">
      <alignment horizontal="center" vertical="center"/>
    </xf>
    <xf numFmtId="0" fontId="0" fillId="11" borderId="23" xfId="0" applyFill="1" applyBorder="1" applyAlignment="1">
      <alignment horizontal="left" vertical="center"/>
    </xf>
    <xf numFmtId="0" fontId="0" fillId="11" borderId="1" xfId="0" applyFill="1" applyBorder="1" applyAlignment="1">
      <alignment horizontal="center" vertical="center"/>
    </xf>
    <xf numFmtId="0" fontId="4" fillId="12" borderId="1" xfId="0" applyFont="1" applyFill="1" applyBorder="1" applyAlignment="1">
      <alignment horizontal="center" vertical="center"/>
    </xf>
    <xf numFmtId="0" fontId="4" fillId="0" borderId="20" xfId="0" applyFont="1" applyFill="1" applyBorder="1" applyAlignment="1">
      <alignment horizontal="center" vertical="center"/>
    </xf>
    <xf numFmtId="0" fontId="4" fillId="0" borderId="25" xfId="0" applyFont="1" applyFill="1" applyBorder="1" applyAlignment="1">
      <alignment horizontal="center" vertical="center"/>
    </xf>
    <xf numFmtId="0" fontId="0" fillId="0" borderId="1" xfId="0" applyNumberFormat="1" applyBorder="1" applyAlignment="1">
      <alignment horizontal="center" vertical="center"/>
    </xf>
    <xf numFmtId="0" fontId="0" fillId="0" borderId="25" xfId="0" applyNumberFormat="1" applyBorder="1" applyAlignment="1">
      <alignment horizontal="center" vertical="center"/>
    </xf>
    <xf numFmtId="0" fontId="0" fillId="0" borderId="20" xfId="0" applyNumberFormat="1" applyBorder="1" applyAlignment="1">
      <alignment horizontal="center" vertical="center"/>
    </xf>
    <xf numFmtId="0" fontId="0" fillId="0" borderId="1" xfId="0" applyNumberFormat="1" applyBorder="1" applyAlignment="1">
      <alignment horizontal="center"/>
    </xf>
    <xf numFmtId="0" fontId="0" fillId="0" borderId="25" xfId="0" applyNumberFormat="1" applyBorder="1" applyAlignment="1">
      <alignment horizontal="center"/>
    </xf>
    <xf numFmtId="0" fontId="0" fillId="0" borderId="20" xfId="0" applyNumberFormat="1" applyBorder="1" applyAlignment="1">
      <alignment horizontal="center"/>
    </xf>
    <xf numFmtId="0" fontId="1" fillId="14" borderId="1" xfId="0" applyFont="1" applyFill="1" applyBorder="1" applyAlignment="1">
      <alignment horizontal="center" vertical="center" wrapText="1"/>
    </xf>
    <xf numFmtId="0" fontId="1" fillId="12" borderId="1" xfId="0" applyFont="1" applyFill="1" applyBorder="1" applyAlignment="1">
      <alignment horizontal="center" vertical="center" wrapText="1"/>
    </xf>
    <xf numFmtId="0" fontId="0" fillId="0" borderId="9" xfId="0" applyBorder="1" applyAlignment="1"/>
    <xf numFmtId="164" fontId="0" fillId="8" borderId="28" xfId="0" applyNumberFormat="1" applyFill="1" applyBorder="1" applyAlignment="1">
      <alignment horizontal="center" vertical="center"/>
    </xf>
    <xf numFmtId="164" fontId="0" fillId="6" borderId="28" xfId="0" applyNumberFormat="1" applyFill="1" applyBorder="1" applyAlignment="1">
      <alignment horizontal="center" vertical="center"/>
    </xf>
    <xf numFmtId="164" fontId="0" fillId="7" borderId="28" xfId="0" applyNumberFormat="1" applyFill="1" applyBorder="1" applyAlignment="1">
      <alignment horizontal="center" vertical="center"/>
    </xf>
    <xf numFmtId="165" fontId="4" fillId="12" borderId="1" xfId="0" applyNumberFormat="1" applyFont="1" applyFill="1" applyBorder="1" applyAlignment="1">
      <alignment horizontal="center" vertical="center"/>
    </xf>
    <xf numFmtId="0" fontId="4" fillId="12" borderId="18" xfId="0" applyFont="1" applyFill="1" applyBorder="1" applyAlignment="1">
      <alignment horizontal="left" vertical="center" wrapText="1"/>
    </xf>
    <xf numFmtId="0" fontId="5" fillId="15" borderId="0" xfId="0" applyFont="1" applyFill="1" applyAlignment="1" applyProtection="1">
      <alignment horizontal="center" vertical="center"/>
    </xf>
    <xf numFmtId="0" fontId="5" fillId="15" borderId="9" xfId="0" applyFont="1" applyFill="1" applyBorder="1" applyAlignment="1" applyProtection="1">
      <alignment horizontal="center" vertical="center"/>
    </xf>
    <xf numFmtId="0" fontId="1" fillId="16" borderId="39" xfId="0" applyFont="1" applyFill="1" applyBorder="1" applyAlignment="1" applyProtection="1">
      <alignment vertical="top" textRotation="255"/>
    </xf>
    <xf numFmtId="1" fontId="3" fillId="0" borderId="0" xfId="0" applyNumberFormat="1" applyFont="1" applyFill="1" applyAlignment="1">
      <alignment horizontal="center" vertical="center"/>
    </xf>
    <xf numFmtId="1" fontId="3" fillId="0" borderId="9" xfId="0" applyNumberFormat="1" applyFont="1" applyFill="1" applyBorder="1" applyAlignment="1">
      <alignment horizontal="center" vertical="center"/>
    </xf>
    <xf numFmtId="1" fontId="3" fillId="0" borderId="0" xfId="0" applyNumberFormat="1" applyFont="1" applyFill="1" applyBorder="1" applyAlignment="1">
      <alignment horizontal="center" vertical="center"/>
    </xf>
    <xf numFmtId="0" fontId="0" fillId="0" borderId="17" xfId="0" applyBorder="1" applyAlignment="1">
      <alignment horizontal="center" vertical="center"/>
    </xf>
    <xf numFmtId="0" fontId="0" fillId="18" borderId="1" xfId="0" applyFill="1" applyBorder="1" applyAlignment="1">
      <alignment vertical="center"/>
    </xf>
    <xf numFmtId="1" fontId="0" fillId="0" borderId="1" xfId="0" applyNumberFormat="1" applyBorder="1" applyAlignment="1">
      <alignment horizontal="center" vertical="center"/>
    </xf>
    <xf numFmtId="0" fontId="5" fillId="15" borderId="40" xfId="0" applyFont="1" applyFill="1" applyBorder="1" applyAlignment="1" applyProtection="1">
      <alignment horizontal="center" vertical="center"/>
    </xf>
    <xf numFmtId="1" fontId="3" fillId="0" borderId="40" xfId="0" applyNumberFormat="1" applyFont="1" applyFill="1" applyBorder="1" applyAlignment="1">
      <alignment horizontal="center" vertical="center"/>
    </xf>
    <xf numFmtId="0" fontId="0" fillId="0" borderId="40" xfId="0" applyBorder="1" applyAlignment="1"/>
    <xf numFmtId="0" fontId="4" fillId="0" borderId="19" xfId="0" applyFont="1" applyFill="1" applyBorder="1" applyAlignment="1">
      <alignment horizontal="center" vertical="center"/>
    </xf>
    <xf numFmtId="0" fontId="0" fillId="0" borderId="19" xfId="0" applyNumberFormat="1" applyBorder="1" applyAlignment="1">
      <alignment horizontal="center" vertical="center"/>
    </xf>
    <xf numFmtId="0" fontId="0" fillId="0" borderId="19" xfId="0" applyNumberFormat="1" applyBorder="1" applyAlignment="1">
      <alignment horizontal="center"/>
    </xf>
    <xf numFmtId="1" fontId="0" fillId="0" borderId="20" xfId="0" applyNumberFormat="1" applyBorder="1" applyAlignment="1">
      <alignment horizontal="center" vertical="center"/>
    </xf>
    <xf numFmtId="0" fontId="0" fillId="17" borderId="39" xfId="0" applyFill="1" applyBorder="1"/>
    <xf numFmtId="0" fontId="0" fillId="17" borderId="39" xfId="0" applyFill="1" applyBorder="1" applyAlignment="1">
      <alignment horizontal="center" vertical="center" wrapText="1"/>
    </xf>
    <xf numFmtId="0" fontId="0" fillId="17" borderId="39" xfId="0" applyFill="1" applyBorder="1" applyAlignment="1">
      <alignment vertical="center"/>
    </xf>
    <xf numFmtId="0" fontId="0" fillId="0" borderId="7" xfId="0" applyBorder="1" applyAlignment="1">
      <alignment horizontal="center" vertical="center"/>
    </xf>
    <xf numFmtId="0" fontId="0" fillId="0" borderId="14" xfId="0" applyBorder="1" applyAlignment="1">
      <alignment horizontal="center" vertical="center"/>
    </xf>
    <xf numFmtId="1" fontId="3" fillId="4" borderId="0" xfId="0" applyNumberFormat="1" applyFont="1" applyFill="1" applyAlignment="1">
      <alignment horizontal="center" vertical="center"/>
    </xf>
    <xf numFmtId="1" fontId="3" fillId="4" borderId="9" xfId="0" applyNumberFormat="1" applyFont="1" applyFill="1" applyBorder="1" applyAlignment="1">
      <alignment horizontal="center" vertical="center"/>
    </xf>
    <xf numFmtId="1" fontId="3" fillId="4" borderId="40" xfId="0" applyNumberFormat="1" applyFont="1" applyFill="1" applyBorder="1" applyAlignment="1">
      <alignment horizontal="center" vertical="center"/>
    </xf>
    <xf numFmtId="1" fontId="3" fillId="4" borderId="0" xfId="0" applyNumberFormat="1" applyFont="1" applyFill="1" applyBorder="1" applyAlignment="1">
      <alignment horizontal="center" vertical="center"/>
    </xf>
    <xf numFmtId="164" fontId="0" fillId="13" borderId="11" xfId="0" applyNumberFormat="1" applyFill="1" applyBorder="1" applyAlignment="1">
      <alignment horizontal="center" vertical="center"/>
    </xf>
    <xf numFmtId="164" fontId="0" fillId="13" borderId="27" xfId="0" applyNumberFormat="1" applyFill="1" applyBorder="1" applyAlignment="1">
      <alignment horizontal="center" vertical="center"/>
    </xf>
    <xf numFmtId="164" fontId="0" fillId="8" borderId="11" xfId="0" applyNumberFormat="1" applyFill="1" applyBorder="1" applyAlignment="1">
      <alignment horizontal="center" vertical="center"/>
    </xf>
    <xf numFmtId="164" fontId="0" fillId="8" borderId="27" xfId="0" applyNumberFormat="1" applyFill="1" applyBorder="1" applyAlignment="1">
      <alignment horizontal="center" vertical="center"/>
    </xf>
    <xf numFmtId="164" fontId="0" fillId="6" borderId="11" xfId="0" applyNumberFormat="1" applyFill="1" applyBorder="1" applyAlignment="1">
      <alignment horizontal="center" vertical="center"/>
    </xf>
    <xf numFmtId="164" fontId="0" fillId="6" borderId="27" xfId="0" applyNumberFormat="1" applyFill="1" applyBorder="1" applyAlignment="1">
      <alignment horizontal="center" vertical="center"/>
    </xf>
    <xf numFmtId="164" fontId="0" fillId="7" borderId="11" xfId="0" applyNumberFormat="1" applyFill="1" applyBorder="1" applyAlignment="1">
      <alignment horizontal="center" vertical="center"/>
    </xf>
    <xf numFmtId="164" fontId="0" fillId="7" borderId="27" xfId="0" applyNumberFormat="1" applyFill="1" applyBorder="1" applyAlignment="1">
      <alignment horizontal="center" vertical="center"/>
    </xf>
    <xf numFmtId="164" fontId="0" fillId="13" borderId="10" xfId="0" applyNumberFormat="1" applyFill="1" applyBorder="1" applyAlignment="1">
      <alignment horizontal="center" vertical="center"/>
    </xf>
    <xf numFmtId="0" fontId="0" fillId="0" borderId="4"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2"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8" xfId="0" applyBorder="1" applyAlignment="1">
      <alignment horizontal="center" vertical="center"/>
    </xf>
    <xf numFmtId="0" fontId="0" fillId="0" borderId="13" xfId="0" applyBorder="1" applyAlignment="1">
      <alignment horizontal="center" vertical="center"/>
    </xf>
    <xf numFmtId="0" fontId="9" fillId="16" borderId="39" xfId="0" applyFont="1" applyFill="1" applyBorder="1" applyAlignment="1" applyProtection="1">
      <alignment vertical="top" textRotation="255"/>
    </xf>
    <xf numFmtId="164" fontId="10" fillId="13" borderId="30" xfId="0" applyNumberFormat="1" applyFont="1" applyFill="1" applyBorder="1" applyAlignment="1">
      <alignment horizontal="center" vertical="center"/>
    </xf>
    <xf numFmtId="164" fontId="10" fillId="13" borderId="31" xfId="0" applyNumberFormat="1" applyFont="1" applyFill="1" applyBorder="1" applyAlignment="1">
      <alignment horizontal="center" vertical="center"/>
    </xf>
    <xf numFmtId="164" fontId="10" fillId="13" borderId="29" xfId="0" applyNumberFormat="1" applyFont="1" applyFill="1" applyBorder="1" applyAlignment="1">
      <alignment horizontal="center" vertical="center"/>
    </xf>
    <xf numFmtId="164" fontId="10" fillId="8" borderId="30" xfId="0" applyNumberFormat="1" applyFont="1" applyFill="1" applyBorder="1" applyAlignment="1">
      <alignment horizontal="center" vertical="center"/>
    </xf>
    <xf numFmtId="164" fontId="10" fillId="8" borderId="31" xfId="0" applyNumberFormat="1" applyFont="1" applyFill="1" applyBorder="1" applyAlignment="1">
      <alignment horizontal="center" vertical="center"/>
    </xf>
    <xf numFmtId="164" fontId="10" fillId="8" borderId="29" xfId="0" applyNumberFormat="1" applyFont="1" applyFill="1" applyBorder="1" applyAlignment="1">
      <alignment horizontal="center" vertical="center"/>
    </xf>
    <xf numFmtId="164" fontId="10" fillId="6" borderId="30" xfId="0" applyNumberFormat="1" applyFont="1" applyFill="1" applyBorder="1" applyAlignment="1">
      <alignment horizontal="center" vertical="center"/>
    </xf>
    <xf numFmtId="164" fontId="10" fillId="6" borderId="31" xfId="0" applyNumberFormat="1" applyFont="1" applyFill="1" applyBorder="1" applyAlignment="1">
      <alignment horizontal="center" vertical="center"/>
    </xf>
    <xf numFmtId="164" fontId="10" fillId="6" borderId="29" xfId="0" applyNumberFormat="1" applyFont="1" applyFill="1" applyBorder="1" applyAlignment="1">
      <alignment horizontal="center" vertical="center"/>
    </xf>
    <xf numFmtId="164" fontId="10" fillId="7" borderId="30" xfId="0" applyNumberFormat="1" applyFont="1" applyFill="1" applyBorder="1" applyAlignment="1">
      <alignment horizontal="center" vertical="center"/>
    </xf>
    <xf numFmtId="164" fontId="10" fillId="7" borderId="31" xfId="0" applyNumberFormat="1" applyFont="1" applyFill="1" applyBorder="1" applyAlignment="1">
      <alignment horizontal="center" vertical="center"/>
    </xf>
    <xf numFmtId="164" fontId="10" fillId="7" borderId="29" xfId="0" applyNumberFormat="1" applyFont="1" applyFill="1" applyBorder="1" applyAlignment="1">
      <alignment horizontal="center" vertical="center"/>
    </xf>
    <xf numFmtId="0" fontId="10" fillId="0" borderId="0" xfId="0" applyFont="1" applyAlignment="1">
      <alignment horizontal="center" vertical="center"/>
    </xf>
    <xf numFmtId="0" fontId="10" fillId="0" borderId="9" xfId="0" applyFont="1" applyBorder="1" applyAlignment="1">
      <alignment horizontal="center" vertical="center"/>
    </xf>
    <xf numFmtId="3" fontId="11" fillId="0" borderId="0" xfId="0" applyNumberFormat="1" applyFont="1" applyAlignment="1">
      <alignment horizontal="center"/>
    </xf>
    <xf numFmtId="0" fontId="14" fillId="16" borderId="39" xfId="0" applyFont="1" applyFill="1" applyBorder="1" applyAlignment="1" applyProtection="1">
      <alignment vertical="top" textRotation="255"/>
    </xf>
    <xf numFmtId="49" fontId="13" fillId="2" borderId="15" xfId="0" applyNumberFormat="1" applyFont="1" applyFill="1" applyBorder="1" applyAlignment="1">
      <alignment horizontal="center" vertical="center"/>
    </xf>
    <xf numFmtId="0" fontId="13" fillId="2" borderId="16" xfId="0" applyFont="1" applyFill="1" applyBorder="1" applyAlignment="1">
      <alignment horizontal="center" vertical="center"/>
    </xf>
    <xf numFmtId="0" fontId="13" fillId="2" borderId="11" xfId="0" applyFont="1" applyFill="1" applyBorder="1" applyAlignment="1">
      <alignment horizontal="center" vertical="center" wrapText="1"/>
    </xf>
    <xf numFmtId="3" fontId="13" fillId="2" borderId="11" xfId="0" applyNumberFormat="1" applyFont="1" applyFill="1" applyBorder="1" applyAlignment="1">
      <alignment horizontal="center" vertical="center" wrapText="1"/>
    </xf>
    <xf numFmtId="164" fontId="13" fillId="13" borderId="11" xfId="0" applyNumberFormat="1" applyFont="1" applyFill="1" applyBorder="1" applyAlignment="1">
      <alignment horizontal="center" vertical="center" wrapText="1"/>
    </xf>
    <xf numFmtId="164" fontId="13" fillId="13" borderId="27" xfId="0" applyNumberFormat="1" applyFont="1" applyFill="1" applyBorder="1" applyAlignment="1">
      <alignment horizontal="center" vertical="center" wrapText="1"/>
    </xf>
    <xf numFmtId="164" fontId="13" fillId="8" borderId="28" xfId="0" applyNumberFormat="1" applyFont="1" applyFill="1" applyBorder="1" applyAlignment="1">
      <alignment horizontal="center" vertical="center" wrapText="1"/>
    </xf>
    <xf numFmtId="164" fontId="13" fillId="8" borderId="11" xfId="0" applyNumberFormat="1" applyFont="1" applyFill="1" applyBorder="1" applyAlignment="1">
      <alignment horizontal="center" vertical="center" wrapText="1"/>
    </xf>
    <xf numFmtId="164" fontId="13" fillId="8" borderId="27" xfId="0" applyNumberFormat="1" applyFont="1" applyFill="1" applyBorder="1" applyAlignment="1">
      <alignment horizontal="center" vertical="center" wrapText="1"/>
    </xf>
    <xf numFmtId="164" fontId="13" fillId="6" borderId="28" xfId="0" applyNumberFormat="1" applyFont="1" applyFill="1" applyBorder="1" applyAlignment="1">
      <alignment horizontal="center" vertical="center" wrapText="1"/>
    </xf>
    <xf numFmtId="164" fontId="13" fillId="6" borderId="11" xfId="0" applyNumberFormat="1" applyFont="1" applyFill="1" applyBorder="1" applyAlignment="1">
      <alignment horizontal="center" vertical="center" wrapText="1"/>
    </xf>
    <xf numFmtId="164" fontId="13" fillId="6" borderId="27" xfId="0" applyNumberFormat="1" applyFont="1" applyFill="1" applyBorder="1" applyAlignment="1">
      <alignment horizontal="center" vertical="center" wrapText="1"/>
    </xf>
    <xf numFmtId="164" fontId="13" fillId="7" borderId="28" xfId="0" applyNumberFormat="1" applyFont="1" applyFill="1" applyBorder="1" applyAlignment="1">
      <alignment horizontal="center" vertical="center" wrapText="1"/>
    </xf>
    <xf numFmtId="164" fontId="13" fillId="7" borderId="11" xfId="0" applyNumberFormat="1" applyFont="1" applyFill="1" applyBorder="1" applyAlignment="1">
      <alignment horizontal="center" vertical="center" wrapText="1"/>
    </xf>
    <xf numFmtId="164" fontId="13" fillId="7" borderId="27" xfId="0" applyNumberFormat="1" applyFont="1" applyFill="1" applyBorder="1" applyAlignment="1">
      <alignment horizontal="center" vertical="center" wrapText="1"/>
    </xf>
    <xf numFmtId="3" fontId="14" fillId="4" borderId="2" xfId="0" applyNumberFormat="1" applyFont="1" applyFill="1" applyBorder="1" applyAlignment="1">
      <alignment horizontal="center" vertical="center"/>
    </xf>
    <xf numFmtId="0" fontId="13" fillId="0" borderId="4" xfId="0" applyNumberFormat="1" applyFont="1" applyBorder="1" applyAlignment="1">
      <alignment horizontal="center" vertical="center"/>
    </xf>
    <xf numFmtId="49" fontId="13" fillId="0" borderId="0" xfId="0" applyNumberFormat="1" applyFont="1" applyAlignment="1">
      <alignment horizontal="center"/>
    </xf>
    <xf numFmtId="0" fontId="13" fillId="0" borderId="0" xfId="0" applyFont="1" applyAlignment="1">
      <alignment horizontal="center"/>
    </xf>
    <xf numFmtId="0" fontId="13" fillId="0" borderId="0" xfId="0" applyFont="1" applyAlignment="1">
      <alignment horizontal="center" wrapText="1"/>
    </xf>
    <xf numFmtId="0" fontId="13" fillId="0" borderId="0" xfId="0" applyFont="1" applyAlignment="1">
      <alignment horizontal="center" vertical="center"/>
    </xf>
    <xf numFmtId="3" fontId="13" fillId="0" borderId="0" xfId="0" applyNumberFormat="1" applyFont="1" applyAlignment="1">
      <alignment horizontal="center" vertical="center"/>
    </xf>
    <xf numFmtId="0" fontId="12" fillId="0" borderId="0" xfId="0" applyFont="1" applyFill="1" applyAlignment="1">
      <alignment horizontal="center" wrapText="1"/>
    </xf>
    <xf numFmtId="0" fontId="12" fillId="0" borderId="9" xfId="0" applyFont="1" applyFill="1" applyBorder="1" applyAlignment="1">
      <alignment horizontal="center" wrapText="1"/>
    </xf>
    <xf numFmtId="0" fontId="14" fillId="16" borderId="46" xfId="0" applyFont="1" applyFill="1" applyBorder="1" applyAlignment="1" applyProtection="1">
      <alignment vertical="top" textRotation="255"/>
    </xf>
    <xf numFmtId="49" fontId="13" fillId="2" borderId="3" xfId="0" applyNumberFormat="1" applyFont="1" applyFill="1" applyBorder="1" applyAlignment="1">
      <alignment horizontal="center" vertical="center" wrapText="1"/>
    </xf>
    <xf numFmtId="0" fontId="13" fillId="2" borderId="15" xfId="0" applyFont="1" applyFill="1" applyBorder="1" applyAlignment="1">
      <alignment horizontal="left" vertical="center"/>
    </xf>
    <xf numFmtId="0" fontId="13" fillId="0" borderId="4" xfId="0" applyFont="1" applyBorder="1" applyAlignment="1">
      <alignment horizontal="left"/>
    </xf>
    <xf numFmtId="0" fontId="14" fillId="4" borderId="16" xfId="0" applyFont="1" applyFill="1" applyBorder="1" applyAlignment="1">
      <alignment horizontal="center" vertical="center"/>
    </xf>
    <xf numFmtId="0" fontId="13" fillId="4" borderId="16" xfId="0" applyFont="1" applyFill="1" applyBorder="1" applyAlignment="1">
      <alignment horizontal="center" vertical="center" wrapText="1"/>
    </xf>
    <xf numFmtId="0" fontId="14" fillId="4" borderId="48" xfId="0" applyFont="1" applyFill="1" applyBorder="1" applyAlignment="1">
      <alignment horizontal="center" vertical="center"/>
    </xf>
    <xf numFmtId="0" fontId="13" fillId="3" borderId="24" xfId="0" applyFont="1" applyFill="1" applyBorder="1" applyAlignment="1">
      <alignment horizontal="center" vertical="center"/>
    </xf>
    <xf numFmtId="0" fontId="13" fillId="0" borderId="24" xfId="0" applyFont="1" applyBorder="1" applyAlignment="1">
      <alignment horizontal="center" vertical="center"/>
    </xf>
    <xf numFmtId="0" fontId="13" fillId="0" borderId="24" xfId="0" applyFont="1" applyBorder="1" applyAlignment="1">
      <alignment horizontal="center" vertical="center" wrapText="1"/>
    </xf>
    <xf numFmtId="0" fontId="13" fillId="3" borderId="49" xfId="0" applyFont="1" applyFill="1" applyBorder="1" applyAlignment="1">
      <alignment horizontal="center" vertical="center"/>
    </xf>
    <xf numFmtId="3" fontId="14" fillId="14" borderId="50" xfId="0" applyNumberFormat="1" applyFont="1" applyFill="1" applyBorder="1" applyAlignment="1">
      <alignment horizontal="center" vertical="center"/>
    </xf>
    <xf numFmtId="3" fontId="13" fillId="0" borderId="51" xfId="0" applyNumberFormat="1" applyFont="1" applyBorder="1" applyAlignment="1">
      <alignment horizontal="center" vertical="center"/>
    </xf>
    <xf numFmtId="14" fontId="13" fillId="0" borderId="24" xfId="0" applyNumberFormat="1" applyFont="1" applyBorder="1" applyAlignment="1">
      <alignment horizontal="center" vertical="center"/>
    </xf>
    <xf numFmtId="14" fontId="13" fillId="0" borderId="24" xfId="0" applyNumberFormat="1" applyFont="1" applyFill="1" applyBorder="1" applyAlignment="1">
      <alignment horizontal="center" vertical="center"/>
    </xf>
    <xf numFmtId="14" fontId="13" fillId="3" borderId="24" xfId="0" applyNumberFormat="1" applyFont="1" applyFill="1" applyBorder="1" applyAlignment="1">
      <alignment horizontal="center" vertical="center"/>
    </xf>
    <xf numFmtId="14" fontId="13" fillId="0" borderId="49" xfId="0" applyNumberFormat="1" applyFont="1" applyBorder="1" applyAlignment="1">
      <alignment horizontal="left" vertical="center"/>
    </xf>
    <xf numFmtId="0" fontId="13" fillId="0" borderId="49" xfId="0" applyFont="1" applyBorder="1" applyAlignment="1">
      <alignment horizontal="left" vertical="center"/>
    </xf>
    <xf numFmtId="1" fontId="15" fillId="4" borderId="50" xfId="0" applyNumberFormat="1" applyFont="1" applyFill="1" applyBorder="1" applyAlignment="1">
      <alignment horizontal="center" vertical="center" wrapText="1"/>
    </xf>
    <xf numFmtId="1" fontId="15" fillId="4" borderId="16" xfId="0" applyNumberFormat="1" applyFont="1" applyFill="1" applyBorder="1" applyAlignment="1">
      <alignment horizontal="center" vertical="center" wrapText="1"/>
    </xf>
    <xf numFmtId="1" fontId="15" fillId="4" borderId="48" xfId="0" applyNumberFormat="1" applyFont="1" applyFill="1" applyBorder="1" applyAlignment="1">
      <alignment horizontal="center" vertical="center" wrapText="1"/>
    </xf>
    <xf numFmtId="1" fontId="16" fillId="0" borderId="51" xfId="0" applyNumberFormat="1" applyFont="1" applyFill="1" applyBorder="1" applyAlignment="1">
      <alignment horizontal="center" vertical="center" wrapText="1"/>
    </xf>
    <xf numFmtId="1" fontId="16" fillId="0" borderId="24" xfId="0" applyNumberFormat="1" applyFont="1" applyFill="1" applyBorder="1" applyAlignment="1">
      <alignment horizontal="center" vertical="center" wrapText="1"/>
    </xf>
    <xf numFmtId="1" fontId="16" fillId="0" borderId="49" xfId="0" applyNumberFormat="1" applyFont="1" applyFill="1" applyBorder="1" applyAlignment="1">
      <alignment horizontal="center" vertical="center" wrapText="1"/>
    </xf>
    <xf numFmtId="0" fontId="10" fillId="4" borderId="50" xfId="0" applyFont="1" applyFill="1" applyBorder="1" applyAlignment="1">
      <alignment horizontal="center" vertical="center"/>
    </xf>
    <xf numFmtId="0" fontId="10" fillId="4" borderId="16" xfId="0" applyFont="1" applyFill="1" applyBorder="1" applyAlignment="1">
      <alignment horizontal="center" vertical="center"/>
    </xf>
    <xf numFmtId="0" fontId="10" fillId="4" borderId="48" xfId="0" applyFont="1" applyFill="1" applyBorder="1" applyAlignment="1">
      <alignment horizontal="center" vertical="center"/>
    </xf>
    <xf numFmtId="0" fontId="10" fillId="0" borderId="51" xfId="0" applyFont="1" applyBorder="1" applyAlignment="1">
      <alignment horizontal="center" vertical="center"/>
    </xf>
    <xf numFmtId="0" fontId="10" fillId="0" borderId="24" xfId="0" applyFont="1" applyBorder="1" applyAlignment="1">
      <alignment horizontal="center" vertical="center"/>
    </xf>
    <xf numFmtId="0" fontId="10" fillId="0" borderId="49" xfId="0" applyFont="1" applyBorder="1" applyAlignment="1">
      <alignment horizontal="center" vertical="center"/>
    </xf>
    <xf numFmtId="0" fontId="13" fillId="3" borderId="0" xfId="0" applyFont="1" applyFill="1" applyBorder="1" applyAlignment="1">
      <alignment horizontal="left" vertical="center"/>
    </xf>
    <xf numFmtId="0" fontId="13" fillId="3" borderId="53" xfId="0" applyFont="1" applyFill="1" applyBorder="1" applyAlignment="1">
      <alignment horizontal="left" vertical="center"/>
    </xf>
    <xf numFmtId="0" fontId="14" fillId="4" borderId="15" xfId="0" applyFont="1" applyFill="1" applyBorder="1" applyAlignment="1">
      <alignment horizontal="left" vertical="center" wrapText="1"/>
    </xf>
    <xf numFmtId="0" fontId="14" fillId="4" borderId="16" xfId="0" applyFont="1" applyFill="1" applyBorder="1" applyAlignment="1">
      <alignment horizontal="center" vertical="center" wrapText="1"/>
    </xf>
    <xf numFmtId="0" fontId="14" fillId="4" borderId="48" xfId="0" applyFont="1" applyFill="1" applyBorder="1" applyAlignment="1">
      <alignment horizontal="center" vertical="center" wrapText="1"/>
    </xf>
    <xf numFmtId="0" fontId="13" fillId="3" borderId="24" xfId="0" applyFont="1" applyFill="1" applyBorder="1" applyAlignment="1">
      <alignment horizontal="left" vertical="center"/>
    </xf>
    <xf numFmtId="14" fontId="13" fillId="0" borderId="49" xfId="0" applyNumberFormat="1" applyFont="1" applyBorder="1" applyAlignment="1">
      <alignment horizontal="left" vertical="center" wrapText="1"/>
    </xf>
    <xf numFmtId="0" fontId="14" fillId="4" borderId="48" xfId="0" applyFont="1" applyFill="1" applyBorder="1" applyAlignment="1">
      <alignment horizontal="left" vertical="center" wrapText="1"/>
    </xf>
    <xf numFmtId="3" fontId="14" fillId="4" borderId="3" xfId="0" applyNumberFormat="1" applyFont="1" applyFill="1" applyBorder="1" applyAlignment="1">
      <alignment horizontal="left" vertical="center" wrapText="1"/>
    </xf>
    <xf numFmtId="0" fontId="14" fillId="4" borderId="16" xfId="0" applyFont="1" applyFill="1" applyBorder="1" applyAlignment="1">
      <alignment horizontal="left" vertical="center" wrapText="1"/>
    </xf>
    <xf numFmtId="0" fontId="13" fillId="5" borderId="24" xfId="0" applyFont="1" applyFill="1" applyBorder="1" applyAlignment="1">
      <alignment horizontal="center" vertical="center"/>
    </xf>
    <xf numFmtId="14" fontId="11" fillId="3" borderId="0" xfId="0" applyNumberFormat="1" applyFont="1" applyFill="1" applyAlignment="1">
      <alignment horizontal="center"/>
    </xf>
    <xf numFmtId="164" fontId="0" fillId="7" borderId="11" xfId="0" applyNumberFormat="1" applyFill="1" applyBorder="1" applyAlignment="1">
      <alignment horizontal="center" vertical="center"/>
    </xf>
    <xf numFmtId="164" fontId="0" fillId="7" borderId="27" xfId="0" applyNumberFormat="1" applyFill="1" applyBorder="1" applyAlignment="1">
      <alignment horizontal="center" vertical="center"/>
    </xf>
    <xf numFmtId="164" fontId="0" fillId="6" borderId="11" xfId="0" applyNumberFormat="1" applyFill="1" applyBorder="1" applyAlignment="1">
      <alignment horizontal="center" vertical="center"/>
    </xf>
    <xf numFmtId="164" fontId="0" fillId="6" borderId="27" xfId="0" applyNumberFormat="1" applyFill="1" applyBorder="1" applyAlignment="1">
      <alignment horizontal="center" vertical="center"/>
    </xf>
    <xf numFmtId="164" fontId="0" fillId="8" borderId="11" xfId="0" applyNumberFormat="1" applyFill="1" applyBorder="1" applyAlignment="1">
      <alignment horizontal="center" vertical="center"/>
    </xf>
    <xf numFmtId="164" fontId="0" fillId="8" borderId="27" xfId="0" applyNumberFormat="1" applyFill="1" applyBorder="1" applyAlignment="1">
      <alignment horizontal="center" vertical="center"/>
    </xf>
    <xf numFmtId="164" fontId="0" fillId="13" borderId="11" xfId="0" applyNumberFormat="1" applyFill="1" applyBorder="1" applyAlignment="1">
      <alignment horizontal="center" vertical="center"/>
    </xf>
    <xf numFmtId="164" fontId="0" fillId="13" borderId="27" xfId="0" applyNumberFormat="1" applyFill="1" applyBorder="1" applyAlignment="1">
      <alignment horizontal="center" vertical="center"/>
    </xf>
    <xf numFmtId="0" fontId="1" fillId="0" borderId="0" xfId="0" applyFont="1" applyAlignment="1">
      <alignment horizontal="center"/>
    </xf>
    <xf numFmtId="164" fontId="1" fillId="13" borderId="38" xfId="0" applyNumberFormat="1" applyFont="1" applyFill="1" applyBorder="1" applyAlignment="1" applyProtection="1">
      <alignment horizontal="center" vertical="center"/>
    </xf>
    <xf numFmtId="164" fontId="1" fillId="13" borderId="34" xfId="0" applyNumberFormat="1" applyFont="1" applyFill="1" applyBorder="1" applyAlignment="1" applyProtection="1">
      <alignment horizontal="center" vertical="center"/>
    </xf>
    <xf numFmtId="164" fontId="1" fillId="13" borderId="30" xfId="0" applyNumberFormat="1" applyFont="1" applyFill="1" applyBorder="1" applyAlignment="1" applyProtection="1">
      <alignment horizontal="center" vertical="center"/>
    </xf>
    <xf numFmtId="164" fontId="1" fillId="8" borderId="37" xfId="0" applyNumberFormat="1" applyFont="1" applyFill="1" applyBorder="1" applyAlignment="1" applyProtection="1">
      <alignment horizontal="center" vertical="center"/>
    </xf>
    <xf numFmtId="164" fontId="1" fillId="8" borderId="34" xfId="0" applyNumberFormat="1" applyFont="1" applyFill="1" applyBorder="1" applyAlignment="1" applyProtection="1">
      <alignment horizontal="center" vertical="center"/>
    </xf>
    <xf numFmtId="164" fontId="1" fillId="8" borderId="30" xfId="0" applyNumberFormat="1" applyFont="1" applyFill="1" applyBorder="1" applyAlignment="1" applyProtection="1">
      <alignment horizontal="center" vertical="center"/>
    </xf>
    <xf numFmtId="164" fontId="1" fillId="6" borderId="36" xfId="0" applyNumberFormat="1" applyFont="1" applyFill="1" applyBorder="1" applyAlignment="1" applyProtection="1">
      <alignment horizontal="center" vertical="center"/>
    </xf>
    <xf numFmtId="164" fontId="1" fillId="6" borderId="0" xfId="0" applyNumberFormat="1" applyFont="1" applyFill="1" applyBorder="1" applyAlignment="1" applyProtection="1">
      <alignment horizontal="center" vertical="center"/>
    </xf>
    <xf numFmtId="164" fontId="1" fillId="6" borderId="9" xfId="0" applyNumberFormat="1" applyFont="1" applyFill="1" applyBorder="1" applyAlignment="1" applyProtection="1">
      <alignment horizontal="center" vertical="center"/>
    </xf>
    <xf numFmtId="164" fontId="1" fillId="7" borderId="33" xfId="0" applyNumberFormat="1" applyFont="1" applyFill="1" applyBorder="1" applyAlignment="1" applyProtection="1">
      <alignment horizontal="center" vertical="center"/>
    </xf>
    <xf numFmtId="164" fontId="1" fillId="7" borderId="34" xfId="0" applyNumberFormat="1" applyFont="1" applyFill="1" applyBorder="1" applyAlignment="1" applyProtection="1">
      <alignment horizontal="center" vertical="center"/>
    </xf>
    <xf numFmtId="164" fontId="1" fillId="7" borderId="30" xfId="0" applyNumberFormat="1" applyFont="1" applyFill="1" applyBorder="1" applyAlignment="1" applyProtection="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1" fillId="0" borderId="22" xfId="0" applyFont="1" applyBorder="1" applyAlignment="1">
      <alignment horizontal="center" vertical="center"/>
    </xf>
    <xf numFmtId="164" fontId="0" fillId="8" borderId="21" xfId="0" applyNumberFormat="1" applyFill="1" applyBorder="1" applyAlignment="1">
      <alignment horizontal="center" vertical="center"/>
    </xf>
    <xf numFmtId="164" fontId="0" fillId="8" borderId="26" xfId="0" applyNumberFormat="1" applyFill="1" applyBorder="1" applyAlignment="1">
      <alignment horizontal="center" vertical="center"/>
    </xf>
    <xf numFmtId="164" fontId="0" fillId="13" borderId="21" xfId="0" applyNumberFormat="1" applyFill="1" applyBorder="1" applyAlignment="1">
      <alignment horizontal="center" vertical="center"/>
    </xf>
    <xf numFmtId="164" fontId="0" fillId="13" borderId="26" xfId="0" applyNumberFormat="1" applyFill="1" applyBorder="1" applyAlignment="1">
      <alignment horizontal="center" vertical="center"/>
    </xf>
    <xf numFmtId="164" fontId="0" fillId="8" borderId="12" xfId="0" applyNumberFormat="1" applyFill="1" applyBorder="1" applyAlignment="1">
      <alignment horizontal="center" vertical="center"/>
    </xf>
    <xf numFmtId="164" fontId="0" fillId="6" borderId="12" xfId="0" applyNumberFormat="1" applyFill="1" applyBorder="1" applyAlignment="1">
      <alignment horizontal="center" vertical="center"/>
    </xf>
    <xf numFmtId="164" fontId="0" fillId="6" borderId="21" xfId="0" applyNumberFormat="1" applyFill="1" applyBorder="1" applyAlignment="1">
      <alignment horizontal="center" vertical="center"/>
    </xf>
    <xf numFmtId="164" fontId="0" fillId="6" borderId="26" xfId="0" applyNumberFormat="1" applyFill="1" applyBorder="1" applyAlignment="1">
      <alignment horizontal="center" vertical="center"/>
    </xf>
    <xf numFmtId="164" fontId="0" fillId="7" borderId="12" xfId="0" applyNumberFormat="1" applyFill="1" applyBorder="1" applyAlignment="1">
      <alignment horizontal="center" vertical="center"/>
    </xf>
    <xf numFmtId="164" fontId="0" fillId="7" borderId="21" xfId="0" applyNumberFormat="1" applyFill="1" applyBorder="1" applyAlignment="1">
      <alignment horizontal="center" vertical="center"/>
    </xf>
    <xf numFmtId="164" fontId="0" fillId="7" borderId="41" xfId="0" applyNumberFormat="1" applyFill="1" applyBorder="1" applyAlignment="1">
      <alignment horizontal="center" vertical="center"/>
    </xf>
    <xf numFmtId="164" fontId="0" fillId="13" borderId="12" xfId="0" applyNumberFormat="1" applyFill="1" applyBorder="1" applyAlignment="1">
      <alignment horizontal="center" vertical="center"/>
    </xf>
    <xf numFmtId="164" fontId="0" fillId="7" borderId="26" xfId="0" applyNumberFormat="1" applyFill="1" applyBorder="1" applyAlignment="1">
      <alignment horizontal="center" vertical="center"/>
    </xf>
    <xf numFmtId="3" fontId="14" fillId="2" borderId="43" xfId="0" applyNumberFormat="1" applyFont="1" applyFill="1" applyBorder="1" applyAlignment="1">
      <alignment horizontal="center" vertical="center"/>
    </xf>
    <xf numFmtId="3" fontId="14" fillId="2" borderId="44" xfId="0" applyNumberFormat="1" applyFont="1" applyFill="1" applyBorder="1" applyAlignment="1">
      <alignment horizontal="center" vertical="center"/>
    </xf>
    <xf numFmtId="3" fontId="14" fillId="2" borderId="45" xfId="0" applyNumberFormat="1" applyFont="1" applyFill="1" applyBorder="1" applyAlignment="1">
      <alignment horizontal="center" vertical="center"/>
    </xf>
    <xf numFmtId="0" fontId="14" fillId="2" borderId="52" xfId="0" applyFont="1" applyFill="1" applyBorder="1" applyAlignment="1">
      <alignment horizontal="center" vertical="center"/>
    </xf>
    <xf numFmtId="0" fontId="14" fillId="2" borderId="44" xfId="0" applyFont="1" applyFill="1" applyBorder="1" applyAlignment="1">
      <alignment horizontal="center" vertical="center"/>
    </xf>
    <xf numFmtId="0" fontId="14" fillId="2" borderId="45" xfId="0" applyFont="1" applyFill="1" applyBorder="1" applyAlignment="1">
      <alignment horizontal="center" vertical="center"/>
    </xf>
    <xf numFmtId="0" fontId="17" fillId="2" borderId="47" xfId="0" applyFont="1" applyFill="1" applyBorder="1" applyAlignment="1">
      <alignment horizontal="center"/>
    </xf>
    <xf numFmtId="0" fontId="17" fillId="2" borderId="44" xfId="0" applyFont="1" applyFill="1" applyBorder="1" applyAlignment="1">
      <alignment horizontal="center"/>
    </xf>
    <xf numFmtId="0" fontId="17" fillId="2" borderId="28" xfId="0" applyFont="1" applyFill="1" applyBorder="1" applyAlignment="1">
      <alignment horizontal="center"/>
    </xf>
    <xf numFmtId="164" fontId="14" fillId="13" borderId="38" xfId="0" applyNumberFormat="1" applyFont="1" applyFill="1" applyBorder="1" applyAlignment="1" applyProtection="1">
      <alignment horizontal="center" vertical="center" wrapText="1"/>
    </xf>
    <xf numFmtId="164" fontId="14" fillId="13" borderId="34" xfId="0" applyNumberFormat="1" applyFont="1" applyFill="1" applyBorder="1" applyAlignment="1" applyProtection="1">
      <alignment horizontal="center" vertical="center" wrapText="1"/>
    </xf>
    <xf numFmtId="164" fontId="14" fillId="13" borderId="30" xfId="0" applyNumberFormat="1" applyFont="1" applyFill="1" applyBorder="1" applyAlignment="1" applyProtection="1">
      <alignment horizontal="center" vertical="center" wrapText="1"/>
    </xf>
    <xf numFmtId="164" fontId="14" fillId="8" borderId="37" xfId="0" applyNumberFormat="1" applyFont="1" applyFill="1" applyBorder="1" applyAlignment="1" applyProtection="1">
      <alignment horizontal="center" vertical="center" wrapText="1"/>
    </xf>
    <xf numFmtId="164" fontId="14" fillId="8" borderId="34" xfId="0" applyNumberFormat="1" applyFont="1" applyFill="1" applyBorder="1" applyAlignment="1" applyProtection="1">
      <alignment horizontal="center" vertical="center" wrapText="1"/>
    </xf>
    <xf numFmtId="164" fontId="14" fillId="8" borderId="54" xfId="0" applyNumberFormat="1" applyFont="1" applyFill="1" applyBorder="1" applyAlignment="1" applyProtection="1">
      <alignment horizontal="center" vertical="center" wrapText="1"/>
    </xf>
    <xf numFmtId="164" fontId="14" fillId="6" borderId="0" xfId="0" applyNumberFormat="1" applyFont="1" applyFill="1" applyBorder="1" applyAlignment="1" applyProtection="1">
      <alignment horizontal="center" vertical="center" wrapText="1"/>
    </xf>
    <xf numFmtId="164" fontId="14" fillId="6" borderId="9" xfId="0" applyNumberFormat="1" applyFont="1" applyFill="1" applyBorder="1" applyAlignment="1" applyProtection="1">
      <alignment horizontal="center" vertical="center" wrapText="1"/>
    </xf>
    <xf numFmtId="164" fontId="14" fillId="7" borderId="33" xfId="0" applyNumberFormat="1" applyFont="1" applyFill="1" applyBorder="1" applyAlignment="1" applyProtection="1">
      <alignment horizontal="center" vertical="center" wrapText="1"/>
    </xf>
    <xf numFmtId="164" fontId="14" fillId="7" borderId="34" xfId="0" applyNumberFormat="1" applyFont="1" applyFill="1" applyBorder="1" applyAlignment="1" applyProtection="1">
      <alignment horizontal="center" vertical="center" wrapText="1"/>
    </xf>
    <xf numFmtId="164" fontId="14" fillId="7" borderId="30" xfId="0" applyNumberFormat="1" applyFont="1" applyFill="1" applyBorder="1" applyAlignment="1" applyProtection="1">
      <alignment horizontal="center" vertical="center" wrapText="1"/>
    </xf>
    <xf numFmtId="164" fontId="0" fillId="13" borderId="11" xfId="0" applyNumberFormat="1" applyFill="1" applyBorder="1" applyAlignment="1">
      <alignment horizontal="center" vertical="center"/>
    </xf>
    <xf numFmtId="164" fontId="0" fillId="13" borderId="27" xfId="0" applyNumberFormat="1" applyFill="1" applyBorder="1" applyAlignment="1">
      <alignment horizontal="center" vertical="center"/>
    </xf>
    <xf numFmtId="164" fontId="0" fillId="13" borderId="32" xfId="0" applyNumberFormat="1" applyFill="1" applyBorder="1" applyAlignment="1">
      <alignment horizontal="center" vertical="center"/>
    </xf>
    <xf numFmtId="164" fontId="0" fillId="8" borderId="11" xfId="0" applyNumberFormat="1" applyFill="1" applyBorder="1" applyAlignment="1">
      <alignment horizontal="center" vertical="center"/>
    </xf>
    <xf numFmtId="164" fontId="0" fillId="8" borderId="27" xfId="0" applyNumberFormat="1" applyFill="1" applyBorder="1" applyAlignment="1">
      <alignment horizontal="center" vertical="center"/>
    </xf>
    <xf numFmtId="164" fontId="0" fillId="8" borderId="32" xfId="0" applyNumberFormat="1" applyFill="1" applyBorder="1" applyAlignment="1">
      <alignment horizontal="center" vertical="center"/>
    </xf>
    <xf numFmtId="164" fontId="0" fillId="6" borderId="11" xfId="0" applyNumberFormat="1" applyFill="1" applyBorder="1" applyAlignment="1">
      <alignment horizontal="center" vertical="center"/>
    </xf>
    <xf numFmtId="164" fontId="0" fillId="6" borderId="27" xfId="0" applyNumberFormat="1" applyFill="1" applyBorder="1" applyAlignment="1">
      <alignment horizontal="center" vertical="center"/>
    </xf>
    <xf numFmtId="164" fontId="0" fillId="6" borderId="32" xfId="0" applyNumberFormat="1" applyFill="1" applyBorder="1" applyAlignment="1">
      <alignment horizontal="center" vertical="center"/>
    </xf>
    <xf numFmtId="164" fontId="0" fillId="7" borderId="11" xfId="0" applyNumberFormat="1" applyFill="1" applyBorder="1" applyAlignment="1">
      <alignment horizontal="center" vertical="center"/>
    </xf>
    <xf numFmtId="164" fontId="0" fillId="7" borderId="27" xfId="0" applyNumberFormat="1" applyFill="1" applyBorder="1" applyAlignment="1">
      <alignment horizontal="center" vertical="center"/>
    </xf>
    <xf numFmtId="164" fontId="0" fillId="7" borderId="32" xfId="0" applyNumberFormat="1" applyFill="1" applyBorder="1" applyAlignment="1">
      <alignment horizontal="center" vertical="center"/>
    </xf>
    <xf numFmtId="164" fontId="9" fillId="13" borderId="33" xfId="0" applyNumberFormat="1" applyFont="1" applyFill="1" applyBorder="1" applyAlignment="1">
      <alignment horizontal="center" vertical="center"/>
    </xf>
    <xf numFmtId="164" fontId="9" fillId="13" borderId="34" xfId="0" applyNumberFormat="1" applyFont="1" applyFill="1" applyBorder="1" applyAlignment="1">
      <alignment horizontal="center" vertical="center"/>
    </xf>
    <xf numFmtId="164" fontId="9" fillId="13" borderId="35" xfId="0" applyNumberFormat="1" applyFont="1" applyFill="1" applyBorder="1" applyAlignment="1">
      <alignment horizontal="center" vertical="center"/>
    </xf>
    <xf numFmtId="164" fontId="9" fillId="8" borderId="33" xfId="0" applyNumberFormat="1" applyFont="1" applyFill="1" applyBorder="1" applyAlignment="1">
      <alignment horizontal="center" vertical="center"/>
    </xf>
    <xf numFmtId="164" fontId="9" fillId="8" borderId="34" xfId="0" applyNumberFormat="1" applyFont="1" applyFill="1" applyBorder="1" applyAlignment="1">
      <alignment horizontal="center" vertical="center"/>
    </xf>
    <xf numFmtId="164" fontId="9" fillId="8" borderId="35" xfId="0" applyNumberFormat="1" applyFont="1" applyFill="1" applyBorder="1" applyAlignment="1">
      <alignment horizontal="center" vertical="center"/>
    </xf>
    <xf numFmtId="164" fontId="9" fillId="6" borderId="33" xfId="0" applyNumberFormat="1" applyFont="1" applyFill="1" applyBorder="1" applyAlignment="1">
      <alignment horizontal="center" vertical="center"/>
    </xf>
    <xf numFmtId="164" fontId="9" fillId="6" borderId="34" xfId="0" applyNumberFormat="1" applyFont="1" applyFill="1" applyBorder="1" applyAlignment="1">
      <alignment horizontal="center" vertical="center"/>
    </xf>
    <xf numFmtId="164" fontId="9" fillId="6" borderId="30" xfId="0" applyNumberFormat="1" applyFont="1" applyFill="1" applyBorder="1" applyAlignment="1">
      <alignment horizontal="center" vertical="center"/>
    </xf>
    <xf numFmtId="164" fontId="9" fillId="7" borderId="37" xfId="0" applyNumberFormat="1" applyFont="1" applyFill="1" applyBorder="1" applyAlignment="1">
      <alignment horizontal="center" vertical="center"/>
    </xf>
    <xf numFmtId="164" fontId="9" fillId="7" borderId="34" xfId="0" applyNumberFormat="1" applyFont="1" applyFill="1" applyBorder="1" applyAlignment="1">
      <alignment horizontal="center" vertical="center"/>
    </xf>
    <xf numFmtId="164" fontId="9" fillId="7" borderId="30" xfId="0" applyNumberFormat="1" applyFont="1" applyFill="1" applyBorder="1" applyAlignment="1">
      <alignment horizontal="center" vertical="center"/>
    </xf>
  </cellXfs>
  <cellStyles count="7">
    <cellStyle name="Euro" xfId="3"/>
    <cellStyle name="Euro 2" xfId="6"/>
    <cellStyle name="Normal" xfId="0" builtinId="0"/>
    <cellStyle name="Normal 2" xfId="2"/>
    <cellStyle name="Normal 3" xfId="4"/>
    <cellStyle name="Normal 4" xfId="5"/>
    <cellStyle name="Pourcentage" xfId="1" builtinId="5"/>
  </cellStyles>
  <dxfs count="428">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theme="7" tint="0.59996337778862885"/>
        </patternFill>
      </fill>
    </dxf>
    <dxf>
      <fill>
        <patternFill>
          <bgColor theme="9" tint="0.39994506668294322"/>
        </patternFill>
      </fill>
    </dxf>
    <dxf>
      <fill>
        <patternFill>
          <bgColor theme="6" tint="0.39994506668294322"/>
        </patternFill>
      </fill>
    </dxf>
    <dxf>
      <fill>
        <patternFill>
          <bgColor rgb="FF7030A0"/>
        </patternFill>
      </fill>
    </dxf>
    <dxf>
      <font>
        <b/>
        <i val="0"/>
        <strike val="0"/>
        <color rgb="FFFF0000"/>
      </font>
      <fill>
        <patternFill>
          <bgColor theme="7" tint="0.79998168889431442"/>
        </patternFill>
      </fill>
    </dxf>
    <dxf>
      <font>
        <color auto="1"/>
      </font>
      <fill>
        <patternFill>
          <bgColor rgb="FF92D050"/>
        </patternFill>
      </fill>
      <border>
        <left style="thin">
          <color auto="1"/>
        </left>
        <right style="thin">
          <color auto="1"/>
        </right>
        <top style="thin">
          <color auto="1"/>
        </top>
        <bottom style="thin">
          <color auto="1"/>
        </bottom>
        <vertical/>
        <horizontal/>
      </border>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557893</xdr:colOff>
      <xdr:row>2</xdr:row>
      <xdr:rowOff>176893</xdr:rowOff>
    </xdr:from>
    <xdr:to>
      <xdr:col>4</xdr:col>
      <xdr:colOff>312964</xdr:colOff>
      <xdr:row>10</xdr:row>
      <xdr:rowOff>13607</xdr:rowOff>
    </xdr:to>
    <xdr:cxnSp macro="">
      <xdr:nvCxnSpPr>
        <xdr:cNvPr id="3" name="Connecteur droit avec flèche 2"/>
        <xdr:cNvCxnSpPr/>
      </xdr:nvCxnSpPr>
      <xdr:spPr>
        <a:xfrm flipH="1" flipV="1">
          <a:off x="557893" y="734786"/>
          <a:ext cx="2789464" cy="136071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77" name="Button 1" hidden="1">
              <a:extLst>
                <a:ext uri="{63B3BB69-23CF-44E3-9099-C40C66FF867C}">
                  <a14:compatExt spid="_x0000_s24577"/>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78" name="Button 2" hidden="1">
              <a:extLst>
                <a:ext uri="{63B3BB69-23CF-44E3-9099-C40C66FF867C}">
                  <a14:compatExt spid="_x0000_s24578"/>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79" name="Button 3" hidden="1">
              <a:extLst>
                <a:ext uri="{63B3BB69-23CF-44E3-9099-C40C66FF867C}">
                  <a14:compatExt spid="_x0000_s24579"/>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80" name="Button 4" hidden="1">
              <a:extLst>
                <a:ext uri="{63B3BB69-23CF-44E3-9099-C40C66FF867C}">
                  <a14:compatExt spid="_x0000_s2458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81" name="Button 5" hidden="1">
              <a:extLst>
                <a:ext uri="{63B3BB69-23CF-44E3-9099-C40C66FF867C}">
                  <a14:compatExt spid="_x0000_s2458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82" name="Button 6" hidden="1">
              <a:extLst>
                <a:ext uri="{63B3BB69-23CF-44E3-9099-C40C66FF867C}">
                  <a14:compatExt spid="_x0000_s24582"/>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83" name="Button 7" hidden="1">
              <a:extLst>
                <a:ext uri="{63B3BB69-23CF-44E3-9099-C40C66FF867C}">
                  <a14:compatExt spid="_x0000_s24583"/>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84" name="Button 8" hidden="1">
              <a:extLst>
                <a:ext uri="{63B3BB69-23CF-44E3-9099-C40C66FF867C}">
                  <a14:compatExt spid="_x0000_s24584"/>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85" name="Button 9" hidden="1">
              <a:extLst>
                <a:ext uri="{63B3BB69-23CF-44E3-9099-C40C66FF867C}">
                  <a14:compatExt spid="_x0000_s24585"/>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670560</xdr:colOff>
          <xdr:row>1</xdr:row>
          <xdr:rowOff>45720</xdr:rowOff>
        </xdr:from>
        <xdr:to>
          <xdr:col>2</xdr:col>
          <xdr:colOff>1920240</xdr:colOff>
          <xdr:row>1</xdr:row>
          <xdr:rowOff>457200</xdr:rowOff>
        </xdr:to>
        <xdr:sp macro="" textlink="">
          <xdr:nvSpPr>
            <xdr:cNvPr id="24586" name="Button 10" hidden="1">
              <a:extLst>
                <a:ext uri="{63B3BB69-23CF-44E3-9099-C40C66FF867C}">
                  <a14:compatExt spid="_x0000_s24586"/>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Ventiler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tint="-0.34998626667073579"/>
  </sheetPr>
  <dimension ref="A1:F11"/>
  <sheetViews>
    <sheetView zoomScale="90" zoomScaleNormal="90" workbookViewId="0">
      <selection activeCell="C7" sqref="C7"/>
    </sheetView>
  </sheetViews>
  <sheetFormatPr baseColWidth="10" defaultColWidth="11.44140625" defaultRowHeight="14.4" x14ac:dyDescent="0.3"/>
  <cols>
    <col min="1" max="1" width="8.88671875" style="9" customWidth="1"/>
    <col min="2" max="2" width="13.88671875" style="9" bestFit="1" customWidth="1"/>
    <col min="3" max="3" width="20.6640625" style="9" bestFit="1" customWidth="1"/>
    <col min="4" max="4" width="41.33203125" style="9" bestFit="1" customWidth="1"/>
    <col min="5" max="5" width="11.44140625" style="9"/>
    <col min="6" max="6" width="52.6640625" style="9" bestFit="1" customWidth="1"/>
    <col min="7" max="16384" width="11.44140625" style="9"/>
  </cols>
  <sheetData>
    <row r="1" spans="1:6" ht="14.4" customHeight="1" x14ac:dyDescent="0.3">
      <c r="A1" s="183" t="s">
        <v>16</v>
      </c>
      <c r="B1" s="183"/>
      <c r="C1" s="183"/>
    </row>
    <row r="2" spans="1:6" s="12" customFormat="1" ht="45" customHeight="1" x14ac:dyDescent="0.3">
      <c r="A2" s="15" t="s">
        <v>6</v>
      </c>
      <c r="B2" s="15" t="s">
        <v>14</v>
      </c>
      <c r="C2" s="15" t="s">
        <v>42</v>
      </c>
      <c r="D2" s="15"/>
      <c r="F2" s="7"/>
    </row>
    <row r="3" spans="1:6" s="1" customFormat="1" x14ac:dyDescent="0.3">
      <c r="A3" s="14">
        <v>2019</v>
      </c>
      <c r="B3" s="4">
        <v>1</v>
      </c>
      <c r="C3" s="4">
        <v>1</v>
      </c>
      <c r="F3" s="7"/>
    </row>
    <row r="4" spans="1:6" x14ac:dyDescent="0.3">
      <c r="A4" s="4">
        <f>$A$3+1</f>
        <v>2020</v>
      </c>
      <c r="B4" s="4">
        <v>2</v>
      </c>
      <c r="C4" s="4">
        <v>2</v>
      </c>
      <c r="F4" s="7"/>
    </row>
    <row r="5" spans="1:6" x14ac:dyDescent="0.3">
      <c r="A5" s="4">
        <f>$A$3+2</f>
        <v>2021</v>
      </c>
      <c r="B5" s="4">
        <v>3</v>
      </c>
      <c r="C5" s="4">
        <v>3</v>
      </c>
      <c r="F5" s="7"/>
    </row>
    <row r="6" spans="1:6" x14ac:dyDescent="0.3">
      <c r="A6" s="4">
        <f>$A$3+3</f>
        <v>2022</v>
      </c>
      <c r="B6" s="4">
        <v>4</v>
      </c>
      <c r="C6" s="4">
        <v>4</v>
      </c>
      <c r="F6" s="7"/>
    </row>
    <row r="7" spans="1:6" x14ac:dyDescent="0.3">
      <c r="B7" s="4"/>
      <c r="C7" s="4"/>
      <c r="F7" s="7"/>
    </row>
    <row r="8" spans="1:6" x14ac:dyDescent="0.3">
      <c r="B8" s="4"/>
      <c r="C8" s="4"/>
      <c r="F8" s="7"/>
    </row>
    <row r="9" spans="1:6" x14ac:dyDescent="0.3">
      <c r="B9" s="4"/>
      <c r="C9" s="4"/>
    </row>
    <row r="10" spans="1:6" x14ac:dyDescent="0.3">
      <c r="B10" s="4"/>
      <c r="C10" s="4"/>
    </row>
    <row r="11" spans="1:6" x14ac:dyDescent="0.3">
      <c r="B11" s="4"/>
      <c r="C11" s="4"/>
      <c r="F11" s="26" t="s">
        <v>20</v>
      </c>
    </row>
  </sheetData>
  <mergeCells count="1">
    <mergeCell ref="A1:C1"/>
  </mergeCells>
  <pageMargins left="0.7" right="0.7" top="0.75" bottom="0.75" header="0.3" footer="0.3"/>
  <pageSetup paperSize="9"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00B050"/>
  </sheetPr>
  <dimension ref="A1:IN50"/>
  <sheetViews>
    <sheetView tabSelected="1" zoomScale="80" zoomScaleNormal="80" workbookViewId="0">
      <pane xSplit="5" ySplit="2" topLeftCell="F3" activePane="bottomRight" state="frozenSplit"/>
      <selection pane="topRight" activeCell="E1" sqref="E1"/>
      <selection pane="bottomLeft" activeCell="A2" sqref="A2"/>
      <selection pane="bottomRight" activeCell="B3" sqref="B3"/>
    </sheetView>
  </sheetViews>
  <sheetFormatPr baseColWidth="10" defaultColWidth="11.44140625" defaultRowHeight="14.4" outlineLevelCol="1" x14ac:dyDescent="0.3"/>
  <cols>
    <col min="1" max="1" width="16" style="9" bestFit="1" customWidth="1"/>
    <col min="2" max="2" width="46.6640625" style="9" bestFit="1" customWidth="1"/>
    <col min="3" max="3" width="17.6640625" style="9" bestFit="1" customWidth="1"/>
    <col min="4" max="4" width="24.44140625" style="9" bestFit="1" customWidth="1"/>
    <col min="5" max="5" width="21.5546875" style="4" bestFit="1" customWidth="1"/>
    <col min="6" max="6" width="4.6640625" style="4" customWidth="1"/>
    <col min="7" max="8" width="4.6640625" style="9" customWidth="1"/>
    <col min="9" max="9" width="4.6640625" customWidth="1"/>
    <col min="10" max="10" width="4.6640625" style="11" customWidth="1"/>
    <col min="11" max="101" width="4.6640625" style="9" customWidth="1"/>
    <col min="102" max="102" width="6" style="9" customWidth="1"/>
    <col min="103" max="103" width="4.6640625" style="4" customWidth="1" outlineLevel="1"/>
    <col min="104" max="106" width="4.6640625" style="9" customWidth="1" outlineLevel="1"/>
    <col min="107" max="107" width="4.6640625" style="17" customWidth="1" outlineLevel="1"/>
    <col min="108" max="198" width="4.6640625" style="9" customWidth="1" outlineLevel="1"/>
    <col min="199" max="199" width="6.6640625" style="9" customWidth="1"/>
    <col min="200" max="200" width="8.33203125" style="9" hidden="1" customWidth="1" outlineLevel="1"/>
    <col min="201" max="201" width="7.6640625" style="9" hidden="1" customWidth="1" outlineLevel="1"/>
    <col min="202" max="202" width="8.33203125" style="9" hidden="1" customWidth="1" outlineLevel="1"/>
    <col min="203" max="204" width="7.33203125" style="9" hidden="1" customWidth="1" outlineLevel="1"/>
    <col min="205" max="206" width="7.44140625" style="9" hidden="1" customWidth="1" outlineLevel="1"/>
    <col min="207" max="207" width="7.88671875" style="9" hidden="1" customWidth="1" outlineLevel="1"/>
    <col min="208" max="208" width="8" style="9" hidden="1" customWidth="1" outlineLevel="1"/>
    <col min="209" max="209" width="7.109375" style="9" hidden="1" customWidth="1" outlineLevel="1"/>
    <col min="210" max="210" width="7.5546875" style="9" hidden="1" customWidth="1" outlineLevel="1"/>
    <col min="211" max="211" width="7.44140625" style="9" hidden="1" customWidth="1" outlineLevel="1"/>
    <col min="212" max="212" width="8.33203125" style="9" hidden="1" customWidth="1" outlineLevel="1"/>
    <col min="213" max="213" width="7.6640625" style="9" hidden="1" customWidth="1" outlineLevel="1"/>
    <col min="214" max="214" width="8.33203125" style="9" hidden="1" customWidth="1" outlineLevel="1"/>
    <col min="215" max="216" width="7.33203125" style="9" hidden="1" customWidth="1" outlineLevel="1"/>
    <col min="217" max="218" width="7.44140625" style="9" hidden="1" customWidth="1" outlineLevel="1"/>
    <col min="219" max="219" width="7.88671875" style="9" hidden="1" customWidth="1" outlineLevel="1"/>
    <col min="220" max="220" width="8" style="9" hidden="1" customWidth="1" outlineLevel="1"/>
    <col min="221" max="221" width="7.109375" style="9" hidden="1" customWidth="1" outlineLevel="1"/>
    <col min="222" max="222" width="7.5546875" style="9" hidden="1" customWidth="1" outlineLevel="1"/>
    <col min="223" max="223" width="7.44140625" style="9" hidden="1" customWidth="1" outlineLevel="1"/>
    <col min="224" max="224" width="8.33203125" style="9" hidden="1" customWidth="1" outlineLevel="1"/>
    <col min="225" max="225" width="7.6640625" style="9" hidden="1" customWidth="1" outlineLevel="1"/>
    <col min="226" max="226" width="8.33203125" style="9" hidden="1" customWidth="1" outlineLevel="1"/>
    <col min="227" max="228" width="7.33203125" style="9" hidden="1" customWidth="1" outlineLevel="1"/>
    <col min="229" max="230" width="7.44140625" style="9" hidden="1" customWidth="1" outlineLevel="1"/>
    <col min="231" max="231" width="7.88671875" style="9" hidden="1" customWidth="1" outlineLevel="1"/>
    <col min="232" max="232" width="8" style="9" hidden="1" customWidth="1" outlineLevel="1"/>
    <col min="233" max="233" width="7.109375" style="9" hidden="1" customWidth="1" outlineLevel="1"/>
    <col min="234" max="234" width="7.5546875" style="9" hidden="1" customWidth="1" outlineLevel="1"/>
    <col min="235" max="235" width="7.44140625" style="9" hidden="1" customWidth="1" outlineLevel="1"/>
    <col min="236" max="236" width="8.33203125" style="9" hidden="1" customWidth="1" outlineLevel="1"/>
    <col min="237" max="237" width="7.6640625" style="9" hidden="1" customWidth="1" outlineLevel="1"/>
    <col min="238" max="238" width="8.33203125" style="9" hidden="1" customWidth="1" outlineLevel="1"/>
    <col min="239" max="240" width="7.33203125" style="9" hidden="1" customWidth="1" outlineLevel="1"/>
    <col min="241" max="242" width="7.44140625" style="9" hidden="1" customWidth="1" outlineLevel="1"/>
    <col min="243" max="243" width="7.88671875" style="9" hidden="1" customWidth="1" outlineLevel="1"/>
    <col min="244" max="244" width="8" style="9" hidden="1" customWidth="1" outlineLevel="1"/>
    <col min="245" max="245" width="7.109375" style="9" hidden="1" customWidth="1" outlineLevel="1"/>
    <col min="246" max="246" width="7.5546875" style="9" hidden="1" customWidth="1" outlineLevel="1"/>
    <col min="247" max="247" width="6.33203125" style="9" hidden="1" customWidth="1" outlineLevel="1"/>
    <col min="248" max="248" width="6.6640625" style="9" customWidth="1" collapsed="1"/>
    <col min="249" max="16384" width="11.44140625" style="9"/>
  </cols>
  <sheetData>
    <row r="1" spans="1:248" ht="14.4" customHeight="1" thickBot="1" x14ac:dyDescent="0.35">
      <c r="A1" s="25"/>
      <c r="B1" s="25"/>
      <c r="E1" s="24" t="s">
        <v>12</v>
      </c>
      <c r="F1" s="16">
        <v>2</v>
      </c>
      <c r="G1" s="16">
        <v>4</v>
      </c>
      <c r="H1" s="16">
        <v>6</v>
      </c>
      <c r="I1" s="16">
        <v>8</v>
      </c>
      <c r="J1" s="16">
        <v>10</v>
      </c>
      <c r="K1" s="16">
        <v>12</v>
      </c>
      <c r="L1" s="16">
        <v>14</v>
      </c>
      <c r="M1" s="16">
        <v>16</v>
      </c>
      <c r="N1" s="16">
        <v>18</v>
      </c>
      <c r="O1" s="16">
        <v>20</v>
      </c>
      <c r="P1" s="16">
        <v>22</v>
      </c>
      <c r="Q1" s="16">
        <v>24</v>
      </c>
      <c r="R1" s="16">
        <v>26</v>
      </c>
      <c r="S1" s="16">
        <v>28</v>
      </c>
      <c r="T1" s="16">
        <v>30</v>
      </c>
      <c r="U1" s="16">
        <v>32</v>
      </c>
      <c r="V1" s="16">
        <v>34</v>
      </c>
      <c r="W1" s="16">
        <v>36</v>
      </c>
      <c r="X1" s="16">
        <v>38</v>
      </c>
      <c r="Y1" s="16">
        <v>40</v>
      </c>
      <c r="Z1" s="16">
        <v>42</v>
      </c>
      <c r="AA1" s="16">
        <v>44</v>
      </c>
      <c r="AB1" s="16">
        <v>46</v>
      </c>
      <c r="AC1" s="35">
        <v>48</v>
      </c>
      <c r="AD1" s="34">
        <v>50</v>
      </c>
      <c r="AE1" s="16">
        <v>52</v>
      </c>
      <c r="AF1" s="16">
        <v>54</v>
      </c>
      <c r="AG1" s="16">
        <v>56</v>
      </c>
      <c r="AH1" s="16">
        <v>58</v>
      </c>
      <c r="AI1" s="16">
        <v>60</v>
      </c>
      <c r="AJ1" s="16">
        <v>62</v>
      </c>
      <c r="AK1" s="16">
        <v>64</v>
      </c>
      <c r="AL1" s="16">
        <v>66</v>
      </c>
      <c r="AM1" s="16">
        <v>68</v>
      </c>
      <c r="AN1" s="16">
        <v>70</v>
      </c>
      <c r="AO1" s="16">
        <v>72</v>
      </c>
      <c r="AP1" s="16">
        <v>74</v>
      </c>
      <c r="AQ1" s="16">
        <v>76</v>
      </c>
      <c r="AR1" s="16">
        <v>78</v>
      </c>
      <c r="AS1" s="16">
        <v>80</v>
      </c>
      <c r="AT1" s="16">
        <v>82</v>
      </c>
      <c r="AU1" s="16">
        <v>84</v>
      </c>
      <c r="AV1" s="16">
        <v>86</v>
      </c>
      <c r="AW1" s="16">
        <v>88</v>
      </c>
      <c r="AX1" s="16">
        <v>90</v>
      </c>
      <c r="AY1" s="16">
        <v>92</v>
      </c>
      <c r="AZ1" s="16">
        <v>94</v>
      </c>
      <c r="BA1" s="35">
        <v>96</v>
      </c>
      <c r="BB1" s="34">
        <v>98</v>
      </c>
      <c r="BC1" s="16">
        <v>100</v>
      </c>
      <c r="BD1" s="16">
        <v>102</v>
      </c>
      <c r="BE1" s="16">
        <v>104</v>
      </c>
      <c r="BF1" s="16">
        <v>106</v>
      </c>
      <c r="BG1" s="16">
        <v>108</v>
      </c>
      <c r="BH1" s="16">
        <v>110</v>
      </c>
      <c r="BI1" s="16">
        <v>112</v>
      </c>
      <c r="BJ1" s="16">
        <v>114</v>
      </c>
      <c r="BK1" s="16">
        <v>116</v>
      </c>
      <c r="BL1" s="16">
        <v>118</v>
      </c>
      <c r="BM1" s="16">
        <v>120</v>
      </c>
      <c r="BN1" s="16">
        <v>122</v>
      </c>
      <c r="BO1" s="16">
        <v>124</v>
      </c>
      <c r="BP1" s="16">
        <v>126</v>
      </c>
      <c r="BQ1" s="16">
        <v>128</v>
      </c>
      <c r="BR1" s="16">
        <v>130</v>
      </c>
      <c r="BS1" s="16">
        <v>132</v>
      </c>
      <c r="BT1" s="16">
        <v>134</v>
      </c>
      <c r="BU1" s="16">
        <v>136</v>
      </c>
      <c r="BV1" s="16">
        <v>138</v>
      </c>
      <c r="BW1" s="16">
        <v>140</v>
      </c>
      <c r="BX1" s="16">
        <v>142</v>
      </c>
      <c r="BY1" s="35">
        <v>144</v>
      </c>
      <c r="BZ1" s="34">
        <v>146</v>
      </c>
      <c r="CA1" s="16">
        <v>148</v>
      </c>
      <c r="CB1" s="16">
        <v>150</v>
      </c>
      <c r="CC1" s="16">
        <v>152</v>
      </c>
      <c r="CD1" s="16">
        <v>154</v>
      </c>
      <c r="CE1" s="16">
        <v>156</v>
      </c>
      <c r="CF1" s="16">
        <v>158</v>
      </c>
      <c r="CG1" s="16">
        <v>160</v>
      </c>
      <c r="CH1" s="16">
        <v>162</v>
      </c>
      <c r="CI1" s="16">
        <v>164</v>
      </c>
      <c r="CJ1" s="16">
        <v>166</v>
      </c>
      <c r="CK1" s="16">
        <v>168</v>
      </c>
      <c r="CL1" s="16">
        <v>170</v>
      </c>
      <c r="CM1" s="16">
        <v>172</v>
      </c>
      <c r="CN1" s="16">
        <v>174</v>
      </c>
      <c r="CO1" s="16">
        <v>176</v>
      </c>
      <c r="CP1" s="16">
        <v>178</v>
      </c>
      <c r="CQ1" s="16">
        <v>180</v>
      </c>
      <c r="CR1" s="16">
        <v>182</v>
      </c>
      <c r="CS1" s="16">
        <v>184</v>
      </c>
      <c r="CT1" s="16">
        <v>186</v>
      </c>
      <c r="CU1" s="16">
        <v>188</v>
      </c>
      <c r="CV1" s="16">
        <v>190</v>
      </c>
      <c r="CW1" s="62">
        <v>192</v>
      </c>
      <c r="CX1" s="66"/>
      <c r="CY1" s="34">
        <v>2</v>
      </c>
      <c r="CZ1" s="16">
        <v>4</v>
      </c>
      <c r="DA1" s="16">
        <v>6</v>
      </c>
      <c r="DB1" s="16">
        <v>8</v>
      </c>
      <c r="DC1" s="16">
        <v>10</v>
      </c>
      <c r="DD1" s="16">
        <v>12</v>
      </c>
      <c r="DE1" s="16">
        <v>14</v>
      </c>
      <c r="DF1" s="16">
        <v>16</v>
      </c>
      <c r="DG1" s="16">
        <v>18</v>
      </c>
      <c r="DH1" s="16">
        <v>20</v>
      </c>
      <c r="DI1" s="16">
        <v>22</v>
      </c>
      <c r="DJ1" s="16">
        <v>24</v>
      </c>
      <c r="DK1" s="16">
        <v>26</v>
      </c>
      <c r="DL1" s="16">
        <v>28</v>
      </c>
      <c r="DM1" s="16">
        <v>30</v>
      </c>
      <c r="DN1" s="16">
        <v>32</v>
      </c>
      <c r="DO1" s="16">
        <v>34</v>
      </c>
      <c r="DP1" s="16">
        <v>36</v>
      </c>
      <c r="DQ1" s="16">
        <v>38</v>
      </c>
      <c r="DR1" s="16">
        <v>40</v>
      </c>
      <c r="DS1" s="16">
        <v>42</v>
      </c>
      <c r="DT1" s="16">
        <v>44</v>
      </c>
      <c r="DU1" s="16">
        <v>46</v>
      </c>
      <c r="DV1" s="35">
        <v>48</v>
      </c>
      <c r="DW1" s="34">
        <v>50</v>
      </c>
      <c r="DX1" s="16">
        <v>52</v>
      </c>
      <c r="DY1" s="16">
        <v>54</v>
      </c>
      <c r="DZ1" s="16">
        <v>56</v>
      </c>
      <c r="EA1" s="16">
        <v>58</v>
      </c>
      <c r="EB1" s="16">
        <v>60</v>
      </c>
      <c r="EC1" s="16">
        <v>62</v>
      </c>
      <c r="ED1" s="16">
        <v>64</v>
      </c>
      <c r="EE1" s="16">
        <v>66</v>
      </c>
      <c r="EF1" s="16">
        <v>68</v>
      </c>
      <c r="EG1" s="16">
        <v>70</v>
      </c>
      <c r="EH1" s="16">
        <v>72</v>
      </c>
      <c r="EI1" s="16">
        <v>74</v>
      </c>
      <c r="EJ1" s="16">
        <v>76</v>
      </c>
      <c r="EK1" s="16">
        <v>78</v>
      </c>
      <c r="EL1" s="16">
        <v>80</v>
      </c>
      <c r="EM1" s="16">
        <v>82</v>
      </c>
      <c r="EN1" s="16">
        <v>84</v>
      </c>
      <c r="EO1" s="16">
        <v>86</v>
      </c>
      <c r="EP1" s="16">
        <v>88</v>
      </c>
      <c r="EQ1" s="16">
        <v>90</v>
      </c>
      <c r="ER1" s="16">
        <v>92</v>
      </c>
      <c r="ES1" s="16">
        <v>94</v>
      </c>
      <c r="ET1" s="35">
        <v>96</v>
      </c>
      <c r="EU1" s="34">
        <v>98</v>
      </c>
      <c r="EV1" s="16">
        <v>100</v>
      </c>
      <c r="EW1" s="16">
        <v>102</v>
      </c>
      <c r="EX1" s="16">
        <v>104</v>
      </c>
      <c r="EY1" s="16">
        <v>106</v>
      </c>
      <c r="EZ1" s="16">
        <v>108</v>
      </c>
      <c r="FA1" s="16">
        <v>110</v>
      </c>
      <c r="FB1" s="16">
        <v>112</v>
      </c>
      <c r="FC1" s="16">
        <v>114</v>
      </c>
      <c r="FD1" s="16">
        <v>116</v>
      </c>
      <c r="FE1" s="16">
        <v>118</v>
      </c>
      <c r="FF1" s="16">
        <v>120</v>
      </c>
      <c r="FG1" s="16">
        <v>122</v>
      </c>
      <c r="FH1" s="16">
        <v>124</v>
      </c>
      <c r="FI1" s="16">
        <v>126</v>
      </c>
      <c r="FJ1" s="16">
        <v>128</v>
      </c>
      <c r="FK1" s="16">
        <v>130</v>
      </c>
      <c r="FL1" s="16">
        <v>132</v>
      </c>
      <c r="FM1" s="16">
        <v>134</v>
      </c>
      <c r="FN1" s="16">
        <v>136</v>
      </c>
      <c r="FO1" s="16">
        <v>138</v>
      </c>
      <c r="FP1" s="16">
        <v>140</v>
      </c>
      <c r="FQ1" s="16">
        <v>142</v>
      </c>
      <c r="FR1" s="35">
        <v>144</v>
      </c>
      <c r="FS1" s="34">
        <v>146</v>
      </c>
      <c r="FT1" s="16">
        <v>148</v>
      </c>
      <c r="FU1" s="16">
        <v>150</v>
      </c>
      <c r="FV1" s="16">
        <v>152</v>
      </c>
      <c r="FW1" s="16">
        <v>154</v>
      </c>
      <c r="FX1" s="16">
        <v>156</v>
      </c>
      <c r="FY1" s="16">
        <v>158</v>
      </c>
      <c r="FZ1" s="16">
        <v>160</v>
      </c>
      <c r="GA1" s="16">
        <v>162</v>
      </c>
      <c r="GB1" s="16">
        <v>164</v>
      </c>
      <c r="GC1" s="16">
        <v>166</v>
      </c>
      <c r="GD1" s="16">
        <v>168</v>
      </c>
      <c r="GE1" s="16">
        <v>170</v>
      </c>
      <c r="GF1" s="16">
        <v>172</v>
      </c>
      <c r="GG1" s="16">
        <v>174</v>
      </c>
      <c r="GH1" s="16">
        <v>176</v>
      </c>
      <c r="GI1" s="16">
        <v>178</v>
      </c>
      <c r="GJ1" s="16">
        <v>180</v>
      </c>
      <c r="GK1" s="16">
        <v>182</v>
      </c>
      <c r="GL1" s="16">
        <v>184</v>
      </c>
      <c r="GM1" s="16">
        <v>186</v>
      </c>
      <c r="GN1" s="16">
        <v>188</v>
      </c>
      <c r="GO1" s="16">
        <v>190</v>
      </c>
      <c r="GP1" s="35">
        <v>192</v>
      </c>
      <c r="GQ1" s="66"/>
      <c r="GR1" s="184" t="s">
        <v>27</v>
      </c>
      <c r="GS1" s="185"/>
      <c r="GT1" s="185"/>
      <c r="GU1" s="185"/>
      <c r="GV1" s="185"/>
      <c r="GW1" s="185"/>
      <c r="GX1" s="185"/>
      <c r="GY1" s="185"/>
      <c r="GZ1" s="185"/>
      <c r="HA1" s="185"/>
      <c r="HB1" s="185"/>
      <c r="HC1" s="186"/>
      <c r="HD1" s="187" t="s">
        <v>27</v>
      </c>
      <c r="HE1" s="188"/>
      <c r="HF1" s="188"/>
      <c r="HG1" s="188"/>
      <c r="HH1" s="188"/>
      <c r="HI1" s="188"/>
      <c r="HJ1" s="188"/>
      <c r="HK1" s="188"/>
      <c r="HL1" s="188"/>
      <c r="HM1" s="188"/>
      <c r="HN1" s="188"/>
      <c r="HO1" s="189"/>
      <c r="HP1" s="190" t="s">
        <v>27</v>
      </c>
      <c r="HQ1" s="191"/>
      <c r="HR1" s="191"/>
      <c r="HS1" s="191"/>
      <c r="HT1" s="191"/>
      <c r="HU1" s="191"/>
      <c r="HV1" s="191"/>
      <c r="HW1" s="191"/>
      <c r="HX1" s="191"/>
      <c r="HY1" s="191"/>
      <c r="HZ1" s="191"/>
      <c r="IA1" s="192"/>
      <c r="IB1" s="193" t="s">
        <v>27</v>
      </c>
      <c r="IC1" s="194"/>
      <c r="ID1" s="194"/>
      <c r="IE1" s="194"/>
      <c r="IF1" s="194"/>
      <c r="IG1" s="194"/>
      <c r="IH1" s="194"/>
      <c r="II1" s="194"/>
      <c r="IJ1" s="194"/>
      <c r="IK1" s="194"/>
      <c r="IL1" s="194"/>
      <c r="IM1" s="195"/>
      <c r="IN1" s="66"/>
    </row>
    <row r="2" spans="1:248" s="12" customFormat="1" ht="43.8" thickBot="1" x14ac:dyDescent="0.35">
      <c r="A2" s="42" t="s">
        <v>7</v>
      </c>
      <c r="B2" s="42" t="s">
        <v>4</v>
      </c>
      <c r="C2" s="42" t="s">
        <v>11</v>
      </c>
      <c r="D2" s="42" t="s">
        <v>13</v>
      </c>
      <c r="E2" s="43" t="s">
        <v>18</v>
      </c>
      <c r="F2" s="201">
        <f>DATE(Paramètres!$A$3,1,1)</f>
        <v>43466</v>
      </c>
      <c r="G2" s="201" t="e">
        <f>DATE(Congés!#REF!,2,1)</f>
        <v>#REF!</v>
      </c>
      <c r="H2" s="201">
        <f>DATE(Paramètres!$A$3,2,1)</f>
        <v>43497</v>
      </c>
      <c r="I2" s="201" t="e">
        <f>DATE(Congés!#REF!,2,1)</f>
        <v>#REF!</v>
      </c>
      <c r="J2" s="201">
        <f>DATE(Paramètres!$A$3,3,1)</f>
        <v>43525</v>
      </c>
      <c r="K2" s="201" t="e">
        <f>DATE(Congés!#REF!,2,1)</f>
        <v>#REF!</v>
      </c>
      <c r="L2" s="201">
        <f>DATE(Paramètres!$A$3,4,1)</f>
        <v>43556</v>
      </c>
      <c r="M2" s="201" t="e">
        <f>DATE(Congés!#REF!,2,1)</f>
        <v>#REF!</v>
      </c>
      <c r="N2" s="201">
        <f>DATE(Paramètres!$A$3,5,1)</f>
        <v>43586</v>
      </c>
      <c r="O2" s="201" t="e">
        <f>DATE(Congés!#REF!,2,1)</f>
        <v>#REF!</v>
      </c>
      <c r="P2" s="201">
        <f>DATE(Paramètres!$A$3,6,1)</f>
        <v>43617</v>
      </c>
      <c r="Q2" s="201" t="e">
        <f>DATE(Congés!#REF!,2,1)</f>
        <v>#REF!</v>
      </c>
      <c r="R2" s="201">
        <f>DATE(Paramètres!$A$3,7,1)</f>
        <v>43647</v>
      </c>
      <c r="S2" s="201" t="e">
        <f>DATE(Congés!#REF!,2,1)</f>
        <v>#REF!</v>
      </c>
      <c r="T2" s="201">
        <f>DATE(Paramètres!$A$3,8,1)</f>
        <v>43678</v>
      </c>
      <c r="U2" s="201" t="e">
        <f>DATE(Congés!#REF!,2,1)</f>
        <v>#REF!</v>
      </c>
      <c r="V2" s="201">
        <f>DATE(Paramètres!$A$3,9,1)</f>
        <v>43709</v>
      </c>
      <c r="W2" s="201" t="e">
        <f>DATE(Congés!#REF!,2,1)</f>
        <v>#REF!</v>
      </c>
      <c r="X2" s="201">
        <f>DATE(Paramètres!$A$3,10,1)</f>
        <v>43739</v>
      </c>
      <c r="Y2" s="201" t="e">
        <f>DATE(Congés!#REF!,2,1)</f>
        <v>#REF!</v>
      </c>
      <c r="Z2" s="201">
        <f>DATE(Paramètres!$A$3,11,1)</f>
        <v>43770</v>
      </c>
      <c r="AA2" s="201" t="e">
        <f>DATE(Congés!#REF!,2,1)</f>
        <v>#REF!</v>
      </c>
      <c r="AB2" s="201">
        <f>DATE(Paramètres!$A$3,12,1)</f>
        <v>43800</v>
      </c>
      <c r="AC2" s="202" t="e">
        <f>DATE(Congés!#REF!,2,1)</f>
        <v>#REF!</v>
      </c>
      <c r="AD2" s="203">
        <f>DATE(Paramètres!$A$3,13,1)</f>
        <v>43831</v>
      </c>
      <c r="AE2" s="199" t="e">
        <f>DATE(Congés!#REF!,2,1)</f>
        <v>#REF!</v>
      </c>
      <c r="AF2" s="199">
        <f>DATE(Paramètres!$A$3,14,1)</f>
        <v>43862</v>
      </c>
      <c r="AG2" s="199" t="e">
        <f>DATE(Congés!#REF!,2,1)</f>
        <v>#REF!</v>
      </c>
      <c r="AH2" s="199">
        <f>DATE(Paramètres!$A$3,15,1)</f>
        <v>43891</v>
      </c>
      <c r="AI2" s="199" t="e">
        <f>DATE(Congés!#REF!,2,1)</f>
        <v>#REF!</v>
      </c>
      <c r="AJ2" s="199">
        <f>DATE(Paramètres!$A$3,16,1)</f>
        <v>43922</v>
      </c>
      <c r="AK2" s="199" t="e">
        <f>DATE(Congés!#REF!,2,1)</f>
        <v>#REF!</v>
      </c>
      <c r="AL2" s="199">
        <f>DATE(Paramètres!$A$3,17,1)</f>
        <v>43952</v>
      </c>
      <c r="AM2" s="199" t="e">
        <f>DATE(Congés!#REF!,2,1)</f>
        <v>#REF!</v>
      </c>
      <c r="AN2" s="199">
        <f>DATE(Paramètres!$A$3,18,1)</f>
        <v>43983</v>
      </c>
      <c r="AO2" s="199" t="e">
        <f>DATE(Congés!#REF!,2,1)</f>
        <v>#REF!</v>
      </c>
      <c r="AP2" s="199">
        <f>DATE(Paramètres!$A$3,19,1)</f>
        <v>44013</v>
      </c>
      <c r="AQ2" s="199" t="e">
        <f>DATE(Congés!#REF!,2,1)</f>
        <v>#REF!</v>
      </c>
      <c r="AR2" s="199">
        <f>DATE(Paramètres!$A$3,20,1)</f>
        <v>44044</v>
      </c>
      <c r="AS2" s="199" t="e">
        <f>DATE(Congés!#REF!,2,1)</f>
        <v>#REF!</v>
      </c>
      <c r="AT2" s="199">
        <f>DATE(Paramètres!$A$3,21,1)</f>
        <v>44075</v>
      </c>
      <c r="AU2" s="199" t="e">
        <f>DATE(Congés!#REF!,2,1)</f>
        <v>#REF!</v>
      </c>
      <c r="AV2" s="199">
        <f>DATE(Paramètres!$A$3,22,1)</f>
        <v>44105</v>
      </c>
      <c r="AW2" s="199" t="e">
        <f>DATE(Congés!#REF!,2,1)</f>
        <v>#REF!</v>
      </c>
      <c r="AX2" s="199">
        <f>DATE(Paramètres!$A$3,23,1)</f>
        <v>44136</v>
      </c>
      <c r="AY2" s="199" t="e">
        <f>DATE(Congés!#REF!,2,1)</f>
        <v>#REF!</v>
      </c>
      <c r="AZ2" s="199">
        <f>DATE(Paramètres!$A$3,24,1)</f>
        <v>44166</v>
      </c>
      <c r="BA2" s="200" t="e">
        <f>DATE(Congés!#REF!,2,1)</f>
        <v>#REF!</v>
      </c>
      <c r="BB2" s="204">
        <f>DATE(Paramètres!$A$3,25,1)</f>
        <v>44197</v>
      </c>
      <c r="BC2" s="205" t="e">
        <f>DATE(Congés!#REF!,2,1)</f>
        <v>#REF!</v>
      </c>
      <c r="BD2" s="205">
        <f>DATE(Paramètres!$A$3,26,1)</f>
        <v>44228</v>
      </c>
      <c r="BE2" s="205" t="e">
        <f>DATE(Congés!#REF!,2,1)</f>
        <v>#REF!</v>
      </c>
      <c r="BF2" s="205">
        <f>DATE(Paramètres!$A$3,27,1)</f>
        <v>44256</v>
      </c>
      <c r="BG2" s="205" t="e">
        <f>DATE(Congés!#REF!,2,1)</f>
        <v>#REF!</v>
      </c>
      <c r="BH2" s="205">
        <f>DATE(Paramètres!$A$3,28,1)</f>
        <v>44287</v>
      </c>
      <c r="BI2" s="205" t="e">
        <f>DATE(Congés!#REF!,2,1)</f>
        <v>#REF!</v>
      </c>
      <c r="BJ2" s="205">
        <f>DATE(Paramètres!$A$3,29,1)</f>
        <v>44317</v>
      </c>
      <c r="BK2" s="205" t="e">
        <f>DATE(Congés!#REF!,2,1)</f>
        <v>#REF!</v>
      </c>
      <c r="BL2" s="205">
        <f>DATE(Paramètres!$A$3,30,1)</f>
        <v>44348</v>
      </c>
      <c r="BM2" s="205" t="e">
        <f>DATE(Congés!#REF!,2,1)</f>
        <v>#REF!</v>
      </c>
      <c r="BN2" s="205">
        <f>DATE(Paramètres!$A$3,31,1)</f>
        <v>44378</v>
      </c>
      <c r="BO2" s="205" t="e">
        <f>DATE(Congés!#REF!,2,1)</f>
        <v>#REF!</v>
      </c>
      <c r="BP2" s="205">
        <f>DATE(Paramètres!$A$3,32,1)</f>
        <v>44409</v>
      </c>
      <c r="BQ2" s="205" t="e">
        <f>DATE(Congés!#REF!,2,1)</f>
        <v>#REF!</v>
      </c>
      <c r="BR2" s="205">
        <f>DATE(Paramètres!$A$3,33,1)</f>
        <v>44440</v>
      </c>
      <c r="BS2" s="205" t="e">
        <f>DATE(Congés!#REF!,2,1)</f>
        <v>#REF!</v>
      </c>
      <c r="BT2" s="205">
        <f>DATE(Paramètres!$A$3,34,1)</f>
        <v>44470</v>
      </c>
      <c r="BU2" s="205" t="e">
        <f>DATE(Congés!#REF!,2,1)</f>
        <v>#REF!</v>
      </c>
      <c r="BV2" s="205">
        <f>DATE(Paramètres!$A$3,35,1)</f>
        <v>44501</v>
      </c>
      <c r="BW2" s="205" t="e">
        <f>DATE(Congés!#REF!,2,1)</f>
        <v>#REF!</v>
      </c>
      <c r="BX2" s="205">
        <f>DATE(Paramètres!$A$3,36,1)</f>
        <v>44531</v>
      </c>
      <c r="BY2" s="206" t="e">
        <f>DATE(Congés!#REF!,2,1)</f>
        <v>#REF!</v>
      </c>
      <c r="BZ2" s="207">
        <f>DATE(Paramètres!$A$3,37,1)</f>
        <v>44562</v>
      </c>
      <c r="CA2" s="208" t="e">
        <f>DATE(Congés!#REF!,2,1)</f>
        <v>#REF!</v>
      </c>
      <c r="CB2" s="208">
        <f>DATE(Paramètres!$A$3,38,1)</f>
        <v>44593</v>
      </c>
      <c r="CC2" s="208" t="e">
        <f>DATE(Congés!#REF!,2,1)</f>
        <v>#REF!</v>
      </c>
      <c r="CD2" s="208">
        <f>DATE(Paramètres!$A$3,39,1)</f>
        <v>44621</v>
      </c>
      <c r="CE2" s="208" t="e">
        <f>DATE(Congés!#REF!,2,1)</f>
        <v>#REF!</v>
      </c>
      <c r="CF2" s="208">
        <f>DATE(Paramètres!$A$3,40,1)</f>
        <v>44652</v>
      </c>
      <c r="CG2" s="208" t="e">
        <f>DATE(Congés!#REF!,2,1)</f>
        <v>#REF!</v>
      </c>
      <c r="CH2" s="208">
        <f>DATE(Paramètres!$A$3,41,1)</f>
        <v>44682</v>
      </c>
      <c r="CI2" s="208" t="e">
        <f>DATE(Congés!#REF!,2,1)</f>
        <v>#REF!</v>
      </c>
      <c r="CJ2" s="208">
        <f>DATE(Paramètres!$A$3,42,1)</f>
        <v>44713</v>
      </c>
      <c r="CK2" s="208" t="e">
        <f>DATE(Congés!#REF!,2,1)</f>
        <v>#REF!</v>
      </c>
      <c r="CL2" s="208">
        <f>DATE(Paramètres!$A$3,43,1)</f>
        <v>44743</v>
      </c>
      <c r="CM2" s="208" t="e">
        <f>DATE(Congés!#REF!,2,1)</f>
        <v>#REF!</v>
      </c>
      <c r="CN2" s="208">
        <f>DATE(Paramètres!$A$3,44,1)</f>
        <v>44774</v>
      </c>
      <c r="CO2" s="208" t="e">
        <f>DATE(Congés!#REF!,2,1)</f>
        <v>#REF!</v>
      </c>
      <c r="CP2" s="208">
        <f>DATE(Paramètres!$A$3,45,1)</f>
        <v>44805</v>
      </c>
      <c r="CQ2" s="208" t="e">
        <f>DATE(Congés!#REF!,2,1)</f>
        <v>#REF!</v>
      </c>
      <c r="CR2" s="208">
        <f>DATE(Paramètres!$A$3,46,1)</f>
        <v>44835</v>
      </c>
      <c r="CS2" s="208" t="e">
        <f>DATE(Congés!#REF!,2,1)</f>
        <v>#REF!</v>
      </c>
      <c r="CT2" s="208">
        <f>DATE(Paramètres!$A$3,47,1)</f>
        <v>44866</v>
      </c>
      <c r="CU2" s="208" t="e">
        <f>DATE(Congés!#REF!,2,1)</f>
        <v>#REF!</v>
      </c>
      <c r="CV2" s="208">
        <f>DATE(Paramètres!$A$3,48,1)</f>
        <v>44896</v>
      </c>
      <c r="CW2" s="209" t="e">
        <f>DATE(Congés!#REF!,2,1)</f>
        <v>#REF!</v>
      </c>
      <c r="CX2" s="67"/>
      <c r="CY2" s="210">
        <f>DATE(Paramètres!$A$3,1,1)</f>
        <v>43466</v>
      </c>
      <c r="CZ2" s="201" t="e">
        <f>DATE(Congés!#REF!,2,1)</f>
        <v>#REF!</v>
      </c>
      <c r="DA2" s="201">
        <f>DATE(Paramètres!$A$3,2,1)</f>
        <v>43497</v>
      </c>
      <c r="DB2" s="201" t="e">
        <f>DATE(Congés!#REF!,2,1)</f>
        <v>#REF!</v>
      </c>
      <c r="DC2" s="201">
        <f>DATE(Paramètres!$A$3,3,1)</f>
        <v>43525</v>
      </c>
      <c r="DD2" s="201" t="e">
        <f>DATE(Congés!#REF!,2,1)</f>
        <v>#REF!</v>
      </c>
      <c r="DE2" s="201">
        <f>DATE(Paramètres!$A$3,4,1)</f>
        <v>43556</v>
      </c>
      <c r="DF2" s="201" t="e">
        <f>DATE(Congés!#REF!,2,1)</f>
        <v>#REF!</v>
      </c>
      <c r="DG2" s="201">
        <f>DATE(Paramètres!$A$3,5,1)</f>
        <v>43586</v>
      </c>
      <c r="DH2" s="201" t="e">
        <f>DATE(Congés!#REF!,2,1)</f>
        <v>#REF!</v>
      </c>
      <c r="DI2" s="201">
        <f>DATE(Paramètres!$A$3,6,1)</f>
        <v>43617</v>
      </c>
      <c r="DJ2" s="201" t="e">
        <f>DATE(Congés!#REF!,2,1)</f>
        <v>#REF!</v>
      </c>
      <c r="DK2" s="201">
        <f>DATE(Paramètres!$A$3,7,1)</f>
        <v>43647</v>
      </c>
      <c r="DL2" s="201" t="e">
        <f>DATE(Congés!#REF!,2,1)</f>
        <v>#REF!</v>
      </c>
      <c r="DM2" s="201">
        <f>DATE(Paramètres!$A$3,8,1)</f>
        <v>43678</v>
      </c>
      <c r="DN2" s="201" t="e">
        <f>DATE(Congés!#REF!,2,1)</f>
        <v>#REF!</v>
      </c>
      <c r="DO2" s="201">
        <f>DATE(Paramètres!$A$3,9,1)</f>
        <v>43709</v>
      </c>
      <c r="DP2" s="201" t="e">
        <f>DATE(Congés!#REF!,2,1)</f>
        <v>#REF!</v>
      </c>
      <c r="DQ2" s="201">
        <f>DATE(Paramètres!$A$3,10,1)</f>
        <v>43739</v>
      </c>
      <c r="DR2" s="201" t="e">
        <f>DATE(Congés!#REF!,2,1)</f>
        <v>#REF!</v>
      </c>
      <c r="DS2" s="201">
        <f>DATE(Paramètres!$A$3,11,1)</f>
        <v>43770</v>
      </c>
      <c r="DT2" s="201" t="e">
        <f>DATE(Congés!#REF!,2,1)</f>
        <v>#REF!</v>
      </c>
      <c r="DU2" s="201">
        <f>DATE(Paramètres!$A$3,12,1)</f>
        <v>43800</v>
      </c>
      <c r="DV2" s="202" t="e">
        <f>DATE(Congés!#REF!,2,1)</f>
        <v>#REF!</v>
      </c>
      <c r="DW2" s="203">
        <f>DATE(Paramètres!$A$3,13,1)</f>
        <v>43831</v>
      </c>
      <c r="DX2" s="199" t="e">
        <f>DATE(Congés!#REF!,2,1)</f>
        <v>#REF!</v>
      </c>
      <c r="DY2" s="199">
        <f>DATE(Paramètres!$A$3,14,1)</f>
        <v>43862</v>
      </c>
      <c r="DZ2" s="199" t="e">
        <f>DATE(Congés!#REF!,2,1)</f>
        <v>#REF!</v>
      </c>
      <c r="EA2" s="199">
        <f>DATE(Paramètres!$A$3,15,1)</f>
        <v>43891</v>
      </c>
      <c r="EB2" s="199" t="e">
        <f>DATE(Congés!#REF!,2,1)</f>
        <v>#REF!</v>
      </c>
      <c r="EC2" s="199">
        <f>DATE(Paramètres!$A$3,16,1)</f>
        <v>43922</v>
      </c>
      <c r="ED2" s="199" t="e">
        <f>DATE(Congés!#REF!,2,1)</f>
        <v>#REF!</v>
      </c>
      <c r="EE2" s="199">
        <f>DATE(Paramètres!$A$3,17,1)</f>
        <v>43952</v>
      </c>
      <c r="EF2" s="199" t="e">
        <f>DATE(Congés!#REF!,2,1)</f>
        <v>#REF!</v>
      </c>
      <c r="EG2" s="199">
        <f>DATE(Paramètres!$A$3,18,1)</f>
        <v>43983</v>
      </c>
      <c r="EH2" s="199" t="e">
        <f>DATE(Congés!#REF!,2,1)</f>
        <v>#REF!</v>
      </c>
      <c r="EI2" s="199">
        <f>DATE(Paramètres!$A$3,19,1)</f>
        <v>44013</v>
      </c>
      <c r="EJ2" s="199" t="e">
        <f>DATE(Congés!#REF!,2,1)</f>
        <v>#REF!</v>
      </c>
      <c r="EK2" s="199">
        <f>DATE(Paramètres!$A$3,20,1)</f>
        <v>44044</v>
      </c>
      <c r="EL2" s="199" t="e">
        <f>DATE(Congés!#REF!,2,1)</f>
        <v>#REF!</v>
      </c>
      <c r="EM2" s="199">
        <f>DATE(Paramètres!$A$3,21,1)</f>
        <v>44075</v>
      </c>
      <c r="EN2" s="199" t="e">
        <f>DATE(Congés!#REF!,2,1)</f>
        <v>#REF!</v>
      </c>
      <c r="EO2" s="199">
        <f>DATE(Paramètres!$A$3,22,1)</f>
        <v>44105</v>
      </c>
      <c r="EP2" s="199" t="e">
        <f>DATE(Congés!#REF!,2,1)</f>
        <v>#REF!</v>
      </c>
      <c r="EQ2" s="199">
        <f>DATE(Paramètres!$A$3,23,1)</f>
        <v>44136</v>
      </c>
      <c r="ER2" s="199" t="e">
        <f>DATE(Congés!#REF!,2,1)</f>
        <v>#REF!</v>
      </c>
      <c r="ES2" s="199">
        <f>DATE(Paramètres!$A$3,24,1)</f>
        <v>44166</v>
      </c>
      <c r="ET2" s="200" t="e">
        <f>DATE(Congés!#REF!,2,1)</f>
        <v>#REF!</v>
      </c>
      <c r="EU2" s="204">
        <f>DATE(Paramètres!$A$3,25,1)</f>
        <v>44197</v>
      </c>
      <c r="EV2" s="205" t="e">
        <f>DATE(Congés!#REF!,2,1)</f>
        <v>#REF!</v>
      </c>
      <c r="EW2" s="205">
        <f>DATE(Paramètres!$A$3,26,1)</f>
        <v>44228</v>
      </c>
      <c r="EX2" s="205" t="e">
        <f>DATE(Congés!#REF!,2,1)</f>
        <v>#REF!</v>
      </c>
      <c r="EY2" s="205">
        <f>DATE(Paramètres!$A$3,27,1)</f>
        <v>44256</v>
      </c>
      <c r="EZ2" s="205" t="e">
        <f>DATE(Congés!#REF!,2,1)</f>
        <v>#REF!</v>
      </c>
      <c r="FA2" s="205">
        <f>DATE(Paramètres!$A$3,28,1)</f>
        <v>44287</v>
      </c>
      <c r="FB2" s="205" t="e">
        <f>DATE(Congés!#REF!,2,1)</f>
        <v>#REF!</v>
      </c>
      <c r="FC2" s="205">
        <f>DATE(Paramètres!$A$3,29,1)</f>
        <v>44317</v>
      </c>
      <c r="FD2" s="205" t="e">
        <f>DATE(Congés!#REF!,2,1)</f>
        <v>#REF!</v>
      </c>
      <c r="FE2" s="205">
        <f>DATE(Paramètres!$A$3,30,1)</f>
        <v>44348</v>
      </c>
      <c r="FF2" s="205" t="e">
        <f>DATE(Congés!#REF!,2,1)</f>
        <v>#REF!</v>
      </c>
      <c r="FG2" s="205">
        <f>DATE(Paramètres!$A$3,31,1)</f>
        <v>44378</v>
      </c>
      <c r="FH2" s="205" t="e">
        <f>DATE(Congés!#REF!,2,1)</f>
        <v>#REF!</v>
      </c>
      <c r="FI2" s="205">
        <f>DATE(Paramètres!$A$3,32,1)</f>
        <v>44409</v>
      </c>
      <c r="FJ2" s="205" t="e">
        <f>DATE(Congés!#REF!,2,1)</f>
        <v>#REF!</v>
      </c>
      <c r="FK2" s="205">
        <f>DATE(Paramètres!$A$3,33,1)</f>
        <v>44440</v>
      </c>
      <c r="FL2" s="205" t="e">
        <f>DATE(Congés!#REF!,2,1)</f>
        <v>#REF!</v>
      </c>
      <c r="FM2" s="205">
        <f>DATE(Paramètres!$A$3,34,1)</f>
        <v>44470</v>
      </c>
      <c r="FN2" s="205" t="e">
        <f>DATE(Congés!#REF!,2,1)</f>
        <v>#REF!</v>
      </c>
      <c r="FO2" s="205">
        <f>DATE(Paramètres!$A$3,35,1)</f>
        <v>44501</v>
      </c>
      <c r="FP2" s="205" t="e">
        <f>DATE(Congés!#REF!,2,1)</f>
        <v>#REF!</v>
      </c>
      <c r="FQ2" s="205">
        <f>DATE(Paramètres!$A$3,36,1)</f>
        <v>44531</v>
      </c>
      <c r="FR2" s="206" t="e">
        <f>DATE(Congés!#REF!,2,1)</f>
        <v>#REF!</v>
      </c>
      <c r="FS2" s="207">
        <f>DATE(Paramètres!$A$3,37,1)</f>
        <v>44562</v>
      </c>
      <c r="FT2" s="208" t="e">
        <f>DATE(Congés!#REF!,2,1)</f>
        <v>#REF!</v>
      </c>
      <c r="FU2" s="208">
        <f>DATE(Paramètres!$A$3,38,1)</f>
        <v>44593</v>
      </c>
      <c r="FV2" s="208" t="e">
        <f>DATE(Congés!#REF!,2,1)</f>
        <v>#REF!</v>
      </c>
      <c r="FW2" s="208">
        <f>DATE(Paramètres!$A$3,39,1)</f>
        <v>44621</v>
      </c>
      <c r="FX2" s="208" t="e">
        <f>DATE(Congés!#REF!,2,1)</f>
        <v>#REF!</v>
      </c>
      <c r="FY2" s="208">
        <f>DATE(Paramètres!$A$3,40,1)</f>
        <v>44652</v>
      </c>
      <c r="FZ2" s="208" t="e">
        <f>DATE(Congés!#REF!,2,1)</f>
        <v>#REF!</v>
      </c>
      <c r="GA2" s="208">
        <f>DATE(Paramètres!$A$3,41,1)</f>
        <v>44682</v>
      </c>
      <c r="GB2" s="208" t="e">
        <f>DATE(Congés!#REF!,2,1)</f>
        <v>#REF!</v>
      </c>
      <c r="GC2" s="208">
        <f>DATE(Paramètres!$A$3,42,1)</f>
        <v>44713</v>
      </c>
      <c r="GD2" s="208" t="e">
        <f>DATE(Congés!#REF!,2,1)</f>
        <v>#REF!</v>
      </c>
      <c r="GE2" s="208">
        <f>DATE(Paramètres!$A$3,43,1)</f>
        <v>44743</v>
      </c>
      <c r="GF2" s="208" t="e">
        <f>DATE(Congés!#REF!,2,1)</f>
        <v>#REF!</v>
      </c>
      <c r="GG2" s="208">
        <f>DATE(Paramètres!$A$3,44,1)</f>
        <v>44774</v>
      </c>
      <c r="GH2" s="208" t="e">
        <f>DATE(Congés!#REF!,2,1)</f>
        <v>#REF!</v>
      </c>
      <c r="GI2" s="208">
        <f>DATE(Paramètres!$A$3,45,1)</f>
        <v>44805</v>
      </c>
      <c r="GJ2" s="208" t="e">
        <f>DATE(Congés!#REF!,2,1)</f>
        <v>#REF!</v>
      </c>
      <c r="GK2" s="208">
        <f>DATE(Paramètres!$A$3,46,1)</f>
        <v>44835</v>
      </c>
      <c r="GL2" s="208" t="e">
        <f>DATE(Congés!#REF!,2,1)</f>
        <v>#REF!</v>
      </c>
      <c r="GM2" s="208">
        <f>DATE(Paramètres!$A$3,47,1)</f>
        <v>44866</v>
      </c>
      <c r="GN2" s="208" t="e">
        <f>DATE(Congés!#REF!,2,1)</f>
        <v>#REF!</v>
      </c>
      <c r="GO2" s="208">
        <f>DATE(Paramètres!$A$3,48,1)</f>
        <v>44896</v>
      </c>
      <c r="GP2" s="211" t="e">
        <f>DATE(Congés!#REF!,2,1)</f>
        <v>#REF!</v>
      </c>
      <c r="GQ2" s="67"/>
      <c r="GR2" s="83">
        <f>DATE(Paramètres!$A$3,1,1)</f>
        <v>43466</v>
      </c>
      <c r="GS2" s="75">
        <f>DATE(Paramètres!$A$3,2,1)</f>
        <v>43497</v>
      </c>
      <c r="GT2" s="75">
        <f>DATE(Paramètres!$A$3,3,1)</f>
        <v>43525</v>
      </c>
      <c r="GU2" s="75">
        <f>DATE(Paramètres!$A$3,4,1)</f>
        <v>43556</v>
      </c>
      <c r="GV2" s="75">
        <f>DATE(Paramètres!$A$3,5,1)</f>
        <v>43586</v>
      </c>
      <c r="GW2" s="75">
        <f>DATE(Paramètres!$A$3,6,1)</f>
        <v>43617</v>
      </c>
      <c r="GX2" s="75">
        <f>DATE(Paramètres!$A$3,7,1)</f>
        <v>43647</v>
      </c>
      <c r="GY2" s="75">
        <f>DATE(Paramètres!$A$3,8,1)</f>
        <v>43678</v>
      </c>
      <c r="GZ2" s="75">
        <f>DATE(Paramètres!$A$3,9,1)</f>
        <v>43709</v>
      </c>
      <c r="HA2" s="75">
        <f>DATE(Paramètres!$A$3,10,1)</f>
        <v>43739</v>
      </c>
      <c r="HB2" s="75">
        <f>DATE(Paramètres!$A$3,11,1)</f>
        <v>43770</v>
      </c>
      <c r="HC2" s="76">
        <f>DATE(Paramètres!$A$3,12,1)</f>
        <v>43800</v>
      </c>
      <c r="HD2" s="45">
        <f>DATE(Paramètres!$A$4,1,1)</f>
        <v>43831</v>
      </c>
      <c r="HE2" s="77">
        <f>DATE(Paramètres!$A$4,2,1)</f>
        <v>43862</v>
      </c>
      <c r="HF2" s="77">
        <f>DATE(Paramètres!$A$4,3,1)</f>
        <v>43891</v>
      </c>
      <c r="HG2" s="77">
        <f>DATE(Paramètres!$A$4,4,1)</f>
        <v>43922</v>
      </c>
      <c r="HH2" s="77">
        <f>DATE(Paramètres!$A$4,5,1)</f>
        <v>43952</v>
      </c>
      <c r="HI2" s="77">
        <f>DATE(Paramètres!$A$4,6,1)</f>
        <v>43983</v>
      </c>
      <c r="HJ2" s="77">
        <f>DATE(Paramètres!$A$4,7,1)</f>
        <v>44013</v>
      </c>
      <c r="HK2" s="77">
        <f>DATE(Paramètres!$A$4,8,1)</f>
        <v>44044</v>
      </c>
      <c r="HL2" s="77">
        <f>DATE(Paramètres!$A$4,9,1)</f>
        <v>44075</v>
      </c>
      <c r="HM2" s="77">
        <f>DATE(Paramètres!$A$4,10,1)</f>
        <v>44105</v>
      </c>
      <c r="HN2" s="77">
        <f>DATE(Paramètres!$A$4,11,1)</f>
        <v>44136</v>
      </c>
      <c r="HO2" s="78">
        <f>DATE(Paramètres!$A$4,12,1)</f>
        <v>44166</v>
      </c>
      <c r="HP2" s="46">
        <f>DATE(Paramètres!$A$5,1,1)</f>
        <v>44197</v>
      </c>
      <c r="HQ2" s="79">
        <f>DATE(Paramètres!$A$5,2,1)</f>
        <v>44228</v>
      </c>
      <c r="HR2" s="79">
        <f>DATE(Paramètres!$A$5,3,1)</f>
        <v>44256</v>
      </c>
      <c r="HS2" s="79">
        <f>DATE(Paramètres!$A$5,4,1)</f>
        <v>44287</v>
      </c>
      <c r="HT2" s="79">
        <f>DATE(Paramètres!$A$5,5,1)</f>
        <v>44317</v>
      </c>
      <c r="HU2" s="79">
        <f>DATE(Paramètres!$A$5,6,1)</f>
        <v>44348</v>
      </c>
      <c r="HV2" s="79">
        <f>DATE(Paramètres!$A$5,7,1)</f>
        <v>44378</v>
      </c>
      <c r="HW2" s="79">
        <f>DATE(Paramètres!$A$5,8,1)</f>
        <v>44409</v>
      </c>
      <c r="HX2" s="79">
        <f>DATE(Paramètres!$A$5,9,1)</f>
        <v>44440</v>
      </c>
      <c r="HY2" s="79">
        <f>DATE(Paramètres!$A$5,10,1)</f>
        <v>44470</v>
      </c>
      <c r="HZ2" s="79">
        <f>DATE(Paramètres!$A$5,11,1)</f>
        <v>44501</v>
      </c>
      <c r="IA2" s="80">
        <f>DATE(Paramètres!$A$5,12,1)</f>
        <v>44531</v>
      </c>
      <c r="IB2" s="47">
        <f>DATE(Paramètres!$A$6,1,1)</f>
        <v>44562</v>
      </c>
      <c r="IC2" s="81">
        <f>DATE(Paramètres!$A$6,2,1)</f>
        <v>44593</v>
      </c>
      <c r="ID2" s="81">
        <f>DATE(Paramètres!$A$6,3,1)</f>
        <v>44621</v>
      </c>
      <c r="IE2" s="81">
        <f>DATE(Paramètres!$A$6,4,1)</f>
        <v>44652</v>
      </c>
      <c r="IF2" s="81">
        <f>DATE(Paramètres!$A$6,5,1)</f>
        <v>44682</v>
      </c>
      <c r="IG2" s="81">
        <f>DATE(Paramètres!$A$6,6,1)</f>
        <v>44713</v>
      </c>
      <c r="IH2" s="81">
        <f>DATE(Paramètres!$A$6,7,1)</f>
        <v>44743</v>
      </c>
      <c r="II2" s="81">
        <f>DATE(Paramètres!$A$6,8,1)</f>
        <v>44774</v>
      </c>
      <c r="IJ2" s="81">
        <f>DATE(Paramètres!$A$6,9,1)</f>
        <v>44805</v>
      </c>
      <c r="IK2" s="81">
        <f>DATE(Paramètres!$A$6,10,1)</f>
        <v>44835</v>
      </c>
      <c r="IL2" s="81">
        <f>DATE(Paramètres!$A$6,11,1)</f>
        <v>44866</v>
      </c>
      <c r="IM2" s="82">
        <f>DATE(Paramètres!$A$6,12,1)</f>
        <v>44896</v>
      </c>
      <c r="IN2" s="67"/>
    </row>
    <row r="3" spans="1:248" s="1" customFormat="1" x14ac:dyDescent="0.3">
      <c r="A3" s="18">
        <v>1</v>
      </c>
      <c r="B3" s="19" t="s">
        <v>38</v>
      </c>
      <c r="C3" s="20">
        <v>1</v>
      </c>
      <c r="D3" s="21">
        <f>IF(B3="",0,76*C3)</f>
        <v>76</v>
      </c>
      <c r="E3" s="48">
        <f>SUM(F3:AC3)</f>
        <v>2.5</v>
      </c>
      <c r="F3" s="36">
        <v>0.5</v>
      </c>
      <c r="G3" s="36">
        <v>0.5</v>
      </c>
      <c r="H3" s="36">
        <v>0.5</v>
      </c>
      <c r="I3" s="36">
        <v>0.5</v>
      </c>
      <c r="J3" s="36">
        <v>0.5</v>
      </c>
      <c r="K3" s="36"/>
      <c r="L3" s="36"/>
      <c r="M3" s="36"/>
      <c r="N3" s="36"/>
      <c r="O3" s="36"/>
      <c r="P3" s="36"/>
      <c r="Q3" s="36"/>
      <c r="R3" s="36"/>
      <c r="S3" s="36"/>
      <c r="T3" s="36"/>
      <c r="U3" s="36"/>
      <c r="V3" s="36"/>
      <c r="W3" s="36"/>
      <c r="X3" s="36"/>
      <c r="Y3" s="36"/>
      <c r="Z3" s="36"/>
      <c r="AA3" s="36"/>
      <c r="AB3" s="36"/>
      <c r="AC3" s="37"/>
      <c r="AD3" s="38"/>
      <c r="AE3" s="36"/>
      <c r="AF3" s="36"/>
      <c r="AG3" s="36"/>
      <c r="AH3" s="36"/>
      <c r="AI3" s="36"/>
      <c r="AJ3" s="36"/>
      <c r="AK3" s="36"/>
      <c r="AL3" s="36"/>
      <c r="AM3" s="36"/>
      <c r="AN3" s="36"/>
      <c r="AO3" s="36"/>
      <c r="AP3" s="36"/>
      <c r="AQ3" s="36"/>
      <c r="AR3" s="36"/>
      <c r="AS3" s="36"/>
      <c r="AT3" s="36"/>
      <c r="AU3" s="36"/>
      <c r="AV3" s="36"/>
      <c r="AW3" s="36"/>
      <c r="AX3" s="36"/>
      <c r="AY3" s="36"/>
      <c r="AZ3" s="36"/>
      <c r="BA3" s="37"/>
      <c r="BB3" s="38"/>
      <c r="BC3" s="36"/>
      <c r="BD3" s="36"/>
      <c r="BE3" s="36"/>
      <c r="BF3" s="36"/>
      <c r="BG3" s="36"/>
      <c r="BH3" s="36"/>
      <c r="BI3" s="36"/>
      <c r="BJ3" s="36"/>
      <c r="BK3" s="36"/>
      <c r="BL3" s="36"/>
      <c r="BM3" s="36"/>
      <c r="BN3" s="36"/>
      <c r="BO3" s="36"/>
      <c r="BP3" s="36"/>
      <c r="BQ3" s="36"/>
      <c r="BR3" s="36"/>
      <c r="BS3" s="36"/>
      <c r="BT3" s="36"/>
      <c r="BU3" s="36"/>
      <c r="BV3" s="36"/>
      <c r="BW3" s="36"/>
      <c r="BX3" s="36"/>
      <c r="BY3" s="37"/>
      <c r="BZ3" s="38"/>
      <c r="CA3" s="36"/>
      <c r="CB3" s="36"/>
      <c r="CC3" s="36"/>
      <c r="CD3" s="36"/>
      <c r="CE3" s="36"/>
      <c r="CF3" s="36"/>
      <c r="CG3" s="36"/>
      <c r="CH3" s="36"/>
      <c r="CI3" s="36"/>
      <c r="CJ3" s="36"/>
      <c r="CK3" s="36"/>
      <c r="CL3" s="36"/>
      <c r="CM3" s="36"/>
      <c r="CN3" s="36"/>
      <c r="CO3" s="36"/>
      <c r="CP3" s="36"/>
      <c r="CQ3" s="36"/>
      <c r="CR3" s="36"/>
      <c r="CS3" s="36"/>
      <c r="CT3" s="36"/>
      <c r="CU3" s="36"/>
      <c r="CV3" s="36"/>
      <c r="CW3" s="63"/>
      <c r="CX3" s="68"/>
      <c r="CY3" s="65">
        <f>$D3-($D3*F3)</f>
        <v>38</v>
      </c>
      <c r="CZ3" s="58">
        <f t="shared" ref="CZ3:DO18" si="0">$D3-($D3*G3)</f>
        <v>38</v>
      </c>
      <c r="DA3" s="36">
        <f t="shared" si="0"/>
        <v>38</v>
      </c>
      <c r="DB3" s="36">
        <f t="shared" si="0"/>
        <v>38</v>
      </c>
      <c r="DC3" s="36">
        <f t="shared" si="0"/>
        <v>38</v>
      </c>
      <c r="DD3" s="36">
        <f t="shared" si="0"/>
        <v>76</v>
      </c>
      <c r="DE3" s="36">
        <f t="shared" si="0"/>
        <v>76</v>
      </c>
      <c r="DF3" s="36">
        <f t="shared" si="0"/>
        <v>76</v>
      </c>
      <c r="DG3" s="36">
        <f t="shared" si="0"/>
        <v>76</v>
      </c>
      <c r="DH3" s="36">
        <f t="shared" si="0"/>
        <v>76</v>
      </c>
      <c r="DI3" s="36">
        <f t="shared" si="0"/>
        <v>76</v>
      </c>
      <c r="DJ3" s="36">
        <f t="shared" si="0"/>
        <v>76</v>
      </c>
      <c r="DK3" s="36">
        <f t="shared" si="0"/>
        <v>76</v>
      </c>
      <c r="DL3" s="36">
        <f t="shared" si="0"/>
        <v>76</v>
      </c>
      <c r="DM3" s="36">
        <f t="shared" si="0"/>
        <v>76</v>
      </c>
      <c r="DN3" s="36">
        <f t="shared" si="0"/>
        <v>76</v>
      </c>
      <c r="DO3" s="36">
        <f t="shared" si="0"/>
        <v>76</v>
      </c>
      <c r="DP3" s="36">
        <f t="shared" ref="DP3:EE18" si="1">$D3-($D3*W3)</f>
        <v>76</v>
      </c>
      <c r="DQ3" s="36">
        <f t="shared" si="1"/>
        <v>76</v>
      </c>
      <c r="DR3" s="36">
        <f t="shared" si="1"/>
        <v>76</v>
      </c>
      <c r="DS3" s="36">
        <f t="shared" si="1"/>
        <v>76</v>
      </c>
      <c r="DT3" s="36">
        <f t="shared" si="1"/>
        <v>76</v>
      </c>
      <c r="DU3" s="36">
        <f t="shared" si="1"/>
        <v>76</v>
      </c>
      <c r="DV3" s="37">
        <f t="shared" si="1"/>
        <v>76</v>
      </c>
      <c r="DW3" s="38">
        <f t="shared" si="1"/>
        <v>76</v>
      </c>
      <c r="DX3" s="36">
        <f t="shared" si="1"/>
        <v>76</v>
      </c>
      <c r="DY3" s="36">
        <f t="shared" si="1"/>
        <v>76</v>
      </c>
      <c r="DZ3" s="36">
        <f t="shared" si="1"/>
        <v>76</v>
      </c>
      <c r="EA3" s="36">
        <f t="shared" si="1"/>
        <v>76</v>
      </c>
      <c r="EB3" s="36">
        <f t="shared" si="1"/>
        <v>76</v>
      </c>
      <c r="EC3" s="36">
        <f t="shared" si="1"/>
        <v>76</v>
      </c>
      <c r="ED3" s="36">
        <f t="shared" si="1"/>
        <v>76</v>
      </c>
      <c r="EE3" s="36">
        <f t="shared" si="1"/>
        <v>76</v>
      </c>
      <c r="EF3" s="36">
        <f t="shared" ref="EF3:EU18" si="2">$D3-($D3*AM3)</f>
        <v>76</v>
      </c>
      <c r="EG3" s="36">
        <f t="shared" si="2"/>
        <v>76</v>
      </c>
      <c r="EH3" s="36">
        <f t="shared" si="2"/>
        <v>76</v>
      </c>
      <c r="EI3" s="36">
        <f t="shared" si="2"/>
        <v>76</v>
      </c>
      <c r="EJ3" s="36">
        <f t="shared" si="2"/>
        <v>76</v>
      </c>
      <c r="EK3" s="36">
        <f t="shared" si="2"/>
        <v>76</v>
      </c>
      <c r="EL3" s="36">
        <f t="shared" si="2"/>
        <v>76</v>
      </c>
      <c r="EM3" s="36">
        <f t="shared" si="2"/>
        <v>76</v>
      </c>
      <c r="EN3" s="36">
        <f t="shared" si="2"/>
        <v>76</v>
      </c>
      <c r="EO3" s="36">
        <f t="shared" si="2"/>
        <v>76</v>
      </c>
      <c r="EP3" s="36">
        <f t="shared" si="2"/>
        <v>76</v>
      </c>
      <c r="EQ3" s="36">
        <f t="shared" si="2"/>
        <v>76</v>
      </c>
      <c r="ER3" s="36">
        <f t="shared" si="2"/>
        <v>76</v>
      </c>
      <c r="ES3" s="36">
        <f t="shared" si="2"/>
        <v>76</v>
      </c>
      <c r="ET3" s="37">
        <f t="shared" si="2"/>
        <v>76</v>
      </c>
      <c r="EU3" s="38">
        <f t="shared" si="2"/>
        <v>76</v>
      </c>
      <c r="EV3" s="36">
        <f t="shared" ref="EV3:FK18" si="3">$D3-($D3*BC3)</f>
        <v>76</v>
      </c>
      <c r="EW3" s="36">
        <f t="shared" si="3"/>
        <v>76</v>
      </c>
      <c r="EX3" s="36">
        <f t="shared" si="3"/>
        <v>76</v>
      </c>
      <c r="EY3" s="36">
        <f t="shared" si="3"/>
        <v>76</v>
      </c>
      <c r="EZ3" s="36">
        <f t="shared" si="3"/>
        <v>76</v>
      </c>
      <c r="FA3" s="36">
        <f t="shared" si="3"/>
        <v>76</v>
      </c>
      <c r="FB3" s="36">
        <f t="shared" si="3"/>
        <v>76</v>
      </c>
      <c r="FC3" s="36">
        <f t="shared" si="3"/>
        <v>76</v>
      </c>
      <c r="FD3" s="36">
        <f t="shared" si="3"/>
        <v>76</v>
      </c>
      <c r="FE3" s="36">
        <f t="shared" si="3"/>
        <v>76</v>
      </c>
      <c r="FF3" s="36">
        <f t="shared" si="3"/>
        <v>76</v>
      </c>
      <c r="FG3" s="36">
        <f t="shared" si="3"/>
        <v>76</v>
      </c>
      <c r="FH3" s="36">
        <f t="shared" si="3"/>
        <v>76</v>
      </c>
      <c r="FI3" s="36">
        <f t="shared" si="3"/>
        <v>76</v>
      </c>
      <c r="FJ3" s="36">
        <f t="shared" si="3"/>
        <v>76</v>
      </c>
      <c r="FK3" s="36">
        <f t="shared" si="3"/>
        <v>76</v>
      </c>
      <c r="FL3" s="36">
        <f t="shared" ref="FL3:GA18" si="4">$D3-($D3*BS3)</f>
        <v>76</v>
      </c>
      <c r="FM3" s="36">
        <f t="shared" si="4"/>
        <v>76</v>
      </c>
      <c r="FN3" s="36">
        <f t="shared" si="4"/>
        <v>76</v>
      </c>
      <c r="FO3" s="36">
        <f t="shared" si="4"/>
        <v>76</v>
      </c>
      <c r="FP3" s="36">
        <f t="shared" si="4"/>
        <v>76</v>
      </c>
      <c r="FQ3" s="36">
        <f t="shared" si="4"/>
        <v>76</v>
      </c>
      <c r="FR3" s="37">
        <f t="shared" si="4"/>
        <v>76</v>
      </c>
      <c r="FS3" s="38">
        <f t="shared" si="4"/>
        <v>76</v>
      </c>
      <c r="FT3" s="36">
        <f t="shared" si="4"/>
        <v>76</v>
      </c>
      <c r="FU3" s="36">
        <f t="shared" si="4"/>
        <v>76</v>
      </c>
      <c r="FV3" s="36">
        <f t="shared" si="4"/>
        <v>76</v>
      </c>
      <c r="FW3" s="36">
        <f t="shared" si="4"/>
        <v>76</v>
      </c>
      <c r="FX3" s="36">
        <f t="shared" si="4"/>
        <v>76</v>
      </c>
      <c r="FY3" s="36">
        <f t="shared" si="4"/>
        <v>76</v>
      </c>
      <c r="FZ3" s="36">
        <f t="shared" si="4"/>
        <v>76</v>
      </c>
      <c r="GA3" s="36">
        <f t="shared" si="4"/>
        <v>76</v>
      </c>
      <c r="GB3" s="36">
        <f t="shared" ref="GB3:GP19" si="5">$D3-($D3*CI3)</f>
        <v>76</v>
      </c>
      <c r="GC3" s="36">
        <f t="shared" si="5"/>
        <v>76</v>
      </c>
      <c r="GD3" s="36">
        <f t="shared" si="5"/>
        <v>76</v>
      </c>
      <c r="GE3" s="36">
        <f t="shared" si="5"/>
        <v>76</v>
      </c>
      <c r="GF3" s="36">
        <f t="shared" si="5"/>
        <v>76</v>
      </c>
      <c r="GG3" s="36">
        <f t="shared" si="5"/>
        <v>76</v>
      </c>
      <c r="GH3" s="36">
        <f t="shared" si="5"/>
        <v>76</v>
      </c>
      <c r="GI3" s="36">
        <f t="shared" si="5"/>
        <v>76</v>
      </c>
      <c r="GJ3" s="36">
        <f t="shared" si="5"/>
        <v>76</v>
      </c>
      <c r="GK3" s="36">
        <f t="shared" si="5"/>
        <v>76</v>
      </c>
      <c r="GL3" s="36">
        <f t="shared" si="5"/>
        <v>76</v>
      </c>
      <c r="GM3" s="36">
        <f t="shared" si="5"/>
        <v>76</v>
      </c>
      <c r="GN3" s="36">
        <f t="shared" si="5"/>
        <v>76</v>
      </c>
      <c r="GO3" s="36">
        <f t="shared" si="5"/>
        <v>76</v>
      </c>
      <c r="GP3" s="37">
        <f t="shared" si="5"/>
        <v>76</v>
      </c>
      <c r="GQ3" s="68"/>
      <c r="GR3" s="85">
        <f ca="1">(SUM(OFFSET($CY3,,2*(COLUMN()-COLUMN($GR$3:$GR$42)),,2)))</f>
        <v>76</v>
      </c>
      <c r="GS3" s="86">
        <f t="shared" ref="GS3:IM8" ca="1" si="6">(SUM(OFFSET($CY3,,2*(COLUMN()-COLUMN($GR$3:$GR$42)),,2)))</f>
        <v>76</v>
      </c>
      <c r="GT3" s="86">
        <f t="shared" ca="1" si="6"/>
        <v>114</v>
      </c>
      <c r="GU3" s="86">
        <f t="shared" ca="1" si="6"/>
        <v>152</v>
      </c>
      <c r="GV3" s="86">
        <f t="shared" ca="1" si="6"/>
        <v>152</v>
      </c>
      <c r="GW3" s="86">
        <f t="shared" ca="1" si="6"/>
        <v>152</v>
      </c>
      <c r="GX3" s="86">
        <f t="shared" ca="1" si="6"/>
        <v>152</v>
      </c>
      <c r="GY3" s="86">
        <f t="shared" ca="1" si="6"/>
        <v>152</v>
      </c>
      <c r="GZ3" s="86">
        <f t="shared" ca="1" si="6"/>
        <v>152</v>
      </c>
      <c r="HA3" s="86">
        <f t="shared" ca="1" si="6"/>
        <v>152</v>
      </c>
      <c r="HB3" s="86">
        <f t="shared" ca="1" si="6"/>
        <v>152</v>
      </c>
      <c r="HC3" s="91">
        <f t="shared" ca="1" si="6"/>
        <v>152</v>
      </c>
      <c r="HD3" s="86">
        <f t="shared" ca="1" si="6"/>
        <v>152</v>
      </c>
      <c r="HE3" s="86">
        <f t="shared" ca="1" si="6"/>
        <v>152</v>
      </c>
      <c r="HF3" s="86">
        <f t="shared" ca="1" si="6"/>
        <v>152</v>
      </c>
      <c r="HG3" s="86">
        <f t="shared" ca="1" si="6"/>
        <v>152</v>
      </c>
      <c r="HH3" s="86">
        <f t="shared" ca="1" si="6"/>
        <v>152</v>
      </c>
      <c r="HI3" s="86">
        <f t="shared" ca="1" si="6"/>
        <v>152</v>
      </c>
      <c r="HJ3" s="86">
        <f t="shared" ca="1" si="6"/>
        <v>152</v>
      </c>
      <c r="HK3" s="86">
        <f t="shared" ca="1" si="6"/>
        <v>152</v>
      </c>
      <c r="HL3" s="86">
        <f t="shared" ca="1" si="6"/>
        <v>152</v>
      </c>
      <c r="HM3" s="86">
        <f t="shared" ca="1" si="6"/>
        <v>152</v>
      </c>
      <c r="HN3" s="86">
        <f t="shared" ca="1" si="6"/>
        <v>152</v>
      </c>
      <c r="HO3" s="91">
        <f t="shared" ca="1" si="6"/>
        <v>152</v>
      </c>
      <c r="HP3" s="86">
        <f t="shared" ca="1" si="6"/>
        <v>152</v>
      </c>
      <c r="HQ3" s="86">
        <f t="shared" ca="1" si="6"/>
        <v>152</v>
      </c>
      <c r="HR3" s="86">
        <f t="shared" ca="1" si="6"/>
        <v>152</v>
      </c>
      <c r="HS3" s="86">
        <f t="shared" ca="1" si="6"/>
        <v>152</v>
      </c>
      <c r="HT3" s="86">
        <f t="shared" ca="1" si="6"/>
        <v>152</v>
      </c>
      <c r="HU3" s="86">
        <f t="shared" ca="1" si="6"/>
        <v>152</v>
      </c>
      <c r="HV3" s="86">
        <f t="shared" ca="1" si="6"/>
        <v>152</v>
      </c>
      <c r="HW3" s="86">
        <f t="shared" ca="1" si="6"/>
        <v>152</v>
      </c>
      <c r="HX3" s="86">
        <f t="shared" ca="1" si="6"/>
        <v>152</v>
      </c>
      <c r="HY3" s="86">
        <f t="shared" ca="1" si="6"/>
        <v>152</v>
      </c>
      <c r="HZ3" s="86">
        <f t="shared" ca="1" si="6"/>
        <v>152</v>
      </c>
      <c r="IA3" s="91">
        <f t="shared" ca="1" si="6"/>
        <v>152</v>
      </c>
      <c r="IB3" s="86">
        <f t="shared" ca="1" si="6"/>
        <v>152</v>
      </c>
      <c r="IC3" s="86">
        <f t="shared" ca="1" si="6"/>
        <v>152</v>
      </c>
      <c r="ID3" s="86">
        <f t="shared" ca="1" si="6"/>
        <v>152</v>
      </c>
      <c r="IE3" s="86">
        <f t="shared" ca="1" si="6"/>
        <v>152</v>
      </c>
      <c r="IF3" s="86">
        <f t="shared" ca="1" si="6"/>
        <v>152</v>
      </c>
      <c r="IG3" s="86">
        <f t="shared" ca="1" si="6"/>
        <v>152</v>
      </c>
      <c r="IH3" s="86">
        <f t="shared" ca="1" si="6"/>
        <v>152</v>
      </c>
      <c r="II3" s="86">
        <f t="shared" ca="1" si="6"/>
        <v>152</v>
      </c>
      <c r="IJ3" s="86">
        <f t="shared" ca="1" si="6"/>
        <v>152</v>
      </c>
      <c r="IK3" s="86">
        <f t="shared" ca="1" si="6"/>
        <v>152</v>
      </c>
      <c r="IL3" s="86">
        <f t="shared" ca="1" si="6"/>
        <v>152</v>
      </c>
      <c r="IM3" s="87">
        <f t="shared" ca="1" si="6"/>
        <v>152</v>
      </c>
      <c r="IN3" s="68"/>
    </row>
    <row r="4" spans="1:248" x14ac:dyDescent="0.3">
      <c r="A4" s="22">
        <v>2</v>
      </c>
      <c r="B4" s="19" t="s">
        <v>39</v>
      </c>
      <c r="C4" s="20">
        <v>1</v>
      </c>
      <c r="D4" s="21">
        <f t="shared" ref="D4:D30" si="7">IF(B4="",0,76*C4)</f>
        <v>76</v>
      </c>
      <c r="E4" s="48">
        <f t="shared" ref="E4:E31" si="8">SUM(F4:AC4)</f>
        <v>0</v>
      </c>
      <c r="F4" s="36"/>
      <c r="G4" s="39"/>
      <c r="H4" s="39"/>
      <c r="I4" s="39"/>
      <c r="J4" s="39"/>
      <c r="K4" s="39"/>
      <c r="L4" s="39"/>
      <c r="M4" s="39"/>
      <c r="N4" s="39"/>
      <c r="O4" s="39"/>
      <c r="P4" s="39"/>
      <c r="Q4" s="39"/>
      <c r="R4" s="39"/>
      <c r="S4" s="39"/>
      <c r="T4" s="39"/>
      <c r="U4" s="39"/>
      <c r="V4" s="39"/>
      <c r="W4" s="39"/>
      <c r="X4" s="39"/>
      <c r="Y4" s="39"/>
      <c r="Z4" s="39"/>
      <c r="AA4" s="39"/>
      <c r="AB4" s="39"/>
      <c r="AC4" s="40"/>
      <c r="AD4" s="41"/>
      <c r="AE4" s="39"/>
      <c r="AF4" s="39"/>
      <c r="AG4" s="39"/>
      <c r="AH4" s="39"/>
      <c r="AI4" s="39"/>
      <c r="AJ4" s="39"/>
      <c r="AK4" s="39"/>
      <c r="AL4" s="39"/>
      <c r="AM4" s="39"/>
      <c r="AN4" s="39"/>
      <c r="AO4" s="39"/>
      <c r="AP4" s="39"/>
      <c r="AQ4" s="39"/>
      <c r="AR4" s="39"/>
      <c r="AS4" s="39"/>
      <c r="AT4" s="39"/>
      <c r="AU4" s="39"/>
      <c r="AV4" s="39"/>
      <c r="AW4" s="39"/>
      <c r="AX4" s="39"/>
      <c r="AY4" s="39"/>
      <c r="AZ4" s="39"/>
      <c r="BA4" s="40"/>
      <c r="BB4" s="41"/>
      <c r="BC4" s="39"/>
      <c r="BD4" s="39"/>
      <c r="BE4" s="39"/>
      <c r="BF4" s="39"/>
      <c r="BG4" s="39"/>
      <c r="BH4" s="39"/>
      <c r="BI4" s="39"/>
      <c r="BJ4" s="39"/>
      <c r="BK4" s="39"/>
      <c r="BL4" s="39"/>
      <c r="BM4" s="39"/>
      <c r="BN4" s="39"/>
      <c r="BO4" s="39"/>
      <c r="BP4" s="39"/>
      <c r="BQ4" s="39"/>
      <c r="BR4" s="39"/>
      <c r="BS4" s="39"/>
      <c r="BT4" s="39"/>
      <c r="BU4" s="39"/>
      <c r="BV4" s="39"/>
      <c r="BW4" s="39"/>
      <c r="BX4" s="39"/>
      <c r="BY4" s="40"/>
      <c r="BZ4" s="41"/>
      <c r="CA4" s="39"/>
      <c r="CB4" s="39"/>
      <c r="CC4" s="39"/>
      <c r="CD4" s="39"/>
      <c r="CE4" s="39"/>
      <c r="CF4" s="39"/>
      <c r="CG4" s="39"/>
      <c r="CH4" s="39"/>
      <c r="CI4" s="39"/>
      <c r="CJ4" s="39"/>
      <c r="CK4" s="39"/>
      <c r="CL4" s="39"/>
      <c r="CM4" s="39"/>
      <c r="CN4" s="39"/>
      <c r="CO4" s="39"/>
      <c r="CP4" s="39"/>
      <c r="CQ4" s="39"/>
      <c r="CR4" s="39"/>
      <c r="CS4" s="39"/>
      <c r="CT4" s="39"/>
      <c r="CU4" s="39"/>
      <c r="CV4" s="39"/>
      <c r="CW4" s="64"/>
      <c r="CX4" s="66"/>
      <c r="CY4" s="38">
        <f t="shared" ref="CY4:DN32" si="9">$D4-($D4*F4)</f>
        <v>76</v>
      </c>
      <c r="CZ4" s="39">
        <f t="shared" si="0"/>
        <v>76</v>
      </c>
      <c r="DA4" s="39">
        <f t="shared" si="0"/>
        <v>76</v>
      </c>
      <c r="DB4" s="39">
        <f t="shared" si="0"/>
        <v>76</v>
      </c>
      <c r="DC4" s="39">
        <f t="shared" si="0"/>
        <v>76</v>
      </c>
      <c r="DD4" s="39">
        <f t="shared" si="0"/>
        <v>76</v>
      </c>
      <c r="DE4" s="39">
        <f t="shared" si="0"/>
        <v>76</v>
      </c>
      <c r="DF4" s="39">
        <f t="shared" si="0"/>
        <v>76</v>
      </c>
      <c r="DG4" s="39">
        <f t="shared" si="0"/>
        <v>76</v>
      </c>
      <c r="DH4" s="39">
        <f t="shared" si="0"/>
        <v>76</v>
      </c>
      <c r="DI4" s="39">
        <f t="shared" si="0"/>
        <v>76</v>
      </c>
      <c r="DJ4" s="39">
        <f t="shared" si="0"/>
        <v>76</v>
      </c>
      <c r="DK4" s="39">
        <f t="shared" si="0"/>
        <v>76</v>
      </c>
      <c r="DL4" s="39">
        <f t="shared" si="0"/>
        <v>76</v>
      </c>
      <c r="DM4" s="39">
        <f t="shared" si="0"/>
        <v>76</v>
      </c>
      <c r="DN4" s="39">
        <f t="shared" si="0"/>
        <v>76</v>
      </c>
      <c r="DO4" s="39">
        <f t="shared" si="0"/>
        <v>76</v>
      </c>
      <c r="DP4" s="39">
        <f t="shared" si="1"/>
        <v>76</v>
      </c>
      <c r="DQ4" s="39">
        <f t="shared" si="1"/>
        <v>76</v>
      </c>
      <c r="DR4" s="39">
        <f t="shared" si="1"/>
        <v>76</v>
      </c>
      <c r="DS4" s="39">
        <f t="shared" si="1"/>
        <v>76</v>
      </c>
      <c r="DT4" s="39">
        <f t="shared" si="1"/>
        <v>76</v>
      </c>
      <c r="DU4" s="39">
        <f t="shared" si="1"/>
        <v>76</v>
      </c>
      <c r="DV4" s="40">
        <f t="shared" si="1"/>
        <v>76</v>
      </c>
      <c r="DW4" s="41">
        <f t="shared" si="1"/>
        <v>76</v>
      </c>
      <c r="DX4" s="39">
        <f t="shared" si="1"/>
        <v>76</v>
      </c>
      <c r="DY4" s="39">
        <f t="shared" si="1"/>
        <v>76</v>
      </c>
      <c r="DZ4" s="39">
        <f t="shared" si="1"/>
        <v>76</v>
      </c>
      <c r="EA4" s="39">
        <f t="shared" si="1"/>
        <v>76</v>
      </c>
      <c r="EB4" s="39">
        <f t="shared" si="1"/>
        <v>76</v>
      </c>
      <c r="EC4" s="39">
        <f t="shared" si="1"/>
        <v>76</v>
      </c>
      <c r="ED4" s="39">
        <f t="shared" si="1"/>
        <v>76</v>
      </c>
      <c r="EE4" s="39">
        <f t="shared" si="1"/>
        <v>76</v>
      </c>
      <c r="EF4" s="39">
        <f t="shared" si="2"/>
        <v>76</v>
      </c>
      <c r="EG4" s="39">
        <f t="shared" si="2"/>
        <v>76</v>
      </c>
      <c r="EH4" s="39">
        <f t="shared" si="2"/>
        <v>76</v>
      </c>
      <c r="EI4" s="39">
        <f t="shared" si="2"/>
        <v>76</v>
      </c>
      <c r="EJ4" s="39">
        <f t="shared" si="2"/>
        <v>76</v>
      </c>
      <c r="EK4" s="39">
        <f t="shared" si="2"/>
        <v>76</v>
      </c>
      <c r="EL4" s="39">
        <f t="shared" si="2"/>
        <v>76</v>
      </c>
      <c r="EM4" s="39">
        <f t="shared" si="2"/>
        <v>76</v>
      </c>
      <c r="EN4" s="39">
        <f t="shared" si="2"/>
        <v>76</v>
      </c>
      <c r="EO4" s="39">
        <f t="shared" si="2"/>
        <v>76</v>
      </c>
      <c r="EP4" s="39">
        <f t="shared" si="2"/>
        <v>76</v>
      </c>
      <c r="EQ4" s="39">
        <f t="shared" si="2"/>
        <v>76</v>
      </c>
      <c r="ER4" s="39">
        <f t="shared" si="2"/>
        <v>76</v>
      </c>
      <c r="ES4" s="39">
        <f t="shared" si="2"/>
        <v>76</v>
      </c>
      <c r="ET4" s="40">
        <f t="shared" si="2"/>
        <v>76</v>
      </c>
      <c r="EU4" s="41">
        <f t="shared" si="2"/>
        <v>76</v>
      </c>
      <c r="EV4" s="39">
        <f t="shared" si="3"/>
        <v>76</v>
      </c>
      <c r="EW4" s="39">
        <f t="shared" si="3"/>
        <v>76</v>
      </c>
      <c r="EX4" s="39">
        <f t="shared" si="3"/>
        <v>76</v>
      </c>
      <c r="EY4" s="39">
        <f t="shared" si="3"/>
        <v>76</v>
      </c>
      <c r="EZ4" s="39">
        <f t="shared" si="3"/>
        <v>76</v>
      </c>
      <c r="FA4" s="39">
        <f t="shared" si="3"/>
        <v>76</v>
      </c>
      <c r="FB4" s="39">
        <f t="shared" si="3"/>
        <v>76</v>
      </c>
      <c r="FC4" s="39">
        <f t="shared" si="3"/>
        <v>76</v>
      </c>
      <c r="FD4" s="39">
        <f t="shared" si="3"/>
        <v>76</v>
      </c>
      <c r="FE4" s="39">
        <f t="shared" si="3"/>
        <v>76</v>
      </c>
      <c r="FF4" s="39">
        <f t="shared" si="3"/>
        <v>76</v>
      </c>
      <c r="FG4" s="39">
        <f t="shared" si="3"/>
        <v>76</v>
      </c>
      <c r="FH4" s="39">
        <f t="shared" si="3"/>
        <v>76</v>
      </c>
      <c r="FI4" s="39">
        <f t="shared" si="3"/>
        <v>76</v>
      </c>
      <c r="FJ4" s="39">
        <f t="shared" si="3"/>
        <v>76</v>
      </c>
      <c r="FK4" s="39">
        <f t="shared" si="3"/>
        <v>76</v>
      </c>
      <c r="FL4" s="39">
        <f t="shared" si="4"/>
        <v>76</v>
      </c>
      <c r="FM4" s="39">
        <f t="shared" si="4"/>
        <v>76</v>
      </c>
      <c r="FN4" s="39">
        <f t="shared" si="4"/>
        <v>76</v>
      </c>
      <c r="FO4" s="39">
        <f t="shared" si="4"/>
        <v>76</v>
      </c>
      <c r="FP4" s="39">
        <f t="shared" si="4"/>
        <v>76</v>
      </c>
      <c r="FQ4" s="39">
        <f t="shared" si="4"/>
        <v>76</v>
      </c>
      <c r="FR4" s="40">
        <f t="shared" si="4"/>
        <v>76</v>
      </c>
      <c r="FS4" s="41">
        <f t="shared" si="4"/>
        <v>76</v>
      </c>
      <c r="FT4" s="39">
        <f t="shared" si="4"/>
        <v>76</v>
      </c>
      <c r="FU4" s="39">
        <f t="shared" si="4"/>
        <v>76</v>
      </c>
      <c r="FV4" s="39">
        <f t="shared" si="4"/>
        <v>76</v>
      </c>
      <c r="FW4" s="39">
        <f t="shared" si="4"/>
        <v>76</v>
      </c>
      <c r="FX4" s="39">
        <f t="shared" si="4"/>
        <v>76</v>
      </c>
      <c r="FY4" s="39">
        <f t="shared" si="4"/>
        <v>76</v>
      </c>
      <c r="FZ4" s="39">
        <f t="shared" si="4"/>
        <v>76</v>
      </c>
      <c r="GA4" s="39">
        <f t="shared" si="4"/>
        <v>76</v>
      </c>
      <c r="GB4" s="39">
        <f t="shared" si="5"/>
        <v>76</v>
      </c>
      <c r="GC4" s="39">
        <f t="shared" si="5"/>
        <v>76</v>
      </c>
      <c r="GD4" s="39">
        <f t="shared" si="5"/>
        <v>76</v>
      </c>
      <c r="GE4" s="39">
        <f t="shared" si="5"/>
        <v>76</v>
      </c>
      <c r="GF4" s="39">
        <f t="shared" si="5"/>
        <v>76</v>
      </c>
      <c r="GG4" s="39">
        <f t="shared" si="5"/>
        <v>76</v>
      </c>
      <c r="GH4" s="39">
        <f t="shared" si="5"/>
        <v>76</v>
      </c>
      <c r="GI4" s="39">
        <f t="shared" si="5"/>
        <v>76</v>
      </c>
      <c r="GJ4" s="39">
        <f t="shared" si="5"/>
        <v>76</v>
      </c>
      <c r="GK4" s="39">
        <f t="shared" si="5"/>
        <v>76</v>
      </c>
      <c r="GL4" s="39">
        <f t="shared" si="5"/>
        <v>76</v>
      </c>
      <c r="GM4" s="39">
        <f t="shared" si="5"/>
        <v>76</v>
      </c>
      <c r="GN4" s="39">
        <f t="shared" si="5"/>
        <v>76</v>
      </c>
      <c r="GO4" s="39">
        <f t="shared" si="5"/>
        <v>76</v>
      </c>
      <c r="GP4" s="40">
        <f t="shared" si="5"/>
        <v>76</v>
      </c>
      <c r="GQ4" s="66"/>
      <c r="GR4" s="84">
        <f t="shared" ref="GR4:HG24" ca="1" si="10">(SUM(OFFSET($CY4,,2*(COLUMN()-COLUMN($GR$3:$GR$42)),,2)))</f>
        <v>152</v>
      </c>
      <c r="GS4" s="23">
        <f t="shared" ca="1" si="6"/>
        <v>152</v>
      </c>
      <c r="GT4" s="23">
        <f t="shared" ca="1" si="6"/>
        <v>152</v>
      </c>
      <c r="GU4" s="23">
        <f t="shared" ca="1" si="6"/>
        <v>152</v>
      </c>
      <c r="GV4" s="23">
        <f t="shared" ca="1" si="6"/>
        <v>152</v>
      </c>
      <c r="GW4" s="23">
        <f t="shared" ca="1" si="6"/>
        <v>152</v>
      </c>
      <c r="GX4" s="23">
        <f t="shared" ca="1" si="6"/>
        <v>152</v>
      </c>
      <c r="GY4" s="23">
        <f t="shared" ca="1" si="6"/>
        <v>152</v>
      </c>
      <c r="GZ4" s="23">
        <f t="shared" ca="1" si="6"/>
        <v>152</v>
      </c>
      <c r="HA4" s="23">
        <f t="shared" ca="1" si="6"/>
        <v>152</v>
      </c>
      <c r="HB4" s="23">
        <f t="shared" ca="1" si="6"/>
        <v>152</v>
      </c>
      <c r="HC4" s="8">
        <f t="shared" ca="1" si="6"/>
        <v>152</v>
      </c>
      <c r="HD4" s="23">
        <f t="shared" ca="1" si="6"/>
        <v>152</v>
      </c>
      <c r="HE4" s="23">
        <f t="shared" ca="1" si="6"/>
        <v>152</v>
      </c>
      <c r="HF4" s="23">
        <f t="shared" ca="1" si="6"/>
        <v>152</v>
      </c>
      <c r="HG4" s="23">
        <f t="shared" ca="1" si="6"/>
        <v>152</v>
      </c>
      <c r="HH4" s="23">
        <f t="shared" ca="1" si="6"/>
        <v>152</v>
      </c>
      <c r="HI4" s="23">
        <f t="shared" ca="1" si="6"/>
        <v>152</v>
      </c>
      <c r="HJ4" s="23">
        <f t="shared" ca="1" si="6"/>
        <v>152</v>
      </c>
      <c r="HK4" s="23">
        <f t="shared" ca="1" si="6"/>
        <v>152</v>
      </c>
      <c r="HL4" s="23">
        <f t="shared" ca="1" si="6"/>
        <v>152</v>
      </c>
      <c r="HM4" s="23">
        <f t="shared" ca="1" si="6"/>
        <v>152</v>
      </c>
      <c r="HN4" s="23">
        <f t="shared" ca="1" si="6"/>
        <v>152</v>
      </c>
      <c r="HO4" s="8">
        <f t="shared" ca="1" si="6"/>
        <v>152</v>
      </c>
      <c r="HP4" s="23">
        <f t="shared" ca="1" si="6"/>
        <v>152</v>
      </c>
      <c r="HQ4" s="23">
        <f t="shared" ca="1" si="6"/>
        <v>152</v>
      </c>
      <c r="HR4" s="23">
        <f t="shared" ca="1" si="6"/>
        <v>152</v>
      </c>
      <c r="HS4" s="23">
        <f t="shared" ca="1" si="6"/>
        <v>152</v>
      </c>
      <c r="HT4" s="23">
        <f t="shared" ca="1" si="6"/>
        <v>152</v>
      </c>
      <c r="HU4" s="23">
        <f t="shared" ca="1" si="6"/>
        <v>152</v>
      </c>
      <c r="HV4" s="23">
        <f t="shared" ca="1" si="6"/>
        <v>152</v>
      </c>
      <c r="HW4" s="23">
        <f t="shared" ca="1" si="6"/>
        <v>152</v>
      </c>
      <c r="HX4" s="23">
        <f t="shared" ca="1" si="6"/>
        <v>152</v>
      </c>
      <c r="HY4" s="23">
        <f t="shared" ca="1" si="6"/>
        <v>152</v>
      </c>
      <c r="HZ4" s="23">
        <f t="shared" ca="1" si="6"/>
        <v>152</v>
      </c>
      <c r="IA4" s="8">
        <f t="shared" ca="1" si="6"/>
        <v>152</v>
      </c>
      <c r="IB4" s="23">
        <f t="shared" ca="1" si="6"/>
        <v>152</v>
      </c>
      <c r="IC4" s="23">
        <f t="shared" ca="1" si="6"/>
        <v>152</v>
      </c>
      <c r="ID4" s="23">
        <f t="shared" ca="1" si="6"/>
        <v>152</v>
      </c>
      <c r="IE4" s="23">
        <f t="shared" ca="1" si="6"/>
        <v>152</v>
      </c>
      <c r="IF4" s="23">
        <f t="shared" ca="1" si="6"/>
        <v>152</v>
      </c>
      <c r="IG4" s="23">
        <f t="shared" ca="1" si="6"/>
        <v>152</v>
      </c>
      <c r="IH4" s="23">
        <f t="shared" ca="1" si="6"/>
        <v>152</v>
      </c>
      <c r="II4" s="23">
        <f t="shared" ca="1" si="6"/>
        <v>152</v>
      </c>
      <c r="IJ4" s="23">
        <f t="shared" ca="1" si="6"/>
        <v>152</v>
      </c>
      <c r="IK4" s="23">
        <f t="shared" ca="1" si="6"/>
        <v>152</v>
      </c>
      <c r="IL4" s="23">
        <f t="shared" ca="1" si="6"/>
        <v>152</v>
      </c>
      <c r="IM4" s="88">
        <f t="shared" ca="1" si="6"/>
        <v>152</v>
      </c>
      <c r="IN4" s="66"/>
    </row>
    <row r="5" spans="1:248" x14ac:dyDescent="0.3">
      <c r="A5" s="18">
        <v>3</v>
      </c>
      <c r="B5" s="19" t="s">
        <v>40</v>
      </c>
      <c r="C5" s="20">
        <v>1</v>
      </c>
      <c r="D5" s="21">
        <f t="shared" si="7"/>
        <v>76</v>
      </c>
      <c r="E5" s="48">
        <f t="shared" si="8"/>
        <v>0</v>
      </c>
      <c r="F5" s="36"/>
      <c r="G5" s="39"/>
      <c r="H5" s="39"/>
      <c r="I5" s="39"/>
      <c r="J5" s="39"/>
      <c r="K5" s="39"/>
      <c r="L5" s="39"/>
      <c r="M5" s="39"/>
      <c r="N5" s="39"/>
      <c r="O5" s="39"/>
      <c r="P5" s="39"/>
      <c r="Q5" s="39"/>
      <c r="R5" s="39"/>
      <c r="S5" s="39"/>
      <c r="T5" s="39"/>
      <c r="U5" s="39"/>
      <c r="V5" s="39"/>
      <c r="W5" s="39"/>
      <c r="X5" s="39"/>
      <c r="Y5" s="39"/>
      <c r="Z5" s="39"/>
      <c r="AA5" s="39"/>
      <c r="AB5" s="39"/>
      <c r="AC5" s="40"/>
      <c r="AD5" s="41"/>
      <c r="AE5" s="39"/>
      <c r="AF5" s="39"/>
      <c r="AG5" s="39"/>
      <c r="AH5" s="39"/>
      <c r="AI5" s="39"/>
      <c r="AJ5" s="39"/>
      <c r="AK5" s="39"/>
      <c r="AL5" s="39"/>
      <c r="AM5" s="39"/>
      <c r="AN5" s="39"/>
      <c r="AO5" s="39"/>
      <c r="AP5" s="39"/>
      <c r="AQ5" s="39"/>
      <c r="AR5" s="39"/>
      <c r="AS5" s="39"/>
      <c r="AT5" s="39"/>
      <c r="AU5" s="39"/>
      <c r="AV5" s="39"/>
      <c r="AW5" s="39"/>
      <c r="AX5" s="39"/>
      <c r="AY5" s="39"/>
      <c r="AZ5" s="39"/>
      <c r="BA5" s="40"/>
      <c r="BB5" s="41"/>
      <c r="BC5" s="39"/>
      <c r="BD5" s="39"/>
      <c r="BE5" s="39"/>
      <c r="BF5" s="39"/>
      <c r="BG5" s="39"/>
      <c r="BH5" s="39"/>
      <c r="BI5" s="39"/>
      <c r="BJ5" s="39"/>
      <c r="BK5" s="39"/>
      <c r="BL5" s="39"/>
      <c r="BM5" s="39"/>
      <c r="BN5" s="39"/>
      <c r="BO5" s="39"/>
      <c r="BP5" s="39"/>
      <c r="BQ5" s="39"/>
      <c r="BR5" s="39"/>
      <c r="BS5" s="39"/>
      <c r="BT5" s="39"/>
      <c r="BU5" s="39"/>
      <c r="BV5" s="39"/>
      <c r="BW5" s="39"/>
      <c r="BX5" s="39"/>
      <c r="BY5" s="40"/>
      <c r="BZ5" s="41"/>
      <c r="CA5" s="39"/>
      <c r="CB5" s="39"/>
      <c r="CC5" s="39"/>
      <c r="CD5" s="39"/>
      <c r="CE5" s="39"/>
      <c r="CF5" s="39"/>
      <c r="CG5" s="39"/>
      <c r="CH5" s="39"/>
      <c r="CI5" s="39"/>
      <c r="CJ5" s="39"/>
      <c r="CK5" s="39"/>
      <c r="CL5" s="39"/>
      <c r="CM5" s="39"/>
      <c r="CN5" s="39"/>
      <c r="CO5" s="39"/>
      <c r="CP5" s="39"/>
      <c r="CQ5" s="39"/>
      <c r="CR5" s="39"/>
      <c r="CS5" s="39"/>
      <c r="CT5" s="39"/>
      <c r="CU5" s="39"/>
      <c r="CV5" s="39"/>
      <c r="CW5" s="64"/>
      <c r="CX5" s="66"/>
      <c r="CY5" s="38">
        <f t="shared" si="9"/>
        <v>76</v>
      </c>
      <c r="CZ5" s="39">
        <f t="shared" si="0"/>
        <v>76</v>
      </c>
      <c r="DA5" s="39">
        <f t="shared" si="0"/>
        <v>76</v>
      </c>
      <c r="DB5" s="39">
        <f t="shared" si="0"/>
        <v>76</v>
      </c>
      <c r="DC5" s="39">
        <f t="shared" si="0"/>
        <v>76</v>
      </c>
      <c r="DD5" s="39">
        <f t="shared" si="0"/>
        <v>76</v>
      </c>
      <c r="DE5" s="39">
        <f t="shared" si="0"/>
        <v>76</v>
      </c>
      <c r="DF5" s="39">
        <f t="shared" si="0"/>
        <v>76</v>
      </c>
      <c r="DG5" s="39">
        <f t="shared" si="0"/>
        <v>76</v>
      </c>
      <c r="DH5" s="39">
        <f t="shared" si="0"/>
        <v>76</v>
      </c>
      <c r="DI5" s="39">
        <f t="shared" si="0"/>
        <v>76</v>
      </c>
      <c r="DJ5" s="39">
        <f t="shared" si="0"/>
        <v>76</v>
      </c>
      <c r="DK5" s="39">
        <f t="shared" si="0"/>
        <v>76</v>
      </c>
      <c r="DL5" s="39">
        <f t="shared" si="0"/>
        <v>76</v>
      </c>
      <c r="DM5" s="39">
        <f t="shared" si="0"/>
        <v>76</v>
      </c>
      <c r="DN5" s="39">
        <f t="shared" si="0"/>
        <v>76</v>
      </c>
      <c r="DO5" s="39">
        <f t="shared" si="0"/>
        <v>76</v>
      </c>
      <c r="DP5" s="39">
        <f t="shared" si="1"/>
        <v>76</v>
      </c>
      <c r="DQ5" s="39">
        <f t="shared" si="1"/>
        <v>76</v>
      </c>
      <c r="DR5" s="39">
        <f t="shared" si="1"/>
        <v>76</v>
      </c>
      <c r="DS5" s="39">
        <f t="shared" si="1"/>
        <v>76</v>
      </c>
      <c r="DT5" s="39">
        <f t="shared" si="1"/>
        <v>76</v>
      </c>
      <c r="DU5" s="39">
        <f t="shared" si="1"/>
        <v>76</v>
      </c>
      <c r="DV5" s="40">
        <f t="shared" si="1"/>
        <v>76</v>
      </c>
      <c r="DW5" s="41">
        <f t="shared" si="1"/>
        <v>76</v>
      </c>
      <c r="DX5" s="39">
        <f t="shared" si="1"/>
        <v>76</v>
      </c>
      <c r="DY5" s="39">
        <f t="shared" si="1"/>
        <v>76</v>
      </c>
      <c r="DZ5" s="39">
        <f t="shared" si="1"/>
        <v>76</v>
      </c>
      <c r="EA5" s="39">
        <f t="shared" si="1"/>
        <v>76</v>
      </c>
      <c r="EB5" s="39">
        <f t="shared" si="1"/>
        <v>76</v>
      </c>
      <c r="EC5" s="39">
        <f t="shared" si="1"/>
        <v>76</v>
      </c>
      <c r="ED5" s="39">
        <f t="shared" si="1"/>
        <v>76</v>
      </c>
      <c r="EE5" s="39">
        <f t="shared" si="1"/>
        <v>76</v>
      </c>
      <c r="EF5" s="39">
        <f t="shared" si="2"/>
        <v>76</v>
      </c>
      <c r="EG5" s="39">
        <f t="shared" si="2"/>
        <v>76</v>
      </c>
      <c r="EH5" s="39">
        <f t="shared" si="2"/>
        <v>76</v>
      </c>
      <c r="EI5" s="39">
        <f t="shared" si="2"/>
        <v>76</v>
      </c>
      <c r="EJ5" s="39">
        <f t="shared" si="2"/>
        <v>76</v>
      </c>
      <c r="EK5" s="39">
        <f t="shared" si="2"/>
        <v>76</v>
      </c>
      <c r="EL5" s="39">
        <f t="shared" si="2"/>
        <v>76</v>
      </c>
      <c r="EM5" s="39">
        <f t="shared" si="2"/>
        <v>76</v>
      </c>
      <c r="EN5" s="39">
        <f t="shared" si="2"/>
        <v>76</v>
      </c>
      <c r="EO5" s="39">
        <f t="shared" si="2"/>
        <v>76</v>
      </c>
      <c r="EP5" s="39">
        <f t="shared" si="2"/>
        <v>76</v>
      </c>
      <c r="EQ5" s="39">
        <f t="shared" si="2"/>
        <v>76</v>
      </c>
      <c r="ER5" s="39">
        <f t="shared" si="2"/>
        <v>76</v>
      </c>
      <c r="ES5" s="39">
        <f t="shared" si="2"/>
        <v>76</v>
      </c>
      <c r="ET5" s="40">
        <f t="shared" si="2"/>
        <v>76</v>
      </c>
      <c r="EU5" s="41">
        <f t="shared" si="2"/>
        <v>76</v>
      </c>
      <c r="EV5" s="39">
        <f t="shared" si="3"/>
        <v>76</v>
      </c>
      <c r="EW5" s="39">
        <f t="shared" si="3"/>
        <v>76</v>
      </c>
      <c r="EX5" s="39">
        <f t="shared" si="3"/>
        <v>76</v>
      </c>
      <c r="EY5" s="39">
        <f t="shared" si="3"/>
        <v>76</v>
      </c>
      <c r="EZ5" s="39">
        <f t="shared" si="3"/>
        <v>76</v>
      </c>
      <c r="FA5" s="39">
        <f t="shared" si="3"/>
        <v>76</v>
      </c>
      <c r="FB5" s="39">
        <f t="shared" si="3"/>
        <v>76</v>
      </c>
      <c r="FC5" s="39">
        <f t="shared" si="3"/>
        <v>76</v>
      </c>
      <c r="FD5" s="39">
        <f t="shared" si="3"/>
        <v>76</v>
      </c>
      <c r="FE5" s="39">
        <f t="shared" si="3"/>
        <v>76</v>
      </c>
      <c r="FF5" s="39">
        <f t="shared" si="3"/>
        <v>76</v>
      </c>
      <c r="FG5" s="39">
        <f t="shared" si="3"/>
        <v>76</v>
      </c>
      <c r="FH5" s="39">
        <f t="shared" si="3"/>
        <v>76</v>
      </c>
      <c r="FI5" s="39">
        <f t="shared" si="3"/>
        <v>76</v>
      </c>
      <c r="FJ5" s="39">
        <f t="shared" si="3"/>
        <v>76</v>
      </c>
      <c r="FK5" s="39">
        <f t="shared" si="3"/>
        <v>76</v>
      </c>
      <c r="FL5" s="39">
        <f t="shared" si="4"/>
        <v>76</v>
      </c>
      <c r="FM5" s="39">
        <f t="shared" si="4"/>
        <v>76</v>
      </c>
      <c r="FN5" s="39">
        <f t="shared" si="4"/>
        <v>76</v>
      </c>
      <c r="FO5" s="39">
        <f t="shared" si="4"/>
        <v>76</v>
      </c>
      <c r="FP5" s="39">
        <f t="shared" si="4"/>
        <v>76</v>
      </c>
      <c r="FQ5" s="39">
        <f t="shared" si="4"/>
        <v>76</v>
      </c>
      <c r="FR5" s="40">
        <f t="shared" si="4"/>
        <v>76</v>
      </c>
      <c r="FS5" s="41">
        <f t="shared" si="4"/>
        <v>76</v>
      </c>
      <c r="FT5" s="39">
        <f t="shared" si="4"/>
        <v>76</v>
      </c>
      <c r="FU5" s="39">
        <f t="shared" si="4"/>
        <v>76</v>
      </c>
      <c r="FV5" s="39">
        <f t="shared" si="4"/>
        <v>76</v>
      </c>
      <c r="FW5" s="39">
        <f t="shared" si="4"/>
        <v>76</v>
      </c>
      <c r="FX5" s="39">
        <f t="shared" si="4"/>
        <v>76</v>
      </c>
      <c r="FY5" s="39">
        <f t="shared" si="4"/>
        <v>76</v>
      </c>
      <c r="FZ5" s="39">
        <f t="shared" si="4"/>
        <v>76</v>
      </c>
      <c r="GA5" s="39">
        <f t="shared" si="4"/>
        <v>76</v>
      </c>
      <c r="GB5" s="39">
        <f t="shared" si="5"/>
        <v>76</v>
      </c>
      <c r="GC5" s="39">
        <f t="shared" si="5"/>
        <v>76</v>
      </c>
      <c r="GD5" s="39">
        <f t="shared" si="5"/>
        <v>76</v>
      </c>
      <c r="GE5" s="39">
        <f t="shared" si="5"/>
        <v>76</v>
      </c>
      <c r="GF5" s="39">
        <f t="shared" si="5"/>
        <v>76</v>
      </c>
      <c r="GG5" s="39">
        <f t="shared" si="5"/>
        <v>76</v>
      </c>
      <c r="GH5" s="39">
        <f t="shared" si="5"/>
        <v>76</v>
      </c>
      <c r="GI5" s="39">
        <f t="shared" si="5"/>
        <v>76</v>
      </c>
      <c r="GJ5" s="39">
        <f t="shared" si="5"/>
        <v>76</v>
      </c>
      <c r="GK5" s="39">
        <f t="shared" si="5"/>
        <v>76</v>
      </c>
      <c r="GL5" s="39">
        <f t="shared" si="5"/>
        <v>76</v>
      </c>
      <c r="GM5" s="39">
        <f t="shared" si="5"/>
        <v>76</v>
      </c>
      <c r="GN5" s="39">
        <f t="shared" si="5"/>
        <v>76</v>
      </c>
      <c r="GO5" s="39">
        <f t="shared" si="5"/>
        <v>76</v>
      </c>
      <c r="GP5" s="40">
        <f t="shared" si="5"/>
        <v>76</v>
      </c>
      <c r="GQ5" s="66"/>
      <c r="GR5" s="84">
        <f t="shared" ca="1" si="10"/>
        <v>152</v>
      </c>
      <c r="GS5" s="23">
        <f t="shared" ca="1" si="6"/>
        <v>152</v>
      </c>
      <c r="GT5" s="23">
        <f t="shared" ca="1" si="6"/>
        <v>152</v>
      </c>
      <c r="GU5" s="23">
        <f t="shared" ca="1" si="6"/>
        <v>152</v>
      </c>
      <c r="GV5" s="23">
        <f t="shared" ca="1" si="6"/>
        <v>152</v>
      </c>
      <c r="GW5" s="23">
        <f t="shared" ca="1" si="6"/>
        <v>152</v>
      </c>
      <c r="GX5" s="23">
        <f t="shared" ca="1" si="6"/>
        <v>152</v>
      </c>
      <c r="GY5" s="23">
        <f t="shared" ca="1" si="6"/>
        <v>152</v>
      </c>
      <c r="GZ5" s="23">
        <f t="shared" ca="1" si="6"/>
        <v>152</v>
      </c>
      <c r="HA5" s="23">
        <f t="shared" ca="1" si="6"/>
        <v>152</v>
      </c>
      <c r="HB5" s="23">
        <f t="shared" ca="1" si="6"/>
        <v>152</v>
      </c>
      <c r="HC5" s="8">
        <f t="shared" ca="1" si="6"/>
        <v>152</v>
      </c>
      <c r="HD5" s="23">
        <f t="shared" ca="1" si="6"/>
        <v>152</v>
      </c>
      <c r="HE5" s="23">
        <f t="shared" ca="1" si="6"/>
        <v>152</v>
      </c>
      <c r="HF5" s="23">
        <f t="shared" ca="1" si="6"/>
        <v>152</v>
      </c>
      <c r="HG5" s="23">
        <f t="shared" ca="1" si="6"/>
        <v>152</v>
      </c>
      <c r="HH5" s="23">
        <f t="shared" ca="1" si="6"/>
        <v>152</v>
      </c>
      <c r="HI5" s="23">
        <f t="shared" ca="1" si="6"/>
        <v>152</v>
      </c>
      <c r="HJ5" s="23">
        <f t="shared" ca="1" si="6"/>
        <v>152</v>
      </c>
      <c r="HK5" s="23">
        <f t="shared" ca="1" si="6"/>
        <v>152</v>
      </c>
      <c r="HL5" s="23">
        <f t="shared" ca="1" si="6"/>
        <v>152</v>
      </c>
      <c r="HM5" s="23">
        <f t="shared" ca="1" si="6"/>
        <v>152</v>
      </c>
      <c r="HN5" s="23">
        <f t="shared" ca="1" si="6"/>
        <v>152</v>
      </c>
      <c r="HO5" s="8">
        <f t="shared" ca="1" si="6"/>
        <v>152</v>
      </c>
      <c r="HP5" s="23">
        <f t="shared" ca="1" si="6"/>
        <v>152</v>
      </c>
      <c r="HQ5" s="23">
        <f t="shared" ca="1" si="6"/>
        <v>152</v>
      </c>
      <c r="HR5" s="23">
        <f t="shared" ca="1" si="6"/>
        <v>152</v>
      </c>
      <c r="HS5" s="23">
        <f t="shared" ca="1" si="6"/>
        <v>152</v>
      </c>
      <c r="HT5" s="23">
        <f t="shared" ca="1" si="6"/>
        <v>152</v>
      </c>
      <c r="HU5" s="23">
        <f t="shared" ca="1" si="6"/>
        <v>152</v>
      </c>
      <c r="HV5" s="23">
        <f t="shared" ca="1" si="6"/>
        <v>152</v>
      </c>
      <c r="HW5" s="23">
        <f t="shared" ca="1" si="6"/>
        <v>152</v>
      </c>
      <c r="HX5" s="23">
        <f t="shared" ca="1" si="6"/>
        <v>152</v>
      </c>
      <c r="HY5" s="23">
        <f t="shared" ca="1" si="6"/>
        <v>152</v>
      </c>
      <c r="HZ5" s="23">
        <f t="shared" ca="1" si="6"/>
        <v>152</v>
      </c>
      <c r="IA5" s="8">
        <f t="shared" ca="1" si="6"/>
        <v>152</v>
      </c>
      <c r="IB5" s="23">
        <f t="shared" ca="1" si="6"/>
        <v>152</v>
      </c>
      <c r="IC5" s="23">
        <f t="shared" ca="1" si="6"/>
        <v>152</v>
      </c>
      <c r="ID5" s="23">
        <f t="shared" ca="1" si="6"/>
        <v>152</v>
      </c>
      <c r="IE5" s="23">
        <f t="shared" ca="1" si="6"/>
        <v>152</v>
      </c>
      <c r="IF5" s="23">
        <f t="shared" ca="1" si="6"/>
        <v>152</v>
      </c>
      <c r="IG5" s="23">
        <f t="shared" ca="1" si="6"/>
        <v>152</v>
      </c>
      <c r="IH5" s="23">
        <f t="shared" ca="1" si="6"/>
        <v>152</v>
      </c>
      <c r="II5" s="23">
        <f t="shared" ca="1" si="6"/>
        <v>152</v>
      </c>
      <c r="IJ5" s="23">
        <f t="shared" ca="1" si="6"/>
        <v>152</v>
      </c>
      <c r="IK5" s="23">
        <f t="shared" ca="1" si="6"/>
        <v>152</v>
      </c>
      <c r="IL5" s="23">
        <f t="shared" ca="1" si="6"/>
        <v>152</v>
      </c>
      <c r="IM5" s="88">
        <f t="shared" ca="1" si="6"/>
        <v>152</v>
      </c>
      <c r="IN5" s="66"/>
    </row>
    <row r="6" spans="1:248" x14ac:dyDescent="0.3">
      <c r="A6" s="22">
        <v>4</v>
      </c>
      <c r="B6" s="19"/>
      <c r="C6" s="20">
        <v>1</v>
      </c>
      <c r="D6" s="21">
        <f t="shared" si="7"/>
        <v>0</v>
      </c>
      <c r="E6" s="48">
        <f t="shared" si="8"/>
        <v>0</v>
      </c>
      <c r="F6" s="36"/>
      <c r="G6" s="39"/>
      <c r="H6" s="39"/>
      <c r="I6" s="39"/>
      <c r="J6" s="39"/>
      <c r="K6" s="39"/>
      <c r="L6" s="39"/>
      <c r="M6" s="39"/>
      <c r="N6" s="39"/>
      <c r="O6" s="39"/>
      <c r="P6" s="39"/>
      <c r="Q6" s="39"/>
      <c r="R6" s="39"/>
      <c r="S6" s="39"/>
      <c r="T6" s="39"/>
      <c r="U6" s="39"/>
      <c r="V6" s="39"/>
      <c r="W6" s="39"/>
      <c r="X6" s="39"/>
      <c r="Y6" s="39"/>
      <c r="Z6" s="39"/>
      <c r="AA6" s="39"/>
      <c r="AB6" s="39"/>
      <c r="AC6" s="40"/>
      <c r="AD6" s="41"/>
      <c r="AE6" s="39"/>
      <c r="AF6" s="39"/>
      <c r="AG6" s="39"/>
      <c r="AH6" s="39"/>
      <c r="AI6" s="39"/>
      <c r="AJ6" s="39"/>
      <c r="AK6" s="39"/>
      <c r="AL6" s="39"/>
      <c r="AM6" s="39"/>
      <c r="AN6" s="39"/>
      <c r="AO6" s="39"/>
      <c r="AP6" s="39"/>
      <c r="AQ6" s="39"/>
      <c r="AR6" s="39"/>
      <c r="AS6" s="39"/>
      <c r="AT6" s="39"/>
      <c r="AU6" s="39"/>
      <c r="AV6" s="39"/>
      <c r="AW6" s="39"/>
      <c r="AX6" s="39"/>
      <c r="AY6" s="39"/>
      <c r="AZ6" s="39"/>
      <c r="BA6" s="40"/>
      <c r="BB6" s="41"/>
      <c r="BC6" s="39"/>
      <c r="BD6" s="39"/>
      <c r="BE6" s="39"/>
      <c r="BF6" s="39"/>
      <c r="BG6" s="39"/>
      <c r="BH6" s="39"/>
      <c r="BI6" s="39"/>
      <c r="BJ6" s="39"/>
      <c r="BK6" s="39"/>
      <c r="BL6" s="39"/>
      <c r="BM6" s="39"/>
      <c r="BN6" s="39"/>
      <c r="BO6" s="39"/>
      <c r="BP6" s="39"/>
      <c r="BQ6" s="39"/>
      <c r="BR6" s="39"/>
      <c r="BS6" s="39"/>
      <c r="BT6" s="39"/>
      <c r="BU6" s="39"/>
      <c r="BV6" s="39"/>
      <c r="BW6" s="39"/>
      <c r="BX6" s="39"/>
      <c r="BY6" s="40"/>
      <c r="BZ6" s="41"/>
      <c r="CA6" s="39"/>
      <c r="CB6" s="39"/>
      <c r="CC6" s="39"/>
      <c r="CD6" s="39"/>
      <c r="CE6" s="39"/>
      <c r="CF6" s="39"/>
      <c r="CG6" s="39"/>
      <c r="CH6" s="39"/>
      <c r="CI6" s="39"/>
      <c r="CJ6" s="39"/>
      <c r="CK6" s="39"/>
      <c r="CL6" s="39"/>
      <c r="CM6" s="39"/>
      <c r="CN6" s="39"/>
      <c r="CO6" s="39"/>
      <c r="CP6" s="39"/>
      <c r="CQ6" s="39"/>
      <c r="CR6" s="39"/>
      <c r="CS6" s="39"/>
      <c r="CT6" s="39"/>
      <c r="CU6" s="39"/>
      <c r="CV6" s="39"/>
      <c r="CW6" s="64"/>
      <c r="CX6" s="66"/>
      <c r="CY6" s="38">
        <f t="shared" si="9"/>
        <v>0</v>
      </c>
      <c r="CZ6" s="39">
        <f t="shared" si="0"/>
        <v>0</v>
      </c>
      <c r="DA6" s="39">
        <f t="shared" si="0"/>
        <v>0</v>
      </c>
      <c r="DB6" s="39">
        <f t="shared" si="0"/>
        <v>0</v>
      </c>
      <c r="DC6" s="39">
        <f t="shared" si="0"/>
        <v>0</v>
      </c>
      <c r="DD6" s="39">
        <f t="shared" si="0"/>
        <v>0</v>
      </c>
      <c r="DE6" s="39">
        <f t="shared" si="0"/>
        <v>0</v>
      </c>
      <c r="DF6" s="39">
        <f t="shared" si="0"/>
        <v>0</v>
      </c>
      <c r="DG6" s="39">
        <f t="shared" si="0"/>
        <v>0</v>
      </c>
      <c r="DH6" s="39">
        <f t="shared" si="0"/>
        <v>0</v>
      </c>
      <c r="DI6" s="39">
        <f t="shared" si="0"/>
        <v>0</v>
      </c>
      <c r="DJ6" s="39">
        <f t="shared" si="0"/>
        <v>0</v>
      </c>
      <c r="DK6" s="39">
        <f t="shared" si="0"/>
        <v>0</v>
      </c>
      <c r="DL6" s="39">
        <f t="shared" si="0"/>
        <v>0</v>
      </c>
      <c r="DM6" s="39">
        <f t="shared" si="0"/>
        <v>0</v>
      </c>
      <c r="DN6" s="39">
        <f t="shared" si="0"/>
        <v>0</v>
      </c>
      <c r="DO6" s="39">
        <f t="shared" si="0"/>
        <v>0</v>
      </c>
      <c r="DP6" s="39">
        <f t="shared" si="1"/>
        <v>0</v>
      </c>
      <c r="DQ6" s="39">
        <f t="shared" si="1"/>
        <v>0</v>
      </c>
      <c r="DR6" s="39">
        <f t="shared" si="1"/>
        <v>0</v>
      </c>
      <c r="DS6" s="39">
        <f t="shared" si="1"/>
        <v>0</v>
      </c>
      <c r="DT6" s="39">
        <f t="shared" si="1"/>
        <v>0</v>
      </c>
      <c r="DU6" s="39">
        <f t="shared" si="1"/>
        <v>0</v>
      </c>
      <c r="DV6" s="40">
        <f t="shared" si="1"/>
        <v>0</v>
      </c>
      <c r="DW6" s="41">
        <f t="shared" si="1"/>
        <v>0</v>
      </c>
      <c r="DX6" s="39">
        <f t="shared" si="1"/>
        <v>0</v>
      </c>
      <c r="DY6" s="39">
        <f t="shared" si="1"/>
        <v>0</v>
      </c>
      <c r="DZ6" s="39">
        <f t="shared" si="1"/>
        <v>0</v>
      </c>
      <c r="EA6" s="39">
        <f t="shared" si="1"/>
        <v>0</v>
      </c>
      <c r="EB6" s="39">
        <f t="shared" si="1"/>
        <v>0</v>
      </c>
      <c r="EC6" s="39">
        <f t="shared" si="1"/>
        <v>0</v>
      </c>
      <c r="ED6" s="39">
        <f t="shared" si="1"/>
        <v>0</v>
      </c>
      <c r="EE6" s="39">
        <f t="shared" si="1"/>
        <v>0</v>
      </c>
      <c r="EF6" s="39">
        <f t="shared" si="2"/>
        <v>0</v>
      </c>
      <c r="EG6" s="39">
        <f t="shared" si="2"/>
        <v>0</v>
      </c>
      <c r="EH6" s="39">
        <f t="shared" si="2"/>
        <v>0</v>
      </c>
      <c r="EI6" s="39">
        <f t="shared" si="2"/>
        <v>0</v>
      </c>
      <c r="EJ6" s="39">
        <f t="shared" si="2"/>
        <v>0</v>
      </c>
      <c r="EK6" s="39">
        <f t="shared" si="2"/>
        <v>0</v>
      </c>
      <c r="EL6" s="39">
        <f t="shared" si="2"/>
        <v>0</v>
      </c>
      <c r="EM6" s="39">
        <f t="shared" si="2"/>
        <v>0</v>
      </c>
      <c r="EN6" s="39">
        <f t="shared" si="2"/>
        <v>0</v>
      </c>
      <c r="EO6" s="39">
        <f t="shared" si="2"/>
        <v>0</v>
      </c>
      <c r="EP6" s="39">
        <f t="shared" si="2"/>
        <v>0</v>
      </c>
      <c r="EQ6" s="39">
        <f t="shared" si="2"/>
        <v>0</v>
      </c>
      <c r="ER6" s="39">
        <f t="shared" si="2"/>
        <v>0</v>
      </c>
      <c r="ES6" s="39">
        <f t="shared" si="2"/>
        <v>0</v>
      </c>
      <c r="ET6" s="40">
        <f t="shared" si="2"/>
        <v>0</v>
      </c>
      <c r="EU6" s="41">
        <f t="shared" si="2"/>
        <v>0</v>
      </c>
      <c r="EV6" s="39">
        <f t="shared" si="3"/>
        <v>0</v>
      </c>
      <c r="EW6" s="39">
        <f t="shared" si="3"/>
        <v>0</v>
      </c>
      <c r="EX6" s="39">
        <f t="shared" si="3"/>
        <v>0</v>
      </c>
      <c r="EY6" s="39">
        <f t="shared" si="3"/>
        <v>0</v>
      </c>
      <c r="EZ6" s="39">
        <f t="shared" si="3"/>
        <v>0</v>
      </c>
      <c r="FA6" s="39">
        <f t="shared" si="3"/>
        <v>0</v>
      </c>
      <c r="FB6" s="39">
        <f t="shared" si="3"/>
        <v>0</v>
      </c>
      <c r="FC6" s="39">
        <f t="shared" si="3"/>
        <v>0</v>
      </c>
      <c r="FD6" s="39">
        <f t="shared" si="3"/>
        <v>0</v>
      </c>
      <c r="FE6" s="39">
        <f t="shared" si="3"/>
        <v>0</v>
      </c>
      <c r="FF6" s="39">
        <f t="shared" si="3"/>
        <v>0</v>
      </c>
      <c r="FG6" s="39">
        <f t="shared" si="3"/>
        <v>0</v>
      </c>
      <c r="FH6" s="39">
        <f t="shared" si="3"/>
        <v>0</v>
      </c>
      <c r="FI6" s="39">
        <f t="shared" si="3"/>
        <v>0</v>
      </c>
      <c r="FJ6" s="39">
        <f t="shared" si="3"/>
        <v>0</v>
      </c>
      <c r="FK6" s="39">
        <f t="shared" si="3"/>
        <v>0</v>
      </c>
      <c r="FL6" s="39">
        <f t="shared" si="4"/>
        <v>0</v>
      </c>
      <c r="FM6" s="39">
        <f t="shared" si="4"/>
        <v>0</v>
      </c>
      <c r="FN6" s="39">
        <f t="shared" si="4"/>
        <v>0</v>
      </c>
      <c r="FO6" s="39">
        <f t="shared" si="4"/>
        <v>0</v>
      </c>
      <c r="FP6" s="39">
        <f t="shared" si="4"/>
        <v>0</v>
      </c>
      <c r="FQ6" s="39">
        <f t="shared" si="4"/>
        <v>0</v>
      </c>
      <c r="FR6" s="40">
        <f t="shared" si="4"/>
        <v>0</v>
      </c>
      <c r="FS6" s="41">
        <f t="shared" si="4"/>
        <v>0</v>
      </c>
      <c r="FT6" s="39">
        <f t="shared" si="4"/>
        <v>0</v>
      </c>
      <c r="FU6" s="39">
        <f t="shared" si="4"/>
        <v>0</v>
      </c>
      <c r="FV6" s="39">
        <f t="shared" si="4"/>
        <v>0</v>
      </c>
      <c r="FW6" s="39">
        <f t="shared" si="4"/>
        <v>0</v>
      </c>
      <c r="FX6" s="39">
        <f t="shared" si="4"/>
        <v>0</v>
      </c>
      <c r="FY6" s="39">
        <f t="shared" si="4"/>
        <v>0</v>
      </c>
      <c r="FZ6" s="39">
        <f t="shared" si="4"/>
        <v>0</v>
      </c>
      <c r="GA6" s="39">
        <f t="shared" si="4"/>
        <v>0</v>
      </c>
      <c r="GB6" s="39">
        <f t="shared" si="5"/>
        <v>0</v>
      </c>
      <c r="GC6" s="39">
        <f t="shared" si="5"/>
        <v>0</v>
      </c>
      <c r="GD6" s="39">
        <f t="shared" si="5"/>
        <v>0</v>
      </c>
      <c r="GE6" s="39">
        <f t="shared" si="5"/>
        <v>0</v>
      </c>
      <c r="GF6" s="39">
        <f t="shared" si="5"/>
        <v>0</v>
      </c>
      <c r="GG6" s="39">
        <f t="shared" si="5"/>
        <v>0</v>
      </c>
      <c r="GH6" s="39">
        <f t="shared" si="5"/>
        <v>0</v>
      </c>
      <c r="GI6" s="39">
        <f t="shared" si="5"/>
        <v>0</v>
      </c>
      <c r="GJ6" s="39">
        <f t="shared" si="5"/>
        <v>0</v>
      </c>
      <c r="GK6" s="39">
        <f t="shared" si="5"/>
        <v>0</v>
      </c>
      <c r="GL6" s="39">
        <f t="shared" si="5"/>
        <v>0</v>
      </c>
      <c r="GM6" s="39">
        <f t="shared" si="5"/>
        <v>0</v>
      </c>
      <c r="GN6" s="39">
        <f t="shared" si="5"/>
        <v>0</v>
      </c>
      <c r="GO6" s="39">
        <f t="shared" si="5"/>
        <v>0</v>
      </c>
      <c r="GP6" s="40">
        <f t="shared" si="5"/>
        <v>0</v>
      </c>
      <c r="GQ6" s="66"/>
      <c r="GR6" s="84">
        <f t="shared" ca="1" si="10"/>
        <v>0</v>
      </c>
      <c r="GS6" s="23">
        <f t="shared" ca="1" si="6"/>
        <v>0</v>
      </c>
      <c r="GT6" s="23">
        <f t="shared" ca="1" si="6"/>
        <v>0</v>
      </c>
      <c r="GU6" s="23">
        <f t="shared" ca="1" si="6"/>
        <v>0</v>
      </c>
      <c r="GV6" s="23">
        <f t="shared" ca="1" si="6"/>
        <v>0</v>
      </c>
      <c r="GW6" s="23">
        <f t="shared" ca="1" si="6"/>
        <v>0</v>
      </c>
      <c r="GX6" s="23">
        <f t="shared" ca="1" si="6"/>
        <v>0</v>
      </c>
      <c r="GY6" s="23">
        <f t="shared" ca="1" si="6"/>
        <v>0</v>
      </c>
      <c r="GZ6" s="23">
        <f t="shared" ca="1" si="6"/>
        <v>0</v>
      </c>
      <c r="HA6" s="23">
        <f t="shared" ca="1" si="6"/>
        <v>0</v>
      </c>
      <c r="HB6" s="23">
        <f t="shared" ca="1" si="6"/>
        <v>0</v>
      </c>
      <c r="HC6" s="8">
        <f t="shared" ca="1" si="6"/>
        <v>0</v>
      </c>
      <c r="HD6" s="23">
        <f t="shared" ca="1" si="6"/>
        <v>0</v>
      </c>
      <c r="HE6" s="23">
        <f t="shared" ca="1" si="6"/>
        <v>0</v>
      </c>
      <c r="HF6" s="23">
        <f t="shared" ca="1" si="6"/>
        <v>0</v>
      </c>
      <c r="HG6" s="23">
        <f t="shared" ca="1" si="6"/>
        <v>0</v>
      </c>
      <c r="HH6" s="23">
        <f t="shared" ca="1" si="6"/>
        <v>0</v>
      </c>
      <c r="HI6" s="23">
        <f t="shared" ca="1" si="6"/>
        <v>0</v>
      </c>
      <c r="HJ6" s="23">
        <f t="shared" ca="1" si="6"/>
        <v>0</v>
      </c>
      <c r="HK6" s="23">
        <f t="shared" ca="1" si="6"/>
        <v>0</v>
      </c>
      <c r="HL6" s="23">
        <f t="shared" ca="1" si="6"/>
        <v>0</v>
      </c>
      <c r="HM6" s="23">
        <f t="shared" ca="1" si="6"/>
        <v>0</v>
      </c>
      <c r="HN6" s="23">
        <f t="shared" ca="1" si="6"/>
        <v>0</v>
      </c>
      <c r="HO6" s="8">
        <f t="shared" ca="1" si="6"/>
        <v>0</v>
      </c>
      <c r="HP6" s="23">
        <f t="shared" ca="1" si="6"/>
        <v>0</v>
      </c>
      <c r="HQ6" s="23">
        <f t="shared" ca="1" si="6"/>
        <v>0</v>
      </c>
      <c r="HR6" s="23">
        <f t="shared" ca="1" si="6"/>
        <v>0</v>
      </c>
      <c r="HS6" s="23">
        <f t="shared" ca="1" si="6"/>
        <v>0</v>
      </c>
      <c r="HT6" s="23">
        <f t="shared" ca="1" si="6"/>
        <v>0</v>
      </c>
      <c r="HU6" s="23">
        <f t="shared" ca="1" si="6"/>
        <v>0</v>
      </c>
      <c r="HV6" s="23">
        <f t="shared" ca="1" si="6"/>
        <v>0</v>
      </c>
      <c r="HW6" s="23">
        <f t="shared" ca="1" si="6"/>
        <v>0</v>
      </c>
      <c r="HX6" s="23">
        <f t="shared" ca="1" si="6"/>
        <v>0</v>
      </c>
      <c r="HY6" s="23">
        <f t="shared" ca="1" si="6"/>
        <v>0</v>
      </c>
      <c r="HZ6" s="23">
        <f t="shared" ca="1" si="6"/>
        <v>0</v>
      </c>
      <c r="IA6" s="8">
        <f t="shared" ca="1" si="6"/>
        <v>0</v>
      </c>
      <c r="IB6" s="23">
        <f t="shared" ca="1" si="6"/>
        <v>0</v>
      </c>
      <c r="IC6" s="23">
        <f t="shared" ca="1" si="6"/>
        <v>0</v>
      </c>
      <c r="ID6" s="23">
        <f t="shared" ca="1" si="6"/>
        <v>0</v>
      </c>
      <c r="IE6" s="23">
        <f t="shared" ca="1" si="6"/>
        <v>0</v>
      </c>
      <c r="IF6" s="23">
        <f t="shared" ca="1" si="6"/>
        <v>0</v>
      </c>
      <c r="IG6" s="23">
        <f t="shared" ca="1" si="6"/>
        <v>0</v>
      </c>
      <c r="IH6" s="23">
        <f t="shared" ca="1" si="6"/>
        <v>0</v>
      </c>
      <c r="II6" s="23">
        <f t="shared" ca="1" si="6"/>
        <v>0</v>
      </c>
      <c r="IJ6" s="23">
        <f t="shared" ca="1" si="6"/>
        <v>0</v>
      </c>
      <c r="IK6" s="23">
        <f t="shared" ca="1" si="6"/>
        <v>0</v>
      </c>
      <c r="IL6" s="23">
        <f t="shared" ca="1" si="6"/>
        <v>0</v>
      </c>
      <c r="IM6" s="88">
        <f t="shared" ca="1" si="6"/>
        <v>0</v>
      </c>
      <c r="IN6" s="66"/>
    </row>
    <row r="7" spans="1:248" x14ac:dyDescent="0.3">
      <c r="A7" s="18">
        <v>5</v>
      </c>
      <c r="B7" s="19"/>
      <c r="C7" s="20">
        <v>1</v>
      </c>
      <c r="D7" s="21">
        <f t="shared" si="7"/>
        <v>0</v>
      </c>
      <c r="E7" s="48">
        <f t="shared" si="8"/>
        <v>0</v>
      </c>
      <c r="F7" s="36"/>
      <c r="G7" s="39"/>
      <c r="H7" s="39"/>
      <c r="I7" s="39"/>
      <c r="J7" s="39"/>
      <c r="K7" s="39"/>
      <c r="L7" s="39"/>
      <c r="M7" s="39"/>
      <c r="N7" s="39"/>
      <c r="O7" s="39"/>
      <c r="P7" s="39"/>
      <c r="Q7" s="39"/>
      <c r="R7" s="39"/>
      <c r="S7" s="39"/>
      <c r="T7" s="39"/>
      <c r="U7" s="39"/>
      <c r="V7" s="39"/>
      <c r="W7" s="39"/>
      <c r="X7" s="39"/>
      <c r="Y7" s="39"/>
      <c r="Z7" s="39"/>
      <c r="AA7" s="39"/>
      <c r="AB7" s="39"/>
      <c r="AC7" s="40"/>
      <c r="AD7" s="41"/>
      <c r="AE7" s="39"/>
      <c r="AF7" s="39"/>
      <c r="AG7" s="39"/>
      <c r="AH7" s="39"/>
      <c r="AI7" s="39"/>
      <c r="AJ7" s="39"/>
      <c r="AK7" s="39"/>
      <c r="AL7" s="39"/>
      <c r="AM7" s="39"/>
      <c r="AN7" s="39"/>
      <c r="AO7" s="39"/>
      <c r="AP7" s="39"/>
      <c r="AQ7" s="39"/>
      <c r="AR7" s="39"/>
      <c r="AS7" s="39"/>
      <c r="AT7" s="39"/>
      <c r="AU7" s="39"/>
      <c r="AV7" s="39"/>
      <c r="AW7" s="39"/>
      <c r="AX7" s="39"/>
      <c r="AY7" s="39"/>
      <c r="AZ7" s="39"/>
      <c r="BA7" s="40"/>
      <c r="BB7" s="41"/>
      <c r="BC7" s="39"/>
      <c r="BD7" s="39"/>
      <c r="BE7" s="39"/>
      <c r="BF7" s="39"/>
      <c r="BG7" s="39"/>
      <c r="BH7" s="39"/>
      <c r="BI7" s="39"/>
      <c r="BJ7" s="39"/>
      <c r="BK7" s="39"/>
      <c r="BL7" s="39"/>
      <c r="BM7" s="39"/>
      <c r="BN7" s="39"/>
      <c r="BO7" s="39"/>
      <c r="BP7" s="39"/>
      <c r="BQ7" s="39"/>
      <c r="BR7" s="39"/>
      <c r="BS7" s="39"/>
      <c r="BT7" s="39"/>
      <c r="BU7" s="39"/>
      <c r="BV7" s="39"/>
      <c r="BW7" s="39"/>
      <c r="BX7" s="39"/>
      <c r="BY7" s="40"/>
      <c r="BZ7" s="41"/>
      <c r="CA7" s="39"/>
      <c r="CB7" s="39"/>
      <c r="CC7" s="39"/>
      <c r="CD7" s="39"/>
      <c r="CE7" s="39"/>
      <c r="CF7" s="39"/>
      <c r="CG7" s="39"/>
      <c r="CH7" s="39"/>
      <c r="CI7" s="39"/>
      <c r="CJ7" s="39"/>
      <c r="CK7" s="39"/>
      <c r="CL7" s="39"/>
      <c r="CM7" s="39"/>
      <c r="CN7" s="39"/>
      <c r="CO7" s="39"/>
      <c r="CP7" s="39"/>
      <c r="CQ7" s="39"/>
      <c r="CR7" s="39"/>
      <c r="CS7" s="39"/>
      <c r="CT7" s="39"/>
      <c r="CU7" s="39"/>
      <c r="CV7" s="39"/>
      <c r="CW7" s="64"/>
      <c r="CX7" s="66"/>
      <c r="CY7" s="38">
        <f t="shared" si="9"/>
        <v>0</v>
      </c>
      <c r="CZ7" s="39">
        <f t="shared" si="0"/>
        <v>0</v>
      </c>
      <c r="DA7" s="39">
        <f t="shared" si="0"/>
        <v>0</v>
      </c>
      <c r="DB7" s="39">
        <f t="shared" si="0"/>
        <v>0</v>
      </c>
      <c r="DC7" s="39">
        <f t="shared" si="0"/>
        <v>0</v>
      </c>
      <c r="DD7" s="39">
        <f t="shared" si="0"/>
        <v>0</v>
      </c>
      <c r="DE7" s="39">
        <f t="shared" si="0"/>
        <v>0</v>
      </c>
      <c r="DF7" s="39">
        <f t="shared" si="0"/>
        <v>0</v>
      </c>
      <c r="DG7" s="39">
        <f t="shared" si="0"/>
        <v>0</v>
      </c>
      <c r="DH7" s="39">
        <f t="shared" si="0"/>
        <v>0</v>
      </c>
      <c r="DI7" s="39">
        <f t="shared" si="0"/>
        <v>0</v>
      </c>
      <c r="DJ7" s="39">
        <f t="shared" si="0"/>
        <v>0</v>
      </c>
      <c r="DK7" s="39">
        <f t="shared" si="0"/>
        <v>0</v>
      </c>
      <c r="DL7" s="39">
        <f t="shared" si="0"/>
        <v>0</v>
      </c>
      <c r="DM7" s="39">
        <f t="shared" si="0"/>
        <v>0</v>
      </c>
      <c r="DN7" s="39">
        <f t="shared" si="0"/>
        <v>0</v>
      </c>
      <c r="DO7" s="39">
        <f t="shared" si="0"/>
        <v>0</v>
      </c>
      <c r="DP7" s="39">
        <f t="shared" si="1"/>
        <v>0</v>
      </c>
      <c r="DQ7" s="39">
        <f t="shared" si="1"/>
        <v>0</v>
      </c>
      <c r="DR7" s="39">
        <f t="shared" si="1"/>
        <v>0</v>
      </c>
      <c r="DS7" s="39">
        <f t="shared" si="1"/>
        <v>0</v>
      </c>
      <c r="DT7" s="39">
        <f t="shared" si="1"/>
        <v>0</v>
      </c>
      <c r="DU7" s="39">
        <f t="shared" si="1"/>
        <v>0</v>
      </c>
      <c r="DV7" s="40">
        <f t="shared" si="1"/>
        <v>0</v>
      </c>
      <c r="DW7" s="41">
        <f t="shared" si="1"/>
        <v>0</v>
      </c>
      <c r="DX7" s="39">
        <f t="shared" si="1"/>
        <v>0</v>
      </c>
      <c r="DY7" s="39">
        <f t="shared" si="1"/>
        <v>0</v>
      </c>
      <c r="DZ7" s="39">
        <f t="shared" si="1"/>
        <v>0</v>
      </c>
      <c r="EA7" s="39">
        <f t="shared" si="1"/>
        <v>0</v>
      </c>
      <c r="EB7" s="39">
        <f t="shared" si="1"/>
        <v>0</v>
      </c>
      <c r="EC7" s="39">
        <f t="shared" si="1"/>
        <v>0</v>
      </c>
      <c r="ED7" s="39">
        <f t="shared" si="1"/>
        <v>0</v>
      </c>
      <c r="EE7" s="39">
        <f t="shared" si="1"/>
        <v>0</v>
      </c>
      <c r="EF7" s="39">
        <f t="shared" si="2"/>
        <v>0</v>
      </c>
      <c r="EG7" s="39">
        <f t="shared" si="2"/>
        <v>0</v>
      </c>
      <c r="EH7" s="39">
        <f t="shared" si="2"/>
        <v>0</v>
      </c>
      <c r="EI7" s="39">
        <f t="shared" si="2"/>
        <v>0</v>
      </c>
      <c r="EJ7" s="39">
        <f t="shared" si="2"/>
        <v>0</v>
      </c>
      <c r="EK7" s="39">
        <f t="shared" si="2"/>
        <v>0</v>
      </c>
      <c r="EL7" s="39">
        <f t="shared" si="2"/>
        <v>0</v>
      </c>
      <c r="EM7" s="39">
        <f t="shared" si="2"/>
        <v>0</v>
      </c>
      <c r="EN7" s="39">
        <f t="shared" si="2"/>
        <v>0</v>
      </c>
      <c r="EO7" s="39">
        <f t="shared" si="2"/>
        <v>0</v>
      </c>
      <c r="EP7" s="39">
        <f t="shared" si="2"/>
        <v>0</v>
      </c>
      <c r="EQ7" s="39">
        <f t="shared" si="2"/>
        <v>0</v>
      </c>
      <c r="ER7" s="39">
        <f t="shared" si="2"/>
        <v>0</v>
      </c>
      <c r="ES7" s="39">
        <f t="shared" si="2"/>
        <v>0</v>
      </c>
      <c r="ET7" s="40">
        <f t="shared" si="2"/>
        <v>0</v>
      </c>
      <c r="EU7" s="41">
        <f t="shared" si="2"/>
        <v>0</v>
      </c>
      <c r="EV7" s="39">
        <f t="shared" si="3"/>
        <v>0</v>
      </c>
      <c r="EW7" s="39">
        <f t="shared" si="3"/>
        <v>0</v>
      </c>
      <c r="EX7" s="39">
        <f t="shared" si="3"/>
        <v>0</v>
      </c>
      <c r="EY7" s="39">
        <f t="shared" si="3"/>
        <v>0</v>
      </c>
      <c r="EZ7" s="39">
        <f t="shared" si="3"/>
        <v>0</v>
      </c>
      <c r="FA7" s="39">
        <f t="shared" si="3"/>
        <v>0</v>
      </c>
      <c r="FB7" s="39">
        <f t="shared" si="3"/>
        <v>0</v>
      </c>
      <c r="FC7" s="39">
        <f t="shared" si="3"/>
        <v>0</v>
      </c>
      <c r="FD7" s="39">
        <f t="shared" si="3"/>
        <v>0</v>
      </c>
      <c r="FE7" s="39">
        <f t="shared" si="3"/>
        <v>0</v>
      </c>
      <c r="FF7" s="39">
        <f t="shared" si="3"/>
        <v>0</v>
      </c>
      <c r="FG7" s="39">
        <f t="shared" si="3"/>
        <v>0</v>
      </c>
      <c r="FH7" s="39">
        <f t="shared" si="3"/>
        <v>0</v>
      </c>
      <c r="FI7" s="39">
        <f t="shared" si="3"/>
        <v>0</v>
      </c>
      <c r="FJ7" s="39">
        <f t="shared" si="3"/>
        <v>0</v>
      </c>
      <c r="FK7" s="39">
        <f t="shared" si="3"/>
        <v>0</v>
      </c>
      <c r="FL7" s="39">
        <f t="shared" si="4"/>
        <v>0</v>
      </c>
      <c r="FM7" s="39">
        <f t="shared" si="4"/>
        <v>0</v>
      </c>
      <c r="FN7" s="39">
        <f t="shared" si="4"/>
        <v>0</v>
      </c>
      <c r="FO7" s="39">
        <f t="shared" si="4"/>
        <v>0</v>
      </c>
      <c r="FP7" s="39">
        <f t="shared" si="4"/>
        <v>0</v>
      </c>
      <c r="FQ7" s="39">
        <f t="shared" si="4"/>
        <v>0</v>
      </c>
      <c r="FR7" s="40">
        <f t="shared" si="4"/>
        <v>0</v>
      </c>
      <c r="FS7" s="41">
        <f t="shared" si="4"/>
        <v>0</v>
      </c>
      <c r="FT7" s="39">
        <f t="shared" si="4"/>
        <v>0</v>
      </c>
      <c r="FU7" s="39">
        <f t="shared" si="4"/>
        <v>0</v>
      </c>
      <c r="FV7" s="39">
        <f t="shared" si="4"/>
        <v>0</v>
      </c>
      <c r="FW7" s="39">
        <f t="shared" si="4"/>
        <v>0</v>
      </c>
      <c r="FX7" s="39">
        <f t="shared" si="4"/>
        <v>0</v>
      </c>
      <c r="FY7" s="39">
        <f t="shared" si="4"/>
        <v>0</v>
      </c>
      <c r="FZ7" s="39">
        <f t="shared" si="4"/>
        <v>0</v>
      </c>
      <c r="GA7" s="39">
        <f t="shared" si="4"/>
        <v>0</v>
      </c>
      <c r="GB7" s="39">
        <f t="shared" si="5"/>
        <v>0</v>
      </c>
      <c r="GC7" s="39">
        <f t="shared" si="5"/>
        <v>0</v>
      </c>
      <c r="GD7" s="39">
        <f t="shared" si="5"/>
        <v>0</v>
      </c>
      <c r="GE7" s="39">
        <f t="shared" si="5"/>
        <v>0</v>
      </c>
      <c r="GF7" s="39">
        <f t="shared" si="5"/>
        <v>0</v>
      </c>
      <c r="GG7" s="39">
        <f t="shared" si="5"/>
        <v>0</v>
      </c>
      <c r="GH7" s="39">
        <f t="shared" si="5"/>
        <v>0</v>
      </c>
      <c r="GI7" s="39">
        <f t="shared" si="5"/>
        <v>0</v>
      </c>
      <c r="GJ7" s="39">
        <f t="shared" si="5"/>
        <v>0</v>
      </c>
      <c r="GK7" s="39">
        <f t="shared" si="5"/>
        <v>0</v>
      </c>
      <c r="GL7" s="39">
        <f t="shared" si="5"/>
        <v>0</v>
      </c>
      <c r="GM7" s="39">
        <f t="shared" si="5"/>
        <v>0</v>
      </c>
      <c r="GN7" s="39">
        <f t="shared" si="5"/>
        <v>0</v>
      </c>
      <c r="GO7" s="39">
        <f t="shared" si="5"/>
        <v>0</v>
      </c>
      <c r="GP7" s="40">
        <f t="shared" si="5"/>
        <v>0</v>
      </c>
      <c r="GQ7" s="66"/>
      <c r="GR7" s="84">
        <f t="shared" ca="1" si="10"/>
        <v>0</v>
      </c>
      <c r="GS7" s="23">
        <f t="shared" ca="1" si="6"/>
        <v>0</v>
      </c>
      <c r="GT7" s="23">
        <f t="shared" ca="1" si="6"/>
        <v>0</v>
      </c>
      <c r="GU7" s="23">
        <f t="shared" ca="1" si="6"/>
        <v>0</v>
      </c>
      <c r="GV7" s="23">
        <f t="shared" ca="1" si="6"/>
        <v>0</v>
      </c>
      <c r="GW7" s="23">
        <f t="shared" ca="1" si="6"/>
        <v>0</v>
      </c>
      <c r="GX7" s="23">
        <f t="shared" ca="1" si="6"/>
        <v>0</v>
      </c>
      <c r="GY7" s="23">
        <f t="shared" ca="1" si="6"/>
        <v>0</v>
      </c>
      <c r="GZ7" s="23">
        <f t="shared" ca="1" si="6"/>
        <v>0</v>
      </c>
      <c r="HA7" s="23">
        <f t="shared" ca="1" si="6"/>
        <v>0</v>
      </c>
      <c r="HB7" s="23">
        <f t="shared" ca="1" si="6"/>
        <v>0</v>
      </c>
      <c r="HC7" s="8">
        <f t="shared" ca="1" si="6"/>
        <v>0</v>
      </c>
      <c r="HD7" s="23">
        <f t="shared" ca="1" si="6"/>
        <v>0</v>
      </c>
      <c r="HE7" s="23">
        <f t="shared" ca="1" si="6"/>
        <v>0</v>
      </c>
      <c r="HF7" s="23">
        <f t="shared" ca="1" si="6"/>
        <v>0</v>
      </c>
      <c r="HG7" s="23">
        <f t="shared" ca="1" si="6"/>
        <v>0</v>
      </c>
      <c r="HH7" s="23">
        <f t="shared" ca="1" si="6"/>
        <v>0</v>
      </c>
      <c r="HI7" s="23">
        <f t="shared" ca="1" si="6"/>
        <v>0</v>
      </c>
      <c r="HJ7" s="23">
        <f t="shared" ca="1" si="6"/>
        <v>0</v>
      </c>
      <c r="HK7" s="23">
        <f t="shared" ca="1" si="6"/>
        <v>0</v>
      </c>
      <c r="HL7" s="23">
        <f t="shared" ca="1" si="6"/>
        <v>0</v>
      </c>
      <c r="HM7" s="23">
        <f t="shared" ca="1" si="6"/>
        <v>0</v>
      </c>
      <c r="HN7" s="23">
        <f t="shared" ca="1" si="6"/>
        <v>0</v>
      </c>
      <c r="HO7" s="8">
        <f t="shared" ca="1" si="6"/>
        <v>0</v>
      </c>
      <c r="HP7" s="23">
        <f t="shared" ca="1" si="6"/>
        <v>0</v>
      </c>
      <c r="HQ7" s="23">
        <f t="shared" ca="1" si="6"/>
        <v>0</v>
      </c>
      <c r="HR7" s="23">
        <f t="shared" ca="1" si="6"/>
        <v>0</v>
      </c>
      <c r="HS7" s="23">
        <f t="shared" ca="1" si="6"/>
        <v>0</v>
      </c>
      <c r="HT7" s="23">
        <f t="shared" ca="1" si="6"/>
        <v>0</v>
      </c>
      <c r="HU7" s="23">
        <f t="shared" ca="1" si="6"/>
        <v>0</v>
      </c>
      <c r="HV7" s="23">
        <f t="shared" ca="1" si="6"/>
        <v>0</v>
      </c>
      <c r="HW7" s="23">
        <f t="shared" ca="1" si="6"/>
        <v>0</v>
      </c>
      <c r="HX7" s="23">
        <f t="shared" ca="1" si="6"/>
        <v>0</v>
      </c>
      <c r="HY7" s="23">
        <f t="shared" ca="1" si="6"/>
        <v>0</v>
      </c>
      <c r="HZ7" s="23">
        <f t="shared" ca="1" si="6"/>
        <v>0</v>
      </c>
      <c r="IA7" s="8">
        <f t="shared" ca="1" si="6"/>
        <v>0</v>
      </c>
      <c r="IB7" s="23">
        <f t="shared" ca="1" si="6"/>
        <v>0</v>
      </c>
      <c r="IC7" s="23">
        <f t="shared" ca="1" si="6"/>
        <v>0</v>
      </c>
      <c r="ID7" s="23">
        <f t="shared" ca="1" si="6"/>
        <v>0</v>
      </c>
      <c r="IE7" s="23">
        <f t="shared" ca="1" si="6"/>
        <v>0</v>
      </c>
      <c r="IF7" s="23">
        <f t="shared" ca="1" si="6"/>
        <v>0</v>
      </c>
      <c r="IG7" s="23">
        <f t="shared" ca="1" si="6"/>
        <v>0</v>
      </c>
      <c r="IH7" s="23">
        <f t="shared" ca="1" si="6"/>
        <v>0</v>
      </c>
      <c r="II7" s="23">
        <f t="shared" ca="1" si="6"/>
        <v>0</v>
      </c>
      <c r="IJ7" s="23">
        <f t="shared" ca="1" si="6"/>
        <v>0</v>
      </c>
      <c r="IK7" s="23">
        <f t="shared" ca="1" si="6"/>
        <v>0</v>
      </c>
      <c r="IL7" s="23">
        <f t="shared" ca="1" si="6"/>
        <v>0</v>
      </c>
      <c r="IM7" s="88">
        <f t="shared" ca="1" si="6"/>
        <v>0</v>
      </c>
      <c r="IN7" s="66"/>
    </row>
    <row r="8" spans="1:248" x14ac:dyDescent="0.3">
      <c r="A8" s="18">
        <v>6</v>
      </c>
      <c r="B8" s="19"/>
      <c r="C8" s="20">
        <v>1</v>
      </c>
      <c r="D8" s="21">
        <f t="shared" si="7"/>
        <v>0</v>
      </c>
      <c r="E8" s="48">
        <f t="shared" si="8"/>
        <v>0</v>
      </c>
      <c r="F8" s="36"/>
      <c r="G8" s="39"/>
      <c r="H8" s="39"/>
      <c r="I8" s="39"/>
      <c r="J8" s="39"/>
      <c r="K8" s="39"/>
      <c r="L8" s="39"/>
      <c r="M8" s="39"/>
      <c r="N8" s="39"/>
      <c r="O8" s="39"/>
      <c r="P8" s="39"/>
      <c r="Q8" s="39"/>
      <c r="R8" s="39"/>
      <c r="S8" s="39"/>
      <c r="T8" s="39"/>
      <c r="U8" s="39"/>
      <c r="V8" s="39"/>
      <c r="W8" s="39"/>
      <c r="X8" s="39"/>
      <c r="Y8" s="39"/>
      <c r="Z8" s="39"/>
      <c r="AA8" s="39"/>
      <c r="AB8" s="39"/>
      <c r="AC8" s="40"/>
      <c r="AD8" s="41"/>
      <c r="AE8" s="39"/>
      <c r="AF8" s="39"/>
      <c r="AG8" s="39"/>
      <c r="AH8" s="39"/>
      <c r="AI8" s="39"/>
      <c r="AJ8" s="39"/>
      <c r="AK8" s="39"/>
      <c r="AL8" s="39"/>
      <c r="AM8" s="39"/>
      <c r="AN8" s="39"/>
      <c r="AO8" s="39"/>
      <c r="AP8" s="39"/>
      <c r="AQ8" s="39"/>
      <c r="AR8" s="39"/>
      <c r="AS8" s="39"/>
      <c r="AT8" s="39"/>
      <c r="AU8" s="39"/>
      <c r="AV8" s="39"/>
      <c r="AW8" s="39"/>
      <c r="AX8" s="39"/>
      <c r="AY8" s="39"/>
      <c r="AZ8" s="39"/>
      <c r="BA8" s="40"/>
      <c r="BB8" s="41"/>
      <c r="BC8" s="39"/>
      <c r="BD8" s="39"/>
      <c r="BE8" s="39"/>
      <c r="BF8" s="39"/>
      <c r="BG8" s="39"/>
      <c r="BH8" s="39"/>
      <c r="BI8" s="39"/>
      <c r="BJ8" s="39"/>
      <c r="BK8" s="39"/>
      <c r="BL8" s="39"/>
      <c r="BM8" s="39"/>
      <c r="BN8" s="39"/>
      <c r="BO8" s="39"/>
      <c r="BP8" s="39"/>
      <c r="BQ8" s="39"/>
      <c r="BR8" s="39"/>
      <c r="BS8" s="39"/>
      <c r="BT8" s="39"/>
      <c r="BU8" s="39"/>
      <c r="BV8" s="39"/>
      <c r="BW8" s="39"/>
      <c r="BX8" s="39"/>
      <c r="BY8" s="40"/>
      <c r="BZ8" s="41"/>
      <c r="CA8" s="39"/>
      <c r="CB8" s="39"/>
      <c r="CC8" s="39"/>
      <c r="CD8" s="39"/>
      <c r="CE8" s="39"/>
      <c r="CF8" s="39"/>
      <c r="CG8" s="39"/>
      <c r="CH8" s="39"/>
      <c r="CI8" s="39"/>
      <c r="CJ8" s="39"/>
      <c r="CK8" s="39"/>
      <c r="CL8" s="39"/>
      <c r="CM8" s="39"/>
      <c r="CN8" s="39"/>
      <c r="CO8" s="39"/>
      <c r="CP8" s="39"/>
      <c r="CQ8" s="39"/>
      <c r="CR8" s="39"/>
      <c r="CS8" s="39"/>
      <c r="CT8" s="39"/>
      <c r="CU8" s="39"/>
      <c r="CV8" s="39"/>
      <c r="CW8" s="64"/>
      <c r="CX8" s="66"/>
      <c r="CY8" s="38">
        <f t="shared" si="9"/>
        <v>0</v>
      </c>
      <c r="CZ8" s="39">
        <f t="shared" si="0"/>
        <v>0</v>
      </c>
      <c r="DA8" s="39">
        <f t="shared" si="0"/>
        <v>0</v>
      </c>
      <c r="DB8" s="39">
        <f t="shared" si="0"/>
        <v>0</v>
      </c>
      <c r="DC8" s="39">
        <f t="shared" si="0"/>
        <v>0</v>
      </c>
      <c r="DD8" s="39">
        <f t="shared" si="0"/>
        <v>0</v>
      </c>
      <c r="DE8" s="39">
        <f t="shared" si="0"/>
        <v>0</v>
      </c>
      <c r="DF8" s="39">
        <f t="shared" si="0"/>
        <v>0</v>
      </c>
      <c r="DG8" s="39">
        <f t="shared" si="0"/>
        <v>0</v>
      </c>
      <c r="DH8" s="39">
        <f t="shared" si="0"/>
        <v>0</v>
      </c>
      <c r="DI8" s="39">
        <f t="shared" si="0"/>
        <v>0</v>
      </c>
      <c r="DJ8" s="39">
        <f t="shared" si="0"/>
        <v>0</v>
      </c>
      <c r="DK8" s="39">
        <f t="shared" si="0"/>
        <v>0</v>
      </c>
      <c r="DL8" s="39">
        <f t="shared" si="0"/>
        <v>0</v>
      </c>
      <c r="DM8" s="39">
        <f t="shared" si="0"/>
        <v>0</v>
      </c>
      <c r="DN8" s="39">
        <f t="shared" si="0"/>
        <v>0</v>
      </c>
      <c r="DO8" s="39">
        <f t="shared" si="0"/>
        <v>0</v>
      </c>
      <c r="DP8" s="39">
        <f t="shared" si="1"/>
        <v>0</v>
      </c>
      <c r="DQ8" s="39">
        <f t="shared" si="1"/>
        <v>0</v>
      </c>
      <c r="DR8" s="39">
        <f t="shared" si="1"/>
        <v>0</v>
      </c>
      <c r="DS8" s="39">
        <f t="shared" si="1"/>
        <v>0</v>
      </c>
      <c r="DT8" s="39">
        <f t="shared" si="1"/>
        <v>0</v>
      </c>
      <c r="DU8" s="39">
        <f t="shared" si="1"/>
        <v>0</v>
      </c>
      <c r="DV8" s="40">
        <f t="shared" si="1"/>
        <v>0</v>
      </c>
      <c r="DW8" s="41">
        <f t="shared" si="1"/>
        <v>0</v>
      </c>
      <c r="DX8" s="39">
        <f t="shared" si="1"/>
        <v>0</v>
      </c>
      <c r="DY8" s="39">
        <f t="shared" si="1"/>
        <v>0</v>
      </c>
      <c r="DZ8" s="39">
        <f t="shared" si="1"/>
        <v>0</v>
      </c>
      <c r="EA8" s="39">
        <f t="shared" si="1"/>
        <v>0</v>
      </c>
      <c r="EB8" s="39">
        <f t="shared" si="1"/>
        <v>0</v>
      </c>
      <c r="EC8" s="39">
        <f t="shared" si="1"/>
        <v>0</v>
      </c>
      <c r="ED8" s="39">
        <f t="shared" si="1"/>
        <v>0</v>
      </c>
      <c r="EE8" s="39">
        <f t="shared" si="1"/>
        <v>0</v>
      </c>
      <c r="EF8" s="39">
        <f t="shared" si="2"/>
        <v>0</v>
      </c>
      <c r="EG8" s="39">
        <f t="shared" si="2"/>
        <v>0</v>
      </c>
      <c r="EH8" s="39">
        <f t="shared" si="2"/>
        <v>0</v>
      </c>
      <c r="EI8" s="39">
        <f t="shared" si="2"/>
        <v>0</v>
      </c>
      <c r="EJ8" s="39">
        <f t="shared" si="2"/>
        <v>0</v>
      </c>
      <c r="EK8" s="39">
        <f t="shared" si="2"/>
        <v>0</v>
      </c>
      <c r="EL8" s="39">
        <f t="shared" si="2"/>
        <v>0</v>
      </c>
      <c r="EM8" s="39">
        <f t="shared" si="2"/>
        <v>0</v>
      </c>
      <c r="EN8" s="39">
        <f t="shared" si="2"/>
        <v>0</v>
      </c>
      <c r="EO8" s="39">
        <f t="shared" si="2"/>
        <v>0</v>
      </c>
      <c r="EP8" s="39">
        <f t="shared" si="2"/>
        <v>0</v>
      </c>
      <c r="EQ8" s="39">
        <f t="shared" si="2"/>
        <v>0</v>
      </c>
      <c r="ER8" s="39">
        <f t="shared" si="2"/>
        <v>0</v>
      </c>
      <c r="ES8" s="39">
        <f t="shared" si="2"/>
        <v>0</v>
      </c>
      <c r="ET8" s="40">
        <f t="shared" si="2"/>
        <v>0</v>
      </c>
      <c r="EU8" s="41">
        <f t="shared" si="2"/>
        <v>0</v>
      </c>
      <c r="EV8" s="39">
        <f t="shared" si="3"/>
        <v>0</v>
      </c>
      <c r="EW8" s="39">
        <f t="shared" si="3"/>
        <v>0</v>
      </c>
      <c r="EX8" s="39">
        <f t="shared" si="3"/>
        <v>0</v>
      </c>
      <c r="EY8" s="39">
        <f t="shared" si="3"/>
        <v>0</v>
      </c>
      <c r="EZ8" s="39">
        <f t="shared" si="3"/>
        <v>0</v>
      </c>
      <c r="FA8" s="39">
        <f t="shared" si="3"/>
        <v>0</v>
      </c>
      <c r="FB8" s="39">
        <f t="shared" si="3"/>
        <v>0</v>
      </c>
      <c r="FC8" s="39">
        <f t="shared" si="3"/>
        <v>0</v>
      </c>
      <c r="FD8" s="39">
        <f t="shared" si="3"/>
        <v>0</v>
      </c>
      <c r="FE8" s="39">
        <f t="shared" si="3"/>
        <v>0</v>
      </c>
      <c r="FF8" s="39">
        <f t="shared" si="3"/>
        <v>0</v>
      </c>
      <c r="FG8" s="39">
        <f t="shared" si="3"/>
        <v>0</v>
      </c>
      <c r="FH8" s="39">
        <f t="shared" si="3"/>
        <v>0</v>
      </c>
      <c r="FI8" s="39">
        <f t="shared" si="3"/>
        <v>0</v>
      </c>
      <c r="FJ8" s="39">
        <f t="shared" si="3"/>
        <v>0</v>
      </c>
      <c r="FK8" s="39">
        <f t="shared" si="3"/>
        <v>0</v>
      </c>
      <c r="FL8" s="39">
        <f t="shared" si="4"/>
        <v>0</v>
      </c>
      <c r="FM8" s="39">
        <f t="shared" si="4"/>
        <v>0</v>
      </c>
      <c r="FN8" s="39">
        <f t="shared" si="4"/>
        <v>0</v>
      </c>
      <c r="FO8" s="39">
        <f t="shared" si="4"/>
        <v>0</v>
      </c>
      <c r="FP8" s="39">
        <f t="shared" si="4"/>
        <v>0</v>
      </c>
      <c r="FQ8" s="39">
        <f t="shared" si="4"/>
        <v>0</v>
      </c>
      <c r="FR8" s="40">
        <f t="shared" si="4"/>
        <v>0</v>
      </c>
      <c r="FS8" s="41">
        <f t="shared" si="4"/>
        <v>0</v>
      </c>
      <c r="FT8" s="39">
        <f t="shared" si="4"/>
        <v>0</v>
      </c>
      <c r="FU8" s="39">
        <f t="shared" si="4"/>
        <v>0</v>
      </c>
      <c r="FV8" s="39">
        <f t="shared" si="4"/>
        <v>0</v>
      </c>
      <c r="FW8" s="39">
        <f t="shared" si="4"/>
        <v>0</v>
      </c>
      <c r="FX8" s="39">
        <f t="shared" si="4"/>
        <v>0</v>
      </c>
      <c r="FY8" s="39">
        <f t="shared" si="4"/>
        <v>0</v>
      </c>
      <c r="FZ8" s="39">
        <f t="shared" si="4"/>
        <v>0</v>
      </c>
      <c r="GA8" s="39">
        <f t="shared" si="4"/>
        <v>0</v>
      </c>
      <c r="GB8" s="39">
        <f t="shared" si="5"/>
        <v>0</v>
      </c>
      <c r="GC8" s="39">
        <f t="shared" si="5"/>
        <v>0</v>
      </c>
      <c r="GD8" s="39">
        <f t="shared" si="5"/>
        <v>0</v>
      </c>
      <c r="GE8" s="39">
        <f t="shared" si="5"/>
        <v>0</v>
      </c>
      <c r="GF8" s="39">
        <f t="shared" si="5"/>
        <v>0</v>
      </c>
      <c r="GG8" s="39">
        <f t="shared" si="5"/>
        <v>0</v>
      </c>
      <c r="GH8" s="39">
        <f t="shared" si="5"/>
        <v>0</v>
      </c>
      <c r="GI8" s="39">
        <f t="shared" si="5"/>
        <v>0</v>
      </c>
      <c r="GJ8" s="39">
        <f t="shared" si="5"/>
        <v>0</v>
      </c>
      <c r="GK8" s="39">
        <f t="shared" si="5"/>
        <v>0</v>
      </c>
      <c r="GL8" s="39">
        <f t="shared" si="5"/>
        <v>0</v>
      </c>
      <c r="GM8" s="39">
        <f t="shared" si="5"/>
        <v>0</v>
      </c>
      <c r="GN8" s="39">
        <f t="shared" si="5"/>
        <v>0</v>
      </c>
      <c r="GO8" s="39">
        <f t="shared" si="5"/>
        <v>0</v>
      </c>
      <c r="GP8" s="40">
        <f t="shared" si="5"/>
        <v>0</v>
      </c>
      <c r="GQ8" s="66"/>
      <c r="GR8" s="84">
        <f t="shared" ca="1" si="10"/>
        <v>0</v>
      </c>
      <c r="GS8" s="23">
        <f t="shared" ca="1" si="6"/>
        <v>0</v>
      </c>
      <c r="GT8" s="23">
        <f t="shared" ca="1" si="6"/>
        <v>0</v>
      </c>
      <c r="GU8" s="23">
        <f t="shared" ca="1" si="6"/>
        <v>0</v>
      </c>
      <c r="GV8" s="23">
        <f t="shared" ca="1" si="6"/>
        <v>0</v>
      </c>
      <c r="GW8" s="23">
        <f t="shared" ca="1" si="6"/>
        <v>0</v>
      </c>
      <c r="GX8" s="23">
        <f t="shared" ca="1" si="6"/>
        <v>0</v>
      </c>
      <c r="GY8" s="23">
        <f t="shared" ca="1" si="6"/>
        <v>0</v>
      </c>
      <c r="GZ8" s="23">
        <f t="shared" ca="1" si="6"/>
        <v>0</v>
      </c>
      <c r="HA8" s="23">
        <f t="shared" ca="1" si="6"/>
        <v>0</v>
      </c>
      <c r="HB8" s="23">
        <f t="shared" ca="1" si="6"/>
        <v>0</v>
      </c>
      <c r="HC8" s="8">
        <f t="shared" ca="1" si="6"/>
        <v>0</v>
      </c>
      <c r="HD8" s="23">
        <f t="shared" ca="1" si="6"/>
        <v>0</v>
      </c>
      <c r="HE8" s="23">
        <f t="shared" ca="1" si="6"/>
        <v>0</v>
      </c>
      <c r="HF8" s="23">
        <f t="shared" ca="1" si="6"/>
        <v>0</v>
      </c>
      <c r="HG8" s="23">
        <f t="shared" ca="1" si="6"/>
        <v>0</v>
      </c>
      <c r="HH8" s="23">
        <f t="shared" ca="1" si="6"/>
        <v>0</v>
      </c>
      <c r="HI8" s="23">
        <f t="shared" ca="1" si="6"/>
        <v>0</v>
      </c>
      <c r="HJ8" s="23">
        <f t="shared" ca="1" si="6"/>
        <v>0</v>
      </c>
      <c r="HK8" s="23">
        <f t="shared" ca="1" si="6"/>
        <v>0</v>
      </c>
      <c r="HL8" s="23">
        <f t="shared" ca="1" si="6"/>
        <v>0</v>
      </c>
      <c r="HM8" s="23">
        <f t="shared" ref="HM8:IB8" ca="1" si="11">(SUM(OFFSET($CY8,,2*(COLUMN()-COLUMN($GR$3:$GR$42)),,2)))</f>
        <v>0</v>
      </c>
      <c r="HN8" s="23">
        <f t="shared" ca="1" si="11"/>
        <v>0</v>
      </c>
      <c r="HO8" s="8">
        <f t="shared" ca="1" si="11"/>
        <v>0</v>
      </c>
      <c r="HP8" s="23">
        <f t="shared" ca="1" si="11"/>
        <v>0</v>
      </c>
      <c r="HQ8" s="23">
        <f t="shared" ca="1" si="11"/>
        <v>0</v>
      </c>
      <c r="HR8" s="23">
        <f t="shared" ca="1" si="11"/>
        <v>0</v>
      </c>
      <c r="HS8" s="23">
        <f t="shared" ca="1" si="11"/>
        <v>0</v>
      </c>
      <c r="HT8" s="23">
        <f t="shared" ca="1" si="11"/>
        <v>0</v>
      </c>
      <c r="HU8" s="23">
        <f t="shared" ca="1" si="11"/>
        <v>0</v>
      </c>
      <c r="HV8" s="23">
        <f t="shared" ca="1" si="11"/>
        <v>0</v>
      </c>
      <c r="HW8" s="23">
        <f t="shared" ca="1" si="11"/>
        <v>0</v>
      </c>
      <c r="HX8" s="23">
        <f t="shared" ca="1" si="11"/>
        <v>0</v>
      </c>
      <c r="HY8" s="23">
        <f t="shared" ca="1" si="11"/>
        <v>0</v>
      </c>
      <c r="HZ8" s="23">
        <f t="shared" ca="1" si="11"/>
        <v>0</v>
      </c>
      <c r="IA8" s="8">
        <f t="shared" ca="1" si="11"/>
        <v>0</v>
      </c>
      <c r="IB8" s="23">
        <f t="shared" ca="1" si="11"/>
        <v>0</v>
      </c>
      <c r="IC8" s="23">
        <f t="shared" ref="IC8:IM42" ca="1" si="12">(SUM(OFFSET($CY8,,2*(COLUMN()-COLUMN($GR$3:$GR$42)),,2)))</f>
        <v>0</v>
      </c>
      <c r="ID8" s="23">
        <f t="shared" ca="1" si="12"/>
        <v>0</v>
      </c>
      <c r="IE8" s="23">
        <f t="shared" ca="1" si="12"/>
        <v>0</v>
      </c>
      <c r="IF8" s="23">
        <f t="shared" ca="1" si="12"/>
        <v>0</v>
      </c>
      <c r="IG8" s="23">
        <f t="shared" ca="1" si="12"/>
        <v>0</v>
      </c>
      <c r="IH8" s="23">
        <f t="shared" ca="1" si="12"/>
        <v>0</v>
      </c>
      <c r="II8" s="23">
        <f t="shared" ca="1" si="12"/>
        <v>0</v>
      </c>
      <c r="IJ8" s="23">
        <f t="shared" ca="1" si="12"/>
        <v>0</v>
      </c>
      <c r="IK8" s="23">
        <f t="shared" ca="1" si="12"/>
        <v>0</v>
      </c>
      <c r="IL8" s="23">
        <f t="shared" ca="1" si="12"/>
        <v>0</v>
      </c>
      <c r="IM8" s="88">
        <f t="shared" ca="1" si="12"/>
        <v>0</v>
      </c>
      <c r="IN8" s="66"/>
    </row>
    <row r="9" spans="1:248" x14ac:dyDescent="0.3">
      <c r="A9" s="22">
        <v>7</v>
      </c>
      <c r="B9" s="19"/>
      <c r="C9" s="20">
        <v>1</v>
      </c>
      <c r="D9" s="21">
        <f t="shared" si="7"/>
        <v>0</v>
      </c>
      <c r="E9" s="48">
        <f t="shared" si="8"/>
        <v>0</v>
      </c>
      <c r="F9" s="36"/>
      <c r="G9" s="39"/>
      <c r="H9" s="39"/>
      <c r="I9" s="39"/>
      <c r="J9" s="39"/>
      <c r="K9" s="39"/>
      <c r="L9" s="39"/>
      <c r="M9" s="39"/>
      <c r="N9" s="39"/>
      <c r="O9" s="39"/>
      <c r="P9" s="39"/>
      <c r="Q9" s="39"/>
      <c r="R9" s="39"/>
      <c r="S9" s="39"/>
      <c r="T9" s="39"/>
      <c r="U9" s="39"/>
      <c r="V9" s="39"/>
      <c r="W9" s="39"/>
      <c r="X9" s="39"/>
      <c r="Y9" s="39"/>
      <c r="Z9" s="39"/>
      <c r="AA9" s="39"/>
      <c r="AB9" s="39"/>
      <c r="AC9" s="40"/>
      <c r="AD9" s="41"/>
      <c r="AE9" s="39"/>
      <c r="AF9" s="39"/>
      <c r="AG9" s="39"/>
      <c r="AH9" s="39"/>
      <c r="AI9" s="39"/>
      <c r="AJ9" s="39"/>
      <c r="AK9" s="39"/>
      <c r="AL9" s="39"/>
      <c r="AM9" s="39"/>
      <c r="AN9" s="39"/>
      <c r="AO9" s="39"/>
      <c r="AP9" s="39"/>
      <c r="AQ9" s="39"/>
      <c r="AR9" s="39"/>
      <c r="AS9" s="39"/>
      <c r="AT9" s="39"/>
      <c r="AU9" s="39"/>
      <c r="AV9" s="39"/>
      <c r="AW9" s="39"/>
      <c r="AX9" s="39"/>
      <c r="AY9" s="39"/>
      <c r="AZ9" s="39"/>
      <c r="BA9" s="40"/>
      <c r="BB9" s="41"/>
      <c r="BC9" s="39"/>
      <c r="BD9" s="39"/>
      <c r="BE9" s="39"/>
      <c r="BF9" s="39"/>
      <c r="BG9" s="39"/>
      <c r="BH9" s="39"/>
      <c r="BI9" s="39"/>
      <c r="BJ9" s="39"/>
      <c r="BK9" s="39"/>
      <c r="BL9" s="39"/>
      <c r="BM9" s="39"/>
      <c r="BN9" s="39"/>
      <c r="BO9" s="39"/>
      <c r="BP9" s="39"/>
      <c r="BQ9" s="39"/>
      <c r="BR9" s="39"/>
      <c r="BS9" s="39"/>
      <c r="BT9" s="39"/>
      <c r="BU9" s="39"/>
      <c r="BV9" s="39"/>
      <c r="BW9" s="39"/>
      <c r="BX9" s="39"/>
      <c r="BY9" s="40"/>
      <c r="BZ9" s="41"/>
      <c r="CA9" s="39"/>
      <c r="CB9" s="39"/>
      <c r="CC9" s="39"/>
      <c r="CD9" s="39"/>
      <c r="CE9" s="39"/>
      <c r="CF9" s="39"/>
      <c r="CG9" s="39"/>
      <c r="CH9" s="39"/>
      <c r="CI9" s="39"/>
      <c r="CJ9" s="39"/>
      <c r="CK9" s="39"/>
      <c r="CL9" s="39"/>
      <c r="CM9" s="39"/>
      <c r="CN9" s="39"/>
      <c r="CO9" s="39"/>
      <c r="CP9" s="39"/>
      <c r="CQ9" s="39"/>
      <c r="CR9" s="39"/>
      <c r="CS9" s="39"/>
      <c r="CT9" s="39"/>
      <c r="CU9" s="39"/>
      <c r="CV9" s="39"/>
      <c r="CW9" s="64"/>
      <c r="CX9" s="66"/>
      <c r="CY9" s="38">
        <f t="shared" si="9"/>
        <v>0</v>
      </c>
      <c r="CZ9" s="39">
        <f t="shared" si="0"/>
        <v>0</v>
      </c>
      <c r="DA9" s="39">
        <f t="shared" si="0"/>
        <v>0</v>
      </c>
      <c r="DB9" s="39">
        <f t="shared" si="0"/>
        <v>0</v>
      </c>
      <c r="DC9" s="39">
        <f t="shared" si="0"/>
        <v>0</v>
      </c>
      <c r="DD9" s="39">
        <f t="shared" si="0"/>
        <v>0</v>
      </c>
      <c r="DE9" s="39">
        <f t="shared" si="0"/>
        <v>0</v>
      </c>
      <c r="DF9" s="39">
        <f t="shared" si="0"/>
        <v>0</v>
      </c>
      <c r="DG9" s="39">
        <f t="shared" si="0"/>
        <v>0</v>
      </c>
      <c r="DH9" s="39">
        <f t="shared" si="0"/>
        <v>0</v>
      </c>
      <c r="DI9" s="39">
        <f t="shared" si="0"/>
        <v>0</v>
      </c>
      <c r="DJ9" s="39">
        <f t="shared" si="0"/>
        <v>0</v>
      </c>
      <c r="DK9" s="39">
        <f t="shared" si="0"/>
        <v>0</v>
      </c>
      <c r="DL9" s="39">
        <f t="shared" si="0"/>
        <v>0</v>
      </c>
      <c r="DM9" s="39">
        <f t="shared" si="0"/>
        <v>0</v>
      </c>
      <c r="DN9" s="39">
        <f t="shared" si="0"/>
        <v>0</v>
      </c>
      <c r="DO9" s="39">
        <f t="shared" si="0"/>
        <v>0</v>
      </c>
      <c r="DP9" s="39">
        <f t="shared" si="1"/>
        <v>0</v>
      </c>
      <c r="DQ9" s="39">
        <f t="shared" si="1"/>
        <v>0</v>
      </c>
      <c r="DR9" s="39">
        <f t="shared" si="1"/>
        <v>0</v>
      </c>
      <c r="DS9" s="39">
        <f t="shared" si="1"/>
        <v>0</v>
      </c>
      <c r="DT9" s="39">
        <f t="shared" si="1"/>
        <v>0</v>
      </c>
      <c r="DU9" s="39">
        <f t="shared" si="1"/>
        <v>0</v>
      </c>
      <c r="DV9" s="40">
        <f t="shared" si="1"/>
        <v>0</v>
      </c>
      <c r="DW9" s="41">
        <f t="shared" si="1"/>
        <v>0</v>
      </c>
      <c r="DX9" s="39">
        <f t="shared" si="1"/>
        <v>0</v>
      </c>
      <c r="DY9" s="39">
        <f t="shared" si="1"/>
        <v>0</v>
      </c>
      <c r="DZ9" s="39">
        <f t="shared" si="1"/>
        <v>0</v>
      </c>
      <c r="EA9" s="39">
        <f t="shared" si="1"/>
        <v>0</v>
      </c>
      <c r="EB9" s="39">
        <f t="shared" si="1"/>
        <v>0</v>
      </c>
      <c r="EC9" s="39">
        <f t="shared" si="1"/>
        <v>0</v>
      </c>
      <c r="ED9" s="39">
        <f t="shared" si="1"/>
        <v>0</v>
      </c>
      <c r="EE9" s="39">
        <f t="shared" si="1"/>
        <v>0</v>
      </c>
      <c r="EF9" s="39">
        <f t="shared" si="2"/>
        <v>0</v>
      </c>
      <c r="EG9" s="39">
        <f t="shared" si="2"/>
        <v>0</v>
      </c>
      <c r="EH9" s="39">
        <f t="shared" si="2"/>
        <v>0</v>
      </c>
      <c r="EI9" s="39">
        <f t="shared" si="2"/>
        <v>0</v>
      </c>
      <c r="EJ9" s="39">
        <f t="shared" si="2"/>
        <v>0</v>
      </c>
      <c r="EK9" s="39">
        <f t="shared" si="2"/>
        <v>0</v>
      </c>
      <c r="EL9" s="39">
        <f t="shared" si="2"/>
        <v>0</v>
      </c>
      <c r="EM9" s="39">
        <f t="shared" si="2"/>
        <v>0</v>
      </c>
      <c r="EN9" s="39">
        <f t="shared" si="2"/>
        <v>0</v>
      </c>
      <c r="EO9" s="39">
        <f t="shared" si="2"/>
        <v>0</v>
      </c>
      <c r="EP9" s="39">
        <f t="shared" si="2"/>
        <v>0</v>
      </c>
      <c r="EQ9" s="39">
        <f t="shared" si="2"/>
        <v>0</v>
      </c>
      <c r="ER9" s="39">
        <f t="shared" si="2"/>
        <v>0</v>
      </c>
      <c r="ES9" s="39">
        <f t="shared" si="2"/>
        <v>0</v>
      </c>
      <c r="ET9" s="40">
        <f t="shared" si="2"/>
        <v>0</v>
      </c>
      <c r="EU9" s="41">
        <f t="shared" si="2"/>
        <v>0</v>
      </c>
      <c r="EV9" s="39">
        <f t="shared" si="3"/>
        <v>0</v>
      </c>
      <c r="EW9" s="39">
        <f t="shared" si="3"/>
        <v>0</v>
      </c>
      <c r="EX9" s="39">
        <f t="shared" si="3"/>
        <v>0</v>
      </c>
      <c r="EY9" s="39">
        <f t="shared" si="3"/>
        <v>0</v>
      </c>
      <c r="EZ9" s="39">
        <f t="shared" si="3"/>
        <v>0</v>
      </c>
      <c r="FA9" s="39">
        <f t="shared" si="3"/>
        <v>0</v>
      </c>
      <c r="FB9" s="39">
        <f t="shared" si="3"/>
        <v>0</v>
      </c>
      <c r="FC9" s="39">
        <f t="shared" si="3"/>
        <v>0</v>
      </c>
      <c r="FD9" s="39">
        <f t="shared" si="3"/>
        <v>0</v>
      </c>
      <c r="FE9" s="39">
        <f t="shared" si="3"/>
        <v>0</v>
      </c>
      <c r="FF9" s="39">
        <f t="shared" si="3"/>
        <v>0</v>
      </c>
      <c r="FG9" s="39">
        <f t="shared" si="3"/>
        <v>0</v>
      </c>
      <c r="FH9" s="39">
        <f t="shared" si="3"/>
        <v>0</v>
      </c>
      <c r="FI9" s="39">
        <f t="shared" si="3"/>
        <v>0</v>
      </c>
      <c r="FJ9" s="39">
        <f t="shared" si="3"/>
        <v>0</v>
      </c>
      <c r="FK9" s="39">
        <f t="shared" si="3"/>
        <v>0</v>
      </c>
      <c r="FL9" s="39">
        <f t="shared" si="4"/>
        <v>0</v>
      </c>
      <c r="FM9" s="39">
        <f t="shared" si="4"/>
        <v>0</v>
      </c>
      <c r="FN9" s="39">
        <f t="shared" si="4"/>
        <v>0</v>
      </c>
      <c r="FO9" s="39">
        <f t="shared" si="4"/>
        <v>0</v>
      </c>
      <c r="FP9" s="39">
        <f t="shared" si="4"/>
        <v>0</v>
      </c>
      <c r="FQ9" s="39">
        <f t="shared" si="4"/>
        <v>0</v>
      </c>
      <c r="FR9" s="40">
        <f t="shared" si="4"/>
        <v>0</v>
      </c>
      <c r="FS9" s="41">
        <f t="shared" si="4"/>
        <v>0</v>
      </c>
      <c r="FT9" s="39">
        <f t="shared" si="4"/>
        <v>0</v>
      </c>
      <c r="FU9" s="39">
        <f t="shared" si="4"/>
        <v>0</v>
      </c>
      <c r="FV9" s="39">
        <f t="shared" si="4"/>
        <v>0</v>
      </c>
      <c r="FW9" s="39">
        <f t="shared" si="4"/>
        <v>0</v>
      </c>
      <c r="FX9" s="39">
        <f t="shared" si="4"/>
        <v>0</v>
      </c>
      <c r="FY9" s="39">
        <f t="shared" si="4"/>
        <v>0</v>
      </c>
      <c r="FZ9" s="39">
        <f t="shared" si="4"/>
        <v>0</v>
      </c>
      <c r="GA9" s="39">
        <f t="shared" si="4"/>
        <v>0</v>
      </c>
      <c r="GB9" s="39">
        <f t="shared" si="5"/>
        <v>0</v>
      </c>
      <c r="GC9" s="39">
        <f t="shared" si="5"/>
        <v>0</v>
      </c>
      <c r="GD9" s="39">
        <f t="shared" si="5"/>
        <v>0</v>
      </c>
      <c r="GE9" s="39">
        <f t="shared" si="5"/>
        <v>0</v>
      </c>
      <c r="GF9" s="39">
        <f t="shared" si="5"/>
        <v>0</v>
      </c>
      <c r="GG9" s="39">
        <f t="shared" si="5"/>
        <v>0</v>
      </c>
      <c r="GH9" s="39">
        <f t="shared" si="5"/>
        <v>0</v>
      </c>
      <c r="GI9" s="39">
        <f t="shared" si="5"/>
        <v>0</v>
      </c>
      <c r="GJ9" s="39">
        <f t="shared" si="5"/>
        <v>0</v>
      </c>
      <c r="GK9" s="39">
        <f t="shared" si="5"/>
        <v>0</v>
      </c>
      <c r="GL9" s="39">
        <f t="shared" si="5"/>
        <v>0</v>
      </c>
      <c r="GM9" s="39">
        <f t="shared" si="5"/>
        <v>0</v>
      </c>
      <c r="GN9" s="39">
        <f t="shared" si="5"/>
        <v>0</v>
      </c>
      <c r="GO9" s="39">
        <f t="shared" si="5"/>
        <v>0</v>
      </c>
      <c r="GP9" s="40">
        <f t="shared" si="5"/>
        <v>0</v>
      </c>
      <c r="GQ9" s="66"/>
      <c r="GR9" s="84">
        <f t="shared" ca="1" si="10"/>
        <v>0</v>
      </c>
      <c r="GS9" s="23">
        <f t="shared" ca="1" si="10"/>
        <v>0</v>
      </c>
      <c r="GT9" s="23">
        <f t="shared" ca="1" si="10"/>
        <v>0</v>
      </c>
      <c r="GU9" s="23">
        <f t="shared" ca="1" si="10"/>
        <v>0</v>
      </c>
      <c r="GV9" s="23">
        <f t="shared" ca="1" si="10"/>
        <v>0</v>
      </c>
      <c r="GW9" s="23">
        <f t="shared" ca="1" si="10"/>
        <v>0</v>
      </c>
      <c r="GX9" s="23">
        <f t="shared" ca="1" si="10"/>
        <v>0</v>
      </c>
      <c r="GY9" s="23">
        <f t="shared" ca="1" si="10"/>
        <v>0</v>
      </c>
      <c r="GZ9" s="23">
        <f t="shared" ca="1" si="10"/>
        <v>0</v>
      </c>
      <c r="HA9" s="23">
        <f t="shared" ca="1" si="10"/>
        <v>0</v>
      </c>
      <c r="HB9" s="23">
        <f t="shared" ca="1" si="10"/>
        <v>0</v>
      </c>
      <c r="HC9" s="8">
        <f t="shared" ca="1" si="10"/>
        <v>0</v>
      </c>
      <c r="HD9" s="23">
        <f t="shared" ca="1" si="10"/>
        <v>0</v>
      </c>
      <c r="HE9" s="23">
        <f t="shared" ca="1" si="10"/>
        <v>0</v>
      </c>
      <c r="HF9" s="23">
        <f t="shared" ca="1" si="10"/>
        <v>0</v>
      </c>
      <c r="HG9" s="23">
        <f t="shared" ca="1" si="10"/>
        <v>0</v>
      </c>
      <c r="HH9" s="23">
        <f t="shared" ref="HH9:HW26" ca="1" si="13">(SUM(OFFSET($CY9,,2*(COLUMN()-COLUMN($GR$3:$GR$42)),,2)))</f>
        <v>0</v>
      </c>
      <c r="HI9" s="23">
        <f t="shared" ca="1" si="13"/>
        <v>0</v>
      </c>
      <c r="HJ9" s="23">
        <f t="shared" ca="1" si="13"/>
        <v>0</v>
      </c>
      <c r="HK9" s="23">
        <f t="shared" ca="1" si="13"/>
        <v>0</v>
      </c>
      <c r="HL9" s="23">
        <f t="shared" ca="1" si="13"/>
        <v>0</v>
      </c>
      <c r="HM9" s="23">
        <f t="shared" ca="1" si="13"/>
        <v>0</v>
      </c>
      <c r="HN9" s="23">
        <f t="shared" ca="1" si="13"/>
        <v>0</v>
      </c>
      <c r="HO9" s="8">
        <f t="shared" ca="1" si="13"/>
        <v>0</v>
      </c>
      <c r="HP9" s="23">
        <f t="shared" ca="1" si="13"/>
        <v>0</v>
      </c>
      <c r="HQ9" s="23">
        <f t="shared" ca="1" si="13"/>
        <v>0</v>
      </c>
      <c r="HR9" s="23">
        <f t="shared" ca="1" si="13"/>
        <v>0</v>
      </c>
      <c r="HS9" s="23">
        <f t="shared" ca="1" si="13"/>
        <v>0</v>
      </c>
      <c r="HT9" s="23">
        <f t="shared" ca="1" si="13"/>
        <v>0</v>
      </c>
      <c r="HU9" s="23">
        <f t="shared" ca="1" si="13"/>
        <v>0</v>
      </c>
      <c r="HV9" s="23">
        <f t="shared" ca="1" si="13"/>
        <v>0</v>
      </c>
      <c r="HW9" s="23">
        <f t="shared" ca="1" si="13"/>
        <v>0</v>
      </c>
      <c r="HX9" s="23">
        <f t="shared" ref="HX9:IB18" ca="1" si="14">(SUM(OFFSET($CY9,,2*(COLUMN()-COLUMN($GR$3:$GR$42)),,2)))</f>
        <v>0</v>
      </c>
      <c r="HY9" s="23">
        <f t="shared" ca="1" si="14"/>
        <v>0</v>
      </c>
      <c r="HZ9" s="23">
        <f t="shared" ca="1" si="14"/>
        <v>0</v>
      </c>
      <c r="IA9" s="8">
        <f t="shared" ca="1" si="14"/>
        <v>0</v>
      </c>
      <c r="IB9" s="23">
        <f t="shared" ca="1" si="14"/>
        <v>0</v>
      </c>
      <c r="IC9" s="23">
        <f t="shared" ca="1" si="12"/>
        <v>0</v>
      </c>
      <c r="ID9" s="23">
        <f t="shared" ca="1" si="12"/>
        <v>0</v>
      </c>
      <c r="IE9" s="23">
        <f t="shared" ca="1" si="12"/>
        <v>0</v>
      </c>
      <c r="IF9" s="23">
        <f t="shared" ca="1" si="12"/>
        <v>0</v>
      </c>
      <c r="IG9" s="23">
        <f t="shared" ca="1" si="12"/>
        <v>0</v>
      </c>
      <c r="IH9" s="23">
        <f t="shared" ca="1" si="12"/>
        <v>0</v>
      </c>
      <c r="II9" s="23">
        <f t="shared" ca="1" si="12"/>
        <v>0</v>
      </c>
      <c r="IJ9" s="23">
        <f t="shared" ca="1" si="12"/>
        <v>0</v>
      </c>
      <c r="IK9" s="23">
        <f t="shared" ca="1" si="12"/>
        <v>0</v>
      </c>
      <c r="IL9" s="23">
        <f t="shared" ca="1" si="12"/>
        <v>0</v>
      </c>
      <c r="IM9" s="88">
        <f t="shared" ca="1" si="12"/>
        <v>0</v>
      </c>
      <c r="IN9" s="66"/>
    </row>
    <row r="10" spans="1:248" x14ac:dyDescent="0.3">
      <c r="A10" s="18">
        <v>8</v>
      </c>
      <c r="B10" s="19"/>
      <c r="C10" s="20">
        <v>1</v>
      </c>
      <c r="D10" s="21">
        <f t="shared" si="7"/>
        <v>0</v>
      </c>
      <c r="E10" s="48">
        <f t="shared" si="8"/>
        <v>0</v>
      </c>
      <c r="F10" s="36"/>
      <c r="G10" s="39"/>
      <c r="H10" s="39"/>
      <c r="I10" s="39"/>
      <c r="J10" s="39"/>
      <c r="K10" s="39"/>
      <c r="L10" s="39"/>
      <c r="M10" s="39"/>
      <c r="N10" s="39"/>
      <c r="O10" s="39"/>
      <c r="P10" s="39"/>
      <c r="Q10" s="39"/>
      <c r="R10" s="39"/>
      <c r="S10" s="39"/>
      <c r="T10" s="39"/>
      <c r="U10" s="39"/>
      <c r="V10" s="39"/>
      <c r="W10" s="39"/>
      <c r="X10" s="39"/>
      <c r="Y10" s="39"/>
      <c r="Z10" s="39"/>
      <c r="AA10" s="39"/>
      <c r="AB10" s="39"/>
      <c r="AC10" s="40"/>
      <c r="AD10" s="41"/>
      <c r="AE10" s="39"/>
      <c r="AF10" s="39"/>
      <c r="AG10" s="39"/>
      <c r="AH10" s="39"/>
      <c r="AI10" s="39"/>
      <c r="AJ10" s="39"/>
      <c r="AK10" s="39"/>
      <c r="AL10" s="39"/>
      <c r="AM10" s="39"/>
      <c r="AN10" s="39"/>
      <c r="AO10" s="39"/>
      <c r="AP10" s="39"/>
      <c r="AQ10" s="39"/>
      <c r="AR10" s="39"/>
      <c r="AS10" s="39"/>
      <c r="AT10" s="39"/>
      <c r="AU10" s="39"/>
      <c r="AV10" s="39"/>
      <c r="AW10" s="39"/>
      <c r="AX10" s="39"/>
      <c r="AY10" s="39"/>
      <c r="AZ10" s="39"/>
      <c r="BA10" s="40"/>
      <c r="BB10" s="41"/>
      <c r="BC10" s="39"/>
      <c r="BD10" s="39"/>
      <c r="BE10" s="39"/>
      <c r="BF10" s="39"/>
      <c r="BG10" s="39"/>
      <c r="BH10" s="39"/>
      <c r="BI10" s="39"/>
      <c r="BJ10" s="39"/>
      <c r="BK10" s="39"/>
      <c r="BL10" s="39"/>
      <c r="BM10" s="39"/>
      <c r="BN10" s="39"/>
      <c r="BO10" s="39"/>
      <c r="BP10" s="39"/>
      <c r="BQ10" s="39"/>
      <c r="BR10" s="39"/>
      <c r="BS10" s="39"/>
      <c r="BT10" s="39"/>
      <c r="BU10" s="39"/>
      <c r="BV10" s="39"/>
      <c r="BW10" s="39"/>
      <c r="BX10" s="39"/>
      <c r="BY10" s="40"/>
      <c r="BZ10" s="41"/>
      <c r="CA10" s="39"/>
      <c r="CB10" s="39"/>
      <c r="CC10" s="39"/>
      <c r="CD10" s="39"/>
      <c r="CE10" s="39"/>
      <c r="CF10" s="39"/>
      <c r="CG10" s="39"/>
      <c r="CH10" s="39"/>
      <c r="CI10" s="39"/>
      <c r="CJ10" s="39"/>
      <c r="CK10" s="39"/>
      <c r="CL10" s="39"/>
      <c r="CM10" s="39"/>
      <c r="CN10" s="39"/>
      <c r="CO10" s="39"/>
      <c r="CP10" s="39"/>
      <c r="CQ10" s="39"/>
      <c r="CR10" s="39"/>
      <c r="CS10" s="39"/>
      <c r="CT10" s="39"/>
      <c r="CU10" s="39"/>
      <c r="CV10" s="39"/>
      <c r="CW10" s="64"/>
      <c r="CX10" s="66"/>
      <c r="CY10" s="38">
        <f t="shared" si="9"/>
        <v>0</v>
      </c>
      <c r="CZ10" s="39">
        <f t="shared" si="0"/>
        <v>0</v>
      </c>
      <c r="DA10" s="39">
        <f t="shared" si="0"/>
        <v>0</v>
      </c>
      <c r="DB10" s="39">
        <f t="shared" si="0"/>
        <v>0</v>
      </c>
      <c r="DC10" s="39">
        <f t="shared" si="0"/>
        <v>0</v>
      </c>
      <c r="DD10" s="39">
        <f t="shared" si="0"/>
        <v>0</v>
      </c>
      <c r="DE10" s="39">
        <f t="shared" si="0"/>
        <v>0</v>
      </c>
      <c r="DF10" s="39">
        <f t="shared" si="0"/>
        <v>0</v>
      </c>
      <c r="DG10" s="39">
        <f t="shared" si="0"/>
        <v>0</v>
      </c>
      <c r="DH10" s="39">
        <f t="shared" si="0"/>
        <v>0</v>
      </c>
      <c r="DI10" s="39">
        <f t="shared" si="0"/>
        <v>0</v>
      </c>
      <c r="DJ10" s="39">
        <f t="shared" si="0"/>
        <v>0</v>
      </c>
      <c r="DK10" s="39">
        <f t="shared" si="0"/>
        <v>0</v>
      </c>
      <c r="DL10" s="39">
        <f t="shared" si="0"/>
        <v>0</v>
      </c>
      <c r="DM10" s="39">
        <f t="shared" si="0"/>
        <v>0</v>
      </c>
      <c r="DN10" s="39">
        <f t="shared" si="0"/>
        <v>0</v>
      </c>
      <c r="DO10" s="39">
        <f t="shared" si="0"/>
        <v>0</v>
      </c>
      <c r="DP10" s="39">
        <f t="shared" si="1"/>
        <v>0</v>
      </c>
      <c r="DQ10" s="39">
        <f t="shared" si="1"/>
        <v>0</v>
      </c>
      <c r="DR10" s="39">
        <f t="shared" si="1"/>
        <v>0</v>
      </c>
      <c r="DS10" s="39">
        <f t="shared" si="1"/>
        <v>0</v>
      </c>
      <c r="DT10" s="39">
        <f t="shared" si="1"/>
        <v>0</v>
      </c>
      <c r="DU10" s="39">
        <f t="shared" si="1"/>
        <v>0</v>
      </c>
      <c r="DV10" s="40">
        <f t="shared" si="1"/>
        <v>0</v>
      </c>
      <c r="DW10" s="41">
        <f t="shared" si="1"/>
        <v>0</v>
      </c>
      <c r="DX10" s="39">
        <f t="shared" si="1"/>
        <v>0</v>
      </c>
      <c r="DY10" s="39">
        <f t="shared" si="1"/>
        <v>0</v>
      </c>
      <c r="DZ10" s="39">
        <f t="shared" si="1"/>
        <v>0</v>
      </c>
      <c r="EA10" s="39">
        <f t="shared" si="1"/>
        <v>0</v>
      </c>
      <c r="EB10" s="39">
        <f t="shared" si="1"/>
        <v>0</v>
      </c>
      <c r="EC10" s="39">
        <f t="shared" si="1"/>
        <v>0</v>
      </c>
      <c r="ED10" s="39">
        <f t="shared" si="1"/>
        <v>0</v>
      </c>
      <c r="EE10" s="39">
        <f t="shared" si="1"/>
        <v>0</v>
      </c>
      <c r="EF10" s="39">
        <f t="shared" si="2"/>
        <v>0</v>
      </c>
      <c r="EG10" s="39">
        <f t="shared" si="2"/>
        <v>0</v>
      </c>
      <c r="EH10" s="39">
        <f t="shared" si="2"/>
        <v>0</v>
      </c>
      <c r="EI10" s="39">
        <f t="shared" si="2"/>
        <v>0</v>
      </c>
      <c r="EJ10" s="39">
        <f t="shared" si="2"/>
        <v>0</v>
      </c>
      <c r="EK10" s="39">
        <f t="shared" si="2"/>
        <v>0</v>
      </c>
      <c r="EL10" s="39">
        <f t="shared" si="2"/>
        <v>0</v>
      </c>
      <c r="EM10" s="39">
        <f t="shared" si="2"/>
        <v>0</v>
      </c>
      <c r="EN10" s="39">
        <f t="shared" si="2"/>
        <v>0</v>
      </c>
      <c r="EO10" s="39">
        <f t="shared" si="2"/>
        <v>0</v>
      </c>
      <c r="EP10" s="39">
        <f t="shared" si="2"/>
        <v>0</v>
      </c>
      <c r="EQ10" s="39">
        <f t="shared" si="2"/>
        <v>0</v>
      </c>
      <c r="ER10" s="39">
        <f t="shared" si="2"/>
        <v>0</v>
      </c>
      <c r="ES10" s="39">
        <f t="shared" si="2"/>
        <v>0</v>
      </c>
      <c r="ET10" s="40">
        <f t="shared" si="2"/>
        <v>0</v>
      </c>
      <c r="EU10" s="41">
        <f t="shared" si="2"/>
        <v>0</v>
      </c>
      <c r="EV10" s="39">
        <f t="shared" si="3"/>
        <v>0</v>
      </c>
      <c r="EW10" s="39">
        <f t="shared" si="3"/>
        <v>0</v>
      </c>
      <c r="EX10" s="39">
        <f t="shared" si="3"/>
        <v>0</v>
      </c>
      <c r="EY10" s="39">
        <f t="shared" si="3"/>
        <v>0</v>
      </c>
      <c r="EZ10" s="39">
        <f t="shared" si="3"/>
        <v>0</v>
      </c>
      <c r="FA10" s="39">
        <f t="shared" si="3"/>
        <v>0</v>
      </c>
      <c r="FB10" s="39">
        <f t="shared" si="3"/>
        <v>0</v>
      </c>
      <c r="FC10" s="39">
        <f t="shared" si="3"/>
        <v>0</v>
      </c>
      <c r="FD10" s="39">
        <f t="shared" si="3"/>
        <v>0</v>
      </c>
      <c r="FE10" s="39">
        <f t="shared" si="3"/>
        <v>0</v>
      </c>
      <c r="FF10" s="39">
        <f t="shared" si="3"/>
        <v>0</v>
      </c>
      <c r="FG10" s="39">
        <f t="shared" si="3"/>
        <v>0</v>
      </c>
      <c r="FH10" s="39">
        <f t="shared" si="3"/>
        <v>0</v>
      </c>
      <c r="FI10" s="39">
        <f t="shared" si="3"/>
        <v>0</v>
      </c>
      <c r="FJ10" s="39">
        <f t="shared" si="3"/>
        <v>0</v>
      </c>
      <c r="FK10" s="39">
        <f t="shared" si="3"/>
        <v>0</v>
      </c>
      <c r="FL10" s="39">
        <f t="shared" si="4"/>
        <v>0</v>
      </c>
      <c r="FM10" s="39">
        <f t="shared" si="4"/>
        <v>0</v>
      </c>
      <c r="FN10" s="39">
        <f t="shared" si="4"/>
        <v>0</v>
      </c>
      <c r="FO10" s="39">
        <f t="shared" si="4"/>
        <v>0</v>
      </c>
      <c r="FP10" s="39">
        <f t="shared" si="4"/>
        <v>0</v>
      </c>
      <c r="FQ10" s="39">
        <f t="shared" si="4"/>
        <v>0</v>
      </c>
      <c r="FR10" s="40">
        <f t="shared" si="4"/>
        <v>0</v>
      </c>
      <c r="FS10" s="41">
        <f t="shared" si="4"/>
        <v>0</v>
      </c>
      <c r="FT10" s="39">
        <f t="shared" si="4"/>
        <v>0</v>
      </c>
      <c r="FU10" s="39">
        <f t="shared" si="4"/>
        <v>0</v>
      </c>
      <c r="FV10" s="39">
        <f t="shared" si="4"/>
        <v>0</v>
      </c>
      <c r="FW10" s="39">
        <f t="shared" si="4"/>
        <v>0</v>
      </c>
      <c r="FX10" s="39">
        <f t="shared" si="4"/>
        <v>0</v>
      </c>
      <c r="FY10" s="39">
        <f t="shared" si="4"/>
        <v>0</v>
      </c>
      <c r="FZ10" s="39">
        <f t="shared" si="4"/>
        <v>0</v>
      </c>
      <c r="GA10" s="39">
        <f t="shared" si="4"/>
        <v>0</v>
      </c>
      <c r="GB10" s="39">
        <f t="shared" si="5"/>
        <v>0</v>
      </c>
      <c r="GC10" s="39">
        <f t="shared" si="5"/>
        <v>0</v>
      </c>
      <c r="GD10" s="39">
        <f t="shared" si="5"/>
        <v>0</v>
      </c>
      <c r="GE10" s="39">
        <f t="shared" si="5"/>
        <v>0</v>
      </c>
      <c r="GF10" s="39">
        <f t="shared" si="5"/>
        <v>0</v>
      </c>
      <c r="GG10" s="39">
        <f t="shared" si="5"/>
        <v>0</v>
      </c>
      <c r="GH10" s="39">
        <f t="shared" si="5"/>
        <v>0</v>
      </c>
      <c r="GI10" s="39">
        <f t="shared" si="5"/>
        <v>0</v>
      </c>
      <c r="GJ10" s="39">
        <f t="shared" si="5"/>
        <v>0</v>
      </c>
      <c r="GK10" s="39">
        <f t="shared" si="5"/>
        <v>0</v>
      </c>
      <c r="GL10" s="39">
        <f t="shared" si="5"/>
        <v>0</v>
      </c>
      <c r="GM10" s="39">
        <f t="shared" si="5"/>
        <v>0</v>
      </c>
      <c r="GN10" s="39">
        <f t="shared" si="5"/>
        <v>0</v>
      </c>
      <c r="GO10" s="39">
        <f t="shared" si="5"/>
        <v>0</v>
      </c>
      <c r="GP10" s="40">
        <f t="shared" si="5"/>
        <v>0</v>
      </c>
      <c r="GQ10" s="66"/>
      <c r="GR10" s="84">
        <f t="shared" ca="1" si="10"/>
        <v>0</v>
      </c>
      <c r="GS10" s="23">
        <f t="shared" ca="1" si="10"/>
        <v>0</v>
      </c>
      <c r="GT10" s="23">
        <f t="shared" ca="1" si="10"/>
        <v>0</v>
      </c>
      <c r="GU10" s="23">
        <f t="shared" ca="1" si="10"/>
        <v>0</v>
      </c>
      <c r="GV10" s="23">
        <f t="shared" ca="1" si="10"/>
        <v>0</v>
      </c>
      <c r="GW10" s="23">
        <f t="shared" ca="1" si="10"/>
        <v>0</v>
      </c>
      <c r="GX10" s="23">
        <f t="shared" ca="1" si="10"/>
        <v>0</v>
      </c>
      <c r="GY10" s="23">
        <f t="shared" ca="1" si="10"/>
        <v>0</v>
      </c>
      <c r="GZ10" s="23">
        <f t="shared" ca="1" si="10"/>
        <v>0</v>
      </c>
      <c r="HA10" s="23">
        <f t="shared" ca="1" si="10"/>
        <v>0</v>
      </c>
      <c r="HB10" s="23">
        <f t="shared" ca="1" si="10"/>
        <v>0</v>
      </c>
      <c r="HC10" s="8">
        <f t="shared" ca="1" si="10"/>
        <v>0</v>
      </c>
      <c r="HD10" s="23">
        <f t="shared" ca="1" si="10"/>
        <v>0</v>
      </c>
      <c r="HE10" s="23">
        <f t="shared" ca="1" si="10"/>
        <v>0</v>
      </c>
      <c r="HF10" s="23">
        <f t="shared" ca="1" si="10"/>
        <v>0</v>
      </c>
      <c r="HG10" s="23">
        <f t="shared" ca="1" si="10"/>
        <v>0</v>
      </c>
      <c r="HH10" s="23">
        <f t="shared" ca="1" si="13"/>
        <v>0</v>
      </c>
      <c r="HI10" s="23">
        <f t="shared" ca="1" si="13"/>
        <v>0</v>
      </c>
      <c r="HJ10" s="23">
        <f t="shared" ca="1" si="13"/>
        <v>0</v>
      </c>
      <c r="HK10" s="23">
        <f t="shared" ca="1" si="13"/>
        <v>0</v>
      </c>
      <c r="HL10" s="23">
        <f t="shared" ca="1" si="13"/>
        <v>0</v>
      </c>
      <c r="HM10" s="23">
        <f t="shared" ca="1" si="13"/>
        <v>0</v>
      </c>
      <c r="HN10" s="23">
        <f t="shared" ca="1" si="13"/>
        <v>0</v>
      </c>
      <c r="HO10" s="8">
        <f t="shared" ca="1" si="13"/>
        <v>0</v>
      </c>
      <c r="HP10" s="23">
        <f t="shared" ca="1" si="13"/>
        <v>0</v>
      </c>
      <c r="HQ10" s="23">
        <f t="shared" ca="1" si="13"/>
        <v>0</v>
      </c>
      <c r="HR10" s="23">
        <f t="shared" ca="1" si="13"/>
        <v>0</v>
      </c>
      <c r="HS10" s="23">
        <f t="shared" ca="1" si="13"/>
        <v>0</v>
      </c>
      <c r="HT10" s="23">
        <f t="shared" ca="1" si="13"/>
        <v>0</v>
      </c>
      <c r="HU10" s="23">
        <f t="shared" ca="1" si="13"/>
        <v>0</v>
      </c>
      <c r="HV10" s="23">
        <f t="shared" ca="1" si="13"/>
        <v>0</v>
      </c>
      <c r="HW10" s="23">
        <f t="shared" ca="1" si="13"/>
        <v>0</v>
      </c>
      <c r="HX10" s="23">
        <f t="shared" ca="1" si="14"/>
        <v>0</v>
      </c>
      <c r="HY10" s="23">
        <f t="shared" ca="1" si="14"/>
        <v>0</v>
      </c>
      <c r="HZ10" s="23">
        <f t="shared" ca="1" si="14"/>
        <v>0</v>
      </c>
      <c r="IA10" s="8">
        <f t="shared" ca="1" si="14"/>
        <v>0</v>
      </c>
      <c r="IB10" s="23">
        <f t="shared" ca="1" si="14"/>
        <v>0</v>
      </c>
      <c r="IC10" s="23">
        <f t="shared" ca="1" si="12"/>
        <v>0</v>
      </c>
      <c r="ID10" s="23">
        <f t="shared" ca="1" si="12"/>
        <v>0</v>
      </c>
      <c r="IE10" s="23">
        <f t="shared" ca="1" si="12"/>
        <v>0</v>
      </c>
      <c r="IF10" s="23">
        <f t="shared" ca="1" si="12"/>
        <v>0</v>
      </c>
      <c r="IG10" s="23">
        <f t="shared" ca="1" si="12"/>
        <v>0</v>
      </c>
      <c r="IH10" s="23">
        <f t="shared" ca="1" si="12"/>
        <v>0</v>
      </c>
      <c r="II10" s="23">
        <f t="shared" ca="1" si="12"/>
        <v>0</v>
      </c>
      <c r="IJ10" s="23">
        <f t="shared" ca="1" si="12"/>
        <v>0</v>
      </c>
      <c r="IK10" s="23">
        <f t="shared" ca="1" si="12"/>
        <v>0</v>
      </c>
      <c r="IL10" s="23">
        <f t="shared" ca="1" si="12"/>
        <v>0</v>
      </c>
      <c r="IM10" s="88">
        <f t="shared" ca="1" si="12"/>
        <v>0</v>
      </c>
      <c r="IN10" s="66"/>
    </row>
    <row r="11" spans="1:248" x14ac:dyDescent="0.3">
      <c r="A11" s="22">
        <v>9</v>
      </c>
      <c r="B11" s="19"/>
      <c r="C11" s="20">
        <v>1</v>
      </c>
      <c r="D11" s="21">
        <f t="shared" si="7"/>
        <v>0</v>
      </c>
      <c r="E11" s="48">
        <f t="shared" si="8"/>
        <v>0</v>
      </c>
      <c r="F11" s="36"/>
      <c r="G11" s="39"/>
      <c r="H11" s="39"/>
      <c r="I11" s="39"/>
      <c r="J11" s="39"/>
      <c r="K11" s="39"/>
      <c r="L11" s="39"/>
      <c r="M11" s="39"/>
      <c r="N11" s="39"/>
      <c r="O11" s="39"/>
      <c r="P11" s="39"/>
      <c r="Q11" s="39"/>
      <c r="R11" s="39"/>
      <c r="S11" s="39"/>
      <c r="T11" s="39"/>
      <c r="U11" s="39"/>
      <c r="V11" s="39"/>
      <c r="W11" s="39"/>
      <c r="X11" s="39"/>
      <c r="Y11" s="39"/>
      <c r="Z11" s="39"/>
      <c r="AA11" s="39"/>
      <c r="AB11" s="39"/>
      <c r="AC11" s="40"/>
      <c r="AD11" s="41"/>
      <c r="AE11" s="39"/>
      <c r="AF11" s="39"/>
      <c r="AG11" s="39"/>
      <c r="AH11" s="39"/>
      <c r="AI11" s="39"/>
      <c r="AJ11" s="39"/>
      <c r="AK11" s="39"/>
      <c r="AL11" s="39"/>
      <c r="AM11" s="39"/>
      <c r="AN11" s="39"/>
      <c r="AO11" s="39"/>
      <c r="AP11" s="39"/>
      <c r="AQ11" s="39"/>
      <c r="AR11" s="39"/>
      <c r="AS11" s="39"/>
      <c r="AT11" s="39"/>
      <c r="AU11" s="39"/>
      <c r="AV11" s="39"/>
      <c r="AW11" s="39"/>
      <c r="AX11" s="39"/>
      <c r="AY11" s="39"/>
      <c r="AZ11" s="39"/>
      <c r="BA11" s="40"/>
      <c r="BB11" s="41"/>
      <c r="BC11" s="39"/>
      <c r="BD11" s="39"/>
      <c r="BE11" s="39"/>
      <c r="BF11" s="39"/>
      <c r="BG11" s="39"/>
      <c r="BH11" s="39"/>
      <c r="BI11" s="39"/>
      <c r="BJ11" s="39"/>
      <c r="BK11" s="39"/>
      <c r="BL11" s="39"/>
      <c r="BM11" s="39"/>
      <c r="BN11" s="39"/>
      <c r="BO11" s="39"/>
      <c r="BP11" s="39"/>
      <c r="BQ11" s="39"/>
      <c r="BR11" s="39"/>
      <c r="BS11" s="39"/>
      <c r="BT11" s="39"/>
      <c r="BU11" s="39"/>
      <c r="BV11" s="39"/>
      <c r="BW11" s="39"/>
      <c r="BX11" s="39"/>
      <c r="BY11" s="40"/>
      <c r="BZ11" s="41"/>
      <c r="CA11" s="39"/>
      <c r="CB11" s="39"/>
      <c r="CC11" s="39"/>
      <c r="CD11" s="39"/>
      <c r="CE11" s="39"/>
      <c r="CF11" s="39"/>
      <c r="CG11" s="39"/>
      <c r="CH11" s="39"/>
      <c r="CI11" s="39"/>
      <c r="CJ11" s="39"/>
      <c r="CK11" s="39"/>
      <c r="CL11" s="39"/>
      <c r="CM11" s="39"/>
      <c r="CN11" s="39"/>
      <c r="CO11" s="39"/>
      <c r="CP11" s="39"/>
      <c r="CQ11" s="39"/>
      <c r="CR11" s="39"/>
      <c r="CS11" s="39"/>
      <c r="CT11" s="39"/>
      <c r="CU11" s="39"/>
      <c r="CV11" s="39"/>
      <c r="CW11" s="64"/>
      <c r="CX11" s="66"/>
      <c r="CY11" s="38">
        <f t="shared" si="9"/>
        <v>0</v>
      </c>
      <c r="CZ11" s="39">
        <f t="shared" si="0"/>
        <v>0</v>
      </c>
      <c r="DA11" s="39">
        <f t="shared" si="0"/>
        <v>0</v>
      </c>
      <c r="DB11" s="39">
        <f t="shared" si="0"/>
        <v>0</v>
      </c>
      <c r="DC11" s="39">
        <f t="shared" si="0"/>
        <v>0</v>
      </c>
      <c r="DD11" s="39">
        <f t="shared" si="0"/>
        <v>0</v>
      </c>
      <c r="DE11" s="39">
        <f t="shared" si="0"/>
        <v>0</v>
      </c>
      <c r="DF11" s="39">
        <f t="shared" si="0"/>
        <v>0</v>
      </c>
      <c r="DG11" s="39">
        <f t="shared" si="0"/>
        <v>0</v>
      </c>
      <c r="DH11" s="39">
        <f t="shared" si="0"/>
        <v>0</v>
      </c>
      <c r="DI11" s="39">
        <f t="shared" si="0"/>
        <v>0</v>
      </c>
      <c r="DJ11" s="39">
        <f t="shared" si="0"/>
        <v>0</v>
      </c>
      <c r="DK11" s="39">
        <f t="shared" si="0"/>
        <v>0</v>
      </c>
      <c r="DL11" s="39">
        <f t="shared" si="0"/>
        <v>0</v>
      </c>
      <c r="DM11" s="39">
        <f t="shared" si="0"/>
        <v>0</v>
      </c>
      <c r="DN11" s="39">
        <f t="shared" si="0"/>
        <v>0</v>
      </c>
      <c r="DO11" s="39">
        <f t="shared" si="0"/>
        <v>0</v>
      </c>
      <c r="DP11" s="39">
        <f t="shared" si="1"/>
        <v>0</v>
      </c>
      <c r="DQ11" s="39">
        <f t="shared" si="1"/>
        <v>0</v>
      </c>
      <c r="DR11" s="39">
        <f t="shared" si="1"/>
        <v>0</v>
      </c>
      <c r="DS11" s="39">
        <f t="shared" si="1"/>
        <v>0</v>
      </c>
      <c r="DT11" s="39">
        <f t="shared" si="1"/>
        <v>0</v>
      </c>
      <c r="DU11" s="39">
        <f t="shared" si="1"/>
        <v>0</v>
      </c>
      <c r="DV11" s="40">
        <f t="shared" si="1"/>
        <v>0</v>
      </c>
      <c r="DW11" s="41">
        <f t="shared" si="1"/>
        <v>0</v>
      </c>
      <c r="DX11" s="39">
        <f t="shared" si="1"/>
        <v>0</v>
      </c>
      <c r="DY11" s="39">
        <f t="shared" si="1"/>
        <v>0</v>
      </c>
      <c r="DZ11" s="39">
        <f t="shared" si="1"/>
        <v>0</v>
      </c>
      <c r="EA11" s="39">
        <f t="shared" si="1"/>
        <v>0</v>
      </c>
      <c r="EB11" s="39">
        <f t="shared" si="1"/>
        <v>0</v>
      </c>
      <c r="EC11" s="39">
        <f t="shared" si="1"/>
        <v>0</v>
      </c>
      <c r="ED11" s="39">
        <f t="shared" si="1"/>
        <v>0</v>
      </c>
      <c r="EE11" s="39">
        <f t="shared" si="1"/>
        <v>0</v>
      </c>
      <c r="EF11" s="39">
        <f t="shared" si="2"/>
        <v>0</v>
      </c>
      <c r="EG11" s="39">
        <f t="shared" si="2"/>
        <v>0</v>
      </c>
      <c r="EH11" s="39">
        <f t="shared" si="2"/>
        <v>0</v>
      </c>
      <c r="EI11" s="39">
        <f t="shared" si="2"/>
        <v>0</v>
      </c>
      <c r="EJ11" s="39">
        <f t="shared" si="2"/>
        <v>0</v>
      </c>
      <c r="EK11" s="39">
        <f t="shared" si="2"/>
        <v>0</v>
      </c>
      <c r="EL11" s="39">
        <f t="shared" si="2"/>
        <v>0</v>
      </c>
      <c r="EM11" s="39">
        <f t="shared" si="2"/>
        <v>0</v>
      </c>
      <c r="EN11" s="39">
        <f t="shared" si="2"/>
        <v>0</v>
      </c>
      <c r="EO11" s="39">
        <f t="shared" si="2"/>
        <v>0</v>
      </c>
      <c r="EP11" s="39">
        <f t="shared" si="2"/>
        <v>0</v>
      </c>
      <c r="EQ11" s="39">
        <f t="shared" si="2"/>
        <v>0</v>
      </c>
      <c r="ER11" s="39">
        <f t="shared" si="2"/>
        <v>0</v>
      </c>
      <c r="ES11" s="39">
        <f t="shared" si="2"/>
        <v>0</v>
      </c>
      <c r="ET11" s="40">
        <f t="shared" si="2"/>
        <v>0</v>
      </c>
      <c r="EU11" s="41">
        <f t="shared" si="2"/>
        <v>0</v>
      </c>
      <c r="EV11" s="39">
        <f t="shared" si="3"/>
        <v>0</v>
      </c>
      <c r="EW11" s="39">
        <f t="shared" si="3"/>
        <v>0</v>
      </c>
      <c r="EX11" s="39">
        <f t="shared" si="3"/>
        <v>0</v>
      </c>
      <c r="EY11" s="39">
        <f t="shared" si="3"/>
        <v>0</v>
      </c>
      <c r="EZ11" s="39">
        <f t="shared" si="3"/>
        <v>0</v>
      </c>
      <c r="FA11" s="39">
        <f t="shared" si="3"/>
        <v>0</v>
      </c>
      <c r="FB11" s="39">
        <f t="shared" si="3"/>
        <v>0</v>
      </c>
      <c r="FC11" s="39">
        <f t="shared" si="3"/>
        <v>0</v>
      </c>
      <c r="FD11" s="39">
        <f t="shared" si="3"/>
        <v>0</v>
      </c>
      <c r="FE11" s="39">
        <f t="shared" si="3"/>
        <v>0</v>
      </c>
      <c r="FF11" s="39">
        <f t="shared" si="3"/>
        <v>0</v>
      </c>
      <c r="FG11" s="39">
        <f t="shared" si="3"/>
        <v>0</v>
      </c>
      <c r="FH11" s="39">
        <f t="shared" si="3"/>
        <v>0</v>
      </c>
      <c r="FI11" s="39">
        <f t="shared" si="3"/>
        <v>0</v>
      </c>
      <c r="FJ11" s="39">
        <f t="shared" si="3"/>
        <v>0</v>
      </c>
      <c r="FK11" s="39">
        <f t="shared" si="3"/>
        <v>0</v>
      </c>
      <c r="FL11" s="39">
        <f t="shared" si="4"/>
        <v>0</v>
      </c>
      <c r="FM11" s="39">
        <f t="shared" si="4"/>
        <v>0</v>
      </c>
      <c r="FN11" s="39">
        <f t="shared" si="4"/>
        <v>0</v>
      </c>
      <c r="FO11" s="39">
        <f t="shared" si="4"/>
        <v>0</v>
      </c>
      <c r="FP11" s="39">
        <f t="shared" si="4"/>
        <v>0</v>
      </c>
      <c r="FQ11" s="39">
        <f t="shared" si="4"/>
        <v>0</v>
      </c>
      <c r="FR11" s="40">
        <f t="shared" si="4"/>
        <v>0</v>
      </c>
      <c r="FS11" s="41">
        <f t="shared" si="4"/>
        <v>0</v>
      </c>
      <c r="FT11" s="39">
        <f t="shared" si="4"/>
        <v>0</v>
      </c>
      <c r="FU11" s="39">
        <f t="shared" si="4"/>
        <v>0</v>
      </c>
      <c r="FV11" s="39">
        <f t="shared" si="4"/>
        <v>0</v>
      </c>
      <c r="FW11" s="39">
        <f t="shared" si="4"/>
        <v>0</v>
      </c>
      <c r="FX11" s="39">
        <f t="shared" si="4"/>
        <v>0</v>
      </c>
      <c r="FY11" s="39">
        <f t="shared" si="4"/>
        <v>0</v>
      </c>
      <c r="FZ11" s="39">
        <f t="shared" si="4"/>
        <v>0</v>
      </c>
      <c r="GA11" s="39">
        <f t="shared" si="4"/>
        <v>0</v>
      </c>
      <c r="GB11" s="39">
        <f t="shared" si="5"/>
        <v>0</v>
      </c>
      <c r="GC11" s="39">
        <f t="shared" si="5"/>
        <v>0</v>
      </c>
      <c r="GD11" s="39">
        <f t="shared" si="5"/>
        <v>0</v>
      </c>
      <c r="GE11" s="39">
        <f t="shared" si="5"/>
        <v>0</v>
      </c>
      <c r="GF11" s="39">
        <f t="shared" si="5"/>
        <v>0</v>
      </c>
      <c r="GG11" s="39">
        <f t="shared" si="5"/>
        <v>0</v>
      </c>
      <c r="GH11" s="39">
        <f t="shared" si="5"/>
        <v>0</v>
      </c>
      <c r="GI11" s="39">
        <f t="shared" si="5"/>
        <v>0</v>
      </c>
      <c r="GJ11" s="39">
        <f t="shared" si="5"/>
        <v>0</v>
      </c>
      <c r="GK11" s="39">
        <f t="shared" si="5"/>
        <v>0</v>
      </c>
      <c r="GL11" s="39">
        <f t="shared" si="5"/>
        <v>0</v>
      </c>
      <c r="GM11" s="39">
        <f t="shared" si="5"/>
        <v>0</v>
      </c>
      <c r="GN11" s="39">
        <f t="shared" si="5"/>
        <v>0</v>
      </c>
      <c r="GO11" s="39">
        <f t="shared" si="5"/>
        <v>0</v>
      </c>
      <c r="GP11" s="40">
        <f t="shared" si="5"/>
        <v>0</v>
      </c>
      <c r="GQ11" s="66"/>
      <c r="GR11" s="84">
        <f t="shared" ca="1" si="10"/>
        <v>0</v>
      </c>
      <c r="GS11" s="23">
        <f t="shared" ca="1" si="10"/>
        <v>0</v>
      </c>
      <c r="GT11" s="23">
        <f t="shared" ca="1" si="10"/>
        <v>0</v>
      </c>
      <c r="GU11" s="23">
        <f t="shared" ca="1" si="10"/>
        <v>0</v>
      </c>
      <c r="GV11" s="23">
        <f t="shared" ca="1" si="10"/>
        <v>0</v>
      </c>
      <c r="GW11" s="23">
        <f t="shared" ca="1" si="10"/>
        <v>0</v>
      </c>
      <c r="GX11" s="23">
        <f t="shared" ca="1" si="10"/>
        <v>0</v>
      </c>
      <c r="GY11" s="23">
        <f t="shared" ca="1" si="10"/>
        <v>0</v>
      </c>
      <c r="GZ11" s="23">
        <f t="shared" ca="1" si="10"/>
        <v>0</v>
      </c>
      <c r="HA11" s="23">
        <f t="shared" ca="1" si="10"/>
        <v>0</v>
      </c>
      <c r="HB11" s="23">
        <f t="shared" ca="1" si="10"/>
        <v>0</v>
      </c>
      <c r="HC11" s="8">
        <f t="shared" ca="1" si="10"/>
        <v>0</v>
      </c>
      <c r="HD11" s="23">
        <f t="shared" ca="1" si="10"/>
        <v>0</v>
      </c>
      <c r="HE11" s="23">
        <f t="shared" ca="1" si="10"/>
        <v>0</v>
      </c>
      <c r="HF11" s="23">
        <f t="shared" ca="1" si="10"/>
        <v>0</v>
      </c>
      <c r="HG11" s="23">
        <f t="shared" ca="1" si="10"/>
        <v>0</v>
      </c>
      <c r="HH11" s="23">
        <f t="shared" ca="1" si="13"/>
        <v>0</v>
      </c>
      <c r="HI11" s="23">
        <f t="shared" ca="1" si="13"/>
        <v>0</v>
      </c>
      <c r="HJ11" s="23">
        <f t="shared" ca="1" si="13"/>
        <v>0</v>
      </c>
      <c r="HK11" s="23">
        <f t="shared" ca="1" si="13"/>
        <v>0</v>
      </c>
      <c r="HL11" s="23">
        <f t="shared" ca="1" si="13"/>
        <v>0</v>
      </c>
      <c r="HM11" s="23">
        <f t="shared" ca="1" si="13"/>
        <v>0</v>
      </c>
      <c r="HN11" s="23">
        <f t="shared" ca="1" si="13"/>
        <v>0</v>
      </c>
      <c r="HO11" s="8">
        <f t="shared" ca="1" si="13"/>
        <v>0</v>
      </c>
      <c r="HP11" s="23">
        <f t="shared" ca="1" si="13"/>
        <v>0</v>
      </c>
      <c r="HQ11" s="23">
        <f t="shared" ca="1" si="13"/>
        <v>0</v>
      </c>
      <c r="HR11" s="23">
        <f t="shared" ca="1" si="13"/>
        <v>0</v>
      </c>
      <c r="HS11" s="23">
        <f t="shared" ca="1" si="13"/>
        <v>0</v>
      </c>
      <c r="HT11" s="23">
        <f t="shared" ca="1" si="13"/>
        <v>0</v>
      </c>
      <c r="HU11" s="23">
        <f t="shared" ca="1" si="13"/>
        <v>0</v>
      </c>
      <c r="HV11" s="23">
        <f t="shared" ca="1" si="13"/>
        <v>0</v>
      </c>
      <c r="HW11" s="23">
        <f t="shared" ca="1" si="13"/>
        <v>0</v>
      </c>
      <c r="HX11" s="23">
        <f t="shared" ca="1" si="14"/>
        <v>0</v>
      </c>
      <c r="HY11" s="23">
        <f t="shared" ca="1" si="14"/>
        <v>0</v>
      </c>
      <c r="HZ11" s="23">
        <f t="shared" ca="1" si="14"/>
        <v>0</v>
      </c>
      <c r="IA11" s="8">
        <f t="shared" ca="1" si="14"/>
        <v>0</v>
      </c>
      <c r="IB11" s="23">
        <f t="shared" ca="1" si="14"/>
        <v>0</v>
      </c>
      <c r="IC11" s="23">
        <f t="shared" ca="1" si="12"/>
        <v>0</v>
      </c>
      <c r="ID11" s="23">
        <f t="shared" ca="1" si="12"/>
        <v>0</v>
      </c>
      <c r="IE11" s="23">
        <f t="shared" ca="1" si="12"/>
        <v>0</v>
      </c>
      <c r="IF11" s="23">
        <f t="shared" ca="1" si="12"/>
        <v>0</v>
      </c>
      <c r="IG11" s="23">
        <f t="shared" ca="1" si="12"/>
        <v>0</v>
      </c>
      <c r="IH11" s="23">
        <f t="shared" ca="1" si="12"/>
        <v>0</v>
      </c>
      <c r="II11" s="23">
        <f t="shared" ca="1" si="12"/>
        <v>0</v>
      </c>
      <c r="IJ11" s="23">
        <f t="shared" ca="1" si="12"/>
        <v>0</v>
      </c>
      <c r="IK11" s="23">
        <f t="shared" ca="1" si="12"/>
        <v>0</v>
      </c>
      <c r="IL11" s="23">
        <f t="shared" ca="1" si="12"/>
        <v>0</v>
      </c>
      <c r="IM11" s="88">
        <f t="shared" ca="1" si="12"/>
        <v>0</v>
      </c>
      <c r="IN11" s="66"/>
    </row>
    <row r="12" spans="1:248" x14ac:dyDescent="0.3">
      <c r="A12" s="18">
        <v>10</v>
      </c>
      <c r="B12" s="19"/>
      <c r="C12" s="20">
        <v>1</v>
      </c>
      <c r="D12" s="21">
        <f t="shared" si="7"/>
        <v>0</v>
      </c>
      <c r="E12" s="48">
        <f t="shared" si="8"/>
        <v>0</v>
      </c>
      <c r="F12" s="36"/>
      <c r="G12" s="39"/>
      <c r="H12" s="39"/>
      <c r="I12" s="39"/>
      <c r="J12" s="39"/>
      <c r="K12" s="39"/>
      <c r="L12" s="39"/>
      <c r="M12" s="39"/>
      <c r="N12" s="39"/>
      <c r="O12" s="39"/>
      <c r="P12" s="39"/>
      <c r="Q12" s="39"/>
      <c r="R12" s="39"/>
      <c r="S12" s="39"/>
      <c r="T12" s="39"/>
      <c r="U12" s="39"/>
      <c r="V12" s="39"/>
      <c r="W12" s="39"/>
      <c r="X12" s="39"/>
      <c r="Y12" s="39"/>
      <c r="Z12" s="39"/>
      <c r="AA12" s="39"/>
      <c r="AB12" s="39"/>
      <c r="AC12" s="40"/>
      <c r="AD12" s="41"/>
      <c r="AE12" s="39"/>
      <c r="AF12" s="39"/>
      <c r="AG12" s="39"/>
      <c r="AH12" s="39"/>
      <c r="AI12" s="39"/>
      <c r="AJ12" s="39"/>
      <c r="AK12" s="39"/>
      <c r="AL12" s="39"/>
      <c r="AM12" s="39"/>
      <c r="AN12" s="39"/>
      <c r="AO12" s="39"/>
      <c r="AP12" s="39"/>
      <c r="AQ12" s="39"/>
      <c r="AR12" s="39"/>
      <c r="AS12" s="39"/>
      <c r="AT12" s="39"/>
      <c r="AU12" s="39"/>
      <c r="AV12" s="39"/>
      <c r="AW12" s="39"/>
      <c r="AX12" s="39"/>
      <c r="AY12" s="39"/>
      <c r="AZ12" s="39"/>
      <c r="BA12" s="40"/>
      <c r="BB12" s="41"/>
      <c r="BC12" s="39"/>
      <c r="BD12" s="39"/>
      <c r="BE12" s="39"/>
      <c r="BF12" s="39"/>
      <c r="BG12" s="39"/>
      <c r="BH12" s="39"/>
      <c r="BI12" s="39"/>
      <c r="BJ12" s="39"/>
      <c r="BK12" s="39"/>
      <c r="BL12" s="39"/>
      <c r="BM12" s="39"/>
      <c r="BN12" s="39"/>
      <c r="BO12" s="39"/>
      <c r="BP12" s="39"/>
      <c r="BQ12" s="39"/>
      <c r="BR12" s="39"/>
      <c r="BS12" s="39"/>
      <c r="BT12" s="39"/>
      <c r="BU12" s="39"/>
      <c r="BV12" s="39"/>
      <c r="BW12" s="39"/>
      <c r="BX12" s="39"/>
      <c r="BY12" s="40"/>
      <c r="BZ12" s="41"/>
      <c r="CA12" s="39"/>
      <c r="CB12" s="39"/>
      <c r="CC12" s="39"/>
      <c r="CD12" s="39"/>
      <c r="CE12" s="39"/>
      <c r="CF12" s="39"/>
      <c r="CG12" s="39"/>
      <c r="CH12" s="39"/>
      <c r="CI12" s="39"/>
      <c r="CJ12" s="39"/>
      <c r="CK12" s="39"/>
      <c r="CL12" s="39"/>
      <c r="CM12" s="39"/>
      <c r="CN12" s="39"/>
      <c r="CO12" s="39"/>
      <c r="CP12" s="39"/>
      <c r="CQ12" s="39"/>
      <c r="CR12" s="39"/>
      <c r="CS12" s="39"/>
      <c r="CT12" s="39"/>
      <c r="CU12" s="39"/>
      <c r="CV12" s="39"/>
      <c r="CW12" s="64"/>
      <c r="CX12" s="66"/>
      <c r="CY12" s="38">
        <f t="shared" si="9"/>
        <v>0</v>
      </c>
      <c r="CZ12" s="39">
        <f t="shared" si="0"/>
        <v>0</v>
      </c>
      <c r="DA12" s="39">
        <f t="shared" si="0"/>
        <v>0</v>
      </c>
      <c r="DB12" s="39">
        <f t="shared" si="0"/>
        <v>0</v>
      </c>
      <c r="DC12" s="39">
        <f t="shared" si="0"/>
        <v>0</v>
      </c>
      <c r="DD12" s="39">
        <f t="shared" si="0"/>
        <v>0</v>
      </c>
      <c r="DE12" s="39">
        <f t="shared" si="0"/>
        <v>0</v>
      </c>
      <c r="DF12" s="39">
        <f t="shared" si="0"/>
        <v>0</v>
      </c>
      <c r="DG12" s="39">
        <f t="shared" si="0"/>
        <v>0</v>
      </c>
      <c r="DH12" s="39">
        <f t="shared" si="0"/>
        <v>0</v>
      </c>
      <c r="DI12" s="39">
        <f t="shared" si="0"/>
        <v>0</v>
      </c>
      <c r="DJ12" s="39">
        <f t="shared" si="0"/>
        <v>0</v>
      </c>
      <c r="DK12" s="39">
        <f t="shared" si="0"/>
        <v>0</v>
      </c>
      <c r="DL12" s="39">
        <f t="shared" si="0"/>
        <v>0</v>
      </c>
      <c r="DM12" s="39">
        <f t="shared" si="0"/>
        <v>0</v>
      </c>
      <c r="DN12" s="39">
        <f t="shared" si="0"/>
        <v>0</v>
      </c>
      <c r="DO12" s="39">
        <f t="shared" si="0"/>
        <v>0</v>
      </c>
      <c r="DP12" s="39">
        <f t="shared" si="1"/>
        <v>0</v>
      </c>
      <c r="DQ12" s="39">
        <f t="shared" si="1"/>
        <v>0</v>
      </c>
      <c r="DR12" s="39">
        <f t="shared" si="1"/>
        <v>0</v>
      </c>
      <c r="DS12" s="39">
        <f t="shared" si="1"/>
        <v>0</v>
      </c>
      <c r="DT12" s="39">
        <f t="shared" si="1"/>
        <v>0</v>
      </c>
      <c r="DU12" s="39">
        <f t="shared" si="1"/>
        <v>0</v>
      </c>
      <c r="DV12" s="40">
        <f t="shared" si="1"/>
        <v>0</v>
      </c>
      <c r="DW12" s="41">
        <f t="shared" si="1"/>
        <v>0</v>
      </c>
      <c r="DX12" s="39">
        <f t="shared" si="1"/>
        <v>0</v>
      </c>
      <c r="DY12" s="39">
        <f t="shared" si="1"/>
        <v>0</v>
      </c>
      <c r="DZ12" s="39">
        <f t="shared" si="1"/>
        <v>0</v>
      </c>
      <c r="EA12" s="39">
        <f t="shared" si="1"/>
        <v>0</v>
      </c>
      <c r="EB12" s="39">
        <f t="shared" si="1"/>
        <v>0</v>
      </c>
      <c r="EC12" s="39">
        <f t="shared" si="1"/>
        <v>0</v>
      </c>
      <c r="ED12" s="39">
        <f t="shared" si="1"/>
        <v>0</v>
      </c>
      <c r="EE12" s="39">
        <f t="shared" si="1"/>
        <v>0</v>
      </c>
      <c r="EF12" s="39">
        <f t="shared" si="2"/>
        <v>0</v>
      </c>
      <c r="EG12" s="39">
        <f t="shared" si="2"/>
        <v>0</v>
      </c>
      <c r="EH12" s="39">
        <f t="shared" si="2"/>
        <v>0</v>
      </c>
      <c r="EI12" s="39">
        <f t="shared" si="2"/>
        <v>0</v>
      </c>
      <c r="EJ12" s="39">
        <f t="shared" si="2"/>
        <v>0</v>
      </c>
      <c r="EK12" s="39">
        <f t="shared" si="2"/>
        <v>0</v>
      </c>
      <c r="EL12" s="39">
        <f t="shared" si="2"/>
        <v>0</v>
      </c>
      <c r="EM12" s="39">
        <f t="shared" si="2"/>
        <v>0</v>
      </c>
      <c r="EN12" s="39">
        <f t="shared" si="2"/>
        <v>0</v>
      </c>
      <c r="EO12" s="39">
        <f t="shared" si="2"/>
        <v>0</v>
      </c>
      <c r="EP12" s="39">
        <f t="shared" si="2"/>
        <v>0</v>
      </c>
      <c r="EQ12" s="39">
        <f t="shared" si="2"/>
        <v>0</v>
      </c>
      <c r="ER12" s="39">
        <f t="shared" si="2"/>
        <v>0</v>
      </c>
      <c r="ES12" s="39">
        <f t="shared" si="2"/>
        <v>0</v>
      </c>
      <c r="ET12" s="40">
        <f t="shared" si="2"/>
        <v>0</v>
      </c>
      <c r="EU12" s="41">
        <f t="shared" si="2"/>
        <v>0</v>
      </c>
      <c r="EV12" s="39">
        <f t="shared" si="3"/>
        <v>0</v>
      </c>
      <c r="EW12" s="39">
        <f t="shared" si="3"/>
        <v>0</v>
      </c>
      <c r="EX12" s="39">
        <f t="shared" si="3"/>
        <v>0</v>
      </c>
      <c r="EY12" s="39">
        <f t="shared" si="3"/>
        <v>0</v>
      </c>
      <c r="EZ12" s="39">
        <f t="shared" si="3"/>
        <v>0</v>
      </c>
      <c r="FA12" s="39">
        <f t="shared" si="3"/>
        <v>0</v>
      </c>
      <c r="FB12" s="39">
        <f t="shared" si="3"/>
        <v>0</v>
      </c>
      <c r="FC12" s="39">
        <f t="shared" si="3"/>
        <v>0</v>
      </c>
      <c r="FD12" s="39">
        <f t="shared" si="3"/>
        <v>0</v>
      </c>
      <c r="FE12" s="39">
        <f t="shared" si="3"/>
        <v>0</v>
      </c>
      <c r="FF12" s="39">
        <f t="shared" si="3"/>
        <v>0</v>
      </c>
      <c r="FG12" s="39">
        <f t="shared" si="3"/>
        <v>0</v>
      </c>
      <c r="FH12" s="39">
        <f t="shared" si="3"/>
        <v>0</v>
      </c>
      <c r="FI12" s="39">
        <f t="shared" si="3"/>
        <v>0</v>
      </c>
      <c r="FJ12" s="39">
        <f t="shared" si="3"/>
        <v>0</v>
      </c>
      <c r="FK12" s="39">
        <f t="shared" si="3"/>
        <v>0</v>
      </c>
      <c r="FL12" s="39">
        <f t="shared" si="4"/>
        <v>0</v>
      </c>
      <c r="FM12" s="39">
        <f t="shared" si="4"/>
        <v>0</v>
      </c>
      <c r="FN12" s="39">
        <f t="shared" si="4"/>
        <v>0</v>
      </c>
      <c r="FO12" s="39">
        <f t="shared" si="4"/>
        <v>0</v>
      </c>
      <c r="FP12" s="39">
        <f t="shared" si="4"/>
        <v>0</v>
      </c>
      <c r="FQ12" s="39">
        <f t="shared" si="4"/>
        <v>0</v>
      </c>
      <c r="FR12" s="40">
        <f t="shared" si="4"/>
        <v>0</v>
      </c>
      <c r="FS12" s="41">
        <f t="shared" si="4"/>
        <v>0</v>
      </c>
      <c r="FT12" s="39">
        <f t="shared" si="4"/>
        <v>0</v>
      </c>
      <c r="FU12" s="39">
        <f t="shared" si="4"/>
        <v>0</v>
      </c>
      <c r="FV12" s="39">
        <f t="shared" si="4"/>
        <v>0</v>
      </c>
      <c r="FW12" s="39">
        <f t="shared" si="4"/>
        <v>0</v>
      </c>
      <c r="FX12" s="39">
        <f t="shared" si="4"/>
        <v>0</v>
      </c>
      <c r="FY12" s="39">
        <f t="shared" si="4"/>
        <v>0</v>
      </c>
      <c r="FZ12" s="39">
        <f t="shared" si="4"/>
        <v>0</v>
      </c>
      <c r="GA12" s="39">
        <f t="shared" si="4"/>
        <v>0</v>
      </c>
      <c r="GB12" s="39">
        <f t="shared" si="5"/>
        <v>0</v>
      </c>
      <c r="GC12" s="39">
        <f t="shared" si="5"/>
        <v>0</v>
      </c>
      <c r="GD12" s="39">
        <f t="shared" si="5"/>
        <v>0</v>
      </c>
      <c r="GE12" s="39">
        <f t="shared" si="5"/>
        <v>0</v>
      </c>
      <c r="GF12" s="39">
        <f t="shared" si="5"/>
        <v>0</v>
      </c>
      <c r="GG12" s="39">
        <f t="shared" si="5"/>
        <v>0</v>
      </c>
      <c r="GH12" s="39">
        <f t="shared" si="5"/>
        <v>0</v>
      </c>
      <c r="GI12" s="39">
        <f t="shared" si="5"/>
        <v>0</v>
      </c>
      <c r="GJ12" s="39">
        <f t="shared" si="5"/>
        <v>0</v>
      </c>
      <c r="GK12" s="39">
        <f t="shared" si="5"/>
        <v>0</v>
      </c>
      <c r="GL12" s="39">
        <f t="shared" si="5"/>
        <v>0</v>
      </c>
      <c r="GM12" s="39">
        <f t="shared" si="5"/>
        <v>0</v>
      </c>
      <c r="GN12" s="39">
        <f t="shared" si="5"/>
        <v>0</v>
      </c>
      <c r="GO12" s="39">
        <f t="shared" si="5"/>
        <v>0</v>
      </c>
      <c r="GP12" s="40">
        <f t="shared" si="5"/>
        <v>0</v>
      </c>
      <c r="GQ12" s="66"/>
      <c r="GR12" s="84">
        <f t="shared" ca="1" si="10"/>
        <v>0</v>
      </c>
      <c r="GS12" s="23">
        <f t="shared" ca="1" si="10"/>
        <v>0</v>
      </c>
      <c r="GT12" s="23">
        <f t="shared" ca="1" si="10"/>
        <v>0</v>
      </c>
      <c r="GU12" s="23">
        <f t="shared" ca="1" si="10"/>
        <v>0</v>
      </c>
      <c r="GV12" s="23">
        <f t="shared" ca="1" si="10"/>
        <v>0</v>
      </c>
      <c r="GW12" s="23">
        <f t="shared" ca="1" si="10"/>
        <v>0</v>
      </c>
      <c r="GX12" s="23">
        <f t="shared" ca="1" si="10"/>
        <v>0</v>
      </c>
      <c r="GY12" s="23">
        <f t="shared" ca="1" si="10"/>
        <v>0</v>
      </c>
      <c r="GZ12" s="23">
        <f t="shared" ca="1" si="10"/>
        <v>0</v>
      </c>
      <c r="HA12" s="23">
        <f t="shared" ca="1" si="10"/>
        <v>0</v>
      </c>
      <c r="HB12" s="23">
        <f t="shared" ca="1" si="10"/>
        <v>0</v>
      </c>
      <c r="HC12" s="8">
        <f t="shared" ca="1" si="10"/>
        <v>0</v>
      </c>
      <c r="HD12" s="23">
        <f t="shared" ca="1" si="10"/>
        <v>0</v>
      </c>
      <c r="HE12" s="23">
        <f t="shared" ca="1" si="10"/>
        <v>0</v>
      </c>
      <c r="HF12" s="23">
        <f t="shared" ca="1" si="10"/>
        <v>0</v>
      </c>
      <c r="HG12" s="23">
        <f t="shared" ca="1" si="10"/>
        <v>0</v>
      </c>
      <c r="HH12" s="23">
        <f t="shared" ca="1" si="13"/>
        <v>0</v>
      </c>
      <c r="HI12" s="23">
        <f t="shared" ca="1" si="13"/>
        <v>0</v>
      </c>
      <c r="HJ12" s="23">
        <f t="shared" ca="1" si="13"/>
        <v>0</v>
      </c>
      <c r="HK12" s="23">
        <f t="shared" ca="1" si="13"/>
        <v>0</v>
      </c>
      <c r="HL12" s="23">
        <f t="shared" ca="1" si="13"/>
        <v>0</v>
      </c>
      <c r="HM12" s="23">
        <f t="shared" ca="1" si="13"/>
        <v>0</v>
      </c>
      <c r="HN12" s="23">
        <f t="shared" ca="1" si="13"/>
        <v>0</v>
      </c>
      <c r="HO12" s="8">
        <f t="shared" ca="1" si="13"/>
        <v>0</v>
      </c>
      <c r="HP12" s="23">
        <f t="shared" ca="1" si="13"/>
        <v>0</v>
      </c>
      <c r="HQ12" s="23">
        <f t="shared" ca="1" si="13"/>
        <v>0</v>
      </c>
      <c r="HR12" s="23">
        <f t="shared" ca="1" si="13"/>
        <v>0</v>
      </c>
      <c r="HS12" s="23">
        <f t="shared" ca="1" si="13"/>
        <v>0</v>
      </c>
      <c r="HT12" s="23">
        <f t="shared" ca="1" si="13"/>
        <v>0</v>
      </c>
      <c r="HU12" s="23">
        <f t="shared" ca="1" si="13"/>
        <v>0</v>
      </c>
      <c r="HV12" s="23">
        <f t="shared" ca="1" si="13"/>
        <v>0</v>
      </c>
      <c r="HW12" s="23">
        <f t="shared" ca="1" si="13"/>
        <v>0</v>
      </c>
      <c r="HX12" s="23">
        <f t="shared" ca="1" si="14"/>
        <v>0</v>
      </c>
      <c r="HY12" s="23">
        <f t="shared" ca="1" si="14"/>
        <v>0</v>
      </c>
      <c r="HZ12" s="23">
        <f t="shared" ca="1" si="14"/>
        <v>0</v>
      </c>
      <c r="IA12" s="8">
        <f t="shared" ca="1" si="14"/>
        <v>0</v>
      </c>
      <c r="IB12" s="23">
        <f t="shared" ca="1" si="14"/>
        <v>0</v>
      </c>
      <c r="IC12" s="23">
        <f t="shared" ca="1" si="12"/>
        <v>0</v>
      </c>
      <c r="ID12" s="23">
        <f t="shared" ca="1" si="12"/>
        <v>0</v>
      </c>
      <c r="IE12" s="23">
        <f t="shared" ca="1" si="12"/>
        <v>0</v>
      </c>
      <c r="IF12" s="23">
        <f t="shared" ca="1" si="12"/>
        <v>0</v>
      </c>
      <c r="IG12" s="23">
        <f t="shared" ca="1" si="12"/>
        <v>0</v>
      </c>
      <c r="IH12" s="23">
        <f t="shared" ca="1" si="12"/>
        <v>0</v>
      </c>
      <c r="II12" s="23">
        <f t="shared" ca="1" si="12"/>
        <v>0</v>
      </c>
      <c r="IJ12" s="23">
        <f t="shared" ca="1" si="12"/>
        <v>0</v>
      </c>
      <c r="IK12" s="23">
        <f t="shared" ca="1" si="12"/>
        <v>0</v>
      </c>
      <c r="IL12" s="23">
        <f t="shared" ca="1" si="12"/>
        <v>0</v>
      </c>
      <c r="IM12" s="88">
        <f t="shared" ca="1" si="12"/>
        <v>0</v>
      </c>
      <c r="IN12" s="66"/>
    </row>
    <row r="13" spans="1:248" x14ac:dyDescent="0.3">
      <c r="A13" s="18">
        <v>11</v>
      </c>
      <c r="B13" s="19"/>
      <c r="C13" s="20">
        <v>1</v>
      </c>
      <c r="D13" s="21">
        <f t="shared" si="7"/>
        <v>0</v>
      </c>
      <c r="E13" s="48">
        <f t="shared" si="8"/>
        <v>0</v>
      </c>
      <c r="F13" s="36"/>
      <c r="G13" s="39"/>
      <c r="H13" s="39"/>
      <c r="I13" s="39"/>
      <c r="J13" s="39"/>
      <c r="K13" s="39"/>
      <c r="L13" s="39"/>
      <c r="M13" s="39"/>
      <c r="N13" s="39"/>
      <c r="O13" s="39"/>
      <c r="P13" s="39"/>
      <c r="Q13" s="39"/>
      <c r="R13" s="39"/>
      <c r="S13" s="39"/>
      <c r="T13" s="39"/>
      <c r="U13" s="39"/>
      <c r="V13" s="39"/>
      <c r="W13" s="39"/>
      <c r="X13" s="39"/>
      <c r="Y13" s="39"/>
      <c r="Z13" s="39"/>
      <c r="AA13" s="39"/>
      <c r="AB13" s="39"/>
      <c r="AC13" s="40"/>
      <c r="AD13" s="41"/>
      <c r="AE13" s="39"/>
      <c r="AF13" s="39"/>
      <c r="AG13" s="39"/>
      <c r="AH13" s="39"/>
      <c r="AI13" s="39"/>
      <c r="AJ13" s="39"/>
      <c r="AK13" s="39"/>
      <c r="AL13" s="39"/>
      <c r="AM13" s="39"/>
      <c r="AN13" s="39"/>
      <c r="AO13" s="39"/>
      <c r="AP13" s="39"/>
      <c r="AQ13" s="39"/>
      <c r="AR13" s="39"/>
      <c r="AS13" s="39"/>
      <c r="AT13" s="39"/>
      <c r="AU13" s="39"/>
      <c r="AV13" s="39"/>
      <c r="AW13" s="39"/>
      <c r="AX13" s="39"/>
      <c r="AY13" s="39"/>
      <c r="AZ13" s="39"/>
      <c r="BA13" s="40"/>
      <c r="BB13" s="41"/>
      <c r="BC13" s="39"/>
      <c r="BD13" s="39"/>
      <c r="BE13" s="39"/>
      <c r="BF13" s="39"/>
      <c r="BG13" s="39"/>
      <c r="BH13" s="39"/>
      <c r="BI13" s="39"/>
      <c r="BJ13" s="39"/>
      <c r="BK13" s="39"/>
      <c r="BL13" s="39"/>
      <c r="BM13" s="39"/>
      <c r="BN13" s="39"/>
      <c r="BO13" s="39"/>
      <c r="BP13" s="39"/>
      <c r="BQ13" s="39"/>
      <c r="BR13" s="39"/>
      <c r="BS13" s="39"/>
      <c r="BT13" s="39"/>
      <c r="BU13" s="39"/>
      <c r="BV13" s="39"/>
      <c r="BW13" s="39"/>
      <c r="BX13" s="39"/>
      <c r="BY13" s="40"/>
      <c r="BZ13" s="41"/>
      <c r="CA13" s="39"/>
      <c r="CB13" s="39"/>
      <c r="CC13" s="39"/>
      <c r="CD13" s="39"/>
      <c r="CE13" s="39"/>
      <c r="CF13" s="39"/>
      <c r="CG13" s="39"/>
      <c r="CH13" s="39"/>
      <c r="CI13" s="39"/>
      <c r="CJ13" s="39"/>
      <c r="CK13" s="39"/>
      <c r="CL13" s="39"/>
      <c r="CM13" s="39"/>
      <c r="CN13" s="39"/>
      <c r="CO13" s="39"/>
      <c r="CP13" s="39"/>
      <c r="CQ13" s="39"/>
      <c r="CR13" s="39"/>
      <c r="CS13" s="39"/>
      <c r="CT13" s="39"/>
      <c r="CU13" s="39"/>
      <c r="CV13" s="39"/>
      <c r="CW13" s="64"/>
      <c r="CX13" s="66"/>
      <c r="CY13" s="38">
        <f t="shared" si="9"/>
        <v>0</v>
      </c>
      <c r="CZ13" s="39">
        <f t="shared" si="0"/>
        <v>0</v>
      </c>
      <c r="DA13" s="39">
        <f t="shared" si="0"/>
        <v>0</v>
      </c>
      <c r="DB13" s="39">
        <f t="shared" si="0"/>
        <v>0</v>
      </c>
      <c r="DC13" s="39">
        <f t="shared" si="0"/>
        <v>0</v>
      </c>
      <c r="DD13" s="39">
        <f t="shared" si="0"/>
        <v>0</v>
      </c>
      <c r="DE13" s="39">
        <f t="shared" si="0"/>
        <v>0</v>
      </c>
      <c r="DF13" s="39">
        <f t="shared" si="0"/>
        <v>0</v>
      </c>
      <c r="DG13" s="39">
        <f t="shared" si="0"/>
        <v>0</v>
      </c>
      <c r="DH13" s="39">
        <f t="shared" si="0"/>
        <v>0</v>
      </c>
      <c r="DI13" s="39">
        <f t="shared" si="0"/>
        <v>0</v>
      </c>
      <c r="DJ13" s="39">
        <f t="shared" si="0"/>
        <v>0</v>
      </c>
      <c r="DK13" s="39">
        <f t="shared" si="0"/>
        <v>0</v>
      </c>
      <c r="DL13" s="39">
        <f t="shared" si="0"/>
        <v>0</v>
      </c>
      <c r="DM13" s="39">
        <f t="shared" si="0"/>
        <v>0</v>
      </c>
      <c r="DN13" s="39">
        <f t="shared" si="0"/>
        <v>0</v>
      </c>
      <c r="DO13" s="39">
        <f t="shared" si="0"/>
        <v>0</v>
      </c>
      <c r="DP13" s="39">
        <f t="shared" si="1"/>
        <v>0</v>
      </c>
      <c r="DQ13" s="39">
        <f t="shared" si="1"/>
        <v>0</v>
      </c>
      <c r="DR13" s="39">
        <f t="shared" si="1"/>
        <v>0</v>
      </c>
      <c r="DS13" s="39">
        <f t="shared" si="1"/>
        <v>0</v>
      </c>
      <c r="DT13" s="39">
        <f t="shared" si="1"/>
        <v>0</v>
      </c>
      <c r="DU13" s="39">
        <f t="shared" si="1"/>
        <v>0</v>
      </c>
      <c r="DV13" s="40">
        <f t="shared" si="1"/>
        <v>0</v>
      </c>
      <c r="DW13" s="41">
        <f t="shared" si="1"/>
        <v>0</v>
      </c>
      <c r="DX13" s="39">
        <f t="shared" si="1"/>
        <v>0</v>
      </c>
      <c r="DY13" s="39">
        <f t="shared" si="1"/>
        <v>0</v>
      </c>
      <c r="DZ13" s="39">
        <f t="shared" si="1"/>
        <v>0</v>
      </c>
      <c r="EA13" s="39">
        <f t="shared" si="1"/>
        <v>0</v>
      </c>
      <c r="EB13" s="39">
        <f t="shared" si="1"/>
        <v>0</v>
      </c>
      <c r="EC13" s="39">
        <f t="shared" si="1"/>
        <v>0</v>
      </c>
      <c r="ED13" s="39">
        <f t="shared" si="1"/>
        <v>0</v>
      </c>
      <c r="EE13" s="39">
        <f t="shared" si="1"/>
        <v>0</v>
      </c>
      <c r="EF13" s="39">
        <f t="shared" si="2"/>
        <v>0</v>
      </c>
      <c r="EG13" s="39">
        <f t="shared" si="2"/>
        <v>0</v>
      </c>
      <c r="EH13" s="39">
        <f t="shared" si="2"/>
        <v>0</v>
      </c>
      <c r="EI13" s="39">
        <f t="shared" si="2"/>
        <v>0</v>
      </c>
      <c r="EJ13" s="39">
        <f t="shared" si="2"/>
        <v>0</v>
      </c>
      <c r="EK13" s="39">
        <f t="shared" si="2"/>
        <v>0</v>
      </c>
      <c r="EL13" s="39">
        <f t="shared" si="2"/>
        <v>0</v>
      </c>
      <c r="EM13" s="39">
        <f t="shared" si="2"/>
        <v>0</v>
      </c>
      <c r="EN13" s="39">
        <f t="shared" si="2"/>
        <v>0</v>
      </c>
      <c r="EO13" s="39">
        <f t="shared" si="2"/>
        <v>0</v>
      </c>
      <c r="EP13" s="39">
        <f t="shared" si="2"/>
        <v>0</v>
      </c>
      <c r="EQ13" s="39">
        <f t="shared" si="2"/>
        <v>0</v>
      </c>
      <c r="ER13" s="39">
        <f t="shared" si="2"/>
        <v>0</v>
      </c>
      <c r="ES13" s="39">
        <f t="shared" si="2"/>
        <v>0</v>
      </c>
      <c r="ET13" s="40">
        <f t="shared" si="2"/>
        <v>0</v>
      </c>
      <c r="EU13" s="41">
        <f t="shared" si="2"/>
        <v>0</v>
      </c>
      <c r="EV13" s="39">
        <f t="shared" si="3"/>
        <v>0</v>
      </c>
      <c r="EW13" s="39">
        <f t="shared" si="3"/>
        <v>0</v>
      </c>
      <c r="EX13" s="39">
        <f t="shared" si="3"/>
        <v>0</v>
      </c>
      <c r="EY13" s="39">
        <f t="shared" si="3"/>
        <v>0</v>
      </c>
      <c r="EZ13" s="39">
        <f t="shared" si="3"/>
        <v>0</v>
      </c>
      <c r="FA13" s="39">
        <f t="shared" si="3"/>
        <v>0</v>
      </c>
      <c r="FB13" s="39">
        <f t="shared" si="3"/>
        <v>0</v>
      </c>
      <c r="FC13" s="39">
        <f t="shared" si="3"/>
        <v>0</v>
      </c>
      <c r="FD13" s="39">
        <f t="shared" si="3"/>
        <v>0</v>
      </c>
      <c r="FE13" s="39">
        <f t="shared" si="3"/>
        <v>0</v>
      </c>
      <c r="FF13" s="39">
        <f t="shared" si="3"/>
        <v>0</v>
      </c>
      <c r="FG13" s="39">
        <f t="shared" si="3"/>
        <v>0</v>
      </c>
      <c r="FH13" s="39">
        <f t="shared" si="3"/>
        <v>0</v>
      </c>
      <c r="FI13" s="39">
        <f t="shared" si="3"/>
        <v>0</v>
      </c>
      <c r="FJ13" s="39">
        <f t="shared" si="3"/>
        <v>0</v>
      </c>
      <c r="FK13" s="39">
        <f t="shared" si="3"/>
        <v>0</v>
      </c>
      <c r="FL13" s="39">
        <f t="shared" si="4"/>
        <v>0</v>
      </c>
      <c r="FM13" s="39">
        <f t="shared" si="4"/>
        <v>0</v>
      </c>
      <c r="FN13" s="39">
        <f t="shared" si="4"/>
        <v>0</v>
      </c>
      <c r="FO13" s="39">
        <f t="shared" si="4"/>
        <v>0</v>
      </c>
      <c r="FP13" s="39">
        <f t="shared" si="4"/>
        <v>0</v>
      </c>
      <c r="FQ13" s="39">
        <f t="shared" si="4"/>
        <v>0</v>
      </c>
      <c r="FR13" s="40">
        <f t="shared" si="4"/>
        <v>0</v>
      </c>
      <c r="FS13" s="41">
        <f t="shared" si="4"/>
        <v>0</v>
      </c>
      <c r="FT13" s="39">
        <f t="shared" si="4"/>
        <v>0</v>
      </c>
      <c r="FU13" s="39">
        <f t="shared" si="4"/>
        <v>0</v>
      </c>
      <c r="FV13" s="39">
        <f t="shared" si="4"/>
        <v>0</v>
      </c>
      <c r="FW13" s="39">
        <f t="shared" si="4"/>
        <v>0</v>
      </c>
      <c r="FX13" s="39">
        <f t="shared" si="4"/>
        <v>0</v>
      </c>
      <c r="FY13" s="39">
        <f t="shared" si="4"/>
        <v>0</v>
      </c>
      <c r="FZ13" s="39">
        <f t="shared" si="4"/>
        <v>0</v>
      </c>
      <c r="GA13" s="39">
        <f t="shared" si="4"/>
        <v>0</v>
      </c>
      <c r="GB13" s="39">
        <f t="shared" si="5"/>
        <v>0</v>
      </c>
      <c r="GC13" s="39">
        <f t="shared" si="5"/>
        <v>0</v>
      </c>
      <c r="GD13" s="39">
        <f t="shared" si="5"/>
        <v>0</v>
      </c>
      <c r="GE13" s="39">
        <f t="shared" si="5"/>
        <v>0</v>
      </c>
      <c r="GF13" s="39">
        <f t="shared" si="5"/>
        <v>0</v>
      </c>
      <c r="GG13" s="39">
        <f t="shared" si="5"/>
        <v>0</v>
      </c>
      <c r="GH13" s="39">
        <f t="shared" si="5"/>
        <v>0</v>
      </c>
      <c r="GI13" s="39">
        <f t="shared" si="5"/>
        <v>0</v>
      </c>
      <c r="GJ13" s="39">
        <f t="shared" si="5"/>
        <v>0</v>
      </c>
      <c r="GK13" s="39">
        <f t="shared" si="5"/>
        <v>0</v>
      </c>
      <c r="GL13" s="39">
        <f t="shared" si="5"/>
        <v>0</v>
      </c>
      <c r="GM13" s="39">
        <f t="shared" si="5"/>
        <v>0</v>
      </c>
      <c r="GN13" s="39">
        <f t="shared" si="5"/>
        <v>0</v>
      </c>
      <c r="GO13" s="39">
        <f t="shared" si="5"/>
        <v>0</v>
      </c>
      <c r="GP13" s="40">
        <f t="shared" si="5"/>
        <v>0</v>
      </c>
      <c r="GQ13" s="66"/>
      <c r="GR13" s="84">
        <f t="shared" ca="1" si="10"/>
        <v>0</v>
      </c>
      <c r="GS13" s="23">
        <f t="shared" ca="1" si="10"/>
        <v>0</v>
      </c>
      <c r="GT13" s="23">
        <f t="shared" ca="1" si="10"/>
        <v>0</v>
      </c>
      <c r="GU13" s="23">
        <f t="shared" ca="1" si="10"/>
        <v>0</v>
      </c>
      <c r="GV13" s="23">
        <f t="shared" ca="1" si="10"/>
        <v>0</v>
      </c>
      <c r="GW13" s="23">
        <f t="shared" ca="1" si="10"/>
        <v>0</v>
      </c>
      <c r="GX13" s="23">
        <f t="shared" ca="1" si="10"/>
        <v>0</v>
      </c>
      <c r="GY13" s="23">
        <f t="shared" ca="1" si="10"/>
        <v>0</v>
      </c>
      <c r="GZ13" s="23">
        <f t="shared" ca="1" si="10"/>
        <v>0</v>
      </c>
      <c r="HA13" s="23">
        <f t="shared" ca="1" si="10"/>
        <v>0</v>
      </c>
      <c r="HB13" s="23">
        <f t="shared" ca="1" si="10"/>
        <v>0</v>
      </c>
      <c r="HC13" s="8">
        <f t="shared" ca="1" si="10"/>
        <v>0</v>
      </c>
      <c r="HD13" s="23">
        <f t="shared" ca="1" si="10"/>
        <v>0</v>
      </c>
      <c r="HE13" s="23">
        <f t="shared" ca="1" si="10"/>
        <v>0</v>
      </c>
      <c r="HF13" s="23">
        <f t="shared" ca="1" si="10"/>
        <v>0</v>
      </c>
      <c r="HG13" s="23">
        <f t="shared" ca="1" si="10"/>
        <v>0</v>
      </c>
      <c r="HH13" s="23">
        <f t="shared" ca="1" si="13"/>
        <v>0</v>
      </c>
      <c r="HI13" s="23">
        <f t="shared" ca="1" si="13"/>
        <v>0</v>
      </c>
      <c r="HJ13" s="23">
        <f t="shared" ca="1" si="13"/>
        <v>0</v>
      </c>
      <c r="HK13" s="23">
        <f t="shared" ca="1" si="13"/>
        <v>0</v>
      </c>
      <c r="HL13" s="23">
        <f t="shared" ca="1" si="13"/>
        <v>0</v>
      </c>
      <c r="HM13" s="23">
        <f t="shared" ca="1" si="13"/>
        <v>0</v>
      </c>
      <c r="HN13" s="23">
        <f t="shared" ca="1" si="13"/>
        <v>0</v>
      </c>
      <c r="HO13" s="8">
        <f t="shared" ca="1" si="13"/>
        <v>0</v>
      </c>
      <c r="HP13" s="23">
        <f t="shared" ca="1" si="13"/>
        <v>0</v>
      </c>
      <c r="HQ13" s="23">
        <f t="shared" ca="1" si="13"/>
        <v>0</v>
      </c>
      <c r="HR13" s="23">
        <f t="shared" ca="1" si="13"/>
        <v>0</v>
      </c>
      <c r="HS13" s="23">
        <f t="shared" ca="1" si="13"/>
        <v>0</v>
      </c>
      <c r="HT13" s="23">
        <f t="shared" ca="1" si="13"/>
        <v>0</v>
      </c>
      <c r="HU13" s="23">
        <f t="shared" ca="1" si="13"/>
        <v>0</v>
      </c>
      <c r="HV13" s="23">
        <f t="shared" ca="1" si="13"/>
        <v>0</v>
      </c>
      <c r="HW13" s="23">
        <f t="shared" ca="1" si="13"/>
        <v>0</v>
      </c>
      <c r="HX13" s="23">
        <f t="shared" ca="1" si="14"/>
        <v>0</v>
      </c>
      <c r="HY13" s="23">
        <f t="shared" ca="1" si="14"/>
        <v>0</v>
      </c>
      <c r="HZ13" s="23">
        <f t="shared" ca="1" si="14"/>
        <v>0</v>
      </c>
      <c r="IA13" s="8">
        <f t="shared" ca="1" si="14"/>
        <v>0</v>
      </c>
      <c r="IB13" s="23">
        <f t="shared" ca="1" si="14"/>
        <v>0</v>
      </c>
      <c r="IC13" s="23">
        <f t="shared" ca="1" si="12"/>
        <v>0</v>
      </c>
      <c r="ID13" s="23">
        <f t="shared" ca="1" si="12"/>
        <v>0</v>
      </c>
      <c r="IE13" s="23">
        <f t="shared" ca="1" si="12"/>
        <v>0</v>
      </c>
      <c r="IF13" s="23">
        <f t="shared" ca="1" si="12"/>
        <v>0</v>
      </c>
      <c r="IG13" s="23">
        <f t="shared" ca="1" si="12"/>
        <v>0</v>
      </c>
      <c r="IH13" s="23">
        <f t="shared" ca="1" si="12"/>
        <v>0</v>
      </c>
      <c r="II13" s="23">
        <f t="shared" ca="1" si="12"/>
        <v>0</v>
      </c>
      <c r="IJ13" s="23">
        <f t="shared" ca="1" si="12"/>
        <v>0</v>
      </c>
      <c r="IK13" s="23">
        <f t="shared" ca="1" si="12"/>
        <v>0</v>
      </c>
      <c r="IL13" s="23">
        <f t="shared" ca="1" si="12"/>
        <v>0</v>
      </c>
      <c r="IM13" s="88">
        <f t="shared" ca="1" si="12"/>
        <v>0</v>
      </c>
      <c r="IN13" s="66"/>
    </row>
    <row r="14" spans="1:248" x14ac:dyDescent="0.3">
      <c r="A14" s="22">
        <v>12</v>
      </c>
      <c r="B14" s="19"/>
      <c r="C14" s="20">
        <v>1</v>
      </c>
      <c r="D14" s="21">
        <f t="shared" si="7"/>
        <v>0</v>
      </c>
      <c r="E14" s="48">
        <f t="shared" si="8"/>
        <v>0</v>
      </c>
      <c r="F14" s="36"/>
      <c r="G14" s="39"/>
      <c r="H14" s="39"/>
      <c r="I14" s="39"/>
      <c r="J14" s="39"/>
      <c r="K14" s="39"/>
      <c r="L14" s="39"/>
      <c r="M14" s="39"/>
      <c r="N14" s="39"/>
      <c r="O14" s="39"/>
      <c r="P14" s="39"/>
      <c r="Q14" s="39"/>
      <c r="R14" s="39"/>
      <c r="S14" s="39"/>
      <c r="T14" s="39"/>
      <c r="U14" s="39"/>
      <c r="V14" s="39"/>
      <c r="W14" s="39"/>
      <c r="X14" s="39"/>
      <c r="Y14" s="39"/>
      <c r="Z14" s="39"/>
      <c r="AA14" s="39"/>
      <c r="AB14" s="39"/>
      <c r="AC14" s="40"/>
      <c r="AD14" s="41"/>
      <c r="AE14" s="39"/>
      <c r="AF14" s="39"/>
      <c r="AG14" s="39"/>
      <c r="AH14" s="39"/>
      <c r="AI14" s="39"/>
      <c r="AJ14" s="39"/>
      <c r="AK14" s="39"/>
      <c r="AL14" s="39"/>
      <c r="AM14" s="39"/>
      <c r="AN14" s="39"/>
      <c r="AO14" s="39"/>
      <c r="AP14" s="39"/>
      <c r="AQ14" s="39"/>
      <c r="AR14" s="39"/>
      <c r="AS14" s="39"/>
      <c r="AT14" s="39"/>
      <c r="AU14" s="39"/>
      <c r="AV14" s="39"/>
      <c r="AW14" s="39"/>
      <c r="AX14" s="39"/>
      <c r="AY14" s="39"/>
      <c r="AZ14" s="39"/>
      <c r="BA14" s="40"/>
      <c r="BB14" s="41"/>
      <c r="BC14" s="39"/>
      <c r="BD14" s="39"/>
      <c r="BE14" s="39"/>
      <c r="BF14" s="39"/>
      <c r="BG14" s="39"/>
      <c r="BH14" s="39"/>
      <c r="BI14" s="39"/>
      <c r="BJ14" s="39"/>
      <c r="BK14" s="39"/>
      <c r="BL14" s="39"/>
      <c r="BM14" s="39"/>
      <c r="BN14" s="39"/>
      <c r="BO14" s="39"/>
      <c r="BP14" s="39"/>
      <c r="BQ14" s="39"/>
      <c r="BR14" s="39"/>
      <c r="BS14" s="39"/>
      <c r="BT14" s="39"/>
      <c r="BU14" s="39"/>
      <c r="BV14" s="39"/>
      <c r="BW14" s="39"/>
      <c r="BX14" s="39"/>
      <c r="BY14" s="40"/>
      <c r="BZ14" s="41"/>
      <c r="CA14" s="39"/>
      <c r="CB14" s="39"/>
      <c r="CC14" s="39"/>
      <c r="CD14" s="39"/>
      <c r="CE14" s="39"/>
      <c r="CF14" s="39"/>
      <c r="CG14" s="39"/>
      <c r="CH14" s="39"/>
      <c r="CI14" s="39"/>
      <c r="CJ14" s="39"/>
      <c r="CK14" s="39"/>
      <c r="CL14" s="39"/>
      <c r="CM14" s="39"/>
      <c r="CN14" s="39"/>
      <c r="CO14" s="39"/>
      <c r="CP14" s="39"/>
      <c r="CQ14" s="39"/>
      <c r="CR14" s="39"/>
      <c r="CS14" s="39"/>
      <c r="CT14" s="39"/>
      <c r="CU14" s="39"/>
      <c r="CV14" s="39"/>
      <c r="CW14" s="64"/>
      <c r="CX14" s="66"/>
      <c r="CY14" s="38">
        <f t="shared" si="9"/>
        <v>0</v>
      </c>
      <c r="CZ14" s="39">
        <f t="shared" si="0"/>
        <v>0</v>
      </c>
      <c r="DA14" s="39">
        <f t="shared" si="0"/>
        <v>0</v>
      </c>
      <c r="DB14" s="39">
        <f t="shared" si="0"/>
        <v>0</v>
      </c>
      <c r="DC14" s="39">
        <f t="shared" si="0"/>
        <v>0</v>
      </c>
      <c r="DD14" s="39">
        <f t="shared" si="0"/>
        <v>0</v>
      </c>
      <c r="DE14" s="39">
        <f t="shared" si="0"/>
        <v>0</v>
      </c>
      <c r="DF14" s="39">
        <f t="shared" si="0"/>
        <v>0</v>
      </c>
      <c r="DG14" s="39">
        <f t="shared" si="0"/>
        <v>0</v>
      </c>
      <c r="DH14" s="39">
        <f t="shared" si="0"/>
        <v>0</v>
      </c>
      <c r="DI14" s="39">
        <f t="shared" si="0"/>
        <v>0</v>
      </c>
      <c r="DJ14" s="39">
        <f t="shared" si="0"/>
        <v>0</v>
      </c>
      <c r="DK14" s="39">
        <f t="shared" si="0"/>
        <v>0</v>
      </c>
      <c r="DL14" s="39">
        <f t="shared" si="0"/>
        <v>0</v>
      </c>
      <c r="DM14" s="39">
        <f t="shared" si="0"/>
        <v>0</v>
      </c>
      <c r="DN14" s="39">
        <f t="shared" si="0"/>
        <v>0</v>
      </c>
      <c r="DO14" s="39">
        <f t="shared" si="0"/>
        <v>0</v>
      </c>
      <c r="DP14" s="39">
        <f t="shared" si="1"/>
        <v>0</v>
      </c>
      <c r="DQ14" s="39">
        <f t="shared" si="1"/>
        <v>0</v>
      </c>
      <c r="DR14" s="39">
        <f t="shared" si="1"/>
        <v>0</v>
      </c>
      <c r="DS14" s="39">
        <f t="shared" si="1"/>
        <v>0</v>
      </c>
      <c r="DT14" s="39">
        <f t="shared" si="1"/>
        <v>0</v>
      </c>
      <c r="DU14" s="39">
        <f t="shared" si="1"/>
        <v>0</v>
      </c>
      <c r="DV14" s="40">
        <f t="shared" si="1"/>
        <v>0</v>
      </c>
      <c r="DW14" s="41">
        <f t="shared" si="1"/>
        <v>0</v>
      </c>
      <c r="DX14" s="39">
        <f t="shared" si="1"/>
        <v>0</v>
      </c>
      <c r="DY14" s="39">
        <f t="shared" si="1"/>
        <v>0</v>
      </c>
      <c r="DZ14" s="39">
        <f t="shared" si="1"/>
        <v>0</v>
      </c>
      <c r="EA14" s="39">
        <f t="shared" si="1"/>
        <v>0</v>
      </c>
      <c r="EB14" s="39">
        <f t="shared" si="1"/>
        <v>0</v>
      </c>
      <c r="EC14" s="39">
        <f t="shared" si="1"/>
        <v>0</v>
      </c>
      <c r="ED14" s="39">
        <f t="shared" si="1"/>
        <v>0</v>
      </c>
      <c r="EE14" s="39">
        <f t="shared" si="1"/>
        <v>0</v>
      </c>
      <c r="EF14" s="39">
        <f t="shared" si="2"/>
        <v>0</v>
      </c>
      <c r="EG14" s="39">
        <f t="shared" si="2"/>
        <v>0</v>
      </c>
      <c r="EH14" s="39">
        <f t="shared" si="2"/>
        <v>0</v>
      </c>
      <c r="EI14" s="39">
        <f t="shared" si="2"/>
        <v>0</v>
      </c>
      <c r="EJ14" s="39">
        <f t="shared" si="2"/>
        <v>0</v>
      </c>
      <c r="EK14" s="39">
        <f t="shared" si="2"/>
        <v>0</v>
      </c>
      <c r="EL14" s="39">
        <f t="shared" si="2"/>
        <v>0</v>
      </c>
      <c r="EM14" s="39">
        <f t="shared" si="2"/>
        <v>0</v>
      </c>
      <c r="EN14" s="39">
        <f t="shared" si="2"/>
        <v>0</v>
      </c>
      <c r="EO14" s="39">
        <f t="shared" si="2"/>
        <v>0</v>
      </c>
      <c r="EP14" s="39">
        <f t="shared" si="2"/>
        <v>0</v>
      </c>
      <c r="EQ14" s="39">
        <f t="shared" si="2"/>
        <v>0</v>
      </c>
      <c r="ER14" s="39">
        <f t="shared" si="2"/>
        <v>0</v>
      </c>
      <c r="ES14" s="39">
        <f t="shared" si="2"/>
        <v>0</v>
      </c>
      <c r="ET14" s="40">
        <f t="shared" si="2"/>
        <v>0</v>
      </c>
      <c r="EU14" s="41">
        <f t="shared" si="2"/>
        <v>0</v>
      </c>
      <c r="EV14" s="39">
        <f t="shared" si="3"/>
        <v>0</v>
      </c>
      <c r="EW14" s="39">
        <f t="shared" si="3"/>
        <v>0</v>
      </c>
      <c r="EX14" s="39">
        <f t="shared" si="3"/>
        <v>0</v>
      </c>
      <c r="EY14" s="39">
        <f t="shared" si="3"/>
        <v>0</v>
      </c>
      <c r="EZ14" s="39">
        <f t="shared" si="3"/>
        <v>0</v>
      </c>
      <c r="FA14" s="39">
        <f t="shared" si="3"/>
        <v>0</v>
      </c>
      <c r="FB14" s="39">
        <f t="shared" si="3"/>
        <v>0</v>
      </c>
      <c r="FC14" s="39">
        <f t="shared" si="3"/>
        <v>0</v>
      </c>
      <c r="FD14" s="39">
        <f t="shared" si="3"/>
        <v>0</v>
      </c>
      <c r="FE14" s="39">
        <f t="shared" si="3"/>
        <v>0</v>
      </c>
      <c r="FF14" s="39">
        <f t="shared" si="3"/>
        <v>0</v>
      </c>
      <c r="FG14" s="39">
        <f t="shared" si="3"/>
        <v>0</v>
      </c>
      <c r="FH14" s="39">
        <f t="shared" si="3"/>
        <v>0</v>
      </c>
      <c r="FI14" s="39">
        <f t="shared" si="3"/>
        <v>0</v>
      </c>
      <c r="FJ14" s="39">
        <f t="shared" si="3"/>
        <v>0</v>
      </c>
      <c r="FK14" s="39">
        <f t="shared" si="3"/>
        <v>0</v>
      </c>
      <c r="FL14" s="39">
        <f t="shared" si="4"/>
        <v>0</v>
      </c>
      <c r="FM14" s="39">
        <f t="shared" si="4"/>
        <v>0</v>
      </c>
      <c r="FN14" s="39">
        <f t="shared" si="4"/>
        <v>0</v>
      </c>
      <c r="FO14" s="39">
        <f t="shared" si="4"/>
        <v>0</v>
      </c>
      <c r="FP14" s="39">
        <f t="shared" si="4"/>
        <v>0</v>
      </c>
      <c r="FQ14" s="39">
        <f t="shared" si="4"/>
        <v>0</v>
      </c>
      <c r="FR14" s="40">
        <f t="shared" si="4"/>
        <v>0</v>
      </c>
      <c r="FS14" s="41">
        <f t="shared" si="4"/>
        <v>0</v>
      </c>
      <c r="FT14" s="39">
        <f t="shared" si="4"/>
        <v>0</v>
      </c>
      <c r="FU14" s="39">
        <f t="shared" si="4"/>
        <v>0</v>
      </c>
      <c r="FV14" s="39">
        <f t="shared" si="4"/>
        <v>0</v>
      </c>
      <c r="FW14" s="39">
        <f t="shared" si="4"/>
        <v>0</v>
      </c>
      <c r="FX14" s="39">
        <f t="shared" si="4"/>
        <v>0</v>
      </c>
      <c r="FY14" s="39">
        <f t="shared" si="4"/>
        <v>0</v>
      </c>
      <c r="FZ14" s="39">
        <f t="shared" si="4"/>
        <v>0</v>
      </c>
      <c r="GA14" s="39">
        <f t="shared" si="4"/>
        <v>0</v>
      </c>
      <c r="GB14" s="39">
        <f t="shared" si="5"/>
        <v>0</v>
      </c>
      <c r="GC14" s="39">
        <f t="shared" si="5"/>
        <v>0</v>
      </c>
      <c r="GD14" s="39">
        <f t="shared" si="5"/>
        <v>0</v>
      </c>
      <c r="GE14" s="39">
        <f t="shared" si="5"/>
        <v>0</v>
      </c>
      <c r="GF14" s="39">
        <f t="shared" si="5"/>
        <v>0</v>
      </c>
      <c r="GG14" s="39">
        <f t="shared" si="5"/>
        <v>0</v>
      </c>
      <c r="GH14" s="39">
        <f t="shared" si="5"/>
        <v>0</v>
      </c>
      <c r="GI14" s="39">
        <f t="shared" si="5"/>
        <v>0</v>
      </c>
      <c r="GJ14" s="39">
        <f t="shared" si="5"/>
        <v>0</v>
      </c>
      <c r="GK14" s="39">
        <f t="shared" si="5"/>
        <v>0</v>
      </c>
      <c r="GL14" s="39">
        <f t="shared" si="5"/>
        <v>0</v>
      </c>
      <c r="GM14" s="39">
        <f t="shared" si="5"/>
        <v>0</v>
      </c>
      <c r="GN14" s="39">
        <f t="shared" si="5"/>
        <v>0</v>
      </c>
      <c r="GO14" s="39">
        <f t="shared" si="5"/>
        <v>0</v>
      </c>
      <c r="GP14" s="40">
        <f t="shared" si="5"/>
        <v>0</v>
      </c>
      <c r="GQ14" s="66"/>
      <c r="GR14" s="84">
        <f t="shared" ca="1" si="10"/>
        <v>0</v>
      </c>
      <c r="GS14" s="23">
        <f t="shared" ca="1" si="10"/>
        <v>0</v>
      </c>
      <c r="GT14" s="23">
        <f t="shared" ca="1" si="10"/>
        <v>0</v>
      </c>
      <c r="GU14" s="23">
        <f t="shared" ca="1" si="10"/>
        <v>0</v>
      </c>
      <c r="GV14" s="23">
        <f t="shared" ca="1" si="10"/>
        <v>0</v>
      </c>
      <c r="GW14" s="23">
        <f t="shared" ca="1" si="10"/>
        <v>0</v>
      </c>
      <c r="GX14" s="23">
        <f t="shared" ca="1" si="10"/>
        <v>0</v>
      </c>
      <c r="GY14" s="23">
        <f t="shared" ca="1" si="10"/>
        <v>0</v>
      </c>
      <c r="GZ14" s="23">
        <f t="shared" ca="1" si="10"/>
        <v>0</v>
      </c>
      <c r="HA14" s="23">
        <f t="shared" ca="1" si="10"/>
        <v>0</v>
      </c>
      <c r="HB14" s="23">
        <f t="shared" ca="1" si="10"/>
        <v>0</v>
      </c>
      <c r="HC14" s="8">
        <f t="shared" ca="1" si="10"/>
        <v>0</v>
      </c>
      <c r="HD14" s="23">
        <f t="shared" ca="1" si="10"/>
        <v>0</v>
      </c>
      <c r="HE14" s="23">
        <f t="shared" ca="1" si="10"/>
        <v>0</v>
      </c>
      <c r="HF14" s="23">
        <f t="shared" ca="1" si="10"/>
        <v>0</v>
      </c>
      <c r="HG14" s="23">
        <f t="shared" ca="1" si="10"/>
        <v>0</v>
      </c>
      <c r="HH14" s="23">
        <f t="shared" ca="1" si="13"/>
        <v>0</v>
      </c>
      <c r="HI14" s="23">
        <f t="shared" ca="1" si="13"/>
        <v>0</v>
      </c>
      <c r="HJ14" s="23">
        <f t="shared" ca="1" si="13"/>
        <v>0</v>
      </c>
      <c r="HK14" s="23">
        <f t="shared" ca="1" si="13"/>
        <v>0</v>
      </c>
      <c r="HL14" s="23">
        <f t="shared" ca="1" si="13"/>
        <v>0</v>
      </c>
      <c r="HM14" s="23">
        <f t="shared" ca="1" si="13"/>
        <v>0</v>
      </c>
      <c r="HN14" s="23">
        <f t="shared" ca="1" si="13"/>
        <v>0</v>
      </c>
      <c r="HO14" s="8">
        <f t="shared" ca="1" si="13"/>
        <v>0</v>
      </c>
      <c r="HP14" s="23">
        <f t="shared" ca="1" si="13"/>
        <v>0</v>
      </c>
      <c r="HQ14" s="23">
        <f t="shared" ca="1" si="13"/>
        <v>0</v>
      </c>
      <c r="HR14" s="23">
        <f t="shared" ca="1" si="13"/>
        <v>0</v>
      </c>
      <c r="HS14" s="23">
        <f t="shared" ca="1" si="13"/>
        <v>0</v>
      </c>
      <c r="HT14" s="23">
        <f t="shared" ca="1" si="13"/>
        <v>0</v>
      </c>
      <c r="HU14" s="23">
        <f t="shared" ca="1" si="13"/>
        <v>0</v>
      </c>
      <c r="HV14" s="23">
        <f t="shared" ca="1" si="13"/>
        <v>0</v>
      </c>
      <c r="HW14" s="23">
        <f t="shared" ca="1" si="13"/>
        <v>0</v>
      </c>
      <c r="HX14" s="23">
        <f t="shared" ca="1" si="14"/>
        <v>0</v>
      </c>
      <c r="HY14" s="23">
        <f t="shared" ca="1" si="14"/>
        <v>0</v>
      </c>
      <c r="HZ14" s="23">
        <f t="shared" ca="1" si="14"/>
        <v>0</v>
      </c>
      <c r="IA14" s="8">
        <f t="shared" ca="1" si="14"/>
        <v>0</v>
      </c>
      <c r="IB14" s="23">
        <f t="shared" ca="1" si="14"/>
        <v>0</v>
      </c>
      <c r="IC14" s="23">
        <f t="shared" ca="1" si="12"/>
        <v>0</v>
      </c>
      <c r="ID14" s="23">
        <f t="shared" ca="1" si="12"/>
        <v>0</v>
      </c>
      <c r="IE14" s="23">
        <f t="shared" ca="1" si="12"/>
        <v>0</v>
      </c>
      <c r="IF14" s="23">
        <f t="shared" ca="1" si="12"/>
        <v>0</v>
      </c>
      <c r="IG14" s="23">
        <f t="shared" ca="1" si="12"/>
        <v>0</v>
      </c>
      <c r="IH14" s="23">
        <f t="shared" ca="1" si="12"/>
        <v>0</v>
      </c>
      <c r="II14" s="23">
        <f t="shared" ca="1" si="12"/>
        <v>0</v>
      </c>
      <c r="IJ14" s="23">
        <f t="shared" ca="1" si="12"/>
        <v>0</v>
      </c>
      <c r="IK14" s="23">
        <f t="shared" ca="1" si="12"/>
        <v>0</v>
      </c>
      <c r="IL14" s="23">
        <f t="shared" ca="1" si="12"/>
        <v>0</v>
      </c>
      <c r="IM14" s="88">
        <f t="shared" ca="1" si="12"/>
        <v>0</v>
      </c>
      <c r="IN14" s="66"/>
    </row>
    <row r="15" spans="1:248" x14ac:dyDescent="0.3">
      <c r="A15" s="18">
        <v>13</v>
      </c>
      <c r="B15" s="19"/>
      <c r="C15" s="20">
        <v>1</v>
      </c>
      <c r="D15" s="21">
        <f>IF(B15="",0,76*C15)</f>
        <v>0</v>
      </c>
      <c r="E15" s="48">
        <f t="shared" si="8"/>
        <v>0</v>
      </c>
      <c r="F15" s="36"/>
      <c r="G15" s="39"/>
      <c r="H15" s="39"/>
      <c r="I15" s="39"/>
      <c r="J15" s="39"/>
      <c r="K15" s="39"/>
      <c r="L15" s="39"/>
      <c r="M15" s="39"/>
      <c r="N15" s="39"/>
      <c r="O15" s="39"/>
      <c r="P15" s="39"/>
      <c r="Q15" s="39"/>
      <c r="R15" s="39"/>
      <c r="S15" s="39"/>
      <c r="T15" s="39"/>
      <c r="U15" s="39"/>
      <c r="V15" s="39"/>
      <c r="W15" s="39"/>
      <c r="X15" s="39"/>
      <c r="Y15" s="39"/>
      <c r="Z15" s="39"/>
      <c r="AA15" s="39"/>
      <c r="AB15" s="39"/>
      <c r="AC15" s="40"/>
      <c r="AD15" s="41"/>
      <c r="AE15" s="39"/>
      <c r="AF15" s="39"/>
      <c r="AG15" s="39"/>
      <c r="AH15" s="39"/>
      <c r="AI15" s="39"/>
      <c r="AJ15" s="39"/>
      <c r="AK15" s="39"/>
      <c r="AL15" s="39"/>
      <c r="AM15" s="39"/>
      <c r="AN15" s="39"/>
      <c r="AO15" s="39"/>
      <c r="AP15" s="39"/>
      <c r="AQ15" s="39"/>
      <c r="AR15" s="39"/>
      <c r="AS15" s="39"/>
      <c r="AT15" s="39"/>
      <c r="AU15" s="39"/>
      <c r="AV15" s="39"/>
      <c r="AW15" s="39"/>
      <c r="AX15" s="39"/>
      <c r="AY15" s="39"/>
      <c r="AZ15" s="39"/>
      <c r="BA15" s="40"/>
      <c r="BB15" s="41"/>
      <c r="BC15" s="39"/>
      <c r="BD15" s="39"/>
      <c r="BE15" s="39"/>
      <c r="BF15" s="39"/>
      <c r="BG15" s="39"/>
      <c r="BH15" s="39"/>
      <c r="BI15" s="39"/>
      <c r="BJ15" s="39"/>
      <c r="BK15" s="39"/>
      <c r="BL15" s="39"/>
      <c r="BM15" s="39"/>
      <c r="BN15" s="39"/>
      <c r="BO15" s="39"/>
      <c r="BP15" s="39"/>
      <c r="BQ15" s="39"/>
      <c r="BR15" s="39"/>
      <c r="BS15" s="39"/>
      <c r="BT15" s="39"/>
      <c r="BU15" s="39"/>
      <c r="BV15" s="39"/>
      <c r="BW15" s="39"/>
      <c r="BX15" s="39"/>
      <c r="BY15" s="40"/>
      <c r="BZ15" s="41"/>
      <c r="CA15" s="39"/>
      <c r="CB15" s="39"/>
      <c r="CC15" s="39"/>
      <c r="CD15" s="39"/>
      <c r="CE15" s="39"/>
      <c r="CF15" s="39"/>
      <c r="CG15" s="39"/>
      <c r="CH15" s="39"/>
      <c r="CI15" s="39"/>
      <c r="CJ15" s="39"/>
      <c r="CK15" s="39"/>
      <c r="CL15" s="39"/>
      <c r="CM15" s="39"/>
      <c r="CN15" s="39"/>
      <c r="CO15" s="39"/>
      <c r="CP15" s="39"/>
      <c r="CQ15" s="39"/>
      <c r="CR15" s="39"/>
      <c r="CS15" s="39"/>
      <c r="CT15" s="39"/>
      <c r="CU15" s="39"/>
      <c r="CV15" s="39"/>
      <c r="CW15" s="64"/>
      <c r="CX15" s="66"/>
      <c r="CY15" s="38">
        <f t="shared" si="9"/>
        <v>0</v>
      </c>
      <c r="CZ15" s="39">
        <f t="shared" si="0"/>
        <v>0</v>
      </c>
      <c r="DA15" s="39">
        <f t="shared" si="0"/>
        <v>0</v>
      </c>
      <c r="DB15" s="39">
        <f t="shared" si="0"/>
        <v>0</v>
      </c>
      <c r="DC15" s="39">
        <f t="shared" si="0"/>
        <v>0</v>
      </c>
      <c r="DD15" s="39">
        <f t="shared" si="0"/>
        <v>0</v>
      </c>
      <c r="DE15" s="39">
        <f t="shared" si="0"/>
        <v>0</v>
      </c>
      <c r="DF15" s="39">
        <f t="shared" si="0"/>
        <v>0</v>
      </c>
      <c r="DG15" s="39">
        <f t="shared" si="0"/>
        <v>0</v>
      </c>
      <c r="DH15" s="39">
        <f t="shared" si="0"/>
        <v>0</v>
      </c>
      <c r="DI15" s="39">
        <f t="shared" si="0"/>
        <v>0</v>
      </c>
      <c r="DJ15" s="39">
        <f t="shared" si="0"/>
        <v>0</v>
      </c>
      <c r="DK15" s="39">
        <f t="shared" si="0"/>
        <v>0</v>
      </c>
      <c r="DL15" s="39">
        <f t="shared" si="0"/>
        <v>0</v>
      </c>
      <c r="DM15" s="39">
        <f t="shared" si="0"/>
        <v>0</v>
      </c>
      <c r="DN15" s="39">
        <f t="shared" si="0"/>
        <v>0</v>
      </c>
      <c r="DO15" s="39">
        <f t="shared" si="0"/>
        <v>0</v>
      </c>
      <c r="DP15" s="39">
        <f t="shared" si="1"/>
        <v>0</v>
      </c>
      <c r="DQ15" s="39">
        <f t="shared" si="1"/>
        <v>0</v>
      </c>
      <c r="DR15" s="39">
        <f t="shared" si="1"/>
        <v>0</v>
      </c>
      <c r="DS15" s="39">
        <f t="shared" si="1"/>
        <v>0</v>
      </c>
      <c r="DT15" s="39">
        <f t="shared" si="1"/>
        <v>0</v>
      </c>
      <c r="DU15" s="39">
        <f t="shared" si="1"/>
        <v>0</v>
      </c>
      <c r="DV15" s="40">
        <f t="shared" si="1"/>
        <v>0</v>
      </c>
      <c r="DW15" s="41">
        <f t="shared" si="1"/>
        <v>0</v>
      </c>
      <c r="DX15" s="39">
        <f t="shared" si="1"/>
        <v>0</v>
      </c>
      <c r="DY15" s="39">
        <f t="shared" si="1"/>
        <v>0</v>
      </c>
      <c r="DZ15" s="39">
        <f t="shared" si="1"/>
        <v>0</v>
      </c>
      <c r="EA15" s="39">
        <f t="shared" si="1"/>
        <v>0</v>
      </c>
      <c r="EB15" s="39">
        <f t="shared" si="1"/>
        <v>0</v>
      </c>
      <c r="EC15" s="39">
        <f t="shared" si="1"/>
        <v>0</v>
      </c>
      <c r="ED15" s="39">
        <f t="shared" si="1"/>
        <v>0</v>
      </c>
      <c r="EE15" s="39">
        <f t="shared" si="1"/>
        <v>0</v>
      </c>
      <c r="EF15" s="39">
        <f t="shared" si="2"/>
        <v>0</v>
      </c>
      <c r="EG15" s="39">
        <f t="shared" si="2"/>
        <v>0</v>
      </c>
      <c r="EH15" s="39">
        <f t="shared" si="2"/>
        <v>0</v>
      </c>
      <c r="EI15" s="39">
        <f t="shared" si="2"/>
        <v>0</v>
      </c>
      <c r="EJ15" s="39">
        <f t="shared" si="2"/>
        <v>0</v>
      </c>
      <c r="EK15" s="39">
        <f t="shared" si="2"/>
        <v>0</v>
      </c>
      <c r="EL15" s="39">
        <f t="shared" si="2"/>
        <v>0</v>
      </c>
      <c r="EM15" s="39">
        <f t="shared" si="2"/>
        <v>0</v>
      </c>
      <c r="EN15" s="39">
        <f t="shared" si="2"/>
        <v>0</v>
      </c>
      <c r="EO15" s="39">
        <f t="shared" si="2"/>
        <v>0</v>
      </c>
      <c r="EP15" s="39">
        <f t="shared" si="2"/>
        <v>0</v>
      </c>
      <c r="EQ15" s="39">
        <f t="shared" si="2"/>
        <v>0</v>
      </c>
      <c r="ER15" s="39">
        <f t="shared" si="2"/>
        <v>0</v>
      </c>
      <c r="ES15" s="39">
        <f t="shared" si="2"/>
        <v>0</v>
      </c>
      <c r="ET15" s="40">
        <f t="shared" si="2"/>
        <v>0</v>
      </c>
      <c r="EU15" s="41">
        <f t="shared" si="2"/>
        <v>0</v>
      </c>
      <c r="EV15" s="39">
        <f t="shared" si="3"/>
        <v>0</v>
      </c>
      <c r="EW15" s="39">
        <f t="shared" si="3"/>
        <v>0</v>
      </c>
      <c r="EX15" s="39">
        <f t="shared" si="3"/>
        <v>0</v>
      </c>
      <c r="EY15" s="39">
        <f t="shared" si="3"/>
        <v>0</v>
      </c>
      <c r="EZ15" s="39">
        <f t="shared" si="3"/>
        <v>0</v>
      </c>
      <c r="FA15" s="39">
        <f t="shared" si="3"/>
        <v>0</v>
      </c>
      <c r="FB15" s="39">
        <f t="shared" si="3"/>
        <v>0</v>
      </c>
      <c r="FC15" s="39">
        <f t="shared" si="3"/>
        <v>0</v>
      </c>
      <c r="FD15" s="39">
        <f t="shared" si="3"/>
        <v>0</v>
      </c>
      <c r="FE15" s="39">
        <f t="shared" si="3"/>
        <v>0</v>
      </c>
      <c r="FF15" s="39">
        <f t="shared" si="3"/>
        <v>0</v>
      </c>
      <c r="FG15" s="39">
        <f t="shared" si="3"/>
        <v>0</v>
      </c>
      <c r="FH15" s="39">
        <f t="shared" si="3"/>
        <v>0</v>
      </c>
      <c r="FI15" s="39">
        <f t="shared" si="3"/>
        <v>0</v>
      </c>
      <c r="FJ15" s="39">
        <f t="shared" si="3"/>
        <v>0</v>
      </c>
      <c r="FK15" s="39">
        <f t="shared" si="3"/>
        <v>0</v>
      </c>
      <c r="FL15" s="39">
        <f t="shared" si="4"/>
        <v>0</v>
      </c>
      <c r="FM15" s="39">
        <f t="shared" si="4"/>
        <v>0</v>
      </c>
      <c r="FN15" s="39">
        <f t="shared" si="4"/>
        <v>0</v>
      </c>
      <c r="FO15" s="39">
        <f t="shared" si="4"/>
        <v>0</v>
      </c>
      <c r="FP15" s="39">
        <f t="shared" si="4"/>
        <v>0</v>
      </c>
      <c r="FQ15" s="39">
        <f t="shared" si="4"/>
        <v>0</v>
      </c>
      <c r="FR15" s="40">
        <f t="shared" si="4"/>
        <v>0</v>
      </c>
      <c r="FS15" s="41">
        <f t="shared" si="4"/>
        <v>0</v>
      </c>
      <c r="FT15" s="39">
        <f t="shared" si="4"/>
        <v>0</v>
      </c>
      <c r="FU15" s="39">
        <f t="shared" si="4"/>
        <v>0</v>
      </c>
      <c r="FV15" s="39">
        <f t="shared" si="4"/>
        <v>0</v>
      </c>
      <c r="FW15" s="39">
        <f t="shared" si="4"/>
        <v>0</v>
      </c>
      <c r="FX15" s="39">
        <f t="shared" si="4"/>
        <v>0</v>
      </c>
      <c r="FY15" s="39">
        <f t="shared" si="4"/>
        <v>0</v>
      </c>
      <c r="FZ15" s="39">
        <f t="shared" si="4"/>
        <v>0</v>
      </c>
      <c r="GA15" s="39">
        <f t="shared" si="4"/>
        <v>0</v>
      </c>
      <c r="GB15" s="39">
        <f t="shared" si="5"/>
        <v>0</v>
      </c>
      <c r="GC15" s="39">
        <f t="shared" si="5"/>
        <v>0</v>
      </c>
      <c r="GD15" s="39">
        <f t="shared" si="5"/>
        <v>0</v>
      </c>
      <c r="GE15" s="39">
        <f t="shared" si="5"/>
        <v>0</v>
      </c>
      <c r="GF15" s="39">
        <f t="shared" si="5"/>
        <v>0</v>
      </c>
      <c r="GG15" s="39">
        <f t="shared" si="5"/>
        <v>0</v>
      </c>
      <c r="GH15" s="39">
        <f t="shared" si="5"/>
        <v>0</v>
      </c>
      <c r="GI15" s="39">
        <f t="shared" si="5"/>
        <v>0</v>
      </c>
      <c r="GJ15" s="39">
        <f t="shared" si="5"/>
        <v>0</v>
      </c>
      <c r="GK15" s="39">
        <f t="shared" si="5"/>
        <v>0</v>
      </c>
      <c r="GL15" s="39">
        <f t="shared" si="5"/>
        <v>0</v>
      </c>
      <c r="GM15" s="39">
        <f t="shared" si="5"/>
        <v>0</v>
      </c>
      <c r="GN15" s="39">
        <f t="shared" si="5"/>
        <v>0</v>
      </c>
      <c r="GO15" s="39">
        <f t="shared" si="5"/>
        <v>0</v>
      </c>
      <c r="GP15" s="40">
        <f t="shared" si="5"/>
        <v>0</v>
      </c>
      <c r="GQ15" s="66"/>
      <c r="GR15" s="84">
        <f t="shared" ca="1" si="10"/>
        <v>0</v>
      </c>
      <c r="GS15" s="23">
        <f t="shared" ca="1" si="10"/>
        <v>0</v>
      </c>
      <c r="GT15" s="23">
        <f t="shared" ca="1" si="10"/>
        <v>0</v>
      </c>
      <c r="GU15" s="23">
        <f t="shared" ca="1" si="10"/>
        <v>0</v>
      </c>
      <c r="GV15" s="23">
        <f t="shared" ca="1" si="10"/>
        <v>0</v>
      </c>
      <c r="GW15" s="23">
        <f t="shared" ca="1" si="10"/>
        <v>0</v>
      </c>
      <c r="GX15" s="23">
        <f t="shared" ca="1" si="10"/>
        <v>0</v>
      </c>
      <c r="GY15" s="23">
        <f t="shared" ca="1" si="10"/>
        <v>0</v>
      </c>
      <c r="GZ15" s="23">
        <f t="shared" ca="1" si="10"/>
        <v>0</v>
      </c>
      <c r="HA15" s="23">
        <f t="shared" ca="1" si="10"/>
        <v>0</v>
      </c>
      <c r="HB15" s="23">
        <f t="shared" ca="1" si="10"/>
        <v>0</v>
      </c>
      <c r="HC15" s="8">
        <f t="shared" ca="1" si="10"/>
        <v>0</v>
      </c>
      <c r="HD15" s="23">
        <f t="shared" ca="1" si="10"/>
        <v>0</v>
      </c>
      <c r="HE15" s="23">
        <f t="shared" ca="1" si="10"/>
        <v>0</v>
      </c>
      <c r="HF15" s="23">
        <f t="shared" ca="1" si="10"/>
        <v>0</v>
      </c>
      <c r="HG15" s="23">
        <f t="shared" ca="1" si="10"/>
        <v>0</v>
      </c>
      <c r="HH15" s="23">
        <f t="shared" ca="1" si="13"/>
        <v>0</v>
      </c>
      <c r="HI15" s="23">
        <f t="shared" ca="1" si="13"/>
        <v>0</v>
      </c>
      <c r="HJ15" s="23">
        <f t="shared" ca="1" si="13"/>
        <v>0</v>
      </c>
      <c r="HK15" s="23">
        <f t="shared" ca="1" si="13"/>
        <v>0</v>
      </c>
      <c r="HL15" s="23">
        <f t="shared" ca="1" si="13"/>
        <v>0</v>
      </c>
      <c r="HM15" s="23">
        <f t="shared" ca="1" si="13"/>
        <v>0</v>
      </c>
      <c r="HN15" s="23">
        <f t="shared" ca="1" si="13"/>
        <v>0</v>
      </c>
      <c r="HO15" s="8">
        <f t="shared" ca="1" si="13"/>
        <v>0</v>
      </c>
      <c r="HP15" s="23">
        <f t="shared" ca="1" si="13"/>
        <v>0</v>
      </c>
      <c r="HQ15" s="23">
        <f t="shared" ca="1" si="13"/>
        <v>0</v>
      </c>
      <c r="HR15" s="23">
        <f t="shared" ca="1" si="13"/>
        <v>0</v>
      </c>
      <c r="HS15" s="23">
        <f t="shared" ca="1" si="13"/>
        <v>0</v>
      </c>
      <c r="HT15" s="23">
        <f t="shared" ca="1" si="13"/>
        <v>0</v>
      </c>
      <c r="HU15" s="23">
        <f t="shared" ca="1" si="13"/>
        <v>0</v>
      </c>
      <c r="HV15" s="23">
        <f t="shared" ca="1" si="13"/>
        <v>0</v>
      </c>
      <c r="HW15" s="23">
        <f t="shared" ca="1" si="13"/>
        <v>0</v>
      </c>
      <c r="HX15" s="23">
        <f t="shared" ca="1" si="14"/>
        <v>0</v>
      </c>
      <c r="HY15" s="23">
        <f t="shared" ca="1" si="14"/>
        <v>0</v>
      </c>
      <c r="HZ15" s="23">
        <f t="shared" ca="1" si="14"/>
        <v>0</v>
      </c>
      <c r="IA15" s="8">
        <f t="shared" ca="1" si="14"/>
        <v>0</v>
      </c>
      <c r="IB15" s="23">
        <f t="shared" ca="1" si="14"/>
        <v>0</v>
      </c>
      <c r="IC15" s="23">
        <f t="shared" ca="1" si="12"/>
        <v>0</v>
      </c>
      <c r="ID15" s="23">
        <f t="shared" ca="1" si="12"/>
        <v>0</v>
      </c>
      <c r="IE15" s="23">
        <f t="shared" ca="1" si="12"/>
        <v>0</v>
      </c>
      <c r="IF15" s="23">
        <f t="shared" ca="1" si="12"/>
        <v>0</v>
      </c>
      <c r="IG15" s="23">
        <f t="shared" ca="1" si="12"/>
        <v>0</v>
      </c>
      <c r="IH15" s="23">
        <f t="shared" ca="1" si="12"/>
        <v>0</v>
      </c>
      <c r="II15" s="23">
        <f t="shared" ca="1" si="12"/>
        <v>0</v>
      </c>
      <c r="IJ15" s="23">
        <f t="shared" ca="1" si="12"/>
        <v>0</v>
      </c>
      <c r="IK15" s="23">
        <f t="shared" ca="1" si="12"/>
        <v>0</v>
      </c>
      <c r="IL15" s="23">
        <f t="shared" ca="1" si="12"/>
        <v>0</v>
      </c>
      <c r="IM15" s="88">
        <f t="shared" ca="1" si="12"/>
        <v>0</v>
      </c>
      <c r="IN15" s="66"/>
    </row>
    <row r="16" spans="1:248" x14ac:dyDescent="0.3">
      <c r="A16" s="22">
        <v>14</v>
      </c>
      <c r="B16" s="19"/>
      <c r="C16" s="20">
        <v>1</v>
      </c>
      <c r="D16" s="21">
        <f t="shared" si="7"/>
        <v>0</v>
      </c>
      <c r="E16" s="48">
        <f t="shared" si="8"/>
        <v>0</v>
      </c>
      <c r="F16" s="36"/>
      <c r="G16" s="39"/>
      <c r="H16" s="39"/>
      <c r="I16" s="39"/>
      <c r="J16" s="39"/>
      <c r="K16" s="39"/>
      <c r="L16" s="39"/>
      <c r="M16" s="39"/>
      <c r="N16" s="39"/>
      <c r="O16" s="39"/>
      <c r="P16" s="39"/>
      <c r="Q16" s="39"/>
      <c r="R16" s="39"/>
      <c r="S16" s="39"/>
      <c r="T16" s="39"/>
      <c r="U16" s="39"/>
      <c r="V16" s="39"/>
      <c r="W16" s="39"/>
      <c r="X16" s="39"/>
      <c r="Y16" s="39"/>
      <c r="Z16" s="39"/>
      <c r="AA16" s="39"/>
      <c r="AB16" s="39"/>
      <c r="AC16" s="40"/>
      <c r="AD16" s="41"/>
      <c r="AE16" s="39"/>
      <c r="AF16" s="39"/>
      <c r="AG16" s="39"/>
      <c r="AH16" s="39"/>
      <c r="AI16" s="39"/>
      <c r="AJ16" s="39"/>
      <c r="AK16" s="39"/>
      <c r="AL16" s="39"/>
      <c r="AM16" s="39"/>
      <c r="AN16" s="39"/>
      <c r="AO16" s="39"/>
      <c r="AP16" s="39"/>
      <c r="AQ16" s="39"/>
      <c r="AR16" s="39"/>
      <c r="AS16" s="39"/>
      <c r="AT16" s="39"/>
      <c r="AU16" s="39"/>
      <c r="AV16" s="39"/>
      <c r="AW16" s="39"/>
      <c r="AX16" s="39"/>
      <c r="AY16" s="39"/>
      <c r="AZ16" s="39"/>
      <c r="BA16" s="40"/>
      <c r="BB16" s="41"/>
      <c r="BC16" s="39"/>
      <c r="BD16" s="39"/>
      <c r="BE16" s="39"/>
      <c r="BF16" s="39"/>
      <c r="BG16" s="39"/>
      <c r="BH16" s="39"/>
      <c r="BI16" s="39"/>
      <c r="BJ16" s="39"/>
      <c r="BK16" s="39"/>
      <c r="BL16" s="39"/>
      <c r="BM16" s="39"/>
      <c r="BN16" s="39"/>
      <c r="BO16" s="39"/>
      <c r="BP16" s="39"/>
      <c r="BQ16" s="39"/>
      <c r="BR16" s="39"/>
      <c r="BS16" s="39"/>
      <c r="BT16" s="39"/>
      <c r="BU16" s="39"/>
      <c r="BV16" s="39"/>
      <c r="BW16" s="39"/>
      <c r="BX16" s="39"/>
      <c r="BY16" s="40"/>
      <c r="BZ16" s="41"/>
      <c r="CA16" s="39"/>
      <c r="CB16" s="39"/>
      <c r="CC16" s="39"/>
      <c r="CD16" s="39"/>
      <c r="CE16" s="39"/>
      <c r="CF16" s="39"/>
      <c r="CG16" s="39"/>
      <c r="CH16" s="39"/>
      <c r="CI16" s="39"/>
      <c r="CJ16" s="39"/>
      <c r="CK16" s="39"/>
      <c r="CL16" s="39"/>
      <c r="CM16" s="39"/>
      <c r="CN16" s="39"/>
      <c r="CO16" s="39"/>
      <c r="CP16" s="39"/>
      <c r="CQ16" s="39"/>
      <c r="CR16" s="39"/>
      <c r="CS16" s="39"/>
      <c r="CT16" s="39"/>
      <c r="CU16" s="39"/>
      <c r="CV16" s="39"/>
      <c r="CW16" s="64"/>
      <c r="CX16" s="66"/>
      <c r="CY16" s="38">
        <f t="shared" si="9"/>
        <v>0</v>
      </c>
      <c r="CZ16" s="39">
        <f t="shared" si="0"/>
        <v>0</v>
      </c>
      <c r="DA16" s="39">
        <f t="shared" si="0"/>
        <v>0</v>
      </c>
      <c r="DB16" s="39">
        <f t="shared" si="0"/>
        <v>0</v>
      </c>
      <c r="DC16" s="39">
        <f t="shared" si="0"/>
        <v>0</v>
      </c>
      <c r="DD16" s="39">
        <f t="shared" si="0"/>
        <v>0</v>
      </c>
      <c r="DE16" s="39">
        <f t="shared" si="0"/>
        <v>0</v>
      </c>
      <c r="DF16" s="39">
        <f t="shared" si="0"/>
        <v>0</v>
      </c>
      <c r="DG16" s="39">
        <f t="shared" si="0"/>
        <v>0</v>
      </c>
      <c r="DH16" s="39">
        <f t="shared" si="0"/>
        <v>0</v>
      </c>
      <c r="DI16" s="39">
        <f t="shared" si="0"/>
        <v>0</v>
      </c>
      <c r="DJ16" s="39">
        <f t="shared" si="0"/>
        <v>0</v>
      </c>
      <c r="DK16" s="39">
        <f t="shared" si="0"/>
        <v>0</v>
      </c>
      <c r="DL16" s="39">
        <f t="shared" si="0"/>
        <v>0</v>
      </c>
      <c r="DM16" s="39">
        <f t="shared" si="0"/>
        <v>0</v>
      </c>
      <c r="DN16" s="39">
        <f t="shared" si="0"/>
        <v>0</v>
      </c>
      <c r="DO16" s="39">
        <f t="shared" si="0"/>
        <v>0</v>
      </c>
      <c r="DP16" s="39">
        <f t="shared" si="1"/>
        <v>0</v>
      </c>
      <c r="DQ16" s="39">
        <f t="shared" si="1"/>
        <v>0</v>
      </c>
      <c r="DR16" s="39">
        <f t="shared" si="1"/>
        <v>0</v>
      </c>
      <c r="DS16" s="39">
        <f t="shared" si="1"/>
        <v>0</v>
      </c>
      <c r="DT16" s="39">
        <f t="shared" si="1"/>
        <v>0</v>
      </c>
      <c r="DU16" s="39">
        <f t="shared" si="1"/>
        <v>0</v>
      </c>
      <c r="DV16" s="40">
        <f t="shared" si="1"/>
        <v>0</v>
      </c>
      <c r="DW16" s="41">
        <f t="shared" si="1"/>
        <v>0</v>
      </c>
      <c r="DX16" s="39">
        <f t="shared" si="1"/>
        <v>0</v>
      </c>
      <c r="DY16" s="39">
        <f t="shared" si="1"/>
        <v>0</v>
      </c>
      <c r="DZ16" s="39">
        <f t="shared" si="1"/>
        <v>0</v>
      </c>
      <c r="EA16" s="39">
        <f t="shared" si="1"/>
        <v>0</v>
      </c>
      <c r="EB16" s="39">
        <f t="shared" si="1"/>
        <v>0</v>
      </c>
      <c r="EC16" s="39">
        <f t="shared" si="1"/>
        <v>0</v>
      </c>
      <c r="ED16" s="39">
        <f t="shared" si="1"/>
        <v>0</v>
      </c>
      <c r="EE16" s="39">
        <f t="shared" si="1"/>
        <v>0</v>
      </c>
      <c r="EF16" s="39">
        <f t="shared" si="2"/>
        <v>0</v>
      </c>
      <c r="EG16" s="39">
        <f t="shared" si="2"/>
        <v>0</v>
      </c>
      <c r="EH16" s="39">
        <f t="shared" si="2"/>
        <v>0</v>
      </c>
      <c r="EI16" s="39">
        <f t="shared" si="2"/>
        <v>0</v>
      </c>
      <c r="EJ16" s="39">
        <f t="shared" si="2"/>
        <v>0</v>
      </c>
      <c r="EK16" s="39">
        <f t="shared" si="2"/>
        <v>0</v>
      </c>
      <c r="EL16" s="39">
        <f t="shared" si="2"/>
        <v>0</v>
      </c>
      <c r="EM16" s="39">
        <f t="shared" si="2"/>
        <v>0</v>
      </c>
      <c r="EN16" s="39">
        <f t="shared" si="2"/>
        <v>0</v>
      </c>
      <c r="EO16" s="39">
        <f t="shared" si="2"/>
        <v>0</v>
      </c>
      <c r="EP16" s="39">
        <f t="shared" si="2"/>
        <v>0</v>
      </c>
      <c r="EQ16" s="39">
        <f t="shared" si="2"/>
        <v>0</v>
      </c>
      <c r="ER16" s="39">
        <f t="shared" si="2"/>
        <v>0</v>
      </c>
      <c r="ES16" s="39">
        <f t="shared" si="2"/>
        <v>0</v>
      </c>
      <c r="ET16" s="40">
        <f t="shared" si="2"/>
        <v>0</v>
      </c>
      <c r="EU16" s="41">
        <f t="shared" si="2"/>
        <v>0</v>
      </c>
      <c r="EV16" s="39">
        <f t="shared" si="3"/>
        <v>0</v>
      </c>
      <c r="EW16" s="39">
        <f t="shared" si="3"/>
        <v>0</v>
      </c>
      <c r="EX16" s="39">
        <f t="shared" si="3"/>
        <v>0</v>
      </c>
      <c r="EY16" s="39">
        <f t="shared" si="3"/>
        <v>0</v>
      </c>
      <c r="EZ16" s="39">
        <f t="shared" si="3"/>
        <v>0</v>
      </c>
      <c r="FA16" s="39">
        <f t="shared" si="3"/>
        <v>0</v>
      </c>
      <c r="FB16" s="39">
        <f t="shared" si="3"/>
        <v>0</v>
      </c>
      <c r="FC16" s="39">
        <f t="shared" si="3"/>
        <v>0</v>
      </c>
      <c r="FD16" s="39">
        <f t="shared" si="3"/>
        <v>0</v>
      </c>
      <c r="FE16" s="39">
        <f t="shared" si="3"/>
        <v>0</v>
      </c>
      <c r="FF16" s="39">
        <f t="shared" si="3"/>
        <v>0</v>
      </c>
      <c r="FG16" s="39">
        <f t="shared" si="3"/>
        <v>0</v>
      </c>
      <c r="FH16" s="39">
        <f t="shared" si="3"/>
        <v>0</v>
      </c>
      <c r="FI16" s="39">
        <f t="shared" si="3"/>
        <v>0</v>
      </c>
      <c r="FJ16" s="39">
        <f t="shared" si="3"/>
        <v>0</v>
      </c>
      <c r="FK16" s="39">
        <f t="shared" si="3"/>
        <v>0</v>
      </c>
      <c r="FL16" s="39">
        <f t="shared" si="4"/>
        <v>0</v>
      </c>
      <c r="FM16" s="39">
        <f t="shared" si="4"/>
        <v>0</v>
      </c>
      <c r="FN16" s="39">
        <f t="shared" si="4"/>
        <v>0</v>
      </c>
      <c r="FO16" s="39">
        <f t="shared" si="4"/>
        <v>0</v>
      </c>
      <c r="FP16" s="39">
        <f t="shared" si="4"/>
        <v>0</v>
      </c>
      <c r="FQ16" s="39">
        <f t="shared" si="4"/>
        <v>0</v>
      </c>
      <c r="FR16" s="40">
        <f t="shared" si="4"/>
        <v>0</v>
      </c>
      <c r="FS16" s="41">
        <f t="shared" si="4"/>
        <v>0</v>
      </c>
      <c r="FT16" s="39">
        <f t="shared" si="4"/>
        <v>0</v>
      </c>
      <c r="FU16" s="39">
        <f t="shared" si="4"/>
        <v>0</v>
      </c>
      <c r="FV16" s="39">
        <f t="shared" si="4"/>
        <v>0</v>
      </c>
      <c r="FW16" s="39">
        <f t="shared" si="4"/>
        <v>0</v>
      </c>
      <c r="FX16" s="39">
        <f t="shared" si="4"/>
        <v>0</v>
      </c>
      <c r="FY16" s="39">
        <f t="shared" si="4"/>
        <v>0</v>
      </c>
      <c r="FZ16" s="39">
        <f t="shared" si="4"/>
        <v>0</v>
      </c>
      <c r="GA16" s="39">
        <f t="shared" si="4"/>
        <v>0</v>
      </c>
      <c r="GB16" s="39">
        <f t="shared" si="5"/>
        <v>0</v>
      </c>
      <c r="GC16" s="39">
        <f t="shared" si="5"/>
        <v>0</v>
      </c>
      <c r="GD16" s="39">
        <f t="shared" si="5"/>
        <v>0</v>
      </c>
      <c r="GE16" s="39">
        <f t="shared" si="5"/>
        <v>0</v>
      </c>
      <c r="GF16" s="39">
        <f t="shared" si="5"/>
        <v>0</v>
      </c>
      <c r="GG16" s="39">
        <f t="shared" si="5"/>
        <v>0</v>
      </c>
      <c r="GH16" s="39">
        <f t="shared" si="5"/>
        <v>0</v>
      </c>
      <c r="GI16" s="39">
        <f t="shared" si="5"/>
        <v>0</v>
      </c>
      <c r="GJ16" s="39">
        <f t="shared" si="5"/>
        <v>0</v>
      </c>
      <c r="GK16" s="39">
        <f t="shared" si="5"/>
        <v>0</v>
      </c>
      <c r="GL16" s="39">
        <f t="shared" si="5"/>
        <v>0</v>
      </c>
      <c r="GM16" s="39">
        <f t="shared" si="5"/>
        <v>0</v>
      </c>
      <c r="GN16" s="39">
        <f t="shared" si="5"/>
        <v>0</v>
      </c>
      <c r="GO16" s="39">
        <f t="shared" si="5"/>
        <v>0</v>
      </c>
      <c r="GP16" s="40">
        <f t="shared" si="5"/>
        <v>0</v>
      </c>
      <c r="GQ16" s="66"/>
      <c r="GR16" s="84">
        <f t="shared" ca="1" si="10"/>
        <v>0</v>
      </c>
      <c r="GS16" s="23">
        <f t="shared" ca="1" si="10"/>
        <v>0</v>
      </c>
      <c r="GT16" s="23">
        <f t="shared" ca="1" si="10"/>
        <v>0</v>
      </c>
      <c r="GU16" s="23">
        <f t="shared" ca="1" si="10"/>
        <v>0</v>
      </c>
      <c r="GV16" s="23">
        <f t="shared" ca="1" si="10"/>
        <v>0</v>
      </c>
      <c r="GW16" s="23">
        <f t="shared" ca="1" si="10"/>
        <v>0</v>
      </c>
      <c r="GX16" s="23">
        <f t="shared" ca="1" si="10"/>
        <v>0</v>
      </c>
      <c r="GY16" s="23">
        <f t="shared" ca="1" si="10"/>
        <v>0</v>
      </c>
      <c r="GZ16" s="23">
        <f t="shared" ca="1" si="10"/>
        <v>0</v>
      </c>
      <c r="HA16" s="23">
        <f t="shared" ca="1" si="10"/>
        <v>0</v>
      </c>
      <c r="HB16" s="23">
        <f t="shared" ca="1" si="10"/>
        <v>0</v>
      </c>
      <c r="HC16" s="8">
        <f t="shared" ca="1" si="10"/>
        <v>0</v>
      </c>
      <c r="HD16" s="23">
        <f t="shared" ca="1" si="10"/>
        <v>0</v>
      </c>
      <c r="HE16" s="23">
        <f t="shared" ca="1" si="10"/>
        <v>0</v>
      </c>
      <c r="HF16" s="23">
        <f t="shared" ca="1" si="10"/>
        <v>0</v>
      </c>
      <c r="HG16" s="23">
        <f t="shared" ca="1" si="10"/>
        <v>0</v>
      </c>
      <c r="HH16" s="23">
        <f t="shared" ca="1" si="13"/>
        <v>0</v>
      </c>
      <c r="HI16" s="23">
        <f t="shared" ca="1" si="13"/>
        <v>0</v>
      </c>
      <c r="HJ16" s="23">
        <f t="shared" ca="1" si="13"/>
        <v>0</v>
      </c>
      <c r="HK16" s="23">
        <f t="shared" ca="1" si="13"/>
        <v>0</v>
      </c>
      <c r="HL16" s="23">
        <f t="shared" ca="1" si="13"/>
        <v>0</v>
      </c>
      <c r="HM16" s="23">
        <f t="shared" ca="1" si="13"/>
        <v>0</v>
      </c>
      <c r="HN16" s="23">
        <f t="shared" ca="1" si="13"/>
        <v>0</v>
      </c>
      <c r="HO16" s="8">
        <f t="shared" ca="1" si="13"/>
        <v>0</v>
      </c>
      <c r="HP16" s="23">
        <f t="shared" ca="1" si="13"/>
        <v>0</v>
      </c>
      <c r="HQ16" s="23">
        <f t="shared" ca="1" si="13"/>
        <v>0</v>
      </c>
      <c r="HR16" s="23">
        <f t="shared" ca="1" si="13"/>
        <v>0</v>
      </c>
      <c r="HS16" s="23">
        <f t="shared" ca="1" si="13"/>
        <v>0</v>
      </c>
      <c r="HT16" s="23">
        <f t="shared" ca="1" si="13"/>
        <v>0</v>
      </c>
      <c r="HU16" s="23">
        <f t="shared" ca="1" si="13"/>
        <v>0</v>
      </c>
      <c r="HV16" s="23">
        <f t="shared" ca="1" si="13"/>
        <v>0</v>
      </c>
      <c r="HW16" s="23">
        <f t="shared" ca="1" si="13"/>
        <v>0</v>
      </c>
      <c r="HX16" s="23">
        <f t="shared" ca="1" si="14"/>
        <v>0</v>
      </c>
      <c r="HY16" s="23">
        <f t="shared" ca="1" si="14"/>
        <v>0</v>
      </c>
      <c r="HZ16" s="23">
        <f t="shared" ca="1" si="14"/>
        <v>0</v>
      </c>
      <c r="IA16" s="8">
        <f t="shared" ca="1" si="14"/>
        <v>0</v>
      </c>
      <c r="IB16" s="23">
        <f t="shared" ca="1" si="14"/>
        <v>0</v>
      </c>
      <c r="IC16" s="23">
        <f t="shared" ca="1" si="12"/>
        <v>0</v>
      </c>
      <c r="ID16" s="23">
        <f t="shared" ca="1" si="12"/>
        <v>0</v>
      </c>
      <c r="IE16" s="23">
        <f t="shared" ca="1" si="12"/>
        <v>0</v>
      </c>
      <c r="IF16" s="23">
        <f t="shared" ca="1" si="12"/>
        <v>0</v>
      </c>
      <c r="IG16" s="23">
        <f t="shared" ca="1" si="12"/>
        <v>0</v>
      </c>
      <c r="IH16" s="23">
        <f t="shared" ca="1" si="12"/>
        <v>0</v>
      </c>
      <c r="II16" s="23">
        <f t="shared" ca="1" si="12"/>
        <v>0</v>
      </c>
      <c r="IJ16" s="23">
        <f t="shared" ca="1" si="12"/>
        <v>0</v>
      </c>
      <c r="IK16" s="23">
        <f t="shared" ca="1" si="12"/>
        <v>0</v>
      </c>
      <c r="IL16" s="23">
        <f t="shared" ca="1" si="12"/>
        <v>0</v>
      </c>
      <c r="IM16" s="88">
        <f t="shared" ca="1" si="12"/>
        <v>0</v>
      </c>
      <c r="IN16" s="66"/>
    </row>
    <row r="17" spans="1:248" x14ac:dyDescent="0.3">
      <c r="A17" s="18">
        <v>15</v>
      </c>
      <c r="B17" s="19"/>
      <c r="C17" s="20">
        <v>1</v>
      </c>
      <c r="D17" s="21">
        <f t="shared" si="7"/>
        <v>0</v>
      </c>
      <c r="E17" s="48">
        <f t="shared" si="8"/>
        <v>0</v>
      </c>
      <c r="F17" s="36"/>
      <c r="G17" s="39"/>
      <c r="H17" s="39"/>
      <c r="I17" s="39"/>
      <c r="J17" s="39"/>
      <c r="K17" s="39"/>
      <c r="L17" s="39"/>
      <c r="M17" s="39"/>
      <c r="N17" s="39"/>
      <c r="O17" s="39"/>
      <c r="P17" s="39"/>
      <c r="Q17" s="39"/>
      <c r="R17" s="39"/>
      <c r="S17" s="39"/>
      <c r="T17" s="39"/>
      <c r="U17" s="39"/>
      <c r="V17" s="39"/>
      <c r="W17" s="39"/>
      <c r="X17" s="39"/>
      <c r="Y17" s="39"/>
      <c r="Z17" s="39"/>
      <c r="AA17" s="39"/>
      <c r="AB17" s="39"/>
      <c r="AC17" s="40"/>
      <c r="AD17" s="41"/>
      <c r="AE17" s="39"/>
      <c r="AF17" s="39"/>
      <c r="AG17" s="39"/>
      <c r="AH17" s="39"/>
      <c r="AI17" s="39"/>
      <c r="AJ17" s="39"/>
      <c r="AK17" s="39"/>
      <c r="AL17" s="39"/>
      <c r="AM17" s="39"/>
      <c r="AN17" s="39"/>
      <c r="AO17" s="39"/>
      <c r="AP17" s="39"/>
      <c r="AQ17" s="39"/>
      <c r="AR17" s="39"/>
      <c r="AS17" s="39"/>
      <c r="AT17" s="39"/>
      <c r="AU17" s="39"/>
      <c r="AV17" s="39"/>
      <c r="AW17" s="39"/>
      <c r="AX17" s="39"/>
      <c r="AY17" s="39"/>
      <c r="AZ17" s="39"/>
      <c r="BA17" s="40"/>
      <c r="BB17" s="41"/>
      <c r="BC17" s="39"/>
      <c r="BD17" s="39"/>
      <c r="BE17" s="39"/>
      <c r="BF17" s="39"/>
      <c r="BG17" s="39"/>
      <c r="BH17" s="39"/>
      <c r="BI17" s="39"/>
      <c r="BJ17" s="39"/>
      <c r="BK17" s="39"/>
      <c r="BL17" s="39"/>
      <c r="BM17" s="39"/>
      <c r="BN17" s="39"/>
      <c r="BO17" s="39"/>
      <c r="BP17" s="39"/>
      <c r="BQ17" s="39"/>
      <c r="BR17" s="39"/>
      <c r="BS17" s="39"/>
      <c r="BT17" s="39"/>
      <c r="BU17" s="39"/>
      <c r="BV17" s="39"/>
      <c r="BW17" s="39"/>
      <c r="BX17" s="39"/>
      <c r="BY17" s="40"/>
      <c r="BZ17" s="41"/>
      <c r="CA17" s="39"/>
      <c r="CB17" s="39"/>
      <c r="CC17" s="39"/>
      <c r="CD17" s="39"/>
      <c r="CE17" s="39"/>
      <c r="CF17" s="39"/>
      <c r="CG17" s="39"/>
      <c r="CH17" s="39"/>
      <c r="CI17" s="39"/>
      <c r="CJ17" s="39"/>
      <c r="CK17" s="39"/>
      <c r="CL17" s="39"/>
      <c r="CM17" s="39"/>
      <c r="CN17" s="39"/>
      <c r="CO17" s="39"/>
      <c r="CP17" s="39"/>
      <c r="CQ17" s="39"/>
      <c r="CR17" s="39"/>
      <c r="CS17" s="39"/>
      <c r="CT17" s="39"/>
      <c r="CU17" s="39"/>
      <c r="CV17" s="39"/>
      <c r="CW17" s="64"/>
      <c r="CX17" s="66"/>
      <c r="CY17" s="38">
        <f t="shared" si="9"/>
        <v>0</v>
      </c>
      <c r="CZ17" s="39">
        <f t="shared" si="0"/>
        <v>0</v>
      </c>
      <c r="DA17" s="39">
        <f t="shared" si="0"/>
        <v>0</v>
      </c>
      <c r="DB17" s="39">
        <f t="shared" si="0"/>
        <v>0</v>
      </c>
      <c r="DC17" s="39">
        <f t="shared" si="0"/>
        <v>0</v>
      </c>
      <c r="DD17" s="39">
        <f t="shared" si="0"/>
        <v>0</v>
      </c>
      <c r="DE17" s="39">
        <f t="shared" si="0"/>
        <v>0</v>
      </c>
      <c r="DF17" s="39">
        <f t="shared" si="0"/>
        <v>0</v>
      </c>
      <c r="DG17" s="39">
        <f t="shared" si="0"/>
        <v>0</v>
      </c>
      <c r="DH17" s="39">
        <f t="shared" si="0"/>
        <v>0</v>
      </c>
      <c r="DI17" s="39">
        <f t="shared" si="0"/>
        <v>0</v>
      </c>
      <c r="DJ17" s="39">
        <f t="shared" si="0"/>
        <v>0</v>
      </c>
      <c r="DK17" s="39">
        <f t="shared" si="0"/>
        <v>0</v>
      </c>
      <c r="DL17" s="39">
        <f t="shared" si="0"/>
        <v>0</v>
      </c>
      <c r="DM17" s="39">
        <f t="shared" si="0"/>
        <v>0</v>
      </c>
      <c r="DN17" s="39">
        <f t="shared" si="0"/>
        <v>0</v>
      </c>
      <c r="DO17" s="39">
        <f t="shared" si="0"/>
        <v>0</v>
      </c>
      <c r="DP17" s="39">
        <f t="shared" si="1"/>
        <v>0</v>
      </c>
      <c r="DQ17" s="39">
        <f t="shared" si="1"/>
        <v>0</v>
      </c>
      <c r="DR17" s="39">
        <f t="shared" si="1"/>
        <v>0</v>
      </c>
      <c r="DS17" s="39">
        <f t="shared" si="1"/>
        <v>0</v>
      </c>
      <c r="DT17" s="39">
        <f t="shared" si="1"/>
        <v>0</v>
      </c>
      <c r="DU17" s="39">
        <f t="shared" si="1"/>
        <v>0</v>
      </c>
      <c r="DV17" s="40">
        <f t="shared" si="1"/>
        <v>0</v>
      </c>
      <c r="DW17" s="41">
        <f t="shared" si="1"/>
        <v>0</v>
      </c>
      <c r="DX17" s="39">
        <f t="shared" si="1"/>
        <v>0</v>
      </c>
      <c r="DY17" s="39">
        <f t="shared" si="1"/>
        <v>0</v>
      </c>
      <c r="DZ17" s="39">
        <f t="shared" si="1"/>
        <v>0</v>
      </c>
      <c r="EA17" s="39">
        <f t="shared" si="1"/>
        <v>0</v>
      </c>
      <c r="EB17" s="39">
        <f t="shared" si="1"/>
        <v>0</v>
      </c>
      <c r="EC17" s="39">
        <f t="shared" si="1"/>
        <v>0</v>
      </c>
      <c r="ED17" s="39">
        <f t="shared" si="1"/>
        <v>0</v>
      </c>
      <c r="EE17" s="39">
        <f t="shared" si="1"/>
        <v>0</v>
      </c>
      <c r="EF17" s="39">
        <f t="shared" si="2"/>
        <v>0</v>
      </c>
      <c r="EG17" s="39">
        <f t="shared" si="2"/>
        <v>0</v>
      </c>
      <c r="EH17" s="39">
        <f t="shared" si="2"/>
        <v>0</v>
      </c>
      <c r="EI17" s="39">
        <f t="shared" si="2"/>
        <v>0</v>
      </c>
      <c r="EJ17" s="39">
        <f t="shared" si="2"/>
        <v>0</v>
      </c>
      <c r="EK17" s="39">
        <f t="shared" si="2"/>
        <v>0</v>
      </c>
      <c r="EL17" s="39">
        <f t="shared" si="2"/>
        <v>0</v>
      </c>
      <c r="EM17" s="39">
        <f t="shared" si="2"/>
        <v>0</v>
      </c>
      <c r="EN17" s="39">
        <f t="shared" si="2"/>
        <v>0</v>
      </c>
      <c r="EO17" s="39">
        <f t="shared" si="2"/>
        <v>0</v>
      </c>
      <c r="EP17" s="39">
        <f t="shared" si="2"/>
        <v>0</v>
      </c>
      <c r="EQ17" s="39">
        <f t="shared" si="2"/>
        <v>0</v>
      </c>
      <c r="ER17" s="39">
        <f t="shared" si="2"/>
        <v>0</v>
      </c>
      <c r="ES17" s="39">
        <f t="shared" si="2"/>
        <v>0</v>
      </c>
      <c r="ET17" s="40">
        <f t="shared" si="2"/>
        <v>0</v>
      </c>
      <c r="EU17" s="41">
        <f t="shared" si="2"/>
        <v>0</v>
      </c>
      <c r="EV17" s="39">
        <f t="shared" si="3"/>
        <v>0</v>
      </c>
      <c r="EW17" s="39">
        <f t="shared" si="3"/>
        <v>0</v>
      </c>
      <c r="EX17" s="39">
        <f t="shared" si="3"/>
        <v>0</v>
      </c>
      <c r="EY17" s="39">
        <f t="shared" si="3"/>
        <v>0</v>
      </c>
      <c r="EZ17" s="39">
        <f t="shared" si="3"/>
        <v>0</v>
      </c>
      <c r="FA17" s="39">
        <f t="shared" si="3"/>
        <v>0</v>
      </c>
      <c r="FB17" s="39">
        <f t="shared" si="3"/>
        <v>0</v>
      </c>
      <c r="FC17" s="39">
        <f t="shared" si="3"/>
        <v>0</v>
      </c>
      <c r="FD17" s="39">
        <f t="shared" si="3"/>
        <v>0</v>
      </c>
      <c r="FE17" s="39">
        <f t="shared" si="3"/>
        <v>0</v>
      </c>
      <c r="FF17" s="39">
        <f t="shared" si="3"/>
        <v>0</v>
      </c>
      <c r="FG17" s="39">
        <f t="shared" si="3"/>
        <v>0</v>
      </c>
      <c r="FH17" s="39">
        <f t="shared" si="3"/>
        <v>0</v>
      </c>
      <c r="FI17" s="39">
        <f t="shared" si="3"/>
        <v>0</v>
      </c>
      <c r="FJ17" s="39">
        <f t="shared" si="3"/>
        <v>0</v>
      </c>
      <c r="FK17" s="39">
        <f t="shared" si="3"/>
        <v>0</v>
      </c>
      <c r="FL17" s="39">
        <f t="shared" si="4"/>
        <v>0</v>
      </c>
      <c r="FM17" s="39">
        <f t="shared" si="4"/>
        <v>0</v>
      </c>
      <c r="FN17" s="39">
        <f t="shared" si="4"/>
        <v>0</v>
      </c>
      <c r="FO17" s="39">
        <f t="shared" si="4"/>
        <v>0</v>
      </c>
      <c r="FP17" s="39">
        <f t="shared" si="4"/>
        <v>0</v>
      </c>
      <c r="FQ17" s="39">
        <f t="shared" si="4"/>
        <v>0</v>
      </c>
      <c r="FR17" s="40">
        <f t="shared" si="4"/>
        <v>0</v>
      </c>
      <c r="FS17" s="41">
        <f t="shared" si="4"/>
        <v>0</v>
      </c>
      <c r="FT17" s="39">
        <f t="shared" si="4"/>
        <v>0</v>
      </c>
      <c r="FU17" s="39">
        <f t="shared" si="4"/>
        <v>0</v>
      </c>
      <c r="FV17" s="39">
        <f t="shared" si="4"/>
        <v>0</v>
      </c>
      <c r="FW17" s="39">
        <f t="shared" si="4"/>
        <v>0</v>
      </c>
      <c r="FX17" s="39">
        <f t="shared" si="4"/>
        <v>0</v>
      </c>
      <c r="FY17" s="39">
        <f t="shared" si="4"/>
        <v>0</v>
      </c>
      <c r="FZ17" s="39">
        <f t="shared" si="4"/>
        <v>0</v>
      </c>
      <c r="GA17" s="39">
        <f t="shared" si="4"/>
        <v>0</v>
      </c>
      <c r="GB17" s="39">
        <f t="shared" si="5"/>
        <v>0</v>
      </c>
      <c r="GC17" s="39">
        <f t="shared" si="5"/>
        <v>0</v>
      </c>
      <c r="GD17" s="39">
        <f t="shared" si="5"/>
        <v>0</v>
      </c>
      <c r="GE17" s="39">
        <f t="shared" si="5"/>
        <v>0</v>
      </c>
      <c r="GF17" s="39">
        <f t="shared" si="5"/>
        <v>0</v>
      </c>
      <c r="GG17" s="39">
        <f t="shared" si="5"/>
        <v>0</v>
      </c>
      <c r="GH17" s="39">
        <f t="shared" si="5"/>
        <v>0</v>
      </c>
      <c r="GI17" s="39">
        <f t="shared" si="5"/>
        <v>0</v>
      </c>
      <c r="GJ17" s="39">
        <f t="shared" si="5"/>
        <v>0</v>
      </c>
      <c r="GK17" s="39">
        <f t="shared" si="5"/>
        <v>0</v>
      </c>
      <c r="GL17" s="39">
        <f t="shared" si="5"/>
        <v>0</v>
      </c>
      <c r="GM17" s="39">
        <f t="shared" si="5"/>
        <v>0</v>
      </c>
      <c r="GN17" s="39">
        <f t="shared" si="5"/>
        <v>0</v>
      </c>
      <c r="GO17" s="39">
        <f t="shared" si="5"/>
        <v>0</v>
      </c>
      <c r="GP17" s="40">
        <f t="shared" si="5"/>
        <v>0</v>
      </c>
      <c r="GQ17" s="66"/>
      <c r="GR17" s="84">
        <f t="shared" ca="1" si="10"/>
        <v>0</v>
      </c>
      <c r="GS17" s="23">
        <f t="shared" ca="1" si="10"/>
        <v>0</v>
      </c>
      <c r="GT17" s="23">
        <f t="shared" ca="1" si="10"/>
        <v>0</v>
      </c>
      <c r="GU17" s="23">
        <f t="shared" ca="1" si="10"/>
        <v>0</v>
      </c>
      <c r="GV17" s="23">
        <f t="shared" ca="1" si="10"/>
        <v>0</v>
      </c>
      <c r="GW17" s="23">
        <f t="shared" ca="1" si="10"/>
        <v>0</v>
      </c>
      <c r="GX17" s="23">
        <f t="shared" ca="1" si="10"/>
        <v>0</v>
      </c>
      <c r="GY17" s="23">
        <f t="shared" ca="1" si="10"/>
        <v>0</v>
      </c>
      <c r="GZ17" s="23">
        <f t="shared" ca="1" si="10"/>
        <v>0</v>
      </c>
      <c r="HA17" s="23">
        <f t="shared" ca="1" si="10"/>
        <v>0</v>
      </c>
      <c r="HB17" s="23">
        <f t="shared" ca="1" si="10"/>
        <v>0</v>
      </c>
      <c r="HC17" s="8">
        <f t="shared" ca="1" si="10"/>
        <v>0</v>
      </c>
      <c r="HD17" s="23">
        <f t="shared" ca="1" si="10"/>
        <v>0</v>
      </c>
      <c r="HE17" s="23">
        <f t="shared" ca="1" si="10"/>
        <v>0</v>
      </c>
      <c r="HF17" s="23">
        <f t="shared" ca="1" si="10"/>
        <v>0</v>
      </c>
      <c r="HG17" s="23">
        <f t="shared" ca="1" si="10"/>
        <v>0</v>
      </c>
      <c r="HH17" s="23">
        <f t="shared" ca="1" si="13"/>
        <v>0</v>
      </c>
      <c r="HI17" s="23">
        <f t="shared" ca="1" si="13"/>
        <v>0</v>
      </c>
      <c r="HJ17" s="23">
        <f t="shared" ca="1" si="13"/>
        <v>0</v>
      </c>
      <c r="HK17" s="23">
        <f t="shared" ca="1" si="13"/>
        <v>0</v>
      </c>
      <c r="HL17" s="23">
        <f t="shared" ca="1" si="13"/>
        <v>0</v>
      </c>
      <c r="HM17" s="23">
        <f t="shared" ca="1" si="13"/>
        <v>0</v>
      </c>
      <c r="HN17" s="23">
        <f t="shared" ca="1" si="13"/>
        <v>0</v>
      </c>
      <c r="HO17" s="8">
        <f t="shared" ca="1" si="13"/>
        <v>0</v>
      </c>
      <c r="HP17" s="23">
        <f t="shared" ca="1" si="13"/>
        <v>0</v>
      </c>
      <c r="HQ17" s="23">
        <f t="shared" ca="1" si="13"/>
        <v>0</v>
      </c>
      <c r="HR17" s="23">
        <f t="shared" ca="1" si="13"/>
        <v>0</v>
      </c>
      <c r="HS17" s="23">
        <f t="shared" ca="1" si="13"/>
        <v>0</v>
      </c>
      <c r="HT17" s="23">
        <f t="shared" ca="1" si="13"/>
        <v>0</v>
      </c>
      <c r="HU17" s="23">
        <f t="shared" ca="1" si="13"/>
        <v>0</v>
      </c>
      <c r="HV17" s="23">
        <f t="shared" ca="1" si="13"/>
        <v>0</v>
      </c>
      <c r="HW17" s="23">
        <f t="shared" ca="1" si="13"/>
        <v>0</v>
      </c>
      <c r="HX17" s="23">
        <f t="shared" ca="1" si="14"/>
        <v>0</v>
      </c>
      <c r="HY17" s="23">
        <f t="shared" ca="1" si="14"/>
        <v>0</v>
      </c>
      <c r="HZ17" s="23">
        <f t="shared" ca="1" si="14"/>
        <v>0</v>
      </c>
      <c r="IA17" s="8">
        <f t="shared" ca="1" si="14"/>
        <v>0</v>
      </c>
      <c r="IB17" s="23">
        <f t="shared" ca="1" si="14"/>
        <v>0</v>
      </c>
      <c r="IC17" s="23">
        <f t="shared" ca="1" si="12"/>
        <v>0</v>
      </c>
      <c r="ID17" s="23">
        <f t="shared" ca="1" si="12"/>
        <v>0</v>
      </c>
      <c r="IE17" s="23">
        <f t="shared" ca="1" si="12"/>
        <v>0</v>
      </c>
      <c r="IF17" s="23">
        <f t="shared" ca="1" si="12"/>
        <v>0</v>
      </c>
      <c r="IG17" s="23">
        <f t="shared" ca="1" si="12"/>
        <v>0</v>
      </c>
      <c r="IH17" s="23">
        <f t="shared" ca="1" si="12"/>
        <v>0</v>
      </c>
      <c r="II17" s="23">
        <f t="shared" ca="1" si="12"/>
        <v>0</v>
      </c>
      <c r="IJ17" s="23">
        <f t="shared" ca="1" si="12"/>
        <v>0</v>
      </c>
      <c r="IK17" s="23">
        <f t="shared" ca="1" si="12"/>
        <v>0</v>
      </c>
      <c r="IL17" s="23">
        <f t="shared" ca="1" si="12"/>
        <v>0</v>
      </c>
      <c r="IM17" s="88">
        <f t="shared" ca="1" si="12"/>
        <v>0</v>
      </c>
      <c r="IN17" s="66"/>
    </row>
    <row r="18" spans="1:248" x14ac:dyDescent="0.3">
      <c r="A18" s="18">
        <v>16</v>
      </c>
      <c r="B18" s="19"/>
      <c r="C18" s="20">
        <v>1</v>
      </c>
      <c r="D18" s="21">
        <f t="shared" si="7"/>
        <v>0</v>
      </c>
      <c r="E18" s="48">
        <f t="shared" si="8"/>
        <v>0</v>
      </c>
      <c r="F18" s="36"/>
      <c r="G18" s="39"/>
      <c r="H18" s="39"/>
      <c r="I18" s="39"/>
      <c r="J18" s="39"/>
      <c r="K18" s="39"/>
      <c r="L18" s="39"/>
      <c r="M18" s="39"/>
      <c r="N18" s="39"/>
      <c r="O18" s="39"/>
      <c r="P18" s="39"/>
      <c r="Q18" s="39"/>
      <c r="R18" s="39"/>
      <c r="S18" s="39"/>
      <c r="T18" s="39"/>
      <c r="U18" s="39"/>
      <c r="V18" s="39"/>
      <c r="W18" s="39"/>
      <c r="X18" s="39"/>
      <c r="Y18" s="39"/>
      <c r="Z18" s="39"/>
      <c r="AA18" s="39"/>
      <c r="AB18" s="39"/>
      <c r="AC18" s="40"/>
      <c r="AD18" s="41"/>
      <c r="AE18" s="39"/>
      <c r="AF18" s="39"/>
      <c r="AG18" s="39"/>
      <c r="AH18" s="39"/>
      <c r="AI18" s="39"/>
      <c r="AJ18" s="39"/>
      <c r="AK18" s="39"/>
      <c r="AL18" s="39"/>
      <c r="AM18" s="39"/>
      <c r="AN18" s="39"/>
      <c r="AO18" s="39"/>
      <c r="AP18" s="39"/>
      <c r="AQ18" s="39"/>
      <c r="AR18" s="39"/>
      <c r="AS18" s="39"/>
      <c r="AT18" s="39"/>
      <c r="AU18" s="39"/>
      <c r="AV18" s="39"/>
      <c r="AW18" s="39"/>
      <c r="AX18" s="39"/>
      <c r="AY18" s="39"/>
      <c r="AZ18" s="39"/>
      <c r="BA18" s="40"/>
      <c r="BB18" s="41"/>
      <c r="BC18" s="39"/>
      <c r="BD18" s="39"/>
      <c r="BE18" s="39"/>
      <c r="BF18" s="39"/>
      <c r="BG18" s="39"/>
      <c r="BH18" s="39"/>
      <c r="BI18" s="39"/>
      <c r="BJ18" s="39"/>
      <c r="BK18" s="39"/>
      <c r="BL18" s="39"/>
      <c r="BM18" s="39"/>
      <c r="BN18" s="39"/>
      <c r="BO18" s="39"/>
      <c r="BP18" s="39"/>
      <c r="BQ18" s="39"/>
      <c r="BR18" s="39"/>
      <c r="BS18" s="39"/>
      <c r="BT18" s="39"/>
      <c r="BU18" s="39"/>
      <c r="BV18" s="39"/>
      <c r="BW18" s="39"/>
      <c r="BX18" s="39"/>
      <c r="BY18" s="40"/>
      <c r="BZ18" s="41"/>
      <c r="CA18" s="39"/>
      <c r="CB18" s="39"/>
      <c r="CC18" s="39"/>
      <c r="CD18" s="39"/>
      <c r="CE18" s="39"/>
      <c r="CF18" s="39"/>
      <c r="CG18" s="39"/>
      <c r="CH18" s="39"/>
      <c r="CI18" s="39"/>
      <c r="CJ18" s="39"/>
      <c r="CK18" s="39"/>
      <c r="CL18" s="39"/>
      <c r="CM18" s="39"/>
      <c r="CN18" s="39"/>
      <c r="CO18" s="39"/>
      <c r="CP18" s="39"/>
      <c r="CQ18" s="39"/>
      <c r="CR18" s="39"/>
      <c r="CS18" s="39"/>
      <c r="CT18" s="39"/>
      <c r="CU18" s="39"/>
      <c r="CV18" s="39"/>
      <c r="CW18" s="64"/>
      <c r="CX18" s="66"/>
      <c r="CY18" s="38">
        <f t="shared" si="9"/>
        <v>0</v>
      </c>
      <c r="CZ18" s="39">
        <f t="shared" si="0"/>
        <v>0</v>
      </c>
      <c r="DA18" s="39">
        <f t="shared" si="0"/>
        <v>0</v>
      </c>
      <c r="DB18" s="39">
        <f t="shared" si="0"/>
        <v>0</v>
      </c>
      <c r="DC18" s="39">
        <f t="shared" si="0"/>
        <v>0</v>
      </c>
      <c r="DD18" s="39">
        <f t="shared" si="0"/>
        <v>0</v>
      </c>
      <c r="DE18" s="39">
        <f t="shared" si="0"/>
        <v>0</v>
      </c>
      <c r="DF18" s="39">
        <f t="shared" si="0"/>
        <v>0</v>
      </c>
      <c r="DG18" s="39">
        <f t="shared" si="0"/>
        <v>0</v>
      </c>
      <c r="DH18" s="39">
        <f t="shared" si="0"/>
        <v>0</v>
      </c>
      <c r="DI18" s="39">
        <f t="shared" si="0"/>
        <v>0</v>
      </c>
      <c r="DJ18" s="39">
        <f t="shared" si="0"/>
        <v>0</v>
      </c>
      <c r="DK18" s="39">
        <f t="shared" si="0"/>
        <v>0</v>
      </c>
      <c r="DL18" s="39">
        <f t="shared" si="0"/>
        <v>0</v>
      </c>
      <c r="DM18" s="39">
        <f t="shared" si="0"/>
        <v>0</v>
      </c>
      <c r="DN18" s="39">
        <f t="shared" si="0"/>
        <v>0</v>
      </c>
      <c r="DO18" s="39">
        <f t="shared" ref="DO18:ED32" si="15">$D18-($D18*V18)</f>
        <v>0</v>
      </c>
      <c r="DP18" s="39">
        <f t="shared" si="1"/>
        <v>0</v>
      </c>
      <c r="DQ18" s="39">
        <f t="shared" si="1"/>
        <v>0</v>
      </c>
      <c r="DR18" s="39">
        <f t="shared" si="1"/>
        <v>0</v>
      </c>
      <c r="DS18" s="39">
        <f t="shared" si="1"/>
        <v>0</v>
      </c>
      <c r="DT18" s="39">
        <f t="shared" si="1"/>
        <v>0</v>
      </c>
      <c r="DU18" s="39">
        <f t="shared" si="1"/>
        <v>0</v>
      </c>
      <c r="DV18" s="40">
        <f t="shared" si="1"/>
        <v>0</v>
      </c>
      <c r="DW18" s="41">
        <f t="shared" si="1"/>
        <v>0</v>
      </c>
      <c r="DX18" s="39">
        <f t="shared" si="1"/>
        <v>0</v>
      </c>
      <c r="DY18" s="39">
        <f t="shared" si="1"/>
        <v>0</v>
      </c>
      <c r="DZ18" s="39">
        <f t="shared" si="1"/>
        <v>0</v>
      </c>
      <c r="EA18" s="39">
        <f t="shared" si="1"/>
        <v>0</v>
      </c>
      <c r="EB18" s="39">
        <f t="shared" si="1"/>
        <v>0</v>
      </c>
      <c r="EC18" s="39">
        <f t="shared" si="1"/>
        <v>0</v>
      </c>
      <c r="ED18" s="39">
        <f t="shared" si="1"/>
        <v>0</v>
      </c>
      <c r="EE18" s="39">
        <f t="shared" ref="EE18:ET32" si="16">$D18-($D18*AL18)</f>
        <v>0</v>
      </c>
      <c r="EF18" s="39">
        <f t="shared" si="2"/>
        <v>0</v>
      </c>
      <c r="EG18" s="39">
        <f t="shared" si="2"/>
        <v>0</v>
      </c>
      <c r="EH18" s="39">
        <f t="shared" si="2"/>
        <v>0</v>
      </c>
      <c r="EI18" s="39">
        <f t="shared" si="2"/>
        <v>0</v>
      </c>
      <c r="EJ18" s="39">
        <f t="shared" si="2"/>
        <v>0</v>
      </c>
      <c r="EK18" s="39">
        <f t="shared" si="2"/>
        <v>0</v>
      </c>
      <c r="EL18" s="39">
        <f t="shared" si="2"/>
        <v>0</v>
      </c>
      <c r="EM18" s="39">
        <f t="shared" si="2"/>
        <v>0</v>
      </c>
      <c r="EN18" s="39">
        <f t="shared" si="2"/>
        <v>0</v>
      </c>
      <c r="EO18" s="39">
        <f t="shared" si="2"/>
        <v>0</v>
      </c>
      <c r="EP18" s="39">
        <f t="shared" si="2"/>
        <v>0</v>
      </c>
      <c r="EQ18" s="39">
        <f t="shared" si="2"/>
        <v>0</v>
      </c>
      <c r="ER18" s="39">
        <f t="shared" si="2"/>
        <v>0</v>
      </c>
      <c r="ES18" s="39">
        <f t="shared" si="2"/>
        <v>0</v>
      </c>
      <c r="ET18" s="40">
        <f t="shared" si="2"/>
        <v>0</v>
      </c>
      <c r="EU18" s="41">
        <f t="shared" ref="EU18:FJ32" si="17">$D18-($D18*BB18)</f>
        <v>0</v>
      </c>
      <c r="EV18" s="39">
        <f t="shared" si="3"/>
        <v>0</v>
      </c>
      <c r="EW18" s="39">
        <f t="shared" si="3"/>
        <v>0</v>
      </c>
      <c r="EX18" s="39">
        <f t="shared" si="3"/>
        <v>0</v>
      </c>
      <c r="EY18" s="39">
        <f t="shared" si="3"/>
        <v>0</v>
      </c>
      <c r="EZ18" s="39">
        <f t="shared" si="3"/>
        <v>0</v>
      </c>
      <c r="FA18" s="39">
        <f t="shared" si="3"/>
        <v>0</v>
      </c>
      <c r="FB18" s="39">
        <f t="shared" si="3"/>
        <v>0</v>
      </c>
      <c r="FC18" s="39">
        <f t="shared" si="3"/>
        <v>0</v>
      </c>
      <c r="FD18" s="39">
        <f t="shared" si="3"/>
        <v>0</v>
      </c>
      <c r="FE18" s="39">
        <f t="shared" si="3"/>
        <v>0</v>
      </c>
      <c r="FF18" s="39">
        <f t="shared" si="3"/>
        <v>0</v>
      </c>
      <c r="FG18" s="39">
        <f t="shared" si="3"/>
        <v>0</v>
      </c>
      <c r="FH18" s="39">
        <f t="shared" si="3"/>
        <v>0</v>
      </c>
      <c r="FI18" s="39">
        <f t="shared" si="3"/>
        <v>0</v>
      </c>
      <c r="FJ18" s="39">
        <f t="shared" si="3"/>
        <v>0</v>
      </c>
      <c r="FK18" s="39">
        <f t="shared" ref="FK18:FZ32" si="18">$D18-($D18*BR18)</f>
        <v>0</v>
      </c>
      <c r="FL18" s="39">
        <f t="shared" si="4"/>
        <v>0</v>
      </c>
      <c r="FM18" s="39">
        <f t="shared" si="4"/>
        <v>0</v>
      </c>
      <c r="FN18" s="39">
        <f t="shared" si="4"/>
        <v>0</v>
      </c>
      <c r="FO18" s="39">
        <f t="shared" si="4"/>
        <v>0</v>
      </c>
      <c r="FP18" s="39">
        <f t="shared" si="4"/>
        <v>0</v>
      </c>
      <c r="FQ18" s="39">
        <f t="shared" si="4"/>
        <v>0</v>
      </c>
      <c r="FR18" s="40">
        <f t="shared" si="4"/>
        <v>0</v>
      </c>
      <c r="FS18" s="41">
        <f t="shared" si="4"/>
        <v>0</v>
      </c>
      <c r="FT18" s="39">
        <f t="shared" si="4"/>
        <v>0</v>
      </c>
      <c r="FU18" s="39">
        <f t="shared" si="4"/>
        <v>0</v>
      </c>
      <c r="FV18" s="39">
        <f t="shared" si="4"/>
        <v>0</v>
      </c>
      <c r="FW18" s="39">
        <f t="shared" si="4"/>
        <v>0</v>
      </c>
      <c r="FX18" s="39">
        <f t="shared" si="4"/>
        <v>0</v>
      </c>
      <c r="FY18" s="39">
        <f t="shared" si="4"/>
        <v>0</v>
      </c>
      <c r="FZ18" s="39">
        <f t="shared" si="4"/>
        <v>0</v>
      </c>
      <c r="GA18" s="39">
        <f t="shared" ref="GA18:GP32" si="19">$D18-($D18*CH18)</f>
        <v>0</v>
      </c>
      <c r="GB18" s="39">
        <f t="shared" si="5"/>
        <v>0</v>
      </c>
      <c r="GC18" s="39">
        <f t="shared" si="5"/>
        <v>0</v>
      </c>
      <c r="GD18" s="39">
        <f t="shared" si="5"/>
        <v>0</v>
      </c>
      <c r="GE18" s="39">
        <f t="shared" si="5"/>
        <v>0</v>
      </c>
      <c r="GF18" s="39">
        <f t="shared" si="5"/>
        <v>0</v>
      </c>
      <c r="GG18" s="39">
        <f t="shared" si="5"/>
        <v>0</v>
      </c>
      <c r="GH18" s="39">
        <f t="shared" si="5"/>
        <v>0</v>
      </c>
      <c r="GI18" s="39">
        <f t="shared" si="5"/>
        <v>0</v>
      </c>
      <c r="GJ18" s="39">
        <f t="shared" si="5"/>
        <v>0</v>
      </c>
      <c r="GK18" s="39">
        <f t="shared" si="5"/>
        <v>0</v>
      </c>
      <c r="GL18" s="39">
        <f t="shared" si="5"/>
        <v>0</v>
      </c>
      <c r="GM18" s="39">
        <f t="shared" si="5"/>
        <v>0</v>
      </c>
      <c r="GN18" s="39">
        <f t="shared" si="5"/>
        <v>0</v>
      </c>
      <c r="GO18" s="39">
        <f t="shared" si="5"/>
        <v>0</v>
      </c>
      <c r="GP18" s="40">
        <f t="shared" si="5"/>
        <v>0</v>
      </c>
      <c r="GQ18" s="66"/>
      <c r="GR18" s="84">
        <f t="shared" ca="1" si="10"/>
        <v>0</v>
      </c>
      <c r="GS18" s="23">
        <f t="shared" ca="1" si="10"/>
        <v>0</v>
      </c>
      <c r="GT18" s="23">
        <f t="shared" ca="1" si="10"/>
        <v>0</v>
      </c>
      <c r="GU18" s="23">
        <f t="shared" ca="1" si="10"/>
        <v>0</v>
      </c>
      <c r="GV18" s="23">
        <f t="shared" ca="1" si="10"/>
        <v>0</v>
      </c>
      <c r="GW18" s="23">
        <f t="shared" ca="1" si="10"/>
        <v>0</v>
      </c>
      <c r="GX18" s="23">
        <f t="shared" ca="1" si="10"/>
        <v>0</v>
      </c>
      <c r="GY18" s="23">
        <f t="shared" ca="1" si="10"/>
        <v>0</v>
      </c>
      <c r="GZ18" s="23">
        <f t="shared" ca="1" si="10"/>
        <v>0</v>
      </c>
      <c r="HA18" s="23">
        <f t="shared" ca="1" si="10"/>
        <v>0</v>
      </c>
      <c r="HB18" s="23">
        <f t="shared" ca="1" si="10"/>
        <v>0</v>
      </c>
      <c r="HC18" s="8">
        <f t="shared" ca="1" si="10"/>
        <v>0</v>
      </c>
      <c r="HD18" s="23">
        <f t="shared" ca="1" si="10"/>
        <v>0</v>
      </c>
      <c r="HE18" s="23">
        <f t="shared" ca="1" si="10"/>
        <v>0</v>
      </c>
      <c r="HF18" s="23">
        <f t="shared" ca="1" si="10"/>
        <v>0</v>
      </c>
      <c r="HG18" s="23">
        <f t="shared" ca="1" si="10"/>
        <v>0</v>
      </c>
      <c r="HH18" s="23">
        <f t="shared" ca="1" si="13"/>
        <v>0</v>
      </c>
      <c r="HI18" s="23">
        <f t="shared" ca="1" si="13"/>
        <v>0</v>
      </c>
      <c r="HJ18" s="23">
        <f t="shared" ca="1" si="13"/>
        <v>0</v>
      </c>
      <c r="HK18" s="23">
        <f t="shared" ca="1" si="13"/>
        <v>0</v>
      </c>
      <c r="HL18" s="23">
        <f t="shared" ca="1" si="13"/>
        <v>0</v>
      </c>
      <c r="HM18" s="23">
        <f t="shared" ca="1" si="13"/>
        <v>0</v>
      </c>
      <c r="HN18" s="23">
        <f t="shared" ca="1" si="13"/>
        <v>0</v>
      </c>
      <c r="HO18" s="8">
        <f t="shared" ca="1" si="13"/>
        <v>0</v>
      </c>
      <c r="HP18" s="23">
        <f t="shared" ca="1" si="13"/>
        <v>0</v>
      </c>
      <c r="HQ18" s="23">
        <f t="shared" ca="1" si="13"/>
        <v>0</v>
      </c>
      <c r="HR18" s="23">
        <f t="shared" ca="1" si="13"/>
        <v>0</v>
      </c>
      <c r="HS18" s="23">
        <f t="shared" ca="1" si="13"/>
        <v>0</v>
      </c>
      <c r="HT18" s="23">
        <f t="shared" ca="1" si="13"/>
        <v>0</v>
      </c>
      <c r="HU18" s="23">
        <f t="shared" ca="1" si="13"/>
        <v>0</v>
      </c>
      <c r="HV18" s="23">
        <f t="shared" ca="1" si="13"/>
        <v>0</v>
      </c>
      <c r="HW18" s="23">
        <f t="shared" ca="1" si="13"/>
        <v>0</v>
      </c>
      <c r="HX18" s="23">
        <f t="shared" ca="1" si="14"/>
        <v>0</v>
      </c>
      <c r="HY18" s="23">
        <f t="shared" ca="1" si="14"/>
        <v>0</v>
      </c>
      <c r="HZ18" s="23">
        <f t="shared" ca="1" si="14"/>
        <v>0</v>
      </c>
      <c r="IA18" s="8">
        <f t="shared" ca="1" si="14"/>
        <v>0</v>
      </c>
      <c r="IB18" s="23">
        <f t="shared" ca="1" si="14"/>
        <v>0</v>
      </c>
      <c r="IC18" s="23">
        <f t="shared" ca="1" si="12"/>
        <v>0</v>
      </c>
      <c r="ID18" s="23">
        <f t="shared" ca="1" si="12"/>
        <v>0</v>
      </c>
      <c r="IE18" s="23">
        <f t="shared" ca="1" si="12"/>
        <v>0</v>
      </c>
      <c r="IF18" s="23">
        <f t="shared" ca="1" si="12"/>
        <v>0</v>
      </c>
      <c r="IG18" s="23">
        <f t="shared" ca="1" si="12"/>
        <v>0</v>
      </c>
      <c r="IH18" s="23">
        <f t="shared" ca="1" si="12"/>
        <v>0</v>
      </c>
      <c r="II18" s="23">
        <f t="shared" ca="1" si="12"/>
        <v>0</v>
      </c>
      <c r="IJ18" s="23">
        <f t="shared" ca="1" si="12"/>
        <v>0</v>
      </c>
      <c r="IK18" s="23">
        <f t="shared" ca="1" si="12"/>
        <v>0</v>
      </c>
      <c r="IL18" s="23">
        <f t="shared" ca="1" si="12"/>
        <v>0</v>
      </c>
      <c r="IM18" s="88">
        <f t="shared" ca="1" si="12"/>
        <v>0</v>
      </c>
      <c r="IN18" s="66"/>
    </row>
    <row r="19" spans="1:248" x14ac:dyDescent="0.3">
      <c r="A19" s="22">
        <v>17</v>
      </c>
      <c r="B19" s="19"/>
      <c r="C19" s="20">
        <v>1</v>
      </c>
      <c r="D19" s="21">
        <f t="shared" si="7"/>
        <v>0</v>
      </c>
      <c r="E19" s="48">
        <f t="shared" si="8"/>
        <v>0</v>
      </c>
      <c r="F19" s="36"/>
      <c r="G19" s="39"/>
      <c r="H19" s="39"/>
      <c r="I19" s="39"/>
      <c r="J19" s="39"/>
      <c r="K19" s="39"/>
      <c r="L19" s="39"/>
      <c r="M19" s="39"/>
      <c r="N19" s="39"/>
      <c r="O19" s="39"/>
      <c r="P19" s="39"/>
      <c r="Q19" s="39"/>
      <c r="R19" s="39"/>
      <c r="S19" s="39"/>
      <c r="T19" s="39"/>
      <c r="U19" s="39"/>
      <c r="V19" s="39"/>
      <c r="W19" s="39"/>
      <c r="X19" s="39"/>
      <c r="Y19" s="39"/>
      <c r="Z19" s="39"/>
      <c r="AA19" s="39"/>
      <c r="AB19" s="39"/>
      <c r="AC19" s="40"/>
      <c r="AD19" s="41"/>
      <c r="AE19" s="39"/>
      <c r="AF19" s="39"/>
      <c r="AG19" s="39"/>
      <c r="AH19" s="39"/>
      <c r="AI19" s="39"/>
      <c r="AJ19" s="39"/>
      <c r="AK19" s="39"/>
      <c r="AL19" s="39"/>
      <c r="AM19" s="39"/>
      <c r="AN19" s="39"/>
      <c r="AO19" s="39"/>
      <c r="AP19" s="39"/>
      <c r="AQ19" s="39"/>
      <c r="AR19" s="39"/>
      <c r="AS19" s="39"/>
      <c r="AT19" s="39"/>
      <c r="AU19" s="39"/>
      <c r="AV19" s="39"/>
      <c r="AW19" s="39"/>
      <c r="AX19" s="39"/>
      <c r="AY19" s="39"/>
      <c r="AZ19" s="39"/>
      <c r="BA19" s="40"/>
      <c r="BB19" s="41"/>
      <c r="BC19" s="39"/>
      <c r="BD19" s="39"/>
      <c r="BE19" s="39"/>
      <c r="BF19" s="39"/>
      <c r="BG19" s="39"/>
      <c r="BH19" s="39"/>
      <c r="BI19" s="39"/>
      <c r="BJ19" s="39"/>
      <c r="BK19" s="39"/>
      <c r="BL19" s="39"/>
      <c r="BM19" s="39"/>
      <c r="BN19" s="39"/>
      <c r="BO19" s="39"/>
      <c r="BP19" s="39"/>
      <c r="BQ19" s="39"/>
      <c r="BR19" s="39"/>
      <c r="BS19" s="39"/>
      <c r="BT19" s="39"/>
      <c r="BU19" s="39"/>
      <c r="BV19" s="39"/>
      <c r="BW19" s="39"/>
      <c r="BX19" s="39"/>
      <c r="BY19" s="40"/>
      <c r="BZ19" s="41"/>
      <c r="CA19" s="39"/>
      <c r="CB19" s="39"/>
      <c r="CC19" s="39"/>
      <c r="CD19" s="39"/>
      <c r="CE19" s="39"/>
      <c r="CF19" s="39"/>
      <c r="CG19" s="39"/>
      <c r="CH19" s="39"/>
      <c r="CI19" s="39"/>
      <c r="CJ19" s="39"/>
      <c r="CK19" s="39"/>
      <c r="CL19" s="39"/>
      <c r="CM19" s="39"/>
      <c r="CN19" s="39"/>
      <c r="CO19" s="39"/>
      <c r="CP19" s="39"/>
      <c r="CQ19" s="39"/>
      <c r="CR19" s="39"/>
      <c r="CS19" s="39"/>
      <c r="CT19" s="39"/>
      <c r="CU19" s="39"/>
      <c r="CV19" s="39"/>
      <c r="CW19" s="64"/>
      <c r="CX19" s="66"/>
      <c r="CY19" s="38">
        <f t="shared" si="9"/>
        <v>0</v>
      </c>
      <c r="CZ19" s="39">
        <f t="shared" si="9"/>
        <v>0</v>
      </c>
      <c r="DA19" s="39">
        <f t="shared" si="9"/>
        <v>0</v>
      </c>
      <c r="DB19" s="39">
        <f t="shared" si="9"/>
        <v>0</v>
      </c>
      <c r="DC19" s="39">
        <f t="shared" si="9"/>
        <v>0</v>
      </c>
      <c r="DD19" s="39">
        <f t="shared" si="9"/>
        <v>0</v>
      </c>
      <c r="DE19" s="39">
        <f t="shared" si="9"/>
        <v>0</v>
      </c>
      <c r="DF19" s="39">
        <f t="shared" si="9"/>
        <v>0</v>
      </c>
      <c r="DG19" s="39">
        <f t="shared" si="9"/>
        <v>0</v>
      </c>
      <c r="DH19" s="39">
        <f t="shared" si="9"/>
        <v>0</v>
      </c>
      <c r="DI19" s="39">
        <f t="shared" si="9"/>
        <v>0</v>
      </c>
      <c r="DJ19" s="39">
        <f t="shared" si="9"/>
        <v>0</v>
      </c>
      <c r="DK19" s="39">
        <f t="shared" si="9"/>
        <v>0</v>
      </c>
      <c r="DL19" s="39">
        <f t="shared" si="9"/>
        <v>0</v>
      </c>
      <c r="DM19" s="39">
        <f t="shared" si="9"/>
        <v>0</v>
      </c>
      <c r="DN19" s="39">
        <f t="shared" si="9"/>
        <v>0</v>
      </c>
      <c r="DO19" s="39">
        <f t="shared" si="15"/>
        <v>0</v>
      </c>
      <c r="DP19" s="39">
        <f t="shared" si="15"/>
        <v>0</v>
      </c>
      <c r="DQ19" s="39">
        <f t="shared" si="15"/>
        <v>0</v>
      </c>
      <c r="DR19" s="39">
        <f t="shared" si="15"/>
        <v>0</v>
      </c>
      <c r="DS19" s="39">
        <f t="shared" si="15"/>
        <v>0</v>
      </c>
      <c r="DT19" s="39">
        <f t="shared" si="15"/>
        <v>0</v>
      </c>
      <c r="DU19" s="39">
        <f t="shared" si="15"/>
        <v>0</v>
      </c>
      <c r="DV19" s="40">
        <f t="shared" si="15"/>
        <v>0</v>
      </c>
      <c r="DW19" s="41">
        <f t="shared" si="15"/>
        <v>0</v>
      </c>
      <c r="DX19" s="39">
        <f t="shared" si="15"/>
        <v>0</v>
      </c>
      <c r="DY19" s="39">
        <f t="shared" si="15"/>
        <v>0</v>
      </c>
      <c r="DZ19" s="39">
        <f t="shared" si="15"/>
        <v>0</v>
      </c>
      <c r="EA19" s="39">
        <f t="shared" si="15"/>
        <v>0</v>
      </c>
      <c r="EB19" s="39">
        <f t="shared" si="15"/>
        <v>0</v>
      </c>
      <c r="EC19" s="39">
        <f t="shared" si="15"/>
        <v>0</v>
      </c>
      <c r="ED19" s="39">
        <f t="shared" si="15"/>
        <v>0</v>
      </c>
      <c r="EE19" s="39">
        <f t="shared" si="16"/>
        <v>0</v>
      </c>
      <c r="EF19" s="39">
        <f t="shared" si="16"/>
        <v>0</v>
      </c>
      <c r="EG19" s="39">
        <f t="shared" si="16"/>
        <v>0</v>
      </c>
      <c r="EH19" s="39">
        <f t="shared" si="16"/>
        <v>0</v>
      </c>
      <c r="EI19" s="39">
        <f t="shared" si="16"/>
        <v>0</v>
      </c>
      <c r="EJ19" s="39">
        <f t="shared" si="16"/>
        <v>0</v>
      </c>
      <c r="EK19" s="39">
        <f t="shared" si="16"/>
        <v>0</v>
      </c>
      <c r="EL19" s="39">
        <f t="shared" si="16"/>
        <v>0</v>
      </c>
      <c r="EM19" s="39">
        <f t="shared" si="16"/>
        <v>0</v>
      </c>
      <c r="EN19" s="39">
        <f t="shared" si="16"/>
        <v>0</v>
      </c>
      <c r="EO19" s="39">
        <f t="shared" si="16"/>
        <v>0</v>
      </c>
      <c r="EP19" s="39">
        <f t="shared" si="16"/>
        <v>0</v>
      </c>
      <c r="EQ19" s="39">
        <f t="shared" si="16"/>
        <v>0</v>
      </c>
      <c r="ER19" s="39">
        <f t="shared" si="16"/>
        <v>0</v>
      </c>
      <c r="ES19" s="39">
        <f t="shared" si="16"/>
        <v>0</v>
      </c>
      <c r="ET19" s="40">
        <f t="shared" si="16"/>
        <v>0</v>
      </c>
      <c r="EU19" s="41">
        <f t="shared" si="17"/>
        <v>0</v>
      </c>
      <c r="EV19" s="39">
        <f t="shared" si="17"/>
        <v>0</v>
      </c>
      <c r="EW19" s="39">
        <f t="shared" si="17"/>
        <v>0</v>
      </c>
      <c r="EX19" s="39">
        <f t="shared" si="17"/>
        <v>0</v>
      </c>
      <c r="EY19" s="39">
        <f t="shared" si="17"/>
        <v>0</v>
      </c>
      <c r="EZ19" s="39">
        <f t="shared" si="17"/>
        <v>0</v>
      </c>
      <c r="FA19" s="39">
        <f t="shared" si="17"/>
        <v>0</v>
      </c>
      <c r="FB19" s="39">
        <f t="shared" si="17"/>
        <v>0</v>
      </c>
      <c r="FC19" s="39">
        <f t="shared" si="17"/>
        <v>0</v>
      </c>
      <c r="FD19" s="39">
        <f t="shared" si="17"/>
        <v>0</v>
      </c>
      <c r="FE19" s="39">
        <f t="shared" si="17"/>
        <v>0</v>
      </c>
      <c r="FF19" s="39">
        <f t="shared" si="17"/>
        <v>0</v>
      </c>
      <c r="FG19" s="39">
        <f t="shared" si="17"/>
        <v>0</v>
      </c>
      <c r="FH19" s="39">
        <f t="shared" si="17"/>
        <v>0</v>
      </c>
      <c r="FI19" s="39">
        <f t="shared" si="17"/>
        <v>0</v>
      </c>
      <c r="FJ19" s="39">
        <f t="shared" si="17"/>
        <v>0</v>
      </c>
      <c r="FK19" s="39">
        <f t="shared" si="18"/>
        <v>0</v>
      </c>
      <c r="FL19" s="39">
        <f t="shared" si="18"/>
        <v>0</v>
      </c>
      <c r="FM19" s="39">
        <f t="shared" si="18"/>
        <v>0</v>
      </c>
      <c r="FN19" s="39">
        <f t="shared" si="18"/>
        <v>0</v>
      </c>
      <c r="FO19" s="39">
        <f t="shared" si="18"/>
        <v>0</v>
      </c>
      <c r="FP19" s="39">
        <f t="shared" si="18"/>
        <v>0</v>
      </c>
      <c r="FQ19" s="39">
        <f t="shared" si="18"/>
        <v>0</v>
      </c>
      <c r="FR19" s="40">
        <f t="shared" si="18"/>
        <v>0</v>
      </c>
      <c r="FS19" s="41">
        <f t="shared" si="18"/>
        <v>0</v>
      </c>
      <c r="FT19" s="39">
        <f t="shared" si="18"/>
        <v>0</v>
      </c>
      <c r="FU19" s="39">
        <f t="shared" si="18"/>
        <v>0</v>
      </c>
      <c r="FV19" s="39">
        <f t="shared" si="18"/>
        <v>0</v>
      </c>
      <c r="FW19" s="39">
        <f t="shared" si="18"/>
        <v>0</v>
      </c>
      <c r="FX19" s="39">
        <f t="shared" si="18"/>
        <v>0</v>
      </c>
      <c r="FY19" s="39">
        <f t="shared" si="18"/>
        <v>0</v>
      </c>
      <c r="FZ19" s="39">
        <f t="shared" si="18"/>
        <v>0</v>
      </c>
      <c r="GA19" s="39">
        <f t="shared" si="19"/>
        <v>0</v>
      </c>
      <c r="GB19" s="39">
        <f t="shared" si="5"/>
        <v>0</v>
      </c>
      <c r="GC19" s="39">
        <f t="shared" si="5"/>
        <v>0</v>
      </c>
      <c r="GD19" s="39">
        <f t="shared" si="5"/>
        <v>0</v>
      </c>
      <c r="GE19" s="39">
        <f t="shared" si="5"/>
        <v>0</v>
      </c>
      <c r="GF19" s="39">
        <f t="shared" si="5"/>
        <v>0</v>
      </c>
      <c r="GG19" s="39">
        <f t="shared" si="5"/>
        <v>0</v>
      </c>
      <c r="GH19" s="39">
        <f t="shared" si="5"/>
        <v>0</v>
      </c>
      <c r="GI19" s="39">
        <f t="shared" si="5"/>
        <v>0</v>
      </c>
      <c r="GJ19" s="39">
        <f t="shared" si="5"/>
        <v>0</v>
      </c>
      <c r="GK19" s="39">
        <f t="shared" si="5"/>
        <v>0</v>
      </c>
      <c r="GL19" s="39">
        <f t="shared" si="5"/>
        <v>0</v>
      </c>
      <c r="GM19" s="39">
        <f t="shared" si="5"/>
        <v>0</v>
      </c>
      <c r="GN19" s="39">
        <f t="shared" si="5"/>
        <v>0</v>
      </c>
      <c r="GO19" s="39">
        <f t="shared" si="5"/>
        <v>0</v>
      </c>
      <c r="GP19" s="40">
        <f t="shared" si="5"/>
        <v>0</v>
      </c>
      <c r="GQ19" s="66"/>
      <c r="GR19" s="84">
        <f t="shared" ca="1" si="10"/>
        <v>0</v>
      </c>
      <c r="GS19" s="23">
        <f t="shared" ca="1" si="10"/>
        <v>0</v>
      </c>
      <c r="GT19" s="23">
        <f t="shared" ca="1" si="10"/>
        <v>0</v>
      </c>
      <c r="GU19" s="23">
        <f t="shared" ca="1" si="10"/>
        <v>0</v>
      </c>
      <c r="GV19" s="23">
        <f t="shared" ca="1" si="10"/>
        <v>0</v>
      </c>
      <c r="GW19" s="23">
        <f t="shared" ca="1" si="10"/>
        <v>0</v>
      </c>
      <c r="GX19" s="23">
        <f t="shared" ca="1" si="10"/>
        <v>0</v>
      </c>
      <c r="GY19" s="23">
        <f t="shared" ca="1" si="10"/>
        <v>0</v>
      </c>
      <c r="GZ19" s="23">
        <f t="shared" ca="1" si="10"/>
        <v>0</v>
      </c>
      <c r="HA19" s="23">
        <f t="shared" ca="1" si="10"/>
        <v>0</v>
      </c>
      <c r="HB19" s="23">
        <f t="shared" ca="1" si="10"/>
        <v>0</v>
      </c>
      <c r="HC19" s="8">
        <f t="shared" ca="1" si="10"/>
        <v>0</v>
      </c>
      <c r="HD19" s="23">
        <f t="shared" ca="1" si="10"/>
        <v>0</v>
      </c>
      <c r="HE19" s="23">
        <f t="shared" ca="1" si="10"/>
        <v>0</v>
      </c>
      <c r="HF19" s="23">
        <f t="shared" ca="1" si="10"/>
        <v>0</v>
      </c>
      <c r="HG19" s="23">
        <f t="shared" ca="1" si="10"/>
        <v>0</v>
      </c>
      <c r="HH19" s="23">
        <f t="shared" ca="1" si="13"/>
        <v>0</v>
      </c>
      <c r="HI19" s="23">
        <f t="shared" ca="1" si="13"/>
        <v>0</v>
      </c>
      <c r="HJ19" s="23">
        <f t="shared" ca="1" si="13"/>
        <v>0</v>
      </c>
      <c r="HK19" s="23">
        <f t="shared" ca="1" si="13"/>
        <v>0</v>
      </c>
      <c r="HL19" s="23">
        <f t="shared" ca="1" si="13"/>
        <v>0</v>
      </c>
      <c r="HM19" s="23">
        <f t="shared" ca="1" si="13"/>
        <v>0</v>
      </c>
      <c r="HN19" s="23">
        <f t="shared" ca="1" si="13"/>
        <v>0</v>
      </c>
      <c r="HO19" s="8">
        <f t="shared" ca="1" si="13"/>
        <v>0</v>
      </c>
      <c r="HP19" s="23">
        <f t="shared" ca="1" si="13"/>
        <v>0</v>
      </c>
      <c r="HQ19" s="23">
        <f t="shared" ca="1" si="13"/>
        <v>0</v>
      </c>
      <c r="HR19" s="23">
        <f t="shared" ca="1" si="13"/>
        <v>0</v>
      </c>
      <c r="HS19" s="23">
        <f t="shared" ca="1" si="13"/>
        <v>0</v>
      </c>
      <c r="HT19" s="23">
        <f t="shared" ca="1" si="13"/>
        <v>0</v>
      </c>
      <c r="HU19" s="23">
        <f t="shared" ca="1" si="13"/>
        <v>0</v>
      </c>
      <c r="HV19" s="23">
        <f t="shared" ca="1" si="13"/>
        <v>0</v>
      </c>
      <c r="HW19" s="23">
        <f t="shared" ca="1" si="13"/>
        <v>0</v>
      </c>
      <c r="HX19" s="23">
        <f t="shared" ref="HX19:IB26" ca="1" si="20">(SUM(OFFSET($CY19,,2*(COLUMN()-COLUMN($GR$3:$GR$42)),,2)))</f>
        <v>0</v>
      </c>
      <c r="HY19" s="23">
        <f t="shared" ca="1" si="20"/>
        <v>0</v>
      </c>
      <c r="HZ19" s="23">
        <f t="shared" ca="1" si="20"/>
        <v>0</v>
      </c>
      <c r="IA19" s="8">
        <f t="shared" ca="1" si="20"/>
        <v>0</v>
      </c>
      <c r="IB19" s="23">
        <f t="shared" ca="1" si="20"/>
        <v>0</v>
      </c>
      <c r="IC19" s="23">
        <f t="shared" ca="1" si="12"/>
        <v>0</v>
      </c>
      <c r="ID19" s="23">
        <f t="shared" ca="1" si="12"/>
        <v>0</v>
      </c>
      <c r="IE19" s="23">
        <f t="shared" ca="1" si="12"/>
        <v>0</v>
      </c>
      <c r="IF19" s="23">
        <f t="shared" ca="1" si="12"/>
        <v>0</v>
      </c>
      <c r="IG19" s="23">
        <f t="shared" ca="1" si="12"/>
        <v>0</v>
      </c>
      <c r="IH19" s="23">
        <f t="shared" ca="1" si="12"/>
        <v>0</v>
      </c>
      <c r="II19" s="23">
        <f t="shared" ca="1" si="12"/>
        <v>0</v>
      </c>
      <c r="IJ19" s="23">
        <f t="shared" ca="1" si="12"/>
        <v>0</v>
      </c>
      <c r="IK19" s="23">
        <f t="shared" ca="1" si="12"/>
        <v>0</v>
      </c>
      <c r="IL19" s="23">
        <f t="shared" ca="1" si="12"/>
        <v>0</v>
      </c>
      <c r="IM19" s="88">
        <f t="shared" ca="1" si="12"/>
        <v>0</v>
      </c>
      <c r="IN19" s="66"/>
    </row>
    <row r="20" spans="1:248" x14ac:dyDescent="0.3">
      <c r="A20" s="18">
        <v>18</v>
      </c>
      <c r="B20" s="19"/>
      <c r="C20" s="20">
        <v>1</v>
      </c>
      <c r="D20" s="21">
        <f t="shared" si="7"/>
        <v>0</v>
      </c>
      <c r="E20" s="48">
        <f t="shared" si="8"/>
        <v>0</v>
      </c>
      <c r="F20" s="36"/>
      <c r="G20" s="39"/>
      <c r="H20" s="39"/>
      <c r="I20" s="39"/>
      <c r="J20" s="39"/>
      <c r="K20" s="39"/>
      <c r="L20" s="39"/>
      <c r="M20" s="39"/>
      <c r="N20" s="39"/>
      <c r="O20" s="39"/>
      <c r="P20" s="39"/>
      <c r="Q20" s="39"/>
      <c r="R20" s="39"/>
      <c r="S20" s="39"/>
      <c r="T20" s="39"/>
      <c r="U20" s="39"/>
      <c r="V20" s="39"/>
      <c r="W20" s="39"/>
      <c r="X20" s="39"/>
      <c r="Y20" s="39"/>
      <c r="Z20" s="39"/>
      <c r="AA20" s="39"/>
      <c r="AB20" s="39"/>
      <c r="AC20" s="40"/>
      <c r="AD20" s="41"/>
      <c r="AE20" s="39"/>
      <c r="AF20" s="39"/>
      <c r="AG20" s="39"/>
      <c r="AH20" s="39"/>
      <c r="AI20" s="39"/>
      <c r="AJ20" s="39"/>
      <c r="AK20" s="39"/>
      <c r="AL20" s="39"/>
      <c r="AM20" s="39"/>
      <c r="AN20" s="39"/>
      <c r="AO20" s="39"/>
      <c r="AP20" s="39"/>
      <c r="AQ20" s="39"/>
      <c r="AR20" s="39"/>
      <c r="AS20" s="39"/>
      <c r="AT20" s="39"/>
      <c r="AU20" s="39"/>
      <c r="AV20" s="39"/>
      <c r="AW20" s="39"/>
      <c r="AX20" s="39"/>
      <c r="AY20" s="39"/>
      <c r="AZ20" s="39"/>
      <c r="BA20" s="40"/>
      <c r="BB20" s="41"/>
      <c r="BC20" s="39"/>
      <c r="BD20" s="39"/>
      <c r="BE20" s="39"/>
      <c r="BF20" s="39"/>
      <c r="BG20" s="39"/>
      <c r="BH20" s="39"/>
      <c r="BI20" s="39"/>
      <c r="BJ20" s="39"/>
      <c r="BK20" s="39"/>
      <c r="BL20" s="39"/>
      <c r="BM20" s="39"/>
      <c r="BN20" s="39"/>
      <c r="BO20" s="39"/>
      <c r="BP20" s="39"/>
      <c r="BQ20" s="39"/>
      <c r="BR20" s="39"/>
      <c r="BS20" s="39"/>
      <c r="BT20" s="39"/>
      <c r="BU20" s="39"/>
      <c r="BV20" s="39"/>
      <c r="BW20" s="39"/>
      <c r="BX20" s="39"/>
      <c r="BY20" s="40"/>
      <c r="BZ20" s="41"/>
      <c r="CA20" s="39"/>
      <c r="CB20" s="39"/>
      <c r="CC20" s="39"/>
      <c r="CD20" s="39"/>
      <c r="CE20" s="39"/>
      <c r="CF20" s="39"/>
      <c r="CG20" s="39"/>
      <c r="CH20" s="39"/>
      <c r="CI20" s="39"/>
      <c r="CJ20" s="39"/>
      <c r="CK20" s="39"/>
      <c r="CL20" s="39"/>
      <c r="CM20" s="39"/>
      <c r="CN20" s="39"/>
      <c r="CO20" s="39"/>
      <c r="CP20" s="39"/>
      <c r="CQ20" s="39"/>
      <c r="CR20" s="39"/>
      <c r="CS20" s="39"/>
      <c r="CT20" s="39"/>
      <c r="CU20" s="39"/>
      <c r="CV20" s="39"/>
      <c r="CW20" s="64"/>
      <c r="CX20" s="66"/>
      <c r="CY20" s="38">
        <f t="shared" si="9"/>
        <v>0</v>
      </c>
      <c r="CZ20" s="39">
        <f t="shared" si="9"/>
        <v>0</v>
      </c>
      <c r="DA20" s="39">
        <f t="shared" si="9"/>
        <v>0</v>
      </c>
      <c r="DB20" s="39">
        <f t="shared" si="9"/>
        <v>0</v>
      </c>
      <c r="DC20" s="39">
        <f t="shared" si="9"/>
        <v>0</v>
      </c>
      <c r="DD20" s="39">
        <f t="shared" si="9"/>
        <v>0</v>
      </c>
      <c r="DE20" s="39">
        <f t="shared" si="9"/>
        <v>0</v>
      </c>
      <c r="DF20" s="39">
        <f t="shared" si="9"/>
        <v>0</v>
      </c>
      <c r="DG20" s="39">
        <f t="shared" si="9"/>
        <v>0</v>
      </c>
      <c r="DH20" s="39">
        <f t="shared" si="9"/>
        <v>0</v>
      </c>
      <c r="DI20" s="39">
        <f t="shared" si="9"/>
        <v>0</v>
      </c>
      <c r="DJ20" s="39">
        <f t="shared" si="9"/>
        <v>0</v>
      </c>
      <c r="DK20" s="39">
        <f t="shared" si="9"/>
        <v>0</v>
      </c>
      <c r="DL20" s="39">
        <f t="shared" si="9"/>
        <v>0</v>
      </c>
      <c r="DM20" s="39">
        <f t="shared" si="9"/>
        <v>0</v>
      </c>
      <c r="DN20" s="39">
        <f t="shared" si="9"/>
        <v>0</v>
      </c>
      <c r="DO20" s="39">
        <f t="shared" si="15"/>
        <v>0</v>
      </c>
      <c r="DP20" s="39">
        <f t="shared" si="15"/>
        <v>0</v>
      </c>
      <c r="DQ20" s="39">
        <f t="shared" si="15"/>
        <v>0</v>
      </c>
      <c r="DR20" s="39">
        <f t="shared" si="15"/>
        <v>0</v>
      </c>
      <c r="DS20" s="39">
        <f t="shared" si="15"/>
        <v>0</v>
      </c>
      <c r="DT20" s="39">
        <f t="shared" si="15"/>
        <v>0</v>
      </c>
      <c r="DU20" s="39">
        <f t="shared" si="15"/>
        <v>0</v>
      </c>
      <c r="DV20" s="40">
        <f t="shared" si="15"/>
        <v>0</v>
      </c>
      <c r="DW20" s="41">
        <f t="shared" si="15"/>
        <v>0</v>
      </c>
      <c r="DX20" s="39">
        <f t="shared" si="15"/>
        <v>0</v>
      </c>
      <c r="DY20" s="39">
        <f t="shared" si="15"/>
        <v>0</v>
      </c>
      <c r="DZ20" s="39">
        <f t="shared" si="15"/>
        <v>0</v>
      </c>
      <c r="EA20" s="39">
        <f t="shared" si="15"/>
        <v>0</v>
      </c>
      <c r="EB20" s="39">
        <f t="shared" si="15"/>
        <v>0</v>
      </c>
      <c r="EC20" s="39">
        <f t="shared" si="15"/>
        <v>0</v>
      </c>
      <c r="ED20" s="39">
        <f t="shared" si="15"/>
        <v>0</v>
      </c>
      <c r="EE20" s="39">
        <f t="shared" si="16"/>
        <v>0</v>
      </c>
      <c r="EF20" s="39">
        <f t="shared" si="16"/>
        <v>0</v>
      </c>
      <c r="EG20" s="39">
        <f t="shared" si="16"/>
        <v>0</v>
      </c>
      <c r="EH20" s="39">
        <f t="shared" si="16"/>
        <v>0</v>
      </c>
      <c r="EI20" s="39">
        <f t="shared" si="16"/>
        <v>0</v>
      </c>
      <c r="EJ20" s="39">
        <f t="shared" si="16"/>
        <v>0</v>
      </c>
      <c r="EK20" s="39">
        <f t="shared" si="16"/>
        <v>0</v>
      </c>
      <c r="EL20" s="39">
        <f t="shared" si="16"/>
        <v>0</v>
      </c>
      <c r="EM20" s="39">
        <f t="shared" si="16"/>
        <v>0</v>
      </c>
      <c r="EN20" s="39">
        <f t="shared" si="16"/>
        <v>0</v>
      </c>
      <c r="EO20" s="39">
        <f t="shared" si="16"/>
        <v>0</v>
      </c>
      <c r="EP20" s="39">
        <f t="shared" si="16"/>
        <v>0</v>
      </c>
      <c r="EQ20" s="39">
        <f t="shared" si="16"/>
        <v>0</v>
      </c>
      <c r="ER20" s="39">
        <f t="shared" si="16"/>
        <v>0</v>
      </c>
      <c r="ES20" s="39">
        <f t="shared" si="16"/>
        <v>0</v>
      </c>
      <c r="ET20" s="40">
        <f t="shared" si="16"/>
        <v>0</v>
      </c>
      <c r="EU20" s="41">
        <f t="shared" si="17"/>
        <v>0</v>
      </c>
      <c r="EV20" s="39">
        <f t="shared" si="17"/>
        <v>0</v>
      </c>
      <c r="EW20" s="39">
        <f t="shared" si="17"/>
        <v>0</v>
      </c>
      <c r="EX20" s="39">
        <f t="shared" si="17"/>
        <v>0</v>
      </c>
      <c r="EY20" s="39">
        <f t="shared" si="17"/>
        <v>0</v>
      </c>
      <c r="EZ20" s="39">
        <f t="shared" si="17"/>
        <v>0</v>
      </c>
      <c r="FA20" s="39">
        <f t="shared" si="17"/>
        <v>0</v>
      </c>
      <c r="FB20" s="39">
        <f t="shared" si="17"/>
        <v>0</v>
      </c>
      <c r="FC20" s="39">
        <f t="shared" si="17"/>
        <v>0</v>
      </c>
      <c r="FD20" s="39">
        <f t="shared" si="17"/>
        <v>0</v>
      </c>
      <c r="FE20" s="39">
        <f t="shared" si="17"/>
        <v>0</v>
      </c>
      <c r="FF20" s="39">
        <f t="shared" si="17"/>
        <v>0</v>
      </c>
      <c r="FG20" s="39">
        <f t="shared" si="17"/>
        <v>0</v>
      </c>
      <c r="FH20" s="39">
        <f t="shared" si="17"/>
        <v>0</v>
      </c>
      <c r="FI20" s="39">
        <f t="shared" si="17"/>
        <v>0</v>
      </c>
      <c r="FJ20" s="39">
        <f t="shared" si="17"/>
        <v>0</v>
      </c>
      <c r="FK20" s="39">
        <f t="shared" si="18"/>
        <v>0</v>
      </c>
      <c r="FL20" s="39">
        <f t="shared" si="18"/>
        <v>0</v>
      </c>
      <c r="FM20" s="39">
        <f t="shared" si="18"/>
        <v>0</v>
      </c>
      <c r="FN20" s="39">
        <f t="shared" si="18"/>
        <v>0</v>
      </c>
      <c r="FO20" s="39">
        <f t="shared" si="18"/>
        <v>0</v>
      </c>
      <c r="FP20" s="39">
        <f t="shared" si="18"/>
        <v>0</v>
      </c>
      <c r="FQ20" s="39">
        <f t="shared" si="18"/>
        <v>0</v>
      </c>
      <c r="FR20" s="40">
        <f t="shared" si="18"/>
        <v>0</v>
      </c>
      <c r="FS20" s="41">
        <f t="shared" si="18"/>
        <v>0</v>
      </c>
      <c r="FT20" s="39">
        <f t="shared" si="18"/>
        <v>0</v>
      </c>
      <c r="FU20" s="39">
        <f t="shared" si="18"/>
        <v>0</v>
      </c>
      <c r="FV20" s="39">
        <f t="shared" si="18"/>
        <v>0</v>
      </c>
      <c r="FW20" s="39">
        <f t="shared" si="18"/>
        <v>0</v>
      </c>
      <c r="FX20" s="39">
        <f t="shared" si="18"/>
        <v>0</v>
      </c>
      <c r="FY20" s="39">
        <f t="shared" si="18"/>
        <v>0</v>
      </c>
      <c r="FZ20" s="39">
        <f t="shared" si="18"/>
        <v>0</v>
      </c>
      <c r="GA20" s="39">
        <f t="shared" si="19"/>
        <v>0</v>
      </c>
      <c r="GB20" s="39">
        <f t="shared" si="19"/>
        <v>0</v>
      </c>
      <c r="GC20" s="39">
        <f t="shared" si="19"/>
        <v>0</v>
      </c>
      <c r="GD20" s="39">
        <f t="shared" si="19"/>
        <v>0</v>
      </c>
      <c r="GE20" s="39">
        <f t="shared" si="19"/>
        <v>0</v>
      </c>
      <c r="GF20" s="39">
        <f t="shared" si="19"/>
        <v>0</v>
      </c>
      <c r="GG20" s="39">
        <f t="shared" si="19"/>
        <v>0</v>
      </c>
      <c r="GH20" s="39">
        <f t="shared" si="19"/>
        <v>0</v>
      </c>
      <c r="GI20" s="39">
        <f t="shared" si="19"/>
        <v>0</v>
      </c>
      <c r="GJ20" s="39">
        <f t="shared" si="19"/>
        <v>0</v>
      </c>
      <c r="GK20" s="39">
        <f t="shared" si="19"/>
        <v>0</v>
      </c>
      <c r="GL20" s="39">
        <f t="shared" si="19"/>
        <v>0</v>
      </c>
      <c r="GM20" s="39">
        <f t="shared" si="19"/>
        <v>0</v>
      </c>
      <c r="GN20" s="39">
        <f t="shared" si="19"/>
        <v>0</v>
      </c>
      <c r="GO20" s="39">
        <f t="shared" si="19"/>
        <v>0</v>
      </c>
      <c r="GP20" s="40">
        <f t="shared" si="19"/>
        <v>0</v>
      </c>
      <c r="GQ20" s="66"/>
      <c r="GR20" s="84">
        <f t="shared" ca="1" si="10"/>
        <v>0</v>
      </c>
      <c r="GS20" s="23">
        <f t="shared" ca="1" si="10"/>
        <v>0</v>
      </c>
      <c r="GT20" s="23">
        <f t="shared" ca="1" si="10"/>
        <v>0</v>
      </c>
      <c r="GU20" s="23">
        <f t="shared" ca="1" si="10"/>
        <v>0</v>
      </c>
      <c r="GV20" s="23">
        <f t="shared" ca="1" si="10"/>
        <v>0</v>
      </c>
      <c r="GW20" s="23">
        <f t="shared" ca="1" si="10"/>
        <v>0</v>
      </c>
      <c r="GX20" s="23">
        <f t="shared" ca="1" si="10"/>
        <v>0</v>
      </c>
      <c r="GY20" s="23">
        <f t="shared" ca="1" si="10"/>
        <v>0</v>
      </c>
      <c r="GZ20" s="23">
        <f t="shared" ca="1" si="10"/>
        <v>0</v>
      </c>
      <c r="HA20" s="23">
        <f t="shared" ca="1" si="10"/>
        <v>0</v>
      </c>
      <c r="HB20" s="23">
        <f t="shared" ca="1" si="10"/>
        <v>0</v>
      </c>
      <c r="HC20" s="8">
        <f t="shared" ca="1" si="10"/>
        <v>0</v>
      </c>
      <c r="HD20" s="23">
        <f t="shared" ca="1" si="10"/>
        <v>0</v>
      </c>
      <c r="HE20" s="23">
        <f t="shared" ca="1" si="10"/>
        <v>0</v>
      </c>
      <c r="HF20" s="23">
        <f t="shared" ca="1" si="10"/>
        <v>0</v>
      </c>
      <c r="HG20" s="23">
        <f t="shared" ca="1" si="10"/>
        <v>0</v>
      </c>
      <c r="HH20" s="23">
        <f t="shared" ca="1" si="13"/>
        <v>0</v>
      </c>
      <c r="HI20" s="23">
        <f t="shared" ca="1" si="13"/>
        <v>0</v>
      </c>
      <c r="HJ20" s="23">
        <f t="shared" ca="1" si="13"/>
        <v>0</v>
      </c>
      <c r="HK20" s="23">
        <f t="shared" ca="1" si="13"/>
        <v>0</v>
      </c>
      <c r="HL20" s="23">
        <f t="shared" ca="1" si="13"/>
        <v>0</v>
      </c>
      <c r="HM20" s="23">
        <f t="shared" ca="1" si="13"/>
        <v>0</v>
      </c>
      <c r="HN20" s="23">
        <f t="shared" ca="1" si="13"/>
        <v>0</v>
      </c>
      <c r="HO20" s="8">
        <f t="shared" ca="1" si="13"/>
        <v>0</v>
      </c>
      <c r="HP20" s="23">
        <f t="shared" ca="1" si="13"/>
        <v>0</v>
      </c>
      <c r="HQ20" s="23">
        <f t="shared" ca="1" si="13"/>
        <v>0</v>
      </c>
      <c r="HR20" s="23">
        <f t="shared" ca="1" si="13"/>
        <v>0</v>
      </c>
      <c r="HS20" s="23">
        <f t="shared" ca="1" si="13"/>
        <v>0</v>
      </c>
      <c r="HT20" s="23">
        <f t="shared" ca="1" si="13"/>
        <v>0</v>
      </c>
      <c r="HU20" s="23">
        <f t="shared" ca="1" si="13"/>
        <v>0</v>
      </c>
      <c r="HV20" s="23">
        <f t="shared" ca="1" si="13"/>
        <v>0</v>
      </c>
      <c r="HW20" s="23">
        <f t="shared" ca="1" si="13"/>
        <v>0</v>
      </c>
      <c r="HX20" s="23">
        <f t="shared" ca="1" si="20"/>
        <v>0</v>
      </c>
      <c r="HY20" s="23">
        <f t="shared" ca="1" si="20"/>
        <v>0</v>
      </c>
      <c r="HZ20" s="23">
        <f t="shared" ca="1" si="20"/>
        <v>0</v>
      </c>
      <c r="IA20" s="8">
        <f t="shared" ca="1" si="20"/>
        <v>0</v>
      </c>
      <c r="IB20" s="23">
        <f t="shared" ca="1" si="20"/>
        <v>0</v>
      </c>
      <c r="IC20" s="23">
        <f t="shared" ca="1" si="12"/>
        <v>0</v>
      </c>
      <c r="ID20" s="23">
        <f t="shared" ca="1" si="12"/>
        <v>0</v>
      </c>
      <c r="IE20" s="23">
        <f t="shared" ca="1" si="12"/>
        <v>0</v>
      </c>
      <c r="IF20" s="23">
        <f t="shared" ca="1" si="12"/>
        <v>0</v>
      </c>
      <c r="IG20" s="23">
        <f t="shared" ca="1" si="12"/>
        <v>0</v>
      </c>
      <c r="IH20" s="23">
        <f t="shared" ca="1" si="12"/>
        <v>0</v>
      </c>
      <c r="II20" s="23">
        <f t="shared" ca="1" si="12"/>
        <v>0</v>
      </c>
      <c r="IJ20" s="23">
        <f t="shared" ca="1" si="12"/>
        <v>0</v>
      </c>
      <c r="IK20" s="23">
        <f t="shared" ca="1" si="12"/>
        <v>0</v>
      </c>
      <c r="IL20" s="23">
        <f t="shared" ca="1" si="12"/>
        <v>0</v>
      </c>
      <c r="IM20" s="88">
        <f t="shared" ca="1" si="12"/>
        <v>0</v>
      </c>
      <c r="IN20" s="66"/>
    </row>
    <row r="21" spans="1:248" x14ac:dyDescent="0.3">
      <c r="A21" s="22">
        <v>19</v>
      </c>
      <c r="B21" s="19"/>
      <c r="C21" s="20">
        <v>1</v>
      </c>
      <c r="D21" s="21">
        <f t="shared" si="7"/>
        <v>0</v>
      </c>
      <c r="E21" s="48">
        <f t="shared" si="8"/>
        <v>0</v>
      </c>
      <c r="F21" s="36"/>
      <c r="G21" s="39"/>
      <c r="H21" s="39"/>
      <c r="I21" s="39"/>
      <c r="J21" s="39"/>
      <c r="K21" s="39"/>
      <c r="L21" s="39"/>
      <c r="M21" s="39"/>
      <c r="N21" s="39"/>
      <c r="O21" s="39"/>
      <c r="P21" s="39"/>
      <c r="Q21" s="39"/>
      <c r="R21" s="39"/>
      <c r="S21" s="39"/>
      <c r="T21" s="39"/>
      <c r="U21" s="39"/>
      <c r="V21" s="39"/>
      <c r="W21" s="39"/>
      <c r="X21" s="39"/>
      <c r="Y21" s="39"/>
      <c r="Z21" s="39"/>
      <c r="AA21" s="39"/>
      <c r="AB21" s="39"/>
      <c r="AC21" s="40"/>
      <c r="AD21" s="41"/>
      <c r="AE21" s="39"/>
      <c r="AF21" s="39"/>
      <c r="AG21" s="39"/>
      <c r="AH21" s="39"/>
      <c r="AI21" s="39"/>
      <c r="AJ21" s="39"/>
      <c r="AK21" s="39"/>
      <c r="AL21" s="39"/>
      <c r="AM21" s="39"/>
      <c r="AN21" s="39"/>
      <c r="AO21" s="39"/>
      <c r="AP21" s="39"/>
      <c r="AQ21" s="39"/>
      <c r="AR21" s="39"/>
      <c r="AS21" s="39"/>
      <c r="AT21" s="39"/>
      <c r="AU21" s="39"/>
      <c r="AV21" s="39"/>
      <c r="AW21" s="39"/>
      <c r="AX21" s="39"/>
      <c r="AY21" s="39"/>
      <c r="AZ21" s="39"/>
      <c r="BA21" s="40"/>
      <c r="BB21" s="41"/>
      <c r="BC21" s="39"/>
      <c r="BD21" s="39"/>
      <c r="BE21" s="39"/>
      <c r="BF21" s="39"/>
      <c r="BG21" s="39"/>
      <c r="BH21" s="39"/>
      <c r="BI21" s="39"/>
      <c r="BJ21" s="39"/>
      <c r="BK21" s="39"/>
      <c r="BL21" s="39"/>
      <c r="BM21" s="39"/>
      <c r="BN21" s="39"/>
      <c r="BO21" s="39"/>
      <c r="BP21" s="39"/>
      <c r="BQ21" s="39"/>
      <c r="BR21" s="39"/>
      <c r="BS21" s="39"/>
      <c r="BT21" s="39"/>
      <c r="BU21" s="39"/>
      <c r="BV21" s="39"/>
      <c r="BW21" s="39"/>
      <c r="BX21" s="39"/>
      <c r="BY21" s="40"/>
      <c r="BZ21" s="41"/>
      <c r="CA21" s="39"/>
      <c r="CB21" s="39"/>
      <c r="CC21" s="39"/>
      <c r="CD21" s="39"/>
      <c r="CE21" s="39"/>
      <c r="CF21" s="39"/>
      <c r="CG21" s="39"/>
      <c r="CH21" s="39"/>
      <c r="CI21" s="39"/>
      <c r="CJ21" s="39"/>
      <c r="CK21" s="39"/>
      <c r="CL21" s="39"/>
      <c r="CM21" s="39"/>
      <c r="CN21" s="39"/>
      <c r="CO21" s="39"/>
      <c r="CP21" s="39"/>
      <c r="CQ21" s="39"/>
      <c r="CR21" s="39"/>
      <c r="CS21" s="39"/>
      <c r="CT21" s="39"/>
      <c r="CU21" s="39"/>
      <c r="CV21" s="39"/>
      <c r="CW21" s="64"/>
      <c r="CX21" s="66"/>
      <c r="CY21" s="38">
        <f t="shared" si="9"/>
        <v>0</v>
      </c>
      <c r="CZ21" s="39">
        <f t="shared" si="9"/>
        <v>0</v>
      </c>
      <c r="DA21" s="39">
        <f t="shared" si="9"/>
        <v>0</v>
      </c>
      <c r="DB21" s="39">
        <f t="shared" si="9"/>
        <v>0</v>
      </c>
      <c r="DC21" s="39">
        <f t="shared" si="9"/>
        <v>0</v>
      </c>
      <c r="DD21" s="39">
        <f t="shared" si="9"/>
        <v>0</v>
      </c>
      <c r="DE21" s="39">
        <f t="shared" si="9"/>
        <v>0</v>
      </c>
      <c r="DF21" s="39">
        <f t="shared" si="9"/>
        <v>0</v>
      </c>
      <c r="DG21" s="39">
        <f t="shared" si="9"/>
        <v>0</v>
      </c>
      <c r="DH21" s="39">
        <f t="shared" si="9"/>
        <v>0</v>
      </c>
      <c r="DI21" s="39">
        <f t="shared" si="9"/>
        <v>0</v>
      </c>
      <c r="DJ21" s="39">
        <f t="shared" si="9"/>
        <v>0</v>
      </c>
      <c r="DK21" s="39">
        <f t="shared" si="9"/>
        <v>0</v>
      </c>
      <c r="DL21" s="39">
        <f t="shared" si="9"/>
        <v>0</v>
      </c>
      <c r="DM21" s="39">
        <f t="shared" si="9"/>
        <v>0</v>
      </c>
      <c r="DN21" s="39">
        <f t="shared" si="9"/>
        <v>0</v>
      </c>
      <c r="DO21" s="39">
        <f t="shared" si="15"/>
        <v>0</v>
      </c>
      <c r="DP21" s="39">
        <f t="shared" si="15"/>
        <v>0</v>
      </c>
      <c r="DQ21" s="39">
        <f t="shared" si="15"/>
        <v>0</v>
      </c>
      <c r="DR21" s="39">
        <f t="shared" si="15"/>
        <v>0</v>
      </c>
      <c r="DS21" s="39">
        <f t="shared" si="15"/>
        <v>0</v>
      </c>
      <c r="DT21" s="39">
        <f t="shared" si="15"/>
        <v>0</v>
      </c>
      <c r="DU21" s="39">
        <f t="shared" si="15"/>
        <v>0</v>
      </c>
      <c r="DV21" s="40">
        <f t="shared" si="15"/>
        <v>0</v>
      </c>
      <c r="DW21" s="41">
        <f t="shared" si="15"/>
        <v>0</v>
      </c>
      <c r="DX21" s="39">
        <f t="shared" si="15"/>
        <v>0</v>
      </c>
      <c r="DY21" s="39">
        <f t="shared" si="15"/>
        <v>0</v>
      </c>
      <c r="DZ21" s="39">
        <f t="shared" si="15"/>
        <v>0</v>
      </c>
      <c r="EA21" s="39">
        <f t="shared" si="15"/>
        <v>0</v>
      </c>
      <c r="EB21" s="39">
        <f t="shared" si="15"/>
        <v>0</v>
      </c>
      <c r="EC21" s="39">
        <f t="shared" si="15"/>
        <v>0</v>
      </c>
      <c r="ED21" s="39">
        <f t="shared" si="15"/>
        <v>0</v>
      </c>
      <c r="EE21" s="39">
        <f t="shared" si="16"/>
        <v>0</v>
      </c>
      <c r="EF21" s="39">
        <f t="shared" si="16"/>
        <v>0</v>
      </c>
      <c r="EG21" s="39">
        <f t="shared" si="16"/>
        <v>0</v>
      </c>
      <c r="EH21" s="39">
        <f t="shared" si="16"/>
        <v>0</v>
      </c>
      <c r="EI21" s="39">
        <f t="shared" si="16"/>
        <v>0</v>
      </c>
      <c r="EJ21" s="39">
        <f t="shared" si="16"/>
        <v>0</v>
      </c>
      <c r="EK21" s="39">
        <f t="shared" si="16"/>
        <v>0</v>
      </c>
      <c r="EL21" s="39">
        <f t="shared" si="16"/>
        <v>0</v>
      </c>
      <c r="EM21" s="39">
        <f t="shared" si="16"/>
        <v>0</v>
      </c>
      <c r="EN21" s="39">
        <f t="shared" si="16"/>
        <v>0</v>
      </c>
      <c r="EO21" s="39">
        <f t="shared" si="16"/>
        <v>0</v>
      </c>
      <c r="EP21" s="39">
        <f t="shared" si="16"/>
        <v>0</v>
      </c>
      <c r="EQ21" s="39">
        <f t="shared" si="16"/>
        <v>0</v>
      </c>
      <c r="ER21" s="39">
        <f t="shared" si="16"/>
        <v>0</v>
      </c>
      <c r="ES21" s="39">
        <f t="shared" si="16"/>
        <v>0</v>
      </c>
      <c r="ET21" s="40">
        <f t="shared" si="16"/>
        <v>0</v>
      </c>
      <c r="EU21" s="41">
        <f t="shared" si="17"/>
        <v>0</v>
      </c>
      <c r="EV21" s="39">
        <f t="shared" si="17"/>
        <v>0</v>
      </c>
      <c r="EW21" s="39">
        <f t="shared" si="17"/>
        <v>0</v>
      </c>
      <c r="EX21" s="39">
        <f t="shared" si="17"/>
        <v>0</v>
      </c>
      <c r="EY21" s="39">
        <f t="shared" si="17"/>
        <v>0</v>
      </c>
      <c r="EZ21" s="39">
        <f t="shared" si="17"/>
        <v>0</v>
      </c>
      <c r="FA21" s="39">
        <f t="shared" si="17"/>
        <v>0</v>
      </c>
      <c r="FB21" s="39">
        <f t="shared" si="17"/>
        <v>0</v>
      </c>
      <c r="FC21" s="39">
        <f t="shared" si="17"/>
        <v>0</v>
      </c>
      <c r="FD21" s="39">
        <f t="shared" si="17"/>
        <v>0</v>
      </c>
      <c r="FE21" s="39">
        <f t="shared" si="17"/>
        <v>0</v>
      </c>
      <c r="FF21" s="39">
        <f t="shared" si="17"/>
        <v>0</v>
      </c>
      <c r="FG21" s="39">
        <f t="shared" si="17"/>
        <v>0</v>
      </c>
      <c r="FH21" s="39">
        <f t="shared" si="17"/>
        <v>0</v>
      </c>
      <c r="FI21" s="39">
        <f t="shared" si="17"/>
        <v>0</v>
      </c>
      <c r="FJ21" s="39">
        <f t="shared" si="17"/>
        <v>0</v>
      </c>
      <c r="FK21" s="39">
        <f t="shared" si="18"/>
        <v>0</v>
      </c>
      <c r="FL21" s="39">
        <f t="shared" si="18"/>
        <v>0</v>
      </c>
      <c r="FM21" s="39">
        <f t="shared" si="18"/>
        <v>0</v>
      </c>
      <c r="FN21" s="39">
        <f t="shared" si="18"/>
        <v>0</v>
      </c>
      <c r="FO21" s="39">
        <f t="shared" si="18"/>
        <v>0</v>
      </c>
      <c r="FP21" s="39">
        <f t="shared" si="18"/>
        <v>0</v>
      </c>
      <c r="FQ21" s="39">
        <f t="shared" si="18"/>
        <v>0</v>
      </c>
      <c r="FR21" s="40">
        <f t="shared" si="18"/>
        <v>0</v>
      </c>
      <c r="FS21" s="41">
        <f t="shared" si="18"/>
        <v>0</v>
      </c>
      <c r="FT21" s="39">
        <f t="shared" si="18"/>
        <v>0</v>
      </c>
      <c r="FU21" s="39">
        <f t="shared" si="18"/>
        <v>0</v>
      </c>
      <c r="FV21" s="39">
        <f t="shared" si="18"/>
        <v>0</v>
      </c>
      <c r="FW21" s="39">
        <f t="shared" si="18"/>
        <v>0</v>
      </c>
      <c r="FX21" s="39">
        <f t="shared" si="18"/>
        <v>0</v>
      </c>
      <c r="FY21" s="39">
        <f t="shared" si="18"/>
        <v>0</v>
      </c>
      <c r="FZ21" s="39">
        <f t="shared" si="18"/>
        <v>0</v>
      </c>
      <c r="GA21" s="39">
        <f t="shared" si="19"/>
        <v>0</v>
      </c>
      <c r="GB21" s="39">
        <f t="shared" si="19"/>
        <v>0</v>
      </c>
      <c r="GC21" s="39">
        <f t="shared" si="19"/>
        <v>0</v>
      </c>
      <c r="GD21" s="39">
        <f t="shared" si="19"/>
        <v>0</v>
      </c>
      <c r="GE21" s="39">
        <f t="shared" si="19"/>
        <v>0</v>
      </c>
      <c r="GF21" s="39">
        <f t="shared" si="19"/>
        <v>0</v>
      </c>
      <c r="GG21" s="39">
        <f t="shared" si="19"/>
        <v>0</v>
      </c>
      <c r="GH21" s="39">
        <f t="shared" si="19"/>
        <v>0</v>
      </c>
      <c r="GI21" s="39">
        <f t="shared" si="19"/>
        <v>0</v>
      </c>
      <c r="GJ21" s="39">
        <f t="shared" si="19"/>
        <v>0</v>
      </c>
      <c r="GK21" s="39">
        <f t="shared" si="19"/>
        <v>0</v>
      </c>
      <c r="GL21" s="39">
        <f t="shared" si="19"/>
        <v>0</v>
      </c>
      <c r="GM21" s="39">
        <f t="shared" si="19"/>
        <v>0</v>
      </c>
      <c r="GN21" s="39">
        <f t="shared" si="19"/>
        <v>0</v>
      </c>
      <c r="GO21" s="39">
        <f t="shared" si="19"/>
        <v>0</v>
      </c>
      <c r="GP21" s="40">
        <f t="shared" si="19"/>
        <v>0</v>
      </c>
      <c r="GQ21" s="66"/>
      <c r="GR21" s="84">
        <f t="shared" ca="1" si="10"/>
        <v>0</v>
      </c>
      <c r="GS21" s="23">
        <f t="shared" ca="1" si="10"/>
        <v>0</v>
      </c>
      <c r="GT21" s="23">
        <f t="shared" ca="1" si="10"/>
        <v>0</v>
      </c>
      <c r="GU21" s="23">
        <f t="shared" ca="1" si="10"/>
        <v>0</v>
      </c>
      <c r="GV21" s="23">
        <f t="shared" ca="1" si="10"/>
        <v>0</v>
      </c>
      <c r="GW21" s="23">
        <f t="shared" ca="1" si="10"/>
        <v>0</v>
      </c>
      <c r="GX21" s="23">
        <f t="shared" ca="1" si="10"/>
        <v>0</v>
      </c>
      <c r="GY21" s="23">
        <f t="shared" ca="1" si="10"/>
        <v>0</v>
      </c>
      <c r="GZ21" s="23">
        <f t="shared" ca="1" si="10"/>
        <v>0</v>
      </c>
      <c r="HA21" s="23">
        <f t="shared" ca="1" si="10"/>
        <v>0</v>
      </c>
      <c r="HB21" s="23">
        <f t="shared" ca="1" si="10"/>
        <v>0</v>
      </c>
      <c r="HC21" s="8">
        <f t="shared" ca="1" si="10"/>
        <v>0</v>
      </c>
      <c r="HD21" s="23">
        <f t="shared" ca="1" si="10"/>
        <v>0</v>
      </c>
      <c r="HE21" s="23">
        <f t="shared" ca="1" si="10"/>
        <v>0</v>
      </c>
      <c r="HF21" s="23">
        <f t="shared" ca="1" si="10"/>
        <v>0</v>
      </c>
      <c r="HG21" s="23">
        <f t="shared" ca="1" si="10"/>
        <v>0</v>
      </c>
      <c r="HH21" s="23">
        <f t="shared" ca="1" si="13"/>
        <v>0</v>
      </c>
      <c r="HI21" s="23">
        <f t="shared" ca="1" si="13"/>
        <v>0</v>
      </c>
      <c r="HJ21" s="23">
        <f t="shared" ca="1" si="13"/>
        <v>0</v>
      </c>
      <c r="HK21" s="23">
        <f t="shared" ca="1" si="13"/>
        <v>0</v>
      </c>
      <c r="HL21" s="23">
        <f t="shared" ca="1" si="13"/>
        <v>0</v>
      </c>
      <c r="HM21" s="23">
        <f t="shared" ca="1" si="13"/>
        <v>0</v>
      </c>
      <c r="HN21" s="23">
        <f t="shared" ca="1" si="13"/>
        <v>0</v>
      </c>
      <c r="HO21" s="8">
        <f t="shared" ca="1" si="13"/>
        <v>0</v>
      </c>
      <c r="HP21" s="23">
        <f t="shared" ca="1" si="13"/>
        <v>0</v>
      </c>
      <c r="HQ21" s="23">
        <f t="shared" ca="1" si="13"/>
        <v>0</v>
      </c>
      <c r="HR21" s="23">
        <f t="shared" ca="1" si="13"/>
        <v>0</v>
      </c>
      <c r="HS21" s="23">
        <f t="shared" ca="1" si="13"/>
        <v>0</v>
      </c>
      <c r="HT21" s="23">
        <f t="shared" ca="1" si="13"/>
        <v>0</v>
      </c>
      <c r="HU21" s="23">
        <f t="shared" ca="1" si="13"/>
        <v>0</v>
      </c>
      <c r="HV21" s="23">
        <f t="shared" ca="1" si="13"/>
        <v>0</v>
      </c>
      <c r="HW21" s="23">
        <f t="shared" ca="1" si="13"/>
        <v>0</v>
      </c>
      <c r="HX21" s="23">
        <f t="shared" ca="1" si="20"/>
        <v>0</v>
      </c>
      <c r="HY21" s="23">
        <f t="shared" ca="1" si="20"/>
        <v>0</v>
      </c>
      <c r="HZ21" s="23">
        <f t="shared" ca="1" si="20"/>
        <v>0</v>
      </c>
      <c r="IA21" s="8">
        <f t="shared" ca="1" si="20"/>
        <v>0</v>
      </c>
      <c r="IB21" s="23">
        <f t="shared" ca="1" si="20"/>
        <v>0</v>
      </c>
      <c r="IC21" s="23">
        <f t="shared" ca="1" si="12"/>
        <v>0</v>
      </c>
      <c r="ID21" s="23">
        <f t="shared" ca="1" si="12"/>
        <v>0</v>
      </c>
      <c r="IE21" s="23">
        <f t="shared" ca="1" si="12"/>
        <v>0</v>
      </c>
      <c r="IF21" s="23">
        <f t="shared" ca="1" si="12"/>
        <v>0</v>
      </c>
      <c r="IG21" s="23">
        <f t="shared" ca="1" si="12"/>
        <v>0</v>
      </c>
      <c r="IH21" s="23">
        <f t="shared" ca="1" si="12"/>
        <v>0</v>
      </c>
      <c r="II21" s="23">
        <f t="shared" ca="1" si="12"/>
        <v>0</v>
      </c>
      <c r="IJ21" s="23">
        <f t="shared" ca="1" si="12"/>
        <v>0</v>
      </c>
      <c r="IK21" s="23">
        <f t="shared" ca="1" si="12"/>
        <v>0</v>
      </c>
      <c r="IL21" s="23">
        <f t="shared" ca="1" si="12"/>
        <v>0</v>
      </c>
      <c r="IM21" s="88">
        <f t="shared" ca="1" si="12"/>
        <v>0</v>
      </c>
      <c r="IN21" s="66"/>
    </row>
    <row r="22" spans="1:248" x14ac:dyDescent="0.3">
      <c r="A22" s="18">
        <v>20</v>
      </c>
      <c r="B22" s="19"/>
      <c r="C22" s="20">
        <v>1</v>
      </c>
      <c r="D22" s="21">
        <f t="shared" si="7"/>
        <v>0</v>
      </c>
      <c r="E22" s="48">
        <f t="shared" si="8"/>
        <v>0</v>
      </c>
      <c r="F22" s="36"/>
      <c r="G22" s="39"/>
      <c r="H22" s="39"/>
      <c r="I22" s="39"/>
      <c r="J22" s="39"/>
      <c r="K22" s="39"/>
      <c r="L22" s="39"/>
      <c r="M22" s="39"/>
      <c r="N22" s="39"/>
      <c r="O22" s="39"/>
      <c r="P22" s="39"/>
      <c r="Q22" s="39"/>
      <c r="R22" s="39"/>
      <c r="S22" s="39"/>
      <c r="T22" s="39"/>
      <c r="U22" s="39"/>
      <c r="V22" s="39"/>
      <c r="W22" s="39"/>
      <c r="X22" s="39"/>
      <c r="Y22" s="39"/>
      <c r="Z22" s="39"/>
      <c r="AA22" s="39"/>
      <c r="AB22" s="39"/>
      <c r="AC22" s="40"/>
      <c r="AD22" s="41"/>
      <c r="AE22" s="39"/>
      <c r="AF22" s="39"/>
      <c r="AG22" s="39"/>
      <c r="AH22" s="39"/>
      <c r="AI22" s="39"/>
      <c r="AJ22" s="39"/>
      <c r="AK22" s="39"/>
      <c r="AL22" s="39"/>
      <c r="AM22" s="39"/>
      <c r="AN22" s="39"/>
      <c r="AO22" s="39"/>
      <c r="AP22" s="39"/>
      <c r="AQ22" s="39"/>
      <c r="AR22" s="39"/>
      <c r="AS22" s="39"/>
      <c r="AT22" s="39"/>
      <c r="AU22" s="39"/>
      <c r="AV22" s="39"/>
      <c r="AW22" s="39"/>
      <c r="AX22" s="39"/>
      <c r="AY22" s="39"/>
      <c r="AZ22" s="39"/>
      <c r="BA22" s="40"/>
      <c r="BB22" s="41"/>
      <c r="BC22" s="39"/>
      <c r="BD22" s="39"/>
      <c r="BE22" s="39"/>
      <c r="BF22" s="39"/>
      <c r="BG22" s="39"/>
      <c r="BH22" s="39"/>
      <c r="BI22" s="39"/>
      <c r="BJ22" s="39"/>
      <c r="BK22" s="39"/>
      <c r="BL22" s="39"/>
      <c r="BM22" s="39"/>
      <c r="BN22" s="39"/>
      <c r="BO22" s="39"/>
      <c r="BP22" s="39"/>
      <c r="BQ22" s="39"/>
      <c r="BR22" s="39"/>
      <c r="BS22" s="39"/>
      <c r="BT22" s="39"/>
      <c r="BU22" s="39"/>
      <c r="BV22" s="39"/>
      <c r="BW22" s="39"/>
      <c r="BX22" s="39"/>
      <c r="BY22" s="40"/>
      <c r="BZ22" s="41"/>
      <c r="CA22" s="39"/>
      <c r="CB22" s="39"/>
      <c r="CC22" s="39"/>
      <c r="CD22" s="39"/>
      <c r="CE22" s="39"/>
      <c r="CF22" s="39"/>
      <c r="CG22" s="39"/>
      <c r="CH22" s="39"/>
      <c r="CI22" s="39"/>
      <c r="CJ22" s="39"/>
      <c r="CK22" s="39"/>
      <c r="CL22" s="39"/>
      <c r="CM22" s="39"/>
      <c r="CN22" s="39"/>
      <c r="CO22" s="39"/>
      <c r="CP22" s="39"/>
      <c r="CQ22" s="39"/>
      <c r="CR22" s="39"/>
      <c r="CS22" s="39"/>
      <c r="CT22" s="39"/>
      <c r="CU22" s="39"/>
      <c r="CV22" s="39"/>
      <c r="CW22" s="64"/>
      <c r="CX22" s="66"/>
      <c r="CY22" s="38">
        <f t="shared" si="9"/>
        <v>0</v>
      </c>
      <c r="CZ22" s="39">
        <f t="shared" si="9"/>
        <v>0</v>
      </c>
      <c r="DA22" s="39">
        <f t="shared" si="9"/>
        <v>0</v>
      </c>
      <c r="DB22" s="39">
        <f t="shared" si="9"/>
        <v>0</v>
      </c>
      <c r="DC22" s="39">
        <f t="shared" si="9"/>
        <v>0</v>
      </c>
      <c r="DD22" s="39">
        <f t="shared" si="9"/>
        <v>0</v>
      </c>
      <c r="DE22" s="39">
        <f t="shared" si="9"/>
        <v>0</v>
      </c>
      <c r="DF22" s="39">
        <f t="shared" si="9"/>
        <v>0</v>
      </c>
      <c r="DG22" s="39">
        <f t="shared" si="9"/>
        <v>0</v>
      </c>
      <c r="DH22" s="39">
        <f t="shared" si="9"/>
        <v>0</v>
      </c>
      <c r="DI22" s="39">
        <f t="shared" si="9"/>
        <v>0</v>
      </c>
      <c r="DJ22" s="39">
        <f t="shared" si="9"/>
        <v>0</v>
      </c>
      <c r="DK22" s="39">
        <f t="shared" si="9"/>
        <v>0</v>
      </c>
      <c r="DL22" s="39">
        <f t="shared" si="9"/>
        <v>0</v>
      </c>
      <c r="DM22" s="39">
        <f t="shared" si="9"/>
        <v>0</v>
      </c>
      <c r="DN22" s="39">
        <f t="shared" si="9"/>
        <v>0</v>
      </c>
      <c r="DO22" s="39">
        <f t="shared" si="15"/>
        <v>0</v>
      </c>
      <c r="DP22" s="39">
        <f t="shared" si="15"/>
        <v>0</v>
      </c>
      <c r="DQ22" s="39">
        <f t="shared" si="15"/>
        <v>0</v>
      </c>
      <c r="DR22" s="39">
        <f t="shared" si="15"/>
        <v>0</v>
      </c>
      <c r="DS22" s="39">
        <f t="shared" si="15"/>
        <v>0</v>
      </c>
      <c r="DT22" s="39">
        <f t="shared" si="15"/>
        <v>0</v>
      </c>
      <c r="DU22" s="39">
        <f t="shared" si="15"/>
        <v>0</v>
      </c>
      <c r="DV22" s="40">
        <f t="shared" si="15"/>
        <v>0</v>
      </c>
      <c r="DW22" s="41">
        <f t="shared" si="15"/>
        <v>0</v>
      </c>
      <c r="DX22" s="39">
        <f t="shared" si="15"/>
        <v>0</v>
      </c>
      <c r="DY22" s="39">
        <f t="shared" si="15"/>
        <v>0</v>
      </c>
      <c r="DZ22" s="39">
        <f t="shared" si="15"/>
        <v>0</v>
      </c>
      <c r="EA22" s="39">
        <f t="shared" si="15"/>
        <v>0</v>
      </c>
      <c r="EB22" s="39">
        <f t="shared" si="15"/>
        <v>0</v>
      </c>
      <c r="EC22" s="39">
        <f t="shared" si="15"/>
        <v>0</v>
      </c>
      <c r="ED22" s="39">
        <f t="shared" si="15"/>
        <v>0</v>
      </c>
      <c r="EE22" s="39">
        <f t="shared" si="16"/>
        <v>0</v>
      </c>
      <c r="EF22" s="39">
        <f t="shared" si="16"/>
        <v>0</v>
      </c>
      <c r="EG22" s="39">
        <f t="shared" si="16"/>
        <v>0</v>
      </c>
      <c r="EH22" s="39">
        <f t="shared" si="16"/>
        <v>0</v>
      </c>
      <c r="EI22" s="39">
        <f t="shared" si="16"/>
        <v>0</v>
      </c>
      <c r="EJ22" s="39">
        <f t="shared" si="16"/>
        <v>0</v>
      </c>
      <c r="EK22" s="39">
        <f t="shared" si="16"/>
        <v>0</v>
      </c>
      <c r="EL22" s="39">
        <f t="shared" si="16"/>
        <v>0</v>
      </c>
      <c r="EM22" s="39">
        <f t="shared" si="16"/>
        <v>0</v>
      </c>
      <c r="EN22" s="39">
        <f t="shared" si="16"/>
        <v>0</v>
      </c>
      <c r="EO22" s="39">
        <f t="shared" si="16"/>
        <v>0</v>
      </c>
      <c r="EP22" s="39">
        <f t="shared" si="16"/>
        <v>0</v>
      </c>
      <c r="EQ22" s="39">
        <f t="shared" si="16"/>
        <v>0</v>
      </c>
      <c r="ER22" s="39">
        <f t="shared" si="16"/>
        <v>0</v>
      </c>
      <c r="ES22" s="39">
        <f t="shared" si="16"/>
        <v>0</v>
      </c>
      <c r="ET22" s="40">
        <f t="shared" si="16"/>
        <v>0</v>
      </c>
      <c r="EU22" s="41">
        <f t="shared" si="17"/>
        <v>0</v>
      </c>
      <c r="EV22" s="39">
        <f t="shared" si="17"/>
        <v>0</v>
      </c>
      <c r="EW22" s="39">
        <f t="shared" si="17"/>
        <v>0</v>
      </c>
      <c r="EX22" s="39">
        <f t="shared" si="17"/>
        <v>0</v>
      </c>
      <c r="EY22" s="39">
        <f t="shared" si="17"/>
        <v>0</v>
      </c>
      <c r="EZ22" s="39">
        <f t="shared" si="17"/>
        <v>0</v>
      </c>
      <c r="FA22" s="39">
        <f t="shared" si="17"/>
        <v>0</v>
      </c>
      <c r="FB22" s="39">
        <f t="shared" si="17"/>
        <v>0</v>
      </c>
      <c r="FC22" s="39">
        <f t="shared" si="17"/>
        <v>0</v>
      </c>
      <c r="FD22" s="39">
        <f t="shared" si="17"/>
        <v>0</v>
      </c>
      <c r="FE22" s="39">
        <f t="shared" si="17"/>
        <v>0</v>
      </c>
      <c r="FF22" s="39">
        <f t="shared" si="17"/>
        <v>0</v>
      </c>
      <c r="FG22" s="39">
        <f t="shared" si="17"/>
        <v>0</v>
      </c>
      <c r="FH22" s="39">
        <f t="shared" si="17"/>
        <v>0</v>
      </c>
      <c r="FI22" s="39">
        <f t="shared" si="17"/>
        <v>0</v>
      </c>
      <c r="FJ22" s="39">
        <f t="shared" si="17"/>
        <v>0</v>
      </c>
      <c r="FK22" s="39">
        <f t="shared" si="18"/>
        <v>0</v>
      </c>
      <c r="FL22" s="39">
        <f t="shared" si="18"/>
        <v>0</v>
      </c>
      <c r="FM22" s="39">
        <f t="shared" si="18"/>
        <v>0</v>
      </c>
      <c r="FN22" s="39">
        <f t="shared" si="18"/>
        <v>0</v>
      </c>
      <c r="FO22" s="39">
        <f t="shared" si="18"/>
        <v>0</v>
      </c>
      <c r="FP22" s="39">
        <f t="shared" si="18"/>
        <v>0</v>
      </c>
      <c r="FQ22" s="39">
        <f t="shared" si="18"/>
        <v>0</v>
      </c>
      <c r="FR22" s="40">
        <f t="shared" si="18"/>
        <v>0</v>
      </c>
      <c r="FS22" s="41">
        <f t="shared" si="18"/>
        <v>0</v>
      </c>
      <c r="FT22" s="39">
        <f t="shared" si="18"/>
        <v>0</v>
      </c>
      <c r="FU22" s="39">
        <f t="shared" si="18"/>
        <v>0</v>
      </c>
      <c r="FV22" s="39">
        <f t="shared" si="18"/>
        <v>0</v>
      </c>
      <c r="FW22" s="39">
        <f t="shared" si="18"/>
        <v>0</v>
      </c>
      <c r="FX22" s="39">
        <f t="shared" si="18"/>
        <v>0</v>
      </c>
      <c r="FY22" s="39">
        <f t="shared" si="18"/>
        <v>0</v>
      </c>
      <c r="FZ22" s="39">
        <f t="shared" si="18"/>
        <v>0</v>
      </c>
      <c r="GA22" s="39">
        <f t="shared" si="19"/>
        <v>0</v>
      </c>
      <c r="GB22" s="39">
        <f t="shared" si="19"/>
        <v>0</v>
      </c>
      <c r="GC22" s="39">
        <f t="shared" si="19"/>
        <v>0</v>
      </c>
      <c r="GD22" s="39">
        <f t="shared" si="19"/>
        <v>0</v>
      </c>
      <c r="GE22" s="39">
        <f t="shared" si="19"/>
        <v>0</v>
      </c>
      <c r="GF22" s="39">
        <f t="shared" si="19"/>
        <v>0</v>
      </c>
      <c r="GG22" s="39">
        <f t="shared" si="19"/>
        <v>0</v>
      </c>
      <c r="GH22" s="39">
        <f t="shared" si="19"/>
        <v>0</v>
      </c>
      <c r="GI22" s="39">
        <f t="shared" si="19"/>
        <v>0</v>
      </c>
      <c r="GJ22" s="39">
        <f t="shared" si="19"/>
        <v>0</v>
      </c>
      <c r="GK22" s="39">
        <f t="shared" si="19"/>
        <v>0</v>
      </c>
      <c r="GL22" s="39">
        <f t="shared" si="19"/>
        <v>0</v>
      </c>
      <c r="GM22" s="39">
        <f t="shared" si="19"/>
        <v>0</v>
      </c>
      <c r="GN22" s="39">
        <f t="shared" si="19"/>
        <v>0</v>
      </c>
      <c r="GO22" s="39">
        <f t="shared" si="19"/>
        <v>0</v>
      </c>
      <c r="GP22" s="40">
        <f t="shared" si="19"/>
        <v>0</v>
      </c>
      <c r="GQ22" s="66"/>
      <c r="GR22" s="84">
        <f t="shared" ca="1" si="10"/>
        <v>0</v>
      </c>
      <c r="GS22" s="23">
        <f t="shared" ca="1" si="10"/>
        <v>0</v>
      </c>
      <c r="GT22" s="23">
        <f t="shared" ca="1" si="10"/>
        <v>0</v>
      </c>
      <c r="GU22" s="23">
        <f t="shared" ca="1" si="10"/>
        <v>0</v>
      </c>
      <c r="GV22" s="23">
        <f t="shared" ca="1" si="10"/>
        <v>0</v>
      </c>
      <c r="GW22" s="23">
        <f t="shared" ca="1" si="10"/>
        <v>0</v>
      </c>
      <c r="GX22" s="23">
        <f t="shared" ca="1" si="10"/>
        <v>0</v>
      </c>
      <c r="GY22" s="23">
        <f t="shared" ca="1" si="10"/>
        <v>0</v>
      </c>
      <c r="GZ22" s="23">
        <f t="shared" ca="1" si="10"/>
        <v>0</v>
      </c>
      <c r="HA22" s="23">
        <f t="shared" ca="1" si="10"/>
        <v>0</v>
      </c>
      <c r="HB22" s="23">
        <f t="shared" ca="1" si="10"/>
        <v>0</v>
      </c>
      <c r="HC22" s="8">
        <f t="shared" ca="1" si="10"/>
        <v>0</v>
      </c>
      <c r="HD22" s="23">
        <f t="shared" ca="1" si="10"/>
        <v>0</v>
      </c>
      <c r="HE22" s="23">
        <f t="shared" ca="1" si="10"/>
        <v>0</v>
      </c>
      <c r="HF22" s="23">
        <f t="shared" ca="1" si="10"/>
        <v>0</v>
      </c>
      <c r="HG22" s="23">
        <f t="shared" ca="1" si="10"/>
        <v>0</v>
      </c>
      <c r="HH22" s="23">
        <f t="shared" ca="1" si="13"/>
        <v>0</v>
      </c>
      <c r="HI22" s="23">
        <f t="shared" ca="1" si="13"/>
        <v>0</v>
      </c>
      <c r="HJ22" s="23">
        <f t="shared" ca="1" si="13"/>
        <v>0</v>
      </c>
      <c r="HK22" s="23">
        <f t="shared" ca="1" si="13"/>
        <v>0</v>
      </c>
      <c r="HL22" s="23">
        <f t="shared" ca="1" si="13"/>
        <v>0</v>
      </c>
      <c r="HM22" s="23">
        <f t="shared" ca="1" si="13"/>
        <v>0</v>
      </c>
      <c r="HN22" s="23">
        <f t="shared" ca="1" si="13"/>
        <v>0</v>
      </c>
      <c r="HO22" s="8">
        <f t="shared" ca="1" si="13"/>
        <v>0</v>
      </c>
      <c r="HP22" s="23">
        <f t="shared" ca="1" si="13"/>
        <v>0</v>
      </c>
      <c r="HQ22" s="23">
        <f t="shared" ca="1" si="13"/>
        <v>0</v>
      </c>
      <c r="HR22" s="23">
        <f t="shared" ca="1" si="13"/>
        <v>0</v>
      </c>
      <c r="HS22" s="23">
        <f t="shared" ca="1" si="13"/>
        <v>0</v>
      </c>
      <c r="HT22" s="23">
        <f t="shared" ca="1" si="13"/>
        <v>0</v>
      </c>
      <c r="HU22" s="23">
        <f t="shared" ca="1" si="13"/>
        <v>0</v>
      </c>
      <c r="HV22" s="23">
        <f t="shared" ca="1" si="13"/>
        <v>0</v>
      </c>
      <c r="HW22" s="23">
        <f t="shared" ca="1" si="13"/>
        <v>0</v>
      </c>
      <c r="HX22" s="23">
        <f t="shared" ca="1" si="20"/>
        <v>0</v>
      </c>
      <c r="HY22" s="23">
        <f t="shared" ca="1" si="20"/>
        <v>0</v>
      </c>
      <c r="HZ22" s="23">
        <f t="shared" ca="1" si="20"/>
        <v>0</v>
      </c>
      <c r="IA22" s="8">
        <f t="shared" ca="1" si="20"/>
        <v>0</v>
      </c>
      <c r="IB22" s="23">
        <f t="shared" ca="1" si="20"/>
        <v>0</v>
      </c>
      <c r="IC22" s="23">
        <f t="shared" ca="1" si="12"/>
        <v>0</v>
      </c>
      <c r="ID22" s="23">
        <f t="shared" ca="1" si="12"/>
        <v>0</v>
      </c>
      <c r="IE22" s="23">
        <f t="shared" ca="1" si="12"/>
        <v>0</v>
      </c>
      <c r="IF22" s="23">
        <f t="shared" ca="1" si="12"/>
        <v>0</v>
      </c>
      <c r="IG22" s="23">
        <f t="shared" ca="1" si="12"/>
        <v>0</v>
      </c>
      <c r="IH22" s="23">
        <f t="shared" ca="1" si="12"/>
        <v>0</v>
      </c>
      <c r="II22" s="23">
        <f t="shared" ca="1" si="12"/>
        <v>0</v>
      </c>
      <c r="IJ22" s="23">
        <f t="shared" ca="1" si="12"/>
        <v>0</v>
      </c>
      <c r="IK22" s="23">
        <f t="shared" ca="1" si="12"/>
        <v>0</v>
      </c>
      <c r="IL22" s="23">
        <f t="shared" ca="1" si="12"/>
        <v>0</v>
      </c>
      <c r="IM22" s="88">
        <f t="shared" ca="1" si="12"/>
        <v>0</v>
      </c>
      <c r="IN22" s="66"/>
    </row>
    <row r="23" spans="1:248" x14ac:dyDescent="0.3">
      <c r="A23" s="18">
        <v>21</v>
      </c>
      <c r="B23" s="19"/>
      <c r="C23" s="20">
        <v>1</v>
      </c>
      <c r="D23" s="21">
        <f t="shared" si="7"/>
        <v>0</v>
      </c>
      <c r="E23" s="48">
        <f t="shared" si="8"/>
        <v>0</v>
      </c>
      <c r="F23" s="36"/>
      <c r="G23" s="39"/>
      <c r="H23" s="39"/>
      <c r="I23" s="39"/>
      <c r="J23" s="39"/>
      <c r="K23" s="39"/>
      <c r="L23" s="39"/>
      <c r="M23" s="39"/>
      <c r="N23" s="39"/>
      <c r="O23" s="39"/>
      <c r="P23" s="39"/>
      <c r="Q23" s="39"/>
      <c r="R23" s="39"/>
      <c r="S23" s="39"/>
      <c r="T23" s="39"/>
      <c r="U23" s="39"/>
      <c r="V23" s="39"/>
      <c r="W23" s="39"/>
      <c r="X23" s="39"/>
      <c r="Y23" s="39"/>
      <c r="Z23" s="39"/>
      <c r="AA23" s="39"/>
      <c r="AB23" s="39"/>
      <c r="AC23" s="40"/>
      <c r="AD23" s="41"/>
      <c r="AE23" s="39"/>
      <c r="AF23" s="39"/>
      <c r="AG23" s="39"/>
      <c r="AH23" s="39"/>
      <c r="AI23" s="39"/>
      <c r="AJ23" s="39"/>
      <c r="AK23" s="39"/>
      <c r="AL23" s="39"/>
      <c r="AM23" s="39"/>
      <c r="AN23" s="39"/>
      <c r="AO23" s="39"/>
      <c r="AP23" s="39"/>
      <c r="AQ23" s="39"/>
      <c r="AR23" s="39"/>
      <c r="AS23" s="39"/>
      <c r="AT23" s="39"/>
      <c r="AU23" s="39"/>
      <c r="AV23" s="39"/>
      <c r="AW23" s="39"/>
      <c r="AX23" s="39"/>
      <c r="AY23" s="39"/>
      <c r="AZ23" s="39"/>
      <c r="BA23" s="40"/>
      <c r="BB23" s="41"/>
      <c r="BC23" s="39"/>
      <c r="BD23" s="39"/>
      <c r="BE23" s="39"/>
      <c r="BF23" s="39"/>
      <c r="BG23" s="39"/>
      <c r="BH23" s="39"/>
      <c r="BI23" s="39"/>
      <c r="BJ23" s="39"/>
      <c r="BK23" s="39"/>
      <c r="BL23" s="39"/>
      <c r="BM23" s="39"/>
      <c r="BN23" s="39"/>
      <c r="BO23" s="39"/>
      <c r="BP23" s="39"/>
      <c r="BQ23" s="39"/>
      <c r="BR23" s="39"/>
      <c r="BS23" s="39"/>
      <c r="BT23" s="39"/>
      <c r="BU23" s="39"/>
      <c r="BV23" s="39"/>
      <c r="BW23" s="39"/>
      <c r="BX23" s="39"/>
      <c r="BY23" s="40"/>
      <c r="BZ23" s="41"/>
      <c r="CA23" s="39"/>
      <c r="CB23" s="39"/>
      <c r="CC23" s="39"/>
      <c r="CD23" s="39"/>
      <c r="CE23" s="39"/>
      <c r="CF23" s="39"/>
      <c r="CG23" s="39"/>
      <c r="CH23" s="39"/>
      <c r="CI23" s="39"/>
      <c r="CJ23" s="39"/>
      <c r="CK23" s="39"/>
      <c r="CL23" s="39"/>
      <c r="CM23" s="39"/>
      <c r="CN23" s="39"/>
      <c r="CO23" s="39"/>
      <c r="CP23" s="39"/>
      <c r="CQ23" s="39"/>
      <c r="CR23" s="39"/>
      <c r="CS23" s="39"/>
      <c r="CT23" s="39"/>
      <c r="CU23" s="39"/>
      <c r="CV23" s="39"/>
      <c r="CW23" s="64"/>
      <c r="CX23" s="66"/>
      <c r="CY23" s="38">
        <f t="shared" si="9"/>
        <v>0</v>
      </c>
      <c r="CZ23" s="39">
        <f t="shared" si="9"/>
        <v>0</v>
      </c>
      <c r="DA23" s="39">
        <f t="shared" si="9"/>
        <v>0</v>
      </c>
      <c r="DB23" s="39">
        <f t="shared" si="9"/>
        <v>0</v>
      </c>
      <c r="DC23" s="39">
        <f t="shared" si="9"/>
        <v>0</v>
      </c>
      <c r="DD23" s="39">
        <f t="shared" si="9"/>
        <v>0</v>
      </c>
      <c r="DE23" s="39">
        <f t="shared" si="9"/>
        <v>0</v>
      </c>
      <c r="DF23" s="39">
        <f t="shared" si="9"/>
        <v>0</v>
      </c>
      <c r="DG23" s="39">
        <f t="shared" si="9"/>
        <v>0</v>
      </c>
      <c r="DH23" s="39">
        <f t="shared" si="9"/>
        <v>0</v>
      </c>
      <c r="DI23" s="39">
        <f t="shared" si="9"/>
        <v>0</v>
      </c>
      <c r="DJ23" s="39">
        <f t="shared" si="9"/>
        <v>0</v>
      </c>
      <c r="DK23" s="39">
        <f t="shared" si="9"/>
        <v>0</v>
      </c>
      <c r="DL23" s="39">
        <f t="shared" si="9"/>
        <v>0</v>
      </c>
      <c r="DM23" s="39">
        <f t="shared" si="9"/>
        <v>0</v>
      </c>
      <c r="DN23" s="39">
        <f t="shared" si="9"/>
        <v>0</v>
      </c>
      <c r="DO23" s="39">
        <f t="shared" si="15"/>
        <v>0</v>
      </c>
      <c r="DP23" s="39">
        <f t="shared" si="15"/>
        <v>0</v>
      </c>
      <c r="DQ23" s="39">
        <f t="shared" si="15"/>
        <v>0</v>
      </c>
      <c r="DR23" s="39">
        <f t="shared" si="15"/>
        <v>0</v>
      </c>
      <c r="DS23" s="39">
        <f t="shared" si="15"/>
        <v>0</v>
      </c>
      <c r="DT23" s="39">
        <f t="shared" si="15"/>
        <v>0</v>
      </c>
      <c r="DU23" s="39">
        <f t="shared" si="15"/>
        <v>0</v>
      </c>
      <c r="DV23" s="40">
        <f t="shared" si="15"/>
        <v>0</v>
      </c>
      <c r="DW23" s="41">
        <f t="shared" si="15"/>
        <v>0</v>
      </c>
      <c r="DX23" s="39">
        <f t="shared" si="15"/>
        <v>0</v>
      </c>
      <c r="DY23" s="39">
        <f t="shared" si="15"/>
        <v>0</v>
      </c>
      <c r="DZ23" s="39">
        <f t="shared" si="15"/>
        <v>0</v>
      </c>
      <c r="EA23" s="39">
        <f t="shared" si="15"/>
        <v>0</v>
      </c>
      <c r="EB23" s="39">
        <f t="shared" si="15"/>
        <v>0</v>
      </c>
      <c r="EC23" s="39">
        <f t="shared" si="15"/>
        <v>0</v>
      </c>
      <c r="ED23" s="39">
        <f t="shared" si="15"/>
        <v>0</v>
      </c>
      <c r="EE23" s="39">
        <f t="shared" si="16"/>
        <v>0</v>
      </c>
      <c r="EF23" s="39">
        <f t="shared" si="16"/>
        <v>0</v>
      </c>
      <c r="EG23" s="39">
        <f t="shared" si="16"/>
        <v>0</v>
      </c>
      <c r="EH23" s="39">
        <f t="shared" si="16"/>
        <v>0</v>
      </c>
      <c r="EI23" s="39">
        <f t="shared" si="16"/>
        <v>0</v>
      </c>
      <c r="EJ23" s="39">
        <f t="shared" si="16"/>
        <v>0</v>
      </c>
      <c r="EK23" s="39">
        <f t="shared" si="16"/>
        <v>0</v>
      </c>
      <c r="EL23" s="39">
        <f t="shared" si="16"/>
        <v>0</v>
      </c>
      <c r="EM23" s="39">
        <f t="shared" si="16"/>
        <v>0</v>
      </c>
      <c r="EN23" s="39">
        <f t="shared" si="16"/>
        <v>0</v>
      </c>
      <c r="EO23" s="39">
        <f t="shared" si="16"/>
        <v>0</v>
      </c>
      <c r="EP23" s="39">
        <f t="shared" si="16"/>
        <v>0</v>
      </c>
      <c r="EQ23" s="39">
        <f t="shared" si="16"/>
        <v>0</v>
      </c>
      <c r="ER23" s="39">
        <f t="shared" si="16"/>
        <v>0</v>
      </c>
      <c r="ES23" s="39">
        <f t="shared" si="16"/>
        <v>0</v>
      </c>
      <c r="ET23" s="40">
        <f t="shared" si="16"/>
        <v>0</v>
      </c>
      <c r="EU23" s="41">
        <f t="shared" si="17"/>
        <v>0</v>
      </c>
      <c r="EV23" s="39">
        <f t="shared" si="17"/>
        <v>0</v>
      </c>
      <c r="EW23" s="39">
        <f t="shared" si="17"/>
        <v>0</v>
      </c>
      <c r="EX23" s="39">
        <f t="shared" si="17"/>
        <v>0</v>
      </c>
      <c r="EY23" s="39">
        <f t="shared" si="17"/>
        <v>0</v>
      </c>
      <c r="EZ23" s="39">
        <f t="shared" si="17"/>
        <v>0</v>
      </c>
      <c r="FA23" s="39">
        <f t="shared" si="17"/>
        <v>0</v>
      </c>
      <c r="FB23" s="39">
        <f t="shared" si="17"/>
        <v>0</v>
      </c>
      <c r="FC23" s="39">
        <f t="shared" si="17"/>
        <v>0</v>
      </c>
      <c r="FD23" s="39">
        <f t="shared" si="17"/>
        <v>0</v>
      </c>
      <c r="FE23" s="39">
        <f t="shared" si="17"/>
        <v>0</v>
      </c>
      <c r="FF23" s="39">
        <f t="shared" si="17"/>
        <v>0</v>
      </c>
      <c r="FG23" s="39">
        <f t="shared" si="17"/>
        <v>0</v>
      </c>
      <c r="FH23" s="39">
        <f t="shared" si="17"/>
        <v>0</v>
      </c>
      <c r="FI23" s="39">
        <f t="shared" si="17"/>
        <v>0</v>
      </c>
      <c r="FJ23" s="39">
        <f t="shared" si="17"/>
        <v>0</v>
      </c>
      <c r="FK23" s="39">
        <f t="shared" si="18"/>
        <v>0</v>
      </c>
      <c r="FL23" s="39">
        <f t="shared" si="18"/>
        <v>0</v>
      </c>
      <c r="FM23" s="39">
        <f t="shared" si="18"/>
        <v>0</v>
      </c>
      <c r="FN23" s="39">
        <f t="shared" si="18"/>
        <v>0</v>
      </c>
      <c r="FO23" s="39">
        <f t="shared" si="18"/>
        <v>0</v>
      </c>
      <c r="FP23" s="39">
        <f t="shared" si="18"/>
        <v>0</v>
      </c>
      <c r="FQ23" s="39">
        <f t="shared" si="18"/>
        <v>0</v>
      </c>
      <c r="FR23" s="40">
        <f t="shared" si="18"/>
        <v>0</v>
      </c>
      <c r="FS23" s="41">
        <f t="shared" si="18"/>
        <v>0</v>
      </c>
      <c r="FT23" s="39">
        <f t="shared" si="18"/>
        <v>0</v>
      </c>
      <c r="FU23" s="39">
        <f t="shared" si="18"/>
        <v>0</v>
      </c>
      <c r="FV23" s="39">
        <f t="shared" si="18"/>
        <v>0</v>
      </c>
      <c r="FW23" s="39">
        <f t="shared" si="18"/>
        <v>0</v>
      </c>
      <c r="FX23" s="39">
        <f t="shared" si="18"/>
        <v>0</v>
      </c>
      <c r="FY23" s="39">
        <f t="shared" si="18"/>
        <v>0</v>
      </c>
      <c r="FZ23" s="39">
        <f t="shared" si="18"/>
        <v>0</v>
      </c>
      <c r="GA23" s="39">
        <f t="shared" si="19"/>
        <v>0</v>
      </c>
      <c r="GB23" s="39">
        <f t="shared" si="19"/>
        <v>0</v>
      </c>
      <c r="GC23" s="39">
        <f t="shared" si="19"/>
        <v>0</v>
      </c>
      <c r="GD23" s="39">
        <f t="shared" si="19"/>
        <v>0</v>
      </c>
      <c r="GE23" s="39">
        <f t="shared" si="19"/>
        <v>0</v>
      </c>
      <c r="GF23" s="39">
        <f t="shared" si="19"/>
        <v>0</v>
      </c>
      <c r="GG23" s="39">
        <f t="shared" si="19"/>
        <v>0</v>
      </c>
      <c r="GH23" s="39">
        <f t="shared" si="19"/>
        <v>0</v>
      </c>
      <c r="GI23" s="39">
        <f t="shared" si="19"/>
        <v>0</v>
      </c>
      <c r="GJ23" s="39">
        <f t="shared" si="19"/>
        <v>0</v>
      </c>
      <c r="GK23" s="39">
        <f t="shared" si="19"/>
        <v>0</v>
      </c>
      <c r="GL23" s="39">
        <f t="shared" si="19"/>
        <v>0</v>
      </c>
      <c r="GM23" s="39">
        <f t="shared" si="19"/>
        <v>0</v>
      </c>
      <c r="GN23" s="39">
        <f t="shared" si="19"/>
        <v>0</v>
      </c>
      <c r="GO23" s="39">
        <f t="shared" si="19"/>
        <v>0</v>
      </c>
      <c r="GP23" s="40">
        <f t="shared" si="19"/>
        <v>0</v>
      </c>
      <c r="GQ23" s="66"/>
      <c r="GR23" s="84">
        <f t="shared" ca="1" si="10"/>
        <v>0</v>
      </c>
      <c r="GS23" s="23">
        <f t="shared" ca="1" si="10"/>
        <v>0</v>
      </c>
      <c r="GT23" s="23">
        <f t="shared" ca="1" si="10"/>
        <v>0</v>
      </c>
      <c r="GU23" s="23">
        <f t="shared" ca="1" si="10"/>
        <v>0</v>
      </c>
      <c r="GV23" s="23">
        <f t="shared" ca="1" si="10"/>
        <v>0</v>
      </c>
      <c r="GW23" s="23">
        <f t="shared" ca="1" si="10"/>
        <v>0</v>
      </c>
      <c r="GX23" s="23">
        <f t="shared" ca="1" si="10"/>
        <v>0</v>
      </c>
      <c r="GY23" s="23">
        <f t="shared" ca="1" si="10"/>
        <v>0</v>
      </c>
      <c r="GZ23" s="23">
        <f t="shared" ca="1" si="10"/>
        <v>0</v>
      </c>
      <c r="HA23" s="23">
        <f t="shared" ca="1" si="10"/>
        <v>0</v>
      </c>
      <c r="HB23" s="23">
        <f t="shared" ca="1" si="10"/>
        <v>0</v>
      </c>
      <c r="HC23" s="8">
        <f t="shared" ca="1" si="10"/>
        <v>0</v>
      </c>
      <c r="HD23" s="23">
        <f t="shared" ca="1" si="10"/>
        <v>0</v>
      </c>
      <c r="HE23" s="23">
        <f t="shared" ca="1" si="10"/>
        <v>0</v>
      </c>
      <c r="HF23" s="23">
        <f t="shared" ca="1" si="10"/>
        <v>0</v>
      </c>
      <c r="HG23" s="23">
        <f t="shared" ca="1" si="10"/>
        <v>0</v>
      </c>
      <c r="HH23" s="23">
        <f t="shared" ca="1" si="13"/>
        <v>0</v>
      </c>
      <c r="HI23" s="23">
        <f t="shared" ca="1" si="13"/>
        <v>0</v>
      </c>
      <c r="HJ23" s="23">
        <f t="shared" ca="1" si="13"/>
        <v>0</v>
      </c>
      <c r="HK23" s="23">
        <f t="shared" ca="1" si="13"/>
        <v>0</v>
      </c>
      <c r="HL23" s="23">
        <f t="shared" ca="1" si="13"/>
        <v>0</v>
      </c>
      <c r="HM23" s="23">
        <f t="shared" ca="1" si="13"/>
        <v>0</v>
      </c>
      <c r="HN23" s="23">
        <f t="shared" ca="1" si="13"/>
        <v>0</v>
      </c>
      <c r="HO23" s="8">
        <f t="shared" ca="1" si="13"/>
        <v>0</v>
      </c>
      <c r="HP23" s="23">
        <f t="shared" ca="1" si="13"/>
        <v>0</v>
      </c>
      <c r="HQ23" s="23">
        <f t="shared" ca="1" si="13"/>
        <v>0</v>
      </c>
      <c r="HR23" s="23">
        <f t="shared" ca="1" si="13"/>
        <v>0</v>
      </c>
      <c r="HS23" s="23">
        <f t="shared" ca="1" si="13"/>
        <v>0</v>
      </c>
      <c r="HT23" s="23">
        <f t="shared" ca="1" si="13"/>
        <v>0</v>
      </c>
      <c r="HU23" s="23">
        <f t="shared" ca="1" si="13"/>
        <v>0</v>
      </c>
      <c r="HV23" s="23">
        <f t="shared" ca="1" si="13"/>
        <v>0</v>
      </c>
      <c r="HW23" s="23">
        <f t="shared" ca="1" si="13"/>
        <v>0</v>
      </c>
      <c r="HX23" s="23">
        <f t="shared" ca="1" si="20"/>
        <v>0</v>
      </c>
      <c r="HY23" s="23">
        <f t="shared" ca="1" si="20"/>
        <v>0</v>
      </c>
      <c r="HZ23" s="23">
        <f t="shared" ca="1" si="20"/>
        <v>0</v>
      </c>
      <c r="IA23" s="8">
        <f t="shared" ca="1" si="20"/>
        <v>0</v>
      </c>
      <c r="IB23" s="23">
        <f t="shared" ca="1" si="20"/>
        <v>0</v>
      </c>
      <c r="IC23" s="23">
        <f t="shared" ca="1" si="12"/>
        <v>0</v>
      </c>
      <c r="ID23" s="23">
        <f t="shared" ca="1" si="12"/>
        <v>0</v>
      </c>
      <c r="IE23" s="23">
        <f t="shared" ca="1" si="12"/>
        <v>0</v>
      </c>
      <c r="IF23" s="23">
        <f t="shared" ca="1" si="12"/>
        <v>0</v>
      </c>
      <c r="IG23" s="23">
        <f t="shared" ca="1" si="12"/>
        <v>0</v>
      </c>
      <c r="IH23" s="23">
        <f t="shared" ca="1" si="12"/>
        <v>0</v>
      </c>
      <c r="II23" s="23">
        <f t="shared" ca="1" si="12"/>
        <v>0</v>
      </c>
      <c r="IJ23" s="23">
        <f t="shared" ca="1" si="12"/>
        <v>0</v>
      </c>
      <c r="IK23" s="23">
        <f t="shared" ca="1" si="12"/>
        <v>0</v>
      </c>
      <c r="IL23" s="23">
        <f t="shared" ca="1" si="12"/>
        <v>0</v>
      </c>
      <c r="IM23" s="88">
        <f t="shared" ca="1" si="12"/>
        <v>0</v>
      </c>
      <c r="IN23" s="66"/>
    </row>
    <row r="24" spans="1:248" x14ac:dyDescent="0.3">
      <c r="A24" s="22">
        <v>22</v>
      </c>
      <c r="B24" s="19"/>
      <c r="C24" s="20">
        <v>1</v>
      </c>
      <c r="D24" s="21">
        <f t="shared" si="7"/>
        <v>0</v>
      </c>
      <c r="E24" s="48">
        <f t="shared" si="8"/>
        <v>0</v>
      </c>
      <c r="F24" s="36"/>
      <c r="G24" s="39"/>
      <c r="H24" s="39"/>
      <c r="I24" s="39"/>
      <c r="J24" s="39"/>
      <c r="K24" s="39"/>
      <c r="L24" s="39"/>
      <c r="M24" s="39"/>
      <c r="N24" s="39"/>
      <c r="O24" s="39"/>
      <c r="P24" s="39"/>
      <c r="Q24" s="39"/>
      <c r="R24" s="39"/>
      <c r="S24" s="39"/>
      <c r="T24" s="39"/>
      <c r="U24" s="39"/>
      <c r="V24" s="39"/>
      <c r="W24" s="39"/>
      <c r="X24" s="39"/>
      <c r="Y24" s="39"/>
      <c r="Z24" s="39"/>
      <c r="AA24" s="39"/>
      <c r="AB24" s="39"/>
      <c r="AC24" s="40"/>
      <c r="AD24" s="41"/>
      <c r="AE24" s="39"/>
      <c r="AF24" s="39"/>
      <c r="AG24" s="39"/>
      <c r="AH24" s="39"/>
      <c r="AI24" s="39"/>
      <c r="AJ24" s="39"/>
      <c r="AK24" s="39"/>
      <c r="AL24" s="39"/>
      <c r="AM24" s="39"/>
      <c r="AN24" s="39"/>
      <c r="AO24" s="39"/>
      <c r="AP24" s="39"/>
      <c r="AQ24" s="39"/>
      <c r="AR24" s="39"/>
      <c r="AS24" s="39"/>
      <c r="AT24" s="39"/>
      <c r="AU24" s="39"/>
      <c r="AV24" s="39"/>
      <c r="AW24" s="39"/>
      <c r="AX24" s="39"/>
      <c r="AY24" s="39"/>
      <c r="AZ24" s="39"/>
      <c r="BA24" s="40"/>
      <c r="BB24" s="41"/>
      <c r="BC24" s="39"/>
      <c r="BD24" s="39"/>
      <c r="BE24" s="39"/>
      <c r="BF24" s="39"/>
      <c r="BG24" s="39"/>
      <c r="BH24" s="39"/>
      <c r="BI24" s="39"/>
      <c r="BJ24" s="39"/>
      <c r="BK24" s="39"/>
      <c r="BL24" s="39"/>
      <c r="BM24" s="39"/>
      <c r="BN24" s="39"/>
      <c r="BO24" s="39"/>
      <c r="BP24" s="39"/>
      <c r="BQ24" s="39"/>
      <c r="BR24" s="39"/>
      <c r="BS24" s="39"/>
      <c r="BT24" s="39"/>
      <c r="BU24" s="39"/>
      <c r="BV24" s="39"/>
      <c r="BW24" s="39"/>
      <c r="BX24" s="39"/>
      <c r="BY24" s="40"/>
      <c r="BZ24" s="41"/>
      <c r="CA24" s="39"/>
      <c r="CB24" s="39"/>
      <c r="CC24" s="39"/>
      <c r="CD24" s="39"/>
      <c r="CE24" s="39"/>
      <c r="CF24" s="39"/>
      <c r="CG24" s="39"/>
      <c r="CH24" s="39"/>
      <c r="CI24" s="39"/>
      <c r="CJ24" s="39"/>
      <c r="CK24" s="39"/>
      <c r="CL24" s="39"/>
      <c r="CM24" s="39"/>
      <c r="CN24" s="39"/>
      <c r="CO24" s="39"/>
      <c r="CP24" s="39"/>
      <c r="CQ24" s="39"/>
      <c r="CR24" s="39"/>
      <c r="CS24" s="39"/>
      <c r="CT24" s="39"/>
      <c r="CU24" s="39"/>
      <c r="CV24" s="39"/>
      <c r="CW24" s="64"/>
      <c r="CX24" s="66"/>
      <c r="CY24" s="38">
        <f t="shared" si="9"/>
        <v>0</v>
      </c>
      <c r="CZ24" s="39">
        <f t="shared" si="9"/>
        <v>0</v>
      </c>
      <c r="DA24" s="39">
        <f t="shared" si="9"/>
        <v>0</v>
      </c>
      <c r="DB24" s="39">
        <f t="shared" si="9"/>
        <v>0</v>
      </c>
      <c r="DC24" s="39">
        <f t="shared" si="9"/>
        <v>0</v>
      </c>
      <c r="DD24" s="39">
        <f t="shared" si="9"/>
        <v>0</v>
      </c>
      <c r="DE24" s="39">
        <f t="shared" si="9"/>
        <v>0</v>
      </c>
      <c r="DF24" s="39">
        <f t="shared" si="9"/>
        <v>0</v>
      </c>
      <c r="DG24" s="39">
        <f t="shared" si="9"/>
        <v>0</v>
      </c>
      <c r="DH24" s="39">
        <f t="shared" si="9"/>
        <v>0</v>
      </c>
      <c r="DI24" s="39">
        <f t="shared" si="9"/>
        <v>0</v>
      </c>
      <c r="DJ24" s="39">
        <f t="shared" si="9"/>
        <v>0</v>
      </c>
      <c r="DK24" s="39">
        <f t="shared" si="9"/>
        <v>0</v>
      </c>
      <c r="DL24" s="39">
        <f t="shared" si="9"/>
        <v>0</v>
      </c>
      <c r="DM24" s="39">
        <f t="shared" si="9"/>
        <v>0</v>
      </c>
      <c r="DN24" s="39">
        <f t="shared" si="9"/>
        <v>0</v>
      </c>
      <c r="DO24" s="39">
        <f t="shared" si="15"/>
        <v>0</v>
      </c>
      <c r="DP24" s="39">
        <f t="shared" si="15"/>
        <v>0</v>
      </c>
      <c r="DQ24" s="39">
        <f t="shared" si="15"/>
        <v>0</v>
      </c>
      <c r="DR24" s="39">
        <f t="shared" si="15"/>
        <v>0</v>
      </c>
      <c r="DS24" s="39">
        <f t="shared" si="15"/>
        <v>0</v>
      </c>
      <c r="DT24" s="39">
        <f t="shared" si="15"/>
        <v>0</v>
      </c>
      <c r="DU24" s="39">
        <f t="shared" si="15"/>
        <v>0</v>
      </c>
      <c r="DV24" s="40">
        <f t="shared" si="15"/>
        <v>0</v>
      </c>
      <c r="DW24" s="41">
        <f t="shared" si="15"/>
        <v>0</v>
      </c>
      <c r="DX24" s="39">
        <f t="shared" si="15"/>
        <v>0</v>
      </c>
      <c r="DY24" s="39">
        <f t="shared" si="15"/>
        <v>0</v>
      </c>
      <c r="DZ24" s="39">
        <f t="shared" si="15"/>
        <v>0</v>
      </c>
      <c r="EA24" s="39">
        <f t="shared" si="15"/>
        <v>0</v>
      </c>
      <c r="EB24" s="39">
        <f t="shared" si="15"/>
        <v>0</v>
      </c>
      <c r="EC24" s="39">
        <f t="shared" si="15"/>
        <v>0</v>
      </c>
      <c r="ED24" s="39">
        <f t="shared" si="15"/>
        <v>0</v>
      </c>
      <c r="EE24" s="39">
        <f t="shared" si="16"/>
        <v>0</v>
      </c>
      <c r="EF24" s="39">
        <f t="shared" si="16"/>
        <v>0</v>
      </c>
      <c r="EG24" s="39">
        <f t="shared" si="16"/>
        <v>0</v>
      </c>
      <c r="EH24" s="39">
        <f t="shared" si="16"/>
        <v>0</v>
      </c>
      <c r="EI24" s="39">
        <f t="shared" si="16"/>
        <v>0</v>
      </c>
      <c r="EJ24" s="39">
        <f t="shared" si="16"/>
        <v>0</v>
      </c>
      <c r="EK24" s="39">
        <f t="shared" si="16"/>
        <v>0</v>
      </c>
      <c r="EL24" s="39">
        <f t="shared" si="16"/>
        <v>0</v>
      </c>
      <c r="EM24" s="39">
        <f t="shared" si="16"/>
        <v>0</v>
      </c>
      <c r="EN24" s="39">
        <f t="shared" si="16"/>
        <v>0</v>
      </c>
      <c r="EO24" s="39">
        <f t="shared" si="16"/>
        <v>0</v>
      </c>
      <c r="EP24" s="39">
        <f t="shared" si="16"/>
        <v>0</v>
      </c>
      <c r="EQ24" s="39">
        <f t="shared" si="16"/>
        <v>0</v>
      </c>
      <c r="ER24" s="39">
        <f t="shared" si="16"/>
        <v>0</v>
      </c>
      <c r="ES24" s="39">
        <f t="shared" si="16"/>
        <v>0</v>
      </c>
      <c r="ET24" s="40">
        <f t="shared" si="16"/>
        <v>0</v>
      </c>
      <c r="EU24" s="41">
        <f t="shared" si="17"/>
        <v>0</v>
      </c>
      <c r="EV24" s="39">
        <f t="shared" si="17"/>
        <v>0</v>
      </c>
      <c r="EW24" s="39">
        <f t="shared" si="17"/>
        <v>0</v>
      </c>
      <c r="EX24" s="39">
        <f t="shared" si="17"/>
        <v>0</v>
      </c>
      <c r="EY24" s="39">
        <f t="shared" si="17"/>
        <v>0</v>
      </c>
      <c r="EZ24" s="39">
        <f t="shared" si="17"/>
        <v>0</v>
      </c>
      <c r="FA24" s="39">
        <f t="shared" si="17"/>
        <v>0</v>
      </c>
      <c r="FB24" s="39">
        <f t="shared" si="17"/>
        <v>0</v>
      </c>
      <c r="FC24" s="39">
        <f t="shared" si="17"/>
        <v>0</v>
      </c>
      <c r="FD24" s="39">
        <f t="shared" si="17"/>
        <v>0</v>
      </c>
      <c r="FE24" s="39">
        <f t="shared" si="17"/>
        <v>0</v>
      </c>
      <c r="FF24" s="39">
        <f t="shared" si="17"/>
        <v>0</v>
      </c>
      <c r="FG24" s="39">
        <f t="shared" si="17"/>
        <v>0</v>
      </c>
      <c r="FH24" s="39">
        <f t="shared" si="17"/>
        <v>0</v>
      </c>
      <c r="FI24" s="39">
        <f t="shared" si="17"/>
        <v>0</v>
      </c>
      <c r="FJ24" s="39">
        <f t="shared" si="17"/>
        <v>0</v>
      </c>
      <c r="FK24" s="39">
        <f t="shared" si="18"/>
        <v>0</v>
      </c>
      <c r="FL24" s="39">
        <f t="shared" si="18"/>
        <v>0</v>
      </c>
      <c r="FM24" s="39">
        <f t="shared" si="18"/>
        <v>0</v>
      </c>
      <c r="FN24" s="39">
        <f t="shared" si="18"/>
        <v>0</v>
      </c>
      <c r="FO24" s="39">
        <f t="shared" si="18"/>
        <v>0</v>
      </c>
      <c r="FP24" s="39">
        <f t="shared" si="18"/>
        <v>0</v>
      </c>
      <c r="FQ24" s="39">
        <f t="shared" si="18"/>
        <v>0</v>
      </c>
      <c r="FR24" s="40">
        <f t="shared" si="18"/>
        <v>0</v>
      </c>
      <c r="FS24" s="41">
        <f t="shared" si="18"/>
        <v>0</v>
      </c>
      <c r="FT24" s="39">
        <f t="shared" si="18"/>
        <v>0</v>
      </c>
      <c r="FU24" s="39">
        <f t="shared" si="18"/>
        <v>0</v>
      </c>
      <c r="FV24" s="39">
        <f t="shared" si="18"/>
        <v>0</v>
      </c>
      <c r="FW24" s="39">
        <f t="shared" si="18"/>
        <v>0</v>
      </c>
      <c r="FX24" s="39">
        <f t="shared" si="18"/>
        <v>0</v>
      </c>
      <c r="FY24" s="39">
        <f t="shared" si="18"/>
        <v>0</v>
      </c>
      <c r="FZ24" s="39">
        <f t="shared" si="18"/>
        <v>0</v>
      </c>
      <c r="GA24" s="39">
        <f t="shared" si="19"/>
        <v>0</v>
      </c>
      <c r="GB24" s="39">
        <f t="shared" si="19"/>
        <v>0</v>
      </c>
      <c r="GC24" s="39">
        <f t="shared" si="19"/>
        <v>0</v>
      </c>
      <c r="GD24" s="39">
        <f t="shared" si="19"/>
        <v>0</v>
      </c>
      <c r="GE24" s="39">
        <f t="shared" si="19"/>
        <v>0</v>
      </c>
      <c r="GF24" s="39">
        <f t="shared" si="19"/>
        <v>0</v>
      </c>
      <c r="GG24" s="39">
        <f t="shared" si="19"/>
        <v>0</v>
      </c>
      <c r="GH24" s="39">
        <f t="shared" si="19"/>
        <v>0</v>
      </c>
      <c r="GI24" s="39">
        <f t="shared" si="19"/>
        <v>0</v>
      </c>
      <c r="GJ24" s="39">
        <f t="shared" si="19"/>
        <v>0</v>
      </c>
      <c r="GK24" s="39">
        <f t="shared" si="19"/>
        <v>0</v>
      </c>
      <c r="GL24" s="39">
        <f t="shared" si="19"/>
        <v>0</v>
      </c>
      <c r="GM24" s="39">
        <f t="shared" si="19"/>
        <v>0</v>
      </c>
      <c r="GN24" s="39">
        <f t="shared" si="19"/>
        <v>0</v>
      </c>
      <c r="GO24" s="39">
        <f t="shared" si="19"/>
        <v>0</v>
      </c>
      <c r="GP24" s="40">
        <f t="shared" si="19"/>
        <v>0</v>
      </c>
      <c r="GQ24" s="66"/>
      <c r="GR24" s="84">
        <f t="shared" ca="1" si="10"/>
        <v>0</v>
      </c>
      <c r="GS24" s="23">
        <f t="shared" ca="1" si="10"/>
        <v>0</v>
      </c>
      <c r="GT24" s="23">
        <f t="shared" ca="1" si="10"/>
        <v>0</v>
      </c>
      <c r="GU24" s="23">
        <f t="shared" ca="1" si="10"/>
        <v>0</v>
      </c>
      <c r="GV24" s="23">
        <f t="shared" ca="1" si="10"/>
        <v>0</v>
      </c>
      <c r="GW24" s="23">
        <f t="shared" ca="1" si="10"/>
        <v>0</v>
      </c>
      <c r="GX24" s="23">
        <f t="shared" ca="1" si="10"/>
        <v>0</v>
      </c>
      <c r="GY24" s="23">
        <f t="shared" ca="1" si="10"/>
        <v>0</v>
      </c>
      <c r="GZ24" s="23">
        <f t="shared" ca="1" si="10"/>
        <v>0</v>
      </c>
      <c r="HA24" s="23">
        <f t="shared" ca="1" si="10"/>
        <v>0</v>
      </c>
      <c r="HB24" s="23">
        <f t="shared" ref="HB24:HQ39" ca="1" si="21">(SUM(OFFSET($CY24,,2*(COLUMN()-COLUMN($GR$3:$GR$42)),,2)))</f>
        <v>0</v>
      </c>
      <c r="HC24" s="8">
        <f t="shared" ca="1" si="21"/>
        <v>0</v>
      </c>
      <c r="HD24" s="23">
        <f t="shared" ca="1" si="21"/>
        <v>0</v>
      </c>
      <c r="HE24" s="23">
        <f t="shared" ca="1" si="21"/>
        <v>0</v>
      </c>
      <c r="HF24" s="23">
        <f t="shared" ca="1" si="21"/>
        <v>0</v>
      </c>
      <c r="HG24" s="23">
        <f t="shared" ca="1" si="21"/>
        <v>0</v>
      </c>
      <c r="HH24" s="23">
        <f t="shared" ca="1" si="21"/>
        <v>0</v>
      </c>
      <c r="HI24" s="23">
        <f t="shared" ca="1" si="21"/>
        <v>0</v>
      </c>
      <c r="HJ24" s="23">
        <f t="shared" ca="1" si="21"/>
        <v>0</v>
      </c>
      <c r="HK24" s="23">
        <f t="shared" ca="1" si="21"/>
        <v>0</v>
      </c>
      <c r="HL24" s="23">
        <f t="shared" ca="1" si="21"/>
        <v>0</v>
      </c>
      <c r="HM24" s="23">
        <f t="shared" ca="1" si="21"/>
        <v>0</v>
      </c>
      <c r="HN24" s="23">
        <f t="shared" ca="1" si="21"/>
        <v>0</v>
      </c>
      <c r="HO24" s="8">
        <f t="shared" ca="1" si="21"/>
        <v>0</v>
      </c>
      <c r="HP24" s="23">
        <f t="shared" ca="1" si="21"/>
        <v>0</v>
      </c>
      <c r="HQ24" s="23">
        <f t="shared" ca="1" si="21"/>
        <v>0</v>
      </c>
      <c r="HR24" s="23">
        <f t="shared" ca="1" si="13"/>
        <v>0</v>
      </c>
      <c r="HS24" s="23">
        <f t="shared" ca="1" si="13"/>
        <v>0</v>
      </c>
      <c r="HT24" s="23">
        <f t="shared" ca="1" si="13"/>
        <v>0</v>
      </c>
      <c r="HU24" s="23">
        <f t="shared" ca="1" si="13"/>
        <v>0</v>
      </c>
      <c r="HV24" s="23">
        <f t="shared" ca="1" si="13"/>
        <v>0</v>
      </c>
      <c r="HW24" s="23">
        <f t="shared" ca="1" si="13"/>
        <v>0</v>
      </c>
      <c r="HX24" s="23">
        <f t="shared" ca="1" si="20"/>
        <v>0</v>
      </c>
      <c r="HY24" s="23">
        <f t="shared" ca="1" si="20"/>
        <v>0</v>
      </c>
      <c r="HZ24" s="23">
        <f t="shared" ca="1" si="20"/>
        <v>0</v>
      </c>
      <c r="IA24" s="8">
        <f t="shared" ca="1" si="20"/>
        <v>0</v>
      </c>
      <c r="IB24" s="23">
        <f t="shared" ca="1" si="20"/>
        <v>0</v>
      </c>
      <c r="IC24" s="23">
        <f t="shared" ca="1" si="12"/>
        <v>0</v>
      </c>
      <c r="ID24" s="23">
        <f t="shared" ca="1" si="12"/>
        <v>0</v>
      </c>
      <c r="IE24" s="23">
        <f t="shared" ca="1" si="12"/>
        <v>0</v>
      </c>
      <c r="IF24" s="23">
        <f t="shared" ca="1" si="12"/>
        <v>0</v>
      </c>
      <c r="IG24" s="23">
        <f t="shared" ca="1" si="12"/>
        <v>0</v>
      </c>
      <c r="IH24" s="23">
        <f t="shared" ca="1" si="12"/>
        <v>0</v>
      </c>
      <c r="II24" s="23">
        <f t="shared" ca="1" si="12"/>
        <v>0</v>
      </c>
      <c r="IJ24" s="23">
        <f t="shared" ca="1" si="12"/>
        <v>0</v>
      </c>
      <c r="IK24" s="23">
        <f t="shared" ca="1" si="12"/>
        <v>0</v>
      </c>
      <c r="IL24" s="23">
        <f t="shared" ca="1" si="12"/>
        <v>0</v>
      </c>
      <c r="IM24" s="88">
        <f t="shared" ca="1" si="12"/>
        <v>0</v>
      </c>
      <c r="IN24" s="66"/>
    </row>
    <row r="25" spans="1:248" x14ac:dyDescent="0.3">
      <c r="A25" s="18">
        <v>23</v>
      </c>
      <c r="B25" s="19"/>
      <c r="C25" s="20">
        <v>1</v>
      </c>
      <c r="D25" s="21">
        <f t="shared" si="7"/>
        <v>0</v>
      </c>
      <c r="E25" s="48">
        <f t="shared" si="8"/>
        <v>0</v>
      </c>
      <c r="F25" s="36"/>
      <c r="G25" s="39"/>
      <c r="H25" s="39"/>
      <c r="I25" s="39"/>
      <c r="J25" s="39"/>
      <c r="K25" s="39"/>
      <c r="L25" s="39"/>
      <c r="M25" s="39"/>
      <c r="N25" s="39"/>
      <c r="O25" s="39"/>
      <c r="P25" s="39"/>
      <c r="Q25" s="39"/>
      <c r="R25" s="39"/>
      <c r="S25" s="39"/>
      <c r="T25" s="39"/>
      <c r="U25" s="39"/>
      <c r="V25" s="39"/>
      <c r="W25" s="39"/>
      <c r="X25" s="39"/>
      <c r="Y25" s="39"/>
      <c r="Z25" s="39"/>
      <c r="AA25" s="39"/>
      <c r="AB25" s="39"/>
      <c r="AC25" s="40"/>
      <c r="AD25" s="41"/>
      <c r="AE25" s="39"/>
      <c r="AF25" s="39"/>
      <c r="AG25" s="39"/>
      <c r="AH25" s="39"/>
      <c r="AI25" s="39"/>
      <c r="AJ25" s="39"/>
      <c r="AK25" s="39"/>
      <c r="AL25" s="39"/>
      <c r="AM25" s="39"/>
      <c r="AN25" s="39"/>
      <c r="AO25" s="39"/>
      <c r="AP25" s="39"/>
      <c r="AQ25" s="39"/>
      <c r="AR25" s="39"/>
      <c r="AS25" s="39"/>
      <c r="AT25" s="39"/>
      <c r="AU25" s="39"/>
      <c r="AV25" s="39"/>
      <c r="AW25" s="39"/>
      <c r="AX25" s="39"/>
      <c r="AY25" s="39"/>
      <c r="AZ25" s="39"/>
      <c r="BA25" s="40"/>
      <c r="BB25" s="41"/>
      <c r="BC25" s="39"/>
      <c r="BD25" s="39"/>
      <c r="BE25" s="39"/>
      <c r="BF25" s="39"/>
      <c r="BG25" s="39"/>
      <c r="BH25" s="39"/>
      <c r="BI25" s="39"/>
      <c r="BJ25" s="39"/>
      <c r="BK25" s="39"/>
      <c r="BL25" s="39"/>
      <c r="BM25" s="39"/>
      <c r="BN25" s="39"/>
      <c r="BO25" s="39"/>
      <c r="BP25" s="39"/>
      <c r="BQ25" s="39"/>
      <c r="BR25" s="39"/>
      <c r="BS25" s="39"/>
      <c r="BT25" s="39"/>
      <c r="BU25" s="39"/>
      <c r="BV25" s="39"/>
      <c r="BW25" s="39"/>
      <c r="BX25" s="39"/>
      <c r="BY25" s="40"/>
      <c r="BZ25" s="41"/>
      <c r="CA25" s="39"/>
      <c r="CB25" s="39"/>
      <c r="CC25" s="39"/>
      <c r="CD25" s="39"/>
      <c r="CE25" s="39"/>
      <c r="CF25" s="39"/>
      <c r="CG25" s="39"/>
      <c r="CH25" s="39"/>
      <c r="CI25" s="39"/>
      <c r="CJ25" s="39"/>
      <c r="CK25" s="39"/>
      <c r="CL25" s="39"/>
      <c r="CM25" s="39"/>
      <c r="CN25" s="39"/>
      <c r="CO25" s="39"/>
      <c r="CP25" s="39"/>
      <c r="CQ25" s="39"/>
      <c r="CR25" s="39"/>
      <c r="CS25" s="39"/>
      <c r="CT25" s="39"/>
      <c r="CU25" s="39"/>
      <c r="CV25" s="39"/>
      <c r="CW25" s="64"/>
      <c r="CX25" s="66"/>
      <c r="CY25" s="38">
        <f t="shared" si="9"/>
        <v>0</v>
      </c>
      <c r="CZ25" s="39">
        <f t="shared" si="9"/>
        <v>0</v>
      </c>
      <c r="DA25" s="39">
        <f t="shared" si="9"/>
        <v>0</v>
      </c>
      <c r="DB25" s="39">
        <f t="shared" si="9"/>
        <v>0</v>
      </c>
      <c r="DC25" s="39">
        <f t="shared" si="9"/>
        <v>0</v>
      </c>
      <c r="DD25" s="39">
        <f t="shared" si="9"/>
        <v>0</v>
      </c>
      <c r="DE25" s="39">
        <f t="shared" si="9"/>
        <v>0</v>
      </c>
      <c r="DF25" s="39">
        <f t="shared" si="9"/>
        <v>0</v>
      </c>
      <c r="DG25" s="39">
        <f t="shared" si="9"/>
        <v>0</v>
      </c>
      <c r="DH25" s="39">
        <f t="shared" si="9"/>
        <v>0</v>
      </c>
      <c r="DI25" s="39">
        <f t="shared" si="9"/>
        <v>0</v>
      </c>
      <c r="DJ25" s="39">
        <f t="shared" si="9"/>
        <v>0</v>
      </c>
      <c r="DK25" s="39">
        <f t="shared" si="9"/>
        <v>0</v>
      </c>
      <c r="DL25" s="39">
        <f t="shared" si="9"/>
        <v>0</v>
      </c>
      <c r="DM25" s="39">
        <f t="shared" si="9"/>
        <v>0</v>
      </c>
      <c r="DN25" s="39">
        <f t="shared" si="9"/>
        <v>0</v>
      </c>
      <c r="DO25" s="39">
        <f t="shared" si="15"/>
        <v>0</v>
      </c>
      <c r="DP25" s="39">
        <f t="shared" si="15"/>
        <v>0</v>
      </c>
      <c r="DQ25" s="39">
        <f t="shared" si="15"/>
        <v>0</v>
      </c>
      <c r="DR25" s="39">
        <f t="shared" si="15"/>
        <v>0</v>
      </c>
      <c r="DS25" s="39">
        <f t="shared" si="15"/>
        <v>0</v>
      </c>
      <c r="DT25" s="39">
        <f t="shared" si="15"/>
        <v>0</v>
      </c>
      <c r="DU25" s="39">
        <f t="shared" si="15"/>
        <v>0</v>
      </c>
      <c r="DV25" s="40">
        <f t="shared" si="15"/>
        <v>0</v>
      </c>
      <c r="DW25" s="41">
        <f t="shared" si="15"/>
        <v>0</v>
      </c>
      <c r="DX25" s="39">
        <f t="shared" si="15"/>
        <v>0</v>
      </c>
      <c r="DY25" s="39">
        <f t="shared" si="15"/>
        <v>0</v>
      </c>
      <c r="DZ25" s="39">
        <f t="shared" si="15"/>
        <v>0</v>
      </c>
      <c r="EA25" s="39">
        <f t="shared" si="15"/>
        <v>0</v>
      </c>
      <c r="EB25" s="39">
        <f t="shared" si="15"/>
        <v>0</v>
      </c>
      <c r="EC25" s="39">
        <f t="shared" si="15"/>
        <v>0</v>
      </c>
      <c r="ED25" s="39">
        <f t="shared" si="15"/>
        <v>0</v>
      </c>
      <c r="EE25" s="39">
        <f t="shared" si="16"/>
        <v>0</v>
      </c>
      <c r="EF25" s="39">
        <f t="shared" si="16"/>
        <v>0</v>
      </c>
      <c r="EG25" s="39">
        <f t="shared" si="16"/>
        <v>0</v>
      </c>
      <c r="EH25" s="39">
        <f t="shared" si="16"/>
        <v>0</v>
      </c>
      <c r="EI25" s="39">
        <f t="shared" si="16"/>
        <v>0</v>
      </c>
      <c r="EJ25" s="39">
        <f t="shared" si="16"/>
        <v>0</v>
      </c>
      <c r="EK25" s="39">
        <f t="shared" si="16"/>
        <v>0</v>
      </c>
      <c r="EL25" s="39">
        <f t="shared" si="16"/>
        <v>0</v>
      </c>
      <c r="EM25" s="39">
        <f t="shared" si="16"/>
        <v>0</v>
      </c>
      <c r="EN25" s="39">
        <f t="shared" si="16"/>
        <v>0</v>
      </c>
      <c r="EO25" s="39">
        <f t="shared" si="16"/>
        <v>0</v>
      </c>
      <c r="EP25" s="39">
        <f t="shared" si="16"/>
        <v>0</v>
      </c>
      <c r="EQ25" s="39">
        <f t="shared" si="16"/>
        <v>0</v>
      </c>
      <c r="ER25" s="39">
        <f t="shared" si="16"/>
        <v>0</v>
      </c>
      <c r="ES25" s="39">
        <f t="shared" si="16"/>
        <v>0</v>
      </c>
      <c r="ET25" s="40">
        <f t="shared" si="16"/>
        <v>0</v>
      </c>
      <c r="EU25" s="41">
        <f t="shared" si="17"/>
        <v>0</v>
      </c>
      <c r="EV25" s="39">
        <f t="shared" si="17"/>
        <v>0</v>
      </c>
      <c r="EW25" s="39">
        <f t="shared" si="17"/>
        <v>0</v>
      </c>
      <c r="EX25" s="39">
        <f t="shared" si="17"/>
        <v>0</v>
      </c>
      <c r="EY25" s="39">
        <f t="shared" si="17"/>
        <v>0</v>
      </c>
      <c r="EZ25" s="39">
        <f t="shared" si="17"/>
        <v>0</v>
      </c>
      <c r="FA25" s="39">
        <f t="shared" si="17"/>
        <v>0</v>
      </c>
      <c r="FB25" s="39">
        <f t="shared" si="17"/>
        <v>0</v>
      </c>
      <c r="FC25" s="39">
        <f t="shared" si="17"/>
        <v>0</v>
      </c>
      <c r="FD25" s="39">
        <f t="shared" si="17"/>
        <v>0</v>
      </c>
      <c r="FE25" s="39">
        <f t="shared" si="17"/>
        <v>0</v>
      </c>
      <c r="FF25" s="39">
        <f t="shared" si="17"/>
        <v>0</v>
      </c>
      <c r="FG25" s="39">
        <f t="shared" si="17"/>
        <v>0</v>
      </c>
      <c r="FH25" s="39">
        <f t="shared" si="17"/>
        <v>0</v>
      </c>
      <c r="FI25" s="39">
        <f t="shared" si="17"/>
        <v>0</v>
      </c>
      <c r="FJ25" s="39">
        <f t="shared" si="17"/>
        <v>0</v>
      </c>
      <c r="FK25" s="39">
        <f t="shared" si="18"/>
        <v>0</v>
      </c>
      <c r="FL25" s="39">
        <f t="shared" si="18"/>
        <v>0</v>
      </c>
      <c r="FM25" s="39">
        <f t="shared" si="18"/>
        <v>0</v>
      </c>
      <c r="FN25" s="39">
        <f t="shared" si="18"/>
        <v>0</v>
      </c>
      <c r="FO25" s="39">
        <f t="shared" si="18"/>
        <v>0</v>
      </c>
      <c r="FP25" s="39">
        <f t="shared" si="18"/>
        <v>0</v>
      </c>
      <c r="FQ25" s="39">
        <f t="shared" si="18"/>
        <v>0</v>
      </c>
      <c r="FR25" s="40">
        <f t="shared" si="18"/>
        <v>0</v>
      </c>
      <c r="FS25" s="41">
        <f t="shared" si="18"/>
        <v>0</v>
      </c>
      <c r="FT25" s="39">
        <f t="shared" si="18"/>
        <v>0</v>
      </c>
      <c r="FU25" s="39">
        <f t="shared" si="18"/>
        <v>0</v>
      </c>
      <c r="FV25" s="39">
        <f t="shared" si="18"/>
        <v>0</v>
      </c>
      <c r="FW25" s="39">
        <f t="shared" si="18"/>
        <v>0</v>
      </c>
      <c r="FX25" s="39">
        <f t="shared" si="18"/>
        <v>0</v>
      </c>
      <c r="FY25" s="39">
        <f t="shared" si="18"/>
        <v>0</v>
      </c>
      <c r="FZ25" s="39">
        <f t="shared" si="18"/>
        <v>0</v>
      </c>
      <c r="GA25" s="39">
        <f t="shared" si="19"/>
        <v>0</v>
      </c>
      <c r="GB25" s="39">
        <f t="shared" si="19"/>
        <v>0</v>
      </c>
      <c r="GC25" s="39">
        <f t="shared" si="19"/>
        <v>0</v>
      </c>
      <c r="GD25" s="39">
        <f t="shared" si="19"/>
        <v>0</v>
      </c>
      <c r="GE25" s="39">
        <f t="shared" si="19"/>
        <v>0</v>
      </c>
      <c r="GF25" s="39">
        <f t="shared" si="19"/>
        <v>0</v>
      </c>
      <c r="GG25" s="39">
        <f t="shared" si="19"/>
        <v>0</v>
      </c>
      <c r="GH25" s="39">
        <f t="shared" si="19"/>
        <v>0</v>
      </c>
      <c r="GI25" s="39">
        <f t="shared" si="19"/>
        <v>0</v>
      </c>
      <c r="GJ25" s="39">
        <f t="shared" si="19"/>
        <v>0</v>
      </c>
      <c r="GK25" s="39">
        <f t="shared" si="19"/>
        <v>0</v>
      </c>
      <c r="GL25" s="39">
        <f t="shared" si="19"/>
        <v>0</v>
      </c>
      <c r="GM25" s="39">
        <f t="shared" si="19"/>
        <v>0</v>
      </c>
      <c r="GN25" s="39">
        <f t="shared" si="19"/>
        <v>0</v>
      </c>
      <c r="GO25" s="39">
        <f t="shared" si="19"/>
        <v>0</v>
      </c>
      <c r="GP25" s="40">
        <f t="shared" si="19"/>
        <v>0</v>
      </c>
      <c r="GQ25" s="66"/>
      <c r="GR25" s="84">
        <f t="shared" ref="GR25:HG40" ca="1" si="22">(SUM(OFFSET($CY25,,2*(COLUMN()-COLUMN($GR$3:$GR$42)),,2)))</f>
        <v>0</v>
      </c>
      <c r="GS25" s="23">
        <f t="shared" ca="1" si="22"/>
        <v>0</v>
      </c>
      <c r="GT25" s="23">
        <f t="shared" ca="1" si="22"/>
        <v>0</v>
      </c>
      <c r="GU25" s="23">
        <f t="shared" ca="1" si="22"/>
        <v>0</v>
      </c>
      <c r="GV25" s="23">
        <f t="shared" ca="1" si="22"/>
        <v>0</v>
      </c>
      <c r="GW25" s="23">
        <f t="shared" ca="1" si="22"/>
        <v>0</v>
      </c>
      <c r="GX25" s="23">
        <f t="shared" ca="1" si="22"/>
        <v>0</v>
      </c>
      <c r="GY25" s="23">
        <f t="shared" ca="1" si="22"/>
        <v>0</v>
      </c>
      <c r="GZ25" s="23">
        <f t="shared" ca="1" si="22"/>
        <v>0</v>
      </c>
      <c r="HA25" s="23">
        <f t="shared" ca="1" si="22"/>
        <v>0</v>
      </c>
      <c r="HB25" s="23">
        <f t="shared" ca="1" si="22"/>
        <v>0</v>
      </c>
      <c r="HC25" s="8">
        <f t="shared" ca="1" si="22"/>
        <v>0</v>
      </c>
      <c r="HD25" s="23">
        <f t="shared" ca="1" si="22"/>
        <v>0</v>
      </c>
      <c r="HE25" s="23">
        <f t="shared" ca="1" si="22"/>
        <v>0</v>
      </c>
      <c r="HF25" s="23">
        <f t="shared" ca="1" si="22"/>
        <v>0</v>
      </c>
      <c r="HG25" s="23">
        <f t="shared" ca="1" si="22"/>
        <v>0</v>
      </c>
      <c r="HH25" s="23">
        <f t="shared" ca="1" si="21"/>
        <v>0</v>
      </c>
      <c r="HI25" s="23">
        <f t="shared" ca="1" si="21"/>
        <v>0</v>
      </c>
      <c r="HJ25" s="23">
        <f t="shared" ca="1" si="21"/>
        <v>0</v>
      </c>
      <c r="HK25" s="23">
        <f t="shared" ca="1" si="21"/>
        <v>0</v>
      </c>
      <c r="HL25" s="23">
        <f t="shared" ca="1" si="21"/>
        <v>0</v>
      </c>
      <c r="HM25" s="23">
        <f t="shared" ca="1" si="21"/>
        <v>0</v>
      </c>
      <c r="HN25" s="23">
        <f t="shared" ca="1" si="21"/>
        <v>0</v>
      </c>
      <c r="HO25" s="8">
        <f t="shared" ca="1" si="21"/>
        <v>0</v>
      </c>
      <c r="HP25" s="23">
        <f t="shared" ca="1" si="21"/>
        <v>0</v>
      </c>
      <c r="HQ25" s="23">
        <f t="shared" ca="1" si="21"/>
        <v>0</v>
      </c>
      <c r="HR25" s="23">
        <f t="shared" ca="1" si="13"/>
        <v>0</v>
      </c>
      <c r="HS25" s="23">
        <f t="shared" ca="1" si="13"/>
        <v>0</v>
      </c>
      <c r="HT25" s="23">
        <f t="shared" ca="1" si="13"/>
        <v>0</v>
      </c>
      <c r="HU25" s="23">
        <f t="shared" ca="1" si="13"/>
        <v>0</v>
      </c>
      <c r="HV25" s="23">
        <f t="shared" ca="1" si="13"/>
        <v>0</v>
      </c>
      <c r="HW25" s="23">
        <f t="shared" ca="1" si="13"/>
        <v>0</v>
      </c>
      <c r="HX25" s="23">
        <f t="shared" ca="1" si="20"/>
        <v>0</v>
      </c>
      <c r="HY25" s="23">
        <f t="shared" ca="1" si="20"/>
        <v>0</v>
      </c>
      <c r="HZ25" s="23">
        <f t="shared" ca="1" si="20"/>
        <v>0</v>
      </c>
      <c r="IA25" s="8">
        <f t="shared" ca="1" si="20"/>
        <v>0</v>
      </c>
      <c r="IB25" s="23">
        <f t="shared" ca="1" si="20"/>
        <v>0</v>
      </c>
      <c r="IC25" s="23">
        <f t="shared" ca="1" si="12"/>
        <v>0</v>
      </c>
      <c r="ID25" s="23">
        <f t="shared" ca="1" si="12"/>
        <v>0</v>
      </c>
      <c r="IE25" s="23">
        <f t="shared" ca="1" si="12"/>
        <v>0</v>
      </c>
      <c r="IF25" s="23">
        <f t="shared" ca="1" si="12"/>
        <v>0</v>
      </c>
      <c r="IG25" s="23">
        <f t="shared" ca="1" si="12"/>
        <v>0</v>
      </c>
      <c r="IH25" s="23">
        <f t="shared" ca="1" si="12"/>
        <v>0</v>
      </c>
      <c r="II25" s="23">
        <f t="shared" ca="1" si="12"/>
        <v>0</v>
      </c>
      <c r="IJ25" s="23">
        <f t="shared" ca="1" si="12"/>
        <v>0</v>
      </c>
      <c r="IK25" s="23">
        <f t="shared" ca="1" si="12"/>
        <v>0</v>
      </c>
      <c r="IL25" s="23">
        <f t="shared" ca="1" si="12"/>
        <v>0</v>
      </c>
      <c r="IM25" s="88">
        <f t="shared" ca="1" si="12"/>
        <v>0</v>
      </c>
      <c r="IN25" s="66"/>
    </row>
    <row r="26" spans="1:248" x14ac:dyDescent="0.3">
      <c r="A26" s="22">
        <v>24</v>
      </c>
      <c r="B26" s="19"/>
      <c r="C26" s="20">
        <v>1</v>
      </c>
      <c r="D26" s="21">
        <f t="shared" si="7"/>
        <v>0</v>
      </c>
      <c r="E26" s="48">
        <f t="shared" si="8"/>
        <v>0</v>
      </c>
      <c r="F26" s="36"/>
      <c r="G26" s="39"/>
      <c r="H26" s="39"/>
      <c r="I26" s="39"/>
      <c r="J26" s="39"/>
      <c r="K26" s="39"/>
      <c r="L26" s="39"/>
      <c r="M26" s="39"/>
      <c r="N26" s="39"/>
      <c r="O26" s="39"/>
      <c r="P26" s="39"/>
      <c r="Q26" s="39"/>
      <c r="R26" s="39"/>
      <c r="S26" s="39"/>
      <c r="T26" s="39"/>
      <c r="U26" s="39"/>
      <c r="V26" s="39"/>
      <c r="W26" s="39"/>
      <c r="X26" s="39"/>
      <c r="Y26" s="39"/>
      <c r="Z26" s="39"/>
      <c r="AA26" s="39"/>
      <c r="AB26" s="39"/>
      <c r="AC26" s="40"/>
      <c r="AD26" s="41"/>
      <c r="AE26" s="39"/>
      <c r="AF26" s="39"/>
      <c r="AG26" s="39"/>
      <c r="AH26" s="39"/>
      <c r="AI26" s="39"/>
      <c r="AJ26" s="39"/>
      <c r="AK26" s="39"/>
      <c r="AL26" s="39"/>
      <c r="AM26" s="39"/>
      <c r="AN26" s="39"/>
      <c r="AO26" s="39"/>
      <c r="AP26" s="39"/>
      <c r="AQ26" s="39"/>
      <c r="AR26" s="39"/>
      <c r="AS26" s="39"/>
      <c r="AT26" s="39"/>
      <c r="AU26" s="39"/>
      <c r="AV26" s="39"/>
      <c r="AW26" s="39"/>
      <c r="AX26" s="39"/>
      <c r="AY26" s="39"/>
      <c r="AZ26" s="39"/>
      <c r="BA26" s="40"/>
      <c r="BB26" s="41"/>
      <c r="BC26" s="39"/>
      <c r="BD26" s="39"/>
      <c r="BE26" s="39"/>
      <c r="BF26" s="39"/>
      <c r="BG26" s="39"/>
      <c r="BH26" s="39"/>
      <c r="BI26" s="39"/>
      <c r="BJ26" s="39"/>
      <c r="BK26" s="39"/>
      <c r="BL26" s="39"/>
      <c r="BM26" s="39"/>
      <c r="BN26" s="39"/>
      <c r="BO26" s="39"/>
      <c r="BP26" s="39"/>
      <c r="BQ26" s="39"/>
      <c r="BR26" s="39"/>
      <c r="BS26" s="39"/>
      <c r="BT26" s="39"/>
      <c r="BU26" s="39"/>
      <c r="BV26" s="39"/>
      <c r="BW26" s="39"/>
      <c r="BX26" s="39"/>
      <c r="BY26" s="40"/>
      <c r="BZ26" s="41"/>
      <c r="CA26" s="39"/>
      <c r="CB26" s="39"/>
      <c r="CC26" s="39"/>
      <c r="CD26" s="39"/>
      <c r="CE26" s="39"/>
      <c r="CF26" s="39"/>
      <c r="CG26" s="39"/>
      <c r="CH26" s="39"/>
      <c r="CI26" s="39"/>
      <c r="CJ26" s="39"/>
      <c r="CK26" s="39"/>
      <c r="CL26" s="39"/>
      <c r="CM26" s="39"/>
      <c r="CN26" s="39"/>
      <c r="CO26" s="39"/>
      <c r="CP26" s="39"/>
      <c r="CQ26" s="39"/>
      <c r="CR26" s="39"/>
      <c r="CS26" s="39"/>
      <c r="CT26" s="39"/>
      <c r="CU26" s="39"/>
      <c r="CV26" s="39"/>
      <c r="CW26" s="64"/>
      <c r="CX26" s="66"/>
      <c r="CY26" s="38">
        <f t="shared" si="9"/>
        <v>0</v>
      </c>
      <c r="CZ26" s="39">
        <f t="shared" si="9"/>
        <v>0</v>
      </c>
      <c r="DA26" s="39">
        <f t="shared" si="9"/>
        <v>0</v>
      </c>
      <c r="DB26" s="39">
        <f t="shared" si="9"/>
        <v>0</v>
      </c>
      <c r="DC26" s="39">
        <f t="shared" si="9"/>
        <v>0</v>
      </c>
      <c r="DD26" s="39">
        <f t="shared" si="9"/>
        <v>0</v>
      </c>
      <c r="DE26" s="39">
        <f t="shared" si="9"/>
        <v>0</v>
      </c>
      <c r="DF26" s="39">
        <f t="shared" si="9"/>
        <v>0</v>
      </c>
      <c r="DG26" s="39">
        <f t="shared" si="9"/>
        <v>0</v>
      </c>
      <c r="DH26" s="39">
        <f t="shared" si="9"/>
        <v>0</v>
      </c>
      <c r="DI26" s="39">
        <f t="shared" si="9"/>
        <v>0</v>
      </c>
      <c r="DJ26" s="39">
        <f t="shared" si="9"/>
        <v>0</v>
      </c>
      <c r="DK26" s="39">
        <f t="shared" si="9"/>
        <v>0</v>
      </c>
      <c r="DL26" s="39">
        <f t="shared" si="9"/>
        <v>0</v>
      </c>
      <c r="DM26" s="39">
        <f t="shared" si="9"/>
        <v>0</v>
      </c>
      <c r="DN26" s="39">
        <f t="shared" si="9"/>
        <v>0</v>
      </c>
      <c r="DO26" s="39">
        <f t="shared" si="15"/>
        <v>0</v>
      </c>
      <c r="DP26" s="39">
        <f t="shared" si="15"/>
        <v>0</v>
      </c>
      <c r="DQ26" s="39">
        <f t="shared" si="15"/>
        <v>0</v>
      </c>
      <c r="DR26" s="39">
        <f t="shared" si="15"/>
        <v>0</v>
      </c>
      <c r="DS26" s="39">
        <f t="shared" si="15"/>
        <v>0</v>
      </c>
      <c r="DT26" s="39">
        <f t="shared" si="15"/>
        <v>0</v>
      </c>
      <c r="DU26" s="39">
        <f t="shared" si="15"/>
        <v>0</v>
      </c>
      <c r="DV26" s="40">
        <f t="shared" si="15"/>
        <v>0</v>
      </c>
      <c r="DW26" s="41">
        <f t="shared" si="15"/>
        <v>0</v>
      </c>
      <c r="DX26" s="39">
        <f t="shared" si="15"/>
        <v>0</v>
      </c>
      <c r="DY26" s="39">
        <f t="shared" si="15"/>
        <v>0</v>
      </c>
      <c r="DZ26" s="39">
        <f t="shared" si="15"/>
        <v>0</v>
      </c>
      <c r="EA26" s="39">
        <f t="shared" si="15"/>
        <v>0</v>
      </c>
      <c r="EB26" s="39">
        <f t="shared" si="15"/>
        <v>0</v>
      </c>
      <c r="EC26" s="39">
        <f t="shared" si="15"/>
        <v>0</v>
      </c>
      <c r="ED26" s="39">
        <f t="shared" si="15"/>
        <v>0</v>
      </c>
      <c r="EE26" s="39">
        <f t="shared" si="16"/>
        <v>0</v>
      </c>
      <c r="EF26" s="39">
        <f t="shared" si="16"/>
        <v>0</v>
      </c>
      <c r="EG26" s="39">
        <f t="shared" si="16"/>
        <v>0</v>
      </c>
      <c r="EH26" s="39">
        <f t="shared" si="16"/>
        <v>0</v>
      </c>
      <c r="EI26" s="39">
        <f t="shared" si="16"/>
        <v>0</v>
      </c>
      <c r="EJ26" s="39">
        <f t="shared" si="16"/>
        <v>0</v>
      </c>
      <c r="EK26" s="39">
        <f t="shared" si="16"/>
        <v>0</v>
      </c>
      <c r="EL26" s="39">
        <f t="shared" si="16"/>
        <v>0</v>
      </c>
      <c r="EM26" s="39">
        <f t="shared" si="16"/>
        <v>0</v>
      </c>
      <c r="EN26" s="39">
        <f t="shared" si="16"/>
        <v>0</v>
      </c>
      <c r="EO26" s="39">
        <f t="shared" si="16"/>
        <v>0</v>
      </c>
      <c r="EP26" s="39">
        <f t="shared" si="16"/>
        <v>0</v>
      </c>
      <c r="EQ26" s="39">
        <f t="shared" si="16"/>
        <v>0</v>
      </c>
      <c r="ER26" s="39">
        <f t="shared" si="16"/>
        <v>0</v>
      </c>
      <c r="ES26" s="39">
        <f t="shared" si="16"/>
        <v>0</v>
      </c>
      <c r="ET26" s="40">
        <f t="shared" si="16"/>
        <v>0</v>
      </c>
      <c r="EU26" s="41">
        <f t="shared" si="17"/>
        <v>0</v>
      </c>
      <c r="EV26" s="39">
        <f t="shared" si="17"/>
        <v>0</v>
      </c>
      <c r="EW26" s="39">
        <f t="shared" si="17"/>
        <v>0</v>
      </c>
      <c r="EX26" s="39">
        <f t="shared" si="17"/>
        <v>0</v>
      </c>
      <c r="EY26" s="39">
        <f t="shared" si="17"/>
        <v>0</v>
      </c>
      <c r="EZ26" s="39">
        <f t="shared" si="17"/>
        <v>0</v>
      </c>
      <c r="FA26" s="39">
        <f t="shared" si="17"/>
        <v>0</v>
      </c>
      <c r="FB26" s="39">
        <f t="shared" si="17"/>
        <v>0</v>
      </c>
      <c r="FC26" s="39">
        <f t="shared" si="17"/>
        <v>0</v>
      </c>
      <c r="FD26" s="39">
        <f t="shared" si="17"/>
        <v>0</v>
      </c>
      <c r="FE26" s="39">
        <f t="shared" si="17"/>
        <v>0</v>
      </c>
      <c r="FF26" s="39">
        <f t="shared" si="17"/>
        <v>0</v>
      </c>
      <c r="FG26" s="39">
        <f t="shared" si="17"/>
        <v>0</v>
      </c>
      <c r="FH26" s="39">
        <f t="shared" si="17"/>
        <v>0</v>
      </c>
      <c r="FI26" s="39">
        <f t="shared" si="17"/>
        <v>0</v>
      </c>
      <c r="FJ26" s="39">
        <f t="shared" si="17"/>
        <v>0</v>
      </c>
      <c r="FK26" s="39">
        <f t="shared" si="18"/>
        <v>0</v>
      </c>
      <c r="FL26" s="39">
        <f t="shared" si="18"/>
        <v>0</v>
      </c>
      <c r="FM26" s="39">
        <f t="shared" si="18"/>
        <v>0</v>
      </c>
      <c r="FN26" s="39">
        <f t="shared" si="18"/>
        <v>0</v>
      </c>
      <c r="FO26" s="39">
        <f t="shared" si="18"/>
        <v>0</v>
      </c>
      <c r="FP26" s="39">
        <f t="shared" si="18"/>
        <v>0</v>
      </c>
      <c r="FQ26" s="39">
        <f t="shared" si="18"/>
        <v>0</v>
      </c>
      <c r="FR26" s="40">
        <f t="shared" si="18"/>
        <v>0</v>
      </c>
      <c r="FS26" s="41">
        <f t="shared" si="18"/>
        <v>0</v>
      </c>
      <c r="FT26" s="39">
        <f t="shared" si="18"/>
        <v>0</v>
      </c>
      <c r="FU26" s="39">
        <f t="shared" si="18"/>
        <v>0</v>
      </c>
      <c r="FV26" s="39">
        <f t="shared" si="18"/>
        <v>0</v>
      </c>
      <c r="FW26" s="39">
        <f t="shared" si="18"/>
        <v>0</v>
      </c>
      <c r="FX26" s="39">
        <f t="shared" si="18"/>
        <v>0</v>
      </c>
      <c r="FY26" s="39">
        <f t="shared" si="18"/>
        <v>0</v>
      </c>
      <c r="FZ26" s="39">
        <f t="shared" si="18"/>
        <v>0</v>
      </c>
      <c r="GA26" s="39">
        <f t="shared" si="19"/>
        <v>0</v>
      </c>
      <c r="GB26" s="39">
        <f t="shared" si="19"/>
        <v>0</v>
      </c>
      <c r="GC26" s="39">
        <f t="shared" si="19"/>
        <v>0</v>
      </c>
      <c r="GD26" s="39">
        <f t="shared" si="19"/>
        <v>0</v>
      </c>
      <c r="GE26" s="39">
        <f t="shared" si="19"/>
        <v>0</v>
      </c>
      <c r="GF26" s="39">
        <f t="shared" si="19"/>
        <v>0</v>
      </c>
      <c r="GG26" s="39">
        <f t="shared" si="19"/>
        <v>0</v>
      </c>
      <c r="GH26" s="39">
        <f t="shared" si="19"/>
        <v>0</v>
      </c>
      <c r="GI26" s="39">
        <f t="shared" si="19"/>
        <v>0</v>
      </c>
      <c r="GJ26" s="39">
        <f t="shared" si="19"/>
        <v>0</v>
      </c>
      <c r="GK26" s="39">
        <f t="shared" si="19"/>
        <v>0</v>
      </c>
      <c r="GL26" s="39">
        <f t="shared" si="19"/>
        <v>0</v>
      </c>
      <c r="GM26" s="39">
        <f t="shared" si="19"/>
        <v>0</v>
      </c>
      <c r="GN26" s="39">
        <f t="shared" si="19"/>
        <v>0</v>
      </c>
      <c r="GO26" s="39">
        <f t="shared" si="19"/>
        <v>0</v>
      </c>
      <c r="GP26" s="40">
        <f t="shared" si="19"/>
        <v>0</v>
      </c>
      <c r="GQ26" s="66"/>
      <c r="GR26" s="84">
        <f t="shared" ca="1" si="22"/>
        <v>0</v>
      </c>
      <c r="GS26" s="23">
        <f t="shared" ca="1" si="22"/>
        <v>0</v>
      </c>
      <c r="GT26" s="23">
        <f t="shared" ca="1" si="22"/>
        <v>0</v>
      </c>
      <c r="GU26" s="23">
        <f t="shared" ca="1" si="22"/>
        <v>0</v>
      </c>
      <c r="GV26" s="23">
        <f t="shared" ca="1" si="22"/>
        <v>0</v>
      </c>
      <c r="GW26" s="23">
        <f t="shared" ca="1" si="22"/>
        <v>0</v>
      </c>
      <c r="GX26" s="23">
        <f t="shared" ca="1" si="22"/>
        <v>0</v>
      </c>
      <c r="GY26" s="23">
        <f t="shared" ca="1" si="22"/>
        <v>0</v>
      </c>
      <c r="GZ26" s="23">
        <f t="shared" ca="1" si="22"/>
        <v>0</v>
      </c>
      <c r="HA26" s="23">
        <f t="shared" ca="1" si="22"/>
        <v>0</v>
      </c>
      <c r="HB26" s="23">
        <f t="shared" ca="1" si="22"/>
        <v>0</v>
      </c>
      <c r="HC26" s="8">
        <f t="shared" ca="1" si="22"/>
        <v>0</v>
      </c>
      <c r="HD26" s="23">
        <f t="shared" ca="1" si="22"/>
        <v>0</v>
      </c>
      <c r="HE26" s="23">
        <f t="shared" ca="1" si="22"/>
        <v>0</v>
      </c>
      <c r="HF26" s="23">
        <f t="shared" ca="1" si="22"/>
        <v>0</v>
      </c>
      <c r="HG26" s="23">
        <f t="shared" ca="1" si="22"/>
        <v>0</v>
      </c>
      <c r="HH26" s="23">
        <f t="shared" ca="1" si="21"/>
        <v>0</v>
      </c>
      <c r="HI26" s="23">
        <f t="shared" ca="1" si="21"/>
        <v>0</v>
      </c>
      <c r="HJ26" s="23">
        <f t="shared" ca="1" si="21"/>
        <v>0</v>
      </c>
      <c r="HK26" s="23">
        <f t="shared" ca="1" si="21"/>
        <v>0</v>
      </c>
      <c r="HL26" s="23">
        <f t="shared" ca="1" si="21"/>
        <v>0</v>
      </c>
      <c r="HM26" s="23">
        <f t="shared" ca="1" si="21"/>
        <v>0</v>
      </c>
      <c r="HN26" s="23">
        <f t="shared" ca="1" si="21"/>
        <v>0</v>
      </c>
      <c r="HO26" s="8">
        <f t="shared" ca="1" si="21"/>
        <v>0</v>
      </c>
      <c r="HP26" s="23">
        <f t="shared" ca="1" si="21"/>
        <v>0</v>
      </c>
      <c r="HQ26" s="23">
        <f t="shared" ca="1" si="21"/>
        <v>0</v>
      </c>
      <c r="HR26" s="23">
        <f t="shared" ca="1" si="13"/>
        <v>0</v>
      </c>
      <c r="HS26" s="23">
        <f t="shared" ca="1" si="13"/>
        <v>0</v>
      </c>
      <c r="HT26" s="23">
        <f t="shared" ca="1" si="13"/>
        <v>0</v>
      </c>
      <c r="HU26" s="23">
        <f ca="1">(SUM(OFFSET($CY26,,2*(COLUMN()-COLUMN($GR$3:$GR$42)),,2)))</f>
        <v>0</v>
      </c>
      <c r="HV26" s="23">
        <f ca="1">(SUM(OFFSET($CY26,,2*(COLUMN()-COLUMN($GR$3:$GR$42)),,2)))</f>
        <v>0</v>
      </c>
      <c r="HW26" s="23">
        <f ca="1">(SUM(OFFSET($CY26,,2*(COLUMN()-COLUMN($GR$3:$GR$42)),,2)))</f>
        <v>0</v>
      </c>
      <c r="HX26" s="23">
        <f t="shared" ca="1" si="20"/>
        <v>0</v>
      </c>
      <c r="HY26" s="23">
        <f t="shared" ca="1" si="20"/>
        <v>0</v>
      </c>
      <c r="HZ26" s="23">
        <f t="shared" ca="1" si="20"/>
        <v>0</v>
      </c>
      <c r="IA26" s="8">
        <f t="shared" ca="1" si="20"/>
        <v>0</v>
      </c>
      <c r="IB26" s="23">
        <f t="shared" ca="1" si="20"/>
        <v>0</v>
      </c>
      <c r="IC26" s="23">
        <f t="shared" ref="IC26:IJ26" ca="1" si="23">(SUM(OFFSET($CY26,,2*(COLUMN()-COLUMN($GR$3:$GR$42)),,2)))</f>
        <v>0</v>
      </c>
      <c r="ID26" s="23">
        <f t="shared" ca="1" si="23"/>
        <v>0</v>
      </c>
      <c r="IE26" s="23">
        <f t="shared" ca="1" si="23"/>
        <v>0</v>
      </c>
      <c r="IF26" s="23">
        <f t="shared" ca="1" si="23"/>
        <v>0</v>
      </c>
      <c r="IG26" s="23">
        <f t="shared" ca="1" si="23"/>
        <v>0</v>
      </c>
      <c r="IH26" s="23">
        <f t="shared" ca="1" si="23"/>
        <v>0</v>
      </c>
      <c r="II26" s="23">
        <f t="shared" ca="1" si="23"/>
        <v>0</v>
      </c>
      <c r="IJ26" s="23">
        <f t="shared" ca="1" si="23"/>
        <v>0</v>
      </c>
      <c r="IK26" s="23">
        <f t="shared" ca="1" si="12"/>
        <v>0</v>
      </c>
      <c r="IL26" s="23">
        <f t="shared" ca="1" si="12"/>
        <v>0</v>
      </c>
      <c r="IM26" s="88">
        <f t="shared" ca="1" si="12"/>
        <v>0</v>
      </c>
      <c r="IN26" s="66"/>
    </row>
    <row r="27" spans="1:248" x14ac:dyDescent="0.3">
      <c r="A27" s="18">
        <v>25</v>
      </c>
      <c r="B27" s="57"/>
      <c r="C27" s="20">
        <v>1</v>
      </c>
      <c r="D27" s="21">
        <f t="shared" si="7"/>
        <v>0</v>
      </c>
      <c r="E27" s="48">
        <f t="shared" si="8"/>
        <v>0</v>
      </c>
      <c r="F27" s="36"/>
      <c r="G27" s="39"/>
      <c r="H27" s="39"/>
      <c r="I27" s="39"/>
      <c r="J27" s="39"/>
      <c r="K27" s="39"/>
      <c r="L27" s="39"/>
      <c r="M27" s="39"/>
      <c r="N27" s="39"/>
      <c r="O27" s="39"/>
      <c r="P27" s="39"/>
      <c r="Q27" s="39"/>
      <c r="R27" s="39"/>
      <c r="S27" s="39"/>
      <c r="T27" s="39"/>
      <c r="U27" s="39"/>
      <c r="V27" s="39"/>
      <c r="W27" s="39"/>
      <c r="X27" s="39"/>
      <c r="Y27" s="39"/>
      <c r="Z27" s="39"/>
      <c r="AA27" s="39"/>
      <c r="AB27" s="39"/>
      <c r="AC27" s="40"/>
      <c r="AD27" s="41"/>
      <c r="AE27" s="39"/>
      <c r="AF27" s="39"/>
      <c r="AG27" s="39"/>
      <c r="AH27" s="39"/>
      <c r="AI27" s="39"/>
      <c r="AJ27" s="39"/>
      <c r="AK27" s="39"/>
      <c r="AL27" s="39"/>
      <c r="AM27" s="39"/>
      <c r="AN27" s="39"/>
      <c r="AO27" s="39"/>
      <c r="AP27" s="39"/>
      <c r="AQ27" s="39"/>
      <c r="AR27" s="39"/>
      <c r="AS27" s="39"/>
      <c r="AT27" s="39"/>
      <c r="AU27" s="39"/>
      <c r="AV27" s="39"/>
      <c r="AW27" s="39"/>
      <c r="AX27" s="39"/>
      <c r="AY27" s="39"/>
      <c r="AZ27" s="39"/>
      <c r="BA27" s="40"/>
      <c r="BB27" s="41"/>
      <c r="BC27" s="39"/>
      <c r="BD27" s="39"/>
      <c r="BE27" s="39"/>
      <c r="BF27" s="39"/>
      <c r="BG27" s="39"/>
      <c r="BH27" s="39"/>
      <c r="BI27" s="39"/>
      <c r="BJ27" s="39"/>
      <c r="BK27" s="39"/>
      <c r="BL27" s="39"/>
      <c r="BM27" s="39"/>
      <c r="BN27" s="39"/>
      <c r="BO27" s="39"/>
      <c r="BP27" s="39"/>
      <c r="BQ27" s="39"/>
      <c r="BR27" s="39"/>
      <c r="BS27" s="39"/>
      <c r="BT27" s="39"/>
      <c r="BU27" s="39"/>
      <c r="BV27" s="39"/>
      <c r="BW27" s="39"/>
      <c r="BX27" s="39"/>
      <c r="BY27" s="40"/>
      <c r="BZ27" s="41"/>
      <c r="CA27" s="39"/>
      <c r="CB27" s="39"/>
      <c r="CC27" s="39"/>
      <c r="CD27" s="39"/>
      <c r="CE27" s="39"/>
      <c r="CF27" s="39"/>
      <c r="CG27" s="39"/>
      <c r="CH27" s="39"/>
      <c r="CI27" s="39"/>
      <c r="CJ27" s="39"/>
      <c r="CK27" s="39"/>
      <c r="CL27" s="39"/>
      <c r="CM27" s="39"/>
      <c r="CN27" s="39"/>
      <c r="CO27" s="39"/>
      <c r="CP27" s="39"/>
      <c r="CQ27" s="39"/>
      <c r="CR27" s="39"/>
      <c r="CS27" s="39"/>
      <c r="CT27" s="39"/>
      <c r="CU27" s="39"/>
      <c r="CV27" s="39"/>
      <c r="CW27" s="64"/>
      <c r="CX27" s="66"/>
      <c r="CY27" s="38">
        <f t="shared" si="9"/>
        <v>0</v>
      </c>
      <c r="CZ27" s="39">
        <f t="shared" si="9"/>
        <v>0</v>
      </c>
      <c r="DA27" s="39">
        <f t="shared" si="9"/>
        <v>0</v>
      </c>
      <c r="DB27" s="39">
        <f t="shared" si="9"/>
        <v>0</v>
      </c>
      <c r="DC27" s="39">
        <f t="shared" si="9"/>
        <v>0</v>
      </c>
      <c r="DD27" s="39">
        <f t="shared" si="9"/>
        <v>0</v>
      </c>
      <c r="DE27" s="39">
        <f t="shared" si="9"/>
        <v>0</v>
      </c>
      <c r="DF27" s="39">
        <f t="shared" si="9"/>
        <v>0</v>
      </c>
      <c r="DG27" s="39">
        <f t="shared" si="9"/>
        <v>0</v>
      </c>
      <c r="DH27" s="39">
        <f t="shared" si="9"/>
        <v>0</v>
      </c>
      <c r="DI27" s="39">
        <f t="shared" si="9"/>
        <v>0</v>
      </c>
      <c r="DJ27" s="39">
        <f t="shared" si="9"/>
        <v>0</v>
      </c>
      <c r="DK27" s="39">
        <f t="shared" si="9"/>
        <v>0</v>
      </c>
      <c r="DL27" s="39">
        <f t="shared" si="9"/>
        <v>0</v>
      </c>
      <c r="DM27" s="39">
        <f t="shared" si="9"/>
        <v>0</v>
      </c>
      <c r="DN27" s="39">
        <f t="shared" si="9"/>
        <v>0</v>
      </c>
      <c r="DO27" s="39">
        <f t="shared" si="15"/>
        <v>0</v>
      </c>
      <c r="DP27" s="39">
        <f t="shared" si="15"/>
        <v>0</v>
      </c>
      <c r="DQ27" s="39">
        <f t="shared" si="15"/>
        <v>0</v>
      </c>
      <c r="DR27" s="39">
        <f t="shared" si="15"/>
        <v>0</v>
      </c>
      <c r="DS27" s="39">
        <f t="shared" si="15"/>
        <v>0</v>
      </c>
      <c r="DT27" s="39">
        <f t="shared" si="15"/>
        <v>0</v>
      </c>
      <c r="DU27" s="39">
        <f t="shared" si="15"/>
        <v>0</v>
      </c>
      <c r="DV27" s="40">
        <f t="shared" si="15"/>
        <v>0</v>
      </c>
      <c r="DW27" s="41">
        <f t="shared" si="15"/>
        <v>0</v>
      </c>
      <c r="DX27" s="39">
        <f t="shared" si="15"/>
        <v>0</v>
      </c>
      <c r="DY27" s="39">
        <f t="shared" si="15"/>
        <v>0</v>
      </c>
      <c r="DZ27" s="39">
        <f t="shared" si="15"/>
        <v>0</v>
      </c>
      <c r="EA27" s="39">
        <f t="shared" si="15"/>
        <v>0</v>
      </c>
      <c r="EB27" s="39">
        <f t="shared" si="15"/>
        <v>0</v>
      </c>
      <c r="EC27" s="39">
        <f t="shared" si="15"/>
        <v>0</v>
      </c>
      <c r="ED27" s="39">
        <f t="shared" si="15"/>
        <v>0</v>
      </c>
      <c r="EE27" s="39">
        <f t="shared" si="16"/>
        <v>0</v>
      </c>
      <c r="EF27" s="39">
        <f t="shared" si="16"/>
        <v>0</v>
      </c>
      <c r="EG27" s="39">
        <f t="shared" si="16"/>
        <v>0</v>
      </c>
      <c r="EH27" s="39">
        <f t="shared" si="16"/>
        <v>0</v>
      </c>
      <c r="EI27" s="39">
        <f t="shared" si="16"/>
        <v>0</v>
      </c>
      <c r="EJ27" s="39">
        <f t="shared" si="16"/>
        <v>0</v>
      </c>
      <c r="EK27" s="39">
        <f t="shared" si="16"/>
        <v>0</v>
      </c>
      <c r="EL27" s="39">
        <f t="shared" si="16"/>
        <v>0</v>
      </c>
      <c r="EM27" s="39">
        <f t="shared" si="16"/>
        <v>0</v>
      </c>
      <c r="EN27" s="39">
        <f t="shared" si="16"/>
        <v>0</v>
      </c>
      <c r="EO27" s="39">
        <f t="shared" si="16"/>
        <v>0</v>
      </c>
      <c r="EP27" s="39">
        <f t="shared" si="16"/>
        <v>0</v>
      </c>
      <c r="EQ27" s="39">
        <f t="shared" si="16"/>
        <v>0</v>
      </c>
      <c r="ER27" s="39">
        <f t="shared" si="16"/>
        <v>0</v>
      </c>
      <c r="ES27" s="39">
        <f t="shared" si="16"/>
        <v>0</v>
      </c>
      <c r="ET27" s="40">
        <f t="shared" si="16"/>
        <v>0</v>
      </c>
      <c r="EU27" s="41">
        <f t="shared" si="17"/>
        <v>0</v>
      </c>
      <c r="EV27" s="39">
        <f t="shared" si="17"/>
        <v>0</v>
      </c>
      <c r="EW27" s="39">
        <f t="shared" si="17"/>
        <v>0</v>
      </c>
      <c r="EX27" s="39">
        <f t="shared" si="17"/>
        <v>0</v>
      </c>
      <c r="EY27" s="39">
        <f t="shared" si="17"/>
        <v>0</v>
      </c>
      <c r="EZ27" s="39">
        <f t="shared" si="17"/>
        <v>0</v>
      </c>
      <c r="FA27" s="39">
        <f t="shared" si="17"/>
        <v>0</v>
      </c>
      <c r="FB27" s="39">
        <f t="shared" si="17"/>
        <v>0</v>
      </c>
      <c r="FC27" s="39">
        <f t="shared" si="17"/>
        <v>0</v>
      </c>
      <c r="FD27" s="39">
        <f t="shared" si="17"/>
        <v>0</v>
      </c>
      <c r="FE27" s="39">
        <f t="shared" si="17"/>
        <v>0</v>
      </c>
      <c r="FF27" s="39">
        <f t="shared" si="17"/>
        <v>0</v>
      </c>
      <c r="FG27" s="39">
        <f t="shared" si="17"/>
        <v>0</v>
      </c>
      <c r="FH27" s="39">
        <f t="shared" si="17"/>
        <v>0</v>
      </c>
      <c r="FI27" s="39">
        <f t="shared" si="17"/>
        <v>0</v>
      </c>
      <c r="FJ27" s="39">
        <f t="shared" si="17"/>
        <v>0</v>
      </c>
      <c r="FK27" s="39">
        <f t="shared" si="18"/>
        <v>0</v>
      </c>
      <c r="FL27" s="39">
        <f t="shared" si="18"/>
        <v>0</v>
      </c>
      <c r="FM27" s="39">
        <f t="shared" si="18"/>
        <v>0</v>
      </c>
      <c r="FN27" s="39">
        <f t="shared" si="18"/>
        <v>0</v>
      </c>
      <c r="FO27" s="39">
        <f t="shared" si="18"/>
        <v>0</v>
      </c>
      <c r="FP27" s="39">
        <f t="shared" si="18"/>
        <v>0</v>
      </c>
      <c r="FQ27" s="39">
        <f t="shared" si="18"/>
        <v>0</v>
      </c>
      <c r="FR27" s="40">
        <f t="shared" si="18"/>
        <v>0</v>
      </c>
      <c r="FS27" s="41">
        <f t="shared" si="18"/>
        <v>0</v>
      </c>
      <c r="FT27" s="39">
        <f t="shared" si="18"/>
        <v>0</v>
      </c>
      <c r="FU27" s="39">
        <f t="shared" si="18"/>
        <v>0</v>
      </c>
      <c r="FV27" s="39">
        <f t="shared" si="18"/>
        <v>0</v>
      </c>
      <c r="FW27" s="39">
        <f t="shared" si="18"/>
        <v>0</v>
      </c>
      <c r="FX27" s="39">
        <f t="shared" si="18"/>
        <v>0</v>
      </c>
      <c r="FY27" s="39">
        <f t="shared" si="18"/>
        <v>0</v>
      </c>
      <c r="FZ27" s="39">
        <f t="shared" si="18"/>
        <v>0</v>
      </c>
      <c r="GA27" s="39">
        <f t="shared" si="19"/>
        <v>0</v>
      </c>
      <c r="GB27" s="39">
        <f t="shared" si="19"/>
        <v>0</v>
      </c>
      <c r="GC27" s="39">
        <f t="shared" si="19"/>
        <v>0</v>
      </c>
      <c r="GD27" s="39">
        <f t="shared" si="19"/>
        <v>0</v>
      </c>
      <c r="GE27" s="39">
        <f t="shared" si="19"/>
        <v>0</v>
      </c>
      <c r="GF27" s="39">
        <f t="shared" si="19"/>
        <v>0</v>
      </c>
      <c r="GG27" s="39">
        <f t="shared" si="19"/>
        <v>0</v>
      </c>
      <c r="GH27" s="39">
        <f t="shared" si="19"/>
        <v>0</v>
      </c>
      <c r="GI27" s="39">
        <f t="shared" si="19"/>
        <v>0</v>
      </c>
      <c r="GJ27" s="39">
        <f t="shared" si="19"/>
        <v>0</v>
      </c>
      <c r="GK27" s="39">
        <f t="shared" si="19"/>
        <v>0</v>
      </c>
      <c r="GL27" s="39">
        <f t="shared" si="19"/>
        <v>0</v>
      </c>
      <c r="GM27" s="39">
        <f t="shared" si="19"/>
        <v>0</v>
      </c>
      <c r="GN27" s="39">
        <f t="shared" si="19"/>
        <v>0</v>
      </c>
      <c r="GO27" s="39">
        <f t="shared" si="19"/>
        <v>0</v>
      </c>
      <c r="GP27" s="40">
        <f t="shared" si="19"/>
        <v>0</v>
      </c>
      <c r="GQ27" s="66"/>
      <c r="GR27" s="84">
        <f t="shared" ca="1" si="22"/>
        <v>0</v>
      </c>
      <c r="GS27" s="23">
        <f t="shared" ca="1" si="22"/>
        <v>0</v>
      </c>
      <c r="GT27" s="23">
        <f t="shared" ca="1" si="22"/>
        <v>0</v>
      </c>
      <c r="GU27" s="23">
        <f t="shared" ca="1" si="22"/>
        <v>0</v>
      </c>
      <c r="GV27" s="23">
        <f t="shared" ca="1" si="22"/>
        <v>0</v>
      </c>
      <c r="GW27" s="23">
        <f t="shared" ca="1" si="22"/>
        <v>0</v>
      </c>
      <c r="GX27" s="23">
        <f t="shared" ca="1" si="22"/>
        <v>0</v>
      </c>
      <c r="GY27" s="23">
        <f t="shared" ca="1" si="22"/>
        <v>0</v>
      </c>
      <c r="GZ27" s="23">
        <f t="shared" ca="1" si="22"/>
        <v>0</v>
      </c>
      <c r="HA27" s="23">
        <f t="shared" ca="1" si="22"/>
        <v>0</v>
      </c>
      <c r="HB27" s="23">
        <f t="shared" ca="1" si="22"/>
        <v>0</v>
      </c>
      <c r="HC27" s="8">
        <f t="shared" ca="1" si="22"/>
        <v>0</v>
      </c>
      <c r="HD27" s="23">
        <f t="shared" ca="1" si="22"/>
        <v>0</v>
      </c>
      <c r="HE27" s="23">
        <f t="shared" ca="1" si="22"/>
        <v>0</v>
      </c>
      <c r="HF27" s="23">
        <f t="shared" ca="1" si="22"/>
        <v>0</v>
      </c>
      <c r="HG27" s="23">
        <f t="shared" ca="1" si="22"/>
        <v>0</v>
      </c>
      <c r="HH27" s="23">
        <f t="shared" ca="1" si="21"/>
        <v>0</v>
      </c>
      <c r="HI27" s="23">
        <f t="shared" ca="1" si="21"/>
        <v>0</v>
      </c>
      <c r="HJ27" s="23">
        <f t="shared" ca="1" si="21"/>
        <v>0</v>
      </c>
      <c r="HK27" s="23">
        <f t="shared" ca="1" si="21"/>
        <v>0</v>
      </c>
      <c r="HL27" s="23">
        <f t="shared" ca="1" si="21"/>
        <v>0</v>
      </c>
      <c r="HM27" s="23">
        <f t="shared" ca="1" si="21"/>
        <v>0</v>
      </c>
      <c r="HN27" s="23">
        <f t="shared" ca="1" si="21"/>
        <v>0</v>
      </c>
      <c r="HO27" s="8">
        <f t="shared" ca="1" si="21"/>
        <v>0</v>
      </c>
      <c r="HP27" s="23">
        <f t="shared" ca="1" si="21"/>
        <v>0</v>
      </c>
      <c r="HQ27" s="23">
        <f t="shared" ca="1" si="21"/>
        <v>0</v>
      </c>
      <c r="HR27" s="23">
        <f t="shared" ref="HR27:IG42" ca="1" si="24">(SUM(OFFSET($CY27,,2*(COLUMN()-COLUMN($GR$3:$GR$42)),,2)))</f>
        <v>0</v>
      </c>
      <c r="HS27" s="23">
        <f t="shared" ca="1" si="24"/>
        <v>0</v>
      </c>
      <c r="HT27" s="23">
        <f t="shared" ca="1" si="24"/>
        <v>0</v>
      </c>
      <c r="HU27" s="23">
        <f t="shared" ca="1" si="24"/>
        <v>0</v>
      </c>
      <c r="HV27" s="23">
        <f t="shared" ca="1" si="24"/>
        <v>0</v>
      </c>
      <c r="HW27" s="23">
        <f t="shared" ca="1" si="24"/>
        <v>0</v>
      </c>
      <c r="HX27" s="23">
        <f t="shared" ca="1" si="24"/>
        <v>0</v>
      </c>
      <c r="HY27" s="23">
        <f t="shared" ca="1" si="24"/>
        <v>0</v>
      </c>
      <c r="HZ27" s="23">
        <f t="shared" ca="1" si="24"/>
        <v>0</v>
      </c>
      <c r="IA27" s="8">
        <f t="shared" ca="1" si="24"/>
        <v>0</v>
      </c>
      <c r="IB27" s="23">
        <f t="shared" ca="1" si="24"/>
        <v>0</v>
      </c>
      <c r="IC27" s="23">
        <f t="shared" ca="1" si="24"/>
        <v>0</v>
      </c>
      <c r="ID27" s="23">
        <f t="shared" ca="1" si="24"/>
        <v>0</v>
      </c>
      <c r="IE27" s="23">
        <f t="shared" ca="1" si="24"/>
        <v>0</v>
      </c>
      <c r="IF27" s="23">
        <f t="shared" ca="1" si="24"/>
        <v>0</v>
      </c>
      <c r="IG27" s="23">
        <f t="shared" ca="1" si="24"/>
        <v>0</v>
      </c>
      <c r="IH27" s="23">
        <f t="shared" ref="IH27:IJ42" ca="1" si="25">(SUM(OFFSET($CY27,,2*(COLUMN()-COLUMN($GR$3:$GR$42)),,2)))</f>
        <v>0</v>
      </c>
      <c r="II27" s="23">
        <f t="shared" ca="1" si="25"/>
        <v>0</v>
      </c>
      <c r="IJ27" s="23">
        <f t="shared" ca="1" si="25"/>
        <v>0</v>
      </c>
      <c r="IK27" s="23">
        <f t="shared" ca="1" si="12"/>
        <v>0</v>
      </c>
      <c r="IL27" s="23">
        <f t="shared" ca="1" si="12"/>
        <v>0</v>
      </c>
      <c r="IM27" s="88">
        <f t="shared" ca="1" si="12"/>
        <v>0</v>
      </c>
      <c r="IN27" s="66"/>
    </row>
    <row r="28" spans="1:248" x14ac:dyDescent="0.3">
      <c r="A28" s="18">
        <v>26</v>
      </c>
      <c r="B28" s="19"/>
      <c r="C28" s="20">
        <v>1</v>
      </c>
      <c r="D28" s="21">
        <f t="shared" si="7"/>
        <v>0</v>
      </c>
      <c r="E28" s="48">
        <f t="shared" si="8"/>
        <v>0</v>
      </c>
      <c r="F28" s="36"/>
      <c r="G28" s="39"/>
      <c r="H28" s="39"/>
      <c r="I28" s="39"/>
      <c r="J28" s="39"/>
      <c r="K28" s="39"/>
      <c r="L28" s="39"/>
      <c r="M28" s="39"/>
      <c r="N28" s="39"/>
      <c r="O28" s="39"/>
      <c r="P28" s="39"/>
      <c r="Q28" s="39"/>
      <c r="R28" s="39"/>
      <c r="S28" s="39"/>
      <c r="T28" s="39"/>
      <c r="U28" s="39"/>
      <c r="V28" s="39"/>
      <c r="W28" s="39"/>
      <c r="X28" s="39"/>
      <c r="Y28" s="39"/>
      <c r="Z28" s="39"/>
      <c r="AA28" s="39"/>
      <c r="AB28" s="39"/>
      <c r="AC28" s="40"/>
      <c r="AD28" s="41"/>
      <c r="AE28" s="39"/>
      <c r="AF28" s="39"/>
      <c r="AG28" s="39"/>
      <c r="AH28" s="39"/>
      <c r="AI28" s="39"/>
      <c r="AJ28" s="39"/>
      <c r="AK28" s="39"/>
      <c r="AL28" s="39"/>
      <c r="AM28" s="39"/>
      <c r="AN28" s="39"/>
      <c r="AO28" s="39"/>
      <c r="AP28" s="39"/>
      <c r="AQ28" s="39"/>
      <c r="AR28" s="39"/>
      <c r="AS28" s="39"/>
      <c r="AT28" s="39"/>
      <c r="AU28" s="39"/>
      <c r="AV28" s="39"/>
      <c r="AW28" s="39"/>
      <c r="AX28" s="39"/>
      <c r="AY28" s="39"/>
      <c r="AZ28" s="39"/>
      <c r="BA28" s="40"/>
      <c r="BB28" s="41"/>
      <c r="BC28" s="39"/>
      <c r="BD28" s="39"/>
      <c r="BE28" s="39"/>
      <c r="BF28" s="39"/>
      <c r="BG28" s="39"/>
      <c r="BH28" s="39"/>
      <c r="BI28" s="39"/>
      <c r="BJ28" s="39"/>
      <c r="BK28" s="39"/>
      <c r="BL28" s="39"/>
      <c r="BM28" s="39"/>
      <c r="BN28" s="39"/>
      <c r="BO28" s="39"/>
      <c r="BP28" s="39"/>
      <c r="BQ28" s="39"/>
      <c r="BR28" s="39"/>
      <c r="BS28" s="39"/>
      <c r="BT28" s="39"/>
      <c r="BU28" s="39"/>
      <c r="BV28" s="39"/>
      <c r="BW28" s="39"/>
      <c r="BX28" s="39"/>
      <c r="BY28" s="40"/>
      <c r="BZ28" s="41"/>
      <c r="CA28" s="39"/>
      <c r="CB28" s="39"/>
      <c r="CC28" s="39"/>
      <c r="CD28" s="39"/>
      <c r="CE28" s="39"/>
      <c r="CF28" s="39"/>
      <c r="CG28" s="39"/>
      <c r="CH28" s="39"/>
      <c r="CI28" s="39"/>
      <c r="CJ28" s="39"/>
      <c r="CK28" s="39"/>
      <c r="CL28" s="39"/>
      <c r="CM28" s="39"/>
      <c r="CN28" s="39"/>
      <c r="CO28" s="39"/>
      <c r="CP28" s="39"/>
      <c r="CQ28" s="39"/>
      <c r="CR28" s="39"/>
      <c r="CS28" s="39"/>
      <c r="CT28" s="39"/>
      <c r="CU28" s="39"/>
      <c r="CV28" s="39"/>
      <c r="CW28" s="64"/>
      <c r="CX28" s="66"/>
      <c r="CY28" s="38">
        <f t="shared" si="9"/>
        <v>0</v>
      </c>
      <c r="CZ28" s="39">
        <f t="shared" si="9"/>
        <v>0</v>
      </c>
      <c r="DA28" s="39">
        <f t="shared" si="9"/>
        <v>0</v>
      </c>
      <c r="DB28" s="39">
        <f t="shared" si="9"/>
        <v>0</v>
      </c>
      <c r="DC28" s="39">
        <f t="shared" si="9"/>
        <v>0</v>
      </c>
      <c r="DD28" s="39">
        <f t="shared" si="9"/>
        <v>0</v>
      </c>
      <c r="DE28" s="39">
        <f t="shared" si="9"/>
        <v>0</v>
      </c>
      <c r="DF28" s="39">
        <f t="shared" si="9"/>
        <v>0</v>
      </c>
      <c r="DG28" s="39">
        <f t="shared" si="9"/>
        <v>0</v>
      </c>
      <c r="DH28" s="39">
        <f t="shared" si="9"/>
        <v>0</v>
      </c>
      <c r="DI28" s="39">
        <f t="shared" si="9"/>
        <v>0</v>
      </c>
      <c r="DJ28" s="39">
        <f t="shared" si="9"/>
        <v>0</v>
      </c>
      <c r="DK28" s="39">
        <f t="shared" si="9"/>
        <v>0</v>
      </c>
      <c r="DL28" s="39">
        <f t="shared" si="9"/>
        <v>0</v>
      </c>
      <c r="DM28" s="39">
        <f t="shared" si="9"/>
        <v>0</v>
      </c>
      <c r="DN28" s="39">
        <f t="shared" si="9"/>
        <v>0</v>
      </c>
      <c r="DO28" s="39">
        <f t="shared" si="15"/>
        <v>0</v>
      </c>
      <c r="DP28" s="39">
        <f t="shared" si="15"/>
        <v>0</v>
      </c>
      <c r="DQ28" s="39">
        <f t="shared" si="15"/>
        <v>0</v>
      </c>
      <c r="DR28" s="39">
        <f t="shared" si="15"/>
        <v>0</v>
      </c>
      <c r="DS28" s="39">
        <f t="shared" si="15"/>
        <v>0</v>
      </c>
      <c r="DT28" s="39">
        <f t="shared" si="15"/>
        <v>0</v>
      </c>
      <c r="DU28" s="39">
        <f t="shared" si="15"/>
        <v>0</v>
      </c>
      <c r="DV28" s="40">
        <f t="shared" si="15"/>
        <v>0</v>
      </c>
      <c r="DW28" s="41">
        <f t="shared" si="15"/>
        <v>0</v>
      </c>
      <c r="DX28" s="39">
        <f t="shared" si="15"/>
        <v>0</v>
      </c>
      <c r="DY28" s="39">
        <f t="shared" si="15"/>
        <v>0</v>
      </c>
      <c r="DZ28" s="39">
        <f t="shared" si="15"/>
        <v>0</v>
      </c>
      <c r="EA28" s="39">
        <f t="shared" si="15"/>
        <v>0</v>
      </c>
      <c r="EB28" s="39">
        <f t="shared" si="15"/>
        <v>0</v>
      </c>
      <c r="EC28" s="39">
        <f t="shared" si="15"/>
        <v>0</v>
      </c>
      <c r="ED28" s="39">
        <f t="shared" si="15"/>
        <v>0</v>
      </c>
      <c r="EE28" s="39">
        <f t="shared" si="16"/>
        <v>0</v>
      </c>
      <c r="EF28" s="39">
        <f t="shared" si="16"/>
        <v>0</v>
      </c>
      <c r="EG28" s="39">
        <f t="shared" si="16"/>
        <v>0</v>
      </c>
      <c r="EH28" s="39">
        <f t="shared" si="16"/>
        <v>0</v>
      </c>
      <c r="EI28" s="39">
        <f t="shared" si="16"/>
        <v>0</v>
      </c>
      <c r="EJ28" s="39">
        <f t="shared" si="16"/>
        <v>0</v>
      </c>
      <c r="EK28" s="39">
        <f t="shared" si="16"/>
        <v>0</v>
      </c>
      <c r="EL28" s="39">
        <f t="shared" si="16"/>
        <v>0</v>
      </c>
      <c r="EM28" s="39">
        <f t="shared" si="16"/>
        <v>0</v>
      </c>
      <c r="EN28" s="39">
        <f t="shared" si="16"/>
        <v>0</v>
      </c>
      <c r="EO28" s="39">
        <f t="shared" si="16"/>
        <v>0</v>
      </c>
      <c r="EP28" s="39">
        <f t="shared" si="16"/>
        <v>0</v>
      </c>
      <c r="EQ28" s="39">
        <f t="shared" si="16"/>
        <v>0</v>
      </c>
      <c r="ER28" s="39">
        <f t="shared" si="16"/>
        <v>0</v>
      </c>
      <c r="ES28" s="39">
        <f t="shared" si="16"/>
        <v>0</v>
      </c>
      <c r="ET28" s="40">
        <f t="shared" si="16"/>
        <v>0</v>
      </c>
      <c r="EU28" s="41">
        <f t="shared" si="17"/>
        <v>0</v>
      </c>
      <c r="EV28" s="39">
        <f t="shared" si="17"/>
        <v>0</v>
      </c>
      <c r="EW28" s="39">
        <f t="shared" si="17"/>
        <v>0</v>
      </c>
      <c r="EX28" s="39">
        <f t="shared" si="17"/>
        <v>0</v>
      </c>
      <c r="EY28" s="39">
        <f t="shared" si="17"/>
        <v>0</v>
      </c>
      <c r="EZ28" s="39">
        <f t="shared" si="17"/>
        <v>0</v>
      </c>
      <c r="FA28" s="39">
        <f t="shared" si="17"/>
        <v>0</v>
      </c>
      <c r="FB28" s="39">
        <f t="shared" si="17"/>
        <v>0</v>
      </c>
      <c r="FC28" s="39">
        <f t="shared" si="17"/>
        <v>0</v>
      </c>
      <c r="FD28" s="39">
        <f t="shared" si="17"/>
        <v>0</v>
      </c>
      <c r="FE28" s="39">
        <f t="shared" si="17"/>
        <v>0</v>
      </c>
      <c r="FF28" s="39">
        <f t="shared" si="17"/>
        <v>0</v>
      </c>
      <c r="FG28" s="39">
        <f t="shared" si="17"/>
        <v>0</v>
      </c>
      <c r="FH28" s="39">
        <f t="shared" si="17"/>
        <v>0</v>
      </c>
      <c r="FI28" s="39">
        <f t="shared" si="17"/>
        <v>0</v>
      </c>
      <c r="FJ28" s="39">
        <f t="shared" si="17"/>
        <v>0</v>
      </c>
      <c r="FK28" s="39">
        <f t="shared" si="18"/>
        <v>0</v>
      </c>
      <c r="FL28" s="39">
        <f t="shared" si="18"/>
        <v>0</v>
      </c>
      <c r="FM28" s="39">
        <f t="shared" si="18"/>
        <v>0</v>
      </c>
      <c r="FN28" s="39">
        <f t="shared" si="18"/>
        <v>0</v>
      </c>
      <c r="FO28" s="39">
        <f t="shared" si="18"/>
        <v>0</v>
      </c>
      <c r="FP28" s="39">
        <f t="shared" si="18"/>
        <v>0</v>
      </c>
      <c r="FQ28" s="39">
        <f t="shared" si="18"/>
        <v>0</v>
      </c>
      <c r="FR28" s="40">
        <f t="shared" si="18"/>
        <v>0</v>
      </c>
      <c r="FS28" s="41">
        <f t="shared" si="18"/>
        <v>0</v>
      </c>
      <c r="FT28" s="39">
        <f t="shared" si="18"/>
        <v>0</v>
      </c>
      <c r="FU28" s="39">
        <f t="shared" si="18"/>
        <v>0</v>
      </c>
      <c r="FV28" s="39">
        <f t="shared" si="18"/>
        <v>0</v>
      </c>
      <c r="FW28" s="39">
        <f t="shared" si="18"/>
        <v>0</v>
      </c>
      <c r="FX28" s="39">
        <f t="shared" si="18"/>
        <v>0</v>
      </c>
      <c r="FY28" s="39">
        <f t="shared" si="18"/>
        <v>0</v>
      </c>
      <c r="FZ28" s="39">
        <f t="shared" si="18"/>
        <v>0</v>
      </c>
      <c r="GA28" s="39">
        <f t="shared" si="19"/>
        <v>0</v>
      </c>
      <c r="GB28" s="39">
        <f t="shared" si="19"/>
        <v>0</v>
      </c>
      <c r="GC28" s="39">
        <f t="shared" si="19"/>
        <v>0</v>
      </c>
      <c r="GD28" s="39">
        <f t="shared" si="19"/>
        <v>0</v>
      </c>
      <c r="GE28" s="39">
        <f t="shared" si="19"/>
        <v>0</v>
      </c>
      <c r="GF28" s="39">
        <f t="shared" si="19"/>
        <v>0</v>
      </c>
      <c r="GG28" s="39">
        <f t="shared" si="19"/>
        <v>0</v>
      </c>
      <c r="GH28" s="39">
        <f t="shared" si="19"/>
        <v>0</v>
      </c>
      <c r="GI28" s="39">
        <f t="shared" si="19"/>
        <v>0</v>
      </c>
      <c r="GJ28" s="39">
        <f t="shared" si="19"/>
        <v>0</v>
      </c>
      <c r="GK28" s="39">
        <f t="shared" si="19"/>
        <v>0</v>
      </c>
      <c r="GL28" s="39">
        <f t="shared" si="19"/>
        <v>0</v>
      </c>
      <c r="GM28" s="39">
        <f t="shared" si="19"/>
        <v>0</v>
      </c>
      <c r="GN28" s="39">
        <f t="shared" si="19"/>
        <v>0</v>
      </c>
      <c r="GO28" s="39">
        <f t="shared" si="19"/>
        <v>0</v>
      </c>
      <c r="GP28" s="40">
        <f t="shared" si="19"/>
        <v>0</v>
      </c>
      <c r="GQ28" s="66"/>
      <c r="GR28" s="84">
        <f t="shared" ca="1" si="22"/>
        <v>0</v>
      </c>
      <c r="GS28" s="23">
        <f t="shared" ca="1" si="22"/>
        <v>0</v>
      </c>
      <c r="GT28" s="23">
        <f t="shared" ca="1" si="22"/>
        <v>0</v>
      </c>
      <c r="GU28" s="23">
        <f t="shared" ca="1" si="22"/>
        <v>0</v>
      </c>
      <c r="GV28" s="23">
        <f t="shared" ca="1" si="22"/>
        <v>0</v>
      </c>
      <c r="GW28" s="23">
        <f t="shared" ca="1" si="22"/>
        <v>0</v>
      </c>
      <c r="GX28" s="23">
        <f t="shared" ca="1" si="22"/>
        <v>0</v>
      </c>
      <c r="GY28" s="23">
        <f t="shared" ca="1" si="22"/>
        <v>0</v>
      </c>
      <c r="GZ28" s="23">
        <f t="shared" ca="1" si="22"/>
        <v>0</v>
      </c>
      <c r="HA28" s="23">
        <f t="shared" ca="1" si="22"/>
        <v>0</v>
      </c>
      <c r="HB28" s="23">
        <f t="shared" ca="1" si="22"/>
        <v>0</v>
      </c>
      <c r="HC28" s="8">
        <f t="shared" ca="1" si="22"/>
        <v>0</v>
      </c>
      <c r="HD28" s="23">
        <f t="shared" ca="1" si="22"/>
        <v>0</v>
      </c>
      <c r="HE28" s="23">
        <f t="shared" ca="1" si="22"/>
        <v>0</v>
      </c>
      <c r="HF28" s="23">
        <f t="shared" ca="1" si="22"/>
        <v>0</v>
      </c>
      <c r="HG28" s="23">
        <f t="shared" ca="1" si="22"/>
        <v>0</v>
      </c>
      <c r="HH28" s="23">
        <f t="shared" ca="1" si="21"/>
        <v>0</v>
      </c>
      <c r="HI28" s="23">
        <f t="shared" ca="1" si="21"/>
        <v>0</v>
      </c>
      <c r="HJ28" s="23">
        <f t="shared" ca="1" si="21"/>
        <v>0</v>
      </c>
      <c r="HK28" s="23">
        <f t="shared" ca="1" si="21"/>
        <v>0</v>
      </c>
      <c r="HL28" s="23">
        <f t="shared" ca="1" si="21"/>
        <v>0</v>
      </c>
      <c r="HM28" s="23">
        <f t="shared" ca="1" si="21"/>
        <v>0</v>
      </c>
      <c r="HN28" s="23">
        <f t="shared" ca="1" si="21"/>
        <v>0</v>
      </c>
      <c r="HO28" s="8">
        <f t="shared" ca="1" si="21"/>
        <v>0</v>
      </c>
      <c r="HP28" s="23">
        <f t="shared" ca="1" si="21"/>
        <v>0</v>
      </c>
      <c r="HQ28" s="23">
        <f t="shared" ca="1" si="21"/>
        <v>0</v>
      </c>
      <c r="HR28" s="23">
        <f t="shared" ca="1" si="24"/>
        <v>0</v>
      </c>
      <c r="HS28" s="23">
        <f t="shared" ca="1" si="24"/>
        <v>0</v>
      </c>
      <c r="HT28" s="23">
        <f t="shared" ca="1" si="24"/>
        <v>0</v>
      </c>
      <c r="HU28" s="23">
        <f t="shared" ca="1" si="24"/>
        <v>0</v>
      </c>
      <c r="HV28" s="23">
        <f t="shared" ca="1" si="24"/>
        <v>0</v>
      </c>
      <c r="HW28" s="23">
        <f t="shared" ca="1" si="24"/>
        <v>0</v>
      </c>
      <c r="HX28" s="23">
        <f t="shared" ca="1" si="24"/>
        <v>0</v>
      </c>
      <c r="HY28" s="23">
        <f t="shared" ca="1" si="24"/>
        <v>0</v>
      </c>
      <c r="HZ28" s="23">
        <f t="shared" ca="1" si="24"/>
        <v>0</v>
      </c>
      <c r="IA28" s="8">
        <f t="shared" ca="1" si="24"/>
        <v>0</v>
      </c>
      <c r="IB28" s="23">
        <f t="shared" ca="1" si="24"/>
        <v>0</v>
      </c>
      <c r="IC28" s="23">
        <f t="shared" ca="1" si="24"/>
        <v>0</v>
      </c>
      <c r="ID28" s="23">
        <f t="shared" ca="1" si="24"/>
        <v>0</v>
      </c>
      <c r="IE28" s="23">
        <f t="shared" ca="1" si="24"/>
        <v>0</v>
      </c>
      <c r="IF28" s="23">
        <f t="shared" ca="1" si="24"/>
        <v>0</v>
      </c>
      <c r="IG28" s="23">
        <f t="shared" ca="1" si="24"/>
        <v>0</v>
      </c>
      <c r="IH28" s="23">
        <f t="shared" ca="1" si="25"/>
        <v>0</v>
      </c>
      <c r="II28" s="23">
        <f t="shared" ca="1" si="25"/>
        <v>0</v>
      </c>
      <c r="IJ28" s="23">
        <f t="shared" ca="1" si="25"/>
        <v>0</v>
      </c>
      <c r="IK28" s="23">
        <f t="shared" ca="1" si="12"/>
        <v>0</v>
      </c>
      <c r="IL28" s="23">
        <f t="shared" ca="1" si="12"/>
        <v>0</v>
      </c>
      <c r="IM28" s="88">
        <f t="shared" ca="1" si="12"/>
        <v>0</v>
      </c>
      <c r="IN28" s="66"/>
    </row>
    <row r="29" spans="1:248" x14ac:dyDescent="0.3">
      <c r="A29" s="22">
        <v>27</v>
      </c>
      <c r="B29" s="19"/>
      <c r="C29" s="20">
        <v>1</v>
      </c>
      <c r="D29" s="21">
        <f t="shared" si="7"/>
        <v>0</v>
      </c>
      <c r="E29" s="48">
        <f t="shared" si="8"/>
        <v>0</v>
      </c>
      <c r="F29" s="36"/>
      <c r="G29" s="39"/>
      <c r="H29" s="39"/>
      <c r="I29" s="39"/>
      <c r="J29" s="39"/>
      <c r="K29" s="39"/>
      <c r="L29" s="39"/>
      <c r="M29" s="39"/>
      <c r="N29" s="39"/>
      <c r="O29" s="39"/>
      <c r="P29" s="39"/>
      <c r="Q29" s="39"/>
      <c r="R29" s="39"/>
      <c r="S29" s="39"/>
      <c r="T29" s="39"/>
      <c r="U29" s="39"/>
      <c r="V29" s="39"/>
      <c r="W29" s="39"/>
      <c r="X29" s="39"/>
      <c r="Y29" s="39"/>
      <c r="Z29" s="39"/>
      <c r="AA29" s="39"/>
      <c r="AB29" s="39"/>
      <c r="AC29" s="40"/>
      <c r="AD29" s="41"/>
      <c r="AE29" s="39"/>
      <c r="AF29" s="39"/>
      <c r="AG29" s="39"/>
      <c r="AH29" s="39"/>
      <c r="AI29" s="39"/>
      <c r="AJ29" s="39"/>
      <c r="AK29" s="39"/>
      <c r="AL29" s="39"/>
      <c r="AM29" s="39"/>
      <c r="AN29" s="39"/>
      <c r="AO29" s="39"/>
      <c r="AP29" s="39"/>
      <c r="AQ29" s="39"/>
      <c r="AR29" s="39"/>
      <c r="AS29" s="39"/>
      <c r="AT29" s="39"/>
      <c r="AU29" s="39"/>
      <c r="AV29" s="39"/>
      <c r="AW29" s="39"/>
      <c r="AX29" s="39"/>
      <c r="AY29" s="39"/>
      <c r="AZ29" s="39"/>
      <c r="BA29" s="40"/>
      <c r="BB29" s="41"/>
      <c r="BC29" s="39"/>
      <c r="BD29" s="39"/>
      <c r="BE29" s="39"/>
      <c r="BF29" s="39"/>
      <c r="BG29" s="39"/>
      <c r="BH29" s="39"/>
      <c r="BI29" s="39"/>
      <c r="BJ29" s="39"/>
      <c r="BK29" s="39"/>
      <c r="BL29" s="39"/>
      <c r="BM29" s="39"/>
      <c r="BN29" s="39"/>
      <c r="BO29" s="39"/>
      <c r="BP29" s="39"/>
      <c r="BQ29" s="39"/>
      <c r="BR29" s="39"/>
      <c r="BS29" s="39"/>
      <c r="BT29" s="39"/>
      <c r="BU29" s="39"/>
      <c r="BV29" s="39"/>
      <c r="BW29" s="39"/>
      <c r="BX29" s="39"/>
      <c r="BY29" s="40"/>
      <c r="BZ29" s="41"/>
      <c r="CA29" s="39"/>
      <c r="CB29" s="39"/>
      <c r="CC29" s="39"/>
      <c r="CD29" s="39"/>
      <c r="CE29" s="39"/>
      <c r="CF29" s="39"/>
      <c r="CG29" s="39"/>
      <c r="CH29" s="39"/>
      <c r="CI29" s="39"/>
      <c r="CJ29" s="39"/>
      <c r="CK29" s="39"/>
      <c r="CL29" s="39"/>
      <c r="CM29" s="39"/>
      <c r="CN29" s="39"/>
      <c r="CO29" s="39"/>
      <c r="CP29" s="39"/>
      <c r="CQ29" s="39"/>
      <c r="CR29" s="39"/>
      <c r="CS29" s="39"/>
      <c r="CT29" s="39"/>
      <c r="CU29" s="39"/>
      <c r="CV29" s="39"/>
      <c r="CW29" s="64"/>
      <c r="CX29" s="66"/>
      <c r="CY29" s="38">
        <f t="shared" si="9"/>
        <v>0</v>
      </c>
      <c r="CZ29" s="39">
        <f t="shared" si="9"/>
        <v>0</v>
      </c>
      <c r="DA29" s="39">
        <f t="shared" si="9"/>
        <v>0</v>
      </c>
      <c r="DB29" s="39">
        <f t="shared" si="9"/>
        <v>0</v>
      </c>
      <c r="DC29" s="39">
        <f t="shared" si="9"/>
        <v>0</v>
      </c>
      <c r="DD29" s="39">
        <f t="shared" si="9"/>
        <v>0</v>
      </c>
      <c r="DE29" s="39">
        <f t="shared" si="9"/>
        <v>0</v>
      </c>
      <c r="DF29" s="39">
        <f t="shared" si="9"/>
        <v>0</v>
      </c>
      <c r="DG29" s="39">
        <f t="shared" si="9"/>
        <v>0</v>
      </c>
      <c r="DH29" s="39">
        <f t="shared" si="9"/>
        <v>0</v>
      </c>
      <c r="DI29" s="39">
        <f t="shared" si="9"/>
        <v>0</v>
      </c>
      <c r="DJ29" s="39">
        <f t="shared" si="9"/>
        <v>0</v>
      </c>
      <c r="DK29" s="39">
        <f t="shared" si="9"/>
        <v>0</v>
      </c>
      <c r="DL29" s="39">
        <f t="shared" si="9"/>
        <v>0</v>
      </c>
      <c r="DM29" s="39">
        <f t="shared" si="9"/>
        <v>0</v>
      </c>
      <c r="DN29" s="39">
        <f t="shared" si="9"/>
        <v>0</v>
      </c>
      <c r="DO29" s="39">
        <f t="shared" si="15"/>
        <v>0</v>
      </c>
      <c r="DP29" s="39">
        <f t="shared" si="15"/>
        <v>0</v>
      </c>
      <c r="DQ29" s="39">
        <f t="shared" si="15"/>
        <v>0</v>
      </c>
      <c r="DR29" s="39">
        <f t="shared" si="15"/>
        <v>0</v>
      </c>
      <c r="DS29" s="39">
        <f t="shared" si="15"/>
        <v>0</v>
      </c>
      <c r="DT29" s="39">
        <f t="shared" si="15"/>
        <v>0</v>
      </c>
      <c r="DU29" s="39">
        <f t="shared" si="15"/>
        <v>0</v>
      </c>
      <c r="DV29" s="40">
        <f t="shared" si="15"/>
        <v>0</v>
      </c>
      <c r="DW29" s="41">
        <f t="shared" si="15"/>
        <v>0</v>
      </c>
      <c r="DX29" s="39">
        <f t="shared" si="15"/>
        <v>0</v>
      </c>
      <c r="DY29" s="39">
        <f t="shared" si="15"/>
        <v>0</v>
      </c>
      <c r="DZ29" s="39">
        <f t="shared" si="15"/>
        <v>0</v>
      </c>
      <c r="EA29" s="39">
        <f t="shared" si="15"/>
        <v>0</v>
      </c>
      <c r="EB29" s="39">
        <f t="shared" si="15"/>
        <v>0</v>
      </c>
      <c r="EC29" s="39">
        <f t="shared" si="15"/>
        <v>0</v>
      </c>
      <c r="ED29" s="39">
        <f t="shared" si="15"/>
        <v>0</v>
      </c>
      <c r="EE29" s="39">
        <f t="shared" si="16"/>
        <v>0</v>
      </c>
      <c r="EF29" s="39">
        <f t="shared" si="16"/>
        <v>0</v>
      </c>
      <c r="EG29" s="39">
        <f t="shared" si="16"/>
        <v>0</v>
      </c>
      <c r="EH29" s="39">
        <f t="shared" si="16"/>
        <v>0</v>
      </c>
      <c r="EI29" s="39">
        <f t="shared" si="16"/>
        <v>0</v>
      </c>
      <c r="EJ29" s="39">
        <f t="shared" si="16"/>
        <v>0</v>
      </c>
      <c r="EK29" s="39">
        <f t="shared" si="16"/>
        <v>0</v>
      </c>
      <c r="EL29" s="39">
        <f t="shared" si="16"/>
        <v>0</v>
      </c>
      <c r="EM29" s="39">
        <f t="shared" si="16"/>
        <v>0</v>
      </c>
      <c r="EN29" s="39">
        <f t="shared" si="16"/>
        <v>0</v>
      </c>
      <c r="EO29" s="39">
        <f t="shared" si="16"/>
        <v>0</v>
      </c>
      <c r="EP29" s="39">
        <f t="shared" si="16"/>
        <v>0</v>
      </c>
      <c r="EQ29" s="39">
        <f t="shared" si="16"/>
        <v>0</v>
      </c>
      <c r="ER29" s="39">
        <f t="shared" si="16"/>
        <v>0</v>
      </c>
      <c r="ES29" s="39">
        <f t="shared" si="16"/>
        <v>0</v>
      </c>
      <c r="ET29" s="40">
        <f t="shared" si="16"/>
        <v>0</v>
      </c>
      <c r="EU29" s="41">
        <f t="shared" si="17"/>
        <v>0</v>
      </c>
      <c r="EV29" s="39">
        <f t="shared" si="17"/>
        <v>0</v>
      </c>
      <c r="EW29" s="39">
        <f t="shared" si="17"/>
        <v>0</v>
      </c>
      <c r="EX29" s="39">
        <f t="shared" si="17"/>
        <v>0</v>
      </c>
      <c r="EY29" s="39">
        <f t="shared" si="17"/>
        <v>0</v>
      </c>
      <c r="EZ29" s="39">
        <f t="shared" si="17"/>
        <v>0</v>
      </c>
      <c r="FA29" s="39">
        <f t="shared" si="17"/>
        <v>0</v>
      </c>
      <c r="FB29" s="39">
        <f t="shared" si="17"/>
        <v>0</v>
      </c>
      <c r="FC29" s="39">
        <f t="shared" si="17"/>
        <v>0</v>
      </c>
      <c r="FD29" s="39">
        <f t="shared" si="17"/>
        <v>0</v>
      </c>
      <c r="FE29" s="39">
        <f t="shared" si="17"/>
        <v>0</v>
      </c>
      <c r="FF29" s="39">
        <f t="shared" si="17"/>
        <v>0</v>
      </c>
      <c r="FG29" s="39">
        <f t="shared" si="17"/>
        <v>0</v>
      </c>
      <c r="FH29" s="39">
        <f t="shared" si="17"/>
        <v>0</v>
      </c>
      <c r="FI29" s="39">
        <f t="shared" si="17"/>
        <v>0</v>
      </c>
      <c r="FJ29" s="39">
        <f t="shared" si="17"/>
        <v>0</v>
      </c>
      <c r="FK29" s="39">
        <f t="shared" si="18"/>
        <v>0</v>
      </c>
      <c r="FL29" s="39">
        <f t="shared" si="18"/>
        <v>0</v>
      </c>
      <c r="FM29" s="39">
        <f t="shared" si="18"/>
        <v>0</v>
      </c>
      <c r="FN29" s="39">
        <f t="shared" si="18"/>
        <v>0</v>
      </c>
      <c r="FO29" s="39">
        <f t="shared" si="18"/>
        <v>0</v>
      </c>
      <c r="FP29" s="39">
        <f t="shared" si="18"/>
        <v>0</v>
      </c>
      <c r="FQ29" s="39">
        <f t="shared" si="18"/>
        <v>0</v>
      </c>
      <c r="FR29" s="40">
        <f t="shared" si="18"/>
        <v>0</v>
      </c>
      <c r="FS29" s="41">
        <f t="shared" si="18"/>
        <v>0</v>
      </c>
      <c r="FT29" s="39">
        <f t="shared" si="18"/>
        <v>0</v>
      </c>
      <c r="FU29" s="39">
        <f t="shared" si="18"/>
        <v>0</v>
      </c>
      <c r="FV29" s="39">
        <f t="shared" si="18"/>
        <v>0</v>
      </c>
      <c r="FW29" s="39">
        <f t="shared" si="18"/>
        <v>0</v>
      </c>
      <c r="FX29" s="39">
        <f t="shared" si="18"/>
        <v>0</v>
      </c>
      <c r="FY29" s="39">
        <f t="shared" si="18"/>
        <v>0</v>
      </c>
      <c r="FZ29" s="39">
        <f t="shared" si="18"/>
        <v>0</v>
      </c>
      <c r="GA29" s="39">
        <f t="shared" si="19"/>
        <v>0</v>
      </c>
      <c r="GB29" s="39">
        <f t="shared" si="19"/>
        <v>0</v>
      </c>
      <c r="GC29" s="39">
        <f t="shared" si="19"/>
        <v>0</v>
      </c>
      <c r="GD29" s="39">
        <f t="shared" si="19"/>
        <v>0</v>
      </c>
      <c r="GE29" s="39">
        <f t="shared" si="19"/>
        <v>0</v>
      </c>
      <c r="GF29" s="39">
        <f t="shared" si="19"/>
        <v>0</v>
      </c>
      <c r="GG29" s="39">
        <f t="shared" si="19"/>
        <v>0</v>
      </c>
      <c r="GH29" s="39">
        <f t="shared" si="19"/>
        <v>0</v>
      </c>
      <c r="GI29" s="39">
        <f t="shared" si="19"/>
        <v>0</v>
      </c>
      <c r="GJ29" s="39">
        <f t="shared" si="19"/>
        <v>0</v>
      </c>
      <c r="GK29" s="39">
        <f t="shared" si="19"/>
        <v>0</v>
      </c>
      <c r="GL29" s="39">
        <f t="shared" si="19"/>
        <v>0</v>
      </c>
      <c r="GM29" s="39">
        <f t="shared" si="19"/>
        <v>0</v>
      </c>
      <c r="GN29" s="39">
        <f t="shared" si="19"/>
        <v>0</v>
      </c>
      <c r="GO29" s="39">
        <f t="shared" si="19"/>
        <v>0</v>
      </c>
      <c r="GP29" s="40">
        <f t="shared" si="19"/>
        <v>0</v>
      </c>
      <c r="GQ29" s="66"/>
      <c r="GR29" s="84">
        <f t="shared" ca="1" si="22"/>
        <v>0</v>
      </c>
      <c r="GS29" s="23">
        <f t="shared" ca="1" si="22"/>
        <v>0</v>
      </c>
      <c r="GT29" s="23">
        <f t="shared" ca="1" si="22"/>
        <v>0</v>
      </c>
      <c r="GU29" s="23">
        <f t="shared" ca="1" si="22"/>
        <v>0</v>
      </c>
      <c r="GV29" s="23">
        <f t="shared" ca="1" si="22"/>
        <v>0</v>
      </c>
      <c r="GW29" s="23">
        <f t="shared" ca="1" si="22"/>
        <v>0</v>
      </c>
      <c r="GX29" s="23">
        <f t="shared" ca="1" si="22"/>
        <v>0</v>
      </c>
      <c r="GY29" s="23">
        <f t="shared" ca="1" si="22"/>
        <v>0</v>
      </c>
      <c r="GZ29" s="23">
        <f t="shared" ca="1" si="22"/>
        <v>0</v>
      </c>
      <c r="HA29" s="23">
        <f t="shared" ca="1" si="22"/>
        <v>0</v>
      </c>
      <c r="HB29" s="23">
        <f t="shared" ca="1" si="22"/>
        <v>0</v>
      </c>
      <c r="HC29" s="8">
        <f t="shared" ca="1" si="22"/>
        <v>0</v>
      </c>
      <c r="HD29" s="23">
        <f t="shared" ca="1" si="22"/>
        <v>0</v>
      </c>
      <c r="HE29" s="23">
        <f t="shared" ca="1" si="22"/>
        <v>0</v>
      </c>
      <c r="HF29" s="23">
        <f t="shared" ca="1" si="22"/>
        <v>0</v>
      </c>
      <c r="HG29" s="23">
        <f t="shared" ca="1" si="22"/>
        <v>0</v>
      </c>
      <c r="HH29" s="23">
        <f t="shared" ca="1" si="21"/>
        <v>0</v>
      </c>
      <c r="HI29" s="23">
        <f t="shared" ca="1" si="21"/>
        <v>0</v>
      </c>
      <c r="HJ29" s="23">
        <f t="shared" ca="1" si="21"/>
        <v>0</v>
      </c>
      <c r="HK29" s="23">
        <f t="shared" ca="1" si="21"/>
        <v>0</v>
      </c>
      <c r="HL29" s="23">
        <f t="shared" ca="1" si="21"/>
        <v>0</v>
      </c>
      <c r="HM29" s="23">
        <f t="shared" ca="1" si="21"/>
        <v>0</v>
      </c>
      <c r="HN29" s="23">
        <f t="shared" ca="1" si="21"/>
        <v>0</v>
      </c>
      <c r="HO29" s="8">
        <f t="shared" ca="1" si="21"/>
        <v>0</v>
      </c>
      <c r="HP29" s="23">
        <f t="shared" ca="1" si="21"/>
        <v>0</v>
      </c>
      <c r="HQ29" s="23">
        <f t="shared" ca="1" si="21"/>
        <v>0</v>
      </c>
      <c r="HR29" s="23">
        <f t="shared" ca="1" si="24"/>
        <v>0</v>
      </c>
      <c r="HS29" s="23">
        <f t="shared" ca="1" si="24"/>
        <v>0</v>
      </c>
      <c r="HT29" s="23">
        <f t="shared" ca="1" si="24"/>
        <v>0</v>
      </c>
      <c r="HU29" s="23">
        <f t="shared" ca="1" si="24"/>
        <v>0</v>
      </c>
      <c r="HV29" s="23">
        <f t="shared" ca="1" si="24"/>
        <v>0</v>
      </c>
      <c r="HW29" s="23">
        <f t="shared" ca="1" si="24"/>
        <v>0</v>
      </c>
      <c r="HX29" s="23">
        <f t="shared" ca="1" si="24"/>
        <v>0</v>
      </c>
      <c r="HY29" s="23">
        <f t="shared" ca="1" si="24"/>
        <v>0</v>
      </c>
      <c r="HZ29" s="23">
        <f t="shared" ca="1" si="24"/>
        <v>0</v>
      </c>
      <c r="IA29" s="8">
        <f t="shared" ca="1" si="24"/>
        <v>0</v>
      </c>
      <c r="IB29" s="23">
        <f t="shared" ca="1" si="24"/>
        <v>0</v>
      </c>
      <c r="IC29" s="23">
        <f t="shared" ca="1" si="24"/>
        <v>0</v>
      </c>
      <c r="ID29" s="23">
        <f t="shared" ca="1" si="24"/>
        <v>0</v>
      </c>
      <c r="IE29" s="23">
        <f t="shared" ca="1" si="24"/>
        <v>0</v>
      </c>
      <c r="IF29" s="23">
        <f t="shared" ca="1" si="24"/>
        <v>0</v>
      </c>
      <c r="IG29" s="23">
        <f t="shared" ca="1" si="24"/>
        <v>0</v>
      </c>
      <c r="IH29" s="23">
        <f t="shared" ca="1" si="25"/>
        <v>0</v>
      </c>
      <c r="II29" s="23">
        <f t="shared" ca="1" si="25"/>
        <v>0</v>
      </c>
      <c r="IJ29" s="23">
        <f t="shared" ca="1" si="25"/>
        <v>0</v>
      </c>
      <c r="IK29" s="23">
        <f t="shared" ca="1" si="12"/>
        <v>0</v>
      </c>
      <c r="IL29" s="23">
        <f t="shared" ca="1" si="12"/>
        <v>0</v>
      </c>
      <c r="IM29" s="88">
        <f t="shared" ca="1" si="12"/>
        <v>0</v>
      </c>
      <c r="IN29" s="66"/>
    </row>
    <row r="30" spans="1:248" x14ac:dyDescent="0.3">
      <c r="A30" s="18">
        <v>28</v>
      </c>
      <c r="B30" s="19"/>
      <c r="C30" s="20">
        <v>1</v>
      </c>
      <c r="D30" s="21">
        <f t="shared" si="7"/>
        <v>0</v>
      </c>
      <c r="E30" s="48">
        <f t="shared" si="8"/>
        <v>0</v>
      </c>
      <c r="F30" s="36"/>
      <c r="G30" s="39"/>
      <c r="H30" s="39"/>
      <c r="I30" s="39"/>
      <c r="J30" s="39"/>
      <c r="K30" s="39"/>
      <c r="L30" s="39"/>
      <c r="M30" s="39"/>
      <c r="N30" s="39"/>
      <c r="O30" s="39"/>
      <c r="P30" s="39"/>
      <c r="Q30" s="39"/>
      <c r="R30" s="39"/>
      <c r="S30" s="39"/>
      <c r="T30" s="39"/>
      <c r="U30" s="39"/>
      <c r="V30" s="39"/>
      <c r="W30" s="39"/>
      <c r="X30" s="39"/>
      <c r="Y30" s="39"/>
      <c r="Z30" s="39"/>
      <c r="AA30" s="39"/>
      <c r="AB30" s="39"/>
      <c r="AC30" s="40"/>
      <c r="AD30" s="41"/>
      <c r="AE30" s="39"/>
      <c r="AF30" s="39"/>
      <c r="AG30" s="39"/>
      <c r="AH30" s="39"/>
      <c r="AI30" s="39"/>
      <c r="AJ30" s="39"/>
      <c r="AK30" s="39"/>
      <c r="AL30" s="39"/>
      <c r="AM30" s="39"/>
      <c r="AN30" s="39"/>
      <c r="AO30" s="39"/>
      <c r="AP30" s="39"/>
      <c r="AQ30" s="39"/>
      <c r="AR30" s="39"/>
      <c r="AS30" s="39"/>
      <c r="AT30" s="39"/>
      <c r="AU30" s="39"/>
      <c r="AV30" s="39"/>
      <c r="AW30" s="39"/>
      <c r="AX30" s="39"/>
      <c r="AY30" s="39"/>
      <c r="AZ30" s="39"/>
      <c r="BA30" s="40"/>
      <c r="BB30" s="41"/>
      <c r="BC30" s="39"/>
      <c r="BD30" s="39"/>
      <c r="BE30" s="39"/>
      <c r="BF30" s="39"/>
      <c r="BG30" s="39"/>
      <c r="BH30" s="39"/>
      <c r="BI30" s="39"/>
      <c r="BJ30" s="39"/>
      <c r="BK30" s="39"/>
      <c r="BL30" s="39"/>
      <c r="BM30" s="39"/>
      <c r="BN30" s="39"/>
      <c r="BO30" s="39"/>
      <c r="BP30" s="39"/>
      <c r="BQ30" s="39"/>
      <c r="BR30" s="39"/>
      <c r="BS30" s="39"/>
      <c r="BT30" s="39"/>
      <c r="BU30" s="39"/>
      <c r="BV30" s="39"/>
      <c r="BW30" s="39"/>
      <c r="BX30" s="39"/>
      <c r="BY30" s="40"/>
      <c r="BZ30" s="41"/>
      <c r="CA30" s="39"/>
      <c r="CB30" s="39"/>
      <c r="CC30" s="39"/>
      <c r="CD30" s="39"/>
      <c r="CE30" s="39"/>
      <c r="CF30" s="39"/>
      <c r="CG30" s="39"/>
      <c r="CH30" s="39"/>
      <c r="CI30" s="39"/>
      <c r="CJ30" s="39"/>
      <c r="CK30" s="39"/>
      <c r="CL30" s="39"/>
      <c r="CM30" s="39"/>
      <c r="CN30" s="39"/>
      <c r="CO30" s="39"/>
      <c r="CP30" s="39"/>
      <c r="CQ30" s="39"/>
      <c r="CR30" s="39"/>
      <c r="CS30" s="39"/>
      <c r="CT30" s="39"/>
      <c r="CU30" s="39"/>
      <c r="CV30" s="39"/>
      <c r="CW30" s="64"/>
      <c r="CX30" s="66"/>
      <c r="CY30" s="38">
        <f t="shared" si="9"/>
        <v>0</v>
      </c>
      <c r="CZ30" s="39">
        <f t="shared" si="9"/>
        <v>0</v>
      </c>
      <c r="DA30" s="39">
        <f t="shared" si="9"/>
        <v>0</v>
      </c>
      <c r="DB30" s="39">
        <f t="shared" si="9"/>
        <v>0</v>
      </c>
      <c r="DC30" s="39">
        <f t="shared" si="9"/>
        <v>0</v>
      </c>
      <c r="DD30" s="39">
        <f t="shared" si="9"/>
        <v>0</v>
      </c>
      <c r="DE30" s="39">
        <f t="shared" si="9"/>
        <v>0</v>
      </c>
      <c r="DF30" s="39">
        <f t="shared" si="9"/>
        <v>0</v>
      </c>
      <c r="DG30" s="39">
        <f t="shared" si="9"/>
        <v>0</v>
      </c>
      <c r="DH30" s="39">
        <f t="shared" si="9"/>
        <v>0</v>
      </c>
      <c r="DI30" s="39">
        <f t="shared" si="9"/>
        <v>0</v>
      </c>
      <c r="DJ30" s="39">
        <f t="shared" si="9"/>
        <v>0</v>
      </c>
      <c r="DK30" s="39">
        <f t="shared" si="9"/>
        <v>0</v>
      </c>
      <c r="DL30" s="39">
        <f t="shared" si="9"/>
        <v>0</v>
      </c>
      <c r="DM30" s="39">
        <f t="shared" si="9"/>
        <v>0</v>
      </c>
      <c r="DN30" s="39">
        <f t="shared" si="9"/>
        <v>0</v>
      </c>
      <c r="DO30" s="39">
        <f t="shared" si="15"/>
        <v>0</v>
      </c>
      <c r="DP30" s="39">
        <f t="shared" si="15"/>
        <v>0</v>
      </c>
      <c r="DQ30" s="39">
        <f t="shared" si="15"/>
        <v>0</v>
      </c>
      <c r="DR30" s="39">
        <f t="shared" si="15"/>
        <v>0</v>
      </c>
      <c r="DS30" s="39">
        <f t="shared" si="15"/>
        <v>0</v>
      </c>
      <c r="DT30" s="39">
        <f t="shared" si="15"/>
        <v>0</v>
      </c>
      <c r="DU30" s="39">
        <f t="shared" si="15"/>
        <v>0</v>
      </c>
      <c r="DV30" s="40">
        <f t="shared" si="15"/>
        <v>0</v>
      </c>
      <c r="DW30" s="41">
        <f t="shared" si="15"/>
        <v>0</v>
      </c>
      <c r="DX30" s="39">
        <f t="shared" si="15"/>
        <v>0</v>
      </c>
      <c r="DY30" s="39">
        <f t="shared" si="15"/>
        <v>0</v>
      </c>
      <c r="DZ30" s="39">
        <f t="shared" si="15"/>
        <v>0</v>
      </c>
      <c r="EA30" s="39">
        <f t="shared" si="15"/>
        <v>0</v>
      </c>
      <c r="EB30" s="39">
        <f t="shared" si="15"/>
        <v>0</v>
      </c>
      <c r="EC30" s="39">
        <f t="shared" si="15"/>
        <v>0</v>
      </c>
      <c r="ED30" s="39">
        <f t="shared" si="15"/>
        <v>0</v>
      </c>
      <c r="EE30" s="39">
        <f t="shared" si="16"/>
        <v>0</v>
      </c>
      <c r="EF30" s="39">
        <f t="shared" si="16"/>
        <v>0</v>
      </c>
      <c r="EG30" s="39">
        <f t="shared" si="16"/>
        <v>0</v>
      </c>
      <c r="EH30" s="39">
        <f t="shared" si="16"/>
        <v>0</v>
      </c>
      <c r="EI30" s="39">
        <f t="shared" si="16"/>
        <v>0</v>
      </c>
      <c r="EJ30" s="39">
        <f t="shared" si="16"/>
        <v>0</v>
      </c>
      <c r="EK30" s="39">
        <f t="shared" si="16"/>
        <v>0</v>
      </c>
      <c r="EL30" s="39">
        <f t="shared" si="16"/>
        <v>0</v>
      </c>
      <c r="EM30" s="39">
        <f t="shared" si="16"/>
        <v>0</v>
      </c>
      <c r="EN30" s="39">
        <f t="shared" si="16"/>
        <v>0</v>
      </c>
      <c r="EO30" s="39">
        <f t="shared" si="16"/>
        <v>0</v>
      </c>
      <c r="EP30" s="39">
        <f t="shared" si="16"/>
        <v>0</v>
      </c>
      <c r="EQ30" s="39">
        <f t="shared" si="16"/>
        <v>0</v>
      </c>
      <c r="ER30" s="39">
        <f t="shared" si="16"/>
        <v>0</v>
      </c>
      <c r="ES30" s="39">
        <f t="shared" si="16"/>
        <v>0</v>
      </c>
      <c r="ET30" s="40">
        <f t="shared" si="16"/>
        <v>0</v>
      </c>
      <c r="EU30" s="41">
        <f t="shared" si="17"/>
        <v>0</v>
      </c>
      <c r="EV30" s="39">
        <f t="shared" si="17"/>
        <v>0</v>
      </c>
      <c r="EW30" s="39">
        <f t="shared" si="17"/>
        <v>0</v>
      </c>
      <c r="EX30" s="39">
        <f t="shared" si="17"/>
        <v>0</v>
      </c>
      <c r="EY30" s="39">
        <f t="shared" si="17"/>
        <v>0</v>
      </c>
      <c r="EZ30" s="39">
        <f t="shared" si="17"/>
        <v>0</v>
      </c>
      <c r="FA30" s="39">
        <f t="shared" si="17"/>
        <v>0</v>
      </c>
      <c r="FB30" s="39">
        <f t="shared" si="17"/>
        <v>0</v>
      </c>
      <c r="FC30" s="39">
        <f t="shared" si="17"/>
        <v>0</v>
      </c>
      <c r="FD30" s="39">
        <f t="shared" si="17"/>
        <v>0</v>
      </c>
      <c r="FE30" s="39">
        <f t="shared" si="17"/>
        <v>0</v>
      </c>
      <c r="FF30" s="39">
        <f t="shared" si="17"/>
        <v>0</v>
      </c>
      <c r="FG30" s="39">
        <f t="shared" si="17"/>
        <v>0</v>
      </c>
      <c r="FH30" s="39">
        <f t="shared" si="17"/>
        <v>0</v>
      </c>
      <c r="FI30" s="39">
        <f t="shared" si="17"/>
        <v>0</v>
      </c>
      <c r="FJ30" s="39">
        <f t="shared" si="17"/>
        <v>0</v>
      </c>
      <c r="FK30" s="39">
        <f t="shared" si="18"/>
        <v>0</v>
      </c>
      <c r="FL30" s="39">
        <f t="shared" si="18"/>
        <v>0</v>
      </c>
      <c r="FM30" s="39">
        <f t="shared" si="18"/>
        <v>0</v>
      </c>
      <c r="FN30" s="39">
        <f t="shared" si="18"/>
        <v>0</v>
      </c>
      <c r="FO30" s="39">
        <f t="shared" si="18"/>
        <v>0</v>
      </c>
      <c r="FP30" s="39">
        <f t="shared" si="18"/>
        <v>0</v>
      </c>
      <c r="FQ30" s="39">
        <f t="shared" si="18"/>
        <v>0</v>
      </c>
      <c r="FR30" s="40">
        <f t="shared" si="18"/>
        <v>0</v>
      </c>
      <c r="FS30" s="41">
        <f t="shared" si="18"/>
        <v>0</v>
      </c>
      <c r="FT30" s="39">
        <f t="shared" si="18"/>
        <v>0</v>
      </c>
      <c r="FU30" s="39">
        <f t="shared" si="18"/>
        <v>0</v>
      </c>
      <c r="FV30" s="39">
        <f t="shared" si="18"/>
        <v>0</v>
      </c>
      <c r="FW30" s="39">
        <f t="shared" si="18"/>
        <v>0</v>
      </c>
      <c r="FX30" s="39">
        <f t="shared" si="18"/>
        <v>0</v>
      </c>
      <c r="FY30" s="39">
        <f t="shared" si="18"/>
        <v>0</v>
      </c>
      <c r="FZ30" s="39">
        <f t="shared" si="18"/>
        <v>0</v>
      </c>
      <c r="GA30" s="39">
        <f t="shared" si="19"/>
        <v>0</v>
      </c>
      <c r="GB30" s="39">
        <f t="shared" si="19"/>
        <v>0</v>
      </c>
      <c r="GC30" s="39">
        <f t="shared" si="19"/>
        <v>0</v>
      </c>
      <c r="GD30" s="39">
        <f t="shared" si="19"/>
        <v>0</v>
      </c>
      <c r="GE30" s="39">
        <f t="shared" si="19"/>
        <v>0</v>
      </c>
      <c r="GF30" s="39">
        <f t="shared" si="19"/>
        <v>0</v>
      </c>
      <c r="GG30" s="39">
        <f t="shared" si="19"/>
        <v>0</v>
      </c>
      <c r="GH30" s="39">
        <f t="shared" si="19"/>
        <v>0</v>
      </c>
      <c r="GI30" s="39">
        <f t="shared" si="19"/>
        <v>0</v>
      </c>
      <c r="GJ30" s="39">
        <f t="shared" si="19"/>
        <v>0</v>
      </c>
      <c r="GK30" s="39">
        <f t="shared" si="19"/>
        <v>0</v>
      </c>
      <c r="GL30" s="39">
        <f t="shared" si="19"/>
        <v>0</v>
      </c>
      <c r="GM30" s="39">
        <f t="shared" si="19"/>
        <v>0</v>
      </c>
      <c r="GN30" s="39">
        <f t="shared" si="19"/>
        <v>0</v>
      </c>
      <c r="GO30" s="39">
        <f t="shared" si="19"/>
        <v>0</v>
      </c>
      <c r="GP30" s="40">
        <f t="shared" si="19"/>
        <v>0</v>
      </c>
      <c r="GQ30" s="66"/>
      <c r="GR30" s="84">
        <f t="shared" ca="1" si="22"/>
        <v>0</v>
      </c>
      <c r="GS30" s="23">
        <f t="shared" ca="1" si="22"/>
        <v>0</v>
      </c>
      <c r="GT30" s="23">
        <f t="shared" ca="1" si="22"/>
        <v>0</v>
      </c>
      <c r="GU30" s="23">
        <f t="shared" ca="1" si="22"/>
        <v>0</v>
      </c>
      <c r="GV30" s="23">
        <f t="shared" ca="1" si="22"/>
        <v>0</v>
      </c>
      <c r="GW30" s="23">
        <f t="shared" ca="1" si="22"/>
        <v>0</v>
      </c>
      <c r="GX30" s="23">
        <f t="shared" ca="1" si="22"/>
        <v>0</v>
      </c>
      <c r="GY30" s="23">
        <f t="shared" ca="1" si="22"/>
        <v>0</v>
      </c>
      <c r="GZ30" s="23">
        <f t="shared" ca="1" si="22"/>
        <v>0</v>
      </c>
      <c r="HA30" s="23">
        <f t="shared" ca="1" si="22"/>
        <v>0</v>
      </c>
      <c r="HB30" s="23">
        <f t="shared" ca="1" si="22"/>
        <v>0</v>
      </c>
      <c r="HC30" s="8">
        <f t="shared" ca="1" si="22"/>
        <v>0</v>
      </c>
      <c r="HD30" s="23">
        <f t="shared" ca="1" si="22"/>
        <v>0</v>
      </c>
      <c r="HE30" s="23">
        <f t="shared" ca="1" si="22"/>
        <v>0</v>
      </c>
      <c r="HF30" s="23">
        <f t="shared" ca="1" si="22"/>
        <v>0</v>
      </c>
      <c r="HG30" s="23">
        <f t="shared" ca="1" si="22"/>
        <v>0</v>
      </c>
      <c r="HH30" s="23">
        <f t="shared" ca="1" si="21"/>
        <v>0</v>
      </c>
      <c r="HI30" s="23">
        <f t="shared" ca="1" si="21"/>
        <v>0</v>
      </c>
      <c r="HJ30" s="23">
        <f t="shared" ca="1" si="21"/>
        <v>0</v>
      </c>
      <c r="HK30" s="23">
        <f t="shared" ca="1" si="21"/>
        <v>0</v>
      </c>
      <c r="HL30" s="23">
        <f t="shared" ca="1" si="21"/>
        <v>0</v>
      </c>
      <c r="HM30" s="23">
        <f t="shared" ca="1" si="21"/>
        <v>0</v>
      </c>
      <c r="HN30" s="23">
        <f t="shared" ca="1" si="21"/>
        <v>0</v>
      </c>
      <c r="HO30" s="8">
        <f t="shared" ca="1" si="21"/>
        <v>0</v>
      </c>
      <c r="HP30" s="23">
        <f t="shared" ca="1" si="21"/>
        <v>0</v>
      </c>
      <c r="HQ30" s="23">
        <f t="shared" ca="1" si="21"/>
        <v>0</v>
      </c>
      <c r="HR30" s="23">
        <f t="shared" ca="1" si="24"/>
        <v>0</v>
      </c>
      <c r="HS30" s="23">
        <f t="shared" ca="1" si="24"/>
        <v>0</v>
      </c>
      <c r="HT30" s="23">
        <f t="shared" ca="1" si="24"/>
        <v>0</v>
      </c>
      <c r="HU30" s="23">
        <f t="shared" ca="1" si="24"/>
        <v>0</v>
      </c>
      <c r="HV30" s="23">
        <f t="shared" ca="1" si="24"/>
        <v>0</v>
      </c>
      <c r="HW30" s="23">
        <f t="shared" ca="1" si="24"/>
        <v>0</v>
      </c>
      <c r="HX30" s="23">
        <f t="shared" ca="1" si="24"/>
        <v>0</v>
      </c>
      <c r="HY30" s="23">
        <f t="shared" ca="1" si="24"/>
        <v>0</v>
      </c>
      <c r="HZ30" s="23">
        <f t="shared" ca="1" si="24"/>
        <v>0</v>
      </c>
      <c r="IA30" s="8">
        <f t="shared" ca="1" si="24"/>
        <v>0</v>
      </c>
      <c r="IB30" s="23">
        <f t="shared" ca="1" si="24"/>
        <v>0</v>
      </c>
      <c r="IC30" s="23">
        <f t="shared" ca="1" si="24"/>
        <v>0</v>
      </c>
      <c r="ID30" s="23">
        <f t="shared" ca="1" si="24"/>
        <v>0</v>
      </c>
      <c r="IE30" s="23">
        <f t="shared" ca="1" si="24"/>
        <v>0</v>
      </c>
      <c r="IF30" s="23">
        <f t="shared" ca="1" si="24"/>
        <v>0</v>
      </c>
      <c r="IG30" s="23">
        <f t="shared" ca="1" si="24"/>
        <v>0</v>
      </c>
      <c r="IH30" s="23">
        <f t="shared" ca="1" si="25"/>
        <v>0</v>
      </c>
      <c r="II30" s="23">
        <f t="shared" ca="1" si="25"/>
        <v>0</v>
      </c>
      <c r="IJ30" s="23">
        <f t="shared" ca="1" si="25"/>
        <v>0</v>
      </c>
      <c r="IK30" s="23">
        <f t="shared" ca="1" si="12"/>
        <v>0</v>
      </c>
      <c r="IL30" s="23">
        <f t="shared" ca="1" si="12"/>
        <v>0</v>
      </c>
      <c r="IM30" s="88">
        <f t="shared" ca="1" si="12"/>
        <v>0</v>
      </c>
      <c r="IN30" s="66"/>
    </row>
    <row r="31" spans="1:248" x14ac:dyDescent="0.3">
      <c r="A31" s="22">
        <v>29</v>
      </c>
      <c r="B31" s="19"/>
      <c r="C31" s="20">
        <v>1</v>
      </c>
      <c r="D31" s="21">
        <f>IF(B31="",0,76*C31)</f>
        <v>0</v>
      </c>
      <c r="E31" s="48">
        <f t="shared" si="8"/>
        <v>0</v>
      </c>
      <c r="F31" s="36"/>
      <c r="G31" s="39"/>
      <c r="H31" s="39"/>
      <c r="I31" s="39"/>
      <c r="J31" s="39"/>
      <c r="K31" s="39"/>
      <c r="L31" s="39"/>
      <c r="M31" s="39"/>
      <c r="N31" s="39"/>
      <c r="O31" s="39"/>
      <c r="P31" s="39"/>
      <c r="Q31" s="39"/>
      <c r="R31" s="39"/>
      <c r="S31" s="39"/>
      <c r="T31" s="39"/>
      <c r="U31" s="39"/>
      <c r="V31" s="39"/>
      <c r="W31" s="39"/>
      <c r="X31" s="39"/>
      <c r="Y31" s="39"/>
      <c r="Z31" s="39"/>
      <c r="AA31" s="39"/>
      <c r="AB31" s="39"/>
      <c r="AC31" s="40"/>
      <c r="AD31" s="41"/>
      <c r="AE31" s="39"/>
      <c r="AF31" s="39"/>
      <c r="AG31" s="39"/>
      <c r="AH31" s="39"/>
      <c r="AI31" s="39"/>
      <c r="AJ31" s="39"/>
      <c r="AK31" s="39"/>
      <c r="AL31" s="39"/>
      <c r="AM31" s="39"/>
      <c r="AN31" s="39"/>
      <c r="AO31" s="39"/>
      <c r="AP31" s="39"/>
      <c r="AQ31" s="39"/>
      <c r="AR31" s="39"/>
      <c r="AS31" s="39"/>
      <c r="AT31" s="39"/>
      <c r="AU31" s="39"/>
      <c r="AV31" s="39"/>
      <c r="AW31" s="39"/>
      <c r="AX31" s="39"/>
      <c r="AY31" s="39"/>
      <c r="AZ31" s="39"/>
      <c r="BA31" s="40"/>
      <c r="BB31" s="41"/>
      <c r="BC31" s="39"/>
      <c r="BD31" s="39"/>
      <c r="BE31" s="39"/>
      <c r="BF31" s="39"/>
      <c r="BG31" s="39"/>
      <c r="BH31" s="39"/>
      <c r="BI31" s="39"/>
      <c r="BJ31" s="39"/>
      <c r="BK31" s="39"/>
      <c r="BL31" s="39"/>
      <c r="BM31" s="39"/>
      <c r="BN31" s="39"/>
      <c r="BO31" s="39"/>
      <c r="BP31" s="39"/>
      <c r="BQ31" s="39"/>
      <c r="BR31" s="39"/>
      <c r="BS31" s="39"/>
      <c r="BT31" s="39"/>
      <c r="BU31" s="39"/>
      <c r="BV31" s="39"/>
      <c r="BW31" s="39"/>
      <c r="BX31" s="39"/>
      <c r="BY31" s="40"/>
      <c r="BZ31" s="41"/>
      <c r="CA31" s="39"/>
      <c r="CB31" s="39"/>
      <c r="CC31" s="39"/>
      <c r="CD31" s="39"/>
      <c r="CE31" s="39"/>
      <c r="CF31" s="39"/>
      <c r="CG31" s="39"/>
      <c r="CH31" s="39"/>
      <c r="CI31" s="39"/>
      <c r="CJ31" s="39"/>
      <c r="CK31" s="39"/>
      <c r="CL31" s="39"/>
      <c r="CM31" s="39"/>
      <c r="CN31" s="39"/>
      <c r="CO31" s="39"/>
      <c r="CP31" s="39"/>
      <c r="CQ31" s="39"/>
      <c r="CR31" s="39"/>
      <c r="CS31" s="39"/>
      <c r="CT31" s="39"/>
      <c r="CU31" s="39"/>
      <c r="CV31" s="39"/>
      <c r="CW31" s="64"/>
      <c r="CX31" s="66"/>
      <c r="CY31" s="38">
        <f t="shared" si="9"/>
        <v>0</v>
      </c>
      <c r="CZ31" s="39">
        <f t="shared" si="9"/>
        <v>0</v>
      </c>
      <c r="DA31" s="39">
        <f t="shared" si="9"/>
        <v>0</v>
      </c>
      <c r="DB31" s="39">
        <f t="shared" si="9"/>
        <v>0</v>
      </c>
      <c r="DC31" s="39">
        <f t="shared" si="9"/>
        <v>0</v>
      </c>
      <c r="DD31" s="39">
        <f t="shared" si="9"/>
        <v>0</v>
      </c>
      <c r="DE31" s="39">
        <f t="shared" si="9"/>
        <v>0</v>
      </c>
      <c r="DF31" s="39">
        <f t="shared" si="9"/>
        <v>0</v>
      </c>
      <c r="DG31" s="39">
        <f t="shared" si="9"/>
        <v>0</v>
      </c>
      <c r="DH31" s="39">
        <f t="shared" si="9"/>
        <v>0</v>
      </c>
      <c r="DI31" s="39">
        <f t="shared" si="9"/>
        <v>0</v>
      </c>
      <c r="DJ31" s="39">
        <f t="shared" si="9"/>
        <v>0</v>
      </c>
      <c r="DK31" s="39">
        <f t="shared" si="9"/>
        <v>0</v>
      </c>
      <c r="DL31" s="39">
        <f t="shared" si="9"/>
        <v>0</v>
      </c>
      <c r="DM31" s="39">
        <f t="shared" si="9"/>
        <v>0</v>
      </c>
      <c r="DN31" s="39">
        <f t="shared" si="9"/>
        <v>0</v>
      </c>
      <c r="DO31" s="39">
        <f t="shared" si="15"/>
        <v>0</v>
      </c>
      <c r="DP31" s="39">
        <f t="shared" si="15"/>
        <v>0</v>
      </c>
      <c r="DQ31" s="39">
        <f t="shared" si="15"/>
        <v>0</v>
      </c>
      <c r="DR31" s="39">
        <f t="shared" si="15"/>
        <v>0</v>
      </c>
      <c r="DS31" s="39">
        <f t="shared" si="15"/>
        <v>0</v>
      </c>
      <c r="DT31" s="39">
        <f t="shared" si="15"/>
        <v>0</v>
      </c>
      <c r="DU31" s="39">
        <f t="shared" si="15"/>
        <v>0</v>
      </c>
      <c r="DV31" s="40">
        <f t="shared" si="15"/>
        <v>0</v>
      </c>
      <c r="DW31" s="41">
        <f t="shared" si="15"/>
        <v>0</v>
      </c>
      <c r="DX31" s="39">
        <f t="shared" si="15"/>
        <v>0</v>
      </c>
      <c r="DY31" s="39">
        <f t="shared" si="15"/>
        <v>0</v>
      </c>
      <c r="DZ31" s="39">
        <f t="shared" si="15"/>
        <v>0</v>
      </c>
      <c r="EA31" s="39">
        <f t="shared" si="15"/>
        <v>0</v>
      </c>
      <c r="EB31" s="39">
        <f t="shared" si="15"/>
        <v>0</v>
      </c>
      <c r="EC31" s="39">
        <f t="shared" si="15"/>
        <v>0</v>
      </c>
      <c r="ED31" s="39">
        <f t="shared" si="15"/>
        <v>0</v>
      </c>
      <c r="EE31" s="39">
        <f t="shared" si="16"/>
        <v>0</v>
      </c>
      <c r="EF31" s="39">
        <f t="shared" si="16"/>
        <v>0</v>
      </c>
      <c r="EG31" s="39">
        <f t="shared" si="16"/>
        <v>0</v>
      </c>
      <c r="EH31" s="39">
        <f t="shared" si="16"/>
        <v>0</v>
      </c>
      <c r="EI31" s="39">
        <f t="shared" si="16"/>
        <v>0</v>
      </c>
      <c r="EJ31" s="39">
        <f t="shared" si="16"/>
        <v>0</v>
      </c>
      <c r="EK31" s="39">
        <f t="shared" si="16"/>
        <v>0</v>
      </c>
      <c r="EL31" s="39">
        <f t="shared" si="16"/>
        <v>0</v>
      </c>
      <c r="EM31" s="39">
        <f t="shared" si="16"/>
        <v>0</v>
      </c>
      <c r="EN31" s="39">
        <f t="shared" si="16"/>
        <v>0</v>
      </c>
      <c r="EO31" s="39">
        <f t="shared" si="16"/>
        <v>0</v>
      </c>
      <c r="EP31" s="39">
        <f t="shared" si="16"/>
        <v>0</v>
      </c>
      <c r="EQ31" s="39">
        <f t="shared" si="16"/>
        <v>0</v>
      </c>
      <c r="ER31" s="39">
        <f t="shared" si="16"/>
        <v>0</v>
      </c>
      <c r="ES31" s="39">
        <f t="shared" si="16"/>
        <v>0</v>
      </c>
      <c r="ET31" s="40">
        <f t="shared" si="16"/>
        <v>0</v>
      </c>
      <c r="EU31" s="41">
        <f t="shared" si="17"/>
        <v>0</v>
      </c>
      <c r="EV31" s="39">
        <f t="shared" si="17"/>
        <v>0</v>
      </c>
      <c r="EW31" s="39">
        <f t="shared" si="17"/>
        <v>0</v>
      </c>
      <c r="EX31" s="39">
        <f t="shared" si="17"/>
        <v>0</v>
      </c>
      <c r="EY31" s="39">
        <f t="shared" si="17"/>
        <v>0</v>
      </c>
      <c r="EZ31" s="39">
        <f t="shared" si="17"/>
        <v>0</v>
      </c>
      <c r="FA31" s="39">
        <f t="shared" si="17"/>
        <v>0</v>
      </c>
      <c r="FB31" s="39">
        <f t="shared" si="17"/>
        <v>0</v>
      </c>
      <c r="FC31" s="39">
        <f t="shared" si="17"/>
        <v>0</v>
      </c>
      <c r="FD31" s="39">
        <f t="shared" si="17"/>
        <v>0</v>
      </c>
      <c r="FE31" s="39">
        <f t="shared" si="17"/>
        <v>0</v>
      </c>
      <c r="FF31" s="39">
        <f t="shared" si="17"/>
        <v>0</v>
      </c>
      <c r="FG31" s="39">
        <f t="shared" si="17"/>
        <v>0</v>
      </c>
      <c r="FH31" s="39">
        <f t="shared" si="17"/>
        <v>0</v>
      </c>
      <c r="FI31" s="39">
        <f t="shared" si="17"/>
        <v>0</v>
      </c>
      <c r="FJ31" s="39">
        <f t="shared" si="17"/>
        <v>0</v>
      </c>
      <c r="FK31" s="39">
        <f t="shared" si="18"/>
        <v>0</v>
      </c>
      <c r="FL31" s="39">
        <f t="shared" si="18"/>
        <v>0</v>
      </c>
      <c r="FM31" s="39">
        <f t="shared" si="18"/>
        <v>0</v>
      </c>
      <c r="FN31" s="39">
        <f t="shared" si="18"/>
        <v>0</v>
      </c>
      <c r="FO31" s="39">
        <f t="shared" si="18"/>
        <v>0</v>
      </c>
      <c r="FP31" s="39">
        <f t="shared" si="18"/>
        <v>0</v>
      </c>
      <c r="FQ31" s="39">
        <f t="shared" si="18"/>
        <v>0</v>
      </c>
      <c r="FR31" s="40">
        <f t="shared" si="18"/>
        <v>0</v>
      </c>
      <c r="FS31" s="41">
        <f t="shared" si="18"/>
        <v>0</v>
      </c>
      <c r="FT31" s="39">
        <f t="shared" si="18"/>
        <v>0</v>
      </c>
      <c r="FU31" s="39">
        <f t="shared" si="18"/>
        <v>0</v>
      </c>
      <c r="FV31" s="39">
        <f t="shared" si="18"/>
        <v>0</v>
      </c>
      <c r="FW31" s="39">
        <f t="shared" si="18"/>
        <v>0</v>
      </c>
      <c r="FX31" s="39">
        <f t="shared" si="18"/>
        <v>0</v>
      </c>
      <c r="FY31" s="39">
        <f t="shared" si="18"/>
        <v>0</v>
      </c>
      <c r="FZ31" s="39">
        <f t="shared" si="18"/>
        <v>0</v>
      </c>
      <c r="GA31" s="39">
        <f t="shared" si="19"/>
        <v>0</v>
      </c>
      <c r="GB31" s="39">
        <f t="shared" si="19"/>
        <v>0</v>
      </c>
      <c r="GC31" s="39">
        <f t="shared" si="19"/>
        <v>0</v>
      </c>
      <c r="GD31" s="39">
        <f t="shared" si="19"/>
        <v>0</v>
      </c>
      <c r="GE31" s="39">
        <f t="shared" si="19"/>
        <v>0</v>
      </c>
      <c r="GF31" s="39">
        <f t="shared" si="19"/>
        <v>0</v>
      </c>
      <c r="GG31" s="39">
        <f t="shared" si="19"/>
        <v>0</v>
      </c>
      <c r="GH31" s="39">
        <f t="shared" si="19"/>
        <v>0</v>
      </c>
      <c r="GI31" s="39">
        <f t="shared" si="19"/>
        <v>0</v>
      </c>
      <c r="GJ31" s="39">
        <f t="shared" si="19"/>
        <v>0</v>
      </c>
      <c r="GK31" s="39">
        <f t="shared" si="19"/>
        <v>0</v>
      </c>
      <c r="GL31" s="39">
        <f t="shared" si="19"/>
        <v>0</v>
      </c>
      <c r="GM31" s="39">
        <f t="shared" si="19"/>
        <v>0</v>
      </c>
      <c r="GN31" s="39">
        <f t="shared" si="19"/>
        <v>0</v>
      </c>
      <c r="GO31" s="39">
        <f t="shared" si="19"/>
        <v>0</v>
      </c>
      <c r="GP31" s="40">
        <f t="shared" si="19"/>
        <v>0</v>
      </c>
      <c r="GQ31" s="66"/>
      <c r="GR31" s="84">
        <f t="shared" ca="1" si="22"/>
        <v>0</v>
      </c>
      <c r="GS31" s="23">
        <f t="shared" ca="1" si="22"/>
        <v>0</v>
      </c>
      <c r="GT31" s="23">
        <f t="shared" ca="1" si="22"/>
        <v>0</v>
      </c>
      <c r="GU31" s="23">
        <f t="shared" ca="1" si="22"/>
        <v>0</v>
      </c>
      <c r="GV31" s="23">
        <f t="shared" ca="1" si="22"/>
        <v>0</v>
      </c>
      <c r="GW31" s="23">
        <f t="shared" ca="1" si="22"/>
        <v>0</v>
      </c>
      <c r="GX31" s="23">
        <f t="shared" ca="1" si="22"/>
        <v>0</v>
      </c>
      <c r="GY31" s="23">
        <f t="shared" ca="1" si="22"/>
        <v>0</v>
      </c>
      <c r="GZ31" s="23">
        <f t="shared" ca="1" si="22"/>
        <v>0</v>
      </c>
      <c r="HA31" s="23">
        <f t="shared" ca="1" si="22"/>
        <v>0</v>
      </c>
      <c r="HB31" s="23">
        <f t="shared" ca="1" si="22"/>
        <v>0</v>
      </c>
      <c r="HC31" s="8">
        <f t="shared" ca="1" si="22"/>
        <v>0</v>
      </c>
      <c r="HD31" s="23">
        <f t="shared" ca="1" si="22"/>
        <v>0</v>
      </c>
      <c r="HE31" s="23">
        <f t="shared" ca="1" si="22"/>
        <v>0</v>
      </c>
      <c r="HF31" s="23">
        <f t="shared" ca="1" si="22"/>
        <v>0</v>
      </c>
      <c r="HG31" s="23">
        <f t="shared" ca="1" si="22"/>
        <v>0</v>
      </c>
      <c r="HH31" s="23">
        <f t="shared" ca="1" si="21"/>
        <v>0</v>
      </c>
      <c r="HI31" s="23">
        <f t="shared" ca="1" si="21"/>
        <v>0</v>
      </c>
      <c r="HJ31" s="23">
        <f t="shared" ca="1" si="21"/>
        <v>0</v>
      </c>
      <c r="HK31" s="23">
        <f t="shared" ca="1" si="21"/>
        <v>0</v>
      </c>
      <c r="HL31" s="23">
        <f t="shared" ca="1" si="21"/>
        <v>0</v>
      </c>
      <c r="HM31" s="23">
        <f t="shared" ca="1" si="21"/>
        <v>0</v>
      </c>
      <c r="HN31" s="23">
        <f t="shared" ca="1" si="21"/>
        <v>0</v>
      </c>
      <c r="HO31" s="8">
        <f t="shared" ca="1" si="21"/>
        <v>0</v>
      </c>
      <c r="HP31" s="23">
        <f t="shared" ca="1" si="21"/>
        <v>0</v>
      </c>
      <c r="HQ31" s="23">
        <f t="shared" ca="1" si="21"/>
        <v>0</v>
      </c>
      <c r="HR31" s="23">
        <f t="shared" ca="1" si="24"/>
        <v>0</v>
      </c>
      <c r="HS31" s="23">
        <f t="shared" ca="1" si="24"/>
        <v>0</v>
      </c>
      <c r="HT31" s="23">
        <f t="shared" ca="1" si="24"/>
        <v>0</v>
      </c>
      <c r="HU31" s="23">
        <f t="shared" ca="1" si="24"/>
        <v>0</v>
      </c>
      <c r="HV31" s="23">
        <f t="shared" ca="1" si="24"/>
        <v>0</v>
      </c>
      <c r="HW31" s="23">
        <f t="shared" ca="1" si="24"/>
        <v>0</v>
      </c>
      <c r="HX31" s="23">
        <f t="shared" ca="1" si="24"/>
        <v>0</v>
      </c>
      <c r="HY31" s="23">
        <f t="shared" ca="1" si="24"/>
        <v>0</v>
      </c>
      <c r="HZ31" s="23">
        <f t="shared" ca="1" si="24"/>
        <v>0</v>
      </c>
      <c r="IA31" s="8">
        <f t="shared" ca="1" si="24"/>
        <v>0</v>
      </c>
      <c r="IB31" s="23">
        <f t="shared" ca="1" si="24"/>
        <v>0</v>
      </c>
      <c r="IC31" s="23">
        <f t="shared" ca="1" si="24"/>
        <v>0</v>
      </c>
      <c r="ID31" s="23">
        <f t="shared" ca="1" si="24"/>
        <v>0</v>
      </c>
      <c r="IE31" s="23">
        <f t="shared" ca="1" si="24"/>
        <v>0</v>
      </c>
      <c r="IF31" s="23">
        <f t="shared" ca="1" si="24"/>
        <v>0</v>
      </c>
      <c r="IG31" s="23">
        <f t="shared" ca="1" si="24"/>
        <v>0</v>
      </c>
      <c r="IH31" s="23">
        <f t="shared" ca="1" si="25"/>
        <v>0</v>
      </c>
      <c r="II31" s="23">
        <f t="shared" ca="1" si="25"/>
        <v>0</v>
      </c>
      <c r="IJ31" s="23">
        <f t="shared" ca="1" si="25"/>
        <v>0</v>
      </c>
      <c r="IK31" s="23">
        <f t="shared" ca="1" si="12"/>
        <v>0</v>
      </c>
      <c r="IL31" s="23">
        <f t="shared" ca="1" si="12"/>
        <v>0</v>
      </c>
      <c r="IM31" s="88">
        <f t="shared" ca="1" si="12"/>
        <v>0</v>
      </c>
      <c r="IN31" s="66"/>
    </row>
    <row r="32" spans="1:248" x14ac:dyDescent="0.3">
      <c r="A32" s="18">
        <v>30</v>
      </c>
      <c r="B32" s="19"/>
      <c r="C32" s="20">
        <v>1</v>
      </c>
      <c r="D32" s="21">
        <f>IF(B32="",0,76*C32)</f>
        <v>0</v>
      </c>
      <c r="E32" s="48">
        <f t="shared" ref="E32:E39" si="26">SUM(F32:AC32)</f>
        <v>0</v>
      </c>
      <c r="F32" s="36"/>
      <c r="G32" s="39"/>
      <c r="H32" s="39"/>
      <c r="I32" s="39"/>
      <c r="J32" s="39"/>
      <c r="K32" s="39"/>
      <c r="L32" s="39"/>
      <c r="M32" s="39"/>
      <c r="N32" s="39"/>
      <c r="O32" s="39"/>
      <c r="P32" s="39"/>
      <c r="Q32" s="39"/>
      <c r="R32" s="39"/>
      <c r="S32" s="39"/>
      <c r="T32" s="39"/>
      <c r="U32" s="39"/>
      <c r="V32" s="39"/>
      <c r="W32" s="39"/>
      <c r="X32" s="39"/>
      <c r="Y32" s="39"/>
      <c r="Z32" s="39"/>
      <c r="AA32" s="39"/>
      <c r="AB32" s="39"/>
      <c r="AC32" s="40"/>
      <c r="AD32" s="41"/>
      <c r="AE32" s="39"/>
      <c r="AF32" s="39"/>
      <c r="AG32" s="39"/>
      <c r="AH32" s="39"/>
      <c r="AI32" s="39"/>
      <c r="AJ32" s="39"/>
      <c r="AK32" s="39"/>
      <c r="AL32" s="39"/>
      <c r="AM32" s="39"/>
      <c r="AN32" s="39"/>
      <c r="AO32" s="39"/>
      <c r="AP32" s="39"/>
      <c r="AQ32" s="39"/>
      <c r="AR32" s="39"/>
      <c r="AS32" s="39"/>
      <c r="AT32" s="39"/>
      <c r="AU32" s="39"/>
      <c r="AV32" s="39"/>
      <c r="AW32" s="39"/>
      <c r="AX32" s="39"/>
      <c r="AY32" s="39"/>
      <c r="AZ32" s="39"/>
      <c r="BA32" s="40"/>
      <c r="BB32" s="41"/>
      <c r="BC32" s="39"/>
      <c r="BD32" s="39"/>
      <c r="BE32" s="39"/>
      <c r="BF32" s="39"/>
      <c r="BG32" s="39"/>
      <c r="BH32" s="39"/>
      <c r="BI32" s="39"/>
      <c r="BJ32" s="39"/>
      <c r="BK32" s="39"/>
      <c r="BL32" s="39"/>
      <c r="BM32" s="39"/>
      <c r="BN32" s="39"/>
      <c r="BO32" s="39"/>
      <c r="BP32" s="39"/>
      <c r="BQ32" s="39"/>
      <c r="BR32" s="39"/>
      <c r="BS32" s="39"/>
      <c r="BT32" s="39"/>
      <c r="BU32" s="39"/>
      <c r="BV32" s="39"/>
      <c r="BW32" s="39"/>
      <c r="BX32" s="39"/>
      <c r="BY32" s="40"/>
      <c r="BZ32" s="41"/>
      <c r="CA32" s="39"/>
      <c r="CB32" s="39"/>
      <c r="CC32" s="39"/>
      <c r="CD32" s="39"/>
      <c r="CE32" s="39"/>
      <c r="CF32" s="39"/>
      <c r="CG32" s="39"/>
      <c r="CH32" s="39"/>
      <c r="CI32" s="39"/>
      <c r="CJ32" s="39"/>
      <c r="CK32" s="39"/>
      <c r="CL32" s="39"/>
      <c r="CM32" s="39"/>
      <c r="CN32" s="39"/>
      <c r="CO32" s="39"/>
      <c r="CP32" s="39"/>
      <c r="CQ32" s="39"/>
      <c r="CR32" s="39"/>
      <c r="CS32" s="39"/>
      <c r="CT32" s="39"/>
      <c r="CU32" s="39"/>
      <c r="CV32" s="39"/>
      <c r="CW32" s="64"/>
      <c r="CX32" s="66"/>
      <c r="CY32" s="38">
        <f t="shared" si="9"/>
        <v>0</v>
      </c>
      <c r="CZ32" s="39">
        <f t="shared" si="9"/>
        <v>0</v>
      </c>
      <c r="DA32" s="39">
        <f t="shared" si="9"/>
        <v>0</v>
      </c>
      <c r="DB32" s="39">
        <f t="shared" si="9"/>
        <v>0</v>
      </c>
      <c r="DC32" s="39">
        <f t="shared" si="9"/>
        <v>0</v>
      </c>
      <c r="DD32" s="39">
        <f t="shared" si="9"/>
        <v>0</v>
      </c>
      <c r="DE32" s="39">
        <f t="shared" si="9"/>
        <v>0</v>
      </c>
      <c r="DF32" s="39">
        <f t="shared" si="9"/>
        <v>0</v>
      </c>
      <c r="DG32" s="39">
        <f t="shared" si="9"/>
        <v>0</v>
      </c>
      <c r="DH32" s="39">
        <f t="shared" si="9"/>
        <v>0</v>
      </c>
      <c r="DI32" s="39">
        <f t="shared" si="9"/>
        <v>0</v>
      </c>
      <c r="DJ32" s="39">
        <f t="shared" si="9"/>
        <v>0</v>
      </c>
      <c r="DK32" s="39">
        <f t="shared" si="9"/>
        <v>0</v>
      </c>
      <c r="DL32" s="39">
        <f t="shared" si="9"/>
        <v>0</v>
      </c>
      <c r="DM32" s="39">
        <f t="shared" si="9"/>
        <v>0</v>
      </c>
      <c r="DN32" s="39">
        <f t="shared" si="9"/>
        <v>0</v>
      </c>
      <c r="DO32" s="39">
        <f t="shared" si="15"/>
        <v>0</v>
      </c>
      <c r="DP32" s="39">
        <f t="shared" si="15"/>
        <v>0</v>
      </c>
      <c r="DQ32" s="39">
        <f t="shared" si="15"/>
        <v>0</v>
      </c>
      <c r="DR32" s="39">
        <f t="shared" si="15"/>
        <v>0</v>
      </c>
      <c r="DS32" s="39">
        <f t="shared" si="15"/>
        <v>0</v>
      </c>
      <c r="DT32" s="39">
        <f t="shared" si="15"/>
        <v>0</v>
      </c>
      <c r="DU32" s="39">
        <f t="shared" si="15"/>
        <v>0</v>
      </c>
      <c r="DV32" s="40">
        <f t="shared" si="15"/>
        <v>0</v>
      </c>
      <c r="DW32" s="41">
        <f t="shared" si="15"/>
        <v>0</v>
      </c>
      <c r="DX32" s="39">
        <f t="shared" si="15"/>
        <v>0</v>
      </c>
      <c r="DY32" s="39">
        <f t="shared" si="15"/>
        <v>0</v>
      </c>
      <c r="DZ32" s="39">
        <f t="shared" si="15"/>
        <v>0</v>
      </c>
      <c r="EA32" s="39">
        <f t="shared" si="15"/>
        <v>0</v>
      </c>
      <c r="EB32" s="39">
        <f t="shared" si="15"/>
        <v>0</v>
      </c>
      <c r="EC32" s="39">
        <f t="shared" si="15"/>
        <v>0</v>
      </c>
      <c r="ED32" s="39">
        <f t="shared" si="15"/>
        <v>0</v>
      </c>
      <c r="EE32" s="39">
        <f t="shared" si="16"/>
        <v>0</v>
      </c>
      <c r="EF32" s="39">
        <f t="shared" si="16"/>
        <v>0</v>
      </c>
      <c r="EG32" s="39">
        <f t="shared" si="16"/>
        <v>0</v>
      </c>
      <c r="EH32" s="39">
        <f t="shared" si="16"/>
        <v>0</v>
      </c>
      <c r="EI32" s="39">
        <f t="shared" si="16"/>
        <v>0</v>
      </c>
      <c r="EJ32" s="39">
        <f t="shared" si="16"/>
        <v>0</v>
      </c>
      <c r="EK32" s="39">
        <f t="shared" si="16"/>
        <v>0</v>
      </c>
      <c r="EL32" s="39">
        <f t="shared" si="16"/>
        <v>0</v>
      </c>
      <c r="EM32" s="39">
        <f t="shared" si="16"/>
        <v>0</v>
      </c>
      <c r="EN32" s="39">
        <f t="shared" si="16"/>
        <v>0</v>
      </c>
      <c r="EO32" s="39">
        <f t="shared" si="16"/>
        <v>0</v>
      </c>
      <c r="EP32" s="39">
        <f t="shared" si="16"/>
        <v>0</v>
      </c>
      <c r="EQ32" s="39">
        <f t="shared" si="16"/>
        <v>0</v>
      </c>
      <c r="ER32" s="39">
        <f t="shared" si="16"/>
        <v>0</v>
      </c>
      <c r="ES32" s="39">
        <f t="shared" si="16"/>
        <v>0</v>
      </c>
      <c r="ET32" s="40">
        <f t="shared" si="16"/>
        <v>0</v>
      </c>
      <c r="EU32" s="41">
        <f t="shared" si="17"/>
        <v>0</v>
      </c>
      <c r="EV32" s="39">
        <f t="shared" si="17"/>
        <v>0</v>
      </c>
      <c r="EW32" s="39">
        <f t="shared" si="17"/>
        <v>0</v>
      </c>
      <c r="EX32" s="39">
        <f t="shared" si="17"/>
        <v>0</v>
      </c>
      <c r="EY32" s="39">
        <f t="shared" si="17"/>
        <v>0</v>
      </c>
      <c r="EZ32" s="39">
        <f t="shared" si="17"/>
        <v>0</v>
      </c>
      <c r="FA32" s="39">
        <f t="shared" si="17"/>
        <v>0</v>
      </c>
      <c r="FB32" s="39">
        <f t="shared" si="17"/>
        <v>0</v>
      </c>
      <c r="FC32" s="39">
        <f t="shared" si="17"/>
        <v>0</v>
      </c>
      <c r="FD32" s="39">
        <f t="shared" si="17"/>
        <v>0</v>
      </c>
      <c r="FE32" s="39">
        <f t="shared" si="17"/>
        <v>0</v>
      </c>
      <c r="FF32" s="39">
        <f t="shared" si="17"/>
        <v>0</v>
      </c>
      <c r="FG32" s="39">
        <f t="shared" si="17"/>
        <v>0</v>
      </c>
      <c r="FH32" s="39">
        <f t="shared" si="17"/>
        <v>0</v>
      </c>
      <c r="FI32" s="39">
        <f t="shared" si="17"/>
        <v>0</v>
      </c>
      <c r="FJ32" s="39">
        <f t="shared" si="17"/>
        <v>0</v>
      </c>
      <c r="FK32" s="39">
        <f t="shared" si="18"/>
        <v>0</v>
      </c>
      <c r="FL32" s="39">
        <f t="shared" si="18"/>
        <v>0</v>
      </c>
      <c r="FM32" s="39">
        <f t="shared" si="18"/>
        <v>0</v>
      </c>
      <c r="FN32" s="39">
        <f t="shared" si="18"/>
        <v>0</v>
      </c>
      <c r="FO32" s="39">
        <f t="shared" si="18"/>
        <v>0</v>
      </c>
      <c r="FP32" s="39">
        <f t="shared" si="18"/>
        <v>0</v>
      </c>
      <c r="FQ32" s="39">
        <f t="shared" si="18"/>
        <v>0</v>
      </c>
      <c r="FR32" s="40">
        <f t="shared" si="18"/>
        <v>0</v>
      </c>
      <c r="FS32" s="41">
        <f t="shared" si="18"/>
        <v>0</v>
      </c>
      <c r="FT32" s="39">
        <f t="shared" si="18"/>
        <v>0</v>
      </c>
      <c r="FU32" s="39">
        <f t="shared" si="18"/>
        <v>0</v>
      </c>
      <c r="FV32" s="39">
        <f t="shared" si="18"/>
        <v>0</v>
      </c>
      <c r="FW32" s="39">
        <f t="shared" si="18"/>
        <v>0</v>
      </c>
      <c r="FX32" s="39">
        <f t="shared" si="18"/>
        <v>0</v>
      </c>
      <c r="FY32" s="39">
        <f t="shared" si="18"/>
        <v>0</v>
      </c>
      <c r="FZ32" s="39">
        <f t="shared" si="18"/>
        <v>0</v>
      </c>
      <c r="GA32" s="39">
        <f t="shared" si="19"/>
        <v>0</v>
      </c>
      <c r="GB32" s="39">
        <f t="shared" si="19"/>
        <v>0</v>
      </c>
      <c r="GC32" s="39">
        <f t="shared" si="19"/>
        <v>0</v>
      </c>
      <c r="GD32" s="39">
        <f t="shared" si="19"/>
        <v>0</v>
      </c>
      <c r="GE32" s="39">
        <f t="shared" si="19"/>
        <v>0</v>
      </c>
      <c r="GF32" s="39">
        <f t="shared" si="19"/>
        <v>0</v>
      </c>
      <c r="GG32" s="39">
        <f t="shared" si="19"/>
        <v>0</v>
      </c>
      <c r="GH32" s="39">
        <f t="shared" si="19"/>
        <v>0</v>
      </c>
      <c r="GI32" s="39">
        <f t="shared" si="19"/>
        <v>0</v>
      </c>
      <c r="GJ32" s="39">
        <f t="shared" si="19"/>
        <v>0</v>
      </c>
      <c r="GK32" s="39">
        <f t="shared" si="19"/>
        <v>0</v>
      </c>
      <c r="GL32" s="39">
        <f t="shared" si="19"/>
        <v>0</v>
      </c>
      <c r="GM32" s="39">
        <f t="shared" si="19"/>
        <v>0</v>
      </c>
      <c r="GN32" s="39">
        <f t="shared" si="19"/>
        <v>0</v>
      </c>
      <c r="GO32" s="39">
        <f t="shared" si="19"/>
        <v>0</v>
      </c>
      <c r="GP32" s="40">
        <f t="shared" si="19"/>
        <v>0</v>
      </c>
      <c r="GQ32" s="66"/>
      <c r="GR32" s="84">
        <f t="shared" ca="1" si="22"/>
        <v>0</v>
      </c>
      <c r="GS32" s="23">
        <f t="shared" ca="1" si="22"/>
        <v>0</v>
      </c>
      <c r="GT32" s="23">
        <f t="shared" ca="1" si="22"/>
        <v>0</v>
      </c>
      <c r="GU32" s="23">
        <f t="shared" ca="1" si="22"/>
        <v>0</v>
      </c>
      <c r="GV32" s="23">
        <f t="shared" ca="1" si="22"/>
        <v>0</v>
      </c>
      <c r="GW32" s="23">
        <f t="shared" ca="1" si="22"/>
        <v>0</v>
      </c>
      <c r="GX32" s="23">
        <f t="shared" ca="1" si="22"/>
        <v>0</v>
      </c>
      <c r="GY32" s="23">
        <f t="shared" ca="1" si="22"/>
        <v>0</v>
      </c>
      <c r="GZ32" s="23">
        <f t="shared" ca="1" si="22"/>
        <v>0</v>
      </c>
      <c r="HA32" s="23">
        <f t="shared" ca="1" si="22"/>
        <v>0</v>
      </c>
      <c r="HB32" s="23">
        <f t="shared" ca="1" si="22"/>
        <v>0</v>
      </c>
      <c r="HC32" s="8">
        <f t="shared" ca="1" si="22"/>
        <v>0</v>
      </c>
      <c r="HD32" s="23">
        <f t="shared" ca="1" si="22"/>
        <v>0</v>
      </c>
      <c r="HE32" s="23">
        <f t="shared" ca="1" si="22"/>
        <v>0</v>
      </c>
      <c r="HF32" s="23">
        <f t="shared" ca="1" si="22"/>
        <v>0</v>
      </c>
      <c r="HG32" s="23">
        <f t="shared" ca="1" si="22"/>
        <v>0</v>
      </c>
      <c r="HH32" s="23">
        <f t="shared" ca="1" si="21"/>
        <v>0</v>
      </c>
      <c r="HI32" s="23">
        <f t="shared" ca="1" si="21"/>
        <v>0</v>
      </c>
      <c r="HJ32" s="23">
        <f t="shared" ca="1" si="21"/>
        <v>0</v>
      </c>
      <c r="HK32" s="23">
        <f t="shared" ca="1" si="21"/>
        <v>0</v>
      </c>
      <c r="HL32" s="23">
        <f t="shared" ca="1" si="21"/>
        <v>0</v>
      </c>
      <c r="HM32" s="23">
        <f t="shared" ca="1" si="21"/>
        <v>0</v>
      </c>
      <c r="HN32" s="23">
        <f t="shared" ca="1" si="21"/>
        <v>0</v>
      </c>
      <c r="HO32" s="8">
        <f t="shared" ca="1" si="21"/>
        <v>0</v>
      </c>
      <c r="HP32" s="23">
        <f t="shared" ca="1" si="21"/>
        <v>0</v>
      </c>
      <c r="HQ32" s="23">
        <f t="shared" ca="1" si="21"/>
        <v>0</v>
      </c>
      <c r="HR32" s="23">
        <f t="shared" ca="1" si="24"/>
        <v>0</v>
      </c>
      <c r="HS32" s="23">
        <f t="shared" ca="1" si="24"/>
        <v>0</v>
      </c>
      <c r="HT32" s="23">
        <f t="shared" ca="1" si="24"/>
        <v>0</v>
      </c>
      <c r="HU32" s="23">
        <f t="shared" ca="1" si="24"/>
        <v>0</v>
      </c>
      <c r="HV32" s="23">
        <f t="shared" ca="1" si="24"/>
        <v>0</v>
      </c>
      <c r="HW32" s="23">
        <f t="shared" ca="1" si="24"/>
        <v>0</v>
      </c>
      <c r="HX32" s="23">
        <f t="shared" ca="1" si="24"/>
        <v>0</v>
      </c>
      <c r="HY32" s="23">
        <f t="shared" ca="1" si="24"/>
        <v>0</v>
      </c>
      <c r="HZ32" s="23">
        <f t="shared" ca="1" si="24"/>
        <v>0</v>
      </c>
      <c r="IA32" s="8">
        <f t="shared" ca="1" si="24"/>
        <v>0</v>
      </c>
      <c r="IB32" s="23">
        <f t="shared" ca="1" si="24"/>
        <v>0</v>
      </c>
      <c r="IC32" s="23">
        <f t="shared" ca="1" si="24"/>
        <v>0</v>
      </c>
      <c r="ID32" s="23">
        <f t="shared" ca="1" si="24"/>
        <v>0</v>
      </c>
      <c r="IE32" s="23">
        <f t="shared" ca="1" si="24"/>
        <v>0</v>
      </c>
      <c r="IF32" s="23">
        <f t="shared" ca="1" si="24"/>
        <v>0</v>
      </c>
      <c r="IG32" s="23">
        <f t="shared" ca="1" si="24"/>
        <v>0</v>
      </c>
      <c r="IH32" s="23">
        <f t="shared" ca="1" si="25"/>
        <v>0</v>
      </c>
      <c r="II32" s="23">
        <f t="shared" ca="1" si="25"/>
        <v>0</v>
      </c>
      <c r="IJ32" s="23">
        <f t="shared" ca="1" si="25"/>
        <v>0</v>
      </c>
      <c r="IK32" s="23">
        <f t="shared" ca="1" si="12"/>
        <v>0</v>
      </c>
      <c r="IL32" s="23">
        <f t="shared" ca="1" si="12"/>
        <v>0</v>
      </c>
      <c r="IM32" s="88">
        <f t="shared" ca="1" si="12"/>
        <v>0</v>
      </c>
      <c r="IN32" s="66"/>
    </row>
    <row r="33" spans="1:248" x14ac:dyDescent="0.3">
      <c r="A33" s="18">
        <v>31</v>
      </c>
      <c r="B33" s="19"/>
      <c r="C33" s="20">
        <v>1</v>
      </c>
      <c r="D33" s="21">
        <f t="shared" ref="D33:D39" si="27">IF(B33="",0,76*C33)</f>
        <v>0</v>
      </c>
      <c r="E33" s="48">
        <f t="shared" si="26"/>
        <v>0</v>
      </c>
      <c r="F33" s="36"/>
      <c r="G33" s="39"/>
      <c r="H33" s="39"/>
      <c r="I33" s="39"/>
      <c r="J33" s="39"/>
      <c r="K33" s="39"/>
      <c r="L33" s="39"/>
      <c r="M33" s="39"/>
      <c r="N33" s="39"/>
      <c r="O33" s="39"/>
      <c r="P33" s="39"/>
      <c r="Q33" s="39"/>
      <c r="R33" s="39"/>
      <c r="S33" s="39"/>
      <c r="T33" s="39"/>
      <c r="U33" s="39"/>
      <c r="V33" s="39"/>
      <c r="W33" s="39"/>
      <c r="X33" s="39"/>
      <c r="Y33" s="39"/>
      <c r="Z33" s="39"/>
      <c r="AA33" s="39"/>
      <c r="AB33" s="39"/>
      <c r="AC33" s="40"/>
      <c r="AD33" s="41"/>
      <c r="AE33" s="39"/>
      <c r="AF33" s="39"/>
      <c r="AG33" s="39"/>
      <c r="AH33" s="39"/>
      <c r="AI33" s="39"/>
      <c r="AJ33" s="39"/>
      <c r="AK33" s="39"/>
      <c r="AL33" s="39"/>
      <c r="AM33" s="39"/>
      <c r="AN33" s="39"/>
      <c r="AO33" s="39"/>
      <c r="AP33" s="39"/>
      <c r="AQ33" s="39"/>
      <c r="AR33" s="39"/>
      <c r="AS33" s="39"/>
      <c r="AT33" s="39"/>
      <c r="AU33" s="39"/>
      <c r="AV33" s="39"/>
      <c r="AW33" s="39"/>
      <c r="AX33" s="39"/>
      <c r="AY33" s="39"/>
      <c r="AZ33" s="39"/>
      <c r="BA33" s="40"/>
      <c r="BB33" s="41"/>
      <c r="BC33" s="39"/>
      <c r="BD33" s="39"/>
      <c r="BE33" s="39"/>
      <c r="BF33" s="39"/>
      <c r="BG33" s="39"/>
      <c r="BH33" s="39"/>
      <c r="BI33" s="39"/>
      <c r="BJ33" s="39"/>
      <c r="BK33" s="39"/>
      <c r="BL33" s="39"/>
      <c r="BM33" s="39"/>
      <c r="BN33" s="39"/>
      <c r="BO33" s="39"/>
      <c r="BP33" s="39"/>
      <c r="BQ33" s="39"/>
      <c r="BR33" s="39"/>
      <c r="BS33" s="39"/>
      <c r="BT33" s="39"/>
      <c r="BU33" s="39"/>
      <c r="BV33" s="39"/>
      <c r="BW33" s="39"/>
      <c r="BX33" s="39"/>
      <c r="BY33" s="40"/>
      <c r="BZ33" s="41"/>
      <c r="CA33" s="39"/>
      <c r="CB33" s="39"/>
      <c r="CC33" s="39"/>
      <c r="CD33" s="39"/>
      <c r="CE33" s="39"/>
      <c r="CF33" s="39"/>
      <c r="CG33" s="39"/>
      <c r="CH33" s="39"/>
      <c r="CI33" s="39"/>
      <c r="CJ33" s="39"/>
      <c r="CK33" s="39"/>
      <c r="CL33" s="39"/>
      <c r="CM33" s="39"/>
      <c r="CN33" s="39"/>
      <c r="CO33" s="39"/>
      <c r="CP33" s="39"/>
      <c r="CQ33" s="39"/>
      <c r="CR33" s="39"/>
      <c r="CS33" s="39"/>
      <c r="CT33" s="39"/>
      <c r="CU33" s="39"/>
      <c r="CV33" s="39"/>
      <c r="CW33" s="64"/>
      <c r="CX33" s="66"/>
      <c r="CY33" s="38">
        <f t="shared" ref="CY33:CY42" si="28">$D33-($D33*F33)</f>
        <v>0</v>
      </c>
      <c r="CZ33" s="39">
        <f t="shared" ref="CZ33:CZ42" si="29">$D33-($D33*G33)</f>
        <v>0</v>
      </c>
      <c r="DA33" s="39">
        <f t="shared" ref="DA33:DA42" si="30">$D33-($D33*H33)</f>
        <v>0</v>
      </c>
      <c r="DB33" s="39">
        <f t="shared" ref="DB33:DB42" si="31">$D33-($D33*I33)</f>
        <v>0</v>
      </c>
      <c r="DC33" s="39">
        <f t="shared" ref="DC33:DC42" si="32">$D33-($D33*J33)</f>
        <v>0</v>
      </c>
      <c r="DD33" s="39">
        <f t="shared" ref="DD33:DD42" si="33">$D33-($D33*K33)</f>
        <v>0</v>
      </c>
      <c r="DE33" s="39">
        <f t="shared" ref="DE33:DE42" si="34">$D33-($D33*L33)</f>
        <v>0</v>
      </c>
      <c r="DF33" s="39">
        <f t="shared" ref="DF33:DF42" si="35">$D33-($D33*M33)</f>
        <v>0</v>
      </c>
      <c r="DG33" s="39">
        <f t="shared" ref="DG33:DG42" si="36">$D33-($D33*N33)</f>
        <v>0</v>
      </c>
      <c r="DH33" s="39">
        <f t="shared" ref="DH33:DH42" si="37">$D33-($D33*O33)</f>
        <v>0</v>
      </c>
      <c r="DI33" s="39">
        <f t="shared" ref="DI33:DI42" si="38">$D33-($D33*P33)</f>
        <v>0</v>
      </c>
      <c r="DJ33" s="39">
        <f t="shared" ref="DJ33:DJ42" si="39">$D33-($D33*Q33)</f>
        <v>0</v>
      </c>
      <c r="DK33" s="39">
        <f t="shared" ref="DK33:DK42" si="40">$D33-($D33*R33)</f>
        <v>0</v>
      </c>
      <c r="DL33" s="39">
        <f t="shared" ref="DL33:DL42" si="41">$D33-($D33*S33)</f>
        <v>0</v>
      </c>
      <c r="DM33" s="39">
        <f t="shared" ref="DM33:DM42" si="42">$D33-($D33*T33)</f>
        <v>0</v>
      </c>
      <c r="DN33" s="39">
        <f t="shared" ref="DN33:DN42" si="43">$D33-($D33*U33)</f>
        <v>0</v>
      </c>
      <c r="DO33" s="39">
        <f t="shared" ref="DO33:DO42" si="44">$D33-($D33*V33)</f>
        <v>0</v>
      </c>
      <c r="DP33" s="39">
        <f t="shared" ref="DP33:DP42" si="45">$D33-($D33*W33)</f>
        <v>0</v>
      </c>
      <c r="DQ33" s="39">
        <f t="shared" ref="DQ33:DQ42" si="46">$D33-($D33*X33)</f>
        <v>0</v>
      </c>
      <c r="DR33" s="39">
        <f t="shared" ref="DR33:DR42" si="47">$D33-($D33*Y33)</f>
        <v>0</v>
      </c>
      <c r="DS33" s="39">
        <f t="shared" ref="DS33:DS42" si="48">$D33-($D33*Z33)</f>
        <v>0</v>
      </c>
      <c r="DT33" s="39">
        <f t="shared" ref="DT33:DT42" si="49">$D33-($D33*AA33)</f>
        <v>0</v>
      </c>
      <c r="DU33" s="39">
        <f t="shared" ref="DU33:DU42" si="50">$D33-($D33*AB33)</f>
        <v>0</v>
      </c>
      <c r="DV33" s="40">
        <f t="shared" ref="DV33:DV42" si="51">$D33-($D33*AC33)</f>
        <v>0</v>
      </c>
      <c r="DW33" s="41">
        <f t="shared" ref="DW33:DW42" si="52">$D33-($D33*AD33)</f>
        <v>0</v>
      </c>
      <c r="DX33" s="39">
        <f t="shared" ref="DX33:DX42" si="53">$D33-($D33*AE33)</f>
        <v>0</v>
      </c>
      <c r="DY33" s="39">
        <f t="shared" ref="DY33:DY42" si="54">$D33-($D33*AF33)</f>
        <v>0</v>
      </c>
      <c r="DZ33" s="39">
        <f t="shared" ref="DZ33:DZ42" si="55">$D33-($D33*AG33)</f>
        <v>0</v>
      </c>
      <c r="EA33" s="39">
        <f t="shared" ref="EA33:EA42" si="56">$D33-($D33*AH33)</f>
        <v>0</v>
      </c>
      <c r="EB33" s="39">
        <f t="shared" ref="EB33:EB42" si="57">$D33-($D33*AI33)</f>
        <v>0</v>
      </c>
      <c r="EC33" s="39">
        <f t="shared" ref="EC33:EC42" si="58">$D33-($D33*AJ33)</f>
        <v>0</v>
      </c>
      <c r="ED33" s="39">
        <f t="shared" ref="ED33:ED42" si="59">$D33-($D33*AK33)</f>
        <v>0</v>
      </c>
      <c r="EE33" s="39">
        <f t="shared" ref="EE33:EE42" si="60">$D33-($D33*AL33)</f>
        <v>0</v>
      </c>
      <c r="EF33" s="39">
        <f t="shared" ref="EF33:EF42" si="61">$D33-($D33*AM33)</f>
        <v>0</v>
      </c>
      <c r="EG33" s="39">
        <f t="shared" ref="EG33:EG42" si="62">$D33-($D33*AN33)</f>
        <v>0</v>
      </c>
      <c r="EH33" s="39">
        <f t="shared" ref="EH33:EH42" si="63">$D33-($D33*AO33)</f>
        <v>0</v>
      </c>
      <c r="EI33" s="39">
        <f t="shared" ref="EI33:EI42" si="64">$D33-($D33*AP33)</f>
        <v>0</v>
      </c>
      <c r="EJ33" s="39">
        <f t="shared" ref="EJ33:EJ42" si="65">$D33-($D33*AQ33)</f>
        <v>0</v>
      </c>
      <c r="EK33" s="39">
        <f t="shared" ref="EK33:EK42" si="66">$D33-($D33*AR33)</f>
        <v>0</v>
      </c>
      <c r="EL33" s="39">
        <f t="shared" ref="EL33:EL42" si="67">$D33-($D33*AS33)</f>
        <v>0</v>
      </c>
      <c r="EM33" s="39">
        <f t="shared" ref="EM33:EM42" si="68">$D33-($D33*AT33)</f>
        <v>0</v>
      </c>
      <c r="EN33" s="39">
        <f t="shared" ref="EN33:EN42" si="69">$D33-($D33*AU33)</f>
        <v>0</v>
      </c>
      <c r="EO33" s="39">
        <f t="shared" ref="EO33:EO42" si="70">$D33-($D33*AV33)</f>
        <v>0</v>
      </c>
      <c r="EP33" s="39">
        <f t="shared" ref="EP33:EP42" si="71">$D33-($D33*AW33)</f>
        <v>0</v>
      </c>
      <c r="EQ33" s="39">
        <f t="shared" ref="EQ33:EQ42" si="72">$D33-($D33*AX33)</f>
        <v>0</v>
      </c>
      <c r="ER33" s="39">
        <f t="shared" ref="ER33:ER42" si="73">$D33-($D33*AY33)</f>
        <v>0</v>
      </c>
      <c r="ES33" s="39">
        <f t="shared" ref="ES33:ES42" si="74">$D33-($D33*AZ33)</f>
        <v>0</v>
      </c>
      <c r="ET33" s="40">
        <f t="shared" ref="ET33:ET42" si="75">$D33-($D33*BA33)</f>
        <v>0</v>
      </c>
      <c r="EU33" s="41">
        <f t="shared" ref="EU33:EU42" si="76">$D33-($D33*BB33)</f>
        <v>0</v>
      </c>
      <c r="EV33" s="39">
        <f t="shared" ref="EV33:EV42" si="77">$D33-($D33*BC33)</f>
        <v>0</v>
      </c>
      <c r="EW33" s="39">
        <f t="shared" ref="EW33:EW42" si="78">$D33-($D33*BD33)</f>
        <v>0</v>
      </c>
      <c r="EX33" s="39">
        <f t="shared" ref="EX33:EX42" si="79">$D33-($D33*BE33)</f>
        <v>0</v>
      </c>
      <c r="EY33" s="39">
        <f t="shared" ref="EY33:EY42" si="80">$D33-($D33*BF33)</f>
        <v>0</v>
      </c>
      <c r="EZ33" s="39">
        <f t="shared" ref="EZ33:EZ42" si="81">$D33-($D33*BG33)</f>
        <v>0</v>
      </c>
      <c r="FA33" s="39">
        <f t="shared" ref="FA33:FA42" si="82">$D33-($D33*BH33)</f>
        <v>0</v>
      </c>
      <c r="FB33" s="39">
        <f t="shared" ref="FB33:FB42" si="83">$D33-($D33*BI33)</f>
        <v>0</v>
      </c>
      <c r="FC33" s="39">
        <f t="shared" ref="FC33:FC42" si="84">$D33-($D33*BJ33)</f>
        <v>0</v>
      </c>
      <c r="FD33" s="39">
        <f t="shared" ref="FD33:FD42" si="85">$D33-($D33*BK33)</f>
        <v>0</v>
      </c>
      <c r="FE33" s="39">
        <f t="shared" ref="FE33:FE42" si="86">$D33-($D33*BL33)</f>
        <v>0</v>
      </c>
      <c r="FF33" s="39">
        <f t="shared" ref="FF33:FF42" si="87">$D33-($D33*BM33)</f>
        <v>0</v>
      </c>
      <c r="FG33" s="39">
        <f t="shared" ref="FG33:FG42" si="88">$D33-($D33*BN33)</f>
        <v>0</v>
      </c>
      <c r="FH33" s="39">
        <f t="shared" ref="FH33:FH42" si="89">$D33-($D33*BO33)</f>
        <v>0</v>
      </c>
      <c r="FI33" s="39">
        <f t="shared" ref="FI33:FI42" si="90">$D33-($D33*BP33)</f>
        <v>0</v>
      </c>
      <c r="FJ33" s="39">
        <f t="shared" ref="FJ33:FJ42" si="91">$D33-($D33*BQ33)</f>
        <v>0</v>
      </c>
      <c r="FK33" s="39">
        <f t="shared" ref="FK33:FK42" si="92">$D33-($D33*BR33)</f>
        <v>0</v>
      </c>
      <c r="FL33" s="39">
        <f t="shared" ref="FL33:FL42" si="93">$D33-($D33*BS33)</f>
        <v>0</v>
      </c>
      <c r="FM33" s="39">
        <f t="shared" ref="FM33:FM42" si="94">$D33-($D33*BT33)</f>
        <v>0</v>
      </c>
      <c r="FN33" s="39">
        <f t="shared" ref="FN33:FN42" si="95">$D33-($D33*BU33)</f>
        <v>0</v>
      </c>
      <c r="FO33" s="39">
        <f t="shared" ref="FO33:FO42" si="96">$D33-($D33*BV33)</f>
        <v>0</v>
      </c>
      <c r="FP33" s="39">
        <f t="shared" ref="FP33:FP42" si="97">$D33-($D33*BW33)</f>
        <v>0</v>
      </c>
      <c r="FQ33" s="39">
        <f t="shared" ref="FQ33:FQ42" si="98">$D33-($D33*BX33)</f>
        <v>0</v>
      </c>
      <c r="FR33" s="40">
        <f t="shared" ref="FR33:FR42" si="99">$D33-($D33*BY33)</f>
        <v>0</v>
      </c>
      <c r="FS33" s="41">
        <f t="shared" ref="FS33:FS42" si="100">$D33-($D33*BZ33)</f>
        <v>0</v>
      </c>
      <c r="FT33" s="39">
        <f t="shared" ref="FT33:FT42" si="101">$D33-($D33*CA33)</f>
        <v>0</v>
      </c>
      <c r="FU33" s="39">
        <f t="shared" ref="FU33:FU42" si="102">$D33-($D33*CB33)</f>
        <v>0</v>
      </c>
      <c r="FV33" s="39">
        <f t="shared" ref="FV33:FV42" si="103">$D33-($D33*CC33)</f>
        <v>0</v>
      </c>
      <c r="FW33" s="39">
        <f t="shared" ref="FW33:FW42" si="104">$D33-($D33*CD33)</f>
        <v>0</v>
      </c>
      <c r="FX33" s="39">
        <f t="shared" ref="FX33:FX42" si="105">$D33-($D33*CE33)</f>
        <v>0</v>
      </c>
      <c r="FY33" s="39">
        <f t="shared" ref="FY33:FY42" si="106">$D33-($D33*CF33)</f>
        <v>0</v>
      </c>
      <c r="FZ33" s="39">
        <f t="shared" ref="FZ33:FZ42" si="107">$D33-($D33*CG33)</f>
        <v>0</v>
      </c>
      <c r="GA33" s="39">
        <f t="shared" ref="GA33:GA42" si="108">$D33-($D33*CH33)</f>
        <v>0</v>
      </c>
      <c r="GB33" s="39">
        <f t="shared" ref="GB33:GB42" si="109">$D33-($D33*CI33)</f>
        <v>0</v>
      </c>
      <c r="GC33" s="39">
        <f t="shared" ref="GC33:GC42" si="110">$D33-($D33*CJ33)</f>
        <v>0</v>
      </c>
      <c r="GD33" s="39">
        <f t="shared" ref="GD33:GD42" si="111">$D33-($D33*CK33)</f>
        <v>0</v>
      </c>
      <c r="GE33" s="39">
        <f t="shared" ref="GE33:GE42" si="112">$D33-($D33*CL33)</f>
        <v>0</v>
      </c>
      <c r="GF33" s="39">
        <f t="shared" ref="GF33:GF42" si="113">$D33-($D33*CM33)</f>
        <v>0</v>
      </c>
      <c r="GG33" s="39">
        <f t="shared" ref="GG33:GG42" si="114">$D33-($D33*CN33)</f>
        <v>0</v>
      </c>
      <c r="GH33" s="39">
        <f t="shared" ref="GH33:GH42" si="115">$D33-($D33*CO33)</f>
        <v>0</v>
      </c>
      <c r="GI33" s="39">
        <f t="shared" ref="GI33:GI42" si="116">$D33-($D33*CP33)</f>
        <v>0</v>
      </c>
      <c r="GJ33" s="39">
        <f t="shared" ref="GJ33:GJ42" si="117">$D33-($D33*CQ33)</f>
        <v>0</v>
      </c>
      <c r="GK33" s="39">
        <f t="shared" ref="GK33:GK42" si="118">$D33-($D33*CR33)</f>
        <v>0</v>
      </c>
      <c r="GL33" s="39">
        <f t="shared" ref="GL33:GL42" si="119">$D33-($D33*CS33)</f>
        <v>0</v>
      </c>
      <c r="GM33" s="39">
        <f t="shared" ref="GM33:GM42" si="120">$D33-($D33*CT33)</f>
        <v>0</v>
      </c>
      <c r="GN33" s="39">
        <f t="shared" ref="GN33:GN42" si="121">$D33-($D33*CU33)</f>
        <v>0</v>
      </c>
      <c r="GO33" s="39">
        <f t="shared" ref="GO33:GO42" si="122">$D33-($D33*CV33)</f>
        <v>0</v>
      </c>
      <c r="GP33" s="40">
        <f t="shared" ref="GP33:GP42" si="123">$D33-($D33*CW33)</f>
        <v>0</v>
      </c>
      <c r="GQ33" s="66"/>
      <c r="GR33" s="84">
        <f t="shared" ca="1" si="22"/>
        <v>0</v>
      </c>
      <c r="GS33" s="23">
        <f t="shared" ca="1" si="22"/>
        <v>0</v>
      </c>
      <c r="GT33" s="23">
        <f t="shared" ca="1" si="22"/>
        <v>0</v>
      </c>
      <c r="GU33" s="23">
        <f t="shared" ca="1" si="22"/>
        <v>0</v>
      </c>
      <c r="GV33" s="23">
        <f t="shared" ca="1" si="22"/>
        <v>0</v>
      </c>
      <c r="GW33" s="23">
        <f t="shared" ca="1" si="22"/>
        <v>0</v>
      </c>
      <c r="GX33" s="23">
        <f t="shared" ca="1" si="22"/>
        <v>0</v>
      </c>
      <c r="GY33" s="23">
        <f t="shared" ca="1" si="22"/>
        <v>0</v>
      </c>
      <c r="GZ33" s="23">
        <f t="shared" ca="1" si="22"/>
        <v>0</v>
      </c>
      <c r="HA33" s="23">
        <f t="shared" ca="1" si="22"/>
        <v>0</v>
      </c>
      <c r="HB33" s="23">
        <f t="shared" ca="1" si="22"/>
        <v>0</v>
      </c>
      <c r="HC33" s="8">
        <f t="shared" ca="1" si="22"/>
        <v>0</v>
      </c>
      <c r="HD33" s="23">
        <f t="shared" ca="1" si="22"/>
        <v>0</v>
      </c>
      <c r="HE33" s="23">
        <f t="shared" ca="1" si="22"/>
        <v>0</v>
      </c>
      <c r="HF33" s="23">
        <f t="shared" ca="1" si="22"/>
        <v>0</v>
      </c>
      <c r="HG33" s="23">
        <f t="shared" ca="1" si="22"/>
        <v>0</v>
      </c>
      <c r="HH33" s="23">
        <f t="shared" ca="1" si="21"/>
        <v>0</v>
      </c>
      <c r="HI33" s="23">
        <f t="shared" ca="1" si="21"/>
        <v>0</v>
      </c>
      <c r="HJ33" s="23">
        <f t="shared" ca="1" si="21"/>
        <v>0</v>
      </c>
      <c r="HK33" s="23">
        <f t="shared" ca="1" si="21"/>
        <v>0</v>
      </c>
      <c r="HL33" s="23">
        <f t="shared" ca="1" si="21"/>
        <v>0</v>
      </c>
      <c r="HM33" s="23">
        <f t="shared" ca="1" si="21"/>
        <v>0</v>
      </c>
      <c r="HN33" s="23">
        <f t="shared" ca="1" si="21"/>
        <v>0</v>
      </c>
      <c r="HO33" s="8">
        <f t="shared" ca="1" si="21"/>
        <v>0</v>
      </c>
      <c r="HP33" s="23">
        <f t="shared" ca="1" si="21"/>
        <v>0</v>
      </c>
      <c r="HQ33" s="23">
        <f t="shared" ca="1" si="21"/>
        <v>0</v>
      </c>
      <c r="HR33" s="23">
        <f t="shared" ca="1" si="24"/>
        <v>0</v>
      </c>
      <c r="HS33" s="23">
        <f t="shared" ca="1" si="24"/>
        <v>0</v>
      </c>
      <c r="HT33" s="23">
        <f t="shared" ca="1" si="24"/>
        <v>0</v>
      </c>
      <c r="HU33" s="23">
        <f t="shared" ca="1" si="24"/>
        <v>0</v>
      </c>
      <c r="HV33" s="23">
        <f t="shared" ca="1" si="24"/>
        <v>0</v>
      </c>
      <c r="HW33" s="23">
        <f t="shared" ca="1" si="24"/>
        <v>0</v>
      </c>
      <c r="HX33" s="23">
        <f t="shared" ca="1" si="24"/>
        <v>0</v>
      </c>
      <c r="HY33" s="23">
        <f t="shared" ca="1" si="24"/>
        <v>0</v>
      </c>
      <c r="HZ33" s="23">
        <f t="shared" ca="1" si="24"/>
        <v>0</v>
      </c>
      <c r="IA33" s="8">
        <f t="shared" ca="1" si="24"/>
        <v>0</v>
      </c>
      <c r="IB33" s="23">
        <f t="shared" ca="1" si="24"/>
        <v>0</v>
      </c>
      <c r="IC33" s="23">
        <f t="shared" ca="1" si="24"/>
        <v>0</v>
      </c>
      <c r="ID33" s="23">
        <f t="shared" ca="1" si="24"/>
        <v>0</v>
      </c>
      <c r="IE33" s="23">
        <f t="shared" ca="1" si="24"/>
        <v>0</v>
      </c>
      <c r="IF33" s="23">
        <f t="shared" ca="1" si="24"/>
        <v>0</v>
      </c>
      <c r="IG33" s="23">
        <f t="shared" ca="1" si="24"/>
        <v>0</v>
      </c>
      <c r="IH33" s="23">
        <f t="shared" ca="1" si="25"/>
        <v>0</v>
      </c>
      <c r="II33" s="23">
        <f t="shared" ca="1" si="25"/>
        <v>0</v>
      </c>
      <c r="IJ33" s="23">
        <f t="shared" ca="1" si="25"/>
        <v>0</v>
      </c>
      <c r="IK33" s="23">
        <f t="shared" ca="1" si="12"/>
        <v>0</v>
      </c>
      <c r="IL33" s="23">
        <f t="shared" ca="1" si="12"/>
        <v>0</v>
      </c>
      <c r="IM33" s="88">
        <f t="shared" ca="1" si="12"/>
        <v>0</v>
      </c>
      <c r="IN33" s="66"/>
    </row>
    <row r="34" spans="1:248" x14ac:dyDescent="0.3">
      <c r="A34" s="22">
        <v>32</v>
      </c>
      <c r="B34" s="19"/>
      <c r="C34" s="20"/>
      <c r="D34" s="21">
        <f t="shared" si="27"/>
        <v>0</v>
      </c>
      <c r="E34" s="48">
        <f t="shared" si="26"/>
        <v>0</v>
      </c>
      <c r="F34" s="36"/>
      <c r="G34" s="39"/>
      <c r="H34" s="39"/>
      <c r="I34" s="39"/>
      <c r="J34" s="39"/>
      <c r="K34" s="39"/>
      <c r="L34" s="39"/>
      <c r="M34" s="39"/>
      <c r="N34" s="39"/>
      <c r="O34" s="39"/>
      <c r="P34" s="39"/>
      <c r="Q34" s="39"/>
      <c r="R34" s="39"/>
      <c r="S34" s="39"/>
      <c r="T34" s="39"/>
      <c r="U34" s="39"/>
      <c r="V34" s="39"/>
      <c r="W34" s="39"/>
      <c r="X34" s="39"/>
      <c r="Y34" s="39"/>
      <c r="Z34" s="39"/>
      <c r="AA34" s="39"/>
      <c r="AB34" s="39"/>
      <c r="AC34" s="40"/>
      <c r="AD34" s="41"/>
      <c r="AE34" s="39"/>
      <c r="AF34" s="39"/>
      <c r="AG34" s="39"/>
      <c r="AH34" s="39"/>
      <c r="AI34" s="39"/>
      <c r="AJ34" s="39"/>
      <c r="AK34" s="39"/>
      <c r="AL34" s="39"/>
      <c r="AM34" s="39"/>
      <c r="AN34" s="39"/>
      <c r="AO34" s="39"/>
      <c r="AP34" s="39"/>
      <c r="AQ34" s="39"/>
      <c r="AR34" s="39"/>
      <c r="AS34" s="39"/>
      <c r="AT34" s="39"/>
      <c r="AU34" s="39"/>
      <c r="AV34" s="39"/>
      <c r="AW34" s="39"/>
      <c r="AX34" s="39"/>
      <c r="AY34" s="39"/>
      <c r="AZ34" s="39"/>
      <c r="BA34" s="40"/>
      <c r="BB34" s="41"/>
      <c r="BC34" s="39"/>
      <c r="BD34" s="39"/>
      <c r="BE34" s="39"/>
      <c r="BF34" s="39"/>
      <c r="BG34" s="39"/>
      <c r="BH34" s="39"/>
      <c r="BI34" s="39"/>
      <c r="BJ34" s="39"/>
      <c r="BK34" s="39"/>
      <c r="BL34" s="39"/>
      <c r="BM34" s="39"/>
      <c r="BN34" s="39"/>
      <c r="BO34" s="39"/>
      <c r="BP34" s="39"/>
      <c r="BQ34" s="39"/>
      <c r="BR34" s="39"/>
      <c r="BS34" s="39"/>
      <c r="BT34" s="39"/>
      <c r="BU34" s="39"/>
      <c r="BV34" s="39"/>
      <c r="BW34" s="39"/>
      <c r="BX34" s="39"/>
      <c r="BY34" s="40"/>
      <c r="BZ34" s="41"/>
      <c r="CA34" s="39"/>
      <c r="CB34" s="39"/>
      <c r="CC34" s="39"/>
      <c r="CD34" s="39"/>
      <c r="CE34" s="39"/>
      <c r="CF34" s="39"/>
      <c r="CG34" s="39"/>
      <c r="CH34" s="39"/>
      <c r="CI34" s="39"/>
      <c r="CJ34" s="39"/>
      <c r="CK34" s="39"/>
      <c r="CL34" s="39"/>
      <c r="CM34" s="39"/>
      <c r="CN34" s="39"/>
      <c r="CO34" s="39"/>
      <c r="CP34" s="39"/>
      <c r="CQ34" s="39"/>
      <c r="CR34" s="39"/>
      <c r="CS34" s="39"/>
      <c r="CT34" s="39"/>
      <c r="CU34" s="39"/>
      <c r="CV34" s="39"/>
      <c r="CW34" s="64"/>
      <c r="CX34" s="66"/>
      <c r="CY34" s="38">
        <f t="shared" si="28"/>
        <v>0</v>
      </c>
      <c r="CZ34" s="39">
        <f t="shared" si="29"/>
        <v>0</v>
      </c>
      <c r="DA34" s="39">
        <f t="shared" si="30"/>
        <v>0</v>
      </c>
      <c r="DB34" s="39">
        <f t="shared" si="31"/>
        <v>0</v>
      </c>
      <c r="DC34" s="39">
        <f t="shared" si="32"/>
        <v>0</v>
      </c>
      <c r="DD34" s="39">
        <f t="shared" si="33"/>
        <v>0</v>
      </c>
      <c r="DE34" s="39">
        <f t="shared" si="34"/>
        <v>0</v>
      </c>
      <c r="DF34" s="39">
        <f t="shared" si="35"/>
        <v>0</v>
      </c>
      <c r="DG34" s="39">
        <f t="shared" si="36"/>
        <v>0</v>
      </c>
      <c r="DH34" s="39">
        <f t="shared" si="37"/>
        <v>0</v>
      </c>
      <c r="DI34" s="39">
        <f t="shared" si="38"/>
        <v>0</v>
      </c>
      <c r="DJ34" s="39">
        <f t="shared" si="39"/>
        <v>0</v>
      </c>
      <c r="DK34" s="39">
        <f t="shared" si="40"/>
        <v>0</v>
      </c>
      <c r="DL34" s="39">
        <f t="shared" si="41"/>
        <v>0</v>
      </c>
      <c r="DM34" s="39">
        <f t="shared" si="42"/>
        <v>0</v>
      </c>
      <c r="DN34" s="39">
        <f t="shared" si="43"/>
        <v>0</v>
      </c>
      <c r="DO34" s="39">
        <f t="shared" si="44"/>
        <v>0</v>
      </c>
      <c r="DP34" s="39">
        <f t="shared" si="45"/>
        <v>0</v>
      </c>
      <c r="DQ34" s="39">
        <f t="shared" si="46"/>
        <v>0</v>
      </c>
      <c r="DR34" s="39">
        <f t="shared" si="47"/>
        <v>0</v>
      </c>
      <c r="DS34" s="39">
        <f t="shared" si="48"/>
        <v>0</v>
      </c>
      <c r="DT34" s="39">
        <f t="shared" si="49"/>
        <v>0</v>
      </c>
      <c r="DU34" s="39">
        <f t="shared" si="50"/>
        <v>0</v>
      </c>
      <c r="DV34" s="40">
        <f t="shared" si="51"/>
        <v>0</v>
      </c>
      <c r="DW34" s="41">
        <f t="shared" si="52"/>
        <v>0</v>
      </c>
      <c r="DX34" s="39">
        <f t="shared" si="53"/>
        <v>0</v>
      </c>
      <c r="DY34" s="39">
        <f t="shared" si="54"/>
        <v>0</v>
      </c>
      <c r="DZ34" s="39">
        <f t="shared" si="55"/>
        <v>0</v>
      </c>
      <c r="EA34" s="39">
        <f t="shared" si="56"/>
        <v>0</v>
      </c>
      <c r="EB34" s="39">
        <f t="shared" si="57"/>
        <v>0</v>
      </c>
      <c r="EC34" s="39">
        <f t="shared" si="58"/>
        <v>0</v>
      </c>
      <c r="ED34" s="39">
        <f t="shared" si="59"/>
        <v>0</v>
      </c>
      <c r="EE34" s="39">
        <f t="shared" si="60"/>
        <v>0</v>
      </c>
      <c r="EF34" s="39">
        <f t="shared" si="61"/>
        <v>0</v>
      </c>
      <c r="EG34" s="39">
        <f t="shared" si="62"/>
        <v>0</v>
      </c>
      <c r="EH34" s="39">
        <f t="shared" si="63"/>
        <v>0</v>
      </c>
      <c r="EI34" s="39">
        <f t="shared" si="64"/>
        <v>0</v>
      </c>
      <c r="EJ34" s="39">
        <f t="shared" si="65"/>
        <v>0</v>
      </c>
      <c r="EK34" s="39">
        <f t="shared" si="66"/>
        <v>0</v>
      </c>
      <c r="EL34" s="39">
        <f t="shared" si="67"/>
        <v>0</v>
      </c>
      <c r="EM34" s="39">
        <f t="shared" si="68"/>
        <v>0</v>
      </c>
      <c r="EN34" s="39">
        <f t="shared" si="69"/>
        <v>0</v>
      </c>
      <c r="EO34" s="39">
        <f t="shared" si="70"/>
        <v>0</v>
      </c>
      <c r="EP34" s="39">
        <f t="shared" si="71"/>
        <v>0</v>
      </c>
      <c r="EQ34" s="39">
        <f t="shared" si="72"/>
        <v>0</v>
      </c>
      <c r="ER34" s="39">
        <f t="shared" si="73"/>
        <v>0</v>
      </c>
      <c r="ES34" s="39">
        <f t="shared" si="74"/>
        <v>0</v>
      </c>
      <c r="ET34" s="40">
        <f t="shared" si="75"/>
        <v>0</v>
      </c>
      <c r="EU34" s="41">
        <f t="shared" si="76"/>
        <v>0</v>
      </c>
      <c r="EV34" s="39">
        <f t="shared" si="77"/>
        <v>0</v>
      </c>
      <c r="EW34" s="39">
        <f t="shared" si="78"/>
        <v>0</v>
      </c>
      <c r="EX34" s="39">
        <f t="shared" si="79"/>
        <v>0</v>
      </c>
      <c r="EY34" s="39">
        <f t="shared" si="80"/>
        <v>0</v>
      </c>
      <c r="EZ34" s="39">
        <f t="shared" si="81"/>
        <v>0</v>
      </c>
      <c r="FA34" s="39">
        <f t="shared" si="82"/>
        <v>0</v>
      </c>
      <c r="FB34" s="39">
        <f t="shared" si="83"/>
        <v>0</v>
      </c>
      <c r="FC34" s="39">
        <f t="shared" si="84"/>
        <v>0</v>
      </c>
      <c r="FD34" s="39">
        <f t="shared" si="85"/>
        <v>0</v>
      </c>
      <c r="FE34" s="39">
        <f t="shared" si="86"/>
        <v>0</v>
      </c>
      <c r="FF34" s="39">
        <f t="shared" si="87"/>
        <v>0</v>
      </c>
      <c r="FG34" s="39">
        <f t="shared" si="88"/>
        <v>0</v>
      </c>
      <c r="FH34" s="39">
        <f t="shared" si="89"/>
        <v>0</v>
      </c>
      <c r="FI34" s="39">
        <f t="shared" si="90"/>
        <v>0</v>
      </c>
      <c r="FJ34" s="39">
        <f t="shared" si="91"/>
        <v>0</v>
      </c>
      <c r="FK34" s="39">
        <f t="shared" si="92"/>
        <v>0</v>
      </c>
      <c r="FL34" s="39">
        <f t="shared" si="93"/>
        <v>0</v>
      </c>
      <c r="FM34" s="39">
        <f t="shared" si="94"/>
        <v>0</v>
      </c>
      <c r="FN34" s="39">
        <f t="shared" si="95"/>
        <v>0</v>
      </c>
      <c r="FO34" s="39">
        <f t="shared" si="96"/>
        <v>0</v>
      </c>
      <c r="FP34" s="39">
        <f t="shared" si="97"/>
        <v>0</v>
      </c>
      <c r="FQ34" s="39">
        <f t="shared" si="98"/>
        <v>0</v>
      </c>
      <c r="FR34" s="40">
        <f t="shared" si="99"/>
        <v>0</v>
      </c>
      <c r="FS34" s="41">
        <f t="shared" si="100"/>
        <v>0</v>
      </c>
      <c r="FT34" s="39">
        <f t="shared" si="101"/>
        <v>0</v>
      </c>
      <c r="FU34" s="39">
        <f t="shared" si="102"/>
        <v>0</v>
      </c>
      <c r="FV34" s="39">
        <f t="shared" si="103"/>
        <v>0</v>
      </c>
      <c r="FW34" s="39">
        <f t="shared" si="104"/>
        <v>0</v>
      </c>
      <c r="FX34" s="39">
        <f t="shared" si="105"/>
        <v>0</v>
      </c>
      <c r="FY34" s="39">
        <f t="shared" si="106"/>
        <v>0</v>
      </c>
      <c r="FZ34" s="39">
        <f t="shared" si="107"/>
        <v>0</v>
      </c>
      <c r="GA34" s="39">
        <f t="shared" si="108"/>
        <v>0</v>
      </c>
      <c r="GB34" s="39">
        <f t="shared" si="109"/>
        <v>0</v>
      </c>
      <c r="GC34" s="39">
        <f t="shared" si="110"/>
        <v>0</v>
      </c>
      <c r="GD34" s="39">
        <f t="shared" si="111"/>
        <v>0</v>
      </c>
      <c r="GE34" s="39">
        <f t="shared" si="112"/>
        <v>0</v>
      </c>
      <c r="GF34" s="39">
        <f t="shared" si="113"/>
        <v>0</v>
      </c>
      <c r="GG34" s="39">
        <f t="shared" si="114"/>
        <v>0</v>
      </c>
      <c r="GH34" s="39">
        <f t="shared" si="115"/>
        <v>0</v>
      </c>
      <c r="GI34" s="39">
        <f t="shared" si="116"/>
        <v>0</v>
      </c>
      <c r="GJ34" s="39">
        <f t="shared" si="117"/>
        <v>0</v>
      </c>
      <c r="GK34" s="39">
        <f t="shared" si="118"/>
        <v>0</v>
      </c>
      <c r="GL34" s="39">
        <f t="shared" si="119"/>
        <v>0</v>
      </c>
      <c r="GM34" s="39">
        <f t="shared" si="120"/>
        <v>0</v>
      </c>
      <c r="GN34" s="39">
        <f t="shared" si="121"/>
        <v>0</v>
      </c>
      <c r="GO34" s="39">
        <f t="shared" si="122"/>
        <v>0</v>
      </c>
      <c r="GP34" s="40">
        <f t="shared" si="123"/>
        <v>0</v>
      </c>
      <c r="GQ34" s="66"/>
      <c r="GR34" s="84">
        <f t="shared" ca="1" si="22"/>
        <v>0</v>
      </c>
      <c r="GS34" s="23">
        <f t="shared" ca="1" si="22"/>
        <v>0</v>
      </c>
      <c r="GT34" s="23">
        <f t="shared" ca="1" si="22"/>
        <v>0</v>
      </c>
      <c r="GU34" s="23">
        <f t="shared" ca="1" si="22"/>
        <v>0</v>
      </c>
      <c r="GV34" s="23">
        <f t="shared" ca="1" si="22"/>
        <v>0</v>
      </c>
      <c r="GW34" s="23">
        <f t="shared" ca="1" si="22"/>
        <v>0</v>
      </c>
      <c r="GX34" s="23">
        <f t="shared" ca="1" si="22"/>
        <v>0</v>
      </c>
      <c r="GY34" s="23">
        <f t="shared" ca="1" si="22"/>
        <v>0</v>
      </c>
      <c r="GZ34" s="23">
        <f t="shared" ca="1" si="22"/>
        <v>0</v>
      </c>
      <c r="HA34" s="23">
        <f t="shared" ca="1" si="22"/>
        <v>0</v>
      </c>
      <c r="HB34" s="23">
        <f t="shared" ca="1" si="22"/>
        <v>0</v>
      </c>
      <c r="HC34" s="8">
        <f t="shared" ca="1" si="22"/>
        <v>0</v>
      </c>
      <c r="HD34" s="23">
        <f t="shared" ca="1" si="22"/>
        <v>0</v>
      </c>
      <c r="HE34" s="23">
        <f t="shared" ca="1" si="22"/>
        <v>0</v>
      </c>
      <c r="HF34" s="23">
        <f t="shared" ca="1" si="22"/>
        <v>0</v>
      </c>
      <c r="HG34" s="23">
        <f t="shared" ca="1" si="22"/>
        <v>0</v>
      </c>
      <c r="HH34" s="23">
        <f t="shared" ca="1" si="21"/>
        <v>0</v>
      </c>
      <c r="HI34" s="23">
        <f t="shared" ca="1" si="21"/>
        <v>0</v>
      </c>
      <c r="HJ34" s="23">
        <f t="shared" ca="1" si="21"/>
        <v>0</v>
      </c>
      <c r="HK34" s="23">
        <f t="shared" ca="1" si="21"/>
        <v>0</v>
      </c>
      <c r="HL34" s="23">
        <f t="shared" ca="1" si="21"/>
        <v>0</v>
      </c>
      <c r="HM34" s="23">
        <f t="shared" ca="1" si="21"/>
        <v>0</v>
      </c>
      <c r="HN34" s="23">
        <f t="shared" ca="1" si="21"/>
        <v>0</v>
      </c>
      <c r="HO34" s="8">
        <f t="shared" ca="1" si="21"/>
        <v>0</v>
      </c>
      <c r="HP34" s="23">
        <f t="shared" ca="1" si="21"/>
        <v>0</v>
      </c>
      <c r="HQ34" s="23">
        <f t="shared" ca="1" si="21"/>
        <v>0</v>
      </c>
      <c r="HR34" s="23">
        <f t="shared" ca="1" si="24"/>
        <v>0</v>
      </c>
      <c r="HS34" s="23">
        <f t="shared" ca="1" si="24"/>
        <v>0</v>
      </c>
      <c r="HT34" s="23">
        <f t="shared" ca="1" si="24"/>
        <v>0</v>
      </c>
      <c r="HU34" s="23">
        <f t="shared" ca="1" si="24"/>
        <v>0</v>
      </c>
      <c r="HV34" s="23">
        <f t="shared" ca="1" si="24"/>
        <v>0</v>
      </c>
      <c r="HW34" s="23">
        <f t="shared" ca="1" si="24"/>
        <v>0</v>
      </c>
      <c r="HX34" s="23">
        <f t="shared" ca="1" si="24"/>
        <v>0</v>
      </c>
      <c r="HY34" s="23">
        <f t="shared" ca="1" si="24"/>
        <v>0</v>
      </c>
      <c r="HZ34" s="23">
        <f t="shared" ca="1" si="24"/>
        <v>0</v>
      </c>
      <c r="IA34" s="8">
        <f t="shared" ca="1" si="24"/>
        <v>0</v>
      </c>
      <c r="IB34" s="23">
        <f t="shared" ca="1" si="24"/>
        <v>0</v>
      </c>
      <c r="IC34" s="23">
        <f t="shared" ca="1" si="24"/>
        <v>0</v>
      </c>
      <c r="ID34" s="23">
        <f t="shared" ca="1" si="24"/>
        <v>0</v>
      </c>
      <c r="IE34" s="23">
        <f t="shared" ca="1" si="24"/>
        <v>0</v>
      </c>
      <c r="IF34" s="23">
        <f t="shared" ca="1" si="24"/>
        <v>0</v>
      </c>
      <c r="IG34" s="23">
        <f t="shared" ca="1" si="24"/>
        <v>0</v>
      </c>
      <c r="IH34" s="23">
        <f t="shared" ca="1" si="25"/>
        <v>0</v>
      </c>
      <c r="II34" s="23">
        <f t="shared" ca="1" si="25"/>
        <v>0</v>
      </c>
      <c r="IJ34" s="23">
        <f t="shared" ca="1" si="25"/>
        <v>0</v>
      </c>
      <c r="IK34" s="23">
        <f t="shared" ca="1" si="12"/>
        <v>0</v>
      </c>
      <c r="IL34" s="23">
        <f t="shared" ca="1" si="12"/>
        <v>0</v>
      </c>
      <c r="IM34" s="88">
        <f t="shared" ca="1" si="12"/>
        <v>0</v>
      </c>
      <c r="IN34" s="66"/>
    </row>
    <row r="35" spans="1:248" x14ac:dyDescent="0.3">
      <c r="A35" s="18">
        <v>33</v>
      </c>
      <c r="B35" s="19"/>
      <c r="C35" s="20"/>
      <c r="D35" s="21">
        <f t="shared" si="27"/>
        <v>0</v>
      </c>
      <c r="E35" s="48">
        <f t="shared" si="26"/>
        <v>0</v>
      </c>
      <c r="F35" s="36"/>
      <c r="G35" s="39"/>
      <c r="H35" s="39"/>
      <c r="I35" s="39"/>
      <c r="J35" s="39"/>
      <c r="K35" s="39"/>
      <c r="L35" s="39"/>
      <c r="M35" s="39"/>
      <c r="N35" s="39"/>
      <c r="O35" s="39"/>
      <c r="P35" s="39"/>
      <c r="Q35" s="39"/>
      <c r="R35" s="39"/>
      <c r="S35" s="39"/>
      <c r="T35" s="39"/>
      <c r="U35" s="39"/>
      <c r="V35" s="39"/>
      <c r="W35" s="39"/>
      <c r="X35" s="39"/>
      <c r="Y35" s="39"/>
      <c r="Z35" s="39"/>
      <c r="AA35" s="39"/>
      <c r="AB35" s="39"/>
      <c r="AC35" s="40"/>
      <c r="AD35" s="41"/>
      <c r="AE35" s="39"/>
      <c r="AF35" s="39"/>
      <c r="AG35" s="39"/>
      <c r="AH35" s="39"/>
      <c r="AI35" s="39"/>
      <c r="AJ35" s="39"/>
      <c r="AK35" s="39"/>
      <c r="AL35" s="39"/>
      <c r="AM35" s="39"/>
      <c r="AN35" s="39"/>
      <c r="AO35" s="39"/>
      <c r="AP35" s="39"/>
      <c r="AQ35" s="39"/>
      <c r="AR35" s="39"/>
      <c r="AS35" s="39"/>
      <c r="AT35" s="39"/>
      <c r="AU35" s="39"/>
      <c r="AV35" s="39"/>
      <c r="AW35" s="39"/>
      <c r="AX35" s="39"/>
      <c r="AY35" s="39"/>
      <c r="AZ35" s="39"/>
      <c r="BA35" s="40"/>
      <c r="BB35" s="41"/>
      <c r="BC35" s="39"/>
      <c r="BD35" s="39"/>
      <c r="BE35" s="39"/>
      <c r="BF35" s="39"/>
      <c r="BG35" s="39"/>
      <c r="BH35" s="39"/>
      <c r="BI35" s="39"/>
      <c r="BJ35" s="39"/>
      <c r="BK35" s="39"/>
      <c r="BL35" s="39"/>
      <c r="BM35" s="39"/>
      <c r="BN35" s="39"/>
      <c r="BO35" s="39"/>
      <c r="BP35" s="39"/>
      <c r="BQ35" s="39"/>
      <c r="BR35" s="39"/>
      <c r="BS35" s="39"/>
      <c r="BT35" s="39"/>
      <c r="BU35" s="39"/>
      <c r="BV35" s="39"/>
      <c r="BW35" s="39"/>
      <c r="BX35" s="39"/>
      <c r="BY35" s="40"/>
      <c r="BZ35" s="41"/>
      <c r="CA35" s="39"/>
      <c r="CB35" s="39"/>
      <c r="CC35" s="39"/>
      <c r="CD35" s="39"/>
      <c r="CE35" s="39"/>
      <c r="CF35" s="39"/>
      <c r="CG35" s="39"/>
      <c r="CH35" s="39"/>
      <c r="CI35" s="39"/>
      <c r="CJ35" s="39"/>
      <c r="CK35" s="39"/>
      <c r="CL35" s="39"/>
      <c r="CM35" s="39"/>
      <c r="CN35" s="39"/>
      <c r="CO35" s="39"/>
      <c r="CP35" s="39"/>
      <c r="CQ35" s="39"/>
      <c r="CR35" s="39"/>
      <c r="CS35" s="39"/>
      <c r="CT35" s="39"/>
      <c r="CU35" s="39"/>
      <c r="CV35" s="39"/>
      <c r="CW35" s="64"/>
      <c r="CX35" s="66"/>
      <c r="CY35" s="38">
        <f t="shared" si="28"/>
        <v>0</v>
      </c>
      <c r="CZ35" s="39">
        <f t="shared" si="29"/>
        <v>0</v>
      </c>
      <c r="DA35" s="39">
        <f t="shared" si="30"/>
        <v>0</v>
      </c>
      <c r="DB35" s="39">
        <f t="shared" si="31"/>
        <v>0</v>
      </c>
      <c r="DC35" s="39">
        <f t="shared" si="32"/>
        <v>0</v>
      </c>
      <c r="DD35" s="39">
        <f t="shared" si="33"/>
        <v>0</v>
      </c>
      <c r="DE35" s="39">
        <f t="shared" si="34"/>
        <v>0</v>
      </c>
      <c r="DF35" s="39">
        <f t="shared" si="35"/>
        <v>0</v>
      </c>
      <c r="DG35" s="39">
        <f t="shared" si="36"/>
        <v>0</v>
      </c>
      <c r="DH35" s="39">
        <f t="shared" si="37"/>
        <v>0</v>
      </c>
      <c r="DI35" s="39">
        <f t="shared" si="38"/>
        <v>0</v>
      </c>
      <c r="DJ35" s="39">
        <f t="shared" si="39"/>
        <v>0</v>
      </c>
      <c r="DK35" s="39">
        <f t="shared" si="40"/>
        <v>0</v>
      </c>
      <c r="DL35" s="39">
        <f t="shared" si="41"/>
        <v>0</v>
      </c>
      <c r="DM35" s="39">
        <f t="shared" si="42"/>
        <v>0</v>
      </c>
      <c r="DN35" s="39">
        <f t="shared" si="43"/>
        <v>0</v>
      </c>
      <c r="DO35" s="39">
        <f t="shared" si="44"/>
        <v>0</v>
      </c>
      <c r="DP35" s="39">
        <f t="shared" si="45"/>
        <v>0</v>
      </c>
      <c r="DQ35" s="39">
        <f t="shared" si="46"/>
        <v>0</v>
      </c>
      <c r="DR35" s="39">
        <f t="shared" si="47"/>
        <v>0</v>
      </c>
      <c r="DS35" s="39">
        <f t="shared" si="48"/>
        <v>0</v>
      </c>
      <c r="DT35" s="39">
        <f t="shared" si="49"/>
        <v>0</v>
      </c>
      <c r="DU35" s="39">
        <f t="shared" si="50"/>
        <v>0</v>
      </c>
      <c r="DV35" s="40">
        <f t="shared" si="51"/>
        <v>0</v>
      </c>
      <c r="DW35" s="41">
        <f t="shared" si="52"/>
        <v>0</v>
      </c>
      <c r="DX35" s="39">
        <f t="shared" si="53"/>
        <v>0</v>
      </c>
      <c r="DY35" s="39">
        <f t="shared" si="54"/>
        <v>0</v>
      </c>
      <c r="DZ35" s="39">
        <f t="shared" si="55"/>
        <v>0</v>
      </c>
      <c r="EA35" s="39">
        <f t="shared" si="56"/>
        <v>0</v>
      </c>
      <c r="EB35" s="39">
        <f t="shared" si="57"/>
        <v>0</v>
      </c>
      <c r="EC35" s="39">
        <f t="shared" si="58"/>
        <v>0</v>
      </c>
      <c r="ED35" s="39">
        <f t="shared" si="59"/>
        <v>0</v>
      </c>
      <c r="EE35" s="39">
        <f t="shared" si="60"/>
        <v>0</v>
      </c>
      <c r="EF35" s="39">
        <f t="shared" si="61"/>
        <v>0</v>
      </c>
      <c r="EG35" s="39">
        <f t="shared" si="62"/>
        <v>0</v>
      </c>
      <c r="EH35" s="39">
        <f t="shared" si="63"/>
        <v>0</v>
      </c>
      <c r="EI35" s="39">
        <f t="shared" si="64"/>
        <v>0</v>
      </c>
      <c r="EJ35" s="39">
        <f t="shared" si="65"/>
        <v>0</v>
      </c>
      <c r="EK35" s="39">
        <f t="shared" si="66"/>
        <v>0</v>
      </c>
      <c r="EL35" s="39">
        <f t="shared" si="67"/>
        <v>0</v>
      </c>
      <c r="EM35" s="39">
        <f t="shared" si="68"/>
        <v>0</v>
      </c>
      <c r="EN35" s="39">
        <f t="shared" si="69"/>
        <v>0</v>
      </c>
      <c r="EO35" s="39">
        <f t="shared" si="70"/>
        <v>0</v>
      </c>
      <c r="EP35" s="39">
        <f t="shared" si="71"/>
        <v>0</v>
      </c>
      <c r="EQ35" s="39">
        <f t="shared" si="72"/>
        <v>0</v>
      </c>
      <c r="ER35" s="39">
        <f t="shared" si="73"/>
        <v>0</v>
      </c>
      <c r="ES35" s="39">
        <f t="shared" si="74"/>
        <v>0</v>
      </c>
      <c r="ET35" s="40">
        <f t="shared" si="75"/>
        <v>0</v>
      </c>
      <c r="EU35" s="41">
        <f t="shared" si="76"/>
        <v>0</v>
      </c>
      <c r="EV35" s="39">
        <f t="shared" si="77"/>
        <v>0</v>
      </c>
      <c r="EW35" s="39">
        <f t="shared" si="78"/>
        <v>0</v>
      </c>
      <c r="EX35" s="39">
        <f t="shared" si="79"/>
        <v>0</v>
      </c>
      <c r="EY35" s="39">
        <f t="shared" si="80"/>
        <v>0</v>
      </c>
      <c r="EZ35" s="39">
        <f t="shared" si="81"/>
        <v>0</v>
      </c>
      <c r="FA35" s="39">
        <f t="shared" si="82"/>
        <v>0</v>
      </c>
      <c r="FB35" s="39">
        <f t="shared" si="83"/>
        <v>0</v>
      </c>
      <c r="FC35" s="39">
        <f t="shared" si="84"/>
        <v>0</v>
      </c>
      <c r="FD35" s="39">
        <f t="shared" si="85"/>
        <v>0</v>
      </c>
      <c r="FE35" s="39">
        <f t="shared" si="86"/>
        <v>0</v>
      </c>
      <c r="FF35" s="39">
        <f t="shared" si="87"/>
        <v>0</v>
      </c>
      <c r="FG35" s="39">
        <f t="shared" si="88"/>
        <v>0</v>
      </c>
      <c r="FH35" s="39">
        <f t="shared" si="89"/>
        <v>0</v>
      </c>
      <c r="FI35" s="39">
        <f t="shared" si="90"/>
        <v>0</v>
      </c>
      <c r="FJ35" s="39">
        <f t="shared" si="91"/>
        <v>0</v>
      </c>
      <c r="FK35" s="39">
        <f t="shared" si="92"/>
        <v>0</v>
      </c>
      <c r="FL35" s="39">
        <f t="shared" si="93"/>
        <v>0</v>
      </c>
      <c r="FM35" s="39">
        <f t="shared" si="94"/>
        <v>0</v>
      </c>
      <c r="FN35" s="39">
        <f t="shared" si="95"/>
        <v>0</v>
      </c>
      <c r="FO35" s="39">
        <f t="shared" si="96"/>
        <v>0</v>
      </c>
      <c r="FP35" s="39">
        <f t="shared" si="97"/>
        <v>0</v>
      </c>
      <c r="FQ35" s="39">
        <f t="shared" si="98"/>
        <v>0</v>
      </c>
      <c r="FR35" s="40">
        <f t="shared" si="99"/>
        <v>0</v>
      </c>
      <c r="FS35" s="41">
        <f t="shared" si="100"/>
        <v>0</v>
      </c>
      <c r="FT35" s="39">
        <f t="shared" si="101"/>
        <v>0</v>
      </c>
      <c r="FU35" s="39">
        <f t="shared" si="102"/>
        <v>0</v>
      </c>
      <c r="FV35" s="39">
        <f t="shared" si="103"/>
        <v>0</v>
      </c>
      <c r="FW35" s="39">
        <f t="shared" si="104"/>
        <v>0</v>
      </c>
      <c r="FX35" s="39">
        <f t="shared" si="105"/>
        <v>0</v>
      </c>
      <c r="FY35" s="39">
        <f t="shared" si="106"/>
        <v>0</v>
      </c>
      <c r="FZ35" s="39">
        <f t="shared" si="107"/>
        <v>0</v>
      </c>
      <c r="GA35" s="39">
        <f t="shared" si="108"/>
        <v>0</v>
      </c>
      <c r="GB35" s="39">
        <f t="shared" si="109"/>
        <v>0</v>
      </c>
      <c r="GC35" s="39">
        <f t="shared" si="110"/>
        <v>0</v>
      </c>
      <c r="GD35" s="39">
        <f t="shared" si="111"/>
        <v>0</v>
      </c>
      <c r="GE35" s="39">
        <f t="shared" si="112"/>
        <v>0</v>
      </c>
      <c r="GF35" s="39">
        <f t="shared" si="113"/>
        <v>0</v>
      </c>
      <c r="GG35" s="39">
        <f t="shared" si="114"/>
        <v>0</v>
      </c>
      <c r="GH35" s="39">
        <f t="shared" si="115"/>
        <v>0</v>
      </c>
      <c r="GI35" s="39">
        <f t="shared" si="116"/>
        <v>0</v>
      </c>
      <c r="GJ35" s="39">
        <f t="shared" si="117"/>
        <v>0</v>
      </c>
      <c r="GK35" s="39">
        <f t="shared" si="118"/>
        <v>0</v>
      </c>
      <c r="GL35" s="39">
        <f t="shared" si="119"/>
        <v>0</v>
      </c>
      <c r="GM35" s="39">
        <f t="shared" si="120"/>
        <v>0</v>
      </c>
      <c r="GN35" s="39">
        <f t="shared" si="121"/>
        <v>0</v>
      </c>
      <c r="GO35" s="39">
        <f t="shared" si="122"/>
        <v>0</v>
      </c>
      <c r="GP35" s="40">
        <f t="shared" si="123"/>
        <v>0</v>
      </c>
      <c r="GQ35" s="66"/>
      <c r="GR35" s="84">
        <f t="shared" ca="1" si="22"/>
        <v>0</v>
      </c>
      <c r="GS35" s="23">
        <f t="shared" ca="1" si="22"/>
        <v>0</v>
      </c>
      <c r="GT35" s="23">
        <f t="shared" ca="1" si="22"/>
        <v>0</v>
      </c>
      <c r="GU35" s="23">
        <f t="shared" ca="1" si="22"/>
        <v>0</v>
      </c>
      <c r="GV35" s="23">
        <f t="shared" ca="1" si="22"/>
        <v>0</v>
      </c>
      <c r="GW35" s="23">
        <f t="shared" ca="1" si="22"/>
        <v>0</v>
      </c>
      <c r="GX35" s="23">
        <f t="shared" ca="1" si="22"/>
        <v>0</v>
      </c>
      <c r="GY35" s="23">
        <f t="shared" ca="1" si="22"/>
        <v>0</v>
      </c>
      <c r="GZ35" s="23">
        <f t="shared" ca="1" si="22"/>
        <v>0</v>
      </c>
      <c r="HA35" s="23">
        <f t="shared" ca="1" si="22"/>
        <v>0</v>
      </c>
      <c r="HB35" s="23">
        <f t="shared" ca="1" si="22"/>
        <v>0</v>
      </c>
      <c r="HC35" s="8">
        <f t="shared" ca="1" si="22"/>
        <v>0</v>
      </c>
      <c r="HD35" s="23">
        <f t="shared" ca="1" si="22"/>
        <v>0</v>
      </c>
      <c r="HE35" s="23">
        <f t="shared" ca="1" si="22"/>
        <v>0</v>
      </c>
      <c r="HF35" s="23">
        <f t="shared" ca="1" si="22"/>
        <v>0</v>
      </c>
      <c r="HG35" s="23">
        <f t="shared" ca="1" si="22"/>
        <v>0</v>
      </c>
      <c r="HH35" s="23">
        <f t="shared" ca="1" si="21"/>
        <v>0</v>
      </c>
      <c r="HI35" s="23">
        <f t="shared" ca="1" si="21"/>
        <v>0</v>
      </c>
      <c r="HJ35" s="23">
        <f t="shared" ca="1" si="21"/>
        <v>0</v>
      </c>
      <c r="HK35" s="23">
        <f t="shared" ca="1" si="21"/>
        <v>0</v>
      </c>
      <c r="HL35" s="23">
        <f t="shared" ca="1" si="21"/>
        <v>0</v>
      </c>
      <c r="HM35" s="23">
        <f t="shared" ca="1" si="21"/>
        <v>0</v>
      </c>
      <c r="HN35" s="23">
        <f t="shared" ca="1" si="21"/>
        <v>0</v>
      </c>
      <c r="HO35" s="8">
        <f t="shared" ca="1" si="21"/>
        <v>0</v>
      </c>
      <c r="HP35" s="23">
        <f t="shared" ca="1" si="21"/>
        <v>0</v>
      </c>
      <c r="HQ35" s="23">
        <f t="shared" ca="1" si="21"/>
        <v>0</v>
      </c>
      <c r="HR35" s="23">
        <f t="shared" ca="1" si="24"/>
        <v>0</v>
      </c>
      <c r="HS35" s="23">
        <f t="shared" ca="1" si="24"/>
        <v>0</v>
      </c>
      <c r="HT35" s="23">
        <f t="shared" ca="1" si="24"/>
        <v>0</v>
      </c>
      <c r="HU35" s="23">
        <f t="shared" ca="1" si="24"/>
        <v>0</v>
      </c>
      <c r="HV35" s="23">
        <f t="shared" ca="1" si="24"/>
        <v>0</v>
      </c>
      <c r="HW35" s="23">
        <f t="shared" ca="1" si="24"/>
        <v>0</v>
      </c>
      <c r="HX35" s="23">
        <f t="shared" ca="1" si="24"/>
        <v>0</v>
      </c>
      <c r="HY35" s="23">
        <f t="shared" ca="1" si="24"/>
        <v>0</v>
      </c>
      <c r="HZ35" s="23">
        <f t="shared" ca="1" si="24"/>
        <v>0</v>
      </c>
      <c r="IA35" s="8">
        <f t="shared" ca="1" si="24"/>
        <v>0</v>
      </c>
      <c r="IB35" s="23">
        <f t="shared" ca="1" si="24"/>
        <v>0</v>
      </c>
      <c r="IC35" s="23">
        <f t="shared" ca="1" si="24"/>
        <v>0</v>
      </c>
      <c r="ID35" s="23">
        <f t="shared" ca="1" si="24"/>
        <v>0</v>
      </c>
      <c r="IE35" s="23">
        <f t="shared" ca="1" si="24"/>
        <v>0</v>
      </c>
      <c r="IF35" s="23">
        <f t="shared" ca="1" si="24"/>
        <v>0</v>
      </c>
      <c r="IG35" s="23">
        <f t="shared" ca="1" si="24"/>
        <v>0</v>
      </c>
      <c r="IH35" s="23">
        <f t="shared" ca="1" si="25"/>
        <v>0</v>
      </c>
      <c r="II35" s="23">
        <f t="shared" ca="1" si="25"/>
        <v>0</v>
      </c>
      <c r="IJ35" s="23">
        <f t="shared" ca="1" si="25"/>
        <v>0</v>
      </c>
      <c r="IK35" s="23">
        <f t="shared" ca="1" si="12"/>
        <v>0</v>
      </c>
      <c r="IL35" s="23">
        <f t="shared" ca="1" si="12"/>
        <v>0</v>
      </c>
      <c r="IM35" s="88">
        <f t="shared" ca="1" si="12"/>
        <v>0</v>
      </c>
      <c r="IN35" s="66"/>
    </row>
    <row r="36" spans="1:248" x14ac:dyDescent="0.3">
      <c r="A36" s="22">
        <v>34</v>
      </c>
      <c r="B36" s="19"/>
      <c r="C36" s="20"/>
      <c r="D36" s="21">
        <f t="shared" si="27"/>
        <v>0</v>
      </c>
      <c r="E36" s="48">
        <f t="shared" si="26"/>
        <v>0</v>
      </c>
      <c r="F36" s="36"/>
      <c r="G36" s="39"/>
      <c r="H36" s="39"/>
      <c r="I36" s="39"/>
      <c r="J36" s="39"/>
      <c r="K36" s="39"/>
      <c r="L36" s="39"/>
      <c r="M36" s="39"/>
      <c r="N36" s="39"/>
      <c r="O36" s="39"/>
      <c r="P36" s="39"/>
      <c r="Q36" s="39"/>
      <c r="R36" s="39"/>
      <c r="S36" s="39"/>
      <c r="T36" s="39"/>
      <c r="U36" s="39"/>
      <c r="V36" s="39"/>
      <c r="W36" s="39"/>
      <c r="X36" s="39"/>
      <c r="Y36" s="39"/>
      <c r="Z36" s="39"/>
      <c r="AA36" s="39"/>
      <c r="AB36" s="39"/>
      <c r="AC36" s="40"/>
      <c r="AD36" s="41"/>
      <c r="AE36" s="39"/>
      <c r="AF36" s="39"/>
      <c r="AG36" s="39"/>
      <c r="AH36" s="39"/>
      <c r="AI36" s="39"/>
      <c r="AJ36" s="39"/>
      <c r="AK36" s="39"/>
      <c r="AL36" s="39"/>
      <c r="AM36" s="39"/>
      <c r="AN36" s="39"/>
      <c r="AO36" s="39"/>
      <c r="AP36" s="39"/>
      <c r="AQ36" s="39"/>
      <c r="AR36" s="39"/>
      <c r="AS36" s="39"/>
      <c r="AT36" s="39"/>
      <c r="AU36" s="39"/>
      <c r="AV36" s="39"/>
      <c r="AW36" s="39"/>
      <c r="AX36" s="39"/>
      <c r="AY36" s="39"/>
      <c r="AZ36" s="39"/>
      <c r="BA36" s="40"/>
      <c r="BB36" s="41"/>
      <c r="BC36" s="39"/>
      <c r="BD36" s="39"/>
      <c r="BE36" s="39"/>
      <c r="BF36" s="39"/>
      <c r="BG36" s="39"/>
      <c r="BH36" s="39"/>
      <c r="BI36" s="39"/>
      <c r="BJ36" s="39"/>
      <c r="BK36" s="39"/>
      <c r="BL36" s="39"/>
      <c r="BM36" s="39"/>
      <c r="BN36" s="39"/>
      <c r="BO36" s="39"/>
      <c r="BP36" s="39"/>
      <c r="BQ36" s="39"/>
      <c r="BR36" s="39"/>
      <c r="BS36" s="39"/>
      <c r="BT36" s="39"/>
      <c r="BU36" s="39"/>
      <c r="BV36" s="39"/>
      <c r="BW36" s="39"/>
      <c r="BX36" s="39"/>
      <c r="BY36" s="40"/>
      <c r="BZ36" s="41"/>
      <c r="CA36" s="39"/>
      <c r="CB36" s="39"/>
      <c r="CC36" s="39"/>
      <c r="CD36" s="39"/>
      <c r="CE36" s="39"/>
      <c r="CF36" s="39"/>
      <c r="CG36" s="39"/>
      <c r="CH36" s="39"/>
      <c r="CI36" s="39"/>
      <c r="CJ36" s="39"/>
      <c r="CK36" s="39"/>
      <c r="CL36" s="39"/>
      <c r="CM36" s="39"/>
      <c r="CN36" s="39"/>
      <c r="CO36" s="39"/>
      <c r="CP36" s="39"/>
      <c r="CQ36" s="39"/>
      <c r="CR36" s="39"/>
      <c r="CS36" s="39"/>
      <c r="CT36" s="39"/>
      <c r="CU36" s="39"/>
      <c r="CV36" s="39"/>
      <c r="CW36" s="64"/>
      <c r="CX36" s="66"/>
      <c r="CY36" s="38">
        <f t="shared" si="28"/>
        <v>0</v>
      </c>
      <c r="CZ36" s="39">
        <f t="shared" si="29"/>
        <v>0</v>
      </c>
      <c r="DA36" s="39">
        <f t="shared" si="30"/>
        <v>0</v>
      </c>
      <c r="DB36" s="39">
        <f t="shared" si="31"/>
        <v>0</v>
      </c>
      <c r="DC36" s="39">
        <f t="shared" si="32"/>
        <v>0</v>
      </c>
      <c r="DD36" s="39">
        <f t="shared" si="33"/>
        <v>0</v>
      </c>
      <c r="DE36" s="39">
        <f t="shared" si="34"/>
        <v>0</v>
      </c>
      <c r="DF36" s="39">
        <f t="shared" si="35"/>
        <v>0</v>
      </c>
      <c r="DG36" s="39">
        <f t="shared" si="36"/>
        <v>0</v>
      </c>
      <c r="DH36" s="39">
        <f t="shared" si="37"/>
        <v>0</v>
      </c>
      <c r="DI36" s="39">
        <f t="shared" si="38"/>
        <v>0</v>
      </c>
      <c r="DJ36" s="39">
        <f t="shared" si="39"/>
        <v>0</v>
      </c>
      <c r="DK36" s="39">
        <f t="shared" si="40"/>
        <v>0</v>
      </c>
      <c r="DL36" s="39">
        <f t="shared" si="41"/>
        <v>0</v>
      </c>
      <c r="DM36" s="39">
        <f t="shared" si="42"/>
        <v>0</v>
      </c>
      <c r="DN36" s="39">
        <f t="shared" si="43"/>
        <v>0</v>
      </c>
      <c r="DO36" s="39">
        <f t="shared" si="44"/>
        <v>0</v>
      </c>
      <c r="DP36" s="39">
        <f t="shared" si="45"/>
        <v>0</v>
      </c>
      <c r="DQ36" s="39">
        <f t="shared" si="46"/>
        <v>0</v>
      </c>
      <c r="DR36" s="39">
        <f t="shared" si="47"/>
        <v>0</v>
      </c>
      <c r="DS36" s="39">
        <f t="shared" si="48"/>
        <v>0</v>
      </c>
      <c r="DT36" s="39">
        <f t="shared" si="49"/>
        <v>0</v>
      </c>
      <c r="DU36" s="39">
        <f t="shared" si="50"/>
        <v>0</v>
      </c>
      <c r="DV36" s="40">
        <f t="shared" si="51"/>
        <v>0</v>
      </c>
      <c r="DW36" s="41">
        <f t="shared" si="52"/>
        <v>0</v>
      </c>
      <c r="DX36" s="39">
        <f t="shared" si="53"/>
        <v>0</v>
      </c>
      <c r="DY36" s="39">
        <f t="shared" si="54"/>
        <v>0</v>
      </c>
      <c r="DZ36" s="39">
        <f t="shared" si="55"/>
        <v>0</v>
      </c>
      <c r="EA36" s="39">
        <f t="shared" si="56"/>
        <v>0</v>
      </c>
      <c r="EB36" s="39">
        <f t="shared" si="57"/>
        <v>0</v>
      </c>
      <c r="EC36" s="39">
        <f t="shared" si="58"/>
        <v>0</v>
      </c>
      <c r="ED36" s="39">
        <f t="shared" si="59"/>
        <v>0</v>
      </c>
      <c r="EE36" s="39">
        <f t="shared" si="60"/>
        <v>0</v>
      </c>
      <c r="EF36" s="39">
        <f t="shared" si="61"/>
        <v>0</v>
      </c>
      <c r="EG36" s="39">
        <f t="shared" si="62"/>
        <v>0</v>
      </c>
      <c r="EH36" s="39">
        <f t="shared" si="63"/>
        <v>0</v>
      </c>
      <c r="EI36" s="39">
        <f t="shared" si="64"/>
        <v>0</v>
      </c>
      <c r="EJ36" s="39">
        <f t="shared" si="65"/>
        <v>0</v>
      </c>
      <c r="EK36" s="39">
        <f t="shared" si="66"/>
        <v>0</v>
      </c>
      <c r="EL36" s="39">
        <f t="shared" si="67"/>
        <v>0</v>
      </c>
      <c r="EM36" s="39">
        <f t="shared" si="68"/>
        <v>0</v>
      </c>
      <c r="EN36" s="39">
        <f t="shared" si="69"/>
        <v>0</v>
      </c>
      <c r="EO36" s="39">
        <f t="shared" si="70"/>
        <v>0</v>
      </c>
      <c r="EP36" s="39">
        <f t="shared" si="71"/>
        <v>0</v>
      </c>
      <c r="EQ36" s="39">
        <f t="shared" si="72"/>
        <v>0</v>
      </c>
      <c r="ER36" s="39">
        <f t="shared" si="73"/>
        <v>0</v>
      </c>
      <c r="ES36" s="39">
        <f t="shared" si="74"/>
        <v>0</v>
      </c>
      <c r="ET36" s="40">
        <f t="shared" si="75"/>
        <v>0</v>
      </c>
      <c r="EU36" s="41">
        <f t="shared" si="76"/>
        <v>0</v>
      </c>
      <c r="EV36" s="39">
        <f t="shared" si="77"/>
        <v>0</v>
      </c>
      <c r="EW36" s="39">
        <f t="shared" si="78"/>
        <v>0</v>
      </c>
      <c r="EX36" s="39">
        <f t="shared" si="79"/>
        <v>0</v>
      </c>
      <c r="EY36" s="39">
        <f t="shared" si="80"/>
        <v>0</v>
      </c>
      <c r="EZ36" s="39">
        <f t="shared" si="81"/>
        <v>0</v>
      </c>
      <c r="FA36" s="39">
        <f t="shared" si="82"/>
        <v>0</v>
      </c>
      <c r="FB36" s="39">
        <f t="shared" si="83"/>
        <v>0</v>
      </c>
      <c r="FC36" s="39">
        <f t="shared" si="84"/>
        <v>0</v>
      </c>
      <c r="FD36" s="39">
        <f t="shared" si="85"/>
        <v>0</v>
      </c>
      <c r="FE36" s="39">
        <f t="shared" si="86"/>
        <v>0</v>
      </c>
      <c r="FF36" s="39">
        <f t="shared" si="87"/>
        <v>0</v>
      </c>
      <c r="FG36" s="39">
        <f t="shared" si="88"/>
        <v>0</v>
      </c>
      <c r="FH36" s="39">
        <f t="shared" si="89"/>
        <v>0</v>
      </c>
      <c r="FI36" s="39">
        <f t="shared" si="90"/>
        <v>0</v>
      </c>
      <c r="FJ36" s="39">
        <f t="shared" si="91"/>
        <v>0</v>
      </c>
      <c r="FK36" s="39">
        <f t="shared" si="92"/>
        <v>0</v>
      </c>
      <c r="FL36" s="39">
        <f t="shared" si="93"/>
        <v>0</v>
      </c>
      <c r="FM36" s="39">
        <f t="shared" si="94"/>
        <v>0</v>
      </c>
      <c r="FN36" s="39">
        <f t="shared" si="95"/>
        <v>0</v>
      </c>
      <c r="FO36" s="39">
        <f t="shared" si="96"/>
        <v>0</v>
      </c>
      <c r="FP36" s="39">
        <f t="shared" si="97"/>
        <v>0</v>
      </c>
      <c r="FQ36" s="39">
        <f t="shared" si="98"/>
        <v>0</v>
      </c>
      <c r="FR36" s="40">
        <f t="shared" si="99"/>
        <v>0</v>
      </c>
      <c r="FS36" s="41">
        <f t="shared" si="100"/>
        <v>0</v>
      </c>
      <c r="FT36" s="39">
        <f t="shared" si="101"/>
        <v>0</v>
      </c>
      <c r="FU36" s="39">
        <f t="shared" si="102"/>
        <v>0</v>
      </c>
      <c r="FV36" s="39">
        <f t="shared" si="103"/>
        <v>0</v>
      </c>
      <c r="FW36" s="39">
        <f t="shared" si="104"/>
        <v>0</v>
      </c>
      <c r="FX36" s="39">
        <f t="shared" si="105"/>
        <v>0</v>
      </c>
      <c r="FY36" s="39">
        <f t="shared" si="106"/>
        <v>0</v>
      </c>
      <c r="FZ36" s="39">
        <f t="shared" si="107"/>
        <v>0</v>
      </c>
      <c r="GA36" s="39">
        <f t="shared" si="108"/>
        <v>0</v>
      </c>
      <c r="GB36" s="39">
        <f t="shared" si="109"/>
        <v>0</v>
      </c>
      <c r="GC36" s="39">
        <f t="shared" si="110"/>
        <v>0</v>
      </c>
      <c r="GD36" s="39">
        <f t="shared" si="111"/>
        <v>0</v>
      </c>
      <c r="GE36" s="39">
        <f t="shared" si="112"/>
        <v>0</v>
      </c>
      <c r="GF36" s="39">
        <f t="shared" si="113"/>
        <v>0</v>
      </c>
      <c r="GG36" s="39">
        <f t="shared" si="114"/>
        <v>0</v>
      </c>
      <c r="GH36" s="39">
        <f t="shared" si="115"/>
        <v>0</v>
      </c>
      <c r="GI36" s="39">
        <f t="shared" si="116"/>
        <v>0</v>
      </c>
      <c r="GJ36" s="39">
        <f t="shared" si="117"/>
        <v>0</v>
      </c>
      <c r="GK36" s="39">
        <f t="shared" si="118"/>
        <v>0</v>
      </c>
      <c r="GL36" s="39">
        <f t="shared" si="119"/>
        <v>0</v>
      </c>
      <c r="GM36" s="39">
        <f t="shared" si="120"/>
        <v>0</v>
      </c>
      <c r="GN36" s="39">
        <f t="shared" si="121"/>
        <v>0</v>
      </c>
      <c r="GO36" s="39">
        <f t="shared" si="122"/>
        <v>0</v>
      </c>
      <c r="GP36" s="40">
        <f t="shared" si="123"/>
        <v>0</v>
      </c>
      <c r="GQ36" s="66"/>
      <c r="GR36" s="84">
        <f t="shared" ca="1" si="22"/>
        <v>0</v>
      </c>
      <c r="GS36" s="23">
        <f t="shared" ca="1" si="22"/>
        <v>0</v>
      </c>
      <c r="GT36" s="23">
        <f t="shared" ca="1" si="22"/>
        <v>0</v>
      </c>
      <c r="GU36" s="23">
        <f t="shared" ca="1" si="22"/>
        <v>0</v>
      </c>
      <c r="GV36" s="23">
        <f t="shared" ca="1" si="22"/>
        <v>0</v>
      </c>
      <c r="GW36" s="23">
        <f t="shared" ca="1" si="22"/>
        <v>0</v>
      </c>
      <c r="GX36" s="23">
        <f t="shared" ca="1" si="22"/>
        <v>0</v>
      </c>
      <c r="GY36" s="23">
        <f t="shared" ca="1" si="22"/>
        <v>0</v>
      </c>
      <c r="GZ36" s="23">
        <f t="shared" ca="1" si="22"/>
        <v>0</v>
      </c>
      <c r="HA36" s="23">
        <f t="shared" ca="1" si="22"/>
        <v>0</v>
      </c>
      <c r="HB36" s="23">
        <f t="shared" ca="1" si="22"/>
        <v>0</v>
      </c>
      <c r="HC36" s="8">
        <f t="shared" ca="1" si="22"/>
        <v>0</v>
      </c>
      <c r="HD36" s="23">
        <f t="shared" ca="1" si="22"/>
        <v>0</v>
      </c>
      <c r="HE36" s="23">
        <f t="shared" ca="1" si="22"/>
        <v>0</v>
      </c>
      <c r="HF36" s="23">
        <f t="shared" ca="1" si="22"/>
        <v>0</v>
      </c>
      <c r="HG36" s="23">
        <f t="shared" ca="1" si="22"/>
        <v>0</v>
      </c>
      <c r="HH36" s="23">
        <f t="shared" ca="1" si="21"/>
        <v>0</v>
      </c>
      <c r="HI36" s="23">
        <f t="shared" ca="1" si="21"/>
        <v>0</v>
      </c>
      <c r="HJ36" s="23">
        <f t="shared" ca="1" si="21"/>
        <v>0</v>
      </c>
      <c r="HK36" s="23">
        <f t="shared" ca="1" si="21"/>
        <v>0</v>
      </c>
      <c r="HL36" s="23">
        <f t="shared" ca="1" si="21"/>
        <v>0</v>
      </c>
      <c r="HM36" s="23">
        <f t="shared" ca="1" si="21"/>
        <v>0</v>
      </c>
      <c r="HN36" s="23">
        <f t="shared" ca="1" si="21"/>
        <v>0</v>
      </c>
      <c r="HO36" s="8">
        <f t="shared" ca="1" si="21"/>
        <v>0</v>
      </c>
      <c r="HP36" s="23">
        <f t="shared" ca="1" si="21"/>
        <v>0</v>
      </c>
      <c r="HQ36" s="23">
        <f t="shared" ca="1" si="21"/>
        <v>0</v>
      </c>
      <c r="HR36" s="23">
        <f t="shared" ca="1" si="24"/>
        <v>0</v>
      </c>
      <c r="HS36" s="23">
        <f t="shared" ca="1" si="24"/>
        <v>0</v>
      </c>
      <c r="HT36" s="23">
        <f t="shared" ca="1" si="24"/>
        <v>0</v>
      </c>
      <c r="HU36" s="23">
        <f t="shared" ca="1" si="24"/>
        <v>0</v>
      </c>
      <c r="HV36" s="23">
        <f t="shared" ca="1" si="24"/>
        <v>0</v>
      </c>
      <c r="HW36" s="23">
        <f t="shared" ca="1" si="24"/>
        <v>0</v>
      </c>
      <c r="HX36" s="23">
        <f t="shared" ca="1" si="24"/>
        <v>0</v>
      </c>
      <c r="HY36" s="23">
        <f t="shared" ca="1" si="24"/>
        <v>0</v>
      </c>
      <c r="HZ36" s="23">
        <f t="shared" ca="1" si="24"/>
        <v>0</v>
      </c>
      <c r="IA36" s="8">
        <f t="shared" ca="1" si="24"/>
        <v>0</v>
      </c>
      <c r="IB36" s="23">
        <f t="shared" ca="1" si="24"/>
        <v>0</v>
      </c>
      <c r="IC36" s="23">
        <f t="shared" ca="1" si="24"/>
        <v>0</v>
      </c>
      <c r="ID36" s="23">
        <f t="shared" ca="1" si="24"/>
        <v>0</v>
      </c>
      <c r="IE36" s="23">
        <f t="shared" ca="1" si="24"/>
        <v>0</v>
      </c>
      <c r="IF36" s="23">
        <f t="shared" ca="1" si="24"/>
        <v>0</v>
      </c>
      <c r="IG36" s="23">
        <f t="shared" ca="1" si="24"/>
        <v>0</v>
      </c>
      <c r="IH36" s="23">
        <f t="shared" ca="1" si="25"/>
        <v>0</v>
      </c>
      <c r="II36" s="23">
        <f t="shared" ca="1" si="25"/>
        <v>0</v>
      </c>
      <c r="IJ36" s="23">
        <f t="shared" ca="1" si="25"/>
        <v>0</v>
      </c>
      <c r="IK36" s="23">
        <f t="shared" ca="1" si="12"/>
        <v>0</v>
      </c>
      <c r="IL36" s="23">
        <f t="shared" ca="1" si="12"/>
        <v>0</v>
      </c>
      <c r="IM36" s="88">
        <f t="shared" ca="1" si="12"/>
        <v>0</v>
      </c>
      <c r="IN36" s="66"/>
    </row>
    <row r="37" spans="1:248" x14ac:dyDescent="0.3">
      <c r="A37" s="18">
        <v>35</v>
      </c>
      <c r="B37" s="19"/>
      <c r="C37" s="20"/>
      <c r="D37" s="21">
        <f t="shared" si="27"/>
        <v>0</v>
      </c>
      <c r="E37" s="48">
        <f t="shared" si="26"/>
        <v>0</v>
      </c>
      <c r="F37" s="36"/>
      <c r="G37" s="39"/>
      <c r="H37" s="39"/>
      <c r="I37" s="39"/>
      <c r="J37" s="39"/>
      <c r="K37" s="39"/>
      <c r="L37" s="39"/>
      <c r="M37" s="39"/>
      <c r="N37" s="39"/>
      <c r="O37" s="39"/>
      <c r="P37" s="39"/>
      <c r="Q37" s="39"/>
      <c r="R37" s="39"/>
      <c r="S37" s="39"/>
      <c r="T37" s="39"/>
      <c r="U37" s="39"/>
      <c r="V37" s="39"/>
      <c r="W37" s="39"/>
      <c r="X37" s="39"/>
      <c r="Y37" s="39"/>
      <c r="Z37" s="39"/>
      <c r="AA37" s="39"/>
      <c r="AB37" s="39"/>
      <c r="AC37" s="40"/>
      <c r="AD37" s="41"/>
      <c r="AE37" s="39"/>
      <c r="AF37" s="39"/>
      <c r="AG37" s="39"/>
      <c r="AH37" s="39"/>
      <c r="AI37" s="39"/>
      <c r="AJ37" s="39"/>
      <c r="AK37" s="39"/>
      <c r="AL37" s="39"/>
      <c r="AM37" s="39"/>
      <c r="AN37" s="39"/>
      <c r="AO37" s="39"/>
      <c r="AP37" s="39"/>
      <c r="AQ37" s="39"/>
      <c r="AR37" s="39"/>
      <c r="AS37" s="39"/>
      <c r="AT37" s="39"/>
      <c r="AU37" s="39"/>
      <c r="AV37" s="39"/>
      <c r="AW37" s="39"/>
      <c r="AX37" s="39"/>
      <c r="AY37" s="39"/>
      <c r="AZ37" s="39"/>
      <c r="BA37" s="40"/>
      <c r="BB37" s="41"/>
      <c r="BC37" s="39"/>
      <c r="BD37" s="39"/>
      <c r="BE37" s="39"/>
      <c r="BF37" s="39"/>
      <c r="BG37" s="39"/>
      <c r="BH37" s="39"/>
      <c r="BI37" s="39"/>
      <c r="BJ37" s="39"/>
      <c r="BK37" s="39"/>
      <c r="BL37" s="39"/>
      <c r="BM37" s="39"/>
      <c r="BN37" s="39"/>
      <c r="BO37" s="39"/>
      <c r="BP37" s="39"/>
      <c r="BQ37" s="39"/>
      <c r="BR37" s="39"/>
      <c r="BS37" s="39"/>
      <c r="BT37" s="39"/>
      <c r="BU37" s="39"/>
      <c r="BV37" s="39"/>
      <c r="BW37" s="39"/>
      <c r="BX37" s="39"/>
      <c r="BY37" s="40"/>
      <c r="BZ37" s="41"/>
      <c r="CA37" s="39"/>
      <c r="CB37" s="39"/>
      <c r="CC37" s="39"/>
      <c r="CD37" s="39"/>
      <c r="CE37" s="39"/>
      <c r="CF37" s="39"/>
      <c r="CG37" s="39"/>
      <c r="CH37" s="39"/>
      <c r="CI37" s="39"/>
      <c r="CJ37" s="39"/>
      <c r="CK37" s="39"/>
      <c r="CL37" s="39"/>
      <c r="CM37" s="39"/>
      <c r="CN37" s="39"/>
      <c r="CO37" s="39"/>
      <c r="CP37" s="39"/>
      <c r="CQ37" s="39"/>
      <c r="CR37" s="39"/>
      <c r="CS37" s="39"/>
      <c r="CT37" s="39"/>
      <c r="CU37" s="39"/>
      <c r="CV37" s="39"/>
      <c r="CW37" s="64"/>
      <c r="CX37" s="66"/>
      <c r="CY37" s="38">
        <f t="shared" si="28"/>
        <v>0</v>
      </c>
      <c r="CZ37" s="39">
        <f t="shared" si="29"/>
        <v>0</v>
      </c>
      <c r="DA37" s="39">
        <f t="shared" si="30"/>
        <v>0</v>
      </c>
      <c r="DB37" s="39">
        <f t="shared" si="31"/>
        <v>0</v>
      </c>
      <c r="DC37" s="39">
        <f t="shared" si="32"/>
        <v>0</v>
      </c>
      <c r="DD37" s="39">
        <f t="shared" si="33"/>
        <v>0</v>
      </c>
      <c r="DE37" s="39">
        <f t="shared" si="34"/>
        <v>0</v>
      </c>
      <c r="DF37" s="39">
        <f t="shared" si="35"/>
        <v>0</v>
      </c>
      <c r="DG37" s="39">
        <f t="shared" si="36"/>
        <v>0</v>
      </c>
      <c r="DH37" s="39">
        <f t="shared" si="37"/>
        <v>0</v>
      </c>
      <c r="DI37" s="39">
        <f t="shared" si="38"/>
        <v>0</v>
      </c>
      <c r="DJ37" s="39">
        <f t="shared" si="39"/>
        <v>0</v>
      </c>
      <c r="DK37" s="39">
        <f t="shared" si="40"/>
        <v>0</v>
      </c>
      <c r="DL37" s="39">
        <f t="shared" si="41"/>
        <v>0</v>
      </c>
      <c r="DM37" s="39">
        <f t="shared" si="42"/>
        <v>0</v>
      </c>
      <c r="DN37" s="39">
        <f t="shared" si="43"/>
        <v>0</v>
      </c>
      <c r="DO37" s="39">
        <f t="shared" si="44"/>
        <v>0</v>
      </c>
      <c r="DP37" s="39">
        <f t="shared" si="45"/>
        <v>0</v>
      </c>
      <c r="DQ37" s="39">
        <f t="shared" si="46"/>
        <v>0</v>
      </c>
      <c r="DR37" s="39">
        <f t="shared" si="47"/>
        <v>0</v>
      </c>
      <c r="DS37" s="39">
        <f t="shared" si="48"/>
        <v>0</v>
      </c>
      <c r="DT37" s="39">
        <f t="shared" si="49"/>
        <v>0</v>
      </c>
      <c r="DU37" s="39">
        <f t="shared" si="50"/>
        <v>0</v>
      </c>
      <c r="DV37" s="40">
        <f t="shared" si="51"/>
        <v>0</v>
      </c>
      <c r="DW37" s="41">
        <f t="shared" si="52"/>
        <v>0</v>
      </c>
      <c r="DX37" s="39">
        <f t="shared" si="53"/>
        <v>0</v>
      </c>
      <c r="DY37" s="39">
        <f t="shared" si="54"/>
        <v>0</v>
      </c>
      <c r="DZ37" s="39">
        <f t="shared" si="55"/>
        <v>0</v>
      </c>
      <c r="EA37" s="39">
        <f t="shared" si="56"/>
        <v>0</v>
      </c>
      <c r="EB37" s="39">
        <f t="shared" si="57"/>
        <v>0</v>
      </c>
      <c r="EC37" s="39">
        <f t="shared" si="58"/>
        <v>0</v>
      </c>
      <c r="ED37" s="39">
        <f t="shared" si="59"/>
        <v>0</v>
      </c>
      <c r="EE37" s="39">
        <f t="shared" si="60"/>
        <v>0</v>
      </c>
      <c r="EF37" s="39">
        <f t="shared" si="61"/>
        <v>0</v>
      </c>
      <c r="EG37" s="39">
        <f t="shared" si="62"/>
        <v>0</v>
      </c>
      <c r="EH37" s="39">
        <f t="shared" si="63"/>
        <v>0</v>
      </c>
      <c r="EI37" s="39">
        <f t="shared" si="64"/>
        <v>0</v>
      </c>
      <c r="EJ37" s="39">
        <f t="shared" si="65"/>
        <v>0</v>
      </c>
      <c r="EK37" s="39">
        <f t="shared" si="66"/>
        <v>0</v>
      </c>
      <c r="EL37" s="39">
        <f t="shared" si="67"/>
        <v>0</v>
      </c>
      <c r="EM37" s="39">
        <f t="shared" si="68"/>
        <v>0</v>
      </c>
      <c r="EN37" s="39">
        <f t="shared" si="69"/>
        <v>0</v>
      </c>
      <c r="EO37" s="39">
        <f t="shared" si="70"/>
        <v>0</v>
      </c>
      <c r="EP37" s="39">
        <f t="shared" si="71"/>
        <v>0</v>
      </c>
      <c r="EQ37" s="39">
        <f t="shared" si="72"/>
        <v>0</v>
      </c>
      <c r="ER37" s="39">
        <f t="shared" si="73"/>
        <v>0</v>
      </c>
      <c r="ES37" s="39">
        <f t="shared" si="74"/>
        <v>0</v>
      </c>
      <c r="ET37" s="40">
        <f t="shared" si="75"/>
        <v>0</v>
      </c>
      <c r="EU37" s="41">
        <f t="shared" si="76"/>
        <v>0</v>
      </c>
      <c r="EV37" s="39">
        <f t="shared" si="77"/>
        <v>0</v>
      </c>
      <c r="EW37" s="39">
        <f t="shared" si="78"/>
        <v>0</v>
      </c>
      <c r="EX37" s="39">
        <f t="shared" si="79"/>
        <v>0</v>
      </c>
      <c r="EY37" s="39">
        <f t="shared" si="80"/>
        <v>0</v>
      </c>
      <c r="EZ37" s="39">
        <f t="shared" si="81"/>
        <v>0</v>
      </c>
      <c r="FA37" s="39">
        <f t="shared" si="82"/>
        <v>0</v>
      </c>
      <c r="FB37" s="39">
        <f t="shared" si="83"/>
        <v>0</v>
      </c>
      <c r="FC37" s="39">
        <f t="shared" si="84"/>
        <v>0</v>
      </c>
      <c r="FD37" s="39">
        <f t="shared" si="85"/>
        <v>0</v>
      </c>
      <c r="FE37" s="39">
        <f t="shared" si="86"/>
        <v>0</v>
      </c>
      <c r="FF37" s="39">
        <f t="shared" si="87"/>
        <v>0</v>
      </c>
      <c r="FG37" s="39">
        <f t="shared" si="88"/>
        <v>0</v>
      </c>
      <c r="FH37" s="39">
        <f t="shared" si="89"/>
        <v>0</v>
      </c>
      <c r="FI37" s="39">
        <f t="shared" si="90"/>
        <v>0</v>
      </c>
      <c r="FJ37" s="39">
        <f t="shared" si="91"/>
        <v>0</v>
      </c>
      <c r="FK37" s="39">
        <f t="shared" si="92"/>
        <v>0</v>
      </c>
      <c r="FL37" s="39">
        <f t="shared" si="93"/>
        <v>0</v>
      </c>
      <c r="FM37" s="39">
        <f t="shared" si="94"/>
        <v>0</v>
      </c>
      <c r="FN37" s="39">
        <f t="shared" si="95"/>
        <v>0</v>
      </c>
      <c r="FO37" s="39">
        <f t="shared" si="96"/>
        <v>0</v>
      </c>
      <c r="FP37" s="39">
        <f t="shared" si="97"/>
        <v>0</v>
      </c>
      <c r="FQ37" s="39">
        <f t="shared" si="98"/>
        <v>0</v>
      </c>
      <c r="FR37" s="40">
        <f t="shared" si="99"/>
        <v>0</v>
      </c>
      <c r="FS37" s="41">
        <f t="shared" si="100"/>
        <v>0</v>
      </c>
      <c r="FT37" s="39">
        <f t="shared" si="101"/>
        <v>0</v>
      </c>
      <c r="FU37" s="39">
        <f t="shared" si="102"/>
        <v>0</v>
      </c>
      <c r="FV37" s="39">
        <f t="shared" si="103"/>
        <v>0</v>
      </c>
      <c r="FW37" s="39">
        <f t="shared" si="104"/>
        <v>0</v>
      </c>
      <c r="FX37" s="39">
        <f t="shared" si="105"/>
        <v>0</v>
      </c>
      <c r="FY37" s="39">
        <f t="shared" si="106"/>
        <v>0</v>
      </c>
      <c r="FZ37" s="39">
        <f t="shared" si="107"/>
        <v>0</v>
      </c>
      <c r="GA37" s="39">
        <f t="shared" si="108"/>
        <v>0</v>
      </c>
      <c r="GB37" s="39">
        <f t="shared" si="109"/>
        <v>0</v>
      </c>
      <c r="GC37" s="39">
        <f t="shared" si="110"/>
        <v>0</v>
      </c>
      <c r="GD37" s="39">
        <f t="shared" si="111"/>
        <v>0</v>
      </c>
      <c r="GE37" s="39">
        <f t="shared" si="112"/>
        <v>0</v>
      </c>
      <c r="GF37" s="39">
        <f t="shared" si="113"/>
        <v>0</v>
      </c>
      <c r="GG37" s="39">
        <f t="shared" si="114"/>
        <v>0</v>
      </c>
      <c r="GH37" s="39">
        <f t="shared" si="115"/>
        <v>0</v>
      </c>
      <c r="GI37" s="39">
        <f t="shared" si="116"/>
        <v>0</v>
      </c>
      <c r="GJ37" s="39">
        <f t="shared" si="117"/>
        <v>0</v>
      </c>
      <c r="GK37" s="39">
        <f t="shared" si="118"/>
        <v>0</v>
      </c>
      <c r="GL37" s="39">
        <f t="shared" si="119"/>
        <v>0</v>
      </c>
      <c r="GM37" s="39">
        <f t="shared" si="120"/>
        <v>0</v>
      </c>
      <c r="GN37" s="39">
        <f t="shared" si="121"/>
        <v>0</v>
      </c>
      <c r="GO37" s="39">
        <f t="shared" si="122"/>
        <v>0</v>
      </c>
      <c r="GP37" s="40">
        <f t="shared" si="123"/>
        <v>0</v>
      </c>
      <c r="GQ37" s="66"/>
      <c r="GR37" s="84">
        <f t="shared" ca="1" si="22"/>
        <v>0</v>
      </c>
      <c r="GS37" s="23">
        <f t="shared" ca="1" si="22"/>
        <v>0</v>
      </c>
      <c r="GT37" s="23">
        <f t="shared" ca="1" si="22"/>
        <v>0</v>
      </c>
      <c r="GU37" s="23">
        <f t="shared" ca="1" si="22"/>
        <v>0</v>
      </c>
      <c r="GV37" s="23">
        <f t="shared" ca="1" si="22"/>
        <v>0</v>
      </c>
      <c r="GW37" s="23">
        <f t="shared" ca="1" si="22"/>
        <v>0</v>
      </c>
      <c r="GX37" s="23">
        <f t="shared" ca="1" si="22"/>
        <v>0</v>
      </c>
      <c r="GY37" s="23">
        <f t="shared" ca="1" si="22"/>
        <v>0</v>
      </c>
      <c r="GZ37" s="23">
        <f t="shared" ca="1" si="22"/>
        <v>0</v>
      </c>
      <c r="HA37" s="23">
        <f t="shared" ca="1" si="22"/>
        <v>0</v>
      </c>
      <c r="HB37" s="23">
        <f t="shared" ca="1" si="22"/>
        <v>0</v>
      </c>
      <c r="HC37" s="8">
        <f t="shared" ca="1" si="22"/>
        <v>0</v>
      </c>
      <c r="HD37" s="23">
        <f t="shared" ca="1" si="22"/>
        <v>0</v>
      </c>
      <c r="HE37" s="23">
        <f t="shared" ca="1" si="22"/>
        <v>0</v>
      </c>
      <c r="HF37" s="23">
        <f t="shared" ca="1" si="22"/>
        <v>0</v>
      </c>
      <c r="HG37" s="23">
        <f t="shared" ca="1" si="22"/>
        <v>0</v>
      </c>
      <c r="HH37" s="23">
        <f t="shared" ca="1" si="21"/>
        <v>0</v>
      </c>
      <c r="HI37" s="23">
        <f t="shared" ca="1" si="21"/>
        <v>0</v>
      </c>
      <c r="HJ37" s="23">
        <f t="shared" ca="1" si="21"/>
        <v>0</v>
      </c>
      <c r="HK37" s="23">
        <f t="shared" ca="1" si="21"/>
        <v>0</v>
      </c>
      <c r="HL37" s="23">
        <f t="shared" ca="1" si="21"/>
        <v>0</v>
      </c>
      <c r="HM37" s="23">
        <f t="shared" ca="1" si="21"/>
        <v>0</v>
      </c>
      <c r="HN37" s="23">
        <f t="shared" ca="1" si="21"/>
        <v>0</v>
      </c>
      <c r="HO37" s="8">
        <f t="shared" ca="1" si="21"/>
        <v>0</v>
      </c>
      <c r="HP37" s="23">
        <f t="shared" ca="1" si="21"/>
        <v>0</v>
      </c>
      <c r="HQ37" s="23">
        <f t="shared" ca="1" si="21"/>
        <v>0</v>
      </c>
      <c r="HR37" s="23">
        <f t="shared" ca="1" si="24"/>
        <v>0</v>
      </c>
      <c r="HS37" s="23">
        <f t="shared" ca="1" si="24"/>
        <v>0</v>
      </c>
      <c r="HT37" s="23">
        <f t="shared" ca="1" si="24"/>
        <v>0</v>
      </c>
      <c r="HU37" s="23">
        <f t="shared" ca="1" si="24"/>
        <v>0</v>
      </c>
      <c r="HV37" s="23">
        <f t="shared" ca="1" si="24"/>
        <v>0</v>
      </c>
      <c r="HW37" s="23">
        <f t="shared" ca="1" si="24"/>
        <v>0</v>
      </c>
      <c r="HX37" s="23">
        <f t="shared" ca="1" si="24"/>
        <v>0</v>
      </c>
      <c r="HY37" s="23">
        <f t="shared" ca="1" si="24"/>
        <v>0</v>
      </c>
      <c r="HZ37" s="23">
        <f t="shared" ca="1" si="24"/>
        <v>0</v>
      </c>
      <c r="IA37" s="8">
        <f t="shared" ca="1" si="24"/>
        <v>0</v>
      </c>
      <c r="IB37" s="23">
        <f t="shared" ca="1" si="24"/>
        <v>0</v>
      </c>
      <c r="IC37" s="23">
        <f t="shared" ca="1" si="24"/>
        <v>0</v>
      </c>
      <c r="ID37" s="23">
        <f t="shared" ca="1" si="24"/>
        <v>0</v>
      </c>
      <c r="IE37" s="23">
        <f t="shared" ca="1" si="24"/>
        <v>0</v>
      </c>
      <c r="IF37" s="23">
        <f t="shared" ca="1" si="24"/>
        <v>0</v>
      </c>
      <c r="IG37" s="23">
        <f t="shared" ca="1" si="24"/>
        <v>0</v>
      </c>
      <c r="IH37" s="23">
        <f t="shared" ca="1" si="25"/>
        <v>0</v>
      </c>
      <c r="II37" s="23">
        <f t="shared" ca="1" si="25"/>
        <v>0</v>
      </c>
      <c r="IJ37" s="23">
        <f t="shared" ca="1" si="25"/>
        <v>0</v>
      </c>
      <c r="IK37" s="23">
        <f t="shared" ca="1" si="12"/>
        <v>0</v>
      </c>
      <c r="IL37" s="23">
        <f t="shared" ca="1" si="12"/>
        <v>0</v>
      </c>
      <c r="IM37" s="88">
        <f t="shared" ca="1" si="12"/>
        <v>0</v>
      </c>
      <c r="IN37" s="66"/>
    </row>
    <row r="38" spans="1:248" x14ac:dyDescent="0.3">
      <c r="A38" s="18">
        <v>36</v>
      </c>
      <c r="B38" s="19"/>
      <c r="C38" s="20"/>
      <c r="D38" s="21">
        <f t="shared" si="27"/>
        <v>0</v>
      </c>
      <c r="E38" s="48">
        <f t="shared" si="26"/>
        <v>0</v>
      </c>
      <c r="F38" s="36"/>
      <c r="G38" s="39"/>
      <c r="H38" s="39"/>
      <c r="I38" s="39"/>
      <c r="J38" s="39"/>
      <c r="K38" s="39"/>
      <c r="L38" s="39"/>
      <c r="M38" s="39"/>
      <c r="N38" s="39"/>
      <c r="O38" s="39"/>
      <c r="P38" s="39"/>
      <c r="Q38" s="39"/>
      <c r="R38" s="39"/>
      <c r="S38" s="39"/>
      <c r="T38" s="39"/>
      <c r="U38" s="39"/>
      <c r="V38" s="39"/>
      <c r="W38" s="39"/>
      <c r="X38" s="39"/>
      <c r="Y38" s="39"/>
      <c r="Z38" s="39"/>
      <c r="AA38" s="39"/>
      <c r="AB38" s="39"/>
      <c r="AC38" s="40"/>
      <c r="AD38" s="41"/>
      <c r="AE38" s="39"/>
      <c r="AF38" s="39"/>
      <c r="AG38" s="39"/>
      <c r="AH38" s="39"/>
      <c r="AI38" s="39"/>
      <c r="AJ38" s="39"/>
      <c r="AK38" s="39"/>
      <c r="AL38" s="39"/>
      <c r="AM38" s="39"/>
      <c r="AN38" s="39"/>
      <c r="AO38" s="39"/>
      <c r="AP38" s="39"/>
      <c r="AQ38" s="39"/>
      <c r="AR38" s="39"/>
      <c r="AS38" s="39"/>
      <c r="AT38" s="39"/>
      <c r="AU38" s="39"/>
      <c r="AV38" s="39"/>
      <c r="AW38" s="39"/>
      <c r="AX38" s="39"/>
      <c r="AY38" s="39"/>
      <c r="AZ38" s="39"/>
      <c r="BA38" s="40"/>
      <c r="BB38" s="41"/>
      <c r="BC38" s="39"/>
      <c r="BD38" s="39"/>
      <c r="BE38" s="39"/>
      <c r="BF38" s="39"/>
      <c r="BG38" s="39"/>
      <c r="BH38" s="39"/>
      <c r="BI38" s="39"/>
      <c r="BJ38" s="39"/>
      <c r="BK38" s="39"/>
      <c r="BL38" s="39"/>
      <c r="BM38" s="39"/>
      <c r="BN38" s="39"/>
      <c r="BO38" s="39"/>
      <c r="BP38" s="39"/>
      <c r="BQ38" s="39"/>
      <c r="BR38" s="39"/>
      <c r="BS38" s="39"/>
      <c r="BT38" s="39"/>
      <c r="BU38" s="39"/>
      <c r="BV38" s="39"/>
      <c r="BW38" s="39"/>
      <c r="BX38" s="39"/>
      <c r="BY38" s="40"/>
      <c r="BZ38" s="41"/>
      <c r="CA38" s="39"/>
      <c r="CB38" s="39"/>
      <c r="CC38" s="39"/>
      <c r="CD38" s="39"/>
      <c r="CE38" s="39"/>
      <c r="CF38" s="39"/>
      <c r="CG38" s="39"/>
      <c r="CH38" s="39"/>
      <c r="CI38" s="39"/>
      <c r="CJ38" s="39"/>
      <c r="CK38" s="39"/>
      <c r="CL38" s="39"/>
      <c r="CM38" s="39"/>
      <c r="CN38" s="39"/>
      <c r="CO38" s="39"/>
      <c r="CP38" s="39"/>
      <c r="CQ38" s="39"/>
      <c r="CR38" s="39"/>
      <c r="CS38" s="39"/>
      <c r="CT38" s="39"/>
      <c r="CU38" s="39"/>
      <c r="CV38" s="39"/>
      <c r="CW38" s="64"/>
      <c r="CX38" s="66"/>
      <c r="CY38" s="38">
        <f t="shared" si="28"/>
        <v>0</v>
      </c>
      <c r="CZ38" s="39">
        <f t="shared" si="29"/>
        <v>0</v>
      </c>
      <c r="DA38" s="39">
        <f t="shared" si="30"/>
        <v>0</v>
      </c>
      <c r="DB38" s="39">
        <f t="shared" si="31"/>
        <v>0</v>
      </c>
      <c r="DC38" s="39">
        <f t="shared" si="32"/>
        <v>0</v>
      </c>
      <c r="DD38" s="39">
        <f t="shared" si="33"/>
        <v>0</v>
      </c>
      <c r="DE38" s="39">
        <f t="shared" si="34"/>
        <v>0</v>
      </c>
      <c r="DF38" s="39">
        <f t="shared" si="35"/>
        <v>0</v>
      </c>
      <c r="DG38" s="39">
        <f t="shared" si="36"/>
        <v>0</v>
      </c>
      <c r="DH38" s="39">
        <f t="shared" si="37"/>
        <v>0</v>
      </c>
      <c r="DI38" s="39">
        <f t="shared" si="38"/>
        <v>0</v>
      </c>
      <c r="DJ38" s="39">
        <f t="shared" si="39"/>
        <v>0</v>
      </c>
      <c r="DK38" s="39">
        <f t="shared" si="40"/>
        <v>0</v>
      </c>
      <c r="DL38" s="39">
        <f t="shared" si="41"/>
        <v>0</v>
      </c>
      <c r="DM38" s="39">
        <f t="shared" si="42"/>
        <v>0</v>
      </c>
      <c r="DN38" s="39">
        <f t="shared" si="43"/>
        <v>0</v>
      </c>
      <c r="DO38" s="39">
        <f t="shared" si="44"/>
        <v>0</v>
      </c>
      <c r="DP38" s="39">
        <f t="shared" si="45"/>
        <v>0</v>
      </c>
      <c r="DQ38" s="39">
        <f t="shared" si="46"/>
        <v>0</v>
      </c>
      <c r="DR38" s="39">
        <f t="shared" si="47"/>
        <v>0</v>
      </c>
      <c r="DS38" s="39">
        <f t="shared" si="48"/>
        <v>0</v>
      </c>
      <c r="DT38" s="39">
        <f t="shared" si="49"/>
        <v>0</v>
      </c>
      <c r="DU38" s="39">
        <f t="shared" si="50"/>
        <v>0</v>
      </c>
      <c r="DV38" s="40">
        <f t="shared" si="51"/>
        <v>0</v>
      </c>
      <c r="DW38" s="41">
        <f t="shared" si="52"/>
        <v>0</v>
      </c>
      <c r="DX38" s="39">
        <f t="shared" si="53"/>
        <v>0</v>
      </c>
      <c r="DY38" s="39">
        <f t="shared" si="54"/>
        <v>0</v>
      </c>
      <c r="DZ38" s="39">
        <f t="shared" si="55"/>
        <v>0</v>
      </c>
      <c r="EA38" s="39">
        <f t="shared" si="56"/>
        <v>0</v>
      </c>
      <c r="EB38" s="39">
        <f t="shared" si="57"/>
        <v>0</v>
      </c>
      <c r="EC38" s="39">
        <f t="shared" si="58"/>
        <v>0</v>
      </c>
      <c r="ED38" s="39">
        <f t="shared" si="59"/>
        <v>0</v>
      </c>
      <c r="EE38" s="39">
        <f t="shared" si="60"/>
        <v>0</v>
      </c>
      <c r="EF38" s="39">
        <f t="shared" si="61"/>
        <v>0</v>
      </c>
      <c r="EG38" s="39">
        <f t="shared" si="62"/>
        <v>0</v>
      </c>
      <c r="EH38" s="39">
        <f t="shared" si="63"/>
        <v>0</v>
      </c>
      <c r="EI38" s="39">
        <f t="shared" si="64"/>
        <v>0</v>
      </c>
      <c r="EJ38" s="39">
        <f t="shared" si="65"/>
        <v>0</v>
      </c>
      <c r="EK38" s="39">
        <f t="shared" si="66"/>
        <v>0</v>
      </c>
      <c r="EL38" s="39">
        <f t="shared" si="67"/>
        <v>0</v>
      </c>
      <c r="EM38" s="39">
        <f t="shared" si="68"/>
        <v>0</v>
      </c>
      <c r="EN38" s="39">
        <f t="shared" si="69"/>
        <v>0</v>
      </c>
      <c r="EO38" s="39">
        <f t="shared" si="70"/>
        <v>0</v>
      </c>
      <c r="EP38" s="39">
        <f t="shared" si="71"/>
        <v>0</v>
      </c>
      <c r="EQ38" s="39">
        <f t="shared" si="72"/>
        <v>0</v>
      </c>
      <c r="ER38" s="39">
        <f t="shared" si="73"/>
        <v>0</v>
      </c>
      <c r="ES38" s="39">
        <f t="shared" si="74"/>
        <v>0</v>
      </c>
      <c r="ET38" s="40">
        <f t="shared" si="75"/>
        <v>0</v>
      </c>
      <c r="EU38" s="41">
        <f t="shared" si="76"/>
        <v>0</v>
      </c>
      <c r="EV38" s="39">
        <f t="shared" si="77"/>
        <v>0</v>
      </c>
      <c r="EW38" s="39">
        <f t="shared" si="78"/>
        <v>0</v>
      </c>
      <c r="EX38" s="39">
        <f t="shared" si="79"/>
        <v>0</v>
      </c>
      <c r="EY38" s="39">
        <f t="shared" si="80"/>
        <v>0</v>
      </c>
      <c r="EZ38" s="39">
        <f t="shared" si="81"/>
        <v>0</v>
      </c>
      <c r="FA38" s="39">
        <f t="shared" si="82"/>
        <v>0</v>
      </c>
      <c r="FB38" s="39">
        <f t="shared" si="83"/>
        <v>0</v>
      </c>
      <c r="FC38" s="39">
        <f t="shared" si="84"/>
        <v>0</v>
      </c>
      <c r="FD38" s="39">
        <f t="shared" si="85"/>
        <v>0</v>
      </c>
      <c r="FE38" s="39">
        <f t="shared" si="86"/>
        <v>0</v>
      </c>
      <c r="FF38" s="39">
        <f t="shared" si="87"/>
        <v>0</v>
      </c>
      <c r="FG38" s="39">
        <f t="shared" si="88"/>
        <v>0</v>
      </c>
      <c r="FH38" s="39">
        <f t="shared" si="89"/>
        <v>0</v>
      </c>
      <c r="FI38" s="39">
        <f t="shared" si="90"/>
        <v>0</v>
      </c>
      <c r="FJ38" s="39">
        <f t="shared" si="91"/>
        <v>0</v>
      </c>
      <c r="FK38" s="39">
        <f t="shared" si="92"/>
        <v>0</v>
      </c>
      <c r="FL38" s="39">
        <f t="shared" si="93"/>
        <v>0</v>
      </c>
      <c r="FM38" s="39">
        <f t="shared" si="94"/>
        <v>0</v>
      </c>
      <c r="FN38" s="39">
        <f t="shared" si="95"/>
        <v>0</v>
      </c>
      <c r="FO38" s="39">
        <f t="shared" si="96"/>
        <v>0</v>
      </c>
      <c r="FP38" s="39">
        <f t="shared" si="97"/>
        <v>0</v>
      </c>
      <c r="FQ38" s="39">
        <f t="shared" si="98"/>
        <v>0</v>
      </c>
      <c r="FR38" s="40">
        <f t="shared" si="99"/>
        <v>0</v>
      </c>
      <c r="FS38" s="41">
        <f t="shared" si="100"/>
        <v>0</v>
      </c>
      <c r="FT38" s="39">
        <f t="shared" si="101"/>
        <v>0</v>
      </c>
      <c r="FU38" s="39">
        <f t="shared" si="102"/>
        <v>0</v>
      </c>
      <c r="FV38" s="39">
        <f t="shared" si="103"/>
        <v>0</v>
      </c>
      <c r="FW38" s="39">
        <f t="shared" si="104"/>
        <v>0</v>
      </c>
      <c r="FX38" s="39">
        <f t="shared" si="105"/>
        <v>0</v>
      </c>
      <c r="FY38" s="39">
        <f t="shared" si="106"/>
        <v>0</v>
      </c>
      <c r="FZ38" s="39">
        <f t="shared" si="107"/>
        <v>0</v>
      </c>
      <c r="GA38" s="39">
        <f t="shared" si="108"/>
        <v>0</v>
      </c>
      <c r="GB38" s="39">
        <f t="shared" si="109"/>
        <v>0</v>
      </c>
      <c r="GC38" s="39">
        <f t="shared" si="110"/>
        <v>0</v>
      </c>
      <c r="GD38" s="39">
        <f t="shared" si="111"/>
        <v>0</v>
      </c>
      <c r="GE38" s="39">
        <f t="shared" si="112"/>
        <v>0</v>
      </c>
      <c r="GF38" s="39">
        <f t="shared" si="113"/>
        <v>0</v>
      </c>
      <c r="GG38" s="39">
        <f t="shared" si="114"/>
        <v>0</v>
      </c>
      <c r="GH38" s="39">
        <f t="shared" si="115"/>
        <v>0</v>
      </c>
      <c r="GI38" s="39">
        <f t="shared" si="116"/>
        <v>0</v>
      </c>
      <c r="GJ38" s="39">
        <f t="shared" si="117"/>
        <v>0</v>
      </c>
      <c r="GK38" s="39">
        <f t="shared" si="118"/>
        <v>0</v>
      </c>
      <c r="GL38" s="39">
        <f t="shared" si="119"/>
        <v>0</v>
      </c>
      <c r="GM38" s="39">
        <f t="shared" si="120"/>
        <v>0</v>
      </c>
      <c r="GN38" s="39">
        <f t="shared" si="121"/>
        <v>0</v>
      </c>
      <c r="GO38" s="39">
        <f t="shared" si="122"/>
        <v>0</v>
      </c>
      <c r="GP38" s="40">
        <f t="shared" si="123"/>
        <v>0</v>
      </c>
      <c r="GQ38" s="66"/>
      <c r="GR38" s="84">
        <f t="shared" ca="1" si="22"/>
        <v>0</v>
      </c>
      <c r="GS38" s="23">
        <f t="shared" ca="1" si="22"/>
        <v>0</v>
      </c>
      <c r="GT38" s="23">
        <f t="shared" ca="1" si="22"/>
        <v>0</v>
      </c>
      <c r="GU38" s="23">
        <f t="shared" ca="1" si="22"/>
        <v>0</v>
      </c>
      <c r="GV38" s="23">
        <f t="shared" ca="1" si="22"/>
        <v>0</v>
      </c>
      <c r="GW38" s="23">
        <f t="shared" ca="1" si="22"/>
        <v>0</v>
      </c>
      <c r="GX38" s="23">
        <f t="shared" ca="1" si="22"/>
        <v>0</v>
      </c>
      <c r="GY38" s="23">
        <f t="shared" ca="1" si="22"/>
        <v>0</v>
      </c>
      <c r="GZ38" s="23">
        <f t="shared" ca="1" si="22"/>
        <v>0</v>
      </c>
      <c r="HA38" s="23">
        <f t="shared" ca="1" si="22"/>
        <v>0</v>
      </c>
      <c r="HB38" s="23">
        <f t="shared" ca="1" si="22"/>
        <v>0</v>
      </c>
      <c r="HC38" s="8">
        <f t="shared" ca="1" si="22"/>
        <v>0</v>
      </c>
      <c r="HD38" s="23">
        <f t="shared" ca="1" si="22"/>
        <v>0</v>
      </c>
      <c r="HE38" s="23">
        <f t="shared" ca="1" si="22"/>
        <v>0</v>
      </c>
      <c r="HF38" s="23">
        <f t="shared" ca="1" si="22"/>
        <v>0</v>
      </c>
      <c r="HG38" s="23">
        <f t="shared" ca="1" si="22"/>
        <v>0</v>
      </c>
      <c r="HH38" s="23">
        <f t="shared" ca="1" si="21"/>
        <v>0</v>
      </c>
      <c r="HI38" s="23">
        <f t="shared" ca="1" si="21"/>
        <v>0</v>
      </c>
      <c r="HJ38" s="23">
        <f t="shared" ca="1" si="21"/>
        <v>0</v>
      </c>
      <c r="HK38" s="23">
        <f t="shared" ca="1" si="21"/>
        <v>0</v>
      </c>
      <c r="HL38" s="23">
        <f t="shared" ca="1" si="21"/>
        <v>0</v>
      </c>
      <c r="HM38" s="23">
        <f t="shared" ca="1" si="21"/>
        <v>0</v>
      </c>
      <c r="HN38" s="23">
        <f t="shared" ca="1" si="21"/>
        <v>0</v>
      </c>
      <c r="HO38" s="8">
        <f t="shared" ca="1" si="21"/>
        <v>0</v>
      </c>
      <c r="HP38" s="23">
        <f t="shared" ca="1" si="21"/>
        <v>0</v>
      </c>
      <c r="HQ38" s="23">
        <f t="shared" ca="1" si="21"/>
        <v>0</v>
      </c>
      <c r="HR38" s="23">
        <f t="shared" ca="1" si="24"/>
        <v>0</v>
      </c>
      <c r="HS38" s="23">
        <f t="shared" ca="1" si="24"/>
        <v>0</v>
      </c>
      <c r="HT38" s="23">
        <f t="shared" ca="1" si="24"/>
        <v>0</v>
      </c>
      <c r="HU38" s="23">
        <f t="shared" ca="1" si="24"/>
        <v>0</v>
      </c>
      <c r="HV38" s="23">
        <f t="shared" ca="1" si="24"/>
        <v>0</v>
      </c>
      <c r="HW38" s="23">
        <f t="shared" ca="1" si="24"/>
        <v>0</v>
      </c>
      <c r="HX38" s="23">
        <f t="shared" ca="1" si="24"/>
        <v>0</v>
      </c>
      <c r="HY38" s="23">
        <f t="shared" ca="1" si="24"/>
        <v>0</v>
      </c>
      <c r="HZ38" s="23">
        <f t="shared" ca="1" si="24"/>
        <v>0</v>
      </c>
      <c r="IA38" s="8">
        <f t="shared" ca="1" si="24"/>
        <v>0</v>
      </c>
      <c r="IB38" s="23">
        <f t="shared" ca="1" si="24"/>
        <v>0</v>
      </c>
      <c r="IC38" s="23">
        <f t="shared" ca="1" si="24"/>
        <v>0</v>
      </c>
      <c r="ID38" s="23">
        <f t="shared" ca="1" si="24"/>
        <v>0</v>
      </c>
      <c r="IE38" s="23">
        <f t="shared" ca="1" si="24"/>
        <v>0</v>
      </c>
      <c r="IF38" s="23">
        <f t="shared" ca="1" si="24"/>
        <v>0</v>
      </c>
      <c r="IG38" s="23">
        <f t="shared" ca="1" si="24"/>
        <v>0</v>
      </c>
      <c r="IH38" s="23">
        <f t="shared" ca="1" si="25"/>
        <v>0</v>
      </c>
      <c r="II38" s="23">
        <f t="shared" ca="1" si="25"/>
        <v>0</v>
      </c>
      <c r="IJ38" s="23">
        <f t="shared" ca="1" si="25"/>
        <v>0</v>
      </c>
      <c r="IK38" s="23">
        <f t="shared" ca="1" si="12"/>
        <v>0</v>
      </c>
      <c r="IL38" s="23">
        <f t="shared" ca="1" si="12"/>
        <v>0</v>
      </c>
      <c r="IM38" s="88">
        <f t="shared" ca="1" si="12"/>
        <v>0</v>
      </c>
      <c r="IN38" s="66"/>
    </row>
    <row r="39" spans="1:248" x14ac:dyDescent="0.3">
      <c r="A39" s="22">
        <v>37</v>
      </c>
      <c r="B39" s="19"/>
      <c r="C39" s="20"/>
      <c r="D39" s="21">
        <f t="shared" si="27"/>
        <v>0</v>
      </c>
      <c r="E39" s="48">
        <f t="shared" si="26"/>
        <v>0</v>
      </c>
      <c r="F39" s="36"/>
      <c r="G39" s="39"/>
      <c r="H39" s="39"/>
      <c r="I39" s="39"/>
      <c r="J39" s="39"/>
      <c r="K39" s="39"/>
      <c r="L39" s="39"/>
      <c r="M39" s="39"/>
      <c r="N39" s="39"/>
      <c r="O39" s="39"/>
      <c r="P39" s="39"/>
      <c r="Q39" s="39"/>
      <c r="R39" s="39"/>
      <c r="S39" s="39"/>
      <c r="T39" s="39"/>
      <c r="U39" s="39"/>
      <c r="V39" s="39"/>
      <c r="W39" s="39"/>
      <c r="X39" s="39"/>
      <c r="Y39" s="39"/>
      <c r="Z39" s="39"/>
      <c r="AA39" s="39"/>
      <c r="AB39" s="39"/>
      <c r="AC39" s="40"/>
      <c r="AD39" s="41"/>
      <c r="AE39" s="39"/>
      <c r="AF39" s="39"/>
      <c r="AG39" s="39"/>
      <c r="AH39" s="39"/>
      <c r="AI39" s="39"/>
      <c r="AJ39" s="39"/>
      <c r="AK39" s="39"/>
      <c r="AL39" s="39"/>
      <c r="AM39" s="39"/>
      <c r="AN39" s="39"/>
      <c r="AO39" s="39"/>
      <c r="AP39" s="39"/>
      <c r="AQ39" s="39"/>
      <c r="AR39" s="39"/>
      <c r="AS39" s="39"/>
      <c r="AT39" s="39"/>
      <c r="AU39" s="39"/>
      <c r="AV39" s="39"/>
      <c r="AW39" s="39"/>
      <c r="AX39" s="39"/>
      <c r="AY39" s="39"/>
      <c r="AZ39" s="39"/>
      <c r="BA39" s="40"/>
      <c r="BB39" s="41"/>
      <c r="BC39" s="39"/>
      <c r="BD39" s="39"/>
      <c r="BE39" s="39"/>
      <c r="BF39" s="39"/>
      <c r="BG39" s="39"/>
      <c r="BH39" s="39"/>
      <c r="BI39" s="39"/>
      <c r="BJ39" s="39"/>
      <c r="BK39" s="39"/>
      <c r="BL39" s="39"/>
      <c r="BM39" s="39"/>
      <c r="BN39" s="39"/>
      <c r="BO39" s="39"/>
      <c r="BP39" s="39"/>
      <c r="BQ39" s="39"/>
      <c r="BR39" s="39"/>
      <c r="BS39" s="39"/>
      <c r="BT39" s="39"/>
      <c r="BU39" s="39"/>
      <c r="BV39" s="39"/>
      <c r="BW39" s="39"/>
      <c r="BX39" s="39"/>
      <c r="BY39" s="40"/>
      <c r="BZ39" s="41"/>
      <c r="CA39" s="39"/>
      <c r="CB39" s="39"/>
      <c r="CC39" s="39"/>
      <c r="CD39" s="39"/>
      <c r="CE39" s="39"/>
      <c r="CF39" s="39"/>
      <c r="CG39" s="39"/>
      <c r="CH39" s="39"/>
      <c r="CI39" s="39"/>
      <c r="CJ39" s="39"/>
      <c r="CK39" s="39"/>
      <c r="CL39" s="39"/>
      <c r="CM39" s="39"/>
      <c r="CN39" s="39"/>
      <c r="CO39" s="39"/>
      <c r="CP39" s="39"/>
      <c r="CQ39" s="39"/>
      <c r="CR39" s="39"/>
      <c r="CS39" s="39"/>
      <c r="CT39" s="39"/>
      <c r="CU39" s="39"/>
      <c r="CV39" s="39"/>
      <c r="CW39" s="64"/>
      <c r="CX39" s="66"/>
      <c r="CY39" s="38">
        <f t="shared" si="28"/>
        <v>0</v>
      </c>
      <c r="CZ39" s="39">
        <f t="shared" si="29"/>
        <v>0</v>
      </c>
      <c r="DA39" s="39">
        <f t="shared" si="30"/>
        <v>0</v>
      </c>
      <c r="DB39" s="39">
        <f t="shared" si="31"/>
        <v>0</v>
      </c>
      <c r="DC39" s="39">
        <f t="shared" si="32"/>
        <v>0</v>
      </c>
      <c r="DD39" s="39">
        <f t="shared" si="33"/>
        <v>0</v>
      </c>
      <c r="DE39" s="39">
        <f t="shared" si="34"/>
        <v>0</v>
      </c>
      <c r="DF39" s="39">
        <f t="shared" si="35"/>
        <v>0</v>
      </c>
      <c r="DG39" s="39">
        <f t="shared" si="36"/>
        <v>0</v>
      </c>
      <c r="DH39" s="39">
        <f t="shared" si="37"/>
        <v>0</v>
      </c>
      <c r="DI39" s="39">
        <f t="shared" si="38"/>
        <v>0</v>
      </c>
      <c r="DJ39" s="39">
        <f t="shared" si="39"/>
        <v>0</v>
      </c>
      <c r="DK39" s="39">
        <f t="shared" si="40"/>
        <v>0</v>
      </c>
      <c r="DL39" s="39">
        <f t="shared" si="41"/>
        <v>0</v>
      </c>
      <c r="DM39" s="39">
        <f t="shared" si="42"/>
        <v>0</v>
      </c>
      <c r="DN39" s="39">
        <f t="shared" si="43"/>
        <v>0</v>
      </c>
      <c r="DO39" s="39">
        <f t="shared" si="44"/>
        <v>0</v>
      </c>
      <c r="DP39" s="39">
        <f t="shared" si="45"/>
        <v>0</v>
      </c>
      <c r="DQ39" s="39">
        <f t="shared" si="46"/>
        <v>0</v>
      </c>
      <c r="DR39" s="39">
        <f t="shared" si="47"/>
        <v>0</v>
      </c>
      <c r="DS39" s="39">
        <f t="shared" si="48"/>
        <v>0</v>
      </c>
      <c r="DT39" s="39">
        <f t="shared" si="49"/>
        <v>0</v>
      </c>
      <c r="DU39" s="39">
        <f t="shared" si="50"/>
        <v>0</v>
      </c>
      <c r="DV39" s="40">
        <f t="shared" si="51"/>
        <v>0</v>
      </c>
      <c r="DW39" s="41">
        <f t="shared" si="52"/>
        <v>0</v>
      </c>
      <c r="DX39" s="39">
        <f t="shared" si="53"/>
        <v>0</v>
      </c>
      <c r="DY39" s="39">
        <f t="shared" si="54"/>
        <v>0</v>
      </c>
      <c r="DZ39" s="39">
        <f t="shared" si="55"/>
        <v>0</v>
      </c>
      <c r="EA39" s="39">
        <f t="shared" si="56"/>
        <v>0</v>
      </c>
      <c r="EB39" s="39">
        <f t="shared" si="57"/>
        <v>0</v>
      </c>
      <c r="EC39" s="39">
        <f t="shared" si="58"/>
        <v>0</v>
      </c>
      <c r="ED39" s="39">
        <f t="shared" si="59"/>
        <v>0</v>
      </c>
      <c r="EE39" s="39">
        <f t="shared" si="60"/>
        <v>0</v>
      </c>
      <c r="EF39" s="39">
        <f t="shared" si="61"/>
        <v>0</v>
      </c>
      <c r="EG39" s="39">
        <f t="shared" si="62"/>
        <v>0</v>
      </c>
      <c r="EH39" s="39">
        <f t="shared" si="63"/>
        <v>0</v>
      </c>
      <c r="EI39" s="39">
        <f t="shared" si="64"/>
        <v>0</v>
      </c>
      <c r="EJ39" s="39">
        <f t="shared" si="65"/>
        <v>0</v>
      </c>
      <c r="EK39" s="39">
        <f t="shared" si="66"/>
        <v>0</v>
      </c>
      <c r="EL39" s="39">
        <f t="shared" si="67"/>
        <v>0</v>
      </c>
      <c r="EM39" s="39">
        <f t="shared" si="68"/>
        <v>0</v>
      </c>
      <c r="EN39" s="39">
        <f t="shared" si="69"/>
        <v>0</v>
      </c>
      <c r="EO39" s="39">
        <f t="shared" si="70"/>
        <v>0</v>
      </c>
      <c r="EP39" s="39">
        <f t="shared" si="71"/>
        <v>0</v>
      </c>
      <c r="EQ39" s="39">
        <f t="shared" si="72"/>
        <v>0</v>
      </c>
      <c r="ER39" s="39">
        <f t="shared" si="73"/>
        <v>0</v>
      </c>
      <c r="ES39" s="39">
        <f t="shared" si="74"/>
        <v>0</v>
      </c>
      <c r="ET39" s="40">
        <f t="shared" si="75"/>
        <v>0</v>
      </c>
      <c r="EU39" s="41">
        <f t="shared" si="76"/>
        <v>0</v>
      </c>
      <c r="EV39" s="39">
        <f t="shared" si="77"/>
        <v>0</v>
      </c>
      <c r="EW39" s="39">
        <f t="shared" si="78"/>
        <v>0</v>
      </c>
      <c r="EX39" s="39">
        <f t="shared" si="79"/>
        <v>0</v>
      </c>
      <c r="EY39" s="39">
        <f t="shared" si="80"/>
        <v>0</v>
      </c>
      <c r="EZ39" s="39">
        <f t="shared" si="81"/>
        <v>0</v>
      </c>
      <c r="FA39" s="39">
        <f t="shared" si="82"/>
        <v>0</v>
      </c>
      <c r="FB39" s="39">
        <f t="shared" si="83"/>
        <v>0</v>
      </c>
      <c r="FC39" s="39">
        <f t="shared" si="84"/>
        <v>0</v>
      </c>
      <c r="FD39" s="39">
        <f t="shared" si="85"/>
        <v>0</v>
      </c>
      <c r="FE39" s="39">
        <f t="shared" si="86"/>
        <v>0</v>
      </c>
      <c r="FF39" s="39">
        <f t="shared" si="87"/>
        <v>0</v>
      </c>
      <c r="FG39" s="39">
        <f t="shared" si="88"/>
        <v>0</v>
      </c>
      <c r="FH39" s="39">
        <f t="shared" si="89"/>
        <v>0</v>
      </c>
      <c r="FI39" s="39">
        <f t="shared" si="90"/>
        <v>0</v>
      </c>
      <c r="FJ39" s="39">
        <f t="shared" si="91"/>
        <v>0</v>
      </c>
      <c r="FK39" s="39">
        <f t="shared" si="92"/>
        <v>0</v>
      </c>
      <c r="FL39" s="39">
        <f t="shared" si="93"/>
        <v>0</v>
      </c>
      <c r="FM39" s="39">
        <f t="shared" si="94"/>
        <v>0</v>
      </c>
      <c r="FN39" s="39">
        <f t="shared" si="95"/>
        <v>0</v>
      </c>
      <c r="FO39" s="39">
        <f t="shared" si="96"/>
        <v>0</v>
      </c>
      <c r="FP39" s="39">
        <f t="shared" si="97"/>
        <v>0</v>
      </c>
      <c r="FQ39" s="39">
        <f t="shared" si="98"/>
        <v>0</v>
      </c>
      <c r="FR39" s="40">
        <f t="shared" si="99"/>
        <v>0</v>
      </c>
      <c r="FS39" s="41">
        <f t="shared" si="100"/>
        <v>0</v>
      </c>
      <c r="FT39" s="39">
        <f t="shared" si="101"/>
        <v>0</v>
      </c>
      <c r="FU39" s="39">
        <f t="shared" si="102"/>
        <v>0</v>
      </c>
      <c r="FV39" s="39">
        <f t="shared" si="103"/>
        <v>0</v>
      </c>
      <c r="FW39" s="39">
        <f t="shared" si="104"/>
        <v>0</v>
      </c>
      <c r="FX39" s="39">
        <f t="shared" si="105"/>
        <v>0</v>
      </c>
      <c r="FY39" s="39">
        <f t="shared" si="106"/>
        <v>0</v>
      </c>
      <c r="FZ39" s="39">
        <f t="shared" si="107"/>
        <v>0</v>
      </c>
      <c r="GA39" s="39">
        <f t="shared" si="108"/>
        <v>0</v>
      </c>
      <c r="GB39" s="39">
        <f t="shared" si="109"/>
        <v>0</v>
      </c>
      <c r="GC39" s="39">
        <f t="shared" si="110"/>
        <v>0</v>
      </c>
      <c r="GD39" s="39">
        <f t="shared" si="111"/>
        <v>0</v>
      </c>
      <c r="GE39" s="39">
        <f t="shared" si="112"/>
        <v>0</v>
      </c>
      <c r="GF39" s="39">
        <f t="shared" si="113"/>
        <v>0</v>
      </c>
      <c r="GG39" s="39">
        <f t="shared" si="114"/>
        <v>0</v>
      </c>
      <c r="GH39" s="39">
        <f t="shared" si="115"/>
        <v>0</v>
      </c>
      <c r="GI39" s="39">
        <f t="shared" si="116"/>
        <v>0</v>
      </c>
      <c r="GJ39" s="39">
        <f t="shared" si="117"/>
        <v>0</v>
      </c>
      <c r="GK39" s="39">
        <f t="shared" si="118"/>
        <v>0</v>
      </c>
      <c r="GL39" s="39">
        <f t="shared" si="119"/>
        <v>0</v>
      </c>
      <c r="GM39" s="39">
        <f t="shared" si="120"/>
        <v>0</v>
      </c>
      <c r="GN39" s="39">
        <f t="shared" si="121"/>
        <v>0</v>
      </c>
      <c r="GO39" s="39">
        <f t="shared" si="122"/>
        <v>0</v>
      </c>
      <c r="GP39" s="40">
        <f t="shared" si="123"/>
        <v>0</v>
      </c>
      <c r="GQ39" s="66"/>
      <c r="GR39" s="84">
        <f t="shared" ca="1" si="22"/>
        <v>0</v>
      </c>
      <c r="GS39" s="23">
        <f t="shared" ca="1" si="22"/>
        <v>0</v>
      </c>
      <c r="GT39" s="23">
        <f t="shared" ca="1" si="22"/>
        <v>0</v>
      </c>
      <c r="GU39" s="23">
        <f t="shared" ca="1" si="22"/>
        <v>0</v>
      </c>
      <c r="GV39" s="23">
        <f t="shared" ca="1" si="22"/>
        <v>0</v>
      </c>
      <c r="GW39" s="23">
        <f t="shared" ca="1" si="22"/>
        <v>0</v>
      </c>
      <c r="GX39" s="23">
        <f t="shared" ca="1" si="22"/>
        <v>0</v>
      </c>
      <c r="GY39" s="23">
        <f t="shared" ca="1" si="22"/>
        <v>0</v>
      </c>
      <c r="GZ39" s="23">
        <f t="shared" ca="1" si="22"/>
        <v>0</v>
      </c>
      <c r="HA39" s="23">
        <f t="shared" ca="1" si="22"/>
        <v>0</v>
      </c>
      <c r="HB39" s="23">
        <f t="shared" ca="1" si="22"/>
        <v>0</v>
      </c>
      <c r="HC39" s="8">
        <f t="shared" ca="1" si="22"/>
        <v>0</v>
      </c>
      <c r="HD39" s="23">
        <f t="shared" ca="1" si="22"/>
        <v>0</v>
      </c>
      <c r="HE39" s="23">
        <f t="shared" ca="1" si="22"/>
        <v>0</v>
      </c>
      <c r="HF39" s="23">
        <f t="shared" ca="1" si="22"/>
        <v>0</v>
      </c>
      <c r="HG39" s="23">
        <f t="shared" ca="1" si="22"/>
        <v>0</v>
      </c>
      <c r="HH39" s="23">
        <f t="shared" ca="1" si="21"/>
        <v>0</v>
      </c>
      <c r="HI39" s="23">
        <f t="shared" ca="1" si="21"/>
        <v>0</v>
      </c>
      <c r="HJ39" s="23">
        <f t="shared" ca="1" si="21"/>
        <v>0</v>
      </c>
      <c r="HK39" s="23">
        <f t="shared" ca="1" si="21"/>
        <v>0</v>
      </c>
      <c r="HL39" s="23">
        <f t="shared" ca="1" si="21"/>
        <v>0</v>
      </c>
      <c r="HM39" s="23">
        <f t="shared" ca="1" si="21"/>
        <v>0</v>
      </c>
      <c r="HN39" s="23">
        <f t="shared" ca="1" si="21"/>
        <v>0</v>
      </c>
      <c r="HO39" s="8">
        <f t="shared" ca="1" si="21"/>
        <v>0</v>
      </c>
      <c r="HP39" s="23">
        <f t="shared" ca="1" si="21"/>
        <v>0</v>
      </c>
      <c r="HQ39" s="23">
        <f t="shared" ca="1" si="21"/>
        <v>0</v>
      </c>
      <c r="HR39" s="23">
        <f t="shared" ca="1" si="24"/>
        <v>0</v>
      </c>
      <c r="HS39" s="23">
        <f t="shared" ca="1" si="24"/>
        <v>0</v>
      </c>
      <c r="HT39" s="23">
        <f t="shared" ca="1" si="24"/>
        <v>0</v>
      </c>
      <c r="HU39" s="23">
        <f t="shared" ca="1" si="24"/>
        <v>0</v>
      </c>
      <c r="HV39" s="23">
        <f t="shared" ca="1" si="24"/>
        <v>0</v>
      </c>
      <c r="HW39" s="23">
        <f t="shared" ca="1" si="24"/>
        <v>0</v>
      </c>
      <c r="HX39" s="23">
        <f t="shared" ca="1" si="24"/>
        <v>0</v>
      </c>
      <c r="HY39" s="23">
        <f t="shared" ca="1" si="24"/>
        <v>0</v>
      </c>
      <c r="HZ39" s="23">
        <f t="shared" ca="1" si="24"/>
        <v>0</v>
      </c>
      <c r="IA39" s="8">
        <f t="shared" ca="1" si="24"/>
        <v>0</v>
      </c>
      <c r="IB39" s="23">
        <f t="shared" ca="1" si="24"/>
        <v>0</v>
      </c>
      <c r="IC39" s="23">
        <f t="shared" ca="1" si="24"/>
        <v>0</v>
      </c>
      <c r="ID39" s="23">
        <f t="shared" ca="1" si="24"/>
        <v>0</v>
      </c>
      <c r="IE39" s="23">
        <f t="shared" ca="1" si="24"/>
        <v>0</v>
      </c>
      <c r="IF39" s="23">
        <f t="shared" ca="1" si="24"/>
        <v>0</v>
      </c>
      <c r="IG39" s="23">
        <f t="shared" ca="1" si="24"/>
        <v>0</v>
      </c>
      <c r="IH39" s="23">
        <f t="shared" ca="1" si="25"/>
        <v>0</v>
      </c>
      <c r="II39" s="23">
        <f t="shared" ca="1" si="25"/>
        <v>0</v>
      </c>
      <c r="IJ39" s="23">
        <f t="shared" ca="1" si="25"/>
        <v>0</v>
      </c>
      <c r="IK39" s="23">
        <f t="shared" ca="1" si="12"/>
        <v>0</v>
      </c>
      <c r="IL39" s="23">
        <f t="shared" ca="1" si="12"/>
        <v>0</v>
      </c>
      <c r="IM39" s="88">
        <f t="shared" ca="1" si="12"/>
        <v>0</v>
      </c>
      <c r="IN39" s="66"/>
    </row>
    <row r="40" spans="1:248" x14ac:dyDescent="0.3">
      <c r="A40" s="18">
        <v>38</v>
      </c>
      <c r="B40" s="19"/>
      <c r="C40" s="20"/>
      <c r="D40" s="21">
        <f>IF(B40="",0,76*C40)</f>
        <v>0</v>
      </c>
      <c r="E40" s="48">
        <f>SUM(F40:AC40)</f>
        <v>0</v>
      </c>
      <c r="F40" s="36"/>
      <c r="G40" s="39"/>
      <c r="H40" s="39"/>
      <c r="I40" s="39"/>
      <c r="J40" s="39"/>
      <c r="K40" s="39"/>
      <c r="L40" s="39"/>
      <c r="M40" s="39"/>
      <c r="N40" s="39"/>
      <c r="O40" s="39"/>
      <c r="P40" s="39"/>
      <c r="Q40" s="39"/>
      <c r="R40" s="39"/>
      <c r="S40" s="39"/>
      <c r="T40" s="39"/>
      <c r="U40" s="39"/>
      <c r="V40" s="39"/>
      <c r="W40" s="39"/>
      <c r="X40" s="39"/>
      <c r="Y40" s="39"/>
      <c r="Z40" s="39"/>
      <c r="AA40" s="39"/>
      <c r="AB40" s="39"/>
      <c r="AC40" s="40"/>
      <c r="AD40" s="41"/>
      <c r="AE40" s="39"/>
      <c r="AF40" s="39"/>
      <c r="AG40" s="39"/>
      <c r="AH40" s="39"/>
      <c r="AI40" s="39"/>
      <c r="AJ40" s="39"/>
      <c r="AK40" s="39"/>
      <c r="AL40" s="39"/>
      <c r="AM40" s="39"/>
      <c r="AN40" s="39"/>
      <c r="AO40" s="39"/>
      <c r="AP40" s="39"/>
      <c r="AQ40" s="39"/>
      <c r="AR40" s="39"/>
      <c r="AS40" s="39"/>
      <c r="AT40" s="39"/>
      <c r="AU40" s="39"/>
      <c r="AV40" s="39"/>
      <c r="AW40" s="39"/>
      <c r="AX40" s="39"/>
      <c r="AY40" s="39"/>
      <c r="AZ40" s="39"/>
      <c r="BA40" s="40"/>
      <c r="BB40" s="41"/>
      <c r="BC40" s="39"/>
      <c r="BD40" s="39"/>
      <c r="BE40" s="39"/>
      <c r="BF40" s="39"/>
      <c r="BG40" s="39"/>
      <c r="BH40" s="39"/>
      <c r="BI40" s="39"/>
      <c r="BJ40" s="39"/>
      <c r="BK40" s="39"/>
      <c r="BL40" s="39"/>
      <c r="BM40" s="39"/>
      <c r="BN40" s="39"/>
      <c r="BO40" s="39"/>
      <c r="BP40" s="39"/>
      <c r="BQ40" s="39"/>
      <c r="BR40" s="39"/>
      <c r="BS40" s="39"/>
      <c r="BT40" s="39"/>
      <c r="BU40" s="39"/>
      <c r="BV40" s="39"/>
      <c r="BW40" s="39"/>
      <c r="BX40" s="39"/>
      <c r="BY40" s="40"/>
      <c r="BZ40" s="41"/>
      <c r="CA40" s="39"/>
      <c r="CB40" s="39"/>
      <c r="CC40" s="39"/>
      <c r="CD40" s="39"/>
      <c r="CE40" s="39"/>
      <c r="CF40" s="39"/>
      <c r="CG40" s="39"/>
      <c r="CH40" s="39"/>
      <c r="CI40" s="39"/>
      <c r="CJ40" s="39"/>
      <c r="CK40" s="39"/>
      <c r="CL40" s="39"/>
      <c r="CM40" s="39"/>
      <c r="CN40" s="39"/>
      <c r="CO40" s="39"/>
      <c r="CP40" s="39"/>
      <c r="CQ40" s="39"/>
      <c r="CR40" s="39"/>
      <c r="CS40" s="39"/>
      <c r="CT40" s="39"/>
      <c r="CU40" s="39"/>
      <c r="CV40" s="39"/>
      <c r="CW40" s="64"/>
      <c r="CX40" s="66"/>
      <c r="CY40" s="38">
        <f t="shared" ref="CY40:DH41" si="124">$D40-($D40*F40)</f>
        <v>0</v>
      </c>
      <c r="CZ40" s="39">
        <f t="shared" si="124"/>
        <v>0</v>
      </c>
      <c r="DA40" s="39">
        <f t="shared" si="124"/>
        <v>0</v>
      </c>
      <c r="DB40" s="39">
        <f t="shared" si="124"/>
        <v>0</v>
      </c>
      <c r="DC40" s="39">
        <f t="shared" si="124"/>
        <v>0</v>
      </c>
      <c r="DD40" s="39">
        <f t="shared" si="124"/>
        <v>0</v>
      </c>
      <c r="DE40" s="39">
        <f t="shared" si="124"/>
        <v>0</v>
      </c>
      <c r="DF40" s="39">
        <f t="shared" si="124"/>
        <v>0</v>
      </c>
      <c r="DG40" s="39">
        <f t="shared" si="124"/>
        <v>0</v>
      </c>
      <c r="DH40" s="39">
        <f t="shared" si="124"/>
        <v>0</v>
      </c>
      <c r="DI40" s="39">
        <f t="shared" si="38"/>
        <v>0</v>
      </c>
      <c r="DJ40" s="39">
        <f t="shared" si="39"/>
        <v>0</v>
      </c>
      <c r="DK40" s="39">
        <f t="shared" si="40"/>
        <v>0</v>
      </c>
      <c r="DL40" s="39">
        <f t="shared" si="41"/>
        <v>0</v>
      </c>
      <c r="DM40" s="39">
        <f t="shared" si="42"/>
        <v>0</v>
      </c>
      <c r="DN40" s="39">
        <f t="shared" si="43"/>
        <v>0</v>
      </c>
      <c r="DO40" s="39">
        <f t="shared" si="44"/>
        <v>0</v>
      </c>
      <c r="DP40" s="39">
        <f t="shared" si="45"/>
        <v>0</v>
      </c>
      <c r="DQ40" s="39">
        <f t="shared" si="46"/>
        <v>0</v>
      </c>
      <c r="DR40" s="39">
        <f t="shared" si="47"/>
        <v>0</v>
      </c>
      <c r="DS40" s="39">
        <f t="shared" si="48"/>
        <v>0</v>
      </c>
      <c r="DT40" s="39">
        <f t="shared" si="49"/>
        <v>0</v>
      </c>
      <c r="DU40" s="39">
        <f t="shared" si="50"/>
        <v>0</v>
      </c>
      <c r="DV40" s="40">
        <f t="shared" si="51"/>
        <v>0</v>
      </c>
      <c r="DW40" s="41">
        <f t="shared" si="52"/>
        <v>0</v>
      </c>
      <c r="DX40" s="39">
        <f t="shared" si="53"/>
        <v>0</v>
      </c>
      <c r="DY40" s="39">
        <f t="shared" si="54"/>
        <v>0</v>
      </c>
      <c r="DZ40" s="39">
        <f t="shared" si="55"/>
        <v>0</v>
      </c>
      <c r="EA40" s="39">
        <f t="shared" si="56"/>
        <v>0</v>
      </c>
      <c r="EB40" s="39">
        <f t="shared" si="57"/>
        <v>0</v>
      </c>
      <c r="EC40" s="39">
        <f t="shared" si="58"/>
        <v>0</v>
      </c>
      <c r="ED40" s="39">
        <f t="shared" si="59"/>
        <v>0</v>
      </c>
      <c r="EE40" s="39">
        <f t="shared" si="60"/>
        <v>0</v>
      </c>
      <c r="EF40" s="39">
        <f t="shared" si="61"/>
        <v>0</v>
      </c>
      <c r="EG40" s="39">
        <f t="shared" si="62"/>
        <v>0</v>
      </c>
      <c r="EH40" s="39">
        <f t="shared" si="63"/>
        <v>0</v>
      </c>
      <c r="EI40" s="39">
        <f t="shared" si="64"/>
        <v>0</v>
      </c>
      <c r="EJ40" s="39">
        <f t="shared" si="65"/>
        <v>0</v>
      </c>
      <c r="EK40" s="39">
        <f t="shared" si="66"/>
        <v>0</v>
      </c>
      <c r="EL40" s="39">
        <f t="shared" si="67"/>
        <v>0</v>
      </c>
      <c r="EM40" s="39">
        <f t="shared" si="68"/>
        <v>0</v>
      </c>
      <c r="EN40" s="39">
        <f t="shared" si="69"/>
        <v>0</v>
      </c>
      <c r="EO40" s="39">
        <f t="shared" si="70"/>
        <v>0</v>
      </c>
      <c r="EP40" s="39">
        <f t="shared" si="71"/>
        <v>0</v>
      </c>
      <c r="EQ40" s="39">
        <f t="shared" si="72"/>
        <v>0</v>
      </c>
      <c r="ER40" s="39">
        <f t="shared" si="73"/>
        <v>0</v>
      </c>
      <c r="ES40" s="39">
        <f t="shared" si="74"/>
        <v>0</v>
      </c>
      <c r="ET40" s="40">
        <f t="shared" si="75"/>
        <v>0</v>
      </c>
      <c r="EU40" s="41">
        <f t="shared" si="76"/>
        <v>0</v>
      </c>
      <c r="EV40" s="39">
        <f t="shared" si="77"/>
        <v>0</v>
      </c>
      <c r="EW40" s="39">
        <f t="shared" si="78"/>
        <v>0</v>
      </c>
      <c r="EX40" s="39">
        <f t="shared" si="79"/>
        <v>0</v>
      </c>
      <c r="EY40" s="39">
        <f t="shared" si="80"/>
        <v>0</v>
      </c>
      <c r="EZ40" s="39">
        <f t="shared" si="81"/>
        <v>0</v>
      </c>
      <c r="FA40" s="39">
        <f t="shared" si="82"/>
        <v>0</v>
      </c>
      <c r="FB40" s="39">
        <f t="shared" si="83"/>
        <v>0</v>
      </c>
      <c r="FC40" s="39">
        <f t="shared" si="84"/>
        <v>0</v>
      </c>
      <c r="FD40" s="39">
        <f t="shared" si="85"/>
        <v>0</v>
      </c>
      <c r="FE40" s="39">
        <f t="shared" si="86"/>
        <v>0</v>
      </c>
      <c r="FF40" s="39">
        <f t="shared" si="87"/>
        <v>0</v>
      </c>
      <c r="FG40" s="39">
        <f t="shared" si="88"/>
        <v>0</v>
      </c>
      <c r="FH40" s="39">
        <f t="shared" si="89"/>
        <v>0</v>
      </c>
      <c r="FI40" s="39">
        <f t="shared" si="90"/>
        <v>0</v>
      </c>
      <c r="FJ40" s="39">
        <f t="shared" si="91"/>
        <v>0</v>
      </c>
      <c r="FK40" s="39">
        <f t="shared" si="92"/>
        <v>0</v>
      </c>
      <c r="FL40" s="39">
        <f t="shared" si="93"/>
        <v>0</v>
      </c>
      <c r="FM40" s="39">
        <f t="shared" si="94"/>
        <v>0</v>
      </c>
      <c r="FN40" s="39">
        <f t="shared" si="95"/>
        <v>0</v>
      </c>
      <c r="FO40" s="39">
        <f t="shared" si="96"/>
        <v>0</v>
      </c>
      <c r="FP40" s="39">
        <f t="shared" si="97"/>
        <v>0</v>
      </c>
      <c r="FQ40" s="39">
        <f t="shared" si="98"/>
        <v>0</v>
      </c>
      <c r="FR40" s="40">
        <f t="shared" si="99"/>
        <v>0</v>
      </c>
      <c r="FS40" s="41">
        <f t="shared" si="100"/>
        <v>0</v>
      </c>
      <c r="FT40" s="39">
        <f t="shared" si="101"/>
        <v>0</v>
      </c>
      <c r="FU40" s="39">
        <f t="shared" si="102"/>
        <v>0</v>
      </c>
      <c r="FV40" s="39">
        <f t="shared" si="103"/>
        <v>0</v>
      </c>
      <c r="FW40" s="39">
        <f t="shared" si="104"/>
        <v>0</v>
      </c>
      <c r="FX40" s="39">
        <f t="shared" si="105"/>
        <v>0</v>
      </c>
      <c r="FY40" s="39">
        <f t="shared" si="106"/>
        <v>0</v>
      </c>
      <c r="FZ40" s="39">
        <f t="shared" si="107"/>
        <v>0</v>
      </c>
      <c r="GA40" s="39">
        <f t="shared" si="108"/>
        <v>0</v>
      </c>
      <c r="GB40" s="39">
        <f t="shared" si="109"/>
        <v>0</v>
      </c>
      <c r="GC40" s="39">
        <f t="shared" si="110"/>
        <v>0</v>
      </c>
      <c r="GD40" s="39">
        <f t="shared" si="111"/>
        <v>0</v>
      </c>
      <c r="GE40" s="39">
        <f t="shared" si="112"/>
        <v>0</v>
      </c>
      <c r="GF40" s="39">
        <f t="shared" si="113"/>
        <v>0</v>
      </c>
      <c r="GG40" s="39">
        <f t="shared" si="114"/>
        <v>0</v>
      </c>
      <c r="GH40" s="39">
        <f t="shared" si="115"/>
        <v>0</v>
      </c>
      <c r="GI40" s="39">
        <f t="shared" si="116"/>
        <v>0</v>
      </c>
      <c r="GJ40" s="39">
        <f t="shared" si="117"/>
        <v>0</v>
      </c>
      <c r="GK40" s="39">
        <f t="shared" si="118"/>
        <v>0</v>
      </c>
      <c r="GL40" s="39">
        <f t="shared" si="119"/>
        <v>0</v>
      </c>
      <c r="GM40" s="39">
        <f t="shared" si="120"/>
        <v>0</v>
      </c>
      <c r="GN40" s="39">
        <f t="shared" si="121"/>
        <v>0</v>
      </c>
      <c r="GO40" s="39">
        <f t="shared" si="122"/>
        <v>0</v>
      </c>
      <c r="GP40" s="40">
        <f t="shared" si="123"/>
        <v>0</v>
      </c>
      <c r="GQ40" s="66"/>
      <c r="GR40" s="84">
        <f t="shared" ca="1" si="22"/>
        <v>0</v>
      </c>
      <c r="GS40" s="23">
        <f t="shared" ca="1" si="22"/>
        <v>0</v>
      </c>
      <c r="GT40" s="23">
        <f t="shared" ca="1" si="22"/>
        <v>0</v>
      </c>
      <c r="GU40" s="23">
        <f t="shared" ca="1" si="22"/>
        <v>0</v>
      </c>
      <c r="GV40" s="23">
        <f t="shared" ca="1" si="22"/>
        <v>0</v>
      </c>
      <c r="GW40" s="23">
        <f t="shared" ca="1" si="22"/>
        <v>0</v>
      </c>
      <c r="GX40" s="23">
        <f t="shared" ca="1" si="22"/>
        <v>0</v>
      </c>
      <c r="GY40" s="23">
        <f t="shared" ca="1" si="22"/>
        <v>0</v>
      </c>
      <c r="GZ40" s="23">
        <f t="shared" ca="1" si="22"/>
        <v>0</v>
      </c>
      <c r="HA40" s="23">
        <f t="shared" ca="1" si="22"/>
        <v>0</v>
      </c>
      <c r="HB40" s="23">
        <f t="shared" ca="1" si="22"/>
        <v>0</v>
      </c>
      <c r="HC40" s="8">
        <f t="shared" ca="1" si="22"/>
        <v>0</v>
      </c>
      <c r="HD40" s="23">
        <f t="shared" ca="1" si="22"/>
        <v>0</v>
      </c>
      <c r="HE40" s="23">
        <f t="shared" ca="1" si="22"/>
        <v>0</v>
      </c>
      <c r="HF40" s="23">
        <f t="shared" ca="1" si="22"/>
        <v>0</v>
      </c>
      <c r="HG40" s="23">
        <f t="shared" ref="HG40:HV42" ca="1" si="125">(SUM(OFFSET($CY40,,2*(COLUMN()-COLUMN($GR$3:$GR$42)),,2)))</f>
        <v>0</v>
      </c>
      <c r="HH40" s="23">
        <f t="shared" ca="1" si="125"/>
        <v>0</v>
      </c>
      <c r="HI40" s="23">
        <f t="shared" ca="1" si="125"/>
        <v>0</v>
      </c>
      <c r="HJ40" s="23">
        <f t="shared" ca="1" si="125"/>
        <v>0</v>
      </c>
      <c r="HK40" s="23">
        <f t="shared" ca="1" si="125"/>
        <v>0</v>
      </c>
      <c r="HL40" s="23">
        <f t="shared" ca="1" si="125"/>
        <v>0</v>
      </c>
      <c r="HM40" s="23">
        <f t="shared" ca="1" si="125"/>
        <v>0</v>
      </c>
      <c r="HN40" s="23">
        <f t="shared" ca="1" si="125"/>
        <v>0</v>
      </c>
      <c r="HO40" s="8">
        <f t="shared" ca="1" si="125"/>
        <v>0</v>
      </c>
      <c r="HP40" s="23">
        <f t="shared" ca="1" si="125"/>
        <v>0</v>
      </c>
      <c r="HQ40" s="23">
        <f t="shared" ca="1" si="125"/>
        <v>0</v>
      </c>
      <c r="HR40" s="23">
        <f t="shared" ca="1" si="125"/>
        <v>0</v>
      </c>
      <c r="HS40" s="23">
        <f t="shared" ca="1" si="125"/>
        <v>0</v>
      </c>
      <c r="HT40" s="23">
        <f t="shared" ca="1" si="125"/>
        <v>0</v>
      </c>
      <c r="HU40" s="23">
        <f t="shared" ca="1" si="125"/>
        <v>0</v>
      </c>
      <c r="HV40" s="23">
        <f t="shared" ca="1" si="125"/>
        <v>0</v>
      </c>
      <c r="HW40" s="23">
        <f t="shared" ca="1" si="24"/>
        <v>0</v>
      </c>
      <c r="HX40" s="23">
        <f t="shared" ca="1" si="24"/>
        <v>0</v>
      </c>
      <c r="HY40" s="23">
        <f t="shared" ca="1" si="24"/>
        <v>0</v>
      </c>
      <c r="HZ40" s="23">
        <f t="shared" ca="1" si="24"/>
        <v>0</v>
      </c>
      <c r="IA40" s="8">
        <f t="shared" ca="1" si="24"/>
        <v>0</v>
      </c>
      <c r="IB40" s="23">
        <f t="shared" ca="1" si="24"/>
        <v>0</v>
      </c>
      <c r="IC40" s="23">
        <f t="shared" ca="1" si="24"/>
        <v>0</v>
      </c>
      <c r="ID40" s="23">
        <f t="shared" ca="1" si="24"/>
        <v>0</v>
      </c>
      <c r="IE40" s="23">
        <f t="shared" ca="1" si="24"/>
        <v>0</v>
      </c>
      <c r="IF40" s="23">
        <f t="shared" ca="1" si="24"/>
        <v>0</v>
      </c>
      <c r="IG40" s="23">
        <f t="shared" ca="1" si="24"/>
        <v>0</v>
      </c>
      <c r="IH40" s="23">
        <f t="shared" ca="1" si="25"/>
        <v>0</v>
      </c>
      <c r="II40" s="23">
        <f t="shared" ca="1" si="25"/>
        <v>0</v>
      </c>
      <c r="IJ40" s="23">
        <f t="shared" ca="1" si="25"/>
        <v>0</v>
      </c>
      <c r="IK40" s="23">
        <f t="shared" ca="1" si="12"/>
        <v>0</v>
      </c>
      <c r="IL40" s="23">
        <f t="shared" ca="1" si="12"/>
        <v>0</v>
      </c>
      <c r="IM40" s="88">
        <f t="shared" ca="1" si="12"/>
        <v>0</v>
      </c>
      <c r="IN40" s="66"/>
    </row>
    <row r="41" spans="1:248" x14ac:dyDescent="0.3">
      <c r="A41" s="22">
        <v>39</v>
      </c>
      <c r="B41" s="19"/>
      <c r="C41" s="20"/>
      <c r="D41" s="21">
        <f>IF(B41="",0,76*C41)</f>
        <v>0</v>
      </c>
      <c r="E41" s="48">
        <f>SUM(F41:AC41)</f>
        <v>0</v>
      </c>
      <c r="F41" s="36"/>
      <c r="G41" s="39"/>
      <c r="H41" s="39"/>
      <c r="I41" s="39"/>
      <c r="J41" s="39"/>
      <c r="K41" s="39"/>
      <c r="L41" s="39"/>
      <c r="M41" s="39"/>
      <c r="N41" s="39"/>
      <c r="O41" s="39"/>
      <c r="P41" s="39"/>
      <c r="Q41" s="39"/>
      <c r="R41" s="39"/>
      <c r="S41" s="39"/>
      <c r="T41" s="39"/>
      <c r="U41" s="39"/>
      <c r="V41" s="39"/>
      <c r="W41" s="39"/>
      <c r="X41" s="39"/>
      <c r="Y41" s="39"/>
      <c r="Z41" s="39"/>
      <c r="AA41" s="39"/>
      <c r="AB41" s="39"/>
      <c r="AC41" s="40"/>
      <c r="AD41" s="41"/>
      <c r="AE41" s="39"/>
      <c r="AF41" s="39"/>
      <c r="AG41" s="39"/>
      <c r="AH41" s="39"/>
      <c r="AI41" s="39"/>
      <c r="AJ41" s="39"/>
      <c r="AK41" s="39"/>
      <c r="AL41" s="39"/>
      <c r="AM41" s="39"/>
      <c r="AN41" s="39"/>
      <c r="AO41" s="39"/>
      <c r="AP41" s="39"/>
      <c r="AQ41" s="39"/>
      <c r="AR41" s="39"/>
      <c r="AS41" s="39"/>
      <c r="AT41" s="39"/>
      <c r="AU41" s="39"/>
      <c r="AV41" s="39"/>
      <c r="AW41" s="39"/>
      <c r="AX41" s="39"/>
      <c r="AY41" s="39"/>
      <c r="AZ41" s="39"/>
      <c r="BA41" s="40"/>
      <c r="BB41" s="41"/>
      <c r="BC41" s="39"/>
      <c r="BD41" s="39"/>
      <c r="BE41" s="39"/>
      <c r="BF41" s="39"/>
      <c r="BG41" s="39"/>
      <c r="BH41" s="39"/>
      <c r="BI41" s="39"/>
      <c r="BJ41" s="39"/>
      <c r="BK41" s="39"/>
      <c r="BL41" s="39"/>
      <c r="BM41" s="39"/>
      <c r="BN41" s="39"/>
      <c r="BO41" s="39"/>
      <c r="BP41" s="39"/>
      <c r="BQ41" s="39"/>
      <c r="BR41" s="39"/>
      <c r="BS41" s="39"/>
      <c r="BT41" s="39"/>
      <c r="BU41" s="39"/>
      <c r="BV41" s="39"/>
      <c r="BW41" s="39"/>
      <c r="BX41" s="39"/>
      <c r="BY41" s="40"/>
      <c r="BZ41" s="41"/>
      <c r="CA41" s="39"/>
      <c r="CB41" s="39"/>
      <c r="CC41" s="39"/>
      <c r="CD41" s="39"/>
      <c r="CE41" s="39"/>
      <c r="CF41" s="39"/>
      <c r="CG41" s="39"/>
      <c r="CH41" s="39"/>
      <c r="CI41" s="39"/>
      <c r="CJ41" s="39"/>
      <c r="CK41" s="39"/>
      <c r="CL41" s="39"/>
      <c r="CM41" s="39"/>
      <c r="CN41" s="39"/>
      <c r="CO41" s="39"/>
      <c r="CP41" s="39"/>
      <c r="CQ41" s="39"/>
      <c r="CR41" s="39"/>
      <c r="CS41" s="39"/>
      <c r="CT41" s="39"/>
      <c r="CU41" s="39"/>
      <c r="CV41" s="39"/>
      <c r="CW41" s="64"/>
      <c r="CX41" s="66"/>
      <c r="CY41" s="38">
        <f t="shared" si="124"/>
        <v>0</v>
      </c>
      <c r="CZ41" s="39">
        <f t="shared" si="124"/>
        <v>0</v>
      </c>
      <c r="DA41" s="39">
        <f t="shared" si="124"/>
        <v>0</v>
      </c>
      <c r="DB41" s="39">
        <f t="shared" si="124"/>
        <v>0</v>
      </c>
      <c r="DC41" s="39">
        <f t="shared" si="124"/>
        <v>0</v>
      </c>
      <c r="DD41" s="39">
        <f t="shared" si="124"/>
        <v>0</v>
      </c>
      <c r="DE41" s="39">
        <f t="shared" si="124"/>
        <v>0</v>
      </c>
      <c r="DF41" s="39">
        <f t="shared" si="124"/>
        <v>0</v>
      </c>
      <c r="DG41" s="39">
        <f t="shared" si="124"/>
        <v>0</v>
      </c>
      <c r="DH41" s="39">
        <f t="shared" si="124"/>
        <v>0</v>
      </c>
      <c r="DI41" s="39">
        <f t="shared" si="38"/>
        <v>0</v>
      </c>
      <c r="DJ41" s="39">
        <f t="shared" si="39"/>
        <v>0</v>
      </c>
      <c r="DK41" s="39">
        <f t="shared" si="40"/>
        <v>0</v>
      </c>
      <c r="DL41" s="39">
        <f t="shared" si="41"/>
        <v>0</v>
      </c>
      <c r="DM41" s="39">
        <f t="shared" si="42"/>
        <v>0</v>
      </c>
      <c r="DN41" s="39">
        <f t="shared" si="43"/>
        <v>0</v>
      </c>
      <c r="DO41" s="39">
        <f t="shared" si="44"/>
        <v>0</v>
      </c>
      <c r="DP41" s="39">
        <f t="shared" si="45"/>
        <v>0</v>
      </c>
      <c r="DQ41" s="39">
        <f t="shared" si="46"/>
        <v>0</v>
      </c>
      <c r="DR41" s="39">
        <f t="shared" si="47"/>
        <v>0</v>
      </c>
      <c r="DS41" s="39">
        <f t="shared" si="48"/>
        <v>0</v>
      </c>
      <c r="DT41" s="39">
        <f t="shared" si="49"/>
        <v>0</v>
      </c>
      <c r="DU41" s="39">
        <f t="shared" si="50"/>
        <v>0</v>
      </c>
      <c r="DV41" s="40">
        <f t="shared" si="51"/>
        <v>0</v>
      </c>
      <c r="DW41" s="41">
        <f t="shared" si="52"/>
        <v>0</v>
      </c>
      <c r="DX41" s="39">
        <f t="shared" si="53"/>
        <v>0</v>
      </c>
      <c r="DY41" s="39">
        <f t="shared" si="54"/>
        <v>0</v>
      </c>
      <c r="DZ41" s="39">
        <f t="shared" si="55"/>
        <v>0</v>
      </c>
      <c r="EA41" s="39">
        <f t="shared" si="56"/>
        <v>0</v>
      </c>
      <c r="EB41" s="39">
        <f t="shared" si="57"/>
        <v>0</v>
      </c>
      <c r="EC41" s="39">
        <f t="shared" si="58"/>
        <v>0</v>
      </c>
      <c r="ED41" s="39">
        <f t="shared" si="59"/>
        <v>0</v>
      </c>
      <c r="EE41" s="39">
        <f t="shared" si="60"/>
        <v>0</v>
      </c>
      <c r="EF41" s="39">
        <f t="shared" si="61"/>
        <v>0</v>
      </c>
      <c r="EG41" s="39">
        <f t="shared" si="62"/>
        <v>0</v>
      </c>
      <c r="EH41" s="39">
        <f t="shared" si="63"/>
        <v>0</v>
      </c>
      <c r="EI41" s="39">
        <f t="shared" si="64"/>
        <v>0</v>
      </c>
      <c r="EJ41" s="39">
        <f t="shared" si="65"/>
        <v>0</v>
      </c>
      <c r="EK41" s="39">
        <f t="shared" si="66"/>
        <v>0</v>
      </c>
      <c r="EL41" s="39">
        <f t="shared" si="67"/>
        <v>0</v>
      </c>
      <c r="EM41" s="39">
        <f t="shared" si="68"/>
        <v>0</v>
      </c>
      <c r="EN41" s="39">
        <f t="shared" si="69"/>
        <v>0</v>
      </c>
      <c r="EO41" s="39">
        <f t="shared" si="70"/>
        <v>0</v>
      </c>
      <c r="EP41" s="39">
        <f t="shared" si="71"/>
        <v>0</v>
      </c>
      <c r="EQ41" s="39">
        <f t="shared" si="72"/>
        <v>0</v>
      </c>
      <c r="ER41" s="39">
        <f t="shared" si="73"/>
        <v>0</v>
      </c>
      <c r="ES41" s="39">
        <f t="shared" si="74"/>
        <v>0</v>
      </c>
      <c r="ET41" s="40">
        <f t="shared" si="75"/>
        <v>0</v>
      </c>
      <c r="EU41" s="41">
        <f t="shared" si="76"/>
        <v>0</v>
      </c>
      <c r="EV41" s="39">
        <f t="shared" si="77"/>
        <v>0</v>
      </c>
      <c r="EW41" s="39">
        <f t="shared" si="78"/>
        <v>0</v>
      </c>
      <c r="EX41" s="39">
        <f t="shared" si="79"/>
        <v>0</v>
      </c>
      <c r="EY41" s="39">
        <f t="shared" si="80"/>
        <v>0</v>
      </c>
      <c r="EZ41" s="39">
        <f t="shared" si="81"/>
        <v>0</v>
      </c>
      <c r="FA41" s="39">
        <f t="shared" si="82"/>
        <v>0</v>
      </c>
      <c r="FB41" s="39">
        <f t="shared" si="83"/>
        <v>0</v>
      </c>
      <c r="FC41" s="39">
        <f t="shared" si="84"/>
        <v>0</v>
      </c>
      <c r="FD41" s="39">
        <f t="shared" si="85"/>
        <v>0</v>
      </c>
      <c r="FE41" s="39">
        <f t="shared" si="86"/>
        <v>0</v>
      </c>
      <c r="FF41" s="39">
        <f t="shared" si="87"/>
        <v>0</v>
      </c>
      <c r="FG41" s="39">
        <f t="shared" si="88"/>
        <v>0</v>
      </c>
      <c r="FH41" s="39">
        <f t="shared" si="89"/>
        <v>0</v>
      </c>
      <c r="FI41" s="39">
        <f t="shared" si="90"/>
        <v>0</v>
      </c>
      <c r="FJ41" s="39">
        <f t="shared" si="91"/>
        <v>0</v>
      </c>
      <c r="FK41" s="39">
        <f t="shared" si="92"/>
        <v>0</v>
      </c>
      <c r="FL41" s="39">
        <f t="shared" si="93"/>
        <v>0</v>
      </c>
      <c r="FM41" s="39">
        <f t="shared" si="94"/>
        <v>0</v>
      </c>
      <c r="FN41" s="39">
        <f t="shared" si="95"/>
        <v>0</v>
      </c>
      <c r="FO41" s="39">
        <f t="shared" si="96"/>
        <v>0</v>
      </c>
      <c r="FP41" s="39">
        <f t="shared" si="97"/>
        <v>0</v>
      </c>
      <c r="FQ41" s="39">
        <f t="shared" si="98"/>
        <v>0</v>
      </c>
      <c r="FR41" s="40">
        <f t="shared" si="99"/>
        <v>0</v>
      </c>
      <c r="FS41" s="41">
        <f t="shared" si="100"/>
        <v>0</v>
      </c>
      <c r="FT41" s="39">
        <f t="shared" si="101"/>
        <v>0</v>
      </c>
      <c r="FU41" s="39">
        <f t="shared" si="102"/>
        <v>0</v>
      </c>
      <c r="FV41" s="39">
        <f t="shared" si="103"/>
        <v>0</v>
      </c>
      <c r="FW41" s="39">
        <f t="shared" si="104"/>
        <v>0</v>
      </c>
      <c r="FX41" s="39">
        <f t="shared" si="105"/>
        <v>0</v>
      </c>
      <c r="FY41" s="39">
        <f t="shared" si="106"/>
        <v>0</v>
      </c>
      <c r="FZ41" s="39">
        <f t="shared" si="107"/>
        <v>0</v>
      </c>
      <c r="GA41" s="39">
        <f t="shared" si="108"/>
        <v>0</v>
      </c>
      <c r="GB41" s="39">
        <f t="shared" si="109"/>
        <v>0</v>
      </c>
      <c r="GC41" s="39">
        <f t="shared" si="110"/>
        <v>0</v>
      </c>
      <c r="GD41" s="39">
        <f t="shared" si="111"/>
        <v>0</v>
      </c>
      <c r="GE41" s="39">
        <f t="shared" si="112"/>
        <v>0</v>
      </c>
      <c r="GF41" s="39">
        <f t="shared" si="113"/>
        <v>0</v>
      </c>
      <c r="GG41" s="39">
        <f t="shared" si="114"/>
        <v>0</v>
      </c>
      <c r="GH41" s="39">
        <f t="shared" si="115"/>
        <v>0</v>
      </c>
      <c r="GI41" s="39">
        <f t="shared" si="116"/>
        <v>0</v>
      </c>
      <c r="GJ41" s="39">
        <f t="shared" si="117"/>
        <v>0</v>
      </c>
      <c r="GK41" s="39">
        <f t="shared" si="118"/>
        <v>0</v>
      </c>
      <c r="GL41" s="39">
        <f t="shared" si="119"/>
        <v>0</v>
      </c>
      <c r="GM41" s="39">
        <f t="shared" si="120"/>
        <v>0</v>
      </c>
      <c r="GN41" s="39">
        <f t="shared" si="121"/>
        <v>0</v>
      </c>
      <c r="GO41" s="39">
        <f t="shared" si="122"/>
        <v>0</v>
      </c>
      <c r="GP41" s="40">
        <f t="shared" si="123"/>
        <v>0</v>
      </c>
      <c r="GQ41" s="66"/>
      <c r="GR41" s="84">
        <f t="shared" ref="GR41:HG42" ca="1" si="126">(SUM(OFFSET($CY41,,2*(COLUMN()-COLUMN($GR$3:$GR$42)),,2)))</f>
        <v>0</v>
      </c>
      <c r="GS41" s="23">
        <f t="shared" ca="1" si="126"/>
        <v>0</v>
      </c>
      <c r="GT41" s="23">
        <f t="shared" ca="1" si="126"/>
        <v>0</v>
      </c>
      <c r="GU41" s="23">
        <f t="shared" ca="1" si="126"/>
        <v>0</v>
      </c>
      <c r="GV41" s="23">
        <f t="shared" ca="1" si="126"/>
        <v>0</v>
      </c>
      <c r="GW41" s="23">
        <f t="shared" ca="1" si="126"/>
        <v>0</v>
      </c>
      <c r="GX41" s="23">
        <f t="shared" ca="1" si="126"/>
        <v>0</v>
      </c>
      <c r="GY41" s="23">
        <f t="shared" ca="1" si="126"/>
        <v>0</v>
      </c>
      <c r="GZ41" s="23">
        <f t="shared" ca="1" si="126"/>
        <v>0</v>
      </c>
      <c r="HA41" s="23">
        <f t="shared" ca="1" si="126"/>
        <v>0</v>
      </c>
      <c r="HB41" s="23">
        <f t="shared" ca="1" si="126"/>
        <v>0</v>
      </c>
      <c r="HC41" s="8">
        <f t="shared" ca="1" si="126"/>
        <v>0</v>
      </c>
      <c r="HD41" s="23">
        <f t="shared" ca="1" si="126"/>
        <v>0</v>
      </c>
      <c r="HE41" s="23">
        <f t="shared" ca="1" si="126"/>
        <v>0</v>
      </c>
      <c r="HF41" s="23">
        <f t="shared" ca="1" si="126"/>
        <v>0</v>
      </c>
      <c r="HG41" s="23">
        <f t="shared" ca="1" si="126"/>
        <v>0</v>
      </c>
      <c r="HH41" s="23">
        <f t="shared" ca="1" si="125"/>
        <v>0</v>
      </c>
      <c r="HI41" s="23">
        <f t="shared" ca="1" si="125"/>
        <v>0</v>
      </c>
      <c r="HJ41" s="23">
        <f t="shared" ca="1" si="125"/>
        <v>0</v>
      </c>
      <c r="HK41" s="23">
        <f t="shared" ca="1" si="125"/>
        <v>0</v>
      </c>
      <c r="HL41" s="23">
        <f t="shared" ca="1" si="125"/>
        <v>0</v>
      </c>
      <c r="HM41" s="23">
        <f t="shared" ca="1" si="125"/>
        <v>0</v>
      </c>
      <c r="HN41" s="23">
        <f t="shared" ca="1" si="125"/>
        <v>0</v>
      </c>
      <c r="HO41" s="8">
        <f t="shared" ca="1" si="125"/>
        <v>0</v>
      </c>
      <c r="HP41" s="23">
        <f t="shared" ca="1" si="125"/>
        <v>0</v>
      </c>
      <c r="HQ41" s="23">
        <f t="shared" ca="1" si="125"/>
        <v>0</v>
      </c>
      <c r="HR41" s="23">
        <f t="shared" ca="1" si="125"/>
        <v>0</v>
      </c>
      <c r="HS41" s="23">
        <f t="shared" ca="1" si="125"/>
        <v>0</v>
      </c>
      <c r="HT41" s="23">
        <f t="shared" ca="1" si="125"/>
        <v>0</v>
      </c>
      <c r="HU41" s="23">
        <f t="shared" ca="1" si="125"/>
        <v>0</v>
      </c>
      <c r="HV41" s="23">
        <f t="shared" ca="1" si="125"/>
        <v>0</v>
      </c>
      <c r="HW41" s="23">
        <f t="shared" ca="1" si="24"/>
        <v>0</v>
      </c>
      <c r="HX41" s="23">
        <f t="shared" ca="1" si="24"/>
        <v>0</v>
      </c>
      <c r="HY41" s="23">
        <f t="shared" ca="1" si="24"/>
        <v>0</v>
      </c>
      <c r="HZ41" s="23">
        <f t="shared" ca="1" si="24"/>
        <v>0</v>
      </c>
      <c r="IA41" s="8">
        <f t="shared" ca="1" si="24"/>
        <v>0</v>
      </c>
      <c r="IB41" s="23">
        <f t="shared" ca="1" si="24"/>
        <v>0</v>
      </c>
      <c r="IC41" s="23">
        <f t="shared" ca="1" si="24"/>
        <v>0</v>
      </c>
      <c r="ID41" s="23">
        <f t="shared" ca="1" si="24"/>
        <v>0</v>
      </c>
      <c r="IE41" s="23">
        <f t="shared" ca="1" si="24"/>
        <v>0</v>
      </c>
      <c r="IF41" s="23">
        <f t="shared" ca="1" si="24"/>
        <v>0</v>
      </c>
      <c r="IG41" s="23">
        <f t="shared" ca="1" si="24"/>
        <v>0</v>
      </c>
      <c r="IH41" s="23">
        <f t="shared" ca="1" si="25"/>
        <v>0</v>
      </c>
      <c r="II41" s="23">
        <f t="shared" ca="1" si="25"/>
        <v>0</v>
      </c>
      <c r="IJ41" s="23">
        <f t="shared" ca="1" si="25"/>
        <v>0</v>
      </c>
      <c r="IK41" s="23">
        <f t="shared" ca="1" si="12"/>
        <v>0</v>
      </c>
      <c r="IL41" s="23">
        <f t="shared" ca="1" si="12"/>
        <v>0</v>
      </c>
      <c r="IM41" s="88">
        <f t="shared" ca="1" si="12"/>
        <v>0</v>
      </c>
      <c r="IN41" s="66"/>
    </row>
    <row r="42" spans="1:248" ht="15" thickBot="1" x14ac:dyDescent="0.35">
      <c r="A42" s="18">
        <v>40</v>
      </c>
      <c r="B42" s="19"/>
      <c r="C42" s="20"/>
      <c r="D42" s="21">
        <f>IF(B42="",0,76*C42)</f>
        <v>0</v>
      </c>
      <c r="E42" s="48">
        <f>SUM(F42:AC42)</f>
        <v>0</v>
      </c>
      <c r="F42" s="36"/>
      <c r="G42" s="39"/>
      <c r="H42" s="39"/>
      <c r="I42" s="39"/>
      <c r="J42" s="39"/>
      <c r="K42" s="39"/>
      <c r="L42" s="39"/>
      <c r="M42" s="39"/>
      <c r="N42" s="39"/>
      <c r="O42" s="39"/>
      <c r="P42" s="39"/>
      <c r="Q42" s="39"/>
      <c r="R42" s="39"/>
      <c r="S42" s="39"/>
      <c r="T42" s="39"/>
      <c r="U42" s="39"/>
      <c r="V42" s="39"/>
      <c r="W42" s="39"/>
      <c r="X42" s="39"/>
      <c r="Y42" s="39"/>
      <c r="Z42" s="39"/>
      <c r="AA42" s="39"/>
      <c r="AB42" s="39"/>
      <c r="AC42" s="40"/>
      <c r="AD42" s="41"/>
      <c r="AE42" s="39"/>
      <c r="AF42" s="39"/>
      <c r="AG42" s="39"/>
      <c r="AH42" s="39"/>
      <c r="AI42" s="39"/>
      <c r="AJ42" s="39"/>
      <c r="AK42" s="39"/>
      <c r="AL42" s="39"/>
      <c r="AM42" s="39"/>
      <c r="AN42" s="39"/>
      <c r="AO42" s="39"/>
      <c r="AP42" s="39"/>
      <c r="AQ42" s="39"/>
      <c r="AR42" s="39"/>
      <c r="AS42" s="39"/>
      <c r="AT42" s="39"/>
      <c r="AU42" s="39"/>
      <c r="AV42" s="39"/>
      <c r="AW42" s="39"/>
      <c r="AX42" s="39"/>
      <c r="AY42" s="39"/>
      <c r="AZ42" s="39"/>
      <c r="BA42" s="40"/>
      <c r="BB42" s="41"/>
      <c r="BC42" s="39"/>
      <c r="BD42" s="39"/>
      <c r="BE42" s="39"/>
      <c r="BF42" s="39"/>
      <c r="BG42" s="39"/>
      <c r="BH42" s="39"/>
      <c r="BI42" s="39"/>
      <c r="BJ42" s="39"/>
      <c r="BK42" s="39"/>
      <c r="BL42" s="39"/>
      <c r="BM42" s="39"/>
      <c r="BN42" s="39"/>
      <c r="BO42" s="39"/>
      <c r="BP42" s="39"/>
      <c r="BQ42" s="39"/>
      <c r="BR42" s="39"/>
      <c r="BS42" s="39"/>
      <c r="BT42" s="39"/>
      <c r="BU42" s="39"/>
      <c r="BV42" s="39"/>
      <c r="BW42" s="39"/>
      <c r="BX42" s="39"/>
      <c r="BY42" s="40"/>
      <c r="BZ42" s="41"/>
      <c r="CA42" s="39"/>
      <c r="CB42" s="39"/>
      <c r="CC42" s="39"/>
      <c r="CD42" s="39"/>
      <c r="CE42" s="39"/>
      <c r="CF42" s="39"/>
      <c r="CG42" s="39"/>
      <c r="CH42" s="39"/>
      <c r="CI42" s="39"/>
      <c r="CJ42" s="39"/>
      <c r="CK42" s="39"/>
      <c r="CL42" s="39"/>
      <c r="CM42" s="39"/>
      <c r="CN42" s="39"/>
      <c r="CO42" s="39"/>
      <c r="CP42" s="39"/>
      <c r="CQ42" s="39"/>
      <c r="CR42" s="39"/>
      <c r="CS42" s="39"/>
      <c r="CT42" s="39"/>
      <c r="CU42" s="39"/>
      <c r="CV42" s="39"/>
      <c r="CW42" s="64"/>
      <c r="CX42" s="66"/>
      <c r="CY42" s="38">
        <f t="shared" si="28"/>
        <v>0</v>
      </c>
      <c r="CZ42" s="39">
        <f t="shared" si="29"/>
        <v>0</v>
      </c>
      <c r="DA42" s="39">
        <f t="shared" si="30"/>
        <v>0</v>
      </c>
      <c r="DB42" s="39">
        <f t="shared" si="31"/>
        <v>0</v>
      </c>
      <c r="DC42" s="39">
        <f t="shared" si="32"/>
        <v>0</v>
      </c>
      <c r="DD42" s="39">
        <f t="shared" si="33"/>
        <v>0</v>
      </c>
      <c r="DE42" s="39">
        <f t="shared" si="34"/>
        <v>0</v>
      </c>
      <c r="DF42" s="39">
        <f t="shared" si="35"/>
        <v>0</v>
      </c>
      <c r="DG42" s="39">
        <f t="shared" si="36"/>
        <v>0</v>
      </c>
      <c r="DH42" s="39">
        <f t="shared" si="37"/>
        <v>0</v>
      </c>
      <c r="DI42" s="39">
        <f t="shared" si="38"/>
        <v>0</v>
      </c>
      <c r="DJ42" s="39">
        <f t="shared" si="39"/>
        <v>0</v>
      </c>
      <c r="DK42" s="39">
        <f t="shared" si="40"/>
        <v>0</v>
      </c>
      <c r="DL42" s="39">
        <f t="shared" si="41"/>
        <v>0</v>
      </c>
      <c r="DM42" s="39">
        <f t="shared" si="42"/>
        <v>0</v>
      </c>
      <c r="DN42" s="39">
        <f t="shared" si="43"/>
        <v>0</v>
      </c>
      <c r="DO42" s="39">
        <f t="shared" si="44"/>
        <v>0</v>
      </c>
      <c r="DP42" s="39">
        <f t="shared" si="45"/>
        <v>0</v>
      </c>
      <c r="DQ42" s="39">
        <f t="shared" si="46"/>
        <v>0</v>
      </c>
      <c r="DR42" s="39">
        <f t="shared" si="47"/>
        <v>0</v>
      </c>
      <c r="DS42" s="39">
        <f t="shared" si="48"/>
        <v>0</v>
      </c>
      <c r="DT42" s="39">
        <f t="shared" si="49"/>
        <v>0</v>
      </c>
      <c r="DU42" s="39">
        <f t="shared" si="50"/>
        <v>0</v>
      </c>
      <c r="DV42" s="40">
        <f t="shared" si="51"/>
        <v>0</v>
      </c>
      <c r="DW42" s="41">
        <f t="shared" si="52"/>
        <v>0</v>
      </c>
      <c r="DX42" s="39">
        <f t="shared" si="53"/>
        <v>0</v>
      </c>
      <c r="DY42" s="39">
        <f t="shared" si="54"/>
        <v>0</v>
      </c>
      <c r="DZ42" s="39">
        <f t="shared" si="55"/>
        <v>0</v>
      </c>
      <c r="EA42" s="39">
        <f t="shared" si="56"/>
        <v>0</v>
      </c>
      <c r="EB42" s="39">
        <f t="shared" si="57"/>
        <v>0</v>
      </c>
      <c r="EC42" s="39">
        <f t="shared" si="58"/>
        <v>0</v>
      </c>
      <c r="ED42" s="39">
        <f t="shared" si="59"/>
        <v>0</v>
      </c>
      <c r="EE42" s="39">
        <f t="shared" si="60"/>
        <v>0</v>
      </c>
      <c r="EF42" s="39">
        <f t="shared" si="61"/>
        <v>0</v>
      </c>
      <c r="EG42" s="39">
        <f t="shared" si="62"/>
        <v>0</v>
      </c>
      <c r="EH42" s="39">
        <f t="shared" si="63"/>
        <v>0</v>
      </c>
      <c r="EI42" s="39">
        <f t="shared" si="64"/>
        <v>0</v>
      </c>
      <c r="EJ42" s="39">
        <f t="shared" si="65"/>
        <v>0</v>
      </c>
      <c r="EK42" s="39">
        <f t="shared" si="66"/>
        <v>0</v>
      </c>
      <c r="EL42" s="39">
        <f t="shared" si="67"/>
        <v>0</v>
      </c>
      <c r="EM42" s="39">
        <f t="shared" si="68"/>
        <v>0</v>
      </c>
      <c r="EN42" s="39">
        <f t="shared" si="69"/>
        <v>0</v>
      </c>
      <c r="EO42" s="39">
        <f t="shared" si="70"/>
        <v>0</v>
      </c>
      <c r="EP42" s="39">
        <f t="shared" si="71"/>
        <v>0</v>
      </c>
      <c r="EQ42" s="39">
        <f t="shared" si="72"/>
        <v>0</v>
      </c>
      <c r="ER42" s="39">
        <f t="shared" si="73"/>
        <v>0</v>
      </c>
      <c r="ES42" s="39">
        <f t="shared" si="74"/>
        <v>0</v>
      </c>
      <c r="ET42" s="40">
        <f t="shared" si="75"/>
        <v>0</v>
      </c>
      <c r="EU42" s="41">
        <f t="shared" si="76"/>
        <v>0</v>
      </c>
      <c r="EV42" s="39">
        <f t="shared" si="77"/>
        <v>0</v>
      </c>
      <c r="EW42" s="39">
        <f t="shared" si="78"/>
        <v>0</v>
      </c>
      <c r="EX42" s="39">
        <f t="shared" si="79"/>
        <v>0</v>
      </c>
      <c r="EY42" s="39">
        <f t="shared" si="80"/>
        <v>0</v>
      </c>
      <c r="EZ42" s="39">
        <f t="shared" si="81"/>
        <v>0</v>
      </c>
      <c r="FA42" s="39">
        <f t="shared" si="82"/>
        <v>0</v>
      </c>
      <c r="FB42" s="39">
        <f t="shared" si="83"/>
        <v>0</v>
      </c>
      <c r="FC42" s="39">
        <f t="shared" si="84"/>
        <v>0</v>
      </c>
      <c r="FD42" s="39">
        <f t="shared" si="85"/>
        <v>0</v>
      </c>
      <c r="FE42" s="39">
        <f t="shared" si="86"/>
        <v>0</v>
      </c>
      <c r="FF42" s="39">
        <f t="shared" si="87"/>
        <v>0</v>
      </c>
      <c r="FG42" s="39">
        <f t="shared" si="88"/>
        <v>0</v>
      </c>
      <c r="FH42" s="39">
        <f t="shared" si="89"/>
        <v>0</v>
      </c>
      <c r="FI42" s="39">
        <f t="shared" si="90"/>
        <v>0</v>
      </c>
      <c r="FJ42" s="39">
        <f t="shared" si="91"/>
        <v>0</v>
      </c>
      <c r="FK42" s="39">
        <f t="shared" si="92"/>
        <v>0</v>
      </c>
      <c r="FL42" s="39">
        <f t="shared" si="93"/>
        <v>0</v>
      </c>
      <c r="FM42" s="39">
        <f t="shared" si="94"/>
        <v>0</v>
      </c>
      <c r="FN42" s="39">
        <f t="shared" si="95"/>
        <v>0</v>
      </c>
      <c r="FO42" s="39">
        <f t="shared" si="96"/>
        <v>0</v>
      </c>
      <c r="FP42" s="39">
        <f t="shared" si="97"/>
        <v>0</v>
      </c>
      <c r="FQ42" s="39">
        <f t="shared" si="98"/>
        <v>0</v>
      </c>
      <c r="FR42" s="40">
        <f t="shared" si="99"/>
        <v>0</v>
      </c>
      <c r="FS42" s="41">
        <f t="shared" si="100"/>
        <v>0</v>
      </c>
      <c r="FT42" s="39">
        <f t="shared" si="101"/>
        <v>0</v>
      </c>
      <c r="FU42" s="39">
        <f t="shared" si="102"/>
        <v>0</v>
      </c>
      <c r="FV42" s="39">
        <f t="shared" si="103"/>
        <v>0</v>
      </c>
      <c r="FW42" s="39">
        <f t="shared" si="104"/>
        <v>0</v>
      </c>
      <c r="FX42" s="39">
        <f t="shared" si="105"/>
        <v>0</v>
      </c>
      <c r="FY42" s="39">
        <f t="shared" si="106"/>
        <v>0</v>
      </c>
      <c r="FZ42" s="39">
        <f t="shared" si="107"/>
        <v>0</v>
      </c>
      <c r="GA42" s="39">
        <f t="shared" si="108"/>
        <v>0</v>
      </c>
      <c r="GB42" s="39">
        <f t="shared" si="109"/>
        <v>0</v>
      </c>
      <c r="GC42" s="39">
        <f t="shared" si="110"/>
        <v>0</v>
      </c>
      <c r="GD42" s="39">
        <f t="shared" si="111"/>
        <v>0</v>
      </c>
      <c r="GE42" s="39">
        <f t="shared" si="112"/>
        <v>0</v>
      </c>
      <c r="GF42" s="39">
        <f t="shared" si="113"/>
        <v>0</v>
      </c>
      <c r="GG42" s="39">
        <f t="shared" si="114"/>
        <v>0</v>
      </c>
      <c r="GH42" s="39">
        <f t="shared" si="115"/>
        <v>0</v>
      </c>
      <c r="GI42" s="39">
        <f t="shared" si="116"/>
        <v>0</v>
      </c>
      <c r="GJ42" s="39">
        <f t="shared" si="117"/>
        <v>0</v>
      </c>
      <c r="GK42" s="39">
        <f t="shared" si="118"/>
        <v>0</v>
      </c>
      <c r="GL42" s="39">
        <f t="shared" si="119"/>
        <v>0</v>
      </c>
      <c r="GM42" s="39">
        <f t="shared" si="120"/>
        <v>0</v>
      </c>
      <c r="GN42" s="39">
        <f t="shared" si="121"/>
        <v>0</v>
      </c>
      <c r="GO42" s="39">
        <f t="shared" si="122"/>
        <v>0</v>
      </c>
      <c r="GP42" s="40">
        <f t="shared" si="123"/>
        <v>0</v>
      </c>
      <c r="GQ42" s="66"/>
      <c r="GR42" s="89">
        <f t="shared" ca="1" si="126"/>
        <v>0</v>
      </c>
      <c r="GS42" s="69">
        <f t="shared" ca="1" si="126"/>
        <v>0</v>
      </c>
      <c r="GT42" s="69">
        <f t="shared" ca="1" si="126"/>
        <v>0</v>
      </c>
      <c r="GU42" s="69">
        <f t="shared" ca="1" si="126"/>
        <v>0</v>
      </c>
      <c r="GV42" s="69">
        <f t="shared" ca="1" si="126"/>
        <v>0</v>
      </c>
      <c r="GW42" s="69">
        <f t="shared" ca="1" si="126"/>
        <v>0</v>
      </c>
      <c r="GX42" s="69">
        <f t="shared" ca="1" si="126"/>
        <v>0</v>
      </c>
      <c r="GY42" s="69">
        <f t="shared" ca="1" si="126"/>
        <v>0</v>
      </c>
      <c r="GZ42" s="69">
        <f t="shared" ca="1" si="126"/>
        <v>0</v>
      </c>
      <c r="HA42" s="69">
        <f t="shared" ca="1" si="126"/>
        <v>0</v>
      </c>
      <c r="HB42" s="69">
        <f t="shared" ca="1" si="126"/>
        <v>0</v>
      </c>
      <c r="HC42" s="70">
        <f t="shared" ca="1" si="126"/>
        <v>0</v>
      </c>
      <c r="HD42" s="69">
        <f t="shared" ca="1" si="126"/>
        <v>0</v>
      </c>
      <c r="HE42" s="69">
        <f t="shared" ca="1" si="126"/>
        <v>0</v>
      </c>
      <c r="HF42" s="69">
        <f t="shared" ca="1" si="126"/>
        <v>0</v>
      </c>
      <c r="HG42" s="69">
        <f t="shared" ca="1" si="126"/>
        <v>0</v>
      </c>
      <c r="HH42" s="69">
        <f t="shared" ca="1" si="125"/>
        <v>0</v>
      </c>
      <c r="HI42" s="69">
        <f t="shared" ca="1" si="125"/>
        <v>0</v>
      </c>
      <c r="HJ42" s="69">
        <f t="shared" ca="1" si="125"/>
        <v>0</v>
      </c>
      <c r="HK42" s="69">
        <f t="shared" ca="1" si="125"/>
        <v>0</v>
      </c>
      <c r="HL42" s="69">
        <f t="shared" ca="1" si="125"/>
        <v>0</v>
      </c>
      <c r="HM42" s="69">
        <f t="shared" ca="1" si="125"/>
        <v>0</v>
      </c>
      <c r="HN42" s="69">
        <f t="shared" ca="1" si="125"/>
        <v>0</v>
      </c>
      <c r="HO42" s="70">
        <f t="shared" ca="1" si="125"/>
        <v>0</v>
      </c>
      <c r="HP42" s="69">
        <f t="shared" ca="1" si="125"/>
        <v>0</v>
      </c>
      <c r="HQ42" s="69">
        <f t="shared" ca="1" si="125"/>
        <v>0</v>
      </c>
      <c r="HR42" s="69">
        <f t="shared" ca="1" si="125"/>
        <v>0</v>
      </c>
      <c r="HS42" s="69">
        <f t="shared" ca="1" si="125"/>
        <v>0</v>
      </c>
      <c r="HT42" s="69">
        <f t="shared" ca="1" si="125"/>
        <v>0</v>
      </c>
      <c r="HU42" s="69">
        <f t="shared" ca="1" si="125"/>
        <v>0</v>
      </c>
      <c r="HV42" s="69">
        <f t="shared" ca="1" si="125"/>
        <v>0</v>
      </c>
      <c r="HW42" s="69">
        <f t="shared" ca="1" si="24"/>
        <v>0</v>
      </c>
      <c r="HX42" s="69">
        <f t="shared" ca="1" si="24"/>
        <v>0</v>
      </c>
      <c r="HY42" s="69">
        <f t="shared" ca="1" si="24"/>
        <v>0</v>
      </c>
      <c r="HZ42" s="69">
        <f t="shared" ca="1" si="24"/>
        <v>0</v>
      </c>
      <c r="IA42" s="70">
        <f t="shared" ca="1" si="24"/>
        <v>0</v>
      </c>
      <c r="IB42" s="69">
        <f t="shared" ca="1" si="24"/>
        <v>0</v>
      </c>
      <c r="IC42" s="69">
        <f t="shared" ca="1" si="24"/>
        <v>0</v>
      </c>
      <c r="ID42" s="69">
        <f t="shared" ca="1" si="24"/>
        <v>0</v>
      </c>
      <c r="IE42" s="69">
        <f t="shared" ca="1" si="24"/>
        <v>0</v>
      </c>
      <c r="IF42" s="69">
        <f t="shared" ca="1" si="24"/>
        <v>0</v>
      </c>
      <c r="IG42" s="69">
        <f t="shared" ca="1" si="24"/>
        <v>0</v>
      </c>
      <c r="IH42" s="69">
        <f t="shared" ca="1" si="25"/>
        <v>0</v>
      </c>
      <c r="II42" s="69">
        <f t="shared" ca="1" si="25"/>
        <v>0</v>
      </c>
      <c r="IJ42" s="69">
        <f t="shared" ca="1" si="25"/>
        <v>0</v>
      </c>
      <c r="IK42" s="69">
        <f t="shared" ca="1" si="12"/>
        <v>0</v>
      </c>
      <c r="IL42" s="69">
        <f t="shared" ca="1" si="12"/>
        <v>0</v>
      </c>
      <c r="IM42" s="90">
        <f t="shared" ca="1" si="12"/>
        <v>0</v>
      </c>
      <c r="IN42" s="66"/>
    </row>
    <row r="43" spans="1:248" x14ac:dyDescent="0.3">
      <c r="A43" s="56"/>
      <c r="E43" s="23"/>
      <c r="F43" s="23"/>
      <c r="G43" s="2"/>
      <c r="H43" s="2"/>
      <c r="I43" s="2"/>
      <c r="J43" s="2"/>
      <c r="K43" s="2"/>
      <c r="L43" s="2"/>
      <c r="M43" s="2"/>
      <c r="N43" s="2"/>
      <c r="O43" s="2"/>
      <c r="P43" s="2"/>
    </row>
    <row r="44" spans="1:248" x14ac:dyDescent="0.3">
      <c r="A44" s="196" t="s">
        <v>10</v>
      </c>
      <c r="B44" s="29" t="s">
        <v>15</v>
      </c>
      <c r="C44" s="30">
        <v>1</v>
      </c>
      <c r="E44" s="23"/>
      <c r="F44" s="23"/>
      <c r="G44" s="2"/>
      <c r="H44" s="2"/>
      <c r="I44" s="2"/>
      <c r="J44" s="2"/>
      <c r="K44" s="2"/>
      <c r="L44" s="2"/>
      <c r="M44" s="2"/>
      <c r="N44" s="2"/>
      <c r="O44" s="2"/>
      <c r="P44" s="2"/>
    </row>
    <row r="45" spans="1:248" x14ac:dyDescent="0.3">
      <c r="A45" s="197"/>
      <c r="B45" s="31" t="s">
        <v>8</v>
      </c>
      <c r="C45" s="32">
        <v>0.5</v>
      </c>
      <c r="E45" s="23"/>
      <c r="F45" s="23"/>
      <c r="G45" s="2"/>
      <c r="H45" s="2"/>
      <c r="I45" s="2"/>
      <c r="J45" s="2"/>
      <c r="K45" s="2"/>
      <c r="L45" s="2"/>
      <c r="M45" s="2"/>
      <c r="N45" s="2"/>
      <c r="O45" s="2"/>
      <c r="P45" s="2"/>
    </row>
    <row r="46" spans="1:248" x14ac:dyDescent="0.3">
      <c r="A46" s="198"/>
      <c r="B46" s="27" t="s">
        <v>9</v>
      </c>
      <c r="C46" s="28" t="s">
        <v>17</v>
      </c>
      <c r="E46" s="13"/>
      <c r="F46" s="13"/>
      <c r="G46" s="3"/>
      <c r="H46" s="3"/>
      <c r="I46" s="3"/>
      <c r="J46" s="3"/>
      <c r="K46" s="3"/>
      <c r="L46" s="3"/>
      <c r="M46" s="3"/>
      <c r="N46" s="3"/>
      <c r="O46" s="3"/>
      <c r="P46" s="3"/>
      <c r="Q46" s="3"/>
      <c r="R46" s="3"/>
      <c r="S46" s="3"/>
    </row>
    <row r="47" spans="1:248" ht="28.8" x14ac:dyDescent="0.3">
      <c r="A47" s="33" t="s">
        <v>19</v>
      </c>
      <c r="B47" s="49" t="s">
        <v>23</v>
      </c>
      <c r="C47" s="33">
        <v>4</v>
      </c>
      <c r="E47" s="13"/>
      <c r="F47" s="13"/>
      <c r="G47" s="3"/>
      <c r="H47" s="13"/>
      <c r="I47" s="13"/>
      <c r="J47" s="13"/>
      <c r="K47" s="13"/>
      <c r="L47" s="13"/>
      <c r="M47" s="13"/>
      <c r="N47" s="13"/>
      <c r="O47" s="13"/>
      <c r="P47" s="13"/>
      <c r="Q47" s="3"/>
      <c r="R47" s="3"/>
      <c r="S47" s="3"/>
    </row>
    <row r="48" spans="1:248" x14ac:dyDescent="0.3">
      <c r="E48" s="13"/>
      <c r="F48" s="13"/>
      <c r="G48" s="3"/>
      <c r="H48" s="13"/>
      <c r="I48" s="13"/>
      <c r="J48" s="13"/>
      <c r="K48" s="13"/>
      <c r="L48" s="13"/>
      <c r="M48" s="13"/>
      <c r="N48" s="13"/>
      <c r="O48" s="13"/>
      <c r="P48" s="13"/>
      <c r="Q48" s="3"/>
      <c r="R48" s="3"/>
      <c r="S48" s="3"/>
    </row>
    <row r="49" spans="5:19" x14ac:dyDescent="0.3">
      <c r="E49" s="13"/>
      <c r="F49" s="13"/>
      <c r="G49" s="3"/>
      <c r="H49" s="13"/>
      <c r="I49" s="13"/>
      <c r="J49" s="13"/>
      <c r="K49" s="13"/>
      <c r="L49" s="13"/>
      <c r="M49" s="13"/>
      <c r="N49" s="13"/>
      <c r="O49" s="13"/>
      <c r="P49" s="13"/>
      <c r="Q49" s="3"/>
      <c r="R49" s="3"/>
      <c r="S49" s="3"/>
    </row>
    <row r="50" spans="5:19" x14ac:dyDescent="0.3">
      <c r="E50" s="13"/>
      <c r="F50" s="13"/>
      <c r="G50" s="3"/>
      <c r="H50" s="13"/>
      <c r="I50" s="13"/>
      <c r="J50" s="13"/>
      <c r="K50" s="13"/>
      <c r="L50" s="13"/>
      <c r="M50" s="13"/>
      <c r="N50" s="13"/>
      <c r="O50" s="13"/>
      <c r="P50" s="13"/>
      <c r="Q50" s="3"/>
      <c r="R50" s="3"/>
      <c r="S50" s="3"/>
    </row>
  </sheetData>
  <mergeCells count="101">
    <mergeCell ref="FS2:FT2"/>
    <mergeCell ref="FU2:FV2"/>
    <mergeCell ref="FW2:FX2"/>
    <mergeCell ref="FY2:FZ2"/>
    <mergeCell ref="GK2:GL2"/>
    <mergeCell ref="GM2:GN2"/>
    <mergeCell ref="GO2:GP2"/>
    <mergeCell ref="GA2:GB2"/>
    <mergeCell ref="GC2:GD2"/>
    <mergeCell ref="GE2:GF2"/>
    <mergeCell ref="GG2:GH2"/>
    <mergeCell ref="GI2:GJ2"/>
    <mergeCell ref="FA2:FB2"/>
    <mergeCell ref="FC2:FD2"/>
    <mergeCell ref="FE2:FF2"/>
    <mergeCell ref="FG2:FH2"/>
    <mergeCell ref="FI2:FJ2"/>
    <mergeCell ref="FK2:FL2"/>
    <mergeCell ref="FM2:FN2"/>
    <mergeCell ref="FO2:FP2"/>
    <mergeCell ref="FQ2:FR2"/>
    <mergeCell ref="EI2:EJ2"/>
    <mergeCell ref="EK2:EL2"/>
    <mergeCell ref="EM2:EN2"/>
    <mergeCell ref="EO2:EP2"/>
    <mergeCell ref="EQ2:ER2"/>
    <mergeCell ref="ES2:ET2"/>
    <mergeCell ref="EU2:EV2"/>
    <mergeCell ref="EW2:EX2"/>
    <mergeCell ref="EY2:EZ2"/>
    <mergeCell ref="DQ2:DR2"/>
    <mergeCell ref="DS2:DT2"/>
    <mergeCell ref="DU2:DV2"/>
    <mergeCell ref="DW2:DX2"/>
    <mergeCell ref="DY2:DZ2"/>
    <mergeCell ref="EA2:EB2"/>
    <mergeCell ref="EC2:ED2"/>
    <mergeCell ref="EE2:EF2"/>
    <mergeCell ref="EG2:EH2"/>
    <mergeCell ref="CY2:CZ2"/>
    <mergeCell ref="DA2:DB2"/>
    <mergeCell ref="DC2:DD2"/>
    <mergeCell ref="DE2:DF2"/>
    <mergeCell ref="DG2:DH2"/>
    <mergeCell ref="DI2:DJ2"/>
    <mergeCell ref="DK2:DL2"/>
    <mergeCell ref="DM2:DN2"/>
    <mergeCell ref="DO2:DP2"/>
    <mergeCell ref="CB2:CC2"/>
    <mergeCell ref="CD2:CE2"/>
    <mergeCell ref="CP2:CQ2"/>
    <mergeCell ref="CR2:CS2"/>
    <mergeCell ref="CT2:CU2"/>
    <mergeCell ref="CV2:CW2"/>
    <mergeCell ref="CF2:CG2"/>
    <mergeCell ref="CH2:CI2"/>
    <mergeCell ref="CJ2:CK2"/>
    <mergeCell ref="CL2:CM2"/>
    <mergeCell ref="CN2:CO2"/>
    <mergeCell ref="BJ2:BK2"/>
    <mergeCell ref="BL2:BM2"/>
    <mergeCell ref="BN2:BO2"/>
    <mergeCell ref="BP2:BQ2"/>
    <mergeCell ref="BR2:BS2"/>
    <mergeCell ref="BT2:BU2"/>
    <mergeCell ref="BV2:BW2"/>
    <mergeCell ref="BX2:BY2"/>
    <mergeCell ref="BZ2:CA2"/>
    <mergeCell ref="BB2:BC2"/>
    <mergeCell ref="AN2:AO2"/>
    <mergeCell ref="AP2:AQ2"/>
    <mergeCell ref="AR2:AS2"/>
    <mergeCell ref="AT2:AU2"/>
    <mergeCell ref="AL2:AM2"/>
    <mergeCell ref="BD2:BE2"/>
    <mergeCell ref="BF2:BG2"/>
    <mergeCell ref="BH2:BI2"/>
    <mergeCell ref="GR1:HC1"/>
    <mergeCell ref="HD1:HO1"/>
    <mergeCell ref="HP1:IA1"/>
    <mergeCell ref="IB1:IM1"/>
    <mergeCell ref="A44:A46"/>
    <mergeCell ref="AV2:AW2"/>
    <mergeCell ref="AX2:AY2"/>
    <mergeCell ref="AZ2:BA2"/>
    <mergeCell ref="Z2:AA2"/>
    <mergeCell ref="AB2:AC2"/>
    <mergeCell ref="AD2:AE2"/>
    <mergeCell ref="AF2:AG2"/>
    <mergeCell ref="AH2:AI2"/>
    <mergeCell ref="AJ2:AK2"/>
    <mergeCell ref="F2:G2"/>
    <mergeCell ref="H2:I2"/>
    <mergeCell ref="J2:K2"/>
    <mergeCell ref="L2:M2"/>
    <mergeCell ref="N2:O2"/>
    <mergeCell ref="P2:Q2"/>
    <mergeCell ref="R2:S2"/>
    <mergeCell ref="T2:U2"/>
    <mergeCell ref="V2:W2"/>
    <mergeCell ref="X2:Y2"/>
  </mergeCells>
  <conditionalFormatting sqref="F3:CW42">
    <cfRule type="cellIs" dxfId="427" priority="4" operator="equal">
      <formula>0.5</formula>
    </cfRule>
    <cfRule type="cellIs" dxfId="426" priority="5" operator="equal">
      <formula>1</formula>
    </cfRule>
    <cfRule type="cellIs" dxfId="425" priority="6" operator="equal">
      <formula>0</formula>
    </cfRule>
  </conditionalFormatting>
  <conditionalFormatting sqref="CY3:GP42">
    <cfRule type="cellIs" dxfId="424" priority="1" operator="between">
      <formula>1</formula>
      <formula>75</formula>
    </cfRule>
    <cfRule type="cellIs" dxfId="423" priority="2" operator="equal">
      <formula>0</formula>
    </cfRule>
    <cfRule type="cellIs" dxfId="422" priority="3" operator="equal">
      <formula>76</formula>
    </cfRule>
  </conditionalFormatting>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9" tint="-0.249977111117893"/>
    <pageSetUpPr fitToPage="1"/>
  </sheetPr>
  <dimension ref="A1:JE289"/>
  <sheetViews>
    <sheetView zoomScale="60" zoomScaleNormal="60" workbookViewId="0">
      <pane xSplit="6" ySplit="8" topLeftCell="M9" activePane="bottomRight" state="frozenSplit"/>
      <selection pane="topRight" activeCell="F1" sqref="F1"/>
      <selection pane="bottomLeft" activeCell="A8" sqref="A8"/>
      <selection pane="bottomRight" activeCell="DP286" sqref="DP286:HG286"/>
    </sheetView>
  </sheetViews>
  <sheetFormatPr baseColWidth="10" defaultColWidth="9.109375" defaultRowHeight="13.8" outlineLevelCol="1" x14ac:dyDescent="0.3"/>
  <cols>
    <col min="1" max="1" width="3" style="126" customWidth="1" outlineLevel="1"/>
    <col min="2" max="2" width="20.109375" style="126" customWidth="1" outlineLevel="1"/>
    <col min="3" max="3" width="35.6640625" style="136" customWidth="1"/>
    <col min="4" max="4" width="9.5546875" style="127" customWidth="1"/>
    <col min="5" max="5" width="17.88671875" style="127" customWidth="1"/>
    <col min="6" max="6" width="9.109375" style="128" customWidth="1"/>
    <col min="7" max="7" width="14.88671875" style="129" hidden="1" customWidth="1" outlineLevel="1"/>
    <col min="8" max="8" width="9" style="129" hidden="1" customWidth="1" outlineLevel="1"/>
    <col min="9" max="9" width="12.6640625" style="129" hidden="1" customWidth="1" outlineLevel="1"/>
    <col min="10" max="10" width="8.5546875" style="129" hidden="1" customWidth="1" outlineLevel="1"/>
    <col min="11" max="11" width="11.33203125" style="129" hidden="1" customWidth="1" outlineLevel="1"/>
    <col min="12" max="12" width="11.109375" style="129" hidden="1" customWidth="1" outlineLevel="1"/>
    <col min="13" max="13" width="3.44140625" style="108" customWidth="1" collapsed="1"/>
    <col min="14" max="14" width="7.44140625" style="130" customWidth="1" outlineLevel="1"/>
    <col min="15" max="15" width="10.33203125" style="129" customWidth="1" outlineLevel="1"/>
    <col min="16" max="16" width="10.88671875" style="129" customWidth="1" outlineLevel="1"/>
    <col min="17" max="17" width="11.6640625" style="129" bestFit="1" customWidth="1" outlineLevel="1"/>
    <col min="18" max="18" width="12.6640625" style="129" customWidth="1" outlineLevel="1"/>
    <col min="19" max="19" width="14.44140625" style="129" customWidth="1" outlineLevel="1"/>
    <col min="20" max="20" width="21.44140625" style="129" customWidth="1" outlineLevel="1"/>
    <col min="21" max="21" width="3.109375" style="108" customWidth="1"/>
    <col min="22" max="22" width="7.5546875" style="131" hidden="1" customWidth="1" outlineLevel="1"/>
    <col min="23" max="23" width="7.33203125" style="131" hidden="1" customWidth="1" outlineLevel="1"/>
    <col min="24" max="25" width="7.88671875" style="131" hidden="1" customWidth="1" outlineLevel="1"/>
    <col min="26" max="28" width="7" style="131" hidden="1" customWidth="1" outlineLevel="1"/>
    <col min="29" max="29" width="7.5546875" style="131" hidden="1" customWidth="1" outlineLevel="1"/>
    <col min="30" max="30" width="7.88671875" style="131" hidden="1" customWidth="1" outlineLevel="1"/>
    <col min="31" max="31" width="6.6640625" style="131" hidden="1" customWidth="1" outlineLevel="1"/>
    <col min="32" max="32" width="7.88671875" style="131" hidden="1" customWidth="1" outlineLevel="1"/>
    <col min="33" max="33" width="7.109375" style="132" hidden="1" customWidth="1" outlineLevel="1"/>
    <col min="34" max="34" width="7.5546875" style="131" hidden="1" customWidth="1" outlineLevel="1"/>
    <col min="35" max="35" width="7.33203125" style="131" hidden="1" customWidth="1" outlineLevel="1"/>
    <col min="36" max="36" width="7.88671875" style="131" hidden="1" customWidth="1" outlineLevel="1"/>
    <col min="37" max="37" width="6.6640625" style="131" hidden="1" customWidth="1" outlineLevel="1"/>
    <col min="38" max="40" width="7" style="131" hidden="1" customWidth="1" outlineLevel="1"/>
    <col min="41" max="41" width="7.5546875" style="131" hidden="1" customWidth="1" outlineLevel="1"/>
    <col min="42" max="42" width="7.88671875" style="131" hidden="1" customWidth="1" outlineLevel="1"/>
    <col min="43" max="43" width="6.88671875" style="131" hidden="1" customWidth="1" outlineLevel="1"/>
    <col min="44" max="44" width="7.109375" style="131" hidden="1" customWidth="1" outlineLevel="1"/>
    <col min="45" max="45" width="7.33203125" style="132" hidden="1" customWidth="1" outlineLevel="1"/>
    <col min="46" max="46" width="7.5546875" style="131" hidden="1" customWidth="1" outlineLevel="1"/>
    <col min="47" max="47" width="7.33203125" style="131" hidden="1" customWidth="1" outlineLevel="1"/>
    <col min="48" max="48" width="7.88671875" style="131" hidden="1" customWidth="1" outlineLevel="1"/>
    <col min="49" max="49" width="6.6640625" style="131" hidden="1" customWidth="1" outlineLevel="1"/>
    <col min="50" max="52" width="7" style="131" hidden="1" customWidth="1" outlineLevel="1"/>
    <col min="53" max="53" width="7.5546875" style="131" hidden="1" customWidth="1" outlineLevel="1"/>
    <col min="54" max="54" width="7.88671875" style="131" hidden="1" customWidth="1" outlineLevel="1"/>
    <col min="55" max="55" width="6.6640625" style="131" hidden="1" customWidth="1" outlineLevel="1"/>
    <col min="56" max="56" width="7.109375" style="131" hidden="1" customWidth="1" outlineLevel="1"/>
    <col min="57" max="57" width="7.109375" style="132" hidden="1" customWidth="1" outlineLevel="1"/>
    <col min="58" max="58" width="7.5546875" style="131" hidden="1" customWidth="1" outlineLevel="1"/>
    <col min="59" max="59" width="7.33203125" style="131" hidden="1" customWidth="1" outlineLevel="1"/>
    <col min="60" max="60" width="7.88671875" style="131" hidden="1" customWidth="1" outlineLevel="1"/>
    <col min="61" max="61" width="6.6640625" style="131" hidden="1" customWidth="1" outlineLevel="1"/>
    <col min="62" max="64" width="7" style="131" hidden="1" customWidth="1" outlineLevel="1"/>
    <col min="65" max="65" width="7.5546875" style="131" hidden="1" customWidth="1" outlineLevel="1"/>
    <col min="66" max="66" width="7.88671875" style="131" hidden="1" customWidth="1" outlineLevel="1"/>
    <col min="67" max="67" width="6.88671875" style="131" hidden="1" customWidth="1" outlineLevel="1"/>
    <col min="68" max="68" width="7.109375" style="131" hidden="1" customWidth="1" outlineLevel="1"/>
    <col min="69" max="69" width="7.33203125" style="131" hidden="1" customWidth="1" outlineLevel="1"/>
    <col min="70" max="70" width="5.44140625" style="52" customWidth="1" collapsed="1"/>
    <col min="71" max="71" width="9.6640625" style="5" hidden="1" customWidth="1" outlineLevel="1"/>
    <col min="72" max="80" width="9.109375" style="5" hidden="1" customWidth="1" outlineLevel="1"/>
    <col min="81" max="81" width="9.33203125" style="5" hidden="1" customWidth="1" outlineLevel="1"/>
    <col min="82" max="82" width="9.33203125" style="6" hidden="1" customWidth="1" outlineLevel="1"/>
    <col min="83" max="93" width="9.33203125" style="5" hidden="1" customWidth="1" outlineLevel="1"/>
    <col min="94" max="94" width="9.33203125" style="6" hidden="1" customWidth="1" outlineLevel="1"/>
    <col min="95" max="105" width="9.33203125" style="5" hidden="1" customWidth="1" outlineLevel="1"/>
    <col min="106" max="106" width="9.33203125" style="6" hidden="1" customWidth="1" outlineLevel="1"/>
    <col min="107" max="118" width="9.33203125" style="5" hidden="1" customWidth="1" outlineLevel="1"/>
    <col min="119" max="119" width="5.44140625" style="52" customWidth="1" collapsed="1"/>
    <col min="120" max="120" width="5.109375" style="61" customWidth="1" outlineLevel="1"/>
    <col min="121" max="142" width="5.109375" style="10" customWidth="1" outlineLevel="1"/>
    <col min="143" max="143" width="5.109375" style="44" customWidth="1" outlineLevel="1"/>
    <col min="144" max="166" width="5.109375" style="10" customWidth="1" outlineLevel="1"/>
    <col min="167" max="167" width="5.109375" style="44" customWidth="1" outlineLevel="1"/>
    <col min="168" max="190" width="5.109375" style="10" customWidth="1" outlineLevel="1"/>
    <col min="191" max="191" width="5.109375" style="44" customWidth="1" outlineLevel="1"/>
    <col min="192" max="214" width="5.109375" style="10" customWidth="1" outlineLevel="1"/>
    <col min="215" max="215" width="5.109375" style="44" customWidth="1" outlineLevel="1"/>
    <col min="216" max="216" width="5.44140625" style="52" customWidth="1"/>
    <col min="217" max="217" width="9.88671875" style="105" hidden="1" customWidth="1" outlineLevel="1"/>
    <col min="218" max="224" width="8.5546875" style="105" hidden="1" customWidth="1" outlineLevel="1"/>
    <col min="225" max="225" width="9.109375" style="105" hidden="1" customWidth="1" outlineLevel="1"/>
    <col min="226" max="227" width="8.5546875" style="105" hidden="1" customWidth="1" outlineLevel="1"/>
    <col min="228" max="228" width="8.5546875" style="106" hidden="1" customWidth="1" outlineLevel="1"/>
    <col min="229" max="229" width="9.33203125" style="105" hidden="1" customWidth="1" outlineLevel="1"/>
    <col min="230" max="230" width="8.5546875" style="105" hidden="1" customWidth="1" outlineLevel="1"/>
    <col min="231" max="231" width="9.33203125" style="105" hidden="1" customWidth="1" outlineLevel="1"/>
    <col min="232" max="232" width="8.5546875" style="105" hidden="1" customWidth="1" outlineLevel="1"/>
    <col min="233" max="239" width="9.109375" style="105" hidden="1" customWidth="1" outlineLevel="1"/>
    <col min="240" max="240" width="9.109375" style="106" hidden="1" customWidth="1" outlineLevel="1"/>
    <col min="241" max="251" width="9.109375" style="105" hidden="1" customWidth="1" outlineLevel="1"/>
    <col min="252" max="252" width="8.5546875" style="106" hidden="1" customWidth="1" outlineLevel="1"/>
    <col min="253" max="263" width="9.109375" style="105" hidden="1" customWidth="1" outlineLevel="1"/>
    <col min="264" max="264" width="9.44140625" style="106" hidden="1" customWidth="1" outlineLevel="1"/>
    <col min="265" max="265" width="5.44140625" style="92" customWidth="1" collapsed="1"/>
    <col min="266" max="16384" width="9.109375" style="10"/>
  </cols>
  <sheetData>
    <row r="1" spans="1:265" ht="15" thickBot="1" x14ac:dyDescent="0.35">
      <c r="A1" s="107"/>
      <c r="B1" s="174">
        <f ca="1">TODAY()</f>
        <v>43606</v>
      </c>
      <c r="C1" s="218" t="s">
        <v>41</v>
      </c>
      <c r="D1" s="219"/>
      <c r="E1" s="219"/>
      <c r="F1" s="220"/>
      <c r="G1" s="215" t="s">
        <v>37</v>
      </c>
      <c r="H1" s="216"/>
      <c r="I1" s="216"/>
      <c r="J1" s="216"/>
      <c r="K1" s="216"/>
      <c r="L1" s="217"/>
      <c r="M1" s="133"/>
      <c r="N1" s="212" t="s">
        <v>36</v>
      </c>
      <c r="O1" s="213"/>
      <c r="P1" s="213"/>
      <c r="Q1" s="213"/>
      <c r="R1" s="213"/>
      <c r="S1" s="213"/>
      <c r="T1" s="214"/>
      <c r="U1" s="133"/>
      <c r="V1" s="221" t="s">
        <v>27</v>
      </c>
      <c r="W1" s="222"/>
      <c r="X1" s="222"/>
      <c r="Y1" s="222"/>
      <c r="Z1" s="222"/>
      <c r="AA1" s="222"/>
      <c r="AB1" s="222"/>
      <c r="AC1" s="222"/>
      <c r="AD1" s="222"/>
      <c r="AE1" s="222"/>
      <c r="AF1" s="222"/>
      <c r="AG1" s="223"/>
      <c r="AH1" s="224" t="s">
        <v>27</v>
      </c>
      <c r="AI1" s="225"/>
      <c r="AJ1" s="225"/>
      <c r="AK1" s="225"/>
      <c r="AL1" s="225"/>
      <c r="AM1" s="225"/>
      <c r="AN1" s="225"/>
      <c r="AO1" s="225"/>
      <c r="AP1" s="225"/>
      <c r="AQ1" s="225"/>
      <c r="AR1" s="225"/>
      <c r="AS1" s="226"/>
      <c r="AT1" s="227" t="s">
        <v>27</v>
      </c>
      <c r="AU1" s="227"/>
      <c r="AV1" s="227"/>
      <c r="AW1" s="227"/>
      <c r="AX1" s="227"/>
      <c r="AY1" s="227"/>
      <c r="AZ1" s="227"/>
      <c r="BA1" s="227"/>
      <c r="BB1" s="227"/>
      <c r="BC1" s="227"/>
      <c r="BD1" s="227"/>
      <c r="BE1" s="228"/>
      <c r="BF1" s="229" t="s">
        <v>27</v>
      </c>
      <c r="BG1" s="230"/>
      <c r="BH1" s="230"/>
      <c r="BI1" s="230"/>
      <c r="BJ1" s="230"/>
      <c r="BK1" s="230"/>
      <c r="BL1" s="230"/>
      <c r="BM1" s="230"/>
      <c r="BN1" s="230"/>
      <c r="BO1" s="230"/>
      <c r="BP1" s="230"/>
      <c r="BQ1" s="231"/>
      <c r="BS1" s="184" t="s">
        <v>27</v>
      </c>
      <c r="BT1" s="185"/>
      <c r="BU1" s="185"/>
      <c r="BV1" s="185"/>
      <c r="BW1" s="185"/>
      <c r="BX1" s="185"/>
      <c r="BY1" s="185"/>
      <c r="BZ1" s="185"/>
      <c r="CA1" s="185"/>
      <c r="CB1" s="185"/>
      <c r="CC1" s="185"/>
      <c r="CD1" s="186"/>
      <c r="CE1" s="187" t="s">
        <v>27</v>
      </c>
      <c r="CF1" s="188"/>
      <c r="CG1" s="188"/>
      <c r="CH1" s="188"/>
      <c r="CI1" s="188"/>
      <c r="CJ1" s="188"/>
      <c r="CK1" s="188"/>
      <c r="CL1" s="188"/>
      <c r="CM1" s="188"/>
      <c r="CN1" s="188"/>
      <c r="CO1" s="188"/>
      <c r="CP1" s="189"/>
      <c r="CQ1" s="190" t="s">
        <v>27</v>
      </c>
      <c r="CR1" s="191"/>
      <c r="CS1" s="191"/>
      <c r="CT1" s="191"/>
      <c r="CU1" s="191"/>
      <c r="CV1" s="191"/>
      <c r="CW1" s="191"/>
      <c r="CX1" s="191"/>
      <c r="CY1" s="191"/>
      <c r="CZ1" s="191"/>
      <c r="DA1" s="191"/>
      <c r="DB1" s="192"/>
      <c r="DC1" s="193" t="s">
        <v>27</v>
      </c>
      <c r="DD1" s="194"/>
      <c r="DE1" s="194"/>
      <c r="DF1" s="194"/>
      <c r="DG1" s="194"/>
      <c r="DH1" s="194"/>
      <c r="DI1" s="194"/>
      <c r="DJ1" s="194"/>
      <c r="DK1" s="194"/>
      <c r="DL1" s="194"/>
      <c r="DM1" s="194"/>
      <c r="DN1" s="195"/>
      <c r="DP1" s="59">
        <v>2</v>
      </c>
      <c r="DQ1" s="50">
        <v>4</v>
      </c>
      <c r="DR1" s="50">
        <v>6</v>
      </c>
      <c r="DS1" s="50">
        <v>8</v>
      </c>
      <c r="DT1" s="50">
        <v>10</v>
      </c>
      <c r="DU1" s="50">
        <v>12</v>
      </c>
      <c r="DV1" s="50">
        <v>14</v>
      </c>
      <c r="DW1" s="50">
        <v>16</v>
      </c>
      <c r="DX1" s="50">
        <v>18</v>
      </c>
      <c r="DY1" s="50">
        <v>20</v>
      </c>
      <c r="DZ1" s="50">
        <v>22</v>
      </c>
      <c r="EA1" s="50">
        <v>24</v>
      </c>
      <c r="EB1" s="50">
        <v>26</v>
      </c>
      <c r="EC1" s="50">
        <v>28</v>
      </c>
      <c r="ED1" s="50">
        <v>30</v>
      </c>
      <c r="EE1" s="50">
        <v>32</v>
      </c>
      <c r="EF1" s="50">
        <v>34</v>
      </c>
      <c r="EG1" s="50">
        <v>36</v>
      </c>
      <c r="EH1" s="50">
        <v>38</v>
      </c>
      <c r="EI1" s="50">
        <v>40</v>
      </c>
      <c r="EJ1" s="50">
        <v>42</v>
      </c>
      <c r="EK1" s="50">
        <v>44</v>
      </c>
      <c r="EL1" s="50">
        <v>46</v>
      </c>
      <c r="EM1" s="51">
        <v>48</v>
      </c>
      <c r="EN1" s="50">
        <v>50</v>
      </c>
      <c r="EO1" s="50">
        <v>52</v>
      </c>
      <c r="EP1" s="50">
        <v>54</v>
      </c>
      <c r="EQ1" s="50">
        <v>56</v>
      </c>
      <c r="ER1" s="50">
        <v>58</v>
      </c>
      <c r="ES1" s="50">
        <v>60</v>
      </c>
      <c r="ET1" s="50">
        <v>62</v>
      </c>
      <c r="EU1" s="50">
        <v>64</v>
      </c>
      <c r="EV1" s="50">
        <v>66</v>
      </c>
      <c r="EW1" s="50">
        <v>68</v>
      </c>
      <c r="EX1" s="50">
        <v>70</v>
      </c>
      <c r="EY1" s="50">
        <v>72</v>
      </c>
      <c r="EZ1" s="50">
        <v>74</v>
      </c>
      <c r="FA1" s="50">
        <v>76</v>
      </c>
      <c r="FB1" s="50">
        <v>78</v>
      </c>
      <c r="FC1" s="50">
        <v>80</v>
      </c>
      <c r="FD1" s="50">
        <v>82</v>
      </c>
      <c r="FE1" s="50">
        <v>84</v>
      </c>
      <c r="FF1" s="50">
        <v>86</v>
      </c>
      <c r="FG1" s="50">
        <v>88</v>
      </c>
      <c r="FH1" s="50">
        <v>90</v>
      </c>
      <c r="FI1" s="50">
        <v>92</v>
      </c>
      <c r="FJ1" s="50">
        <v>94</v>
      </c>
      <c r="FK1" s="51">
        <v>96</v>
      </c>
      <c r="FL1" s="50">
        <v>98</v>
      </c>
      <c r="FM1" s="50">
        <v>100</v>
      </c>
      <c r="FN1" s="50">
        <v>102</v>
      </c>
      <c r="FO1" s="50">
        <v>104</v>
      </c>
      <c r="FP1" s="50">
        <v>106</v>
      </c>
      <c r="FQ1" s="50">
        <v>108</v>
      </c>
      <c r="FR1" s="50">
        <v>110</v>
      </c>
      <c r="FS1" s="50">
        <v>112</v>
      </c>
      <c r="FT1" s="50">
        <v>114</v>
      </c>
      <c r="FU1" s="50">
        <v>116</v>
      </c>
      <c r="FV1" s="50">
        <v>118</v>
      </c>
      <c r="FW1" s="50">
        <v>120</v>
      </c>
      <c r="FX1" s="50">
        <v>122</v>
      </c>
      <c r="FY1" s="50">
        <v>124</v>
      </c>
      <c r="FZ1" s="50">
        <v>126</v>
      </c>
      <c r="GA1" s="50">
        <v>128</v>
      </c>
      <c r="GB1" s="50">
        <v>130</v>
      </c>
      <c r="GC1" s="50">
        <v>132</v>
      </c>
      <c r="GD1" s="50">
        <v>134</v>
      </c>
      <c r="GE1" s="50">
        <v>136</v>
      </c>
      <c r="GF1" s="50">
        <v>138</v>
      </c>
      <c r="GG1" s="50">
        <v>140</v>
      </c>
      <c r="GH1" s="50">
        <v>142</v>
      </c>
      <c r="GI1" s="51">
        <v>144</v>
      </c>
      <c r="GJ1" s="50">
        <v>146</v>
      </c>
      <c r="GK1" s="50">
        <v>148</v>
      </c>
      <c r="GL1" s="50">
        <v>150</v>
      </c>
      <c r="GM1" s="50">
        <v>152</v>
      </c>
      <c r="GN1" s="50">
        <v>154</v>
      </c>
      <c r="GO1" s="50">
        <v>156</v>
      </c>
      <c r="GP1" s="50">
        <v>158</v>
      </c>
      <c r="GQ1" s="50">
        <v>160</v>
      </c>
      <c r="GR1" s="50">
        <v>162</v>
      </c>
      <c r="GS1" s="50">
        <v>164</v>
      </c>
      <c r="GT1" s="50">
        <v>166</v>
      </c>
      <c r="GU1" s="50">
        <v>168</v>
      </c>
      <c r="GV1" s="50">
        <v>170</v>
      </c>
      <c r="GW1" s="50">
        <v>172</v>
      </c>
      <c r="GX1" s="50">
        <v>174</v>
      </c>
      <c r="GY1" s="50">
        <v>176</v>
      </c>
      <c r="GZ1" s="50">
        <v>178</v>
      </c>
      <c r="HA1" s="50">
        <v>180</v>
      </c>
      <c r="HB1" s="50">
        <v>182</v>
      </c>
      <c r="HC1" s="50">
        <v>184</v>
      </c>
      <c r="HD1" s="50">
        <v>186</v>
      </c>
      <c r="HE1" s="50">
        <v>188</v>
      </c>
      <c r="HF1" s="50">
        <v>190</v>
      </c>
      <c r="HG1" s="51">
        <v>192</v>
      </c>
      <c r="HI1" s="244" t="s">
        <v>26</v>
      </c>
      <c r="HJ1" s="245"/>
      <c r="HK1" s="245"/>
      <c r="HL1" s="245"/>
      <c r="HM1" s="245"/>
      <c r="HN1" s="245"/>
      <c r="HO1" s="245"/>
      <c r="HP1" s="245"/>
      <c r="HQ1" s="245"/>
      <c r="HR1" s="245"/>
      <c r="HS1" s="245"/>
      <c r="HT1" s="246"/>
      <c r="HU1" s="247" t="s">
        <v>26</v>
      </c>
      <c r="HV1" s="248"/>
      <c r="HW1" s="248"/>
      <c r="HX1" s="248"/>
      <c r="HY1" s="248"/>
      <c r="HZ1" s="248"/>
      <c r="IA1" s="248"/>
      <c r="IB1" s="248"/>
      <c r="IC1" s="248"/>
      <c r="ID1" s="248"/>
      <c r="IE1" s="248"/>
      <c r="IF1" s="249"/>
      <c r="IG1" s="250" t="s">
        <v>26</v>
      </c>
      <c r="IH1" s="251"/>
      <c r="II1" s="251"/>
      <c r="IJ1" s="251"/>
      <c r="IK1" s="251"/>
      <c r="IL1" s="251"/>
      <c r="IM1" s="251"/>
      <c r="IN1" s="251"/>
      <c r="IO1" s="251"/>
      <c r="IP1" s="251"/>
      <c r="IQ1" s="251"/>
      <c r="IR1" s="252"/>
      <c r="IS1" s="253" t="s">
        <v>26</v>
      </c>
      <c r="IT1" s="254"/>
      <c r="IU1" s="254"/>
      <c r="IV1" s="254"/>
      <c r="IW1" s="254"/>
      <c r="IX1" s="254"/>
      <c r="IY1" s="254"/>
      <c r="IZ1" s="254"/>
      <c r="JA1" s="254"/>
      <c r="JB1" s="254"/>
      <c r="JC1" s="254"/>
      <c r="JD1" s="255"/>
    </row>
    <row r="2" spans="1:265" s="1" customFormat="1" ht="41.25" customHeight="1" thickBot="1" x14ac:dyDescent="0.35">
      <c r="A2" s="109"/>
      <c r="B2" s="134" t="s">
        <v>29</v>
      </c>
      <c r="C2" s="135" t="s">
        <v>0</v>
      </c>
      <c r="D2" s="110" t="s">
        <v>1</v>
      </c>
      <c r="E2" s="110" t="s">
        <v>45</v>
      </c>
      <c r="F2" s="111" t="s">
        <v>22</v>
      </c>
      <c r="G2" s="111" t="s">
        <v>44</v>
      </c>
      <c r="H2" s="111" t="s">
        <v>44</v>
      </c>
      <c r="I2" s="111" t="s">
        <v>30</v>
      </c>
      <c r="J2" s="111" t="s">
        <v>44</v>
      </c>
      <c r="K2" s="111" t="s">
        <v>44</v>
      </c>
      <c r="L2" s="111" t="s">
        <v>44</v>
      </c>
      <c r="M2" s="108"/>
      <c r="N2" s="112" t="s">
        <v>5</v>
      </c>
      <c r="O2" s="111" t="s">
        <v>21</v>
      </c>
      <c r="P2" s="111" t="s">
        <v>35</v>
      </c>
      <c r="Q2" s="111" t="s">
        <v>34</v>
      </c>
      <c r="R2" s="111" t="s">
        <v>33</v>
      </c>
      <c r="S2" s="111" t="s">
        <v>32</v>
      </c>
      <c r="T2" s="111" t="s">
        <v>2</v>
      </c>
      <c r="U2" s="108"/>
      <c r="V2" s="113">
        <f>DATE(Paramètres!$A$3,1,1)</f>
        <v>43466</v>
      </c>
      <c r="W2" s="113">
        <f>DATE(Paramètres!$A$3,2,1)</f>
        <v>43497</v>
      </c>
      <c r="X2" s="113">
        <f>DATE(Paramètres!$A$3,3,1)</f>
        <v>43525</v>
      </c>
      <c r="Y2" s="113">
        <f>DATE(Paramètres!$A$3,4,1)</f>
        <v>43556</v>
      </c>
      <c r="Z2" s="113">
        <f>DATE(Paramètres!$A$3,5,1)</f>
        <v>43586</v>
      </c>
      <c r="AA2" s="113">
        <f>DATE(Paramètres!$A$3,6,1)</f>
        <v>43617</v>
      </c>
      <c r="AB2" s="113">
        <f>DATE(Paramètres!$A$3,7,1)</f>
        <v>43647</v>
      </c>
      <c r="AC2" s="113">
        <f>DATE(Paramètres!$A$3,8,1)</f>
        <v>43678</v>
      </c>
      <c r="AD2" s="113">
        <f>DATE(Paramètres!$A$3,9,1)</f>
        <v>43709</v>
      </c>
      <c r="AE2" s="113">
        <f>DATE(Paramètres!$A$3,10,1)</f>
        <v>43739</v>
      </c>
      <c r="AF2" s="113">
        <f>DATE(Paramètres!$A$3,11,1)</f>
        <v>43770</v>
      </c>
      <c r="AG2" s="114">
        <f>DATE(Paramètres!$A$3,12,1)</f>
        <v>43800</v>
      </c>
      <c r="AH2" s="115">
        <f>DATE(Paramètres!$A$4,1,1)</f>
        <v>43831</v>
      </c>
      <c r="AI2" s="116">
        <f>DATE(Paramètres!$A$4,2,1)</f>
        <v>43862</v>
      </c>
      <c r="AJ2" s="116">
        <f>DATE(Paramètres!$A$4,3,1)</f>
        <v>43891</v>
      </c>
      <c r="AK2" s="116">
        <f>DATE(Paramètres!$A$4,4,1)</f>
        <v>43922</v>
      </c>
      <c r="AL2" s="116">
        <f>DATE(Paramètres!$A$4,5,1)</f>
        <v>43952</v>
      </c>
      <c r="AM2" s="116">
        <f>DATE(Paramètres!$A$4,6,1)</f>
        <v>43983</v>
      </c>
      <c r="AN2" s="116">
        <f>DATE(Paramètres!$A$4,7,1)</f>
        <v>44013</v>
      </c>
      <c r="AO2" s="116">
        <f>DATE(Paramètres!$A$4,8,1)</f>
        <v>44044</v>
      </c>
      <c r="AP2" s="116">
        <f>DATE(Paramètres!$A$4,9,1)</f>
        <v>44075</v>
      </c>
      <c r="AQ2" s="116">
        <f>DATE(Paramètres!$A$4,10,1)</f>
        <v>44105</v>
      </c>
      <c r="AR2" s="116">
        <f>DATE(Paramètres!$A$4,11,1)</f>
        <v>44136</v>
      </c>
      <c r="AS2" s="117">
        <f>DATE(Paramètres!$A$4,12,1)</f>
        <v>44166</v>
      </c>
      <c r="AT2" s="118">
        <f>DATE(Paramètres!$A$5,1,1)</f>
        <v>44197</v>
      </c>
      <c r="AU2" s="119">
        <f>DATE(Paramètres!$A$5,2,1)</f>
        <v>44228</v>
      </c>
      <c r="AV2" s="119">
        <f>DATE(Paramètres!$A$5,3,1)</f>
        <v>44256</v>
      </c>
      <c r="AW2" s="119">
        <f>DATE(Paramètres!$A$5,4,1)</f>
        <v>44287</v>
      </c>
      <c r="AX2" s="119">
        <f>DATE(Paramètres!$A$5,5,1)</f>
        <v>44317</v>
      </c>
      <c r="AY2" s="119">
        <f>DATE(Paramètres!$A$5,6,1)</f>
        <v>44348</v>
      </c>
      <c r="AZ2" s="119">
        <f>DATE(Paramètres!$A$5,7,1)</f>
        <v>44378</v>
      </c>
      <c r="BA2" s="119">
        <f>DATE(Paramètres!$A$5,8,1)</f>
        <v>44409</v>
      </c>
      <c r="BB2" s="119">
        <f>DATE(Paramètres!$A$5,9,1)</f>
        <v>44440</v>
      </c>
      <c r="BC2" s="119">
        <f>DATE(Paramètres!$A$5,10,1)</f>
        <v>44470</v>
      </c>
      <c r="BD2" s="119">
        <f>DATE(Paramètres!$A$5,11,1)</f>
        <v>44501</v>
      </c>
      <c r="BE2" s="120">
        <f>DATE(Paramètres!$A$5,12,1)</f>
        <v>44531</v>
      </c>
      <c r="BF2" s="121">
        <f>DATE(Paramètres!$A$6,1,1)</f>
        <v>44562</v>
      </c>
      <c r="BG2" s="122">
        <f>DATE(Paramètres!$A$6,2,1)</f>
        <v>44593</v>
      </c>
      <c r="BH2" s="122">
        <f>DATE(Paramètres!$A$6,3,1)</f>
        <v>44621</v>
      </c>
      <c r="BI2" s="122">
        <f>DATE(Paramètres!$A$6,4,1)</f>
        <v>44652</v>
      </c>
      <c r="BJ2" s="122">
        <f>DATE(Paramètres!$A$6,5,1)</f>
        <v>44682</v>
      </c>
      <c r="BK2" s="122">
        <f>DATE(Paramètres!$A$6,6,1)</f>
        <v>44713</v>
      </c>
      <c r="BL2" s="122">
        <f>DATE(Paramètres!$A$6,7,1)</f>
        <v>44743</v>
      </c>
      <c r="BM2" s="122">
        <f>DATE(Paramètres!$A$6,8,1)</f>
        <v>44774</v>
      </c>
      <c r="BN2" s="122">
        <f>DATE(Paramètres!$A$6,9,1)</f>
        <v>44805</v>
      </c>
      <c r="BO2" s="122">
        <f>DATE(Paramètres!$A$6,10,1)</f>
        <v>44835</v>
      </c>
      <c r="BP2" s="122">
        <f>DATE(Paramètres!$A$6,11,1)</f>
        <v>44866</v>
      </c>
      <c r="BQ2" s="123">
        <f>DATE(Paramètres!$A$6,12,1)</f>
        <v>44896</v>
      </c>
      <c r="BR2" s="52"/>
      <c r="BS2" s="181">
        <f>DATE(Paramètres!$A$3,1,1)</f>
        <v>43466</v>
      </c>
      <c r="BT2" s="181">
        <f>DATE(Paramètres!$A$3,2,1)</f>
        <v>43497</v>
      </c>
      <c r="BU2" s="181">
        <f>DATE(Paramètres!$A$3,3,1)</f>
        <v>43525</v>
      </c>
      <c r="BV2" s="181">
        <f>DATE(Paramètres!$A$3,4,1)</f>
        <v>43556</v>
      </c>
      <c r="BW2" s="181">
        <f>DATE(Paramètres!$A$3,5,1)</f>
        <v>43586</v>
      </c>
      <c r="BX2" s="181">
        <f>DATE(Paramètres!$A$3,6,1)</f>
        <v>43617</v>
      </c>
      <c r="BY2" s="181">
        <f>DATE(Paramètres!$A$3,7,1)</f>
        <v>43647</v>
      </c>
      <c r="BZ2" s="181">
        <f>DATE(Paramètres!$A$3,8,1)</f>
        <v>43678</v>
      </c>
      <c r="CA2" s="181">
        <f>DATE(Paramètres!$A$3,9,1)</f>
        <v>43709</v>
      </c>
      <c r="CB2" s="181">
        <f>DATE(Paramètres!$A$3,10,1)</f>
        <v>43739</v>
      </c>
      <c r="CC2" s="181">
        <f>DATE(Paramètres!$A$3,11,1)</f>
        <v>43770</v>
      </c>
      <c r="CD2" s="182">
        <f>DATE(Paramètres!$A$3,12,1)</f>
        <v>43800</v>
      </c>
      <c r="CE2" s="45">
        <f>DATE(Paramètres!$A$4,1,1)</f>
        <v>43831</v>
      </c>
      <c r="CF2" s="179">
        <f>DATE(Paramètres!$A$4,2,1)</f>
        <v>43862</v>
      </c>
      <c r="CG2" s="179">
        <f>DATE(Paramètres!$A$4,3,1)</f>
        <v>43891</v>
      </c>
      <c r="CH2" s="179">
        <f>DATE(Paramètres!$A$4,4,1)</f>
        <v>43922</v>
      </c>
      <c r="CI2" s="179">
        <f>DATE(Paramètres!$A$4,5,1)</f>
        <v>43952</v>
      </c>
      <c r="CJ2" s="179">
        <f>DATE(Paramètres!$A$4,6,1)</f>
        <v>43983</v>
      </c>
      <c r="CK2" s="179">
        <f>DATE(Paramètres!$A$4,7,1)</f>
        <v>44013</v>
      </c>
      <c r="CL2" s="179">
        <f>DATE(Paramètres!$A$4,8,1)</f>
        <v>44044</v>
      </c>
      <c r="CM2" s="179">
        <f>DATE(Paramètres!$A$4,9,1)</f>
        <v>44075</v>
      </c>
      <c r="CN2" s="179">
        <f>DATE(Paramètres!$A$4,10,1)</f>
        <v>44105</v>
      </c>
      <c r="CO2" s="179">
        <f>DATE(Paramètres!$A$4,11,1)</f>
        <v>44136</v>
      </c>
      <c r="CP2" s="180">
        <f>DATE(Paramètres!$A$4,12,1)</f>
        <v>44166</v>
      </c>
      <c r="CQ2" s="46">
        <f>DATE(Paramètres!$A$5,1,1)</f>
        <v>44197</v>
      </c>
      <c r="CR2" s="177">
        <f>DATE(Paramètres!$A$5,2,1)</f>
        <v>44228</v>
      </c>
      <c r="CS2" s="177">
        <f>DATE(Paramètres!$A$5,3,1)</f>
        <v>44256</v>
      </c>
      <c r="CT2" s="177">
        <f>DATE(Paramètres!$A$5,4,1)</f>
        <v>44287</v>
      </c>
      <c r="CU2" s="177">
        <f>DATE(Paramètres!$A$5,5,1)</f>
        <v>44317</v>
      </c>
      <c r="CV2" s="177">
        <f>DATE(Paramètres!$A$5,6,1)</f>
        <v>44348</v>
      </c>
      <c r="CW2" s="177">
        <f>DATE(Paramètres!$A$5,7,1)</f>
        <v>44378</v>
      </c>
      <c r="CX2" s="177">
        <f>DATE(Paramètres!$A$5,8,1)</f>
        <v>44409</v>
      </c>
      <c r="CY2" s="177">
        <f>DATE(Paramètres!$A$5,9,1)</f>
        <v>44440</v>
      </c>
      <c r="CZ2" s="177">
        <f>DATE(Paramètres!$A$5,10,1)</f>
        <v>44470</v>
      </c>
      <c r="DA2" s="177">
        <f>DATE(Paramètres!$A$5,11,1)</f>
        <v>44501</v>
      </c>
      <c r="DB2" s="178">
        <f>DATE(Paramètres!$A$5,12,1)</f>
        <v>44531</v>
      </c>
      <c r="DC2" s="47">
        <f>DATE(Paramètres!$A$6,1,1)</f>
        <v>44562</v>
      </c>
      <c r="DD2" s="175">
        <f>DATE(Paramètres!$A$6,2,1)</f>
        <v>44593</v>
      </c>
      <c r="DE2" s="175">
        <f>DATE(Paramètres!$A$6,3,1)</f>
        <v>44621</v>
      </c>
      <c r="DF2" s="175">
        <f>DATE(Paramètres!$A$6,4,1)</f>
        <v>44652</v>
      </c>
      <c r="DG2" s="175">
        <f>DATE(Paramètres!$A$6,5,1)</f>
        <v>44682</v>
      </c>
      <c r="DH2" s="175">
        <f>DATE(Paramètres!$A$6,6,1)</f>
        <v>44713</v>
      </c>
      <c r="DI2" s="175">
        <f>DATE(Paramètres!$A$6,7,1)</f>
        <v>44743</v>
      </c>
      <c r="DJ2" s="175">
        <f>DATE(Paramètres!$A$6,8,1)</f>
        <v>44774</v>
      </c>
      <c r="DK2" s="175">
        <f>DATE(Paramètres!$A$6,9,1)</f>
        <v>44805</v>
      </c>
      <c r="DL2" s="175">
        <f>DATE(Paramètres!$A$6,10,1)</f>
        <v>44835</v>
      </c>
      <c r="DM2" s="175">
        <f>DATE(Paramètres!$A$6,11,1)</f>
        <v>44866</v>
      </c>
      <c r="DN2" s="176">
        <f>DATE(Paramètres!$A$6,12,1)</f>
        <v>44896</v>
      </c>
      <c r="DO2" s="52"/>
      <c r="DP2" s="234">
        <f>DATE(Paramètres!$A$3,1,1)</f>
        <v>43466</v>
      </c>
      <c r="DQ2" s="232">
        <f>DATE(Paramètres!$A$3,2,1)</f>
        <v>43497</v>
      </c>
      <c r="DR2" s="232">
        <f>DATE(Paramètres!$A$3,2,1)</f>
        <v>43497</v>
      </c>
      <c r="DS2" s="232">
        <f>DATE(Paramètres!$A$3,4,1)</f>
        <v>43556</v>
      </c>
      <c r="DT2" s="232">
        <f>DATE(Paramètres!$A$3,3,1)</f>
        <v>43525</v>
      </c>
      <c r="DU2" s="232">
        <f>DATE(Paramètres!$A$3,6,1)</f>
        <v>43617</v>
      </c>
      <c r="DV2" s="232">
        <f>DATE(Paramètres!$A$3,4,1)</f>
        <v>43556</v>
      </c>
      <c r="DW2" s="232">
        <f>DATE(Paramètres!$A$3,8,1)</f>
        <v>43678</v>
      </c>
      <c r="DX2" s="232">
        <f>DATE(Paramètres!$A$3,5,1)</f>
        <v>43586</v>
      </c>
      <c r="DY2" s="232">
        <f>DATE(Paramètres!$A$3,10,1)</f>
        <v>43739</v>
      </c>
      <c r="DZ2" s="232">
        <f>DATE(Paramètres!$A$3,6,1)</f>
        <v>43617</v>
      </c>
      <c r="EA2" s="232">
        <f>DATE(Paramètres!$A$3,12,1)</f>
        <v>43800</v>
      </c>
      <c r="EB2" s="232">
        <f>DATE(Paramètres!$A$3,7,1)</f>
        <v>43647</v>
      </c>
      <c r="EC2" s="232">
        <f>DATE(Paramètres!$A$3,12,1)</f>
        <v>43800</v>
      </c>
      <c r="ED2" s="232">
        <f>DATE(Paramètres!$A$3,8,1)</f>
        <v>43678</v>
      </c>
      <c r="EE2" s="232">
        <f>DATE(Paramètres!$A$3,12,1)</f>
        <v>43800</v>
      </c>
      <c r="EF2" s="232">
        <f>DATE(Paramètres!$A$3,9,1)</f>
        <v>43709</v>
      </c>
      <c r="EG2" s="232">
        <f>DATE(Paramètres!$A$3,12,1)</f>
        <v>43800</v>
      </c>
      <c r="EH2" s="232">
        <f>DATE(Paramètres!$A$3,10,1)</f>
        <v>43739</v>
      </c>
      <c r="EI2" s="232">
        <f>DATE(Paramètres!$A$3,12,1)</f>
        <v>43800</v>
      </c>
      <c r="EJ2" s="232">
        <f>DATE(Paramètres!$A$3,11,1)</f>
        <v>43770</v>
      </c>
      <c r="EK2" s="232">
        <f>DATE(Paramètres!$A$3,12,1)</f>
        <v>43800</v>
      </c>
      <c r="EL2" s="232">
        <f>DATE(Paramètres!$A$3,12,1)</f>
        <v>43800</v>
      </c>
      <c r="EM2" s="233">
        <f>DATE(Paramètres!$A$3,12,1)</f>
        <v>43800</v>
      </c>
      <c r="EN2" s="237">
        <f>DATE(Paramètres!$A$4,1,1)</f>
        <v>43831</v>
      </c>
      <c r="EO2" s="235">
        <f>DATE(Paramètres!$A$3,2,1)</f>
        <v>43497</v>
      </c>
      <c r="EP2" s="235">
        <f>DATE(Paramètres!$A$4,2,1)</f>
        <v>43862</v>
      </c>
      <c r="EQ2" s="235">
        <f>DATE(Paramètres!$A$3,4,1)</f>
        <v>43556</v>
      </c>
      <c r="ER2" s="235">
        <f>DATE(Paramètres!$A$4,3,1)</f>
        <v>43891</v>
      </c>
      <c r="ES2" s="235">
        <f>DATE(Paramètres!$A$3,6,1)</f>
        <v>43617</v>
      </c>
      <c r="ET2" s="235">
        <f>DATE(Paramètres!$A$4,4,1)</f>
        <v>43922</v>
      </c>
      <c r="EU2" s="235">
        <f>DATE(Paramètres!$A$3,8,1)</f>
        <v>43678</v>
      </c>
      <c r="EV2" s="235">
        <f>DATE(Paramètres!$A$4,5,1)</f>
        <v>43952</v>
      </c>
      <c r="EW2" s="235">
        <f>DATE(Paramètres!$A$3,10,1)</f>
        <v>43739</v>
      </c>
      <c r="EX2" s="235">
        <f>DATE(Paramètres!$A$4,6,1)</f>
        <v>43983</v>
      </c>
      <c r="EY2" s="235">
        <f>DATE(Paramètres!$A$3,12,1)</f>
        <v>43800</v>
      </c>
      <c r="EZ2" s="235">
        <f>DATE(Paramètres!$A$4,7,1)</f>
        <v>44013</v>
      </c>
      <c r="FA2" s="235">
        <f>DATE(Paramètres!$A$3,12,1)</f>
        <v>43800</v>
      </c>
      <c r="FB2" s="235">
        <f>DATE(Paramètres!$A$4,8,1)</f>
        <v>44044</v>
      </c>
      <c r="FC2" s="235">
        <f>DATE(Paramètres!$A$3,12,1)</f>
        <v>43800</v>
      </c>
      <c r="FD2" s="235">
        <f>DATE(Paramètres!$A$4,9,1)</f>
        <v>44075</v>
      </c>
      <c r="FE2" s="235">
        <f>DATE(Paramètres!$A$3,12,1)</f>
        <v>43800</v>
      </c>
      <c r="FF2" s="235">
        <f>DATE(Paramètres!$A$4,10,1)</f>
        <v>44105</v>
      </c>
      <c r="FG2" s="235">
        <f>DATE(Paramètres!$A$3,12,1)</f>
        <v>43800</v>
      </c>
      <c r="FH2" s="235">
        <f>DATE(Paramètres!$A$4,11,1)</f>
        <v>44136</v>
      </c>
      <c r="FI2" s="235">
        <f>DATE(Paramètres!$A$3,12,1)</f>
        <v>43800</v>
      </c>
      <c r="FJ2" s="235">
        <f>DATE(Paramètres!$A$4,12,1)</f>
        <v>44166</v>
      </c>
      <c r="FK2" s="236">
        <f>DATE(Paramètres!$A$3,12,1)</f>
        <v>43800</v>
      </c>
      <c r="FL2" s="240">
        <f>DATE(Paramètres!$A$5,1,1)</f>
        <v>44197</v>
      </c>
      <c r="FM2" s="238">
        <f>DATE(Paramètres!$A$3,2,1)</f>
        <v>43497</v>
      </c>
      <c r="FN2" s="238">
        <f>DATE(Paramètres!$A$5,2,1)</f>
        <v>44228</v>
      </c>
      <c r="FO2" s="238">
        <f>DATE(Paramètres!$A$3,4,1)</f>
        <v>43556</v>
      </c>
      <c r="FP2" s="238">
        <f>DATE(Paramètres!$A$5,3,1)</f>
        <v>44256</v>
      </c>
      <c r="FQ2" s="238">
        <f>DATE(Paramètres!$A$3,6,1)</f>
        <v>43617</v>
      </c>
      <c r="FR2" s="238">
        <f>DATE(Paramètres!$A$5,4,1)</f>
        <v>44287</v>
      </c>
      <c r="FS2" s="238">
        <f>DATE(Paramètres!$A$3,8,1)</f>
        <v>43678</v>
      </c>
      <c r="FT2" s="238">
        <f>DATE(Paramètres!$A$5,5,1)</f>
        <v>44317</v>
      </c>
      <c r="FU2" s="238">
        <f>DATE(Paramètres!$A$3,10,1)</f>
        <v>43739</v>
      </c>
      <c r="FV2" s="238">
        <f>DATE(Paramètres!$A$5,6,1)</f>
        <v>44348</v>
      </c>
      <c r="FW2" s="238">
        <f>DATE(Paramètres!$A$3,12,1)</f>
        <v>43800</v>
      </c>
      <c r="FX2" s="238">
        <f>DATE(Paramètres!$A$5,7,1)</f>
        <v>44378</v>
      </c>
      <c r="FY2" s="238">
        <f>DATE(Paramètres!$A$3,12,1)</f>
        <v>43800</v>
      </c>
      <c r="FZ2" s="238">
        <f>DATE(Paramètres!$A$5,8,1)</f>
        <v>44409</v>
      </c>
      <c r="GA2" s="238">
        <f>DATE(Paramètres!$A$3,12,1)</f>
        <v>43800</v>
      </c>
      <c r="GB2" s="238">
        <f>DATE(Paramètres!$A$5,9,1)</f>
        <v>44440</v>
      </c>
      <c r="GC2" s="238">
        <f>DATE(Paramètres!$A$3,12,1)</f>
        <v>43800</v>
      </c>
      <c r="GD2" s="238">
        <f>DATE(Paramètres!$A$5,10,1)</f>
        <v>44470</v>
      </c>
      <c r="GE2" s="238">
        <f>DATE(Paramètres!$A$3,12,1)</f>
        <v>43800</v>
      </c>
      <c r="GF2" s="238">
        <f>DATE(Paramètres!$A$5,11,1)</f>
        <v>44501</v>
      </c>
      <c r="GG2" s="238">
        <f>DATE(Paramètres!$A$3,12,1)</f>
        <v>43800</v>
      </c>
      <c r="GH2" s="238">
        <f>DATE(Paramètres!$A$5,12,1)</f>
        <v>44531</v>
      </c>
      <c r="GI2" s="239">
        <f>DATE(Paramètres!$A$3,12,1)</f>
        <v>43800</v>
      </c>
      <c r="GJ2" s="243">
        <f>DATE(Paramètres!$A$6,1,1)</f>
        <v>44562</v>
      </c>
      <c r="GK2" s="241">
        <f>DATE(Paramètres!$A$3,2,1)</f>
        <v>43497</v>
      </c>
      <c r="GL2" s="241">
        <f>DATE(Paramètres!$A$6,2,1)</f>
        <v>44593</v>
      </c>
      <c r="GM2" s="241">
        <f>DATE(Paramètres!$A$3,4,1)</f>
        <v>43556</v>
      </c>
      <c r="GN2" s="241">
        <f>DATE(Paramètres!$A$6,3,1)</f>
        <v>44621</v>
      </c>
      <c r="GO2" s="241">
        <f>DATE(Paramètres!$A$3,6,1)</f>
        <v>43617</v>
      </c>
      <c r="GP2" s="241">
        <f>DATE(Paramètres!$A$6,4,1)</f>
        <v>44652</v>
      </c>
      <c r="GQ2" s="241">
        <f>DATE(Paramètres!$A$3,8,1)</f>
        <v>43678</v>
      </c>
      <c r="GR2" s="241">
        <f>DATE(Paramètres!$A$6,5,1)</f>
        <v>44682</v>
      </c>
      <c r="GS2" s="241">
        <f>DATE(Paramètres!$A$3,10,1)</f>
        <v>43739</v>
      </c>
      <c r="GT2" s="241">
        <f>DATE(Paramètres!$A$6,6,1)</f>
        <v>44713</v>
      </c>
      <c r="GU2" s="241">
        <f>DATE(Paramètres!$A$3,12,1)</f>
        <v>43800</v>
      </c>
      <c r="GV2" s="241">
        <f>DATE(Paramètres!$A$6,7,1)</f>
        <v>44743</v>
      </c>
      <c r="GW2" s="241">
        <f>DATE(Paramètres!$A$3,12,1)</f>
        <v>43800</v>
      </c>
      <c r="GX2" s="241">
        <f>DATE(Paramètres!$A$6,8,1)</f>
        <v>44774</v>
      </c>
      <c r="GY2" s="241">
        <f>DATE(Paramètres!$A$3,12,1)</f>
        <v>43800</v>
      </c>
      <c r="GZ2" s="241">
        <f>DATE(Paramètres!$A$6,9,1)</f>
        <v>44805</v>
      </c>
      <c r="HA2" s="241">
        <f>DATE(Paramètres!$A$3,12,1)</f>
        <v>43800</v>
      </c>
      <c r="HB2" s="241">
        <f>DATE(Paramètres!$A$6,10,1)</f>
        <v>44835</v>
      </c>
      <c r="HC2" s="241">
        <f>DATE(Paramètres!$A$3,12,1)</f>
        <v>43800</v>
      </c>
      <c r="HD2" s="241">
        <f>DATE(Paramètres!$A$6,11,1)</f>
        <v>44866</v>
      </c>
      <c r="HE2" s="241">
        <f>DATE(Paramètres!$A$3,12,1)</f>
        <v>43800</v>
      </c>
      <c r="HF2" s="241">
        <f>DATE(Paramètres!$A$6,12,1)</f>
        <v>44896</v>
      </c>
      <c r="HG2" s="242">
        <f>DATE(Paramètres!$A$3,12,1)</f>
        <v>43800</v>
      </c>
      <c r="HH2" s="52"/>
      <c r="HI2" s="93">
        <f>DATE(Paramètres!$A$3,1,1)</f>
        <v>43466</v>
      </c>
      <c r="HJ2" s="94">
        <f>DATE(Paramètres!$A$3,2,1)</f>
        <v>43497</v>
      </c>
      <c r="HK2" s="94">
        <f>DATE(Paramètres!$A$3,3,1)</f>
        <v>43525</v>
      </c>
      <c r="HL2" s="94">
        <f>DATE(Paramètres!$A$3,4,1)</f>
        <v>43556</v>
      </c>
      <c r="HM2" s="94">
        <f>DATE(Paramètres!$A$3,5,1)</f>
        <v>43586</v>
      </c>
      <c r="HN2" s="94">
        <f>DATE(Paramètres!$A$3,6,1)</f>
        <v>43617</v>
      </c>
      <c r="HO2" s="94">
        <f>DATE(Paramètres!$A$3,7,1)</f>
        <v>43647</v>
      </c>
      <c r="HP2" s="94">
        <f>DATE(Paramètres!$A$3,8,1)</f>
        <v>43678</v>
      </c>
      <c r="HQ2" s="94">
        <f>DATE(Paramètres!$A$3,9,1)</f>
        <v>43709</v>
      </c>
      <c r="HR2" s="94">
        <f>DATE(Paramètres!$A$3,10,1)</f>
        <v>43739</v>
      </c>
      <c r="HS2" s="94">
        <f>DATE(Paramètres!$A$3,11,1)</f>
        <v>43770</v>
      </c>
      <c r="HT2" s="95">
        <f>DATE(Paramètres!$A$3,12,1)</f>
        <v>43800</v>
      </c>
      <c r="HU2" s="96">
        <f>DATE(Paramètres!$A$4,1,1)</f>
        <v>43831</v>
      </c>
      <c r="HV2" s="97">
        <f>DATE(Paramètres!$A$4,2,1)</f>
        <v>43862</v>
      </c>
      <c r="HW2" s="97">
        <f>DATE(Paramètres!$A$4,3,1)</f>
        <v>43891</v>
      </c>
      <c r="HX2" s="97">
        <f>DATE(Paramètres!$A$4,4,1)</f>
        <v>43922</v>
      </c>
      <c r="HY2" s="97">
        <f>DATE(Paramètres!$A$4,5,1)</f>
        <v>43952</v>
      </c>
      <c r="HZ2" s="97">
        <f>DATE(Paramètres!$A$4,6,1)</f>
        <v>43983</v>
      </c>
      <c r="IA2" s="97">
        <f>DATE(Paramètres!$A$4,7,1)</f>
        <v>44013</v>
      </c>
      <c r="IB2" s="97">
        <f>DATE(Paramètres!$A$4,8,1)</f>
        <v>44044</v>
      </c>
      <c r="IC2" s="97">
        <f>DATE(Paramètres!$A$4,9,1)</f>
        <v>44075</v>
      </c>
      <c r="ID2" s="97">
        <f>DATE(Paramètres!$A$4,10,1)</f>
        <v>44105</v>
      </c>
      <c r="IE2" s="97">
        <f>DATE(Paramètres!$A$4,11,1)</f>
        <v>44136</v>
      </c>
      <c r="IF2" s="98">
        <f>DATE(Paramètres!$A$4,12,1)</f>
        <v>44166</v>
      </c>
      <c r="IG2" s="99">
        <f>DATE(Paramètres!$A$5,1,1)</f>
        <v>44197</v>
      </c>
      <c r="IH2" s="100">
        <f>DATE(Paramètres!$A$5,2,1)</f>
        <v>44228</v>
      </c>
      <c r="II2" s="100">
        <f>DATE(Paramètres!$A$5,3,1)</f>
        <v>44256</v>
      </c>
      <c r="IJ2" s="100">
        <f>DATE(Paramètres!$A$5,4,1)</f>
        <v>44287</v>
      </c>
      <c r="IK2" s="100">
        <f>DATE(Paramètres!$A$5,5,1)</f>
        <v>44317</v>
      </c>
      <c r="IL2" s="100">
        <f>DATE(Paramètres!$A$5,6,1)</f>
        <v>44348</v>
      </c>
      <c r="IM2" s="100">
        <f>DATE(Paramètres!$A$5,7,1)</f>
        <v>44378</v>
      </c>
      <c r="IN2" s="100">
        <f>DATE(Paramètres!$A$5,8,1)</f>
        <v>44409</v>
      </c>
      <c r="IO2" s="100">
        <f>DATE(Paramètres!$A$5,9,1)</f>
        <v>44440</v>
      </c>
      <c r="IP2" s="100">
        <f>DATE(Paramètres!$A$5,10,1)</f>
        <v>44470</v>
      </c>
      <c r="IQ2" s="100">
        <f>DATE(Paramètres!$A$5,11,1)</f>
        <v>44501</v>
      </c>
      <c r="IR2" s="101">
        <f>DATE(Paramètres!$A$5,12,1)</f>
        <v>44531</v>
      </c>
      <c r="IS2" s="102">
        <f>DATE(Paramètres!$A$6,1,1)</f>
        <v>44562</v>
      </c>
      <c r="IT2" s="103">
        <f>DATE(Paramètres!$A$6,2,1)</f>
        <v>44593</v>
      </c>
      <c r="IU2" s="103">
        <f>DATE(Paramètres!$A$6,3,1)</f>
        <v>44621</v>
      </c>
      <c r="IV2" s="103">
        <f>DATE(Paramètres!$A$6,4,1)</f>
        <v>44652</v>
      </c>
      <c r="IW2" s="103">
        <f>DATE(Paramètres!$A$6,5,1)</f>
        <v>44682</v>
      </c>
      <c r="IX2" s="103">
        <f>DATE(Paramètres!$A$6,6,1)</f>
        <v>44713</v>
      </c>
      <c r="IY2" s="103">
        <f>DATE(Paramètres!$A$6,7,1)</f>
        <v>44743</v>
      </c>
      <c r="IZ2" s="103">
        <f>DATE(Paramètres!$A$6,8,1)</f>
        <v>44774</v>
      </c>
      <c r="JA2" s="103">
        <f>DATE(Paramètres!$A$6,9,1)</f>
        <v>44805</v>
      </c>
      <c r="JB2" s="103">
        <f>DATE(Paramètres!$A$6,10,1)</f>
        <v>44835</v>
      </c>
      <c r="JC2" s="103">
        <f>DATE(Paramètres!$A$6,11,1)</f>
        <v>44866</v>
      </c>
      <c r="JD2" s="104">
        <f>DATE(Paramètres!$A$6,12,1)</f>
        <v>44896</v>
      </c>
      <c r="JE2" s="92"/>
    </row>
    <row r="3" spans="1:265" s="1" customFormat="1" ht="14.4" x14ac:dyDescent="0.3">
      <c r="A3" s="124"/>
      <c r="B3" s="171"/>
      <c r="C3" s="165" t="s">
        <v>3</v>
      </c>
      <c r="D3" s="137" t="s">
        <v>1</v>
      </c>
      <c r="E3" s="137" t="s">
        <v>38</v>
      </c>
      <c r="F3" s="138"/>
      <c r="G3" s="166"/>
      <c r="H3" s="137"/>
      <c r="I3" s="172"/>
      <c r="J3" s="166"/>
      <c r="K3" s="166"/>
      <c r="L3" s="167"/>
      <c r="M3" s="108"/>
      <c r="N3" s="144">
        <f ca="1">SUM(INDIRECT(ADDRESS(ROW($C3)+1,COLUMN($C3)+11,4)&amp;":"&amp;ADDRESS(ROW($C3)+(COUNTIFS($C$1:$C$12,$C3)-1),COLUMN($C3)+11,4)))</f>
        <v>0</v>
      </c>
      <c r="O3" s="137"/>
      <c r="P3" s="137"/>
      <c r="Q3" s="137"/>
      <c r="R3" s="137"/>
      <c r="S3" s="137"/>
      <c r="T3" s="170"/>
      <c r="U3" s="108"/>
      <c r="V3" s="151"/>
      <c r="W3" s="152"/>
      <c r="X3" s="152"/>
      <c r="Y3" s="152"/>
      <c r="Z3" s="152"/>
      <c r="AA3" s="152"/>
      <c r="AB3" s="152"/>
      <c r="AC3" s="152"/>
      <c r="AD3" s="152"/>
      <c r="AE3" s="152"/>
      <c r="AF3" s="152"/>
      <c r="AG3" s="153"/>
      <c r="AH3" s="151"/>
      <c r="AI3" s="152"/>
      <c r="AJ3" s="152"/>
      <c r="AK3" s="152"/>
      <c r="AL3" s="152"/>
      <c r="AM3" s="152"/>
      <c r="AN3" s="152"/>
      <c r="AO3" s="152"/>
      <c r="AP3" s="152"/>
      <c r="AQ3" s="152"/>
      <c r="AR3" s="152"/>
      <c r="AS3" s="153"/>
      <c r="AT3" s="151"/>
      <c r="AU3" s="152"/>
      <c r="AV3" s="152"/>
      <c r="AW3" s="152"/>
      <c r="AX3" s="152"/>
      <c r="AY3" s="152"/>
      <c r="AZ3" s="152"/>
      <c r="BA3" s="152"/>
      <c r="BB3" s="152"/>
      <c r="BC3" s="152"/>
      <c r="BD3" s="152"/>
      <c r="BE3" s="153"/>
      <c r="BF3" s="151"/>
      <c r="BG3" s="152"/>
      <c r="BH3" s="152"/>
      <c r="BI3" s="152"/>
      <c r="BJ3" s="152"/>
      <c r="BK3" s="152"/>
      <c r="BL3" s="152"/>
      <c r="BM3" s="152"/>
      <c r="BN3" s="152"/>
      <c r="BO3" s="152"/>
      <c r="BP3" s="152"/>
      <c r="BQ3" s="153"/>
      <c r="BR3" s="52"/>
      <c r="BS3" s="71"/>
      <c r="BT3" s="71"/>
      <c r="BU3" s="71"/>
      <c r="BV3" s="71"/>
      <c r="BW3" s="71"/>
      <c r="BX3" s="71"/>
      <c r="BY3" s="71"/>
      <c r="BZ3" s="71"/>
      <c r="CA3" s="71"/>
      <c r="CB3" s="71"/>
      <c r="CC3" s="71"/>
      <c r="CD3" s="72"/>
      <c r="CE3" s="71"/>
      <c r="CF3" s="71"/>
      <c r="CG3" s="71"/>
      <c r="CH3" s="71"/>
      <c r="CI3" s="71"/>
      <c r="CJ3" s="71"/>
      <c r="CK3" s="71"/>
      <c r="CL3" s="71"/>
      <c r="CM3" s="71"/>
      <c r="CN3" s="71"/>
      <c r="CO3" s="71"/>
      <c r="CP3" s="72"/>
      <c r="CQ3" s="71"/>
      <c r="CR3" s="71"/>
      <c r="CS3" s="71"/>
      <c r="CT3" s="71"/>
      <c r="CU3" s="71"/>
      <c r="CV3" s="71"/>
      <c r="CW3" s="71"/>
      <c r="CX3" s="71"/>
      <c r="CY3" s="71"/>
      <c r="CZ3" s="71"/>
      <c r="DA3" s="71"/>
      <c r="DB3" s="72"/>
      <c r="DC3" s="71"/>
      <c r="DD3" s="71"/>
      <c r="DE3" s="71"/>
      <c r="DF3" s="71"/>
      <c r="DG3" s="71"/>
      <c r="DH3" s="71"/>
      <c r="DI3" s="71"/>
      <c r="DJ3" s="71"/>
      <c r="DK3" s="71"/>
      <c r="DL3" s="71"/>
      <c r="DM3" s="71"/>
      <c r="DN3" s="71"/>
      <c r="DO3" s="52"/>
      <c r="DP3" s="73">
        <f ca="1">IFERROR(IF(AND(DP$1&gt;=(IF(YEAR($O3)&gt;Paramètres!$A$3,IF(AND(YEAR($O3)&gt;Paramètres!$A$3,((MONTH($O3)*2-(DAY($O3)&lt;16))*2)=48),((MONTH($O3)*2-(DAY($O3)&lt;16))*2)*(YEAR($O3)-Paramètres!$A$3),(YEAR($O3)-Paramètres!$A$3)*48+((MONTH($O3)*2-(DAY($O3)&lt;16))*2)),((MONTH($O3)*2-(DAY($O3)&lt;16))*2))),DP$1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F$1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P$1)))/(VLOOKUP($E3,Congés!$B$3:$D$42,3,FALSE)-VLOOKUP($E3,Congés!$B$3:$D$42,3,FALSE)*HLOOKUP(Congés!F$1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Q3" s="71">
        <f>IFERROR(IF(AND(DQ$1&gt;=(IF(YEAR($O3)&gt;Paramètres!$A$3,IF(AND(YEAR($O3)&gt;Paramètres!$A$3,((MONTH($O3)*2-(DAY($O3)&lt;16))*2)=48),((MONTH($O3)*2-(DAY($O3)&lt;16))*2)*(YEAR($O3)-Paramètres!$A$3),(YEAR($O3)-Paramètres!$A$3)*48+((MONTH($O3)*2-(DAY($O3)&lt;16))*2)),((MONTH($O3)*2-(DAY($O3)&lt;16))*2))),DQ$1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G$1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Q$1)))/(VLOOKUP($E3,Congés!$B$3:$D$42,3,FALSE)-VLOOKUP($E3,Congés!$B$3:$D$42,3,FALSE)*HLOOKUP(Congés!G$1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R3" s="71">
        <f>IFERROR(IF(AND(DR$1&gt;=(IF(YEAR($O3)&gt;Paramètres!$A$3,IF(AND(YEAR($O3)&gt;Paramètres!$A$3,((MONTH($O3)*2-(DAY($O3)&lt;16))*2)=48),((MONTH($O3)*2-(DAY($O3)&lt;16))*2)*(YEAR($O3)-Paramètres!$A$3),(YEAR($O3)-Paramètres!$A$3)*48+((MONTH($O3)*2-(DAY($O3)&lt;16))*2)),((MONTH($O3)*2-(DAY($O3)&lt;16))*2))),DR$1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H$1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R$1)))/(VLOOKUP($E3,Congés!$B$3:$D$42,3,FALSE)-VLOOKUP($E3,Congés!$B$3:$D$42,3,FALSE)*HLOOKUP(Congés!H$1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S3" s="71">
        <f>IFERROR(IF(AND(DS$1&gt;=(IF(YEAR($O3)&gt;Paramètres!$A$3,IF(AND(YEAR($O3)&gt;Paramètres!$A$3,((MONTH($O3)*2-(DAY($O3)&lt;16))*2)=48),((MONTH($O3)*2-(DAY($O3)&lt;16))*2)*(YEAR($O3)-Paramètres!$A$3),(YEAR($O3)-Paramètres!$A$3)*48+((MONTH($O3)*2-(DAY($O3)&lt;16))*2)),((MONTH($O3)*2-(DAY($O3)&lt;16))*2))),DS$1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I$1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S$1)))/(VLOOKUP($E3,Congés!$B$3:$D$42,3,FALSE)-VLOOKUP($E3,Congés!$B$3:$D$42,3,FALSE)*HLOOKUP(Congés!I$1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T3" s="71">
        <f>IFERROR(IF(AND(DT$1&gt;=(IF(YEAR($O3)&gt;Paramètres!$A$3,IF(AND(YEAR($O3)&gt;Paramètres!$A$3,((MONTH($O3)*2-(DAY($O3)&lt;16))*2)=48),((MONTH($O3)*2-(DAY($O3)&lt;16))*2)*(YEAR($O3)-Paramètres!$A$3),(YEAR($O3)-Paramètres!$A$3)*48+((MONTH($O3)*2-(DAY($O3)&lt;16))*2)),((MONTH($O3)*2-(DAY($O3)&lt;16))*2))),DT$1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J$1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T$1)))/(VLOOKUP($E3,Congés!$B$3:$D$42,3,FALSE)-VLOOKUP($E3,Congés!$B$3:$D$42,3,FALSE)*HLOOKUP(Congés!J$1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U3" s="71">
        <f>IFERROR(IF(AND(DU$1&gt;=(IF(YEAR($O3)&gt;Paramètres!$A$3,IF(AND(YEAR($O3)&gt;Paramètres!$A$3,((MONTH($O3)*2-(DAY($O3)&lt;16))*2)=48),((MONTH($O3)*2-(DAY($O3)&lt;16))*2)*(YEAR($O3)-Paramètres!$A$3),(YEAR($O3)-Paramètres!$A$3)*48+((MONTH($O3)*2-(DAY($O3)&lt;16))*2)),((MONTH($O3)*2-(DAY($O3)&lt;16))*2))),DU$1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K$1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U$1)))/(VLOOKUP($E3,Congés!$B$3:$D$42,3,FALSE)-VLOOKUP($E3,Congés!$B$3:$D$42,3,FALSE)*HLOOKUP(Congés!K$1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V3" s="71">
        <f>IFERROR(IF(AND(DV$1&gt;=(IF(YEAR($O3)&gt;Paramètres!$A$3,IF(AND(YEAR($O3)&gt;Paramètres!$A$3,((MONTH($O3)*2-(DAY($O3)&lt;16))*2)=48),((MONTH($O3)*2-(DAY($O3)&lt;16))*2)*(YEAR($O3)-Paramètres!$A$3),(YEAR($O3)-Paramètres!$A$3)*48+((MONTH($O3)*2-(DAY($O3)&lt;16))*2)),((MONTH($O3)*2-(DAY($O3)&lt;16))*2))),DV$1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L$1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V$1)))/(VLOOKUP($E3,Congés!$B$3:$D$42,3,FALSE)-VLOOKUP($E3,Congés!$B$3:$D$42,3,FALSE)*HLOOKUP(Congés!L$1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W3" s="71">
        <f>IFERROR(IF(AND(DW$1&gt;=(IF(YEAR($O3)&gt;Paramètres!$A$3,IF(AND(YEAR($O3)&gt;Paramètres!$A$3,((MONTH($O3)*2-(DAY($O3)&lt;16))*2)=48),((MONTH($O3)*2-(DAY($O3)&lt;16))*2)*(YEAR($O3)-Paramètres!$A$3),(YEAR($O3)-Paramètres!$A$3)*48+((MONTH($O3)*2-(DAY($O3)&lt;16))*2)),((MONTH($O3)*2-(DAY($O3)&lt;16))*2))),DW$1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M$1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W$1)))/(VLOOKUP($E3,Congés!$B$3:$D$42,3,FALSE)-VLOOKUP($E3,Congés!$B$3:$D$42,3,FALSE)*HLOOKUP(Congés!M$1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X3" s="71">
        <f>IFERROR(IF(AND(DX$1&gt;=(IF(YEAR($O3)&gt;Paramètres!$A$3,IF(AND(YEAR($O3)&gt;Paramètres!$A$3,((MONTH($O3)*2-(DAY($O3)&lt;16))*2)=48),((MONTH($O3)*2-(DAY($O3)&lt;16))*2)*(YEAR($O3)-Paramètres!$A$3),(YEAR($O3)-Paramètres!$A$3)*48+((MONTH($O3)*2-(DAY($O3)&lt;16))*2)),((MONTH($O3)*2-(DAY($O3)&lt;16))*2))),DX$1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N$1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X$1)))/(VLOOKUP($E3,Congés!$B$3:$D$42,3,FALSE)-VLOOKUP($E3,Congés!$B$3:$D$42,3,FALSE)*HLOOKUP(Congés!N$1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Y3" s="71">
        <f>IFERROR(IF(AND(DY$1&gt;=(IF(YEAR($O3)&gt;Paramètres!$A$3,IF(AND(YEAR($O3)&gt;Paramètres!$A$3,((MONTH($O3)*2-(DAY($O3)&lt;16))*2)=48),((MONTH($O3)*2-(DAY($O3)&lt;16))*2)*(YEAR($O3)-Paramètres!$A$3),(YEAR($O3)-Paramètres!$A$3)*48+((MONTH($O3)*2-(DAY($O3)&lt;16))*2)),((MONTH($O3)*2-(DAY($O3)&lt;16))*2))),DY$1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O$1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Y$1)))/(VLOOKUP($E3,Congés!$B$3:$D$42,3,FALSE)-VLOOKUP($E3,Congés!$B$3:$D$42,3,FALSE)*HLOOKUP(Congés!O$1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DZ3" s="71">
        <f>IFERROR(IF(AND(DZ$1&gt;=(IF(YEAR($O3)&gt;Paramètres!$A$3,IF(AND(YEAR($O3)&gt;Paramètres!$A$3,((MONTH($O3)*2-(DAY($O3)&lt;16))*2)=48),((MONTH($O3)*2-(DAY($O3)&lt;16))*2)*(YEAR($O3)-Paramètres!$A$3),(YEAR($O3)-Paramètres!$A$3)*48+((MONTH($O3)*2-(DAY($O3)&lt;16))*2)),((MONTH($O3)*2-(DAY($O3)&lt;16))*2))),DZ$1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P$1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DZ$1)))/(VLOOKUP($E3,Congés!$B$3:$D$42,3,FALSE)-VLOOKUP($E3,Congés!$B$3:$D$42,3,FALSE)*HLOOKUP(Congés!P$1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A3" s="71">
        <f>IFERROR(IF(AND(EA$1&gt;=(IF(YEAR($O3)&gt;Paramètres!$A$3,IF(AND(YEAR($O3)&gt;Paramètres!$A$3,((MONTH($O3)*2-(DAY($O3)&lt;16))*2)=48),((MONTH($O3)*2-(DAY($O3)&lt;16))*2)*(YEAR($O3)-Paramètres!$A$3),(YEAR($O3)-Paramètres!$A$3)*48+((MONTH($O3)*2-(DAY($O3)&lt;16))*2)),((MONTH($O3)*2-(DAY($O3)&lt;16))*2))),EA$1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Q$1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A$1)))/(VLOOKUP($E3,Congés!$B$3:$D$42,3,FALSE)-VLOOKUP($E3,Congés!$B$3:$D$42,3,FALSE)*HLOOKUP(Congés!Q$1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B3" s="71">
        <f>IFERROR(IF(AND(EB$1&gt;=(IF(YEAR($O3)&gt;Paramètres!$A$3,IF(AND(YEAR($O3)&gt;Paramètres!$A$3,((MONTH($O3)*2-(DAY($O3)&lt;16))*2)=48),((MONTH($O3)*2-(DAY($O3)&lt;16))*2)*(YEAR($O3)-Paramètres!$A$3),(YEAR($O3)-Paramètres!$A$3)*48+((MONTH($O3)*2-(DAY($O3)&lt;16))*2)),((MONTH($O3)*2-(DAY($O3)&lt;16))*2))),EB$1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R$1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B$1)))/(VLOOKUP($E3,Congés!$B$3:$D$42,3,FALSE)-VLOOKUP($E3,Congés!$B$3:$D$42,3,FALSE)*HLOOKUP(Congés!R$1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C3" s="71">
        <f>IFERROR(IF(AND(EC$1&gt;=(IF(YEAR($O3)&gt;Paramètres!$A$3,IF(AND(YEAR($O3)&gt;Paramètres!$A$3,((MONTH($O3)*2-(DAY($O3)&lt;16))*2)=48),((MONTH($O3)*2-(DAY($O3)&lt;16))*2)*(YEAR($O3)-Paramètres!$A$3),(YEAR($O3)-Paramètres!$A$3)*48+((MONTH($O3)*2-(DAY($O3)&lt;16))*2)),((MONTH($O3)*2-(DAY($O3)&lt;16))*2))),EC$1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S$1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C$1)))/(VLOOKUP($E3,Congés!$B$3:$D$42,3,FALSE)-VLOOKUP($E3,Congés!$B$3:$D$42,3,FALSE)*HLOOKUP(Congés!S$1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D3" s="71">
        <f>IFERROR(IF(AND(ED$1&gt;=(IF(YEAR($O3)&gt;Paramètres!$A$3,IF(AND(YEAR($O3)&gt;Paramètres!$A$3,((MONTH($O3)*2-(DAY($O3)&lt;16))*2)=48),((MONTH($O3)*2-(DAY($O3)&lt;16))*2)*(YEAR($O3)-Paramètres!$A$3),(YEAR($O3)-Paramètres!$A$3)*48+((MONTH($O3)*2-(DAY($O3)&lt;16))*2)),((MONTH($O3)*2-(DAY($O3)&lt;16))*2))),ED$1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T$1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D$1)))/(VLOOKUP($E3,Congés!$B$3:$D$42,3,FALSE)-VLOOKUP($E3,Congés!$B$3:$D$42,3,FALSE)*HLOOKUP(Congés!T$1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E3" s="71">
        <f>IFERROR(IF(AND(EE$1&gt;=(IF(YEAR($O3)&gt;Paramètres!$A$3,IF(AND(YEAR($O3)&gt;Paramètres!$A$3,((MONTH($O3)*2-(DAY($O3)&lt;16))*2)=48),((MONTH($O3)*2-(DAY($O3)&lt;16))*2)*(YEAR($O3)-Paramètres!$A$3),(YEAR($O3)-Paramètres!$A$3)*48+((MONTH($O3)*2-(DAY($O3)&lt;16))*2)),((MONTH($O3)*2-(DAY($O3)&lt;16))*2))),EE$1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U$1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E$1)))/(VLOOKUP($E3,Congés!$B$3:$D$42,3,FALSE)-VLOOKUP($E3,Congés!$B$3:$D$42,3,FALSE)*HLOOKUP(Congés!U$1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F3" s="71">
        <f>IFERROR(IF(AND(EF$1&gt;=(IF(YEAR($O3)&gt;Paramètres!$A$3,IF(AND(YEAR($O3)&gt;Paramètres!$A$3,((MONTH($O3)*2-(DAY($O3)&lt;16))*2)=48),((MONTH($O3)*2-(DAY($O3)&lt;16))*2)*(YEAR($O3)-Paramètres!$A$3),(YEAR($O3)-Paramètres!$A$3)*48+((MONTH($O3)*2-(DAY($O3)&lt;16))*2)),((MONTH($O3)*2-(DAY($O3)&lt;16))*2))),EF$1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V$1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F$1)))/(VLOOKUP($E3,Congés!$B$3:$D$42,3,FALSE)-VLOOKUP($E3,Congés!$B$3:$D$42,3,FALSE)*HLOOKUP(Congés!V$1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G3" s="71">
        <f>IFERROR(IF(AND(EG$1&gt;=(IF(YEAR($O3)&gt;Paramètres!$A$3,IF(AND(YEAR($O3)&gt;Paramètres!$A$3,((MONTH($O3)*2-(DAY($O3)&lt;16))*2)=48),((MONTH($O3)*2-(DAY($O3)&lt;16))*2)*(YEAR($O3)-Paramètres!$A$3),(YEAR($O3)-Paramètres!$A$3)*48+((MONTH($O3)*2-(DAY($O3)&lt;16))*2)),((MONTH($O3)*2-(DAY($O3)&lt;16))*2))),EG$1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W$1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G$1)))/(VLOOKUP($E3,Congés!$B$3:$D$42,3,FALSE)-VLOOKUP($E3,Congés!$B$3:$D$42,3,FALSE)*HLOOKUP(Congés!W$1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H3" s="71">
        <f>IFERROR(IF(AND(EH$1&gt;=(IF(YEAR($O3)&gt;Paramètres!$A$3,IF(AND(YEAR($O3)&gt;Paramètres!$A$3,((MONTH($O3)*2-(DAY($O3)&lt;16))*2)=48),((MONTH($O3)*2-(DAY($O3)&lt;16))*2)*(YEAR($O3)-Paramètres!$A$3),(YEAR($O3)-Paramètres!$A$3)*48+((MONTH($O3)*2-(DAY($O3)&lt;16))*2)),((MONTH($O3)*2-(DAY($O3)&lt;16))*2))),EH$1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X$1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H$1)))/(VLOOKUP($E3,Congés!$B$3:$D$42,3,FALSE)-VLOOKUP($E3,Congés!$B$3:$D$42,3,FALSE)*HLOOKUP(Congés!X$1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I3" s="71">
        <f>IFERROR(IF(AND(EI$1&gt;=(IF(YEAR($O3)&gt;Paramètres!$A$3,IF(AND(YEAR($O3)&gt;Paramètres!$A$3,((MONTH($O3)*2-(DAY($O3)&lt;16))*2)=48),((MONTH($O3)*2-(DAY($O3)&lt;16))*2)*(YEAR($O3)-Paramètres!$A$3),(YEAR($O3)-Paramètres!$A$3)*48+((MONTH($O3)*2-(DAY($O3)&lt;16))*2)),((MONTH($O3)*2-(DAY($O3)&lt;16))*2))),EI$1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Y$1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I$1)))/(VLOOKUP($E3,Congés!$B$3:$D$42,3,FALSE)-VLOOKUP($E3,Congés!$B$3:$D$42,3,FALSE)*HLOOKUP(Congés!Y$1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J3" s="71">
        <f>IFERROR(IF(AND(EJ$1&gt;=(IF(YEAR($O3)&gt;Paramètres!$A$3,IF(AND(YEAR($O3)&gt;Paramètres!$A$3,((MONTH($O3)*2-(DAY($O3)&lt;16))*2)=48),((MONTH($O3)*2-(DAY($O3)&lt;16))*2)*(YEAR($O3)-Paramètres!$A$3),(YEAR($O3)-Paramètres!$A$3)*48+((MONTH($O3)*2-(DAY($O3)&lt;16))*2)),((MONTH($O3)*2-(DAY($O3)&lt;16))*2))),EJ$1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Z$1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J$1)))/(VLOOKUP($E3,Congés!$B$3:$D$42,3,FALSE)-VLOOKUP($E3,Congés!$B$3:$D$42,3,FALSE)*HLOOKUP(Congés!Z$1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K3" s="71">
        <f>IFERROR(IF(AND(EK$1&gt;=(IF(YEAR($O3)&gt;Paramètres!$A$3,IF(AND(YEAR($O3)&gt;Paramètres!$A$3,((MONTH($O3)*2-(DAY($O3)&lt;16))*2)=48),((MONTH($O3)*2-(DAY($O3)&lt;16))*2)*(YEAR($O3)-Paramètres!$A$3),(YEAR($O3)-Paramètres!$A$3)*48+((MONTH($O3)*2-(DAY($O3)&lt;16))*2)),((MONTH($O3)*2-(DAY($O3)&lt;16))*2))),EK$1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A$1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K$1)))/(VLOOKUP($E3,Congés!$B$3:$D$42,3,FALSE)-VLOOKUP($E3,Congés!$B$3:$D$42,3,FALSE)*HLOOKUP(Congés!AA$1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L3" s="74">
        <f>IFERROR(IF(AND(EL$1&gt;=(IF(YEAR($O3)&gt;Paramètres!$A$3,IF(AND(YEAR($O3)&gt;Paramètres!$A$3,((MONTH($O3)*2-(DAY($O3)&lt;16))*2)=48),((MONTH($O3)*2-(DAY($O3)&lt;16))*2)*(YEAR($O3)-Paramètres!$A$3),(YEAR($O3)-Paramètres!$A$3)*48+((MONTH($O3)*2-(DAY($O3)&lt;16))*2)),((MONTH($O3)*2-(DAY($O3)&lt;16))*2))),EL$1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B$1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L$1)))/(VLOOKUP($E3,Congés!$B$3:$D$42,3,FALSE)-VLOOKUP($E3,Congés!$B$3:$D$42,3,FALSE)*HLOOKUP(Congés!AB$1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M3" s="72">
        <f>IFERROR(IF(AND(EM$1&gt;=(IF(YEAR($O3)&gt;Paramètres!$A$3,IF(AND(YEAR($O3)&gt;Paramètres!$A$3,((MONTH($O3)*2-(DAY($O3)&lt;16))*2)=48),((MONTH($O3)*2-(DAY($O3)&lt;16))*2)*(YEAR($O3)-Paramètres!$A$3),(YEAR($O3)-Paramètres!$A$3)*48+((MONTH($O3)*2-(DAY($O3)&lt;16))*2)),((MONTH($O3)*2-(DAY($O3)&lt;16))*2))),EM$1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C$1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M$1)))/(VLOOKUP($E3,Congés!$B$3:$D$42,3,FALSE)-VLOOKUP($E3,Congés!$B$3:$D$42,3,FALSE)*HLOOKUP(Congés!AC$1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N3" s="71">
        <f>IFERROR(IF(AND(EN$1&gt;=(IF(YEAR($O3)&gt;Paramètres!$A$3,IF(AND(YEAR($O3)&gt;Paramètres!$A$3,((MONTH($O3)*2-(DAY($O3)&lt;16))*2)=48),((MONTH($O3)*2-(DAY($O3)&lt;16))*2)*(YEAR($O3)-Paramètres!$A$3),(YEAR($O3)-Paramètres!$A$3)*48+((MONTH($O3)*2-(DAY($O3)&lt;16))*2)),((MONTH($O3)*2-(DAY($O3)&lt;16))*2))),EN$1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D$1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N$1)))/(VLOOKUP($E3,Congés!$B$3:$D$42,3,FALSE)-VLOOKUP($E3,Congés!$B$3:$D$42,3,FALSE)*HLOOKUP(Congés!AD$1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O3" s="71">
        <f>IFERROR(IF(AND(EO$1&gt;=(IF(YEAR($O3)&gt;Paramètres!$A$3,IF(AND(YEAR($O3)&gt;Paramètres!$A$3,((MONTH($O3)*2-(DAY($O3)&lt;16))*2)=48),((MONTH($O3)*2-(DAY($O3)&lt;16))*2)*(YEAR($O3)-Paramètres!$A$3),(YEAR($O3)-Paramètres!$A$3)*48+((MONTH($O3)*2-(DAY($O3)&lt;16))*2)),((MONTH($O3)*2-(DAY($O3)&lt;16))*2))),EO$1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E$1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O$1)))/(VLOOKUP($E3,Congés!$B$3:$D$42,3,FALSE)-VLOOKUP($E3,Congés!$B$3:$D$42,3,FALSE)*HLOOKUP(Congés!AE$1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P3" s="71">
        <f>IFERROR(IF(AND(EP$1&gt;=(IF(YEAR($O3)&gt;Paramètres!$A$3,IF(AND(YEAR($O3)&gt;Paramètres!$A$3,((MONTH($O3)*2-(DAY($O3)&lt;16))*2)=48),((MONTH($O3)*2-(DAY($O3)&lt;16))*2)*(YEAR($O3)-Paramètres!$A$3),(YEAR($O3)-Paramètres!$A$3)*48+((MONTH($O3)*2-(DAY($O3)&lt;16))*2)),((MONTH($O3)*2-(DAY($O3)&lt;16))*2))),EP$1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F$1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P$1)))/(VLOOKUP($E3,Congés!$B$3:$D$42,3,FALSE)-VLOOKUP($E3,Congés!$B$3:$D$42,3,FALSE)*HLOOKUP(Congés!AF$1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Q3" s="71">
        <f>IFERROR(IF(AND(EQ$1&gt;=(IF(YEAR($O3)&gt;Paramètres!$A$3,IF(AND(YEAR($O3)&gt;Paramètres!$A$3,((MONTH($O3)*2-(DAY($O3)&lt;16))*2)=48),((MONTH($O3)*2-(DAY($O3)&lt;16))*2)*(YEAR($O3)-Paramètres!$A$3),(YEAR($O3)-Paramètres!$A$3)*48+((MONTH($O3)*2-(DAY($O3)&lt;16))*2)),((MONTH($O3)*2-(DAY($O3)&lt;16))*2))),EQ$1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G$1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Q$1)))/(VLOOKUP($E3,Congés!$B$3:$D$42,3,FALSE)-VLOOKUP($E3,Congés!$B$3:$D$42,3,FALSE)*HLOOKUP(Congés!AG$1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R3" s="71">
        <f>IFERROR(IF(AND(ER$1&gt;=(IF(YEAR($O3)&gt;Paramètres!$A$3,IF(AND(YEAR($O3)&gt;Paramètres!$A$3,((MONTH($O3)*2-(DAY($O3)&lt;16))*2)=48),((MONTH($O3)*2-(DAY($O3)&lt;16))*2)*(YEAR($O3)-Paramètres!$A$3),(YEAR($O3)-Paramètres!$A$3)*48+((MONTH($O3)*2-(DAY($O3)&lt;16))*2)),((MONTH($O3)*2-(DAY($O3)&lt;16))*2))),ER$1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H$1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R$1)))/(VLOOKUP($E3,Congés!$B$3:$D$42,3,FALSE)-VLOOKUP($E3,Congés!$B$3:$D$42,3,FALSE)*HLOOKUP(Congés!AH$1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S3" s="71">
        <f>IFERROR(IF(AND(ES$1&gt;=(IF(YEAR($O3)&gt;Paramètres!$A$3,IF(AND(YEAR($O3)&gt;Paramètres!$A$3,((MONTH($O3)*2-(DAY($O3)&lt;16))*2)=48),((MONTH($O3)*2-(DAY($O3)&lt;16))*2)*(YEAR($O3)-Paramètres!$A$3),(YEAR($O3)-Paramètres!$A$3)*48+((MONTH($O3)*2-(DAY($O3)&lt;16))*2)),((MONTH($O3)*2-(DAY($O3)&lt;16))*2))),ES$1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I$1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S$1)))/(VLOOKUP($E3,Congés!$B$3:$D$42,3,FALSE)-VLOOKUP($E3,Congés!$B$3:$D$42,3,FALSE)*HLOOKUP(Congés!AI$1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T3" s="71">
        <f>IFERROR(IF(AND(ET$1&gt;=(IF(YEAR($O3)&gt;Paramètres!$A$3,IF(AND(YEAR($O3)&gt;Paramètres!$A$3,((MONTH($O3)*2-(DAY($O3)&lt;16))*2)=48),((MONTH($O3)*2-(DAY($O3)&lt;16))*2)*(YEAR($O3)-Paramètres!$A$3),(YEAR($O3)-Paramètres!$A$3)*48+((MONTH($O3)*2-(DAY($O3)&lt;16))*2)),((MONTH($O3)*2-(DAY($O3)&lt;16))*2))),ET$1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J$1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T$1)))/(VLOOKUP($E3,Congés!$B$3:$D$42,3,FALSE)-VLOOKUP($E3,Congés!$B$3:$D$42,3,FALSE)*HLOOKUP(Congés!AJ$1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U3" s="71">
        <f>IFERROR(IF(AND(EU$1&gt;=(IF(YEAR($O3)&gt;Paramètres!$A$3,IF(AND(YEAR($O3)&gt;Paramètres!$A$3,((MONTH($O3)*2-(DAY($O3)&lt;16))*2)=48),((MONTH($O3)*2-(DAY($O3)&lt;16))*2)*(YEAR($O3)-Paramètres!$A$3),(YEAR($O3)-Paramètres!$A$3)*48+((MONTH($O3)*2-(DAY($O3)&lt;16))*2)),((MONTH($O3)*2-(DAY($O3)&lt;16))*2))),EU$1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K$1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U$1)))/(VLOOKUP($E3,Congés!$B$3:$D$42,3,FALSE)-VLOOKUP($E3,Congés!$B$3:$D$42,3,FALSE)*HLOOKUP(Congés!AK$1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V3" s="71">
        <f>IFERROR(IF(AND(EV$1&gt;=(IF(YEAR($O3)&gt;Paramètres!$A$3,IF(AND(YEAR($O3)&gt;Paramètres!$A$3,((MONTH($O3)*2-(DAY($O3)&lt;16))*2)=48),((MONTH($O3)*2-(DAY($O3)&lt;16))*2)*(YEAR($O3)-Paramètres!$A$3),(YEAR($O3)-Paramètres!$A$3)*48+((MONTH($O3)*2-(DAY($O3)&lt;16))*2)),((MONTH($O3)*2-(DAY($O3)&lt;16))*2))),EV$1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L$1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V$1)))/(VLOOKUP($E3,Congés!$B$3:$D$42,3,FALSE)-VLOOKUP($E3,Congés!$B$3:$D$42,3,FALSE)*HLOOKUP(Congés!AL$1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W3" s="71">
        <f>IFERROR(IF(AND(EW$1&gt;=(IF(YEAR($O3)&gt;Paramètres!$A$3,IF(AND(YEAR($O3)&gt;Paramètres!$A$3,((MONTH($O3)*2-(DAY($O3)&lt;16))*2)=48),((MONTH($O3)*2-(DAY($O3)&lt;16))*2)*(YEAR($O3)-Paramètres!$A$3),(YEAR($O3)-Paramètres!$A$3)*48+((MONTH($O3)*2-(DAY($O3)&lt;16))*2)),((MONTH($O3)*2-(DAY($O3)&lt;16))*2))),EW$1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M$1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W$1)))/(VLOOKUP($E3,Congés!$B$3:$D$42,3,FALSE)-VLOOKUP($E3,Congés!$B$3:$D$42,3,FALSE)*HLOOKUP(Congés!AM$1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X3" s="71">
        <f>IFERROR(IF(AND(EX$1&gt;=(IF(YEAR($O3)&gt;Paramètres!$A$3,IF(AND(YEAR($O3)&gt;Paramètres!$A$3,((MONTH($O3)*2-(DAY($O3)&lt;16))*2)=48),((MONTH($O3)*2-(DAY($O3)&lt;16))*2)*(YEAR($O3)-Paramètres!$A$3),(YEAR($O3)-Paramètres!$A$3)*48+((MONTH($O3)*2-(DAY($O3)&lt;16))*2)),((MONTH($O3)*2-(DAY($O3)&lt;16))*2))),EX$1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N$1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X$1)))/(VLOOKUP($E3,Congés!$B$3:$D$42,3,FALSE)-VLOOKUP($E3,Congés!$B$3:$D$42,3,FALSE)*HLOOKUP(Congés!AN$1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Y3" s="71">
        <f>IFERROR(IF(AND(EY$1&gt;=(IF(YEAR($O3)&gt;Paramètres!$A$3,IF(AND(YEAR($O3)&gt;Paramètres!$A$3,((MONTH($O3)*2-(DAY($O3)&lt;16))*2)=48),((MONTH($O3)*2-(DAY($O3)&lt;16))*2)*(YEAR($O3)-Paramètres!$A$3),(YEAR($O3)-Paramètres!$A$3)*48+((MONTH($O3)*2-(DAY($O3)&lt;16))*2)),((MONTH($O3)*2-(DAY($O3)&lt;16))*2))),EY$1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O$1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Y$1)))/(VLOOKUP($E3,Congés!$B$3:$D$42,3,FALSE)-VLOOKUP($E3,Congés!$B$3:$D$42,3,FALSE)*HLOOKUP(Congés!AO$1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EZ3" s="71">
        <f>IFERROR(IF(AND(EZ$1&gt;=(IF(YEAR($O3)&gt;Paramètres!$A$3,IF(AND(YEAR($O3)&gt;Paramètres!$A$3,((MONTH($O3)*2-(DAY($O3)&lt;16))*2)=48),((MONTH($O3)*2-(DAY($O3)&lt;16))*2)*(YEAR($O3)-Paramètres!$A$3),(YEAR($O3)-Paramètres!$A$3)*48+((MONTH($O3)*2-(DAY($O3)&lt;16))*2)),((MONTH($O3)*2-(DAY($O3)&lt;16))*2))),EZ$1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P$1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EZ$1)))/(VLOOKUP($E3,Congés!$B$3:$D$42,3,FALSE)-VLOOKUP($E3,Congés!$B$3:$D$42,3,FALSE)*HLOOKUP(Congés!AP$1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A3" s="71">
        <f>IFERROR(IF(AND(FA$1&gt;=(IF(YEAR($O3)&gt;Paramètres!$A$3,IF(AND(YEAR($O3)&gt;Paramètres!$A$3,((MONTH($O3)*2-(DAY($O3)&lt;16))*2)=48),((MONTH($O3)*2-(DAY($O3)&lt;16))*2)*(YEAR($O3)-Paramètres!$A$3),(YEAR($O3)-Paramètres!$A$3)*48+((MONTH($O3)*2-(DAY($O3)&lt;16))*2)),((MONTH($O3)*2-(DAY($O3)&lt;16))*2))),FA$1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Q$1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A$1)))/(VLOOKUP($E3,Congés!$B$3:$D$42,3,FALSE)-VLOOKUP($E3,Congés!$B$3:$D$42,3,FALSE)*HLOOKUP(Congés!AQ$1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B3" s="71">
        <f>IFERROR(IF(AND(FB$1&gt;=(IF(YEAR($O3)&gt;Paramètres!$A$3,IF(AND(YEAR($O3)&gt;Paramètres!$A$3,((MONTH($O3)*2-(DAY($O3)&lt;16))*2)=48),((MONTH($O3)*2-(DAY($O3)&lt;16))*2)*(YEAR($O3)-Paramètres!$A$3),(YEAR($O3)-Paramètres!$A$3)*48+((MONTH($O3)*2-(DAY($O3)&lt;16))*2)),((MONTH($O3)*2-(DAY($O3)&lt;16))*2))),FB$1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R$1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B$1)))/(VLOOKUP($E3,Congés!$B$3:$D$42,3,FALSE)-VLOOKUP($E3,Congés!$B$3:$D$42,3,FALSE)*HLOOKUP(Congés!AR$1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C3" s="71">
        <f>IFERROR(IF(AND(FC$1&gt;=(IF(YEAR($O3)&gt;Paramètres!$A$3,IF(AND(YEAR($O3)&gt;Paramètres!$A$3,((MONTH($O3)*2-(DAY($O3)&lt;16))*2)=48),((MONTH($O3)*2-(DAY($O3)&lt;16))*2)*(YEAR($O3)-Paramètres!$A$3),(YEAR($O3)-Paramètres!$A$3)*48+((MONTH($O3)*2-(DAY($O3)&lt;16))*2)),((MONTH($O3)*2-(DAY($O3)&lt;16))*2))),FC$1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S$1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C$1)))/(VLOOKUP($E3,Congés!$B$3:$D$42,3,FALSE)-VLOOKUP($E3,Congés!$B$3:$D$42,3,FALSE)*HLOOKUP(Congés!AS$1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D3" s="71">
        <f>IFERROR(IF(AND(FD$1&gt;=(IF(YEAR($O3)&gt;Paramètres!$A$3,IF(AND(YEAR($O3)&gt;Paramètres!$A$3,((MONTH($O3)*2-(DAY($O3)&lt;16))*2)=48),((MONTH($O3)*2-(DAY($O3)&lt;16))*2)*(YEAR($O3)-Paramètres!$A$3),(YEAR($O3)-Paramètres!$A$3)*48+((MONTH($O3)*2-(DAY($O3)&lt;16))*2)),((MONTH($O3)*2-(DAY($O3)&lt;16))*2))),FD$1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T$1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D$1)))/(VLOOKUP($E3,Congés!$B$3:$D$42,3,FALSE)-VLOOKUP($E3,Congés!$B$3:$D$42,3,FALSE)*HLOOKUP(Congés!AT$1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E3" s="71">
        <f>IFERROR(IF(AND(FE$1&gt;=(IF(YEAR($O3)&gt;Paramètres!$A$3,IF(AND(YEAR($O3)&gt;Paramètres!$A$3,((MONTH($O3)*2-(DAY($O3)&lt;16))*2)=48),((MONTH($O3)*2-(DAY($O3)&lt;16))*2)*(YEAR($O3)-Paramètres!$A$3),(YEAR($O3)-Paramètres!$A$3)*48+((MONTH($O3)*2-(DAY($O3)&lt;16))*2)),((MONTH($O3)*2-(DAY($O3)&lt;16))*2))),FE$1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U$1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E$1)))/(VLOOKUP($E3,Congés!$B$3:$D$42,3,FALSE)-VLOOKUP($E3,Congés!$B$3:$D$42,3,FALSE)*HLOOKUP(Congés!AU$1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F3" s="71">
        <f>IFERROR(IF(AND(FF$1&gt;=(IF(YEAR($O3)&gt;Paramètres!$A$3,IF(AND(YEAR($O3)&gt;Paramètres!$A$3,((MONTH($O3)*2-(DAY($O3)&lt;16))*2)=48),((MONTH($O3)*2-(DAY($O3)&lt;16))*2)*(YEAR($O3)-Paramètres!$A$3),(YEAR($O3)-Paramètres!$A$3)*48+((MONTH($O3)*2-(DAY($O3)&lt;16))*2)),((MONTH($O3)*2-(DAY($O3)&lt;16))*2))),FF$1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V$1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F$1)))/(VLOOKUP($E3,Congés!$B$3:$D$42,3,FALSE)-VLOOKUP($E3,Congés!$B$3:$D$42,3,FALSE)*HLOOKUP(Congés!AV$1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G3" s="71">
        <f>IFERROR(IF(AND(FG$1&gt;=(IF(YEAR($O3)&gt;Paramètres!$A$3,IF(AND(YEAR($O3)&gt;Paramètres!$A$3,((MONTH($O3)*2-(DAY($O3)&lt;16))*2)=48),((MONTH($O3)*2-(DAY($O3)&lt;16))*2)*(YEAR($O3)-Paramètres!$A$3),(YEAR($O3)-Paramètres!$A$3)*48+((MONTH($O3)*2-(DAY($O3)&lt;16))*2)),((MONTH($O3)*2-(DAY($O3)&lt;16))*2))),FG$1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W$1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G$1)))/(VLOOKUP($E3,Congés!$B$3:$D$42,3,FALSE)-VLOOKUP($E3,Congés!$B$3:$D$42,3,FALSE)*HLOOKUP(Congés!AW$1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H3" s="71">
        <f>IFERROR(IF(AND(FH$1&gt;=(IF(YEAR($O3)&gt;Paramètres!$A$3,IF(AND(YEAR($O3)&gt;Paramètres!$A$3,((MONTH($O3)*2-(DAY($O3)&lt;16))*2)=48),((MONTH($O3)*2-(DAY($O3)&lt;16))*2)*(YEAR($O3)-Paramètres!$A$3),(YEAR($O3)-Paramètres!$A$3)*48+((MONTH($O3)*2-(DAY($O3)&lt;16))*2)),((MONTH($O3)*2-(DAY($O3)&lt;16))*2))),FH$1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X$1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H$1)))/(VLOOKUP($E3,Congés!$B$3:$D$42,3,FALSE)-VLOOKUP($E3,Congés!$B$3:$D$42,3,FALSE)*HLOOKUP(Congés!AX$1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I3" s="71">
        <f>IFERROR(IF(AND(FI$1&gt;=(IF(YEAR($O3)&gt;Paramètres!$A$3,IF(AND(YEAR($O3)&gt;Paramètres!$A$3,((MONTH($O3)*2-(DAY($O3)&lt;16))*2)=48),((MONTH($O3)*2-(DAY($O3)&lt;16))*2)*(YEAR($O3)-Paramètres!$A$3),(YEAR($O3)-Paramètres!$A$3)*48+((MONTH($O3)*2-(DAY($O3)&lt;16))*2)),((MONTH($O3)*2-(DAY($O3)&lt;16))*2))),FI$1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Y$1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I$1)))/(VLOOKUP($E3,Congés!$B$3:$D$42,3,FALSE)-VLOOKUP($E3,Congés!$B$3:$D$42,3,FALSE)*HLOOKUP(Congés!AY$1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J3" s="71">
        <f>IFERROR(IF(AND(FJ$1&gt;=(IF(YEAR($O3)&gt;Paramètres!$A$3,IF(AND(YEAR($O3)&gt;Paramètres!$A$3,((MONTH($O3)*2-(DAY($O3)&lt;16))*2)=48),((MONTH($O3)*2-(DAY($O3)&lt;16))*2)*(YEAR($O3)-Paramètres!$A$3),(YEAR($O3)-Paramètres!$A$3)*48+((MONTH($O3)*2-(DAY($O3)&lt;16))*2)),((MONTH($O3)*2-(DAY($O3)&lt;16))*2))),FJ$1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AZ$1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J$1)))/(VLOOKUP($E3,Congés!$B$3:$D$42,3,FALSE)-VLOOKUP($E3,Congés!$B$3:$D$42,3,FALSE)*HLOOKUP(Congés!AZ$1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K3" s="72">
        <f>IFERROR(IF(AND(FK$1&gt;=(IF(YEAR($O3)&gt;Paramètres!$A$3,IF(AND(YEAR($O3)&gt;Paramètres!$A$3,((MONTH($O3)*2-(DAY($O3)&lt;16))*2)=48),((MONTH($O3)*2-(DAY($O3)&lt;16))*2)*(YEAR($O3)-Paramètres!$A$3),(YEAR($O3)-Paramètres!$A$3)*48+((MONTH($O3)*2-(DAY($O3)&lt;16))*2)),((MONTH($O3)*2-(DAY($O3)&lt;16))*2))),FK$1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A$1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K$1)))/(VLOOKUP($E3,Congés!$B$3:$D$42,3,FALSE)-VLOOKUP($E3,Congés!$B$3:$D$42,3,FALSE)*HLOOKUP(Congés!BA$1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L3" s="71">
        <f>IFERROR(IF(AND(FL$1&gt;=(IF(YEAR($O3)&gt;Paramètres!$A$3,IF(AND(YEAR($O3)&gt;Paramètres!$A$3,((MONTH($O3)*2-(DAY($O3)&lt;16))*2)=48),((MONTH($O3)*2-(DAY($O3)&lt;16))*2)*(YEAR($O3)-Paramètres!$A$3),(YEAR($O3)-Paramètres!$A$3)*48+((MONTH($O3)*2-(DAY($O3)&lt;16))*2)),((MONTH($O3)*2-(DAY($O3)&lt;16))*2))),FL$1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B$1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L$1)))/(VLOOKUP($E3,Congés!$B$3:$D$42,3,FALSE)-VLOOKUP($E3,Congés!$B$3:$D$42,3,FALSE)*HLOOKUP(Congés!BB$1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M3" s="71">
        <f>IFERROR(IF(AND(FM$1&gt;=(IF(YEAR($O3)&gt;Paramètres!$A$3,IF(AND(YEAR($O3)&gt;Paramètres!$A$3,((MONTH($O3)*2-(DAY($O3)&lt;16))*2)=48),((MONTH($O3)*2-(DAY($O3)&lt;16))*2)*(YEAR($O3)-Paramètres!$A$3),(YEAR($O3)-Paramètres!$A$3)*48+((MONTH($O3)*2-(DAY($O3)&lt;16))*2)),((MONTH($O3)*2-(DAY($O3)&lt;16))*2))),FM$1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C$1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M$1)))/(VLOOKUP($E3,Congés!$B$3:$D$42,3,FALSE)-VLOOKUP($E3,Congés!$B$3:$D$42,3,FALSE)*HLOOKUP(Congés!BC$1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N3" s="71">
        <f>IFERROR(IF(AND(FN$1&gt;=(IF(YEAR($O3)&gt;Paramètres!$A$3,IF(AND(YEAR($O3)&gt;Paramètres!$A$3,((MONTH($O3)*2-(DAY($O3)&lt;16))*2)=48),((MONTH($O3)*2-(DAY($O3)&lt;16))*2)*(YEAR($O3)-Paramètres!$A$3),(YEAR($O3)-Paramètres!$A$3)*48+((MONTH($O3)*2-(DAY($O3)&lt;16))*2)),((MONTH($O3)*2-(DAY($O3)&lt;16))*2))),FN$1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D$1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N$1)))/(VLOOKUP($E3,Congés!$B$3:$D$42,3,FALSE)-VLOOKUP($E3,Congés!$B$3:$D$42,3,FALSE)*HLOOKUP(Congés!BD$1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O3" s="71">
        <f>IFERROR(IF(AND(FO$1&gt;=(IF(YEAR($O3)&gt;Paramètres!$A$3,IF(AND(YEAR($O3)&gt;Paramètres!$A$3,((MONTH($O3)*2-(DAY($O3)&lt;16))*2)=48),((MONTH($O3)*2-(DAY($O3)&lt;16))*2)*(YEAR($O3)-Paramètres!$A$3),(YEAR($O3)-Paramètres!$A$3)*48+((MONTH($O3)*2-(DAY($O3)&lt;16))*2)),((MONTH($O3)*2-(DAY($O3)&lt;16))*2))),FO$1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E$1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O$1)))/(VLOOKUP($E3,Congés!$B$3:$D$42,3,FALSE)-VLOOKUP($E3,Congés!$B$3:$D$42,3,FALSE)*HLOOKUP(Congés!BE$1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P3" s="71">
        <f>IFERROR(IF(AND(FP$1&gt;=(IF(YEAR($O3)&gt;Paramètres!$A$3,IF(AND(YEAR($O3)&gt;Paramètres!$A$3,((MONTH($O3)*2-(DAY($O3)&lt;16))*2)=48),((MONTH($O3)*2-(DAY($O3)&lt;16))*2)*(YEAR($O3)-Paramètres!$A$3),(YEAR($O3)-Paramètres!$A$3)*48+((MONTH($O3)*2-(DAY($O3)&lt;16))*2)),((MONTH($O3)*2-(DAY($O3)&lt;16))*2))),FP$1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F$1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P$1)))/(VLOOKUP($E3,Congés!$B$3:$D$42,3,FALSE)-VLOOKUP($E3,Congés!$B$3:$D$42,3,FALSE)*HLOOKUP(Congés!BF$1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Q3" s="71">
        <f>IFERROR(IF(AND(FQ$1&gt;=(IF(YEAR($O3)&gt;Paramètres!$A$3,IF(AND(YEAR($O3)&gt;Paramètres!$A$3,((MONTH($O3)*2-(DAY($O3)&lt;16))*2)=48),((MONTH($O3)*2-(DAY($O3)&lt;16))*2)*(YEAR($O3)-Paramètres!$A$3),(YEAR($O3)-Paramètres!$A$3)*48+((MONTH($O3)*2-(DAY($O3)&lt;16))*2)),((MONTH($O3)*2-(DAY($O3)&lt;16))*2))),FQ$1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G$1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Q$1)))/(VLOOKUP($E3,Congés!$B$3:$D$42,3,FALSE)-VLOOKUP($E3,Congés!$B$3:$D$42,3,FALSE)*HLOOKUP(Congés!BG$1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R3" s="71">
        <f>IFERROR(IF(AND(FR$1&gt;=(IF(YEAR($O3)&gt;Paramètres!$A$3,IF(AND(YEAR($O3)&gt;Paramètres!$A$3,((MONTH($O3)*2-(DAY($O3)&lt;16))*2)=48),((MONTH($O3)*2-(DAY($O3)&lt;16))*2)*(YEAR($O3)-Paramètres!$A$3),(YEAR($O3)-Paramètres!$A$3)*48+((MONTH($O3)*2-(DAY($O3)&lt;16))*2)),((MONTH($O3)*2-(DAY($O3)&lt;16))*2))),FR$1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H$1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R$1)))/(VLOOKUP($E3,Congés!$B$3:$D$42,3,FALSE)-VLOOKUP($E3,Congés!$B$3:$D$42,3,FALSE)*HLOOKUP(Congés!BH$1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S3" s="71">
        <f>IFERROR(IF(AND(FS$1&gt;=(IF(YEAR($O3)&gt;Paramètres!$A$3,IF(AND(YEAR($O3)&gt;Paramètres!$A$3,((MONTH($O3)*2-(DAY($O3)&lt;16))*2)=48),((MONTH($O3)*2-(DAY($O3)&lt;16))*2)*(YEAR($O3)-Paramètres!$A$3),(YEAR($O3)-Paramètres!$A$3)*48+((MONTH($O3)*2-(DAY($O3)&lt;16))*2)),((MONTH($O3)*2-(DAY($O3)&lt;16))*2))),FS$1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I$1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S$1)))/(VLOOKUP($E3,Congés!$B$3:$D$42,3,FALSE)-VLOOKUP($E3,Congés!$B$3:$D$42,3,FALSE)*HLOOKUP(Congés!BI$1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T3" s="71">
        <f>IFERROR(IF(AND(FT$1&gt;=(IF(YEAR($O3)&gt;Paramètres!$A$3,IF(AND(YEAR($O3)&gt;Paramètres!$A$3,((MONTH($O3)*2-(DAY($O3)&lt;16))*2)=48),((MONTH($O3)*2-(DAY($O3)&lt;16))*2)*(YEAR($O3)-Paramètres!$A$3),(YEAR($O3)-Paramètres!$A$3)*48+((MONTH($O3)*2-(DAY($O3)&lt;16))*2)),((MONTH($O3)*2-(DAY($O3)&lt;16))*2))),FT$1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J$1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T$1)))/(VLOOKUP($E3,Congés!$B$3:$D$42,3,FALSE)-VLOOKUP($E3,Congés!$B$3:$D$42,3,FALSE)*HLOOKUP(Congés!BJ$1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U3" s="71">
        <f>IFERROR(IF(AND(FU$1&gt;=(IF(YEAR($O3)&gt;Paramètres!$A$3,IF(AND(YEAR($O3)&gt;Paramètres!$A$3,((MONTH($O3)*2-(DAY($O3)&lt;16))*2)=48),((MONTH($O3)*2-(DAY($O3)&lt;16))*2)*(YEAR($O3)-Paramètres!$A$3),(YEAR($O3)-Paramètres!$A$3)*48+((MONTH($O3)*2-(DAY($O3)&lt;16))*2)),((MONTH($O3)*2-(DAY($O3)&lt;16))*2))),FU$1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K$1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U$1)))/(VLOOKUP($E3,Congés!$B$3:$D$42,3,FALSE)-VLOOKUP($E3,Congés!$B$3:$D$42,3,FALSE)*HLOOKUP(Congés!BK$1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V3" s="71">
        <f>IFERROR(IF(AND(FV$1&gt;=(IF(YEAR($O3)&gt;Paramètres!$A$3,IF(AND(YEAR($O3)&gt;Paramètres!$A$3,((MONTH($O3)*2-(DAY($O3)&lt;16))*2)=48),((MONTH($O3)*2-(DAY($O3)&lt;16))*2)*(YEAR($O3)-Paramètres!$A$3),(YEAR($O3)-Paramètres!$A$3)*48+((MONTH($O3)*2-(DAY($O3)&lt;16))*2)),((MONTH($O3)*2-(DAY($O3)&lt;16))*2))),FV$1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L$1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V$1)))/(VLOOKUP($E3,Congés!$B$3:$D$42,3,FALSE)-VLOOKUP($E3,Congés!$B$3:$D$42,3,FALSE)*HLOOKUP(Congés!BL$1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W3" s="71">
        <f>IFERROR(IF(AND(FW$1&gt;=(IF(YEAR($O3)&gt;Paramètres!$A$3,IF(AND(YEAR($O3)&gt;Paramètres!$A$3,((MONTH($O3)*2-(DAY($O3)&lt;16))*2)=48),((MONTH($O3)*2-(DAY($O3)&lt;16))*2)*(YEAR($O3)-Paramètres!$A$3),(YEAR($O3)-Paramètres!$A$3)*48+((MONTH($O3)*2-(DAY($O3)&lt;16))*2)),((MONTH($O3)*2-(DAY($O3)&lt;16))*2))),FW$1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M$1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W$1)))/(VLOOKUP($E3,Congés!$B$3:$D$42,3,FALSE)-VLOOKUP($E3,Congés!$B$3:$D$42,3,FALSE)*HLOOKUP(Congés!BM$1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X3" s="71">
        <f>IFERROR(IF(AND(FX$1&gt;=(IF(YEAR($O3)&gt;Paramètres!$A$3,IF(AND(YEAR($O3)&gt;Paramètres!$A$3,((MONTH($O3)*2-(DAY($O3)&lt;16))*2)=48),((MONTH($O3)*2-(DAY($O3)&lt;16))*2)*(YEAR($O3)-Paramètres!$A$3),(YEAR($O3)-Paramètres!$A$3)*48+((MONTH($O3)*2-(DAY($O3)&lt;16))*2)),((MONTH($O3)*2-(DAY($O3)&lt;16))*2))),FX$1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N$1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X$1)))/(VLOOKUP($E3,Congés!$B$3:$D$42,3,FALSE)-VLOOKUP($E3,Congés!$B$3:$D$42,3,FALSE)*HLOOKUP(Congés!BN$1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Y3" s="71">
        <f>IFERROR(IF(AND(FY$1&gt;=(IF(YEAR($O3)&gt;Paramètres!$A$3,IF(AND(YEAR($O3)&gt;Paramètres!$A$3,((MONTH($O3)*2-(DAY($O3)&lt;16))*2)=48),((MONTH($O3)*2-(DAY($O3)&lt;16))*2)*(YEAR($O3)-Paramètres!$A$3),(YEAR($O3)-Paramètres!$A$3)*48+((MONTH($O3)*2-(DAY($O3)&lt;16))*2)),((MONTH($O3)*2-(DAY($O3)&lt;16))*2))),FY$1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O$1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Y$1)))/(VLOOKUP($E3,Congés!$B$3:$D$42,3,FALSE)-VLOOKUP($E3,Congés!$B$3:$D$42,3,FALSE)*HLOOKUP(Congés!BO$1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FZ3" s="71">
        <f>IFERROR(IF(AND(FZ$1&gt;=(IF(YEAR($O3)&gt;Paramètres!$A$3,IF(AND(YEAR($O3)&gt;Paramètres!$A$3,((MONTH($O3)*2-(DAY($O3)&lt;16))*2)=48),((MONTH($O3)*2-(DAY($O3)&lt;16))*2)*(YEAR($O3)-Paramètres!$A$3),(YEAR($O3)-Paramètres!$A$3)*48+((MONTH($O3)*2-(DAY($O3)&lt;16))*2)),((MONTH($O3)*2-(DAY($O3)&lt;16))*2))),FZ$1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P$1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FZ$1)))/(VLOOKUP($E3,Congés!$B$3:$D$42,3,FALSE)-VLOOKUP($E3,Congés!$B$3:$D$42,3,FALSE)*HLOOKUP(Congés!BP$1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A3" s="71">
        <f>IFERROR(IF(AND(GA$1&gt;=(IF(YEAR($O3)&gt;Paramètres!$A$3,IF(AND(YEAR($O3)&gt;Paramètres!$A$3,((MONTH($O3)*2-(DAY($O3)&lt;16))*2)=48),((MONTH($O3)*2-(DAY($O3)&lt;16))*2)*(YEAR($O3)-Paramètres!$A$3),(YEAR($O3)-Paramètres!$A$3)*48+((MONTH($O3)*2-(DAY($O3)&lt;16))*2)),((MONTH($O3)*2-(DAY($O3)&lt;16))*2))),GA$1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Q$1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A$1)))/(VLOOKUP($E3,Congés!$B$3:$D$42,3,FALSE)-VLOOKUP($E3,Congés!$B$3:$D$42,3,FALSE)*HLOOKUP(Congés!BQ$1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B3" s="71">
        <f>IFERROR(IF(AND(GB$1&gt;=(IF(YEAR($O3)&gt;Paramètres!$A$3,IF(AND(YEAR($O3)&gt;Paramètres!$A$3,((MONTH($O3)*2-(DAY($O3)&lt;16))*2)=48),((MONTH($O3)*2-(DAY($O3)&lt;16))*2)*(YEAR($O3)-Paramètres!$A$3),(YEAR($O3)-Paramètres!$A$3)*48+((MONTH($O3)*2-(DAY($O3)&lt;16))*2)),((MONTH($O3)*2-(DAY($O3)&lt;16))*2))),GB$1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R$1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B$1)))/(VLOOKUP($E3,Congés!$B$3:$D$42,3,FALSE)-VLOOKUP($E3,Congés!$B$3:$D$42,3,FALSE)*HLOOKUP(Congés!BR$1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C3" s="71">
        <f>IFERROR(IF(AND(GC$1&gt;=(IF(YEAR($O3)&gt;Paramètres!$A$3,IF(AND(YEAR($O3)&gt;Paramètres!$A$3,((MONTH($O3)*2-(DAY($O3)&lt;16))*2)=48),((MONTH($O3)*2-(DAY($O3)&lt;16))*2)*(YEAR($O3)-Paramètres!$A$3),(YEAR($O3)-Paramètres!$A$3)*48+((MONTH($O3)*2-(DAY($O3)&lt;16))*2)),((MONTH($O3)*2-(DAY($O3)&lt;16))*2))),GC$1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S$1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C$1)))/(VLOOKUP($E3,Congés!$B$3:$D$42,3,FALSE)-VLOOKUP($E3,Congés!$B$3:$D$42,3,FALSE)*HLOOKUP(Congés!BS$1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D3" s="71">
        <f>IFERROR(IF(AND(GD$1&gt;=(IF(YEAR($O3)&gt;Paramètres!$A$3,IF(AND(YEAR($O3)&gt;Paramètres!$A$3,((MONTH($O3)*2-(DAY($O3)&lt;16))*2)=48),((MONTH($O3)*2-(DAY($O3)&lt;16))*2)*(YEAR($O3)-Paramètres!$A$3),(YEAR($O3)-Paramètres!$A$3)*48+((MONTH($O3)*2-(DAY($O3)&lt;16))*2)),((MONTH($O3)*2-(DAY($O3)&lt;16))*2))),GD$1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T$1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D$1)))/(VLOOKUP($E3,Congés!$B$3:$D$42,3,FALSE)-VLOOKUP($E3,Congés!$B$3:$D$42,3,FALSE)*HLOOKUP(Congés!BT$1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E3" s="71">
        <f>IFERROR(IF(AND(GE$1&gt;=(IF(YEAR($O3)&gt;Paramètres!$A$3,IF(AND(YEAR($O3)&gt;Paramètres!$A$3,((MONTH($O3)*2-(DAY($O3)&lt;16))*2)=48),((MONTH($O3)*2-(DAY($O3)&lt;16))*2)*(YEAR($O3)-Paramètres!$A$3),(YEAR($O3)-Paramètres!$A$3)*48+((MONTH($O3)*2-(DAY($O3)&lt;16))*2)),((MONTH($O3)*2-(DAY($O3)&lt;16))*2))),GE$1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U$1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E$1)))/(VLOOKUP($E3,Congés!$B$3:$D$42,3,FALSE)-VLOOKUP($E3,Congés!$B$3:$D$42,3,FALSE)*HLOOKUP(Congés!BU$1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F3" s="71">
        <f>IFERROR(IF(AND(GF$1&gt;=(IF(YEAR($O3)&gt;Paramètres!$A$3,IF(AND(YEAR($O3)&gt;Paramètres!$A$3,((MONTH($O3)*2-(DAY($O3)&lt;16))*2)=48),((MONTH($O3)*2-(DAY($O3)&lt;16))*2)*(YEAR($O3)-Paramètres!$A$3),(YEAR($O3)-Paramètres!$A$3)*48+((MONTH($O3)*2-(DAY($O3)&lt;16))*2)),((MONTH($O3)*2-(DAY($O3)&lt;16))*2))),GF$1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V$1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F$1)))/(VLOOKUP($E3,Congés!$B$3:$D$42,3,FALSE)-VLOOKUP($E3,Congés!$B$3:$D$42,3,FALSE)*HLOOKUP(Congés!BV$1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G3" s="71">
        <f>IFERROR(IF(AND(GG$1&gt;=(IF(YEAR($O3)&gt;Paramètres!$A$3,IF(AND(YEAR($O3)&gt;Paramètres!$A$3,((MONTH($O3)*2-(DAY($O3)&lt;16))*2)=48),((MONTH($O3)*2-(DAY($O3)&lt;16))*2)*(YEAR($O3)-Paramètres!$A$3),(YEAR($O3)-Paramètres!$A$3)*48+((MONTH($O3)*2-(DAY($O3)&lt;16))*2)),((MONTH($O3)*2-(DAY($O3)&lt;16))*2))),GG$1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W$1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G$1)))/(VLOOKUP($E3,Congés!$B$3:$D$42,3,FALSE)-VLOOKUP($E3,Congés!$B$3:$D$42,3,FALSE)*HLOOKUP(Congés!BW$1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H3" s="71">
        <f>IFERROR(IF(AND(GH$1&gt;=(IF(YEAR($O3)&gt;Paramètres!$A$3,IF(AND(YEAR($O3)&gt;Paramètres!$A$3,((MONTH($O3)*2-(DAY($O3)&lt;16))*2)=48),((MONTH($O3)*2-(DAY($O3)&lt;16))*2)*(YEAR($O3)-Paramètres!$A$3),(YEAR($O3)-Paramètres!$A$3)*48+((MONTH($O3)*2-(DAY($O3)&lt;16))*2)),((MONTH($O3)*2-(DAY($O3)&lt;16))*2))),GH$1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X$1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H$1)))/(VLOOKUP($E3,Congés!$B$3:$D$42,3,FALSE)-VLOOKUP($E3,Congés!$B$3:$D$42,3,FALSE)*HLOOKUP(Congés!BX$1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I3" s="72">
        <f>IFERROR(IF(AND(GI$1&gt;=(IF(YEAR($O3)&gt;Paramètres!$A$3,IF(AND(YEAR($O3)&gt;Paramètres!$A$3,((MONTH($O3)*2-(DAY($O3)&lt;16))*2)=48),((MONTH($O3)*2-(DAY($O3)&lt;16))*2)*(YEAR($O3)-Paramètres!$A$3),(YEAR($O3)-Paramètres!$A$3)*48+((MONTH($O3)*2-(DAY($O3)&lt;16))*2)),((MONTH($O3)*2-(DAY($O3)&lt;16))*2))),GI$1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Y$1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I$1)))/(VLOOKUP($E3,Congés!$B$3:$D$42,3,FALSE)-VLOOKUP($E3,Congés!$B$3:$D$42,3,FALSE)*HLOOKUP(Congés!BY$1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J3" s="71">
        <f>IFERROR(IF(AND(GJ$1&gt;=(IF(YEAR($O3)&gt;Paramètres!$A$3,IF(AND(YEAR($O3)&gt;Paramètres!$A$3,((MONTH($O3)*2-(DAY($O3)&lt;16))*2)=48),((MONTH($O3)*2-(DAY($O3)&lt;16))*2)*(YEAR($O3)-Paramètres!$A$3),(YEAR($O3)-Paramètres!$A$3)*48+((MONTH($O3)*2-(DAY($O3)&lt;16))*2)),((MONTH($O3)*2-(DAY($O3)&lt;16))*2))),GJ$1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BZ$1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J$1)))/(VLOOKUP($E3,Congés!$B$3:$D$42,3,FALSE)-VLOOKUP($E3,Congés!$B$3:$D$42,3,FALSE)*HLOOKUP(Congés!BZ$1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K3" s="71">
        <f>IFERROR(IF(AND(GK$1&gt;=(IF(YEAR($O3)&gt;Paramètres!$A$3,IF(AND(YEAR($O3)&gt;Paramètres!$A$3,((MONTH($O3)*2-(DAY($O3)&lt;16))*2)=48),((MONTH($O3)*2-(DAY($O3)&lt;16))*2)*(YEAR($O3)-Paramètres!$A$3),(YEAR($O3)-Paramètres!$A$3)*48+((MONTH($O3)*2-(DAY($O3)&lt;16))*2)),((MONTH($O3)*2-(DAY($O3)&lt;16))*2))),GK$1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A$1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K$1)))/(VLOOKUP($E3,Congés!$B$3:$D$42,3,FALSE)-VLOOKUP($E3,Congés!$B$3:$D$42,3,FALSE)*HLOOKUP(Congés!CA$1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L3" s="71">
        <f>IFERROR(IF(AND(GL$1&gt;=(IF(YEAR($O3)&gt;Paramètres!$A$3,IF(AND(YEAR($O3)&gt;Paramètres!$A$3,((MONTH($O3)*2-(DAY($O3)&lt;16))*2)=48),((MONTH($O3)*2-(DAY($O3)&lt;16))*2)*(YEAR($O3)-Paramètres!$A$3),(YEAR($O3)-Paramètres!$A$3)*48+((MONTH($O3)*2-(DAY($O3)&lt;16))*2)),((MONTH($O3)*2-(DAY($O3)&lt;16))*2))),GL$1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B$1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L$1)))/(VLOOKUP($E3,Congés!$B$3:$D$42,3,FALSE)-VLOOKUP($E3,Congés!$B$3:$D$42,3,FALSE)*HLOOKUP(Congés!CB$1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M3" s="71">
        <f>IFERROR(IF(AND(GM$1&gt;=(IF(YEAR($O3)&gt;Paramètres!$A$3,IF(AND(YEAR($O3)&gt;Paramètres!$A$3,((MONTH($O3)*2-(DAY($O3)&lt;16))*2)=48),((MONTH($O3)*2-(DAY($O3)&lt;16))*2)*(YEAR($O3)-Paramètres!$A$3),(YEAR($O3)-Paramètres!$A$3)*48+((MONTH($O3)*2-(DAY($O3)&lt;16))*2)),((MONTH($O3)*2-(DAY($O3)&lt;16))*2))),GM$1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C$1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M$1)))/(VLOOKUP($E3,Congés!$B$3:$D$42,3,FALSE)-VLOOKUP($E3,Congés!$B$3:$D$42,3,FALSE)*HLOOKUP(Congés!CC$1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N3" s="71">
        <f>IFERROR(IF(AND(GN$1&gt;=(IF(YEAR($O3)&gt;Paramètres!$A$3,IF(AND(YEAR($O3)&gt;Paramètres!$A$3,((MONTH($O3)*2-(DAY($O3)&lt;16))*2)=48),((MONTH($O3)*2-(DAY($O3)&lt;16))*2)*(YEAR($O3)-Paramètres!$A$3),(YEAR($O3)-Paramètres!$A$3)*48+((MONTH($O3)*2-(DAY($O3)&lt;16))*2)),((MONTH($O3)*2-(DAY($O3)&lt;16))*2))),GN$1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D$1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N$1)))/(VLOOKUP($E3,Congés!$B$3:$D$42,3,FALSE)-VLOOKUP($E3,Congés!$B$3:$D$42,3,FALSE)*HLOOKUP(Congés!CD$1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O3" s="71">
        <f>IFERROR(IF(AND(GO$1&gt;=(IF(YEAR($O3)&gt;Paramètres!$A$3,IF(AND(YEAR($O3)&gt;Paramètres!$A$3,((MONTH($O3)*2-(DAY($O3)&lt;16))*2)=48),((MONTH($O3)*2-(DAY($O3)&lt;16))*2)*(YEAR($O3)-Paramètres!$A$3),(YEAR($O3)-Paramètres!$A$3)*48+((MONTH($O3)*2-(DAY($O3)&lt;16))*2)),((MONTH($O3)*2-(DAY($O3)&lt;16))*2))),GO$1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E$1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O$1)))/(VLOOKUP($E3,Congés!$B$3:$D$42,3,FALSE)-VLOOKUP($E3,Congés!$B$3:$D$42,3,FALSE)*HLOOKUP(Congés!CE$1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P3" s="71">
        <f>IFERROR(IF(AND(GP$1&gt;=(IF(YEAR($O3)&gt;Paramètres!$A$3,IF(AND(YEAR($O3)&gt;Paramètres!$A$3,((MONTH($O3)*2-(DAY($O3)&lt;16))*2)=48),((MONTH($O3)*2-(DAY($O3)&lt;16))*2)*(YEAR($O3)-Paramètres!$A$3),(YEAR($O3)-Paramètres!$A$3)*48+((MONTH($O3)*2-(DAY($O3)&lt;16))*2)),((MONTH($O3)*2-(DAY($O3)&lt;16))*2))),GP$1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F$1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P$1)))/(VLOOKUP($E3,Congés!$B$3:$D$42,3,FALSE)-VLOOKUP($E3,Congés!$B$3:$D$42,3,FALSE)*HLOOKUP(Congés!CF$1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Q3" s="71">
        <f>IFERROR(IF(AND(GQ$1&gt;=(IF(YEAR($O3)&gt;Paramètres!$A$3,IF(AND(YEAR($O3)&gt;Paramètres!$A$3,((MONTH($O3)*2-(DAY($O3)&lt;16))*2)=48),((MONTH($O3)*2-(DAY($O3)&lt;16))*2)*(YEAR($O3)-Paramètres!$A$3),(YEAR($O3)-Paramètres!$A$3)*48+((MONTH($O3)*2-(DAY($O3)&lt;16))*2)),((MONTH($O3)*2-(DAY($O3)&lt;16))*2))),GQ$1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G$1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Q$1)))/(VLOOKUP($E3,Congés!$B$3:$D$42,3,FALSE)-VLOOKUP($E3,Congés!$B$3:$D$42,3,FALSE)*HLOOKUP(Congés!CG$1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R3" s="71">
        <f>IFERROR(IF(AND(GR$1&gt;=(IF(YEAR($O3)&gt;Paramètres!$A$3,IF(AND(YEAR($O3)&gt;Paramètres!$A$3,((MONTH($O3)*2-(DAY($O3)&lt;16))*2)=48),((MONTH($O3)*2-(DAY($O3)&lt;16))*2)*(YEAR($O3)-Paramètres!$A$3),(YEAR($O3)-Paramètres!$A$3)*48+((MONTH($O3)*2-(DAY($O3)&lt;16))*2)),((MONTH($O3)*2-(DAY($O3)&lt;16))*2))),GR$1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H$1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R$1)))/(VLOOKUP($E3,Congés!$B$3:$D$42,3,FALSE)-VLOOKUP($E3,Congés!$B$3:$D$42,3,FALSE)*HLOOKUP(Congés!CH$1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S3" s="71">
        <f>IFERROR(IF(AND(GS$1&gt;=(IF(YEAR($O3)&gt;Paramètres!$A$3,IF(AND(YEAR($O3)&gt;Paramètres!$A$3,((MONTH($O3)*2-(DAY($O3)&lt;16))*2)=48),((MONTH($O3)*2-(DAY($O3)&lt;16))*2)*(YEAR($O3)-Paramètres!$A$3),(YEAR($O3)-Paramètres!$A$3)*48+((MONTH($O3)*2-(DAY($O3)&lt;16))*2)),((MONTH($O3)*2-(DAY($O3)&lt;16))*2))),GS$1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I$1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S$1)))/(VLOOKUP($E3,Congés!$B$3:$D$42,3,FALSE)-VLOOKUP($E3,Congés!$B$3:$D$42,3,FALSE)*HLOOKUP(Congés!CI$1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T3" s="71">
        <f>IFERROR(IF(AND(GT$1&gt;=(IF(YEAR($O3)&gt;Paramètres!$A$3,IF(AND(YEAR($O3)&gt;Paramètres!$A$3,((MONTH($O3)*2-(DAY($O3)&lt;16))*2)=48),((MONTH($O3)*2-(DAY($O3)&lt;16))*2)*(YEAR($O3)-Paramètres!$A$3),(YEAR($O3)-Paramètres!$A$3)*48+((MONTH($O3)*2-(DAY($O3)&lt;16))*2)),((MONTH($O3)*2-(DAY($O3)&lt;16))*2))),GT$1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J$1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T$1)))/(VLOOKUP($E3,Congés!$B$3:$D$42,3,FALSE)-VLOOKUP($E3,Congés!$B$3:$D$42,3,FALSE)*HLOOKUP(Congés!CJ$1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U3" s="71">
        <f>IFERROR(IF(AND(GU$1&gt;=(IF(YEAR($O3)&gt;Paramètres!$A$3,IF(AND(YEAR($O3)&gt;Paramètres!$A$3,((MONTH($O3)*2-(DAY($O3)&lt;16))*2)=48),((MONTH($O3)*2-(DAY($O3)&lt;16))*2)*(YEAR($O3)-Paramètres!$A$3),(YEAR($O3)-Paramètres!$A$3)*48+((MONTH($O3)*2-(DAY($O3)&lt;16))*2)),((MONTH($O3)*2-(DAY($O3)&lt;16))*2))),GU$1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K$1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U$1)))/(VLOOKUP($E3,Congés!$B$3:$D$42,3,FALSE)-VLOOKUP($E3,Congés!$B$3:$D$42,3,FALSE)*HLOOKUP(Congés!CK$1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V3" s="71">
        <f>IFERROR(IF(AND(GV$1&gt;=(IF(YEAR($O3)&gt;Paramètres!$A$3,IF(AND(YEAR($O3)&gt;Paramètres!$A$3,((MONTH($O3)*2-(DAY($O3)&lt;16))*2)=48),((MONTH($O3)*2-(DAY($O3)&lt;16))*2)*(YEAR($O3)-Paramètres!$A$3),(YEAR($O3)-Paramètres!$A$3)*48+((MONTH($O3)*2-(DAY($O3)&lt;16))*2)),((MONTH($O3)*2-(DAY($O3)&lt;16))*2))),GV$1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L$1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V$1)))/(VLOOKUP($E3,Congés!$B$3:$D$42,3,FALSE)-VLOOKUP($E3,Congés!$B$3:$D$42,3,FALSE)*HLOOKUP(Congés!CL$1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W3" s="71">
        <f>IFERROR(IF(AND(GW$1&gt;=(IF(YEAR($O3)&gt;Paramètres!$A$3,IF(AND(YEAR($O3)&gt;Paramètres!$A$3,((MONTH($O3)*2-(DAY($O3)&lt;16))*2)=48),((MONTH($O3)*2-(DAY($O3)&lt;16))*2)*(YEAR($O3)-Paramètres!$A$3),(YEAR($O3)-Paramètres!$A$3)*48+((MONTH($O3)*2-(DAY($O3)&lt;16))*2)),((MONTH($O3)*2-(DAY($O3)&lt;16))*2))),GW$1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M$1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W$1)))/(VLOOKUP($E3,Congés!$B$3:$D$42,3,FALSE)-VLOOKUP($E3,Congés!$B$3:$D$42,3,FALSE)*HLOOKUP(Congés!CM$1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X3" s="71">
        <f>IFERROR(IF(AND(GX$1&gt;=(IF(YEAR($O3)&gt;Paramètres!$A$3,IF(AND(YEAR($O3)&gt;Paramètres!$A$3,((MONTH($O3)*2-(DAY($O3)&lt;16))*2)=48),((MONTH($O3)*2-(DAY($O3)&lt;16))*2)*(YEAR($O3)-Paramètres!$A$3),(YEAR($O3)-Paramètres!$A$3)*48+((MONTH($O3)*2-(DAY($O3)&lt;16))*2)),((MONTH($O3)*2-(DAY($O3)&lt;16))*2))),GX$1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N$1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X$1)))/(VLOOKUP($E3,Congés!$B$3:$D$42,3,FALSE)-VLOOKUP($E3,Congés!$B$3:$D$42,3,FALSE)*HLOOKUP(Congés!CN$1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Y3" s="71">
        <f>IFERROR(IF(AND(GY$1&gt;=(IF(YEAR($O3)&gt;Paramètres!$A$3,IF(AND(YEAR($O3)&gt;Paramètres!$A$3,((MONTH($O3)*2-(DAY($O3)&lt;16))*2)=48),((MONTH($O3)*2-(DAY($O3)&lt;16))*2)*(YEAR($O3)-Paramètres!$A$3),(YEAR($O3)-Paramètres!$A$3)*48+((MONTH($O3)*2-(DAY($O3)&lt;16))*2)),((MONTH($O3)*2-(DAY($O3)&lt;16))*2))),GY$1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O$1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Y$1)))/(VLOOKUP($E3,Congés!$B$3:$D$42,3,FALSE)-VLOOKUP($E3,Congés!$B$3:$D$42,3,FALSE)*HLOOKUP(Congés!CO$1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GZ3" s="71">
        <f>IFERROR(IF(AND(GZ$1&gt;=(IF(YEAR($O3)&gt;Paramètres!$A$3,IF(AND(YEAR($O3)&gt;Paramètres!$A$3,((MONTH($O3)*2-(DAY($O3)&lt;16))*2)=48),((MONTH($O3)*2-(DAY($O3)&lt;16))*2)*(YEAR($O3)-Paramètres!$A$3),(YEAR($O3)-Paramètres!$A$3)*48+((MONTH($O3)*2-(DAY($O3)&lt;16))*2)),((MONTH($O3)*2-(DAY($O3)&lt;16))*2))),GZ$1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P$1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GZ$1)))/(VLOOKUP($E3,Congés!$B$3:$D$42,3,FALSE)-VLOOKUP($E3,Congés!$B$3:$D$42,3,FALSE)*HLOOKUP(Congés!CP$1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A3" s="71">
        <f>IFERROR(IF(AND(HA$1&gt;=(IF(YEAR($O3)&gt;Paramètres!$A$3,IF(AND(YEAR($O3)&gt;Paramètres!$A$3,((MONTH($O3)*2-(DAY($O3)&lt;16))*2)=48),((MONTH($O3)*2-(DAY($O3)&lt;16))*2)*(YEAR($O3)-Paramètres!$A$3),(YEAR($O3)-Paramètres!$A$3)*48+((MONTH($O3)*2-(DAY($O3)&lt;16))*2)),((MONTH($O3)*2-(DAY($O3)&lt;16))*2))),HA$1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Q$1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HA$1)))/(VLOOKUP($E3,Congés!$B$3:$D$42,3,FALSE)-VLOOKUP($E3,Congés!$B$3:$D$42,3,FALSE)*HLOOKUP(Congés!CQ$1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B3" s="71">
        <f>IFERROR(IF(AND(HB$1&gt;=(IF(YEAR($O3)&gt;Paramètres!$A$3,IF(AND(YEAR($O3)&gt;Paramètres!$A$3,((MONTH($O3)*2-(DAY($O3)&lt;16))*2)=48),((MONTH($O3)*2-(DAY($O3)&lt;16))*2)*(YEAR($O3)-Paramètres!$A$3),(YEAR($O3)-Paramètres!$A$3)*48+((MONTH($O3)*2-(DAY($O3)&lt;16))*2)),((MONTH($O3)*2-(DAY($O3)&lt;16))*2))),HB$1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R$1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HB$1)))/(VLOOKUP($E3,Congés!$B$3:$D$42,3,FALSE)-VLOOKUP($E3,Congés!$B$3:$D$42,3,FALSE)*HLOOKUP(Congés!CR$1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C3" s="71">
        <f>IFERROR(IF(AND(HC$1&gt;=(IF(YEAR($O3)&gt;Paramètres!$A$3,IF(AND(YEAR($O3)&gt;Paramètres!$A$3,((MONTH($O3)*2-(DAY($O3)&lt;16))*2)=48),((MONTH($O3)*2-(DAY($O3)&lt;16))*2)*(YEAR($O3)-Paramètres!$A$3),(YEAR($O3)-Paramètres!$A$3)*48+((MONTH($O3)*2-(DAY($O3)&lt;16))*2)),((MONTH($O3)*2-(DAY($O3)&lt;16))*2))),HC$1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S$1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HC$1)))/(VLOOKUP($E3,Congés!$B$3:$D$42,3,FALSE)-VLOOKUP($E3,Congés!$B$3:$D$42,3,FALSE)*HLOOKUP(Congés!CS$1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D3" s="71">
        <f>IFERROR(IF(AND(HD$1&gt;=(IF(YEAR($O3)&gt;Paramètres!$A$3,IF(AND(YEAR($O3)&gt;Paramètres!$A$3,((MONTH($O3)*2-(DAY($O3)&lt;16))*2)=48),((MONTH($O3)*2-(DAY($O3)&lt;16))*2)*(YEAR($O3)-Paramètres!$A$3),(YEAR($O3)-Paramètres!$A$3)*48+((MONTH($O3)*2-(DAY($O3)&lt;16))*2)),((MONTH($O3)*2-(DAY($O3)&lt;16))*2))),HD$1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T$1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HD$1)))/(VLOOKUP($E3,Congés!$B$3:$D$42,3,FALSE)-VLOOKUP($E3,Congés!$B$3:$D$42,3,FALSE)*HLOOKUP(Congés!CT$1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E3" s="71">
        <f>IFERROR(IF(AND(HE$1&gt;=(IF(YEAR($O3)&gt;Paramètres!$A$3,IF(AND(YEAR($O3)&gt;Paramètres!$A$3,((MONTH($O3)*2-(DAY($O3)&lt;16))*2)=48),((MONTH($O3)*2-(DAY($O3)&lt;16))*2)*(YEAR($O3)-Paramètres!$A$3),(YEAR($O3)-Paramètres!$A$3)*48+((MONTH($O3)*2-(DAY($O3)&lt;16))*2)),((MONTH($O3)*2-(DAY($O3)&lt;16))*2))),HE$1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U$1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HE$1)))/(VLOOKUP($E3,Congés!$B$3:$D$42,3,FALSE)-VLOOKUP($E3,Congés!$B$3:$D$42,3,FALSE)*HLOOKUP(Congés!CU$1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F3" s="71">
        <f>IFERROR(IF(AND(HF$1&gt;=(IF(YEAR($O3)&gt;Paramètres!$A$3,IF(AND(YEAR($O3)&gt;Paramètres!$A$3,((MONTH($O3)*2-(DAY($O3)&lt;16))*2)=48),((MONTH($O3)*2-(DAY($O3)&lt;16))*2)*(YEAR($O3)-Paramètres!$A$3),(YEAR($O3)-Paramètres!$A$3)*48+((MONTH($O3)*2-(DAY($O3)&lt;16))*2)),((MONTH($O3)*2-(DAY($O3)&lt;16))*2))),HF$1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V$1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HF$1)))/(VLOOKUP($E3,Congés!$B$3:$D$42,3,FALSE)-VLOOKUP($E3,Congés!$B$3:$D$42,3,FALSE)*HLOOKUP(Congés!CV$1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G3" s="72">
        <f>IFERROR(IF(AND(HG$1&gt;=(IF(YEAR($O3)&gt;Paramètres!$A$3,IF(AND(YEAR($O3)&gt;Paramètres!$A$3,((MONTH($O3)*2-(DAY($O3)&lt;16))*2)=48),((MONTH($O3)*2-(DAY($O3)&lt;16))*2)*(YEAR($O3)-Paramètres!$A$3),(YEAR($O3)-Paramètres!$A$3)*48+((MONTH($O3)*2-(DAY($O3)&lt;16))*2)),((MONTH($O3)*2-(DAY($O3)&lt;16))*2))),HG$1&lt;=(IF(YEAR($S3)&gt;Paramètres!$A$3,IF(AND(YEAR($S3)&gt;Paramètres!$A$3,((MONTH($S3)*2-(DAY($S3)&lt;16))*2)=48),((MONTH($S3)*2-(DAY($S3)&lt;16))*2)*(YEAR($S3)-Paramètres!$A$3),(YEAR($S3)-Paramètres!$A$3)*48+((MONTH($S3)*2-(DAY($S3)&lt;16))*2)),((MONTH($S3)*2-(DAY($S3)&lt;16))*2)))),($N3*(((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VLOOKUP($E3,Congés!$B$3:$D$42,3,FALSE)-VLOOKUP($E3,Congés!$B$3:$D$42,3,FALSE)*HLOOKUP(Congés!CW$1,Congés!$B$1:$CW$42,MATCH($E3,Congés!$B$3:$B$42,0)+2,FALSE))/SUMPRODUCT((ChoixRessource=$E3)*(Congés!$CY$1:$GP$1&gt;=(IF(YEAR($O3)&gt;Paramètres!$A$3,IF(AND(YEAR($O3)&gt;Paramètres!$A$3,((MONTH($O3)*2-(DAY($O3)&lt;16))*2)=48),((MONTH($O3)*2-(DAY($O3)&lt;16))*2)*(YEAR($O3)-Paramètres!$A$3),(YEAR($O3)-Paramètres!$A$3)*48+((MONTH($O3)*2-(DAY($O3)&lt;16))*2)),((MONTH($O3)*2-(DAY($O3)&lt;16))*2))))*(Congés!$CY$1:$GP$1&lt;=(IF(YEAR($S3)&gt;Paramètres!$A$3,IF(AND(YEAR($S3)&gt;Paramètres!$A$3,((MONTH($S3)*2-(DAY($S3)&lt;16))*2)=48),((MONTH($S3)*2-(DAY($S3)&lt;16))*2)*(YEAR($S3)-Paramètres!$A$3),(YEAR($S3)-Paramètres!$A$3)*48+((MONTH($S3)*2-(DAY($S3)&lt;16))*2)),((MONTH($S3)*2-(DAY($S3)&lt;16))*2))))*(Congés!$CY$3:$GP$42))))*((SUMPRODUCT((ChoixRessource=$E3)*(Congés!$CY$3:$GP$42)*(Congés!$CY$1:$GP$1=HG$1)))/(VLOOKUP($E3,Congés!$B$3:$D$42,3,FALSE)-VLOOKUP($E3,Congés!$B$3:$D$42,3,FALSE)*HLOOKUP(Congés!CW$1,Congés!$B$1:$GP$42,MATCH($E3,Congés!$B$3:$B$42,0)+2,FALSE)))/(((IF(YEAR($S3)&gt;Paramètres!$A$3,IF(AND(YEAR($S3)&gt;Paramètres!$A$3,((MONTH($S3)*2-(DAY($S3)&lt;16))*2)=48),((MONTH($S3)*2-(DAY($S3)&lt;16))*2)*(YEAR($S3)-Paramètres!$A$3),(YEAR($S3)-Paramètres!$A$3)*48+((MONTH($S3)*2-(DAY($S3)&lt;16))*2)),((MONTH($S3)*2-(DAY($S3)&lt;16))*2)))-(IF(YEAR($O3)&gt;Paramètres!$A$3,IF(AND(YEAR($O3)&gt;Paramètres!$A$3,((MONTH($O3)*2-(DAY($O3)&lt;16))*2)=48),((MONTH($O3)*2-(DAY($O3)&lt;16))*2)*(YEAR($O3)-Paramètres!$A$3),(YEAR($O3)-Paramètres!$A$3)*48+((MONTH($O3)*2-(DAY($O3)&lt;16))*2)),((MONTH($O3)*2-(DAY($O3)&lt;16))*2)))+1)),0),0)</f>
        <v>0</v>
      </c>
      <c r="HH3" s="52"/>
      <c r="HI3" s="157"/>
      <c r="HJ3" s="158"/>
      <c r="HK3" s="158"/>
      <c r="HL3" s="158"/>
      <c r="HM3" s="158"/>
      <c r="HN3" s="158"/>
      <c r="HO3" s="158"/>
      <c r="HP3" s="158"/>
      <c r="HQ3" s="158"/>
      <c r="HR3" s="158"/>
      <c r="HS3" s="158"/>
      <c r="HT3" s="159"/>
      <c r="HU3" s="157"/>
      <c r="HV3" s="158"/>
      <c r="HW3" s="158"/>
      <c r="HX3" s="158"/>
      <c r="HY3" s="158"/>
      <c r="HZ3" s="158"/>
      <c r="IA3" s="158"/>
      <c r="IB3" s="158"/>
      <c r="IC3" s="158"/>
      <c r="ID3" s="158"/>
      <c r="IE3" s="158"/>
      <c r="IF3" s="159"/>
      <c r="IG3" s="157"/>
      <c r="IH3" s="158"/>
      <c r="II3" s="158"/>
      <c r="IJ3" s="158"/>
      <c r="IK3" s="158"/>
      <c r="IL3" s="158"/>
      <c r="IM3" s="158"/>
      <c r="IN3" s="158"/>
      <c r="IO3" s="158"/>
      <c r="IP3" s="158"/>
      <c r="IQ3" s="158"/>
      <c r="IR3" s="159"/>
      <c r="IS3" s="157"/>
      <c r="IT3" s="158"/>
      <c r="IU3" s="158"/>
      <c r="IV3" s="158"/>
      <c r="IW3" s="158"/>
      <c r="IX3" s="158"/>
      <c r="IY3" s="158"/>
      <c r="IZ3" s="158"/>
      <c r="JA3" s="158"/>
      <c r="JB3" s="158"/>
      <c r="JC3" s="158"/>
      <c r="JD3" s="159"/>
      <c r="JE3" s="92"/>
    </row>
    <row r="4" spans="1:265" s="1" customFormat="1" ht="15" customHeight="1" x14ac:dyDescent="0.3">
      <c r="A4" s="125"/>
      <c r="B4" s="163">
        <f t="shared" ref="B4:D8" ca="1" si="0">INDIRECT(ADDRESS(ROW(A4)-1,COLUMN(A4)+1,4),TRUE)</f>
        <v>0</v>
      </c>
      <c r="C4" s="164" t="str">
        <f t="shared" ca="1" si="0"/>
        <v>Projet_modèle</v>
      </c>
      <c r="D4" s="140" t="str">
        <f t="shared" ca="1" si="0"/>
        <v>Phase</v>
      </c>
      <c r="E4" s="141" t="s">
        <v>24</v>
      </c>
      <c r="F4" s="142">
        <v>1</v>
      </c>
      <c r="G4" s="140">
        <f t="shared" ref="G4:L8" ca="1" si="1">INDIRECT(ADDRESS(ROW(F4)-1,COLUMN(F4)+1,4),TRUE)</f>
        <v>0</v>
      </c>
      <c r="H4" s="140">
        <f t="shared" ca="1" si="1"/>
        <v>0</v>
      </c>
      <c r="I4" s="168">
        <f t="shared" ca="1" si="1"/>
        <v>0</v>
      </c>
      <c r="J4" s="140">
        <f t="shared" ca="1" si="1"/>
        <v>0</v>
      </c>
      <c r="K4" s="140">
        <f t="shared" ca="1" si="1"/>
        <v>0</v>
      </c>
      <c r="L4" s="143">
        <f t="shared" ca="1" si="1"/>
        <v>0</v>
      </c>
      <c r="M4" s="108"/>
      <c r="N4" s="145"/>
      <c r="O4" s="146"/>
      <c r="P4" s="146"/>
      <c r="Q4" s="147"/>
      <c r="R4" s="148" t="str">
        <f ca="1">IF(AND($P4&lt;&gt;"",$P4&lt;=$B$1,$Q4=""),"RETARD","")</f>
        <v/>
      </c>
      <c r="S4" s="148" t="str">
        <f>IF($O4="","",IF(AND($B$1&lt;$P4,$Q4=""),$P4,IF(AND($Q4&lt;=$P4,$Q4&lt;&gt;""),$Q4,EDATE($P4,1))))</f>
        <v/>
      </c>
      <c r="T4" s="149"/>
      <c r="U4" s="108"/>
      <c r="V4" s="154" t="str">
        <f t="shared" ref="V4:AK8" ca="1" si="2">IF(AND(BS4&gt;0,BT4&gt;0),"-",IF(AND(BS4&gt;0,BT4=0),IF($D4="DCE/REA",IF(HI4="","DCE","REA"),$D4),""))</f>
        <v/>
      </c>
      <c r="W4" s="155" t="str">
        <f t="shared" ca="1" si="2"/>
        <v/>
      </c>
      <c r="X4" s="155" t="str">
        <f t="shared" ca="1" si="2"/>
        <v/>
      </c>
      <c r="Y4" s="155" t="str">
        <f t="shared" ca="1" si="2"/>
        <v/>
      </c>
      <c r="Z4" s="155" t="str">
        <f t="shared" ca="1" si="2"/>
        <v/>
      </c>
      <c r="AA4" s="155" t="str">
        <f t="shared" ca="1" si="2"/>
        <v/>
      </c>
      <c r="AB4" s="155" t="str">
        <f t="shared" ca="1" si="2"/>
        <v/>
      </c>
      <c r="AC4" s="155" t="str">
        <f t="shared" ca="1" si="2"/>
        <v/>
      </c>
      <c r="AD4" s="155" t="str">
        <f t="shared" ca="1" si="2"/>
        <v/>
      </c>
      <c r="AE4" s="155" t="str">
        <f t="shared" ca="1" si="2"/>
        <v/>
      </c>
      <c r="AF4" s="155" t="str">
        <f t="shared" ca="1" si="2"/>
        <v/>
      </c>
      <c r="AG4" s="156" t="str">
        <f t="shared" ca="1" si="2"/>
        <v/>
      </c>
      <c r="AH4" s="154" t="str">
        <f t="shared" ca="1" si="2"/>
        <v/>
      </c>
      <c r="AI4" s="155" t="str">
        <f t="shared" ca="1" si="2"/>
        <v/>
      </c>
      <c r="AJ4" s="155" t="str">
        <f t="shared" ca="1" si="2"/>
        <v/>
      </c>
      <c r="AK4" s="155" t="str">
        <f t="shared" ca="1" si="2"/>
        <v/>
      </c>
      <c r="AL4" s="155" t="str">
        <f t="shared" ref="AL4:BA8" ca="1" si="3">IF(AND(CI4&gt;0,CJ4&gt;0),"-",IF(AND(CI4&gt;0,CJ4=0),IF($D4="DCE/REA",IF(HY4="","DCE","REA"),$D4),""))</f>
        <v/>
      </c>
      <c r="AM4" s="155" t="str">
        <f t="shared" ca="1" si="3"/>
        <v/>
      </c>
      <c r="AN4" s="155" t="str">
        <f t="shared" ca="1" si="3"/>
        <v/>
      </c>
      <c r="AO4" s="155" t="str">
        <f t="shared" ca="1" si="3"/>
        <v/>
      </c>
      <c r="AP4" s="155" t="str">
        <f t="shared" ca="1" si="3"/>
        <v/>
      </c>
      <c r="AQ4" s="155" t="str">
        <f t="shared" ca="1" si="3"/>
        <v/>
      </c>
      <c r="AR4" s="155" t="str">
        <f t="shared" ca="1" si="3"/>
        <v/>
      </c>
      <c r="AS4" s="156" t="str">
        <f t="shared" ca="1" si="3"/>
        <v/>
      </c>
      <c r="AT4" s="154" t="str">
        <f t="shared" ca="1" si="3"/>
        <v/>
      </c>
      <c r="AU4" s="155" t="str">
        <f t="shared" ca="1" si="3"/>
        <v/>
      </c>
      <c r="AV4" s="155" t="str">
        <f t="shared" ca="1" si="3"/>
        <v/>
      </c>
      <c r="AW4" s="155" t="str">
        <f t="shared" ca="1" si="3"/>
        <v/>
      </c>
      <c r="AX4" s="155" t="str">
        <f t="shared" ca="1" si="3"/>
        <v/>
      </c>
      <c r="AY4" s="155" t="str">
        <f t="shared" ca="1" si="3"/>
        <v/>
      </c>
      <c r="AZ4" s="155" t="str">
        <f t="shared" ca="1" si="3"/>
        <v/>
      </c>
      <c r="BA4" s="155" t="str">
        <f t="shared" ca="1" si="3"/>
        <v/>
      </c>
      <c r="BB4" s="155" t="str">
        <f t="shared" ref="BB4:BQ8" ca="1" si="4">IF(AND(CY4&gt;0,CZ4&gt;0),"-",IF(AND(CY4&gt;0,CZ4=0),IF($D4="DCE/REA",IF(IO4="","DCE","REA"),$D4),""))</f>
        <v/>
      </c>
      <c r="BC4" s="155" t="str">
        <f t="shared" ca="1" si="4"/>
        <v/>
      </c>
      <c r="BD4" s="155" t="str">
        <f t="shared" ca="1" si="4"/>
        <v/>
      </c>
      <c r="BE4" s="156" t="str">
        <f t="shared" ca="1" si="4"/>
        <v/>
      </c>
      <c r="BF4" s="154" t="str">
        <f t="shared" ca="1" si="4"/>
        <v/>
      </c>
      <c r="BG4" s="155" t="str">
        <f t="shared" ca="1" si="4"/>
        <v/>
      </c>
      <c r="BH4" s="155" t="str">
        <f t="shared" ca="1" si="4"/>
        <v/>
      </c>
      <c r="BI4" s="155" t="str">
        <f t="shared" ca="1" si="4"/>
        <v/>
      </c>
      <c r="BJ4" s="155" t="str">
        <f t="shared" ca="1" si="4"/>
        <v/>
      </c>
      <c r="BK4" s="155" t="str">
        <f t="shared" ca="1" si="4"/>
        <v/>
      </c>
      <c r="BL4" s="155" t="str">
        <f t="shared" ca="1" si="4"/>
        <v/>
      </c>
      <c r="BM4" s="155" t="str">
        <f t="shared" ca="1" si="4"/>
        <v/>
      </c>
      <c r="BN4" s="155" t="str">
        <f t="shared" ca="1" si="4"/>
        <v/>
      </c>
      <c r="BO4" s="155" t="str">
        <f t="shared" ca="1" si="4"/>
        <v/>
      </c>
      <c r="BP4" s="155" t="str">
        <f t="shared" ca="1" si="4"/>
        <v/>
      </c>
      <c r="BQ4" s="156" t="str">
        <f t="shared" ca="1" si="4"/>
        <v/>
      </c>
      <c r="BR4" s="52"/>
      <c r="BS4" s="53">
        <f t="shared" ref="BS4:CH8" ca="1" si="5">IF(OFFSET($HI4,,(COLUMN()-COLUMN($BS$1:$BS$12)),,1)&lt;&gt;"",OFFSET($HI4,,(COLUMN()-COLUMN($BS$1:$BS$12)),,1),SUM(OFFSET($DP4,,2*(COLUMN()-COLUMN($BS$1:$BS$12)),,2)))</f>
        <v>0</v>
      </c>
      <c r="BT4" s="53">
        <f t="shared" ca="1" si="5"/>
        <v>0</v>
      </c>
      <c r="BU4" s="53">
        <f t="shared" ca="1" si="5"/>
        <v>0</v>
      </c>
      <c r="BV4" s="53">
        <f t="shared" ca="1" si="5"/>
        <v>0</v>
      </c>
      <c r="BW4" s="53">
        <f t="shared" ca="1" si="5"/>
        <v>0</v>
      </c>
      <c r="BX4" s="53">
        <f t="shared" ca="1" si="5"/>
        <v>0</v>
      </c>
      <c r="BY4" s="53">
        <f t="shared" ca="1" si="5"/>
        <v>0</v>
      </c>
      <c r="BZ4" s="53">
        <f t="shared" ca="1" si="5"/>
        <v>0</v>
      </c>
      <c r="CA4" s="53">
        <f t="shared" ca="1" si="5"/>
        <v>0</v>
      </c>
      <c r="CB4" s="53">
        <f t="shared" ca="1" si="5"/>
        <v>0</v>
      </c>
      <c r="CC4" s="53">
        <f t="shared" ca="1" si="5"/>
        <v>0</v>
      </c>
      <c r="CD4" s="54">
        <f t="shared" ca="1" si="5"/>
        <v>0</v>
      </c>
      <c r="CE4" s="53">
        <f t="shared" ca="1" si="5"/>
        <v>0</v>
      </c>
      <c r="CF4" s="53">
        <f t="shared" ca="1" si="5"/>
        <v>0</v>
      </c>
      <c r="CG4" s="53">
        <f t="shared" ca="1" si="5"/>
        <v>0</v>
      </c>
      <c r="CH4" s="53">
        <f t="shared" ca="1" si="5"/>
        <v>0</v>
      </c>
      <c r="CI4" s="53">
        <f t="shared" ref="CI4:CX8" ca="1" si="6">IF(OFFSET($HI4,,(COLUMN()-COLUMN($BS$1:$BS$12)),,1)&lt;&gt;"",OFFSET($HI4,,(COLUMN()-COLUMN($BS$1:$BS$12)),,1),SUM(OFFSET($DP4,,2*(COLUMN()-COLUMN($BS$1:$BS$12)),,2)))</f>
        <v>0</v>
      </c>
      <c r="CJ4" s="53">
        <f t="shared" ca="1" si="6"/>
        <v>0</v>
      </c>
      <c r="CK4" s="53">
        <f t="shared" ca="1" si="6"/>
        <v>0</v>
      </c>
      <c r="CL4" s="53">
        <f t="shared" ca="1" si="6"/>
        <v>0</v>
      </c>
      <c r="CM4" s="53">
        <f t="shared" ca="1" si="6"/>
        <v>0</v>
      </c>
      <c r="CN4" s="53">
        <f t="shared" ca="1" si="6"/>
        <v>0</v>
      </c>
      <c r="CO4" s="53">
        <f t="shared" ca="1" si="6"/>
        <v>0</v>
      </c>
      <c r="CP4" s="54">
        <f t="shared" ca="1" si="6"/>
        <v>0</v>
      </c>
      <c r="CQ4" s="53">
        <f t="shared" ca="1" si="6"/>
        <v>0</v>
      </c>
      <c r="CR4" s="53">
        <f t="shared" ca="1" si="6"/>
        <v>0</v>
      </c>
      <c r="CS4" s="53">
        <f t="shared" ca="1" si="6"/>
        <v>0</v>
      </c>
      <c r="CT4" s="53">
        <f t="shared" ca="1" si="6"/>
        <v>0</v>
      </c>
      <c r="CU4" s="53">
        <f t="shared" ca="1" si="6"/>
        <v>0</v>
      </c>
      <c r="CV4" s="53">
        <f t="shared" ca="1" si="6"/>
        <v>0</v>
      </c>
      <c r="CW4" s="53">
        <f t="shared" ca="1" si="6"/>
        <v>0</v>
      </c>
      <c r="CX4" s="53">
        <f t="shared" ca="1" si="6"/>
        <v>0</v>
      </c>
      <c r="CY4" s="53">
        <f t="shared" ref="CY4:DN8" ca="1" si="7">IF(OFFSET($HI4,,(COLUMN()-COLUMN($BS$1:$BS$12)),,1)&lt;&gt;"",OFFSET($HI4,,(COLUMN()-COLUMN($BS$1:$BS$12)),,1),SUM(OFFSET($DP4,,2*(COLUMN()-COLUMN($BS$1:$BS$12)),,2)))</f>
        <v>0</v>
      </c>
      <c r="CZ4" s="53">
        <f t="shared" ca="1" si="7"/>
        <v>0</v>
      </c>
      <c r="DA4" s="53">
        <f t="shared" ca="1" si="7"/>
        <v>0</v>
      </c>
      <c r="DB4" s="54">
        <f t="shared" ca="1" si="7"/>
        <v>0</v>
      </c>
      <c r="DC4" s="53">
        <f t="shared" ca="1" si="7"/>
        <v>0</v>
      </c>
      <c r="DD4" s="53">
        <f t="shared" ca="1" si="7"/>
        <v>0</v>
      </c>
      <c r="DE4" s="53">
        <f t="shared" ca="1" si="7"/>
        <v>0</v>
      </c>
      <c r="DF4" s="53">
        <f t="shared" ca="1" si="7"/>
        <v>0</v>
      </c>
      <c r="DG4" s="53">
        <f t="shared" ca="1" si="7"/>
        <v>0</v>
      </c>
      <c r="DH4" s="53">
        <f t="shared" ca="1" si="7"/>
        <v>0</v>
      </c>
      <c r="DI4" s="53">
        <f t="shared" ca="1" si="7"/>
        <v>0</v>
      </c>
      <c r="DJ4" s="53">
        <f t="shared" ca="1" si="7"/>
        <v>0</v>
      </c>
      <c r="DK4" s="53">
        <f t="shared" ca="1" si="7"/>
        <v>0</v>
      </c>
      <c r="DL4" s="53">
        <f t="shared" ca="1" si="7"/>
        <v>0</v>
      </c>
      <c r="DM4" s="53">
        <f t="shared" ca="1" si="7"/>
        <v>0</v>
      </c>
      <c r="DN4" s="53">
        <f t="shared" ca="1" si="7"/>
        <v>0</v>
      </c>
      <c r="DO4" s="52"/>
      <c r="DP4" s="60"/>
      <c r="DQ4" s="53"/>
      <c r="DR4" s="53"/>
      <c r="DS4" s="53"/>
      <c r="DT4" s="53"/>
      <c r="DU4" s="53"/>
      <c r="DV4" s="53"/>
      <c r="DW4" s="53"/>
      <c r="DX4" s="53"/>
      <c r="DY4" s="53"/>
      <c r="DZ4" s="53"/>
      <c r="EA4" s="53"/>
      <c r="EB4" s="53"/>
      <c r="EC4" s="53"/>
      <c r="ED4" s="53"/>
      <c r="EE4" s="53"/>
      <c r="EF4" s="53"/>
      <c r="EG4" s="53"/>
      <c r="EH4" s="53"/>
      <c r="EI4" s="53"/>
      <c r="EJ4" s="53"/>
      <c r="EK4" s="53"/>
      <c r="EL4" s="55"/>
      <c r="EM4" s="54"/>
      <c r="EN4" s="53"/>
      <c r="EO4" s="53"/>
      <c r="EP4" s="53"/>
      <c r="EQ4" s="53"/>
      <c r="ER4" s="53"/>
      <c r="ES4" s="53"/>
      <c r="ET4" s="53"/>
      <c r="EU4" s="53"/>
      <c r="EV4" s="53"/>
      <c r="EW4" s="53"/>
      <c r="EX4" s="53"/>
      <c r="EY4" s="53"/>
      <c r="EZ4" s="53"/>
      <c r="FA4" s="53"/>
      <c r="FB4" s="53"/>
      <c r="FC4" s="53"/>
      <c r="FD4" s="53"/>
      <c r="FE4" s="53"/>
      <c r="FF4" s="53"/>
      <c r="FG4" s="53"/>
      <c r="FH4" s="53"/>
      <c r="FI4" s="53"/>
      <c r="FJ4" s="53"/>
      <c r="FK4" s="54"/>
      <c r="FL4" s="53"/>
      <c r="FM4" s="53"/>
      <c r="FN4" s="53"/>
      <c r="FO4" s="53"/>
      <c r="FP4" s="53"/>
      <c r="FQ4" s="53"/>
      <c r="FR4" s="53"/>
      <c r="FS4" s="53"/>
      <c r="FT4" s="53"/>
      <c r="FU4" s="53"/>
      <c r="FV4" s="53"/>
      <c r="FW4" s="53"/>
      <c r="FX4" s="53"/>
      <c r="FY4" s="53"/>
      <c r="FZ4" s="53"/>
      <c r="GA4" s="53"/>
      <c r="GB4" s="53"/>
      <c r="GC4" s="53"/>
      <c r="GD4" s="53"/>
      <c r="GE4" s="53"/>
      <c r="GF4" s="53"/>
      <c r="GG4" s="53"/>
      <c r="GH4" s="53"/>
      <c r="GI4" s="54"/>
      <c r="GJ4" s="53"/>
      <c r="GK4" s="53"/>
      <c r="GL4" s="53"/>
      <c r="GM4" s="53"/>
      <c r="GN4" s="53"/>
      <c r="GO4" s="53"/>
      <c r="GP4" s="53"/>
      <c r="GQ4" s="53"/>
      <c r="GR4" s="53"/>
      <c r="GS4" s="53"/>
      <c r="GT4" s="53"/>
      <c r="GU4" s="53"/>
      <c r="GV4" s="53"/>
      <c r="GW4" s="53"/>
      <c r="GX4" s="53"/>
      <c r="GY4" s="53"/>
      <c r="GZ4" s="53"/>
      <c r="HA4" s="53"/>
      <c r="HB4" s="53"/>
      <c r="HC4" s="53"/>
      <c r="HD4" s="53"/>
      <c r="HE4" s="53"/>
      <c r="HF4" s="53"/>
      <c r="HG4" s="54"/>
      <c r="HH4" s="52"/>
      <c r="HI4" s="160"/>
      <c r="HJ4" s="161"/>
      <c r="HK4" s="161"/>
      <c r="HL4" s="161"/>
      <c r="HM4" s="161"/>
      <c r="HN4" s="161"/>
      <c r="HO4" s="161"/>
      <c r="HP4" s="161"/>
      <c r="HQ4" s="161"/>
      <c r="HR4" s="161"/>
      <c r="HS4" s="161"/>
      <c r="HT4" s="162"/>
      <c r="HU4" s="160"/>
      <c r="HV4" s="161"/>
      <c r="HW4" s="161"/>
      <c r="HX4" s="161"/>
      <c r="HY4" s="161"/>
      <c r="HZ4" s="161"/>
      <c r="IA4" s="161"/>
      <c r="IB4" s="161"/>
      <c r="IC4" s="161"/>
      <c r="ID4" s="161"/>
      <c r="IE4" s="161"/>
      <c r="IF4" s="162"/>
      <c r="IG4" s="160"/>
      <c r="IH4" s="161"/>
      <c r="II4" s="161"/>
      <c r="IJ4" s="161"/>
      <c r="IK4" s="161"/>
      <c r="IL4" s="161"/>
      <c r="IM4" s="161"/>
      <c r="IN4" s="161"/>
      <c r="IO4" s="161"/>
      <c r="IP4" s="161"/>
      <c r="IQ4" s="161"/>
      <c r="IR4" s="162"/>
      <c r="IS4" s="160"/>
      <c r="IT4" s="161"/>
      <c r="IU4" s="161"/>
      <c r="IV4" s="161"/>
      <c r="IW4" s="161"/>
      <c r="IX4" s="161"/>
      <c r="IY4" s="161"/>
      <c r="IZ4" s="161"/>
      <c r="JA4" s="161"/>
      <c r="JB4" s="161"/>
      <c r="JC4" s="161"/>
      <c r="JD4" s="162"/>
      <c r="JE4" s="92"/>
    </row>
    <row r="5" spans="1:265" s="1" customFormat="1" ht="14.4" x14ac:dyDescent="0.3">
      <c r="A5" s="125"/>
      <c r="B5" s="163">
        <f t="shared" ca="1" si="0"/>
        <v>0</v>
      </c>
      <c r="C5" s="164" t="str">
        <f t="shared" ca="1" si="0"/>
        <v>Projet_modèle</v>
      </c>
      <c r="D5" s="140" t="str">
        <f t="shared" ca="1" si="0"/>
        <v>Phase</v>
      </c>
      <c r="E5" s="141" t="s">
        <v>25</v>
      </c>
      <c r="F5" s="142">
        <v>2</v>
      </c>
      <c r="G5" s="140">
        <f t="shared" ca="1" si="1"/>
        <v>0</v>
      </c>
      <c r="H5" s="140">
        <f t="shared" ca="1" si="1"/>
        <v>0</v>
      </c>
      <c r="I5" s="168">
        <f t="shared" ca="1" si="1"/>
        <v>0</v>
      </c>
      <c r="J5" s="140">
        <f t="shared" ca="1" si="1"/>
        <v>0</v>
      </c>
      <c r="K5" s="140">
        <f t="shared" ca="1" si="1"/>
        <v>0</v>
      </c>
      <c r="L5" s="143">
        <f t="shared" ca="1" si="1"/>
        <v>0</v>
      </c>
      <c r="M5" s="108"/>
      <c r="N5" s="145"/>
      <c r="O5" s="146"/>
      <c r="P5" s="146"/>
      <c r="Q5" s="147"/>
      <c r="R5" s="148" t="str">
        <f ca="1">IF(AND($P5&lt;&gt;"",$P5&lt;=$B$1,$Q5=""),"RETARD","")</f>
        <v/>
      </c>
      <c r="S5" s="148" t="str">
        <f>IF($O5="","",IF(AND($B$1&lt;$P5,$Q5=""),$P5,IF(AND($Q5&lt;=$P5,$Q5&lt;&gt;""),$Q5,EDATE($P5,1))))</f>
        <v/>
      </c>
      <c r="T5" s="150"/>
      <c r="U5" s="108"/>
      <c r="V5" s="154" t="str">
        <f t="shared" ca="1" si="2"/>
        <v/>
      </c>
      <c r="W5" s="155" t="str">
        <f t="shared" ca="1" si="2"/>
        <v/>
      </c>
      <c r="X5" s="155" t="str">
        <f t="shared" ca="1" si="2"/>
        <v/>
      </c>
      <c r="Y5" s="155" t="str">
        <f t="shared" ca="1" si="2"/>
        <v/>
      </c>
      <c r="Z5" s="155" t="str">
        <f t="shared" ca="1" si="2"/>
        <v/>
      </c>
      <c r="AA5" s="155" t="str">
        <f t="shared" ca="1" si="2"/>
        <v/>
      </c>
      <c r="AB5" s="155" t="str">
        <f t="shared" ca="1" si="2"/>
        <v/>
      </c>
      <c r="AC5" s="155" t="str">
        <f t="shared" ca="1" si="2"/>
        <v/>
      </c>
      <c r="AD5" s="155" t="str">
        <f t="shared" ca="1" si="2"/>
        <v/>
      </c>
      <c r="AE5" s="155" t="str">
        <f t="shared" ca="1" si="2"/>
        <v/>
      </c>
      <c r="AF5" s="155" t="str">
        <f t="shared" ca="1" si="2"/>
        <v/>
      </c>
      <c r="AG5" s="156" t="str">
        <f t="shared" ca="1" si="2"/>
        <v/>
      </c>
      <c r="AH5" s="154" t="str">
        <f t="shared" ca="1" si="2"/>
        <v/>
      </c>
      <c r="AI5" s="155" t="str">
        <f t="shared" ca="1" si="2"/>
        <v/>
      </c>
      <c r="AJ5" s="155" t="str">
        <f t="shared" ca="1" si="2"/>
        <v/>
      </c>
      <c r="AK5" s="155" t="str">
        <f t="shared" ca="1" si="2"/>
        <v/>
      </c>
      <c r="AL5" s="155" t="str">
        <f t="shared" ca="1" si="3"/>
        <v/>
      </c>
      <c r="AM5" s="155" t="str">
        <f t="shared" ca="1" si="3"/>
        <v/>
      </c>
      <c r="AN5" s="155" t="str">
        <f t="shared" ca="1" si="3"/>
        <v/>
      </c>
      <c r="AO5" s="155" t="str">
        <f t="shared" ca="1" si="3"/>
        <v/>
      </c>
      <c r="AP5" s="155" t="str">
        <f t="shared" ca="1" si="3"/>
        <v/>
      </c>
      <c r="AQ5" s="155" t="str">
        <f t="shared" ca="1" si="3"/>
        <v/>
      </c>
      <c r="AR5" s="155" t="str">
        <f t="shared" ca="1" si="3"/>
        <v/>
      </c>
      <c r="AS5" s="156" t="str">
        <f t="shared" ca="1" si="3"/>
        <v/>
      </c>
      <c r="AT5" s="154" t="str">
        <f t="shared" ca="1" si="3"/>
        <v/>
      </c>
      <c r="AU5" s="155" t="str">
        <f t="shared" ca="1" si="3"/>
        <v/>
      </c>
      <c r="AV5" s="155" t="str">
        <f t="shared" ca="1" si="3"/>
        <v/>
      </c>
      <c r="AW5" s="155" t="str">
        <f t="shared" ca="1" si="3"/>
        <v/>
      </c>
      <c r="AX5" s="155" t="str">
        <f t="shared" ca="1" si="3"/>
        <v/>
      </c>
      <c r="AY5" s="155" t="str">
        <f t="shared" ca="1" si="3"/>
        <v/>
      </c>
      <c r="AZ5" s="155" t="str">
        <f t="shared" ca="1" si="3"/>
        <v/>
      </c>
      <c r="BA5" s="155" t="str">
        <f t="shared" ca="1" si="3"/>
        <v/>
      </c>
      <c r="BB5" s="155" t="str">
        <f t="shared" ca="1" si="4"/>
        <v/>
      </c>
      <c r="BC5" s="155" t="str">
        <f t="shared" ca="1" si="4"/>
        <v/>
      </c>
      <c r="BD5" s="155" t="str">
        <f t="shared" ca="1" si="4"/>
        <v/>
      </c>
      <c r="BE5" s="156" t="str">
        <f t="shared" ca="1" si="4"/>
        <v/>
      </c>
      <c r="BF5" s="154" t="str">
        <f t="shared" ca="1" si="4"/>
        <v/>
      </c>
      <c r="BG5" s="155" t="str">
        <f t="shared" ca="1" si="4"/>
        <v/>
      </c>
      <c r="BH5" s="155" t="str">
        <f t="shared" ca="1" si="4"/>
        <v/>
      </c>
      <c r="BI5" s="155" t="str">
        <f t="shared" ca="1" si="4"/>
        <v/>
      </c>
      <c r="BJ5" s="155" t="str">
        <f t="shared" ca="1" si="4"/>
        <v/>
      </c>
      <c r="BK5" s="155" t="str">
        <f t="shared" ca="1" si="4"/>
        <v/>
      </c>
      <c r="BL5" s="155" t="str">
        <f t="shared" ca="1" si="4"/>
        <v/>
      </c>
      <c r="BM5" s="155" t="str">
        <f t="shared" ca="1" si="4"/>
        <v/>
      </c>
      <c r="BN5" s="155" t="str">
        <f t="shared" ca="1" si="4"/>
        <v/>
      </c>
      <c r="BO5" s="155" t="str">
        <f t="shared" ca="1" si="4"/>
        <v/>
      </c>
      <c r="BP5" s="155" t="str">
        <f t="shared" ca="1" si="4"/>
        <v/>
      </c>
      <c r="BQ5" s="156" t="str">
        <f t="shared" ca="1" si="4"/>
        <v/>
      </c>
      <c r="BR5" s="52"/>
      <c r="BS5" s="53">
        <f t="shared" ca="1" si="5"/>
        <v>0</v>
      </c>
      <c r="BT5" s="53">
        <f t="shared" ca="1" si="5"/>
        <v>0</v>
      </c>
      <c r="BU5" s="53">
        <f t="shared" ca="1" si="5"/>
        <v>0</v>
      </c>
      <c r="BV5" s="53">
        <f t="shared" ca="1" si="5"/>
        <v>0</v>
      </c>
      <c r="BW5" s="53">
        <f t="shared" ca="1" si="5"/>
        <v>0</v>
      </c>
      <c r="BX5" s="53">
        <f t="shared" ca="1" si="5"/>
        <v>0</v>
      </c>
      <c r="BY5" s="53">
        <f t="shared" ca="1" si="5"/>
        <v>0</v>
      </c>
      <c r="BZ5" s="53">
        <f t="shared" ca="1" si="5"/>
        <v>0</v>
      </c>
      <c r="CA5" s="53">
        <f t="shared" ca="1" si="5"/>
        <v>0</v>
      </c>
      <c r="CB5" s="53">
        <f t="shared" ca="1" si="5"/>
        <v>0</v>
      </c>
      <c r="CC5" s="53">
        <f t="shared" ca="1" si="5"/>
        <v>0</v>
      </c>
      <c r="CD5" s="54">
        <f t="shared" ca="1" si="5"/>
        <v>0</v>
      </c>
      <c r="CE5" s="53">
        <f t="shared" ca="1" si="5"/>
        <v>0</v>
      </c>
      <c r="CF5" s="53">
        <f t="shared" ca="1" si="5"/>
        <v>0</v>
      </c>
      <c r="CG5" s="53">
        <f t="shared" ca="1" si="5"/>
        <v>0</v>
      </c>
      <c r="CH5" s="53">
        <f t="shared" ca="1" si="5"/>
        <v>0</v>
      </c>
      <c r="CI5" s="53">
        <f t="shared" ca="1" si="6"/>
        <v>0</v>
      </c>
      <c r="CJ5" s="53">
        <f t="shared" ca="1" si="6"/>
        <v>0</v>
      </c>
      <c r="CK5" s="53">
        <f t="shared" ca="1" si="6"/>
        <v>0</v>
      </c>
      <c r="CL5" s="53">
        <f t="shared" ca="1" si="6"/>
        <v>0</v>
      </c>
      <c r="CM5" s="53">
        <f t="shared" ca="1" si="6"/>
        <v>0</v>
      </c>
      <c r="CN5" s="53">
        <f t="shared" ca="1" si="6"/>
        <v>0</v>
      </c>
      <c r="CO5" s="53">
        <f t="shared" ca="1" si="6"/>
        <v>0</v>
      </c>
      <c r="CP5" s="54">
        <f t="shared" ca="1" si="6"/>
        <v>0</v>
      </c>
      <c r="CQ5" s="53">
        <f t="shared" ca="1" si="6"/>
        <v>0</v>
      </c>
      <c r="CR5" s="53">
        <f t="shared" ca="1" si="6"/>
        <v>0</v>
      </c>
      <c r="CS5" s="53">
        <f t="shared" ca="1" si="6"/>
        <v>0</v>
      </c>
      <c r="CT5" s="53">
        <f t="shared" ca="1" si="6"/>
        <v>0</v>
      </c>
      <c r="CU5" s="53">
        <f t="shared" ca="1" si="6"/>
        <v>0</v>
      </c>
      <c r="CV5" s="53">
        <f t="shared" ca="1" si="6"/>
        <v>0</v>
      </c>
      <c r="CW5" s="53">
        <f t="shared" ca="1" si="6"/>
        <v>0</v>
      </c>
      <c r="CX5" s="53">
        <f t="shared" ca="1" si="6"/>
        <v>0</v>
      </c>
      <c r="CY5" s="53">
        <f t="shared" ca="1" si="7"/>
        <v>0</v>
      </c>
      <c r="CZ5" s="53">
        <f t="shared" ca="1" si="7"/>
        <v>0</v>
      </c>
      <c r="DA5" s="53">
        <f t="shared" ca="1" si="7"/>
        <v>0</v>
      </c>
      <c r="DB5" s="54">
        <f t="shared" ca="1" si="7"/>
        <v>0</v>
      </c>
      <c r="DC5" s="53">
        <f t="shared" ca="1" si="7"/>
        <v>0</v>
      </c>
      <c r="DD5" s="53">
        <f t="shared" ca="1" si="7"/>
        <v>0</v>
      </c>
      <c r="DE5" s="53">
        <f t="shared" ca="1" si="7"/>
        <v>0</v>
      </c>
      <c r="DF5" s="53">
        <f t="shared" ca="1" si="7"/>
        <v>0</v>
      </c>
      <c r="DG5" s="53">
        <f t="shared" ca="1" si="7"/>
        <v>0</v>
      </c>
      <c r="DH5" s="53">
        <f t="shared" ca="1" si="7"/>
        <v>0</v>
      </c>
      <c r="DI5" s="53">
        <f t="shared" ca="1" si="7"/>
        <v>0</v>
      </c>
      <c r="DJ5" s="53">
        <f t="shared" ca="1" si="7"/>
        <v>0</v>
      </c>
      <c r="DK5" s="53">
        <f t="shared" ca="1" si="7"/>
        <v>0</v>
      </c>
      <c r="DL5" s="53">
        <f t="shared" ca="1" si="7"/>
        <v>0</v>
      </c>
      <c r="DM5" s="53">
        <f t="shared" ca="1" si="7"/>
        <v>0</v>
      </c>
      <c r="DN5" s="53">
        <f t="shared" ca="1" si="7"/>
        <v>0</v>
      </c>
      <c r="DO5" s="52"/>
      <c r="DP5" s="60"/>
      <c r="DQ5" s="53"/>
      <c r="DR5" s="53"/>
      <c r="DS5" s="53"/>
      <c r="DT5" s="53"/>
      <c r="DU5" s="53"/>
      <c r="DV5" s="53"/>
      <c r="DW5" s="53"/>
      <c r="DX5" s="53"/>
      <c r="DY5" s="53"/>
      <c r="DZ5" s="53"/>
      <c r="EA5" s="53"/>
      <c r="EB5" s="53"/>
      <c r="EC5" s="53"/>
      <c r="ED5" s="53"/>
      <c r="EE5" s="53"/>
      <c r="EF5" s="53"/>
      <c r="EG5" s="53"/>
      <c r="EH5" s="53"/>
      <c r="EI5" s="53"/>
      <c r="EJ5" s="53"/>
      <c r="EK5" s="53"/>
      <c r="EL5" s="55"/>
      <c r="EM5" s="54"/>
      <c r="EN5" s="53"/>
      <c r="EO5" s="53"/>
      <c r="EP5" s="53"/>
      <c r="EQ5" s="53"/>
      <c r="ER5" s="53"/>
      <c r="ES5" s="53"/>
      <c r="ET5" s="53"/>
      <c r="EU5" s="53"/>
      <c r="EV5" s="53"/>
      <c r="EW5" s="53"/>
      <c r="EX5" s="53"/>
      <c r="EY5" s="53"/>
      <c r="EZ5" s="53"/>
      <c r="FA5" s="53"/>
      <c r="FB5" s="53"/>
      <c r="FC5" s="53"/>
      <c r="FD5" s="53"/>
      <c r="FE5" s="53"/>
      <c r="FF5" s="53"/>
      <c r="FG5" s="53"/>
      <c r="FH5" s="53"/>
      <c r="FI5" s="53"/>
      <c r="FJ5" s="53"/>
      <c r="FK5" s="54"/>
      <c r="FL5" s="53"/>
      <c r="FM5" s="53"/>
      <c r="FN5" s="53"/>
      <c r="FO5" s="53"/>
      <c r="FP5" s="53"/>
      <c r="FQ5" s="53"/>
      <c r="FR5" s="53"/>
      <c r="FS5" s="53"/>
      <c r="FT5" s="53"/>
      <c r="FU5" s="53"/>
      <c r="FV5" s="53"/>
      <c r="FW5" s="53"/>
      <c r="FX5" s="53"/>
      <c r="FY5" s="53"/>
      <c r="FZ5" s="53"/>
      <c r="GA5" s="53"/>
      <c r="GB5" s="53"/>
      <c r="GC5" s="53"/>
      <c r="GD5" s="53"/>
      <c r="GE5" s="53"/>
      <c r="GF5" s="53"/>
      <c r="GG5" s="53"/>
      <c r="GH5" s="53"/>
      <c r="GI5" s="54"/>
      <c r="GJ5" s="53"/>
      <c r="GK5" s="53"/>
      <c r="GL5" s="53"/>
      <c r="GM5" s="53"/>
      <c r="GN5" s="53"/>
      <c r="GO5" s="53"/>
      <c r="GP5" s="53"/>
      <c r="GQ5" s="53"/>
      <c r="GR5" s="53"/>
      <c r="GS5" s="53"/>
      <c r="GT5" s="53"/>
      <c r="GU5" s="53"/>
      <c r="GV5" s="53"/>
      <c r="GW5" s="53"/>
      <c r="GX5" s="53"/>
      <c r="GY5" s="53"/>
      <c r="GZ5" s="53"/>
      <c r="HA5" s="53"/>
      <c r="HB5" s="53"/>
      <c r="HC5" s="53"/>
      <c r="HD5" s="53"/>
      <c r="HE5" s="53"/>
      <c r="HF5" s="53"/>
      <c r="HG5" s="54"/>
      <c r="HH5" s="52"/>
      <c r="HI5" s="160"/>
      <c r="HJ5" s="161"/>
      <c r="HK5" s="161"/>
      <c r="HL5" s="161"/>
      <c r="HM5" s="161"/>
      <c r="HN5" s="161"/>
      <c r="HO5" s="161"/>
      <c r="HP5" s="161"/>
      <c r="HQ5" s="161"/>
      <c r="HR5" s="161"/>
      <c r="HS5" s="161"/>
      <c r="HT5" s="162"/>
      <c r="HU5" s="160"/>
      <c r="HV5" s="161"/>
      <c r="HW5" s="161"/>
      <c r="HX5" s="161"/>
      <c r="HY5" s="161"/>
      <c r="HZ5" s="161"/>
      <c r="IA5" s="161"/>
      <c r="IB5" s="161"/>
      <c r="IC5" s="161"/>
      <c r="ID5" s="161"/>
      <c r="IE5" s="161"/>
      <c r="IF5" s="162"/>
      <c r="IG5" s="160"/>
      <c r="IH5" s="161"/>
      <c r="II5" s="161"/>
      <c r="IJ5" s="161"/>
      <c r="IK5" s="161"/>
      <c r="IL5" s="161"/>
      <c r="IM5" s="161"/>
      <c r="IN5" s="161"/>
      <c r="IO5" s="161"/>
      <c r="IP5" s="161"/>
      <c r="IQ5" s="161"/>
      <c r="IR5" s="162"/>
      <c r="IS5" s="160"/>
      <c r="IT5" s="161"/>
      <c r="IU5" s="161"/>
      <c r="IV5" s="161"/>
      <c r="IW5" s="161"/>
      <c r="IX5" s="161"/>
      <c r="IY5" s="161"/>
      <c r="IZ5" s="161"/>
      <c r="JA5" s="161"/>
      <c r="JB5" s="161"/>
      <c r="JC5" s="161"/>
      <c r="JD5" s="162"/>
      <c r="JE5" s="92"/>
    </row>
    <row r="6" spans="1:265" s="1" customFormat="1" ht="14.4" x14ac:dyDescent="0.3">
      <c r="A6" s="125"/>
      <c r="B6" s="163">
        <f t="shared" ca="1" si="0"/>
        <v>0</v>
      </c>
      <c r="C6" s="164" t="str">
        <f t="shared" ca="1" si="0"/>
        <v>Projet_modèle</v>
      </c>
      <c r="D6" s="140" t="str">
        <f ca="1">INDIRECT(ADDRESS(ROW(C6)-1,COLUMN(C6)+1,4),TRUE)</f>
        <v>Phase</v>
      </c>
      <c r="E6" s="141" t="s">
        <v>31</v>
      </c>
      <c r="F6" s="142">
        <v>1</v>
      </c>
      <c r="G6" s="140">
        <f t="shared" ca="1" si="1"/>
        <v>0</v>
      </c>
      <c r="H6" s="140">
        <f t="shared" ca="1" si="1"/>
        <v>0</v>
      </c>
      <c r="I6" s="168">
        <f t="shared" ca="1" si="1"/>
        <v>0</v>
      </c>
      <c r="J6" s="140">
        <f t="shared" ca="1" si="1"/>
        <v>0</v>
      </c>
      <c r="K6" s="140">
        <f t="shared" ca="1" si="1"/>
        <v>0</v>
      </c>
      <c r="L6" s="143">
        <f t="shared" ca="1" si="1"/>
        <v>0</v>
      </c>
      <c r="M6" s="108"/>
      <c r="N6" s="145"/>
      <c r="O6" s="146"/>
      <c r="P6" s="146"/>
      <c r="Q6" s="147"/>
      <c r="R6" s="148" t="str">
        <f ca="1">IF(AND($P6&lt;&gt;"",$P6&lt;=$B$1,$Q6=""),"RETARD","")</f>
        <v/>
      </c>
      <c r="S6" s="148" t="str">
        <f>IF($O6="","",IF(AND($B$1&lt;$P6,$Q6=""),$P6,IF(AND($Q6&lt;=$P6,$Q6&lt;&gt;""),$Q6,EDATE($P6,1))))</f>
        <v/>
      </c>
      <c r="T6" s="150"/>
      <c r="U6" s="108"/>
      <c r="V6" s="154" t="str">
        <f t="shared" ca="1" si="2"/>
        <v/>
      </c>
      <c r="W6" s="155" t="str">
        <f t="shared" ca="1" si="2"/>
        <v/>
      </c>
      <c r="X6" s="155" t="str">
        <f t="shared" ca="1" si="2"/>
        <v/>
      </c>
      <c r="Y6" s="155" t="str">
        <f t="shared" ca="1" si="2"/>
        <v/>
      </c>
      <c r="Z6" s="155" t="str">
        <f t="shared" ca="1" si="2"/>
        <v/>
      </c>
      <c r="AA6" s="155" t="str">
        <f t="shared" ca="1" si="2"/>
        <v/>
      </c>
      <c r="AB6" s="155" t="str">
        <f t="shared" ca="1" si="2"/>
        <v/>
      </c>
      <c r="AC6" s="155" t="str">
        <f t="shared" ca="1" si="2"/>
        <v/>
      </c>
      <c r="AD6" s="155" t="str">
        <f t="shared" ca="1" si="2"/>
        <v/>
      </c>
      <c r="AE6" s="155" t="str">
        <f t="shared" ca="1" si="2"/>
        <v/>
      </c>
      <c r="AF6" s="155" t="str">
        <f t="shared" ca="1" si="2"/>
        <v/>
      </c>
      <c r="AG6" s="156" t="str">
        <f t="shared" ca="1" si="2"/>
        <v/>
      </c>
      <c r="AH6" s="154" t="str">
        <f t="shared" ca="1" si="2"/>
        <v/>
      </c>
      <c r="AI6" s="155" t="str">
        <f t="shared" ca="1" si="2"/>
        <v/>
      </c>
      <c r="AJ6" s="155" t="str">
        <f t="shared" ca="1" si="2"/>
        <v/>
      </c>
      <c r="AK6" s="155" t="str">
        <f t="shared" ca="1" si="2"/>
        <v/>
      </c>
      <c r="AL6" s="155" t="str">
        <f t="shared" ca="1" si="3"/>
        <v/>
      </c>
      <c r="AM6" s="155" t="str">
        <f t="shared" ca="1" si="3"/>
        <v/>
      </c>
      <c r="AN6" s="155" t="str">
        <f t="shared" ca="1" si="3"/>
        <v/>
      </c>
      <c r="AO6" s="155" t="str">
        <f t="shared" ca="1" si="3"/>
        <v/>
      </c>
      <c r="AP6" s="155" t="str">
        <f t="shared" ca="1" si="3"/>
        <v/>
      </c>
      <c r="AQ6" s="155" t="str">
        <f t="shared" ca="1" si="3"/>
        <v/>
      </c>
      <c r="AR6" s="155" t="str">
        <f t="shared" ca="1" si="3"/>
        <v/>
      </c>
      <c r="AS6" s="156" t="str">
        <f t="shared" ca="1" si="3"/>
        <v/>
      </c>
      <c r="AT6" s="154" t="str">
        <f t="shared" ca="1" si="3"/>
        <v/>
      </c>
      <c r="AU6" s="155" t="str">
        <f t="shared" ca="1" si="3"/>
        <v/>
      </c>
      <c r="AV6" s="155" t="str">
        <f t="shared" ca="1" si="3"/>
        <v/>
      </c>
      <c r="AW6" s="155" t="str">
        <f t="shared" ca="1" si="3"/>
        <v/>
      </c>
      <c r="AX6" s="155" t="str">
        <f t="shared" ca="1" si="3"/>
        <v/>
      </c>
      <c r="AY6" s="155" t="str">
        <f t="shared" ca="1" si="3"/>
        <v/>
      </c>
      <c r="AZ6" s="155" t="str">
        <f t="shared" ca="1" si="3"/>
        <v/>
      </c>
      <c r="BA6" s="155" t="str">
        <f t="shared" ca="1" si="3"/>
        <v/>
      </c>
      <c r="BB6" s="155" t="str">
        <f t="shared" ca="1" si="4"/>
        <v/>
      </c>
      <c r="BC6" s="155" t="str">
        <f t="shared" ca="1" si="4"/>
        <v/>
      </c>
      <c r="BD6" s="155" t="str">
        <f t="shared" ca="1" si="4"/>
        <v/>
      </c>
      <c r="BE6" s="156" t="str">
        <f t="shared" ca="1" si="4"/>
        <v/>
      </c>
      <c r="BF6" s="154" t="str">
        <f t="shared" ca="1" si="4"/>
        <v/>
      </c>
      <c r="BG6" s="155" t="str">
        <f t="shared" ca="1" si="4"/>
        <v/>
      </c>
      <c r="BH6" s="155" t="str">
        <f t="shared" ca="1" si="4"/>
        <v/>
      </c>
      <c r="BI6" s="155" t="str">
        <f t="shared" ca="1" si="4"/>
        <v/>
      </c>
      <c r="BJ6" s="155" t="str">
        <f t="shared" ca="1" si="4"/>
        <v/>
      </c>
      <c r="BK6" s="155" t="str">
        <f t="shared" ca="1" si="4"/>
        <v/>
      </c>
      <c r="BL6" s="155" t="str">
        <f t="shared" ca="1" si="4"/>
        <v/>
      </c>
      <c r="BM6" s="155" t="str">
        <f t="shared" ca="1" si="4"/>
        <v/>
      </c>
      <c r="BN6" s="155" t="str">
        <f t="shared" ca="1" si="4"/>
        <v/>
      </c>
      <c r="BO6" s="155" t="str">
        <f t="shared" ca="1" si="4"/>
        <v/>
      </c>
      <c r="BP6" s="155" t="str">
        <f t="shared" ca="1" si="4"/>
        <v/>
      </c>
      <c r="BQ6" s="156" t="str">
        <f t="shared" ca="1" si="4"/>
        <v/>
      </c>
      <c r="BR6" s="52"/>
      <c r="BS6" s="53">
        <f t="shared" ca="1" si="5"/>
        <v>0</v>
      </c>
      <c r="BT6" s="53">
        <f t="shared" ca="1" si="5"/>
        <v>0</v>
      </c>
      <c r="BU6" s="53">
        <f t="shared" ca="1" si="5"/>
        <v>0</v>
      </c>
      <c r="BV6" s="53">
        <f t="shared" ca="1" si="5"/>
        <v>0</v>
      </c>
      <c r="BW6" s="53">
        <f t="shared" ca="1" si="5"/>
        <v>0</v>
      </c>
      <c r="BX6" s="53">
        <f t="shared" ca="1" si="5"/>
        <v>0</v>
      </c>
      <c r="BY6" s="53">
        <f t="shared" ca="1" si="5"/>
        <v>0</v>
      </c>
      <c r="BZ6" s="53">
        <f t="shared" ca="1" si="5"/>
        <v>0</v>
      </c>
      <c r="CA6" s="53">
        <f t="shared" ca="1" si="5"/>
        <v>0</v>
      </c>
      <c r="CB6" s="53">
        <f t="shared" ca="1" si="5"/>
        <v>0</v>
      </c>
      <c r="CC6" s="53">
        <f t="shared" ca="1" si="5"/>
        <v>0</v>
      </c>
      <c r="CD6" s="54">
        <f t="shared" ca="1" si="5"/>
        <v>0</v>
      </c>
      <c r="CE6" s="53">
        <f t="shared" ca="1" si="5"/>
        <v>0</v>
      </c>
      <c r="CF6" s="53">
        <f t="shared" ca="1" si="5"/>
        <v>0</v>
      </c>
      <c r="CG6" s="53">
        <f t="shared" ca="1" si="5"/>
        <v>0</v>
      </c>
      <c r="CH6" s="53">
        <f t="shared" ca="1" si="5"/>
        <v>0</v>
      </c>
      <c r="CI6" s="53">
        <f t="shared" ca="1" si="6"/>
        <v>0</v>
      </c>
      <c r="CJ6" s="53">
        <f t="shared" ca="1" si="6"/>
        <v>0</v>
      </c>
      <c r="CK6" s="53">
        <f t="shared" ca="1" si="6"/>
        <v>0</v>
      </c>
      <c r="CL6" s="53">
        <f t="shared" ca="1" si="6"/>
        <v>0</v>
      </c>
      <c r="CM6" s="53">
        <f t="shared" ca="1" si="6"/>
        <v>0</v>
      </c>
      <c r="CN6" s="53">
        <f t="shared" ca="1" si="6"/>
        <v>0</v>
      </c>
      <c r="CO6" s="53">
        <f t="shared" ca="1" si="6"/>
        <v>0</v>
      </c>
      <c r="CP6" s="54">
        <f t="shared" ca="1" si="6"/>
        <v>0</v>
      </c>
      <c r="CQ6" s="53">
        <f t="shared" ca="1" si="6"/>
        <v>0</v>
      </c>
      <c r="CR6" s="53">
        <f t="shared" ca="1" si="6"/>
        <v>0</v>
      </c>
      <c r="CS6" s="53">
        <f t="shared" ca="1" si="6"/>
        <v>0</v>
      </c>
      <c r="CT6" s="53">
        <f t="shared" ca="1" si="6"/>
        <v>0</v>
      </c>
      <c r="CU6" s="53">
        <f t="shared" ca="1" si="6"/>
        <v>0</v>
      </c>
      <c r="CV6" s="53">
        <f t="shared" ca="1" si="6"/>
        <v>0</v>
      </c>
      <c r="CW6" s="53">
        <f t="shared" ca="1" si="6"/>
        <v>0</v>
      </c>
      <c r="CX6" s="53">
        <f t="shared" ca="1" si="6"/>
        <v>0</v>
      </c>
      <c r="CY6" s="53">
        <f t="shared" ca="1" si="7"/>
        <v>0</v>
      </c>
      <c r="CZ6" s="53">
        <f t="shared" ca="1" si="7"/>
        <v>0</v>
      </c>
      <c r="DA6" s="53">
        <f t="shared" ca="1" si="7"/>
        <v>0</v>
      </c>
      <c r="DB6" s="54">
        <f t="shared" ca="1" si="7"/>
        <v>0</v>
      </c>
      <c r="DC6" s="53">
        <f t="shared" ca="1" si="7"/>
        <v>0</v>
      </c>
      <c r="DD6" s="53">
        <f t="shared" ca="1" si="7"/>
        <v>0</v>
      </c>
      <c r="DE6" s="53">
        <f t="shared" ca="1" si="7"/>
        <v>0</v>
      </c>
      <c r="DF6" s="53">
        <f t="shared" ca="1" si="7"/>
        <v>0</v>
      </c>
      <c r="DG6" s="53">
        <f t="shared" ca="1" si="7"/>
        <v>0</v>
      </c>
      <c r="DH6" s="53">
        <f t="shared" ca="1" si="7"/>
        <v>0</v>
      </c>
      <c r="DI6" s="53">
        <f t="shared" ca="1" si="7"/>
        <v>0</v>
      </c>
      <c r="DJ6" s="53">
        <f t="shared" ca="1" si="7"/>
        <v>0</v>
      </c>
      <c r="DK6" s="53">
        <f t="shared" ca="1" si="7"/>
        <v>0</v>
      </c>
      <c r="DL6" s="53">
        <f t="shared" ca="1" si="7"/>
        <v>0</v>
      </c>
      <c r="DM6" s="53">
        <f t="shared" ca="1" si="7"/>
        <v>0</v>
      </c>
      <c r="DN6" s="53">
        <f t="shared" ca="1" si="7"/>
        <v>0</v>
      </c>
      <c r="DO6" s="52"/>
      <c r="DP6" s="60"/>
      <c r="DQ6" s="53"/>
      <c r="DR6" s="53"/>
      <c r="DS6" s="53"/>
      <c r="DT6" s="53"/>
      <c r="DU6" s="53"/>
      <c r="DV6" s="53"/>
      <c r="DW6" s="53"/>
      <c r="DX6" s="53"/>
      <c r="DY6" s="53"/>
      <c r="DZ6" s="53"/>
      <c r="EA6" s="53"/>
      <c r="EB6" s="53"/>
      <c r="EC6" s="53"/>
      <c r="ED6" s="53"/>
      <c r="EE6" s="53"/>
      <c r="EF6" s="53"/>
      <c r="EG6" s="53"/>
      <c r="EH6" s="53"/>
      <c r="EI6" s="53"/>
      <c r="EJ6" s="53"/>
      <c r="EK6" s="53"/>
      <c r="EL6" s="55"/>
      <c r="EM6" s="54"/>
      <c r="EN6" s="53"/>
      <c r="EO6" s="53"/>
      <c r="EP6" s="53"/>
      <c r="EQ6" s="53"/>
      <c r="ER6" s="53"/>
      <c r="ES6" s="53"/>
      <c r="ET6" s="53"/>
      <c r="EU6" s="53"/>
      <c r="EV6" s="53"/>
      <c r="EW6" s="53"/>
      <c r="EX6" s="53"/>
      <c r="EY6" s="53"/>
      <c r="EZ6" s="53"/>
      <c r="FA6" s="53"/>
      <c r="FB6" s="53"/>
      <c r="FC6" s="53"/>
      <c r="FD6" s="53"/>
      <c r="FE6" s="53"/>
      <c r="FF6" s="53"/>
      <c r="FG6" s="53"/>
      <c r="FH6" s="53"/>
      <c r="FI6" s="53"/>
      <c r="FJ6" s="53"/>
      <c r="FK6" s="54"/>
      <c r="FL6" s="53"/>
      <c r="FM6" s="53"/>
      <c r="FN6" s="53"/>
      <c r="FO6" s="53"/>
      <c r="FP6" s="53"/>
      <c r="FQ6" s="53"/>
      <c r="FR6" s="53"/>
      <c r="FS6" s="53"/>
      <c r="FT6" s="53"/>
      <c r="FU6" s="53"/>
      <c r="FV6" s="53"/>
      <c r="FW6" s="53"/>
      <c r="FX6" s="53"/>
      <c r="FY6" s="53"/>
      <c r="FZ6" s="53"/>
      <c r="GA6" s="53"/>
      <c r="GB6" s="53"/>
      <c r="GC6" s="53"/>
      <c r="GD6" s="53"/>
      <c r="GE6" s="53"/>
      <c r="GF6" s="53"/>
      <c r="GG6" s="53"/>
      <c r="GH6" s="53"/>
      <c r="GI6" s="54"/>
      <c r="GJ6" s="53"/>
      <c r="GK6" s="53"/>
      <c r="GL6" s="53"/>
      <c r="GM6" s="53"/>
      <c r="GN6" s="53"/>
      <c r="GO6" s="53"/>
      <c r="GP6" s="53"/>
      <c r="GQ6" s="53"/>
      <c r="GR6" s="53"/>
      <c r="GS6" s="53"/>
      <c r="GT6" s="53"/>
      <c r="GU6" s="53"/>
      <c r="GV6" s="53"/>
      <c r="GW6" s="53"/>
      <c r="GX6" s="53"/>
      <c r="GY6" s="53"/>
      <c r="GZ6" s="53"/>
      <c r="HA6" s="53"/>
      <c r="HB6" s="53"/>
      <c r="HC6" s="53"/>
      <c r="HD6" s="53"/>
      <c r="HE6" s="53"/>
      <c r="HF6" s="53"/>
      <c r="HG6" s="54"/>
      <c r="HH6" s="52"/>
      <c r="HI6" s="160"/>
      <c r="HJ6" s="161"/>
      <c r="HK6" s="161"/>
      <c r="HL6" s="161"/>
      <c r="HM6" s="161"/>
      <c r="HN6" s="161"/>
      <c r="HO6" s="161"/>
      <c r="HP6" s="161"/>
      <c r="HQ6" s="161"/>
      <c r="HR6" s="161"/>
      <c r="HS6" s="161"/>
      <c r="HT6" s="162"/>
      <c r="HU6" s="160"/>
      <c r="HV6" s="161"/>
      <c r="HW6" s="161"/>
      <c r="HX6" s="161"/>
      <c r="HY6" s="161"/>
      <c r="HZ6" s="161"/>
      <c r="IA6" s="161"/>
      <c r="IB6" s="161"/>
      <c r="IC6" s="161"/>
      <c r="ID6" s="161"/>
      <c r="IE6" s="161"/>
      <c r="IF6" s="162"/>
      <c r="IG6" s="160"/>
      <c r="IH6" s="161"/>
      <c r="II6" s="161"/>
      <c r="IJ6" s="161"/>
      <c r="IK6" s="161"/>
      <c r="IL6" s="161"/>
      <c r="IM6" s="161"/>
      <c r="IN6" s="161"/>
      <c r="IO6" s="161"/>
      <c r="IP6" s="161"/>
      <c r="IQ6" s="161"/>
      <c r="IR6" s="162"/>
      <c r="IS6" s="160"/>
      <c r="IT6" s="161"/>
      <c r="IU6" s="161"/>
      <c r="IV6" s="161"/>
      <c r="IW6" s="161"/>
      <c r="IX6" s="161"/>
      <c r="IY6" s="161"/>
      <c r="IZ6" s="161"/>
      <c r="JA6" s="161"/>
      <c r="JB6" s="161"/>
      <c r="JC6" s="161"/>
      <c r="JD6" s="162"/>
      <c r="JE6" s="92"/>
    </row>
    <row r="7" spans="1:265" s="1" customFormat="1" ht="14.4" x14ac:dyDescent="0.3">
      <c r="A7" s="125"/>
      <c r="B7" s="163">
        <f t="shared" ca="1" si="0"/>
        <v>0</v>
      </c>
      <c r="C7" s="164" t="str">
        <f t="shared" ca="1" si="0"/>
        <v>Projet_modèle</v>
      </c>
      <c r="D7" s="140" t="str">
        <f ca="1">INDIRECT(ADDRESS(ROW(C7)-1,COLUMN(C7)+1,4),TRUE)</f>
        <v>Phase</v>
      </c>
      <c r="E7" s="141" t="s">
        <v>24</v>
      </c>
      <c r="F7" s="142">
        <v>3</v>
      </c>
      <c r="G7" s="140">
        <f t="shared" ca="1" si="1"/>
        <v>0</v>
      </c>
      <c r="H7" s="140">
        <f t="shared" ca="1" si="1"/>
        <v>0</v>
      </c>
      <c r="I7" s="168">
        <f t="shared" ca="1" si="1"/>
        <v>0</v>
      </c>
      <c r="J7" s="140">
        <f t="shared" ca="1" si="1"/>
        <v>0</v>
      </c>
      <c r="K7" s="140">
        <f t="shared" ca="1" si="1"/>
        <v>0</v>
      </c>
      <c r="L7" s="143">
        <f t="shared" ca="1" si="1"/>
        <v>0</v>
      </c>
      <c r="M7" s="108"/>
      <c r="N7" s="145"/>
      <c r="O7" s="146"/>
      <c r="P7" s="146"/>
      <c r="Q7" s="147"/>
      <c r="R7" s="148" t="str">
        <f ca="1">IF(AND($P7&lt;&gt;"",$P7&lt;=$B$1,$Q7=""),"RETARD","")</f>
        <v/>
      </c>
      <c r="S7" s="148" t="str">
        <f>IF($O7="","",IF(AND($B$1&lt;$P7,$Q7=""),$P7,IF(AND($Q7&lt;=$P7,$Q7&lt;&gt;""),$Q7,EDATE($P7,1))))</f>
        <v/>
      </c>
      <c r="T7" s="150"/>
      <c r="U7" s="108"/>
      <c r="V7" s="154" t="str">
        <f t="shared" ca="1" si="2"/>
        <v/>
      </c>
      <c r="W7" s="155" t="str">
        <f t="shared" ca="1" si="2"/>
        <v/>
      </c>
      <c r="X7" s="155" t="str">
        <f t="shared" ca="1" si="2"/>
        <v/>
      </c>
      <c r="Y7" s="155" t="str">
        <f t="shared" ca="1" si="2"/>
        <v/>
      </c>
      <c r="Z7" s="155" t="str">
        <f t="shared" ca="1" si="2"/>
        <v/>
      </c>
      <c r="AA7" s="155" t="str">
        <f t="shared" ca="1" si="2"/>
        <v/>
      </c>
      <c r="AB7" s="155" t="str">
        <f t="shared" ca="1" si="2"/>
        <v/>
      </c>
      <c r="AC7" s="155" t="str">
        <f t="shared" ca="1" si="2"/>
        <v/>
      </c>
      <c r="AD7" s="155" t="str">
        <f t="shared" ca="1" si="2"/>
        <v/>
      </c>
      <c r="AE7" s="155" t="str">
        <f t="shared" ca="1" si="2"/>
        <v/>
      </c>
      <c r="AF7" s="155" t="str">
        <f t="shared" ca="1" si="2"/>
        <v/>
      </c>
      <c r="AG7" s="156" t="str">
        <f t="shared" ca="1" si="2"/>
        <v/>
      </c>
      <c r="AH7" s="154" t="str">
        <f t="shared" ca="1" si="2"/>
        <v/>
      </c>
      <c r="AI7" s="155" t="str">
        <f t="shared" ca="1" si="2"/>
        <v/>
      </c>
      <c r="AJ7" s="155" t="str">
        <f t="shared" ca="1" si="2"/>
        <v/>
      </c>
      <c r="AK7" s="155" t="str">
        <f t="shared" ca="1" si="2"/>
        <v/>
      </c>
      <c r="AL7" s="155" t="str">
        <f t="shared" ca="1" si="3"/>
        <v/>
      </c>
      <c r="AM7" s="155" t="str">
        <f t="shared" ca="1" si="3"/>
        <v/>
      </c>
      <c r="AN7" s="155" t="str">
        <f t="shared" ca="1" si="3"/>
        <v/>
      </c>
      <c r="AO7" s="155" t="str">
        <f t="shared" ca="1" si="3"/>
        <v/>
      </c>
      <c r="AP7" s="155" t="str">
        <f t="shared" ca="1" si="3"/>
        <v/>
      </c>
      <c r="AQ7" s="155" t="str">
        <f t="shared" ca="1" si="3"/>
        <v/>
      </c>
      <c r="AR7" s="155" t="str">
        <f t="shared" ca="1" si="3"/>
        <v/>
      </c>
      <c r="AS7" s="156" t="str">
        <f t="shared" ca="1" si="3"/>
        <v/>
      </c>
      <c r="AT7" s="154" t="str">
        <f t="shared" ca="1" si="3"/>
        <v/>
      </c>
      <c r="AU7" s="155" t="str">
        <f t="shared" ca="1" si="3"/>
        <v/>
      </c>
      <c r="AV7" s="155" t="str">
        <f t="shared" ca="1" si="3"/>
        <v/>
      </c>
      <c r="AW7" s="155" t="str">
        <f t="shared" ca="1" si="3"/>
        <v/>
      </c>
      <c r="AX7" s="155" t="str">
        <f t="shared" ca="1" si="3"/>
        <v/>
      </c>
      <c r="AY7" s="155" t="str">
        <f t="shared" ca="1" si="3"/>
        <v/>
      </c>
      <c r="AZ7" s="155" t="str">
        <f t="shared" ca="1" si="3"/>
        <v/>
      </c>
      <c r="BA7" s="155" t="str">
        <f t="shared" ca="1" si="3"/>
        <v/>
      </c>
      <c r="BB7" s="155" t="str">
        <f t="shared" ca="1" si="4"/>
        <v/>
      </c>
      <c r="BC7" s="155" t="str">
        <f t="shared" ca="1" si="4"/>
        <v/>
      </c>
      <c r="BD7" s="155" t="str">
        <f t="shared" ca="1" si="4"/>
        <v/>
      </c>
      <c r="BE7" s="156" t="str">
        <f t="shared" ca="1" si="4"/>
        <v/>
      </c>
      <c r="BF7" s="154" t="str">
        <f t="shared" ca="1" si="4"/>
        <v/>
      </c>
      <c r="BG7" s="155" t="str">
        <f t="shared" ca="1" si="4"/>
        <v/>
      </c>
      <c r="BH7" s="155" t="str">
        <f t="shared" ca="1" si="4"/>
        <v/>
      </c>
      <c r="BI7" s="155" t="str">
        <f t="shared" ca="1" si="4"/>
        <v/>
      </c>
      <c r="BJ7" s="155" t="str">
        <f t="shared" ca="1" si="4"/>
        <v/>
      </c>
      <c r="BK7" s="155" t="str">
        <f t="shared" ca="1" si="4"/>
        <v/>
      </c>
      <c r="BL7" s="155" t="str">
        <f t="shared" ca="1" si="4"/>
        <v/>
      </c>
      <c r="BM7" s="155" t="str">
        <f t="shared" ca="1" si="4"/>
        <v/>
      </c>
      <c r="BN7" s="155" t="str">
        <f t="shared" ca="1" si="4"/>
        <v/>
      </c>
      <c r="BO7" s="155" t="str">
        <f t="shared" ca="1" si="4"/>
        <v/>
      </c>
      <c r="BP7" s="155" t="str">
        <f t="shared" ca="1" si="4"/>
        <v/>
      </c>
      <c r="BQ7" s="156" t="str">
        <f t="shared" ca="1" si="4"/>
        <v/>
      </c>
      <c r="BR7" s="52"/>
      <c r="BS7" s="53">
        <f t="shared" ca="1" si="5"/>
        <v>0</v>
      </c>
      <c r="BT7" s="53">
        <f t="shared" ca="1" si="5"/>
        <v>0</v>
      </c>
      <c r="BU7" s="53">
        <f t="shared" ca="1" si="5"/>
        <v>0</v>
      </c>
      <c r="BV7" s="53">
        <f t="shared" ca="1" si="5"/>
        <v>0</v>
      </c>
      <c r="BW7" s="53">
        <f t="shared" ca="1" si="5"/>
        <v>0</v>
      </c>
      <c r="BX7" s="53">
        <f t="shared" ca="1" si="5"/>
        <v>0</v>
      </c>
      <c r="BY7" s="53">
        <f t="shared" ca="1" si="5"/>
        <v>0</v>
      </c>
      <c r="BZ7" s="53">
        <f t="shared" ca="1" si="5"/>
        <v>0</v>
      </c>
      <c r="CA7" s="53">
        <f t="shared" ca="1" si="5"/>
        <v>0</v>
      </c>
      <c r="CB7" s="53">
        <f t="shared" ca="1" si="5"/>
        <v>0</v>
      </c>
      <c r="CC7" s="53">
        <f t="shared" ca="1" si="5"/>
        <v>0</v>
      </c>
      <c r="CD7" s="54">
        <f t="shared" ca="1" si="5"/>
        <v>0</v>
      </c>
      <c r="CE7" s="53">
        <f t="shared" ca="1" si="5"/>
        <v>0</v>
      </c>
      <c r="CF7" s="53">
        <f t="shared" ca="1" si="5"/>
        <v>0</v>
      </c>
      <c r="CG7" s="53">
        <f t="shared" ca="1" si="5"/>
        <v>0</v>
      </c>
      <c r="CH7" s="53">
        <f t="shared" ca="1" si="5"/>
        <v>0</v>
      </c>
      <c r="CI7" s="53">
        <f t="shared" ca="1" si="6"/>
        <v>0</v>
      </c>
      <c r="CJ7" s="53">
        <f t="shared" ca="1" si="6"/>
        <v>0</v>
      </c>
      <c r="CK7" s="53">
        <f t="shared" ca="1" si="6"/>
        <v>0</v>
      </c>
      <c r="CL7" s="53">
        <f t="shared" ca="1" si="6"/>
        <v>0</v>
      </c>
      <c r="CM7" s="53">
        <f t="shared" ca="1" si="6"/>
        <v>0</v>
      </c>
      <c r="CN7" s="53">
        <f t="shared" ca="1" si="6"/>
        <v>0</v>
      </c>
      <c r="CO7" s="53">
        <f t="shared" ca="1" si="6"/>
        <v>0</v>
      </c>
      <c r="CP7" s="54">
        <f t="shared" ca="1" si="6"/>
        <v>0</v>
      </c>
      <c r="CQ7" s="53">
        <f t="shared" ca="1" si="6"/>
        <v>0</v>
      </c>
      <c r="CR7" s="53">
        <f t="shared" ca="1" si="6"/>
        <v>0</v>
      </c>
      <c r="CS7" s="53">
        <f t="shared" ca="1" si="6"/>
        <v>0</v>
      </c>
      <c r="CT7" s="53">
        <f t="shared" ca="1" si="6"/>
        <v>0</v>
      </c>
      <c r="CU7" s="53">
        <f t="shared" ca="1" si="6"/>
        <v>0</v>
      </c>
      <c r="CV7" s="53">
        <f t="shared" ca="1" si="6"/>
        <v>0</v>
      </c>
      <c r="CW7" s="53">
        <f t="shared" ca="1" si="6"/>
        <v>0</v>
      </c>
      <c r="CX7" s="53">
        <f t="shared" ca="1" si="6"/>
        <v>0</v>
      </c>
      <c r="CY7" s="53">
        <f t="shared" ca="1" si="7"/>
        <v>0</v>
      </c>
      <c r="CZ7" s="53">
        <f t="shared" ca="1" si="7"/>
        <v>0</v>
      </c>
      <c r="DA7" s="53">
        <f t="shared" ca="1" si="7"/>
        <v>0</v>
      </c>
      <c r="DB7" s="54">
        <f t="shared" ca="1" si="7"/>
        <v>0</v>
      </c>
      <c r="DC7" s="53">
        <f t="shared" ca="1" si="7"/>
        <v>0</v>
      </c>
      <c r="DD7" s="53">
        <f t="shared" ca="1" si="7"/>
        <v>0</v>
      </c>
      <c r="DE7" s="53">
        <f t="shared" ca="1" si="7"/>
        <v>0</v>
      </c>
      <c r="DF7" s="53">
        <f t="shared" ca="1" si="7"/>
        <v>0</v>
      </c>
      <c r="DG7" s="53">
        <f t="shared" ca="1" si="7"/>
        <v>0</v>
      </c>
      <c r="DH7" s="53">
        <f t="shared" ca="1" si="7"/>
        <v>0</v>
      </c>
      <c r="DI7" s="53">
        <f t="shared" ca="1" si="7"/>
        <v>0</v>
      </c>
      <c r="DJ7" s="53">
        <f t="shared" ca="1" si="7"/>
        <v>0</v>
      </c>
      <c r="DK7" s="53">
        <f t="shared" ca="1" si="7"/>
        <v>0</v>
      </c>
      <c r="DL7" s="53">
        <f t="shared" ca="1" si="7"/>
        <v>0</v>
      </c>
      <c r="DM7" s="53">
        <f t="shared" ca="1" si="7"/>
        <v>0</v>
      </c>
      <c r="DN7" s="53">
        <f t="shared" ca="1" si="7"/>
        <v>0</v>
      </c>
      <c r="DO7" s="52"/>
      <c r="DP7" s="60"/>
      <c r="DQ7" s="53"/>
      <c r="DR7" s="53"/>
      <c r="DS7" s="53"/>
      <c r="DT7" s="53"/>
      <c r="DU7" s="53"/>
      <c r="DV7" s="53"/>
      <c r="DW7" s="53"/>
      <c r="DX7" s="53"/>
      <c r="DY7" s="53"/>
      <c r="DZ7" s="53"/>
      <c r="EA7" s="53"/>
      <c r="EB7" s="53"/>
      <c r="EC7" s="53"/>
      <c r="ED7" s="53"/>
      <c r="EE7" s="53"/>
      <c r="EF7" s="53"/>
      <c r="EG7" s="53"/>
      <c r="EH7" s="53"/>
      <c r="EI7" s="53"/>
      <c r="EJ7" s="53"/>
      <c r="EK7" s="53"/>
      <c r="EL7" s="55"/>
      <c r="EM7" s="54"/>
      <c r="EN7" s="53"/>
      <c r="EO7" s="53"/>
      <c r="EP7" s="53"/>
      <c r="EQ7" s="53"/>
      <c r="ER7" s="53"/>
      <c r="ES7" s="53"/>
      <c r="ET7" s="53"/>
      <c r="EU7" s="53"/>
      <c r="EV7" s="53"/>
      <c r="EW7" s="53"/>
      <c r="EX7" s="53"/>
      <c r="EY7" s="53"/>
      <c r="EZ7" s="53"/>
      <c r="FA7" s="53"/>
      <c r="FB7" s="53"/>
      <c r="FC7" s="53"/>
      <c r="FD7" s="53"/>
      <c r="FE7" s="53"/>
      <c r="FF7" s="53"/>
      <c r="FG7" s="53"/>
      <c r="FH7" s="53"/>
      <c r="FI7" s="53"/>
      <c r="FJ7" s="53"/>
      <c r="FK7" s="54"/>
      <c r="FL7" s="53"/>
      <c r="FM7" s="53"/>
      <c r="FN7" s="53"/>
      <c r="FO7" s="53"/>
      <c r="FP7" s="53"/>
      <c r="FQ7" s="53"/>
      <c r="FR7" s="53"/>
      <c r="FS7" s="53"/>
      <c r="FT7" s="53"/>
      <c r="FU7" s="53"/>
      <c r="FV7" s="53"/>
      <c r="FW7" s="53"/>
      <c r="FX7" s="53"/>
      <c r="FY7" s="53"/>
      <c r="FZ7" s="53"/>
      <c r="GA7" s="53"/>
      <c r="GB7" s="53"/>
      <c r="GC7" s="53"/>
      <c r="GD7" s="53"/>
      <c r="GE7" s="53"/>
      <c r="GF7" s="53"/>
      <c r="GG7" s="53"/>
      <c r="GH7" s="53"/>
      <c r="GI7" s="54"/>
      <c r="GJ7" s="53"/>
      <c r="GK7" s="53"/>
      <c r="GL7" s="53"/>
      <c r="GM7" s="53"/>
      <c r="GN7" s="53"/>
      <c r="GO7" s="53"/>
      <c r="GP7" s="53"/>
      <c r="GQ7" s="53"/>
      <c r="GR7" s="53"/>
      <c r="GS7" s="53"/>
      <c r="GT7" s="53"/>
      <c r="GU7" s="53"/>
      <c r="GV7" s="53"/>
      <c r="GW7" s="53"/>
      <c r="GX7" s="53"/>
      <c r="GY7" s="53"/>
      <c r="GZ7" s="53"/>
      <c r="HA7" s="53"/>
      <c r="HB7" s="53"/>
      <c r="HC7" s="53"/>
      <c r="HD7" s="53"/>
      <c r="HE7" s="53"/>
      <c r="HF7" s="53"/>
      <c r="HG7" s="54"/>
      <c r="HH7" s="52"/>
      <c r="HI7" s="160"/>
      <c r="HJ7" s="161"/>
      <c r="HK7" s="161"/>
      <c r="HL7" s="161"/>
      <c r="HM7" s="161"/>
      <c r="HN7" s="161"/>
      <c r="HO7" s="161"/>
      <c r="HP7" s="161"/>
      <c r="HQ7" s="161"/>
      <c r="HR7" s="161"/>
      <c r="HS7" s="161"/>
      <c r="HT7" s="162"/>
      <c r="HU7" s="160"/>
      <c r="HV7" s="161"/>
      <c r="HW7" s="161"/>
      <c r="HX7" s="161"/>
      <c r="HY7" s="161"/>
      <c r="HZ7" s="161"/>
      <c r="IA7" s="161"/>
      <c r="IB7" s="161"/>
      <c r="IC7" s="161"/>
      <c r="ID7" s="161"/>
      <c r="IE7" s="161"/>
      <c r="IF7" s="162"/>
      <c r="IG7" s="160"/>
      <c r="IH7" s="161"/>
      <c r="II7" s="161"/>
      <c r="IJ7" s="161"/>
      <c r="IK7" s="161"/>
      <c r="IL7" s="161"/>
      <c r="IM7" s="161"/>
      <c r="IN7" s="161"/>
      <c r="IO7" s="161"/>
      <c r="IP7" s="161"/>
      <c r="IQ7" s="161"/>
      <c r="IR7" s="162"/>
      <c r="IS7" s="160"/>
      <c r="IT7" s="161"/>
      <c r="IU7" s="161"/>
      <c r="IV7" s="161"/>
      <c r="IW7" s="161"/>
      <c r="IX7" s="161"/>
      <c r="IY7" s="161"/>
      <c r="IZ7" s="161"/>
      <c r="JA7" s="161"/>
      <c r="JB7" s="161"/>
      <c r="JC7" s="161"/>
      <c r="JD7" s="162"/>
      <c r="JE7" s="92"/>
    </row>
    <row r="8" spans="1:265" s="1" customFormat="1" ht="15" thickBot="1" x14ac:dyDescent="0.35">
      <c r="A8" s="125"/>
      <c r="B8" s="163">
        <f t="shared" ca="1" si="0"/>
        <v>0</v>
      </c>
      <c r="C8" s="164" t="str">
        <f t="shared" ca="1" si="0"/>
        <v>Projet_modèle</v>
      </c>
      <c r="D8" s="140" t="str">
        <f ca="1">INDIRECT(ADDRESS(ROW(C8)-1,COLUMN(C8)+1,4),TRUE)</f>
        <v>Phase</v>
      </c>
      <c r="E8" s="141" t="s">
        <v>24</v>
      </c>
      <c r="F8" s="142">
        <v>4</v>
      </c>
      <c r="G8" s="140">
        <f t="shared" ca="1" si="1"/>
        <v>0</v>
      </c>
      <c r="H8" s="140">
        <f t="shared" ca="1" si="1"/>
        <v>0</v>
      </c>
      <c r="I8" s="168">
        <f t="shared" ca="1" si="1"/>
        <v>0</v>
      </c>
      <c r="J8" s="140">
        <f t="shared" ca="1" si="1"/>
        <v>0</v>
      </c>
      <c r="K8" s="140">
        <f t="shared" ca="1" si="1"/>
        <v>0</v>
      </c>
      <c r="L8" s="143">
        <f t="shared" ca="1" si="1"/>
        <v>0</v>
      </c>
      <c r="M8" s="108"/>
      <c r="N8" s="145"/>
      <c r="O8" s="146"/>
      <c r="P8" s="146"/>
      <c r="Q8" s="147"/>
      <c r="R8" s="148" t="str">
        <f ca="1">IF(AND($P8&lt;&gt;"",$P8&lt;=$B$1,$Q8=""),"RETARD","")</f>
        <v/>
      </c>
      <c r="S8" s="148" t="str">
        <f>IF($O8="","",IF(AND($B$1&lt;$P8,$Q8=""),$P8,IF(AND($Q8&lt;=$P8,$Q8&lt;&gt;""),$Q8,EDATE($P8,1))))</f>
        <v/>
      </c>
      <c r="T8" s="150"/>
      <c r="U8" s="108"/>
      <c r="V8" s="154" t="str">
        <f t="shared" ca="1" si="2"/>
        <v/>
      </c>
      <c r="W8" s="155" t="str">
        <f t="shared" ca="1" si="2"/>
        <v/>
      </c>
      <c r="X8" s="155" t="str">
        <f t="shared" ca="1" si="2"/>
        <v/>
      </c>
      <c r="Y8" s="155" t="str">
        <f t="shared" ca="1" si="2"/>
        <v/>
      </c>
      <c r="Z8" s="155" t="str">
        <f t="shared" ca="1" si="2"/>
        <v/>
      </c>
      <c r="AA8" s="155" t="str">
        <f t="shared" ca="1" si="2"/>
        <v/>
      </c>
      <c r="AB8" s="155" t="str">
        <f t="shared" ca="1" si="2"/>
        <v/>
      </c>
      <c r="AC8" s="155" t="str">
        <f t="shared" ca="1" si="2"/>
        <v/>
      </c>
      <c r="AD8" s="155" t="str">
        <f t="shared" ca="1" si="2"/>
        <v/>
      </c>
      <c r="AE8" s="155" t="str">
        <f t="shared" ca="1" si="2"/>
        <v/>
      </c>
      <c r="AF8" s="155" t="str">
        <f t="shared" ca="1" si="2"/>
        <v/>
      </c>
      <c r="AG8" s="156" t="str">
        <f t="shared" ca="1" si="2"/>
        <v/>
      </c>
      <c r="AH8" s="154" t="str">
        <f t="shared" ca="1" si="2"/>
        <v/>
      </c>
      <c r="AI8" s="155" t="str">
        <f t="shared" ca="1" si="2"/>
        <v/>
      </c>
      <c r="AJ8" s="155" t="str">
        <f t="shared" ca="1" si="2"/>
        <v/>
      </c>
      <c r="AK8" s="155" t="str">
        <f t="shared" ca="1" si="2"/>
        <v/>
      </c>
      <c r="AL8" s="155" t="str">
        <f t="shared" ca="1" si="3"/>
        <v/>
      </c>
      <c r="AM8" s="155" t="str">
        <f t="shared" ca="1" si="3"/>
        <v/>
      </c>
      <c r="AN8" s="155" t="str">
        <f t="shared" ca="1" si="3"/>
        <v/>
      </c>
      <c r="AO8" s="155" t="str">
        <f t="shared" ca="1" si="3"/>
        <v/>
      </c>
      <c r="AP8" s="155" t="str">
        <f t="shared" ca="1" si="3"/>
        <v/>
      </c>
      <c r="AQ8" s="155" t="str">
        <f t="shared" ca="1" si="3"/>
        <v/>
      </c>
      <c r="AR8" s="155" t="str">
        <f t="shared" ca="1" si="3"/>
        <v/>
      </c>
      <c r="AS8" s="156" t="str">
        <f t="shared" ca="1" si="3"/>
        <v/>
      </c>
      <c r="AT8" s="154" t="str">
        <f t="shared" ca="1" si="3"/>
        <v/>
      </c>
      <c r="AU8" s="155" t="str">
        <f t="shared" ca="1" si="3"/>
        <v/>
      </c>
      <c r="AV8" s="155" t="str">
        <f t="shared" ca="1" si="3"/>
        <v/>
      </c>
      <c r="AW8" s="155" t="str">
        <f t="shared" ca="1" si="3"/>
        <v/>
      </c>
      <c r="AX8" s="155" t="str">
        <f t="shared" ca="1" si="3"/>
        <v/>
      </c>
      <c r="AY8" s="155" t="str">
        <f t="shared" ca="1" si="3"/>
        <v/>
      </c>
      <c r="AZ8" s="155" t="str">
        <f t="shared" ca="1" si="3"/>
        <v/>
      </c>
      <c r="BA8" s="155" t="str">
        <f t="shared" ca="1" si="3"/>
        <v/>
      </c>
      <c r="BB8" s="155" t="str">
        <f t="shared" ca="1" si="4"/>
        <v/>
      </c>
      <c r="BC8" s="155" t="str">
        <f t="shared" ca="1" si="4"/>
        <v/>
      </c>
      <c r="BD8" s="155" t="str">
        <f t="shared" ca="1" si="4"/>
        <v/>
      </c>
      <c r="BE8" s="156" t="str">
        <f t="shared" ca="1" si="4"/>
        <v/>
      </c>
      <c r="BF8" s="154" t="str">
        <f t="shared" ca="1" si="4"/>
        <v/>
      </c>
      <c r="BG8" s="155" t="str">
        <f t="shared" ca="1" si="4"/>
        <v/>
      </c>
      <c r="BH8" s="155" t="str">
        <f t="shared" ca="1" si="4"/>
        <v/>
      </c>
      <c r="BI8" s="155" t="str">
        <f t="shared" ca="1" si="4"/>
        <v/>
      </c>
      <c r="BJ8" s="155" t="str">
        <f t="shared" ca="1" si="4"/>
        <v/>
      </c>
      <c r="BK8" s="155" t="str">
        <f t="shared" ca="1" si="4"/>
        <v/>
      </c>
      <c r="BL8" s="155" t="str">
        <f t="shared" ca="1" si="4"/>
        <v/>
      </c>
      <c r="BM8" s="155" t="str">
        <f t="shared" ca="1" si="4"/>
        <v/>
      </c>
      <c r="BN8" s="155" t="str">
        <f t="shared" ca="1" si="4"/>
        <v/>
      </c>
      <c r="BO8" s="155" t="str">
        <f t="shared" ca="1" si="4"/>
        <v/>
      </c>
      <c r="BP8" s="155" t="str">
        <f t="shared" ca="1" si="4"/>
        <v/>
      </c>
      <c r="BQ8" s="156" t="str">
        <f t="shared" ca="1" si="4"/>
        <v/>
      </c>
      <c r="BR8" s="52"/>
      <c r="BS8" s="55">
        <f t="shared" ca="1" si="5"/>
        <v>0</v>
      </c>
      <c r="BT8" s="55">
        <f t="shared" ca="1" si="5"/>
        <v>0</v>
      </c>
      <c r="BU8" s="55">
        <f t="shared" ca="1" si="5"/>
        <v>0</v>
      </c>
      <c r="BV8" s="55">
        <f t="shared" ca="1" si="5"/>
        <v>0</v>
      </c>
      <c r="BW8" s="55">
        <f t="shared" ca="1" si="5"/>
        <v>0</v>
      </c>
      <c r="BX8" s="55">
        <f t="shared" ca="1" si="5"/>
        <v>0</v>
      </c>
      <c r="BY8" s="55">
        <f t="shared" ca="1" si="5"/>
        <v>0</v>
      </c>
      <c r="BZ8" s="55">
        <f t="shared" ca="1" si="5"/>
        <v>0</v>
      </c>
      <c r="CA8" s="55">
        <f t="shared" ca="1" si="5"/>
        <v>0</v>
      </c>
      <c r="CB8" s="55">
        <f t="shared" ca="1" si="5"/>
        <v>0</v>
      </c>
      <c r="CC8" s="55">
        <f t="shared" ca="1" si="5"/>
        <v>0</v>
      </c>
      <c r="CD8" s="54">
        <f t="shared" ca="1" si="5"/>
        <v>0</v>
      </c>
      <c r="CE8" s="55">
        <f t="shared" ca="1" si="5"/>
        <v>0</v>
      </c>
      <c r="CF8" s="55">
        <f t="shared" ca="1" si="5"/>
        <v>0</v>
      </c>
      <c r="CG8" s="55">
        <f t="shared" ca="1" si="5"/>
        <v>0</v>
      </c>
      <c r="CH8" s="55">
        <f t="shared" ca="1" si="5"/>
        <v>0</v>
      </c>
      <c r="CI8" s="55">
        <f t="shared" ca="1" si="6"/>
        <v>0</v>
      </c>
      <c r="CJ8" s="55">
        <f t="shared" ca="1" si="6"/>
        <v>0</v>
      </c>
      <c r="CK8" s="55">
        <f t="shared" ca="1" si="6"/>
        <v>0</v>
      </c>
      <c r="CL8" s="55">
        <f t="shared" ca="1" si="6"/>
        <v>0</v>
      </c>
      <c r="CM8" s="55">
        <f t="shared" ca="1" si="6"/>
        <v>0</v>
      </c>
      <c r="CN8" s="55">
        <f t="shared" ca="1" si="6"/>
        <v>0</v>
      </c>
      <c r="CO8" s="55">
        <f t="shared" ca="1" si="6"/>
        <v>0</v>
      </c>
      <c r="CP8" s="54">
        <f t="shared" ca="1" si="6"/>
        <v>0</v>
      </c>
      <c r="CQ8" s="55">
        <f t="shared" ca="1" si="6"/>
        <v>0</v>
      </c>
      <c r="CR8" s="55">
        <f t="shared" ca="1" si="6"/>
        <v>0</v>
      </c>
      <c r="CS8" s="55">
        <f t="shared" ca="1" si="6"/>
        <v>0</v>
      </c>
      <c r="CT8" s="55">
        <f t="shared" ca="1" si="6"/>
        <v>0</v>
      </c>
      <c r="CU8" s="55">
        <f t="shared" ca="1" si="6"/>
        <v>0</v>
      </c>
      <c r="CV8" s="55">
        <f t="shared" ca="1" si="6"/>
        <v>0</v>
      </c>
      <c r="CW8" s="55">
        <f t="shared" ca="1" si="6"/>
        <v>0</v>
      </c>
      <c r="CX8" s="55">
        <f t="shared" ca="1" si="6"/>
        <v>0</v>
      </c>
      <c r="CY8" s="55">
        <f t="shared" ca="1" si="7"/>
        <v>0</v>
      </c>
      <c r="CZ8" s="55">
        <f t="shared" ca="1" si="7"/>
        <v>0</v>
      </c>
      <c r="DA8" s="55">
        <f t="shared" ca="1" si="7"/>
        <v>0</v>
      </c>
      <c r="DB8" s="54">
        <f t="shared" ca="1" si="7"/>
        <v>0</v>
      </c>
      <c r="DC8" s="55">
        <f t="shared" ca="1" si="7"/>
        <v>0</v>
      </c>
      <c r="DD8" s="55">
        <f t="shared" ca="1" si="7"/>
        <v>0</v>
      </c>
      <c r="DE8" s="55">
        <f t="shared" ca="1" si="7"/>
        <v>0</v>
      </c>
      <c r="DF8" s="55">
        <f t="shared" ca="1" si="7"/>
        <v>0</v>
      </c>
      <c r="DG8" s="55">
        <f t="shared" ca="1" si="7"/>
        <v>0</v>
      </c>
      <c r="DH8" s="55">
        <f t="shared" ca="1" si="7"/>
        <v>0</v>
      </c>
      <c r="DI8" s="55">
        <f t="shared" ca="1" si="7"/>
        <v>0</v>
      </c>
      <c r="DJ8" s="55">
        <f t="shared" ca="1" si="7"/>
        <v>0</v>
      </c>
      <c r="DK8" s="55">
        <f t="shared" ca="1" si="7"/>
        <v>0</v>
      </c>
      <c r="DL8" s="55">
        <f t="shared" ca="1" si="7"/>
        <v>0</v>
      </c>
      <c r="DM8" s="55">
        <f t="shared" ca="1" si="7"/>
        <v>0</v>
      </c>
      <c r="DN8" s="55">
        <f t="shared" ca="1" si="7"/>
        <v>0</v>
      </c>
      <c r="DO8" s="52"/>
      <c r="DP8" s="60"/>
      <c r="DQ8" s="55"/>
      <c r="DR8" s="55"/>
      <c r="DS8" s="55"/>
      <c r="DT8" s="55"/>
      <c r="DU8" s="55"/>
      <c r="DV8" s="55"/>
      <c r="DW8" s="55"/>
      <c r="DX8" s="55"/>
      <c r="DY8" s="55"/>
      <c r="DZ8" s="55"/>
      <c r="EA8" s="55"/>
      <c r="EB8" s="55"/>
      <c r="EC8" s="55"/>
      <c r="ED8" s="55"/>
      <c r="EE8" s="55"/>
      <c r="EF8" s="55"/>
      <c r="EG8" s="55"/>
      <c r="EH8" s="55"/>
      <c r="EI8" s="55"/>
      <c r="EJ8" s="55"/>
      <c r="EK8" s="55"/>
      <c r="EL8" s="55"/>
      <c r="EM8" s="54"/>
      <c r="EN8" s="55"/>
      <c r="EO8" s="55"/>
      <c r="EP8" s="55"/>
      <c r="EQ8" s="55"/>
      <c r="ER8" s="55"/>
      <c r="ES8" s="55"/>
      <c r="ET8" s="55"/>
      <c r="EU8" s="55"/>
      <c r="EV8" s="55"/>
      <c r="EW8" s="55"/>
      <c r="EX8" s="55"/>
      <c r="EY8" s="55"/>
      <c r="EZ8" s="55"/>
      <c r="FA8" s="55"/>
      <c r="FB8" s="55"/>
      <c r="FC8" s="55"/>
      <c r="FD8" s="55"/>
      <c r="FE8" s="55"/>
      <c r="FF8" s="55"/>
      <c r="FG8" s="55"/>
      <c r="FH8" s="55"/>
      <c r="FI8" s="55"/>
      <c r="FJ8" s="55"/>
      <c r="FK8" s="54"/>
      <c r="FL8" s="55"/>
      <c r="FM8" s="55"/>
      <c r="FN8" s="55"/>
      <c r="FO8" s="55"/>
      <c r="FP8" s="55"/>
      <c r="FQ8" s="55"/>
      <c r="FR8" s="55"/>
      <c r="FS8" s="55"/>
      <c r="FT8" s="55"/>
      <c r="FU8" s="55"/>
      <c r="FV8" s="55"/>
      <c r="FW8" s="55"/>
      <c r="FX8" s="55"/>
      <c r="FY8" s="55"/>
      <c r="FZ8" s="55"/>
      <c r="GA8" s="55"/>
      <c r="GB8" s="55"/>
      <c r="GC8" s="55"/>
      <c r="GD8" s="55"/>
      <c r="GE8" s="55"/>
      <c r="GF8" s="55"/>
      <c r="GG8" s="55"/>
      <c r="GH8" s="55"/>
      <c r="GI8" s="54"/>
      <c r="GJ8" s="55"/>
      <c r="GK8" s="55"/>
      <c r="GL8" s="55"/>
      <c r="GM8" s="55"/>
      <c r="GN8" s="55"/>
      <c r="GO8" s="55"/>
      <c r="GP8" s="55"/>
      <c r="GQ8" s="55"/>
      <c r="GR8" s="55"/>
      <c r="GS8" s="55"/>
      <c r="GT8" s="55"/>
      <c r="GU8" s="55"/>
      <c r="GV8" s="55"/>
      <c r="GW8" s="55"/>
      <c r="GX8" s="55"/>
      <c r="GY8" s="55"/>
      <c r="GZ8" s="55"/>
      <c r="HA8" s="55"/>
      <c r="HB8" s="55"/>
      <c r="HC8" s="55"/>
      <c r="HD8" s="55"/>
      <c r="HE8" s="55"/>
      <c r="HF8" s="55"/>
      <c r="HG8" s="54"/>
      <c r="HH8" s="52"/>
      <c r="HI8" s="160"/>
      <c r="HJ8" s="161"/>
      <c r="HK8" s="161"/>
      <c r="HL8" s="161"/>
      <c r="HM8" s="161"/>
      <c r="HN8" s="161"/>
      <c r="HO8" s="161"/>
      <c r="HP8" s="161"/>
      <c r="HQ8" s="161"/>
      <c r="HR8" s="161"/>
      <c r="HS8" s="161"/>
      <c r="HT8" s="162"/>
      <c r="HU8" s="160"/>
      <c r="HV8" s="161"/>
      <c r="HW8" s="161"/>
      <c r="HX8" s="161"/>
      <c r="HY8" s="161"/>
      <c r="HZ8" s="161"/>
      <c r="IA8" s="161"/>
      <c r="IB8" s="161"/>
      <c r="IC8" s="161"/>
      <c r="ID8" s="161"/>
      <c r="IE8" s="161"/>
      <c r="IF8" s="162"/>
      <c r="IG8" s="160"/>
      <c r="IH8" s="161"/>
      <c r="II8" s="161"/>
      <c r="IJ8" s="161"/>
      <c r="IK8" s="161"/>
      <c r="IL8" s="161"/>
      <c r="IM8" s="161"/>
      <c r="IN8" s="161"/>
      <c r="IO8" s="161"/>
      <c r="IP8" s="161"/>
      <c r="IQ8" s="161"/>
      <c r="IR8" s="162"/>
      <c r="IS8" s="160"/>
      <c r="IT8" s="161"/>
      <c r="IU8" s="161"/>
      <c r="IV8" s="161"/>
      <c r="IW8" s="161"/>
      <c r="IX8" s="161"/>
      <c r="IY8" s="161"/>
      <c r="IZ8" s="161"/>
      <c r="JA8" s="161"/>
      <c r="JB8" s="161"/>
      <c r="JC8" s="161"/>
      <c r="JD8" s="162"/>
      <c r="JE8" s="92"/>
    </row>
    <row r="9" spans="1:265" s="1" customFormat="1" ht="14.4" x14ac:dyDescent="0.3">
      <c r="A9" s="124"/>
      <c r="B9" s="171"/>
      <c r="C9" s="165" t="s">
        <v>43</v>
      </c>
      <c r="D9" s="137" t="s">
        <v>28</v>
      </c>
      <c r="E9" s="137" t="s">
        <v>39</v>
      </c>
      <c r="F9" s="138"/>
      <c r="G9" s="137"/>
      <c r="H9" s="137"/>
      <c r="I9" s="172"/>
      <c r="J9" s="137"/>
      <c r="K9" s="137"/>
      <c r="L9" s="139"/>
      <c r="M9" s="108"/>
      <c r="N9" s="144">
        <f ca="1">SUM(INDIRECT(ADDRESS(ROW($C9)+1,COLUMN($C9)+11,4)&amp;":"&amp;ADDRESS(ROW($C9)+(COUNTIFS($C$1:$C$12,$C9)-1),COLUMN($C9)+11,4)))</f>
        <v>850</v>
      </c>
      <c r="O9" s="137"/>
      <c r="P9" s="137"/>
      <c r="Q9" s="137"/>
      <c r="R9" s="137"/>
      <c r="S9" s="137"/>
      <c r="T9" s="170"/>
      <c r="U9" s="108"/>
      <c r="V9" s="151"/>
      <c r="W9" s="152"/>
      <c r="X9" s="152"/>
      <c r="Y9" s="152"/>
      <c r="Z9" s="152"/>
      <c r="AA9" s="152"/>
      <c r="AB9" s="152"/>
      <c r="AC9" s="152"/>
      <c r="AD9" s="152"/>
      <c r="AE9" s="152"/>
      <c r="AF9" s="152"/>
      <c r="AG9" s="153"/>
      <c r="AH9" s="151"/>
      <c r="AI9" s="152"/>
      <c r="AJ9" s="152"/>
      <c r="AK9" s="152"/>
      <c r="AL9" s="152"/>
      <c r="AM9" s="152"/>
      <c r="AN9" s="152"/>
      <c r="AO9" s="152"/>
      <c r="AP9" s="152"/>
      <c r="AQ9" s="152"/>
      <c r="AR9" s="152"/>
      <c r="AS9" s="153"/>
      <c r="AT9" s="151"/>
      <c r="AU9" s="152"/>
      <c r="AV9" s="152"/>
      <c r="AW9" s="152"/>
      <c r="AX9" s="152"/>
      <c r="AY9" s="152"/>
      <c r="AZ9" s="152"/>
      <c r="BA9" s="152"/>
      <c r="BB9" s="152"/>
      <c r="BC9" s="152"/>
      <c r="BD9" s="152"/>
      <c r="BE9" s="153"/>
      <c r="BF9" s="151"/>
      <c r="BG9" s="152"/>
      <c r="BH9" s="152"/>
      <c r="BI9" s="152"/>
      <c r="BJ9" s="152"/>
      <c r="BK9" s="152"/>
      <c r="BL9" s="152"/>
      <c r="BM9" s="152"/>
      <c r="BN9" s="152"/>
      <c r="BO9" s="152"/>
      <c r="BP9" s="152"/>
      <c r="BQ9" s="153"/>
      <c r="BR9" s="52"/>
      <c r="BS9" s="71"/>
      <c r="BT9" s="71"/>
      <c r="BU9" s="71"/>
      <c r="BV9" s="71"/>
      <c r="BW9" s="71"/>
      <c r="BX9" s="71"/>
      <c r="BY9" s="71"/>
      <c r="BZ9" s="71"/>
      <c r="CA9" s="71"/>
      <c r="CB9" s="71"/>
      <c r="CC9" s="71"/>
      <c r="CD9" s="72"/>
      <c r="CE9" s="71"/>
      <c r="CF9" s="71"/>
      <c r="CG9" s="71"/>
      <c r="CH9" s="71"/>
      <c r="CI9" s="71"/>
      <c r="CJ9" s="71"/>
      <c r="CK9" s="71"/>
      <c r="CL9" s="71"/>
      <c r="CM9" s="71"/>
      <c r="CN9" s="71"/>
      <c r="CO9" s="71"/>
      <c r="CP9" s="72"/>
      <c r="CQ9" s="71"/>
      <c r="CR9" s="71"/>
      <c r="CS9" s="71"/>
      <c r="CT9" s="71"/>
      <c r="CU9" s="71"/>
      <c r="CV9" s="71"/>
      <c r="CW9" s="71"/>
      <c r="CX9" s="71"/>
      <c r="CY9" s="71"/>
      <c r="CZ9" s="71"/>
      <c r="DA9" s="71"/>
      <c r="DB9" s="72"/>
      <c r="DC9" s="71"/>
      <c r="DD9" s="71"/>
      <c r="DE9" s="71"/>
      <c r="DF9" s="71"/>
      <c r="DG9" s="71"/>
      <c r="DH9" s="71"/>
      <c r="DI9" s="71"/>
      <c r="DJ9" s="71"/>
      <c r="DK9" s="71"/>
      <c r="DL9" s="71"/>
      <c r="DM9" s="71"/>
      <c r="DN9" s="71"/>
      <c r="DO9" s="52"/>
      <c r="DP9" s="73"/>
      <c r="DQ9" s="71"/>
      <c r="DR9" s="71"/>
      <c r="DS9" s="71"/>
      <c r="DT9" s="71"/>
      <c r="DU9" s="71"/>
      <c r="DV9" s="71"/>
      <c r="DW9" s="71"/>
      <c r="DX9" s="71"/>
      <c r="DY9" s="71"/>
      <c r="DZ9" s="71"/>
      <c r="EA9" s="71"/>
      <c r="EB9" s="71"/>
      <c r="EC9" s="71"/>
      <c r="ED9" s="71"/>
      <c r="EE9" s="71"/>
      <c r="EF9" s="71"/>
      <c r="EG9" s="71"/>
      <c r="EH9" s="71"/>
      <c r="EI9" s="71"/>
      <c r="EJ9" s="71"/>
      <c r="EK9" s="71"/>
      <c r="EL9" s="74"/>
      <c r="EM9" s="72"/>
      <c r="EN9" s="71"/>
      <c r="EO9" s="71"/>
      <c r="EP9" s="71"/>
      <c r="EQ9" s="71"/>
      <c r="ER9" s="71"/>
      <c r="ES9" s="71"/>
      <c r="ET9" s="71"/>
      <c r="EU9" s="71"/>
      <c r="EV9" s="71"/>
      <c r="EW9" s="71"/>
      <c r="EX9" s="71"/>
      <c r="EY9" s="71"/>
      <c r="EZ9" s="71"/>
      <c r="FA9" s="71"/>
      <c r="FB9" s="71"/>
      <c r="FC9" s="71"/>
      <c r="FD9" s="71"/>
      <c r="FE9" s="71"/>
      <c r="FF9" s="71"/>
      <c r="FG9" s="71"/>
      <c r="FH9" s="71"/>
      <c r="FI9" s="71"/>
      <c r="FJ9" s="71"/>
      <c r="FK9" s="72"/>
      <c r="FL9" s="71"/>
      <c r="FM9" s="71"/>
      <c r="FN9" s="71"/>
      <c r="FO9" s="71"/>
      <c r="FP9" s="71"/>
      <c r="FQ9" s="71"/>
      <c r="FR9" s="71"/>
      <c r="FS9" s="71"/>
      <c r="FT9" s="71"/>
      <c r="FU9" s="71"/>
      <c r="FV9" s="71"/>
      <c r="FW9" s="71"/>
      <c r="FX9" s="71"/>
      <c r="FY9" s="71"/>
      <c r="FZ9" s="71"/>
      <c r="GA9" s="71"/>
      <c r="GB9" s="71"/>
      <c r="GC9" s="71"/>
      <c r="GD9" s="71"/>
      <c r="GE9" s="71"/>
      <c r="GF9" s="71"/>
      <c r="GG9" s="71"/>
      <c r="GH9" s="71"/>
      <c r="GI9" s="72"/>
      <c r="GJ9" s="71"/>
      <c r="GK9" s="71"/>
      <c r="GL9" s="71"/>
      <c r="GM9" s="71"/>
      <c r="GN9" s="71"/>
      <c r="GO9" s="71"/>
      <c r="GP9" s="71"/>
      <c r="GQ9" s="71"/>
      <c r="GR9" s="71"/>
      <c r="GS9" s="71"/>
      <c r="GT9" s="71"/>
      <c r="GU9" s="71"/>
      <c r="GV9" s="71"/>
      <c r="GW9" s="71"/>
      <c r="GX9" s="71"/>
      <c r="GY9" s="71"/>
      <c r="GZ9" s="71"/>
      <c r="HA9" s="71"/>
      <c r="HB9" s="71"/>
      <c r="HC9" s="71"/>
      <c r="HD9" s="71"/>
      <c r="HE9" s="71"/>
      <c r="HF9" s="71"/>
      <c r="HG9" s="72"/>
      <c r="HH9" s="52"/>
      <c r="HI9" s="157"/>
      <c r="HJ9" s="158"/>
      <c r="HK9" s="158"/>
      <c r="HL9" s="158"/>
      <c r="HM9" s="158"/>
      <c r="HN9" s="158"/>
      <c r="HO9" s="158"/>
      <c r="HP9" s="158"/>
      <c r="HQ9" s="158"/>
      <c r="HR9" s="158"/>
      <c r="HS9" s="158"/>
      <c r="HT9" s="159"/>
      <c r="HU9" s="157"/>
      <c r="HV9" s="158"/>
      <c r="HW9" s="158"/>
      <c r="HX9" s="158"/>
      <c r="HY9" s="158"/>
      <c r="HZ9" s="158"/>
      <c r="IA9" s="158"/>
      <c r="IB9" s="158"/>
      <c r="IC9" s="158"/>
      <c r="ID9" s="158"/>
      <c r="IE9" s="158"/>
      <c r="IF9" s="159"/>
      <c r="IG9" s="157"/>
      <c r="IH9" s="158"/>
      <c r="II9" s="158"/>
      <c r="IJ9" s="158"/>
      <c r="IK9" s="158"/>
      <c r="IL9" s="158"/>
      <c r="IM9" s="158"/>
      <c r="IN9" s="158"/>
      <c r="IO9" s="158"/>
      <c r="IP9" s="158"/>
      <c r="IQ9" s="158"/>
      <c r="IR9" s="159"/>
      <c r="IS9" s="157"/>
      <c r="IT9" s="158"/>
      <c r="IU9" s="158"/>
      <c r="IV9" s="158"/>
      <c r="IW9" s="158"/>
      <c r="IX9" s="158"/>
      <c r="IY9" s="158"/>
      <c r="IZ9" s="158"/>
      <c r="JA9" s="158"/>
      <c r="JB9" s="158"/>
      <c r="JC9" s="158"/>
      <c r="JD9" s="159"/>
      <c r="JE9" s="92"/>
    </row>
    <row r="10" spans="1:265" s="1" customFormat="1" ht="15" customHeight="1" x14ac:dyDescent="0.3">
      <c r="A10" s="125"/>
      <c r="B10" s="163">
        <f t="shared" ref="B10:D12" ca="1" si="8">INDIRECT(ADDRESS(ROW(A10)-1,COLUMN(A10)+1,4),TRUE)</f>
        <v>0</v>
      </c>
      <c r="C10" s="164" t="str">
        <f t="shared" ca="1" si="8"/>
        <v>Affaire 1</v>
      </c>
      <c r="D10" s="140" t="str">
        <f t="shared" ca="1" si="8"/>
        <v>DCE/REA</v>
      </c>
      <c r="E10" s="141" t="s">
        <v>38</v>
      </c>
      <c r="F10" s="142">
        <v>1</v>
      </c>
      <c r="G10" s="140">
        <f t="shared" ref="G10:L12" ca="1" si="9">INDIRECT(ADDRESS(ROW(F10)-1,COLUMN(F10)+1,4),TRUE)</f>
        <v>0</v>
      </c>
      <c r="H10" s="140">
        <f t="shared" ca="1" si="9"/>
        <v>0</v>
      </c>
      <c r="I10" s="168">
        <f t="shared" ca="1" si="9"/>
        <v>0</v>
      </c>
      <c r="J10" s="173">
        <f t="shared" ca="1" si="9"/>
        <v>0</v>
      </c>
      <c r="K10" s="140">
        <f t="shared" ca="1" si="9"/>
        <v>0</v>
      </c>
      <c r="L10" s="143">
        <f t="shared" ca="1" si="9"/>
        <v>0</v>
      </c>
      <c r="M10" s="108"/>
      <c r="N10" s="145">
        <v>400</v>
      </c>
      <c r="O10" s="146">
        <v>43466</v>
      </c>
      <c r="P10" s="146">
        <v>43586</v>
      </c>
      <c r="Q10" s="147"/>
      <c r="R10" s="148" t="str">
        <f ca="1">IF(AND($P10&lt;&gt;"",$P10&lt;=$B$1,$Q10=""),"RETARD","")</f>
        <v>RETARD</v>
      </c>
      <c r="S10" s="148">
        <f ca="1">IF($O10="","",IF(AND($B$1&lt;$P10,$Q10=""),$P10,IF(AND($Q10&lt;=$P10,$Q10&lt;&gt;""),$Q10,EDATE($P10,1))))</f>
        <v>43617</v>
      </c>
      <c r="T10" s="169"/>
      <c r="U10" s="108"/>
      <c r="V10" s="154" t="str">
        <f t="shared" ref="V10:AK12" ca="1" si="10">IF(AND(BS10&gt;0,BT10&gt;0),"-",IF(AND(BS10&gt;0,BT10=0),IF($D10="DCE/REA",IF(HI10="","DCE","REA"),$D10),""))</f>
        <v>-</v>
      </c>
      <c r="W10" s="155" t="str">
        <f t="shared" ca="1" si="10"/>
        <v>-</v>
      </c>
      <c r="X10" s="155" t="str">
        <f t="shared" ca="1" si="10"/>
        <v>-</v>
      </c>
      <c r="Y10" s="155" t="str">
        <f t="shared" ca="1" si="10"/>
        <v>-</v>
      </c>
      <c r="Z10" s="155" t="str">
        <f t="shared" ca="1" si="10"/>
        <v>-</v>
      </c>
      <c r="AA10" s="155" t="str">
        <f t="shared" ca="1" si="10"/>
        <v>DCE</v>
      </c>
      <c r="AB10" s="155" t="str">
        <f t="shared" ca="1" si="10"/>
        <v/>
      </c>
      <c r="AC10" s="155" t="str">
        <f t="shared" ca="1" si="10"/>
        <v/>
      </c>
      <c r="AD10" s="155" t="str">
        <f t="shared" ca="1" si="10"/>
        <v/>
      </c>
      <c r="AE10" s="155" t="str">
        <f t="shared" ca="1" si="10"/>
        <v/>
      </c>
      <c r="AF10" s="155" t="str">
        <f t="shared" ca="1" si="10"/>
        <v/>
      </c>
      <c r="AG10" s="156" t="str">
        <f t="shared" ca="1" si="10"/>
        <v/>
      </c>
      <c r="AH10" s="154" t="str">
        <f t="shared" ca="1" si="10"/>
        <v/>
      </c>
      <c r="AI10" s="155" t="str">
        <f t="shared" ca="1" si="10"/>
        <v/>
      </c>
      <c r="AJ10" s="155" t="str">
        <f t="shared" ca="1" si="10"/>
        <v/>
      </c>
      <c r="AK10" s="155" t="str">
        <f t="shared" ca="1" si="10"/>
        <v/>
      </c>
      <c r="AL10" s="155" t="str">
        <f t="shared" ref="AL10:BA12" ca="1" si="11">IF(AND(CI10&gt;0,CJ10&gt;0),"-",IF(AND(CI10&gt;0,CJ10=0),IF($D10="DCE/REA",IF(HY10="","DCE","REA"),$D10),""))</f>
        <v/>
      </c>
      <c r="AM10" s="155" t="str">
        <f t="shared" ca="1" si="11"/>
        <v/>
      </c>
      <c r="AN10" s="155" t="str">
        <f t="shared" ca="1" si="11"/>
        <v/>
      </c>
      <c r="AO10" s="155" t="str">
        <f t="shared" ca="1" si="11"/>
        <v/>
      </c>
      <c r="AP10" s="155" t="str">
        <f t="shared" ca="1" si="11"/>
        <v/>
      </c>
      <c r="AQ10" s="155" t="str">
        <f t="shared" ca="1" si="11"/>
        <v/>
      </c>
      <c r="AR10" s="155" t="str">
        <f t="shared" ca="1" si="11"/>
        <v/>
      </c>
      <c r="AS10" s="156" t="str">
        <f t="shared" ca="1" si="11"/>
        <v/>
      </c>
      <c r="AT10" s="154" t="str">
        <f t="shared" ca="1" si="11"/>
        <v/>
      </c>
      <c r="AU10" s="155" t="str">
        <f t="shared" ca="1" si="11"/>
        <v/>
      </c>
      <c r="AV10" s="155" t="str">
        <f t="shared" ca="1" si="11"/>
        <v/>
      </c>
      <c r="AW10" s="155" t="str">
        <f t="shared" ca="1" si="11"/>
        <v/>
      </c>
      <c r="AX10" s="155" t="str">
        <f t="shared" ca="1" si="11"/>
        <v/>
      </c>
      <c r="AY10" s="155" t="str">
        <f t="shared" ca="1" si="11"/>
        <v/>
      </c>
      <c r="AZ10" s="155" t="str">
        <f t="shared" ca="1" si="11"/>
        <v/>
      </c>
      <c r="BA10" s="155" t="str">
        <f t="shared" ca="1" si="11"/>
        <v/>
      </c>
      <c r="BB10" s="155" t="str">
        <f t="shared" ref="BB10:BQ12" ca="1" si="12">IF(AND(CY10&gt;0,CZ10&gt;0),"-",IF(AND(CY10&gt;0,CZ10=0),IF($D10="DCE/REA",IF(IO10="","DCE","REA"),$D10),""))</f>
        <v/>
      </c>
      <c r="BC10" s="155" t="str">
        <f t="shared" ca="1" si="12"/>
        <v/>
      </c>
      <c r="BD10" s="155" t="str">
        <f t="shared" ca="1" si="12"/>
        <v/>
      </c>
      <c r="BE10" s="156" t="str">
        <f t="shared" ca="1" si="12"/>
        <v/>
      </c>
      <c r="BF10" s="154" t="str">
        <f t="shared" ca="1" si="12"/>
        <v/>
      </c>
      <c r="BG10" s="155" t="str">
        <f t="shared" ca="1" si="12"/>
        <v/>
      </c>
      <c r="BH10" s="155" t="str">
        <f t="shared" ca="1" si="12"/>
        <v/>
      </c>
      <c r="BI10" s="155" t="str">
        <f t="shared" ca="1" si="12"/>
        <v/>
      </c>
      <c r="BJ10" s="155" t="str">
        <f t="shared" ca="1" si="12"/>
        <v/>
      </c>
      <c r="BK10" s="155" t="str">
        <f t="shared" ca="1" si="12"/>
        <v/>
      </c>
      <c r="BL10" s="155" t="str">
        <f t="shared" ca="1" si="12"/>
        <v/>
      </c>
      <c r="BM10" s="155" t="str">
        <f t="shared" ca="1" si="12"/>
        <v/>
      </c>
      <c r="BN10" s="155" t="str">
        <f t="shared" ca="1" si="12"/>
        <v/>
      </c>
      <c r="BO10" s="155" t="str">
        <f t="shared" ca="1" si="12"/>
        <v/>
      </c>
      <c r="BP10" s="155" t="str">
        <f t="shared" ca="1" si="12"/>
        <v/>
      </c>
      <c r="BQ10" s="156" t="str">
        <f t="shared" ca="1" si="12"/>
        <v/>
      </c>
      <c r="BR10" s="52"/>
      <c r="BS10" s="53">
        <f t="shared" ref="BS10:CH26" ca="1" si="13">IF(OFFSET($HI10,,(COLUMN()-COLUMN($BS$1:$BS$12)),,1)&lt;&gt;"",OFFSET($HI10,,(COLUMN()-COLUMN($BS$1:$BS$12)),,1),SUM(OFFSET($DP10,,2*(COLUMN()-COLUMN($BS$1:$BS$12)),,2)))</f>
        <v>47.058823529411768</v>
      </c>
      <c r="BT10" s="53">
        <f t="shared" ca="1" si="13"/>
        <v>47.058823529411768</v>
      </c>
      <c r="BU10" s="53">
        <f t="shared" ca="1" si="13"/>
        <v>70.588235294117652</v>
      </c>
      <c r="BV10" s="53">
        <f t="shared" ca="1" si="13"/>
        <v>94.117647058823536</v>
      </c>
      <c r="BW10" s="53">
        <f t="shared" ca="1" si="13"/>
        <v>94.117647058823536</v>
      </c>
      <c r="BX10" s="53">
        <f t="shared" ca="1" si="13"/>
        <v>47.058823529411768</v>
      </c>
      <c r="BY10" s="53">
        <f t="shared" ca="1" si="13"/>
        <v>0</v>
      </c>
      <c r="BZ10" s="53">
        <f t="shared" ca="1" si="13"/>
        <v>0</v>
      </c>
      <c r="CA10" s="53">
        <f t="shared" ca="1" si="13"/>
        <v>0</v>
      </c>
      <c r="CB10" s="53">
        <f t="shared" ca="1" si="13"/>
        <v>0</v>
      </c>
      <c r="CC10" s="53">
        <f t="shared" ca="1" si="13"/>
        <v>0</v>
      </c>
      <c r="CD10" s="54">
        <f t="shared" ca="1" si="13"/>
        <v>0</v>
      </c>
      <c r="CE10" s="53">
        <f t="shared" ca="1" si="13"/>
        <v>0</v>
      </c>
      <c r="CF10" s="53">
        <f t="shared" ca="1" si="13"/>
        <v>0</v>
      </c>
      <c r="CG10" s="53">
        <f t="shared" ca="1" si="13"/>
        <v>0</v>
      </c>
      <c r="CH10" s="53">
        <f t="shared" ca="1" si="13"/>
        <v>0</v>
      </c>
      <c r="CI10" s="53">
        <f t="shared" ref="CI10:CX26" ca="1" si="14">IF(OFFSET($HI10,,(COLUMN()-COLUMN($BS$1:$BS$12)),,1)&lt;&gt;"",OFFSET($HI10,,(COLUMN()-COLUMN($BS$1:$BS$12)),,1),SUM(OFFSET($DP10,,2*(COLUMN()-COLUMN($BS$1:$BS$12)),,2)))</f>
        <v>0</v>
      </c>
      <c r="CJ10" s="53">
        <f t="shared" ca="1" si="14"/>
        <v>0</v>
      </c>
      <c r="CK10" s="53">
        <f t="shared" ca="1" si="14"/>
        <v>0</v>
      </c>
      <c r="CL10" s="53">
        <f t="shared" ca="1" si="14"/>
        <v>0</v>
      </c>
      <c r="CM10" s="53">
        <f t="shared" ca="1" si="14"/>
        <v>0</v>
      </c>
      <c r="CN10" s="53">
        <f t="shared" ca="1" si="14"/>
        <v>0</v>
      </c>
      <c r="CO10" s="53">
        <f t="shared" ca="1" si="14"/>
        <v>0</v>
      </c>
      <c r="CP10" s="54">
        <f t="shared" ca="1" si="14"/>
        <v>0</v>
      </c>
      <c r="CQ10" s="53">
        <f t="shared" ca="1" si="14"/>
        <v>0</v>
      </c>
      <c r="CR10" s="53">
        <f t="shared" ca="1" si="14"/>
        <v>0</v>
      </c>
      <c r="CS10" s="53">
        <f t="shared" ca="1" si="14"/>
        <v>0</v>
      </c>
      <c r="CT10" s="53">
        <f t="shared" ca="1" si="14"/>
        <v>0</v>
      </c>
      <c r="CU10" s="53">
        <f t="shared" ca="1" si="14"/>
        <v>0</v>
      </c>
      <c r="CV10" s="53">
        <f t="shared" ca="1" si="14"/>
        <v>0</v>
      </c>
      <c r="CW10" s="53">
        <f t="shared" ca="1" si="14"/>
        <v>0</v>
      </c>
      <c r="CX10" s="53">
        <f t="shared" ca="1" si="14"/>
        <v>0</v>
      </c>
      <c r="CY10" s="53">
        <f t="shared" ref="CY10:DN26" ca="1" si="15">IF(OFFSET($HI10,,(COLUMN()-COLUMN($BS$1:$BS$12)),,1)&lt;&gt;"",OFFSET($HI10,,(COLUMN()-COLUMN($BS$1:$BS$12)),,1),SUM(OFFSET($DP10,,2*(COLUMN()-COLUMN($BS$1:$BS$12)),,2)))</f>
        <v>0</v>
      </c>
      <c r="CZ10" s="53">
        <f t="shared" ca="1" si="15"/>
        <v>0</v>
      </c>
      <c r="DA10" s="53">
        <f t="shared" ca="1" si="15"/>
        <v>0</v>
      </c>
      <c r="DB10" s="54">
        <f t="shared" ca="1" si="15"/>
        <v>0</v>
      </c>
      <c r="DC10" s="53">
        <f t="shared" ca="1" si="15"/>
        <v>0</v>
      </c>
      <c r="DD10" s="53">
        <f t="shared" ca="1" si="15"/>
        <v>0</v>
      </c>
      <c r="DE10" s="53">
        <f t="shared" ca="1" si="15"/>
        <v>0</v>
      </c>
      <c r="DF10" s="53">
        <f t="shared" ca="1" si="15"/>
        <v>0</v>
      </c>
      <c r="DG10" s="53">
        <f t="shared" ca="1" si="15"/>
        <v>0</v>
      </c>
      <c r="DH10" s="53">
        <f t="shared" ca="1" si="15"/>
        <v>0</v>
      </c>
      <c r="DI10" s="53">
        <f t="shared" ca="1" si="15"/>
        <v>0</v>
      </c>
      <c r="DJ10" s="53">
        <f t="shared" ca="1" si="15"/>
        <v>0</v>
      </c>
      <c r="DK10" s="53">
        <f t="shared" ca="1" si="15"/>
        <v>0</v>
      </c>
      <c r="DL10" s="53">
        <f t="shared" ca="1" si="15"/>
        <v>0</v>
      </c>
      <c r="DM10" s="53">
        <f t="shared" ca="1" si="15"/>
        <v>0</v>
      </c>
      <c r="DN10" s="53">
        <f t="shared" ca="1" si="15"/>
        <v>0</v>
      </c>
      <c r="DO10" s="52"/>
      <c r="DP10" s="60">
        <v>23.529411764705884</v>
      </c>
      <c r="DQ10" s="53">
        <v>23.529411764705884</v>
      </c>
      <c r="DR10" s="53">
        <v>23.529411764705884</v>
      </c>
      <c r="DS10" s="53">
        <v>23.529411764705884</v>
      </c>
      <c r="DT10" s="53">
        <v>23.529411764705884</v>
      </c>
      <c r="DU10" s="53">
        <v>47.058823529411768</v>
      </c>
      <c r="DV10" s="53">
        <v>47.058823529411768</v>
      </c>
      <c r="DW10" s="53">
        <v>47.058823529411768</v>
      </c>
      <c r="DX10" s="53">
        <v>47.058823529411768</v>
      </c>
      <c r="DY10" s="53">
        <v>47.058823529411768</v>
      </c>
      <c r="DZ10" s="53">
        <v>47.058823529411768</v>
      </c>
      <c r="EA10" s="53">
        <v>0</v>
      </c>
      <c r="EB10" s="53">
        <v>0</v>
      </c>
      <c r="EC10" s="53">
        <v>0</v>
      </c>
      <c r="ED10" s="53">
        <v>0</v>
      </c>
      <c r="EE10" s="53">
        <v>0</v>
      </c>
      <c r="EF10" s="53">
        <v>0</v>
      </c>
      <c r="EG10" s="53">
        <v>0</v>
      </c>
      <c r="EH10" s="53">
        <v>0</v>
      </c>
      <c r="EI10" s="53">
        <v>0</v>
      </c>
      <c r="EJ10" s="53">
        <v>0</v>
      </c>
      <c r="EK10" s="53">
        <v>0</v>
      </c>
      <c r="EL10" s="55">
        <v>0</v>
      </c>
      <c r="EM10" s="54">
        <v>0</v>
      </c>
      <c r="EN10" s="53">
        <v>0</v>
      </c>
      <c r="EO10" s="53">
        <v>0</v>
      </c>
      <c r="EP10" s="53">
        <v>0</v>
      </c>
      <c r="EQ10" s="53">
        <v>0</v>
      </c>
      <c r="ER10" s="53">
        <v>0</v>
      </c>
      <c r="ES10" s="53">
        <v>0</v>
      </c>
      <c r="ET10" s="53">
        <v>0</v>
      </c>
      <c r="EU10" s="53">
        <v>0</v>
      </c>
      <c r="EV10" s="53">
        <v>0</v>
      </c>
      <c r="EW10" s="53">
        <v>0</v>
      </c>
      <c r="EX10" s="53">
        <v>0</v>
      </c>
      <c r="EY10" s="53">
        <v>0</v>
      </c>
      <c r="EZ10" s="53">
        <v>0</v>
      </c>
      <c r="FA10" s="53">
        <v>0</v>
      </c>
      <c r="FB10" s="53">
        <v>0</v>
      </c>
      <c r="FC10" s="53">
        <v>0</v>
      </c>
      <c r="FD10" s="53">
        <v>0</v>
      </c>
      <c r="FE10" s="53">
        <v>0</v>
      </c>
      <c r="FF10" s="53">
        <v>0</v>
      </c>
      <c r="FG10" s="53">
        <v>0</v>
      </c>
      <c r="FH10" s="53">
        <v>0</v>
      </c>
      <c r="FI10" s="53">
        <v>0</v>
      </c>
      <c r="FJ10" s="53">
        <v>0</v>
      </c>
      <c r="FK10" s="54">
        <v>0</v>
      </c>
      <c r="FL10" s="53">
        <v>0</v>
      </c>
      <c r="FM10" s="53">
        <v>0</v>
      </c>
      <c r="FN10" s="53">
        <v>0</v>
      </c>
      <c r="FO10" s="53">
        <v>0</v>
      </c>
      <c r="FP10" s="53">
        <v>0</v>
      </c>
      <c r="FQ10" s="53">
        <v>0</v>
      </c>
      <c r="FR10" s="53">
        <v>0</v>
      </c>
      <c r="FS10" s="53">
        <v>0</v>
      </c>
      <c r="FT10" s="53">
        <v>0</v>
      </c>
      <c r="FU10" s="53">
        <v>0</v>
      </c>
      <c r="FV10" s="53">
        <v>0</v>
      </c>
      <c r="FW10" s="53">
        <v>0</v>
      </c>
      <c r="FX10" s="53">
        <v>0</v>
      </c>
      <c r="FY10" s="53">
        <v>0</v>
      </c>
      <c r="FZ10" s="53">
        <v>0</v>
      </c>
      <c r="GA10" s="53">
        <v>0</v>
      </c>
      <c r="GB10" s="53">
        <v>0</v>
      </c>
      <c r="GC10" s="53">
        <v>0</v>
      </c>
      <c r="GD10" s="53">
        <v>0</v>
      </c>
      <c r="GE10" s="53">
        <v>0</v>
      </c>
      <c r="GF10" s="53">
        <v>0</v>
      </c>
      <c r="GG10" s="53">
        <v>0</v>
      </c>
      <c r="GH10" s="53">
        <v>0</v>
      </c>
      <c r="GI10" s="54">
        <v>0</v>
      </c>
      <c r="GJ10" s="53">
        <v>0</v>
      </c>
      <c r="GK10" s="53">
        <v>0</v>
      </c>
      <c r="GL10" s="53">
        <v>0</v>
      </c>
      <c r="GM10" s="53">
        <v>0</v>
      </c>
      <c r="GN10" s="53">
        <v>0</v>
      </c>
      <c r="GO10" s="53">
        <v>0</v>
      </c>
      <c r="GP10" s="53">
        <v>0</v>
      </c>
      <c r="GQ10" s="53">
        <v>0</v>
      </c>
      <c r="GR10" s="53">
        <v>0</v>
      </c>
      <c r="GS10" s="53">
        <v>0</v>
      </c>
      <c r="GT10" s="53">
        <v>0</v>
      </c>
      <c r="GU10" s="53">
        <v>0</v>
      </c>
      <c r="GV10" s="53">
        <v>0</v>
      </c>
      <c r="GW10" s="53">
        <v>0</v>
      </c>
      <c r="GX10" s="53">
        <v>0</v>
      </c>
      <c r="GY10" s="53">
        <v>0</v>
      </c>
      <c r="GZ10" s="53">
        <v>0</v>
      </c>
      <c r="HA10" s="53">
        <v>0</v>
      </c>
      <c r="HB10" s="53">
        <v>0</v>
      </c>
      <c r="HC10" s="53">
        <v>0</v>
      </c>
      <c r="HD10" s="53">
        <v>0</v>
      </c>
      <c r="HE10" s="53">
        <v>0</v>
      </c>
      <c r="HF10" s="53">
        <v>0</v>
      </c>
      <c r="HG10" s="54">
        <v>0</v>
      </c>
      <c r="HH10" s="52"/>
      <c r="HI10" s="160"/>
      <c r="HJ10" s="161"/>
      <c r="HK10" s="161"/>
      <c r="HL10" s="161"/>
      <c r="HM10" s="161"/>
      <c r="HN10" s="161"/>
      <c r="HO10" s="161"/>
      <c r="HP10" s="161"/>
      <c r="HQ10" s="161"/>
      <c r="HR10" s="161"/>
      <c r="HS10" s="161"/>
      <c r="HT10" s="162"/>
      <c r="HU10" s="160"/>
      <c r="HV10" s="161"/>
      <c r="HW10" s="161"/>
      <c r="HX10" s="161"/>
      <c r="HY10" s="161"/>
      <c r="HZ10" s="161"/>
      <c r="IA10" s="161"/>
      <c r="IB10" s="161"/>
      <c r="IC10" s="161"/>
      <c r="ID10" s="161"/>
      <c r="IE10" s="161"/>
      <c r="IF10" s="162"/>
      <c r="IG10" s="160"/>
      <c r="IH10" s="161"/>
      <c r="II10" s="161"/>
      <c r="IJ10" s="161"/>
      <c r="IK10" s="161"/>
      <c r="IL10" s="161"/>
      <c r="IM10" s="161"/>
      <c r="IN10" s="161"/>
      <c r="IO10" s="161"/>
      <c r="IP10" s="161"/>
      <c r="IQ10" s="161"/>
      <c r="IR10" s="162"/>
      <c r="IS10" s="160"/>
      <c r="IT10" s="161"/>
      <c r="IU10" s="161"/>
      <c r="IV10" s="161"/>
      <c r="IW10" s="161"/>
      <c r="IX10" s="161"/>
      <c r="IY10" s="161"/>
      <c r="IZ10" s="161"/>
      <c r="JA10" s="161"/>
      <c r="JB10" s="161"/>
      <c r="JC10" s="161"/>
      <c r="JD10" s="162"/>
      <c r="JE10" s="92"/>
    </row>
    <row r="11" spans="1:265" s="1" customFormat="1" ht="14.4" x14ac:dyDescent="0.3">
      <c r="A11" s="125"/>
      <c r="B11" s="163">
        <f t="shared" ca="1" si="8"/>
        <v>0</v>
      </c>
      <c r="C11" s="164" t="str">
        <f t="shared" ca="1" si="8"/>
        <v>Affaire 1</v>
      </c>
      <c r="D11" s="140" t="str">
        <f t="shared" ca="1" si="8"/>
        <v>DCE/REA</v>
      </c>
      <c r="E11" s="141" t="s">
        <v>39</v>
      </c>
      <c r="F11" s="142">
        <v>2</v>
      </c>
      <c r="G11" s="140">
        <f t="shared" ca="1" si="9"/>
        <v>0</v>
      </c>
      <c r="H11" s="140">
        <f t="shared" ca="1" si="9"/>
        <v>0</v>
      </c>
      <c r="I11" s="168">
        <f t="shared" ca="1" si="9"/>
        <v>0</v>
      </c>
      <c r="J11" s="140">
        <f t="shared" ca="1" si="9"/>
        <v>0</v>
      </c>
      <c r="K11" s="140">
        <f t="shared" ca="1" si="9"/>
        <v>0</v>
      </c>
      <c r="L11" s="143">
        <f t="shared" ca="1" si="9"/>
        <v>0</v>
      </c>
      <c r="M11" s="108"/>
      <c r="N11" s="145">
        <v>200</v>
      </c>
      <c r="O11" s="146">
        <v>43466</v>
      </c>
      <c r="P11" s="146">
        <v>43600</v>
      </c>
      <c r="Q11" s="147">
        <v>43597</v>
      </c>
      <c r="R11" s="148" t="str">
        <f ca="1">IF(AND($P11&lt;&gt;"",$P11&lt;=$B$1,$Q11=""),"RETARD","")</f>
        <v/>
      </c>
      <c r="S11" s="148">
        <f ca="1">IF($O11="","",IF(AND($B$1&lt;$P11,$Q11=""),$P11,IF(AND($Q11&lt;=$P11,$Q11&lt;&gt;""),$Q11,EDATE($P11,1))))</f>
        <v>43597</v>
      </c>
      <c r="T11" s="150"/>
      <c r="U11" s="108"/>
      <c r="V11" s="154" t="str">
        <f t="shared" ca="1" si="10"/>
        <v>-</v>
      </c>
      <c r="W11" s="155" t="str">
        <f t="shared" ca="1" si="10"/>
        <v>-</v>
      </c>
      <c r="X11" s="155" t="str">
        <f t="shared" ca="1" si="10"/>
        <v>-</v>
      </c>
      <c r="Y11" s="155" t="str">
        <f t="shared" ca="1" si="10"/>
        <v>-</v>
      </c>
      <c r="Z11" s="155" t="str">
        <f t="shared" ca="1" si="10"/>
        <v>DCE</v>
      </c>
      <c r="AA11" s="155" t="str">
        <f t="shared" ca="1" si="10"/>
        <v/>
      </c>
      <c r="AB11" s="155" t="str">
        <f t="shared" ca="1" si="10"/>
        <v/>
      </c>
      <c r="AC11" s="155" t="str">
        <f t="shared" ca="1" si="10"/>
        <v/>
      </c>
      <c r="AD11" s="155" t="str">
        <f t="shared" ca="1" si="10"/>
        <v/>
      </c>
      <c r="AE11" s="155" t="str">
        <f t="shared" ca="1" si="10"/>
        <v/>
      </c>
      <c r="AF11" s="155" t="str">
        <f t="shared" ca="1" si="10"/>
        <v/>
      </c>
      <c r="AG11" s="156" t="str">
        <f t="shared" ca="1" si="10"/>
        <v/>
      </c>
      <c r="AH11" s="154" t="str">
        <f t="shared" ca="1" si="10"/>
        <v/>
      </c>
      <c r="AI11" s="155" t="str">
        <f t="shared" ca="1" si="10"/>
        <v/>
      </c>
      <c r="AJ11" s="155" t="str">
        <f t="shared" ca="1" si="10"/>
        <v/>
      </c>
      <c r="AK11" s="155" t="str">
        <f t="shared" ca="1" si="10"/>
        <v/>
      </c>
      <c r="AL11" s="155" t="str">
        <f t="shared" ca="1" si="11"/>
        <v/>
      </c>
      <c r="AM11" s="155" t="str">
        <f t="shared" ca="1" si="11"/>
        <v/>
      </c>
      <c r="AN11" s="155" t="str">
        <f t="shared" ca="1" si="11"/>
        <v/>
      </c>
      <c r="AO11" s="155" t="str">
        <f t="shared" ca="1" si="11"/>
        <v/>
      </c>
      <c r="AP11" s="155" t="str">
        <f t="shared" ca="1" si="11"/>
        <v/>
      </c>
      <c r="AQ11" s="155" t="str">
        <f t="shared" ca="1" si="11"/>
        <v/>
      </c>
      <c r="AR11" s="155" t="str">
        <f t="shared" ca="1" si="11"/>
        <v/>
      </c>
      <c r="AS11" s="156" t="str">
        <f t="shared" ca="1" si="11"/>
        <v/>
      </c>
      <c r="AT11" s="154" t="str">
        <f t="shared" ca="1" si="11"/>
        <v/>
      </c>
      <c r="AU11" s="155" t="str">
        <f t="shared" ca="1" si="11"/>
        <v/>
      </c>
      <c r="AV11" s="155" t="str">
        <f t="shared" ca="1" si="11"/>
        <v/>
      </c>
      <c r="AW11" s="155" t="str">
        <f t="shared" ca="1" si="11"/>
        <v/>
      </c>
      <c r="AX11" s="155" t="str">
        <f t="shared" ca="1" si="11"/>
        <v/>
      </c>
      <c r="AY11" s="155" t="str">
        <f t="shared" ca="1" si="11"/>
        <v/>
      </c>
      <c r="AZ11" s="155" t="str">
        <f t="shared" ca="1" si="11"/>
        <v/>
      </c>
      <c r="BA11" s="155" t="str">
        <f t="shared" ca="1" si="11"/>
        <v/>
      </c>
      <c r="BB11" s="155" t="str">
        <f t="shared" ca="1" si="12"/>
        <v/>
      </c>
      <c r="BC11" s="155" t="str">
        <f t="shared" ca="1" si="12"/>
        <v/>
      </c>
      <c r="BD11" s="155" t="str">
        <f t="shared" ca="1" si="12"/>
        <v/>
      </c>
      <c r="BE11" s="156" t="str">
        <f t="shared" ca="1" si="12"/>
        <v/>
      </c>
      <c r="BF11" s="154" t="str">
        <f t="shared" ca="1" si="12"/>
        <v/>
      </c>
      <c r="BG11" s="155" t="str">
        <f t="shared" ca="1" si="12"/>
        <v/>
      </c>
      <c r="BH11" s="155" t="str">
        <f t="shared" ca="1" si="12"/>
        <v/>
      </c>
      <c r="BI11" s="155" t="str">
        <f t="shared" ca="1" si="12"/>
        <v/>
      </c>
      <c r="BJ11" s="155" t="str">
        <f t="shared" ca="1" si="12"/>
        <v/>
      </c>
      <c r="BK11" s="155" t="str">
        <f t="shared" ca="1" si="12"/>
        <v/>
      </c>
      <c r="BL11" s="155" t="str">
        <f t="shared" ca="1" si="12"/>
        <v/>
      </c>
      <c r="BM11" s="155" t="str">
        <f t="shared" ca="1" si="12"/>
        <v/>
      </c>
      <c r="BN11" s="155" t="str">
        <f t="shared" ca="1" si="12"/>
        <v/>
      </c>
      <c r="BO11" s="155" t="str">
        <f t="shared" ca="1" si="12"/>
        <v/>
      </c>
      <c r="BP11" s="155" t="str">
        <f t="shared" ca="1" si="12"/>
        <v/>
      </c>
      <c r="BQ11" s="156" t="str">
        <f t="shared" ca="1" si="12"/>
        <v/>
      </c>
      <c r="BR11" s="52"/>
      <c r="BS11" s="53">
        <f t="shared" ca="1" si="13"/>
        <v>44.444444444444443</v>
      </c>
      <c r="BT11" s="53">
        <f t="shared" ca="1" si="13"/>
        <v>44.444444444444443</v>
      </c>
      <c r="BU11" s="53">
        <f t="shared" ca="1" si="13"/>
        <v>44.444444444444443</v>
      </c>
      <c r="BV11" s="53">
        <f t="shared" ca="1" si="13"/>
        <v>44.444444444444443</v>
      </c>
      <c r="BW11" s="53">
        <f t="shared" ca="1" si="13"/>
        <v>22.222222222222221</v>
      </c>
      <c r="BX11" s="53">
        <f t="shared" ca="1" si="13"/>
        <v>0</v>
      </c>
      <c r="BY11" s="53">
        <f t="shared" ca="1" si="13"/>
        <v>0</v>
      </c>
      <c r="BZ11" s="53">
        <f t="shared" ca="1" si="13"/>
        <v>0</v>
      </c>
      <c r="CA11" s="53">
        <f t="shared" ca="1" si="13"/>
        <v>0</v>
      </c>
      <c r="CB11" s="53">
        <f t="shared" ca="1" si="13"/>
        <v>0</v>
      </c>
      <c r="CC11" s="53">
        <f t="shared" ca="1" si="13"/>
        <v>0</v>
      </c>
      <c r="CD11" s="54">
        <f t="shared" ca="1" si="13"/>
        <v>0</v>
      </c>
      <c r="CE11" s="53">
        <f t="shared" ca="1" si="13"/>
        <v>0</v>
      </c>
      <c r="CF11" s="53">
        <f t="shared" ca="1" si="13"/>
        <v>0</v>
      </c>
      <c r="CG11" s="53">
        <f t="shared" ca="1" si="13"/>
        <v>0</v>
      </c>
      <c r="CH11" s="53">
        <f t="shared" ca="1" si="13"/>
        <v>0</v>
      </c>
      <c r="CI11" s="53">
        <f t="shared" ca="1" si="14"/>
        <v>0</v>
      </c>
      <c r="CJ11" s="53">
        <f t="shared" ca="1" si="14"/>
        <v>0</v>
      </c>
      <c r="CK11" s="53">
        <f t="shared" ca="1" si="14"/>
        <v>0</v>
      </c>
      <c r="CL11" s="53">
        <f t="shared" ca="1" si="14"/>
        <v>0</v>
      </c>
      <c r="CM11" s="53">
        <f t="shared" ca="1" si="14"/>
        <v>0</v>
      </c>
      <c r="CN11" s="53">
        <f t="shared" ca="1" si="14"/>
        <v>0</v>
      </c>
      <c r="CO11" s="53">
        <f t="shared" ca="1" si="14"/>
        <v>0</v>
      </c>
      <c r="CP11" s="54">
        <f t="shared" ca="1" si="14"/>
        <v>0</v>
      </c>
      <c r="CQ11" s="53">
        <f t="shared" ca="1" si="14"/>
        <v>0</v>
      </c>
      <c r="CR11" s="53">
        <f t="shared" ca="1" si="14"/>
        <v>0</v>
      </c>
      <c r="CS11" s="53">
        <f t="shared" ca="1" si="14"/>
        <v>0</v>
      </c>
      <c r="CT11" s="53">
        <f t="shared" ca="1" si="14"/>
        <v>0</v>
      </c>
      <c r="CU11" s="53">
        <f t="shared" ca="1" si="14"/>
        <v>0</v>
      </c>
      <c r="CV11" s="53">
        <f t="shared" ca="1" si="14"/>
        <v>0</v>
      </c>
      <c r="CW11" s="53">
        <f t="shared" ca="1" si="14"/>
        <v>0</v>
      </c>
      <c r="CX11" s="53">
        <f t="shared" ca="1" si="14"/>
        <v>0</v>
      </c>
      <c r="CY11" s="53">
        <f t="shared" ca="1" si="15"/>
        <v>0</v>
      </c>
      <c r="CZ11" s="53">
        <f t="shared" ca="1" si="15"/>
        <v>0</v>
      </c>
      <c r="DA11" s="53">
        <f t="shared" ca="1" si="15"/>
        <v>0</v>
      </c>
      <c r="DB11" s="54">
        <f t="shared" ca="1" si="15"/>
        <v>0</v>
      </c>
      <c r="DC11" s="53">
        <f t="shared" ca="1" si="15"/>
        <v>0</v>
      </c>
      <c r="DD11" s="53">
        <f t="shared" ca="1" si="15"/>
        <v>0</v>
      </c>
      <c r="DE11" s="53">
        <f t="shared" ca="1" si="15"/>
        <v>0</v>
      </c>
      <c r="DF11" s="53">
        <f t="shared" ca="1" si="15"/>
        <v>0</v>
      </c>
      <c r="DG11" s="53">
        <f t="shared" ca="1" si="15"/>
        <v>0</v>
      </c>
      <c r="DH11" s="53">
        <f t="shared" ca="1" si="15"/>
        <v>0</v>
      </c>
      <c r="DI11" s="53">
        <f t="shared" ca="1" si="15"/>
        <v>0</v>
      </c>
      <c r="DJ11" s="53">
        <f t="shared" ca="1" si="15"/>
        <v>0</v>
      </c>
      <c r="DK11" s="53">
        <f t="shared" ca="1" si="15"/>
        <v>0</v>
      </c>
      <c r="DL11" s="53">
        <f t="shared" ca="1" si="15"/>
        <v>0</v>
      </c>
      <c r="DM11" s="53">
        <f t="shared" ca="1" si="15"/>
        <v>0</v>
      </c>
      <c r="DN11" s="53">
        <f t="shared" ca="1" si="15"/>
        <v>0</v>
      </c>
      <c r="DO11" s="52"/>
      <c r="DP11" s="60">
        <v>22.222222222222221</v>
      </c>
      <c r="DQ11" s="53">
        <v>22.222222222222221</v>
      </c>
      <c r="DR11" s="53">
        <v>22.222222222222221</v>
      </c>
      <c r="DS11" s="53">
        <v>22.222222222222221</v>
      </c>
      <c r="DT11" s="53">
        <v>22.222222222222221</v>
      </c>
      <c r="DU11" s="53">
        <v>22.222222222222221</v>
      </c>
      <c r="DV11" s="53">
        <v>22.222222222222221</v>
      </c>
      <c r="DW11" s="53">
        <v>22.222222222222221</v>
      </c>
      <c r="DX11" s="53">
        <v>22.222222222222221</v>
      </c>
      <c r="DY11" s="53">
        <v>0</v>
      </c>
      <c r="DZ11" s="53">
        <v>0</v>
      </c>
      <c r="EA11" s="53">
        <v>0</v>
      </c>
      <c r="EB11" s="53">
        <v>0</v>
      </c>
      <c r="EC11" s="53">
        <v>0</v>
      </c>
      <c r="ED11" s="53">
        <v>0</v>
      </c>
      <c r="EE11" s="53">
        <v>0</v>
      </c>
      <c r="EF11" s="53">
        <v>0</v>
      </c>
      <c r="EG11" s="53">
        <v>0</v>
      </c>
      <c r="EH11" s="53">
        <v>0</v>
      </c>
      <c r="EI11" s="53">
        <v>0</v>
      </c>
      <c r="EJ11" s="53">
        <v>0</v>
      </c>
      <c r="EK11" s="53">
        <v>0</v>
      </c>
      <c r="EL11" s="55">
        <v>0</v>
      </c>
      <c r="EM11" s="54">
        <v>0</v>
      </c>
      <c r="EN11" s="53">
        <v>0</v>
      </c>
      <c r="EO11" s="53">
        <v>0</v>
      </c>
      <c r="EP11" s="53">
        <v>0</v>
      </c>
      <c r="EQ11" s="53">
        <v>0</v>
      </c>
      <c r="ER11" s="53">
        <v>0</v>
      </c>
      <c r="ES11" s="53">
        <v>0</v>
      </c>
      <c r="ET11" s="53">
        <v>0</v>
      </c>
      <c r="EU11" s="53">
        <v>0</v>
      </c>
      <c r="EV11" s="53">
        <v>0</v>
      </c>
      <c r="EW11" s="53">
        <v>0</v>
      </c>
      <c r="EX11" s="53">
        <v>0</v>
      </c>
      <c r="EY11" s="53">
        <v>0</v>
      </c>
      <c r="EZ11" s="53">
        <v>0</v>
      </c>
      <c r="FA11" s="53">
        <v>0</v>
      </c>
      <c r="FB11" s="53">
        <v>0</v>
      </c>
      <c r="FC11" s="53">
        <v>0</v>
      </c>
      <c r="FD11" s="53">
        <v>0</v>
      </c>
      <c r="FE11" s="53">
        <v>0</v>
      </c>
      <c r="FF11" s="53">
        <v>0</v>
      </c>
      <c r="FG11" s="53">
        <v>0</v>
      </c>
      <c r="FH11" s="53">
        <v>0</v>
      </c>
      <c r="FI11" s="53">
        <v>0</v>
      </c>
      <c r="FJ11" s="53">
        <v>0</v>
      </c>
      <c r="FK11" s="54">
        <v>0</v>
      </c>
      <c r="FL11" s="53">
        <v>0</v>
      </c>
      <c r="FM11" s="53">
        <v>0</v>
      </c>
      <c r="FN11" s="53">
        <v>0</v>
      </c>
      <c r="FO11" s="53">
        <v>0</v>
      </c>
      <c r="FP11" s="53">
        <v>0</v>
      </c>
      <c r="FQ11" s="53">
        <v>0</v>
      </c>
      <c r="FR11" s="53">
        <v>0</v>
      </c>
      <c r="FS11" s="53">
        <v>0</v>
      </c>
      <c r="FT11" s="53">
        <v>0</v>
      </c>
      <c r="FU11" s="53">
        <v>0</v>
      </c>
      <c r="FV11" s="53">
        <v>0</v>
      </c>
      <c r="FW11" s="53">
        <v>0</v>
      </c>
      <c r="FX11" s="53">
        <v>0</v>
      </c>
      <c r="FY11" s="53">
        <v>0</v>
      </c>
      <c r="FZ11" s="53">
        <v>0</v>
      </c>
      <c r="GA11" s="53">
        <v>0</v>
      </c>
      <c r="GB11" s="53">
        <v>0</v>
      </c>
      <c r="GC11" s="53">
        <v>0</v>
      </c>
      <c r="GD11" s="53">
        <v>0</v>
      </c>
      <c r="GE11" s="53">
        <v>0</v>
      </c>
      <c r="GF11" s="53">
        <v>0</v>
      </c>
      <c r="GG11" s="53">
        <v>0</v>
      </c>
      <c r="GH11" s="53">
        <v>0</v>
      </c>
      <c r="GI11" s="54">
        <v>0</v>
      </c>
      <c r="GJ11" s="53">
        <v>0</v>
      </c>
      <c r="GK11" s="53">
        <v>0</v>
      </c>
      <c r="GL11" s="53">
        <v>0</v>
      </c>
      <c r="GM11" s="53">
        <v>0</v>
      </c>
      <c r="GN11" s="53">
        <v>0</v>
      </c>
      <c r="GO11" s="53">
        <v>0</v>
      </c>
      <c r="GP11" s="53">
        <v>0</v>
      </c>
      <c r="GQ11" s="53">
        <v>0</v>
      </c>
      <c r="GR11" s="53">
        <v>0</v>
      </c>
      <c r="GS11" s="53">
        <v>0</v>
      </c>
      <c r="GT11" s="53">
        <v>0</v>
      </c>
      <c r="GU11" s="53">
        <v>0</v>
      </c>
      <c r="GV11" s="53">
        <v>0</v>
      </c>
      <c r="GW11" s="53">
        <v>0</v>
      </c>
      <c r="GX11" s="53">
        <v>0</v>
      </c>
      <c r="GY11" s="53">
        <v>0</v>
      </c>
      <c r="GZ11" s="53">
        <v>0</v>
      </c>
      <c r="HA11" s="53">
        <v>0</v>
      </c>
      <c r="HB11" s="53">
        <v>0</v>
      </c>
      <c r="HC11" s="53">
        <v>0</v>
      </c>
      <c r="HD11" s="53">
        <v>0</v>
      </c>
      <c r="HE11" s="53">
        <v>0</v>
      </c>
      <c r="HF11" s="53">
        <v>0</v>
      </c>
      <c r="HG11" s="54">
        <v>0</v>
      </c>
      <c r="HH11" s="52"/>
      <c r="HI11" s="160"/>
      <c r="HJ11" s="161"/>
      <c r="HK11" s="161"/>
      <c r="HL11" s="161"/>
      <c r="HM11" s="161"/>
      <c r="HN11" s="161"/>
      <c r="HO11" s="161"/>
      <c r="HP11" s="161"/>
      <c r="HQ11" s="161"/>
      <c r="HR11" s="161"/>
      <c r="HS11" s="161"/>
      <c r="HT11" s="162"/>
      <c r="HU11" s="160"/>
      <c r="HV11" s="161"/>
      <c r="HW11" s="161"/>
      <c r="HX11" s="161"/>
      <c r="HY11" s="161"/>
      <c r="HZ11" s="161"/>
      <c r="IA11" s="161"/>
      <c r="IB11" s="161"/>
      <c r="IC11" s="161"/>
      <c r="ID11" s="161"/>
      <c r="IE11" s="161"/>
      <c r="IF11" s="162"/>
      <c r="IG11" s="160"/>
      <c r="IH11" s="161"/>
      <c r="II11" s="161"/>
      <c r="IJ11" s="161"/>
      <c r="IK11" s="161"/>
      <c r="IL11" s="161"/>
      <c r="IM11" s="161"/>
      <c r="IN11" s="161"/>
      <c r="IO11" s="161"/>
      <c r="IP11" s="161"/>
      <c r="IQ11" s="161"/>
      <c r="IR11" s="162"/>
      <c r="IS11" s="160"/>
      <c r="IT11" s="161"/>
      <c r="IU11" s="161"/>
      <c r="IV11" s="161"/>
      <c r="IW11" s="161"/>
      <c r="IX11" s="161"/>
      <c r="IY11" s="161"/>
      <c r="IZ11" s="161"/>
      <c r="JA11" s="161"/>
      <c r="JB11" s="161"/>
      <c r="JC11" s="161"/>
      <c r="JD11" s="162"/>
      <c r="JE11" s="92"/>
    </row>
    <row r="12" spans="1:265" s="1" customFormat="1" ht="15" thickBot="1" x14ac:dyDescent="0.35">
      <c r="A12" s="125"/>
      <c r="B12" s="163">
        <f t="shared" ca="1" si="8"/>
        <v>0</v>
      </c>
      <c r="C12" s="164" t="str">
        <f t="shared" ca="1" si="8"/>
        <v>Affaire 1</v>
      </c>
      <c r="D12" s="140" t="str">
        <f t="shared" ca="1" si="8"/>
        <v>DCE/REA</v>
      </c>
      <c r="E12" s="141" t="s">
        <v>40</v>
      </c>
      <c r="F12" s="142">
        <v>3</v>
      </c>
      <c r="G12" s="140">
        <f t="shared" ca="1" si="9"/>
        <v>0</v>
      </c>
      <c r="H12" s="140">
        <f t="shared" ca="1" si="9"/>
        <v>0</v>
      </c>
      <c r="I12" s="168">
        <f t="shared" ca="1" si="9"/>
        <v>0</v>
      </c>
      <c r="J12" s="140">
        <f t="shared" ca="1" si="9"/>
        <v>0</v>
      </c>
      <c r="K12" s="140">
        <f t="shared" ca="1" si="9"/>
        <v>0</v>
      </c>
      <c r="L12" s="143">
        <f t="shared" ca="1" si="9"/>
        <v>0</v>
      </c>
      <c r="M12" s="108"/>
      <c r="N12" s="145">
        <v>250</v>
      </c>
      <c r="O12" s="146">
        <v>43466</v>
      </c>
      <c r="P12" s="146">
        <v>43525</v>
      </c>
      <c r="Q12" s="147"/>
      <c r="R12" s="148" t="str">
        <f ca="1">IF(AND($P12&lt;&gt;"",$P12&lt;=$B$1,$Q12=""),"RETARD","")</f>
        <v>RETARD</v>
      </c>
      <c r="S12" s="148">
        <f ca="1">IF($O12="","",IF(AND($B$1&lt;$P12,$Q12=""),$P12,IF(AND($Q12&lt;=$P12,$Q12&lt;&gt;""),$Q12,EDATE($P12,1))))</f>
        <v>43556</v>
      </c>
      <c r="T12" s="150"/>
      <c r="U12" s="108"/>
      <c r="V12" s="154" t="str">
        <f t="shared" ca="1" si="10"/>
        <v>-</v>
      </c>
      <c r="W12" s="155" t="str">
        <f t="shared" ca="1" si="10"/>
        <v>-</v>
      </c>
      <c r="X12" s="155" t="str">
        <f t="shared" ca="1" si="10"/>
        <v>-</v>
      </c>
      <c r="Y12" s="155" t="str">
        <f t="shared" ca="1" si="10"/>
        <v>DCE</v>
      </c>
      <c r="Z12" s="155" t="str">
        <f t="shared" ca="1" si="10"/>
        <v/>
      </c>
      <c r="AA12" s="155" t="str">
        <f t="shared" ca="1" si="10"/>
        <v/>
      </c>
      <c r="AB12" s="155" t="str">
        <f t="shared" ca="1" si="10"/>
        <v/>
      </c>
      <c r="AC12" s="155" t="str">
        <f t="shared" ca="1" si="10"/>
        <v/>
      </c>
      <c r="AD12" s="155" t="str">
        <f t="shared" ca="1" si="10"/>
        <v/>
      </c>
      <c r="AE12" s="155" t="str">
        <f t="shared" ca="1" si="10"/>
        <v/>
      </c>
      <c r="AF12" s="155" t="str">
        <f t="shared" ca="1" si="10"/>
        <v/>
      </c>
      <c r="AG12" s="156" t="str">
        <f t="shared" ca="1" si="10"/>
        <v/>
      </c>
      <c r="AH12" s="154" t="str">
        <f t="shared" ca="1" si="10"/>
        <v/>
      </c>
      <c r="AI12" s="155" t="str">
        <f t="shared" ca="1" si="10"/>
        <v/>
      </c>
      <c r="AJ12" s="155" t="str">
        <f t="shared" ca="1" si="10"/>
        <v/>
      </c>
      <c r="AK12" s="155" t="str">
        <f t="shared" ca="1" si="10"/>
        <v/>
      </c>
      <c r="AL12" s="155" t="str">
        <f t="shared" ca="1" si="11"/>
        <v/>
      </c>
      <c r="AM12" s="155" t="str">
        <f t="shared" ca="1" si="11"/>
        <v/>
      </c>
      <c r="AN12" s="155" t="str">
        <f t="shared" ca="1" si="11"/>
        <v/>
      </c>
      <c r="AO12" s="155" t="str">
        <f t="shared" ca="1" si="11"/>
        <v/>
      </c>
      <c r="AP12" s="155" t="str">
        <f t="shared" ca="1" si="11"/>
        <v/>
      </c>
      <c r="AQ12" s="155" t="str">
        <f t="shared" ca="1" si="11"/>
        <v/>
      </c>
      <c r="AR12" s="155" t="str">
        <f t="shared" ca="1" si="11"/>
        <v/>
      </c>
      <c r="AS12" s="156" t="str">
        <f t="shared" ca="1" si="11"/>
        <v/>
      </c>
      <c r="AT12" s="154" t="str">
        <f t="shared" ca="1" si="11"/>
        <v/>
      </c>
      <c r="AU12" s="155" t="str">
        <f t="shared" ca="1" si="11"/>
        <v/>
      </c>
      <c r="AV12" s="155" t="str">
        <f t="shared" ca="1" si="11"/>
        <v/>
      </c>
      <c r="AW12" s="155" t="str">
        <f t="shared" ca="1" si="11"/>
        <v/>
      </c>
      <c r="AX12" s="155" t="str">
        <f t="shared" ca="1" si="11"/>
        <v/>
      </c>
      <c r="AY12" s="155" t="str">
        <f t="shared" ca="1" si="11"/>
        <v/>
      </c>
      <c r="AZ12" s="155" t="str">
        <f t="shared" ca="1" si="11"/>
        <v/>
      </c>
      <c r="BA12" s="155" t="str">
        <f t="shared" ca="1" si="11"/>
        <v/>
      </c>
      <c r="BB12" s="155" t="str">
        <f t="shared" ca="1" si="12"/>
        <v/>
      </c>
      <c r="BC12" s="155" t="str">
        <f t="shared" ca="1" si="12"/>
        <v/>
      </c>
      <c r="BD12" s="155" t="str">
        <f t="shared" ca="1" si="12"/>
        <v/>
      </c>
      <c r="BE12" s="156" t="str">
        <f t="shared" ca="1" si="12"/>
        <v/>
      </c>
      <c r="BF12" s="154" t="str">
        <f t="shared" ca="1" si="12"/>
        <v/>
      </c>
      <c r="BG12" s="155" t="str">
        <f t="shared" ca="1" si="12"/>
        <v/>
      </c>
      <c r="BH12" s="155" t="str">
        <f t="shared" ca="1" si="12"/>
        <v/>
      </c>
      <c r="BI12" s="155" t="str">
        <f t="shared" ca="1" si="12"/>
        <v/>
      </c>
      <c r="BJ12" s="155" t="str">
        <f t="shared" ca="1" si="12"/>
        <v/>
      </c>
      <c r="BK12" s="155" t="str">
        <f t="shared" ca="1" si="12"/>
        <v/>
      </c>
      <c r="BL12" s="155" t="str">
        <f t="shared" ca="1" si="12"/>
        <v/>
      </c>
      <c r="BM12" s="155" t="str">
        <f t="shared" ca="1" si="12"/>
        <v/>
      </c>
      <c r="BN12" s="155" t="str">
        <f t="shared" ca="1" si="12"/>
        <v/>
      </c>
      <c r="BO12" s="155" t="str">
        <f t="shared" ca="1" si="12"/>
        <v/>
      </c>
      <c r="BP12" s="155" t="str">
        <f t="shared" ca="1" si="12"/>
        <v/>
      </c>
      <c r="BQ12" s="156" t="str">
        <f t="shared" ca="1" si="12"/>
        <v/>
      </c>
      <c r="BR12" s="52"/>
      <c r="BS12" s="53">
        <f t="shared" ca="1" si="13"/>
        <v>71.428571428571431</v>
      </c>
      <c r="BT12" s="53">
        <f t="shared" ca="1" si="13"/>
        <v>71.428571428571431</v>
      </c>
      <c r="BU12" s="53">
        <f t="shared" ca="1" si="13"/>
        <v>71.428571428571431</v>
      </c>
      <c r="BV12" s="53">
        <f t="shared" ca="1" si="13"/>
        <v>35.714285714285715</v>
      </c>
      <c r="BW12" s="53">
        <f t="shared" ca="1" si="13"/>
        <v>0</v>
      </c>
      <c r="BX12" s="53">
        <f t="shared" ca="1" si="13"/>
        <v>0</v>
      </c>
      <c r="BY12" s="53">
        <f t="shared" ca="1" si="13"/>
        <v>0</v>
      </c>
      <c r="BZ12" s="53">
        <f t="shared" ca="1" si="13"/>
        <v>0</v>
      </c>
      <c r="CA12" s="53">
        <f t="shared" ca="1" si="13"/>
        <v>0</v>
      </c>
      <c r="CB12" s="53">
        <f t="shared" ca="1" si="13"/>
        <v>0</v>
      </c>
      <c r="CC12" s="53">
        <f t="shared" ca="1" si="13"/>
        <v>0</v>
      </c>
      <c r="CD12" s="54">
        <f t="shared" ca="1" si="13"/>
        <v>0</v>
      </c>
      <c r="CE12" s="53">
        <f t="shared" ca="1" si="13"/>
        <v>0</v>
      </c>
      <c r="CF12" s="53">
        <f t="shared" ca="1" si="13"/>
        <v>0</v>
      </c>
      <c r="CG12" s="53">
        <f t="shared" ca="1" si="13"/>
        <v>0</v>
      </c>
      <c r="CH12" s="53">
        <f t="shared" ca="1" si="13"/>
        <v>0</v>
      </c>
      <c r="CI12" s="53">
        <f t="shared" ca="1" si="14"/>
        <v>0</v>
      </c>
      <c r="CJ12" s="53">
        <f t="shared" ca="1" si="14"/>
        <v>0</v>
      </c>
      <c r="CK12" s="53">
        <f t="shared" ca="1" si="14"/>
        <v>0</v>
      </c>
      <c r="CL12" s="53">
        <f t="shared" ca="1" si="14"/>
        <v>0</v>
      </c>
      <c r="CM12" s="53">
        <f t="shared" ca="1" si="14"/>
        <v>0</v>
      </c>
      <c r="CN12" s="53">
        <f t="shared" ca="1" si="14"/>
        <v>0</v>
      </c>
      <c r="CO12" s="53">
        <f t="shared" ca="1" si="14"/>
        <v>0</v>
      </c>
      <c r="CP12" s="54">
        <f t="shared" ca="1" si="14"/>
        <v>0</v>
      </c>
      <c r="CQ12" s="53">
        <f t="shared" ca="1" si="14"/>
        <v>0</v>
      </c>
      <c r="CR12" s="53">
        <f t="shared" ca="1" si="14"/>
        <v>0</v>
      </c>
      <c r="CS12" s="53">
        <f t="shared" ca="1" si="14"/>
        <v>0</v>
      </c>
      <c r="CT12" s="53">
        <f t="shared" ca="1" si="14"/>
        <v>0</v>
      </c>
      <c r="CU12" s="53">
        <f t="shared" ca="1" si="14"/>
        <v>0</v>
      </c>
      <c r="CV12" s="53">
        <f t="shared" ca="1" si="14"/>
        <v>0</v>
      </c>
      <c r="CW12" s="53">
        <f t="shared" ca="1" si="14"/>
        <v>0</v>
      </c>
      <c r="CX12" s="53">
        <f t="shared" ca="1" si="14"/>
        <v>0</v>
      </c>
      <c r="CY12" s="53">
        <f t="shared" ca="1" si="15"/>
        <v>0</v>
      </c>
      <c r="CZ12" s="53">
        <f t="shared" ca="1" si="15"/>
        <v>0</v>
      </c>
      <c r="DA12" s="53">
        <f t="shared" ca="1" si="15"/>
        <v>0</v>
      </c>
      <c r="DB12" s="54">
        <f t="shared" ca="1" si="15"/>
        <v>0</v>
      </c>
      <c r="DC12" s="53">
        <f t="shared" ca="1" si="15"/>
        <v>0</v>
      </c>
      <c r="DD12" s="53">
        <f t="shared" ca="1" si="15"/>
        <v>0</v>
      </c>
      <c r="DE12" s="53">
        <f t="shared" ca="1" si="15"/>
        <v>0</v>
      </c>
      <c r="DF12" s="53">
        <f t="shared" ca="1" si="15"/>
        <v>0</v>
      </c>
      <c r="DG12" s="53">
        <f t="shared" ca="1" si="15"/>
        <v>0</v>
      </c>
      <c r="DH12" s="53">
        <f t="shared" ca="1" si="15"/>
        <v>0</v>
      </c>
      <c r="DI12" s="53">
        <f t="shared" ca="1" si="15"/>
        <v>0</v>
      </c>
      <c r="DJ12" s="53">
        <f t="shared" ca="1" si="15"/>
        <v>0</v>
      </c>
      <c r="DK12" s="53">
        <f t="shared" ca="1" si="15"/>
        <v>0</v>
      </c>
      <c r="DL12" s="53">
        <f t="shared" ca="1" si="15"/>
        <v>0</v>
      </c>
      <c r="DM12" s="53">
        <f t="shared" ca="1" si="15"/>
        <v>0</v>
      </c>
      <c r="DN12" s="53">
        <f t="shared" ca="1" si="15"/>
        <v>0</v>
      </c>
      <c r="DO12" s="52"/>
      <c r="DP12" s="60">
        <v>35.714285714285715</v>
      </c>
      <c r="DQ12" s="53">
        <v>35.714285714285715</v>
      </c>
      <c r="DR12" s="53">
        <v>35.714285714285715</v>
      </c>
      <c r="DS12" s="53">
        <v>35.714285714285715</v>
      </c>
      <c r="DT12" s="53">
        <v>35.714285714285715</v>
      </c>
      <c r="DU12" s="53">
        <v>35.714285714285715</v>
      </c>
      <c r="DV12" s="53">
        <v>35.714285714285715</v>
      </c>
      <c r="DW12" s="53">
        <v>0</v>
      </c>
      <c r="DX12" s="53">
        <v>0</v>
      </c>
      <c r="DY12" s="53">
        <v>0</v>
      </c>
      <c r="DZ12" s="53">
        <v>0</v>
      </c>
      <c r="EA12" s="53">
        <v>0</v>
      </c>
      <c r="EB12" s="53">
        <v>0</v>
      </c>
      <c r="EC12" s="53">
        <v>0</v>
      </c>
      <c r="ED12" s="53">
        <v>0</v>
      </c>
      <c r="EE12" s="53">
        <v>0</v>
      </c>
      <c r="EF12" s="53">
        <v>0</v>
      </c>
      <c r="EG12" s="53">
        <v>0</v>
      </c>
      <c r="EH12" s="53">
        <v>0</v>
      </c>
      <c r="EI12" s="53">
        <v>0</v>
      </c>
      <c r="EJ12" s="53">
        <v>0</v>
      </c>
      <c r="EK12" s="53">
        <v>0</v>
      </c>
      <c r="EL12" s="55">
        <v>0</v>
      </c>
      <c r="EM12" s="54">
        <v>0</v>
      </c>
      <c r="EN12" s="53">
        <v>0</v>
      </c>
      <c r="EO12" s="53">
        <v>0</v>
      </c>
      <c r="EP12" s="53">
        <v>0</v>
      </c>
      <c r="EQ12" s="53">
        <v>0</v>
      </c>
      <c r="ER12" s="53">
        <v>0</v>
      </c>
      <c r="ES12" s="53">
        <v>0</v>
      </c>
      <c r="ET12" s="53">
        <v>0</v>
      </c>
      <c r="EU12" s="53">
        <v>0</v>
      </c>
      <c r="EV12" s="53">
        <v>0</v>
      </c>
      <c r="EW12" s="53">
        <v>0</v>
      </c>
      <c r="EX12" s="53">
        <v>0</v>
      </c>
      <c r="EY12" s="53">
        <v>0</v>
      </c>
      <c r="EZ12" s="53">
        <v>0</v>
      </c>
      <c r="FA12" s="53">
        <v>0</v>
      </c>
      <c r="FB12" s="53">
        <v>0</v>
      </c>
      <c r="FC12" s="53">
        <v>0</v>
      </c>
      <c r="FD12" s="53">
        <v>0</v>
      </c>
      <c r="FE12" s="53">
        <v>0</v>
      </c>
      <c r="FF12" s="53">
        <v>0</v>
      </c>
      <c r="FG12" s="53">
        <v>0</v>
      </c>
      <c r="FH12" s="53">
        <v>0</v>
      </c>
      <c r="FI12" s="53">
        <v>0</v>
      </c>
      <c r="FJ12" s="53">
        <v>0</v>
      </c>
      <c r="FK12" s="54">
        <v>0</v>
      </c>
      <c r="FL12" s="53">
        <v>0</v>
      </c>
      <c r="FM12" s="53">
        <v>0</v>
      </c>
      <c r="FN12" s="53">
        <v>0</v>
      </c>
      <c r="FO12" s="53">
        <v>0</v>
      </c>
      <c r="FP12" s="53">
        <v>0</v>
      </c>
      <c r="FQ12" s="53">
        <v>0</v>
      </c>
      <c r="FR12" s="53">
        <v>0</v>
      </c>
      <c r="FS12" s="53">
        <v>0</v>
      </c>
      <c r="FT12" s="53">
        <v>0</v>
      </c>
      <c r="FU12" s="53">
        <v>0</v>
      </c>
      <c r="FV12" s="53">
        <v>0</v>
      </c>
      <c r="FW12" s="53">
        <v>0</v>
      </c>
      <c r="FX12" s="53">
        <v>0</v>
      </c>
      <c r="FY12" s="53">
        <v>0</v>
      </c>
      <c r="FZ12" s="53">
        <v>0</v>
      </c>
      <c r="GA12" s="53">
        <v>0</v>
      </c>
      <c r="GB12" s="53">
        <v>0</v>
      </c>
      <c r="GC12" s="53">
        <v>0</v>
      </c>
      <c r="GD12" s="53">
        <v>0</v>
      </c>
      <c r="GE12" s="53">
        <v>0</v>
      </c>
      <c r="GF12" s="53">
        <v>0</v>
      </c>
      <c r="GG12" s="53">
        <v>0</v>
      </c>
      <c r="GH12" s="53">
        <v>0</v>
      </c>
      <c r="GI12" s="54">
        <v>0</v>
      </c>
      <c r="GJ12" s="53">
        <v>0</v>
      </c>
      <c r="GK12" s="53">
        <v>0</v>
      </c>
      <c r="GL12" s="53">
        <v>0</v>
      </c>
      <c r="GM12" s="53">
        <v>0</v>
      </c>
      <c r="GN12" s="53">
        <v>0</v>
      </c>
      <c r="GO12" s="53">
        <v>0</v>
      </c>
      <c r="GP12" s="53">
        <v>0</v>
      </c>
      <c r="GQ12" s="53">
        <v>0</v>
      </c>
      <c r="GR12" s="53">
        <v>0</v>
      </c>
      <c r="GS12" s="53">
        <v>0</v>
      </c>
      <c r="GT12" s="53">
        <v>0</v>
      </c>
      <c r="GU12" s="53">
        <v>0</v>
      </c>
      <c r="GV12" s="53">
        <v>0</v>
      </c>
      <c r="GW12" s="53">
        <v>0</v>
      </c>
      <c r="GX12" s="53">
        <v>0</v>
      </c>
      <c r="GY12" s="53">
        <v>0</v>
      </c>
      <c r="GZ12" s="53">
        <v>0</v>
      </c>
      <c r="HA12" s="53">
        <v>0</v>
      </c>
      <c r="HB12" s="53">
        <v>0</v>
      </c>
      <c r="HC12" s="53">
        <v>0</v>
      </c>
      <c r="HD12" s="53">
        <v>0</v>
      </c>
      <c r="HE12" s="53">
        <v>0</v>
      </c>
      <c r="HF12" s="53">
        <v>0</v>
      </c>
      <c r="HG12" s="54">
        <v>0</v>
      </c>
      <c r="HH12" s="52"/>
      <c r="HI12" s="160"/>
      <c r="HJ12" s="161"/>
      <c r="HK12" s="161"/>
      <c r="HL12" s="161"/>
      <c r="HM12" s="161"/>
      <c r="HN12" s="161"/>
      <c r="HO12" s="161"/>
      <c r="HP12" s="161"/>
      <c r="HQ12" s="161"/>
      <c r="HR12" s="161"/>
      <c r="HS12" s="161"/>
      <c r="HT12" s="162"/>
      <c r="HU12" s="160"/>
      <c r="HV12" s="161"/>
      <c r="HW12" s="161"/>
      <c r="HX12" s="161"/>
      <c r="HY12" s="161"/>
      <c r="HZ12" s="161"/>
      <c r="IA12" s="161"/>
      <c r="IB12" s="161"/>
      <c r="IC12" s="161"/>
      <c r="ID12" s="161"/>
      <c r="IE12" s="161"/>
      <c r="IF12" s="162"/>
      <c r="IG12" s="160"/>
      <c r="IH12" s="161"/>
      <c r="II12" s="161"/>
      <c r="IJ12" s="161"/>
      <c r="IK12" s="161"/>
      <c r="IL12" s="161"/>
      <c r="IM12" s="161"/>
      <c r="IN12" s="161"/>
      <c r="IO12" s="161"/>
      <c r="IP12" s="161"/>
      <c r="IQ12" s="161"/>
      <c r="IR12" s="162"/>
      <c r="IS12" s="160"/>
      <c r="IT12" s="161"/>
      <c r="IU12" s="161"/>
      <c r="IV12" s="161"/>
      <c r="IW12" s="161"/>
      <c r="IX12" s="161"/>
      <c r="IY12" s="161"/>
      <c r="IZ12" s="161"/>
      <c r="JA12" s="161"/>
      <c r="JB12" s="161"/>
      <c r="JC12" s="161"/>
      <c r="JD12" s="162"/>
      <c r="JE12" s="92"/>
    </row>
    <row r="13" spans="1:265" s="1" customFormat="1" ht="14.4" x14ac:dyDescent="0.3">
      <c r="A13" s="124"/>
      <c r="B13" s="171"/>
      <c r="C13" s="165" t="s">
        <v>43</v>
      </c>
      <c r="D13" s="137" t="s">
        <v>28</v>
      </c>
      <c r="E13" s="137" t="s">
        <v>39</v>
      </c>
      <c r="F13" s="138"/>
      <c r="G13" s="137"/>
      <c r="H13" s="137"/>
      <c r="I13" s="172"/>
      <c r="J13" s="137"/>
      <c r="K13" s="137"/>
      <c r="L13" s="139"/>
      <c r="M13" s="108"/>
      <c r="N13" s="144">
        <f ca="1">SUM(INDIRECT(ADDRESS(ROW($C13)+1,COLUMN($C13)+11,4)&amp;":"&amp;ADDRESS(ROW($C13)+(COUNTIFS($C$1:$C$12,$C13)-1),COLUMN($C13)+11,4)))</f>
        <v>850</v>
      </c>
      <c r="O13" s="137"/>
      <c r="P13" s="137"/>
      <c r="Q13" s="137"/>
      <c r="R13" s="137"/>
      <c r="S13" s="137"/>
      <c r="T13" s="170"/>
      <c r="U13" s="108"/>
      <c r="V13" s="151"/>
      <c r="W13" s="152"/>
      <c r="X13" s="152"/>
      <c r="Y13" s="152"/>
      <c r="Z13" s="152"/>
      <c r="AA13" s="152"/>
      <c r="AB13" s="152"/>
      <c r="AC13" s="152"/>
      <c r="AD13" s="152"/>
      <c r="AE13" s="152"/>
      <c r="AF13" s="152"/>
      <c r="AG13" s="153"/>
      <c r="AH13" s="151"/>
      <c r="AI13" s="152"/>
      <c r="AJ13" s="152"/>
      <c r="AK13" s="152"/>
      <c r="AL13" s="152"/>
      <c r="AM13" s="152"/>
      <c r="AN13" s="152"/>
      <c r="AO13" s="152"/>
      <c r="AP13" s="152"/>
      <c r="AQ13" s="152"/>
      <c r="AR13" s="152"/>
      <c r="AS13" s="153"/>
      <c r="AT13" s="151"/>
      <c r="AU13" s="152"/>
      <c r="AV13" s="152"/>
      <c r="AW13" s="152"/>
      <c r="AX13" s="152"/>
      <c r="AY13" s="152"/>
      <c r="AZ13" s="152"/>
      <c r="BA13" s="152"/>
      <c r="BB13" s="152"/>
      <c r="BC13" s="152"/>
      <c r="BD13" s="152"/>
      <c r="BE13" s="153"/>
      <c r="BF13" s="151"/>
      <c r="BG13" s="152"/>
      <c r="BH13" s="152"/>
      <c r="BI13" s="152"/>
      <c r="BJ13" s="152"/>
      <c r="BK13" s="152"/>
      <c r="BL13" s="152"/>
      <c r="BM13" s="152"/>
      <c r="BN13" s="152"/>
      <c r="BO13" s="152"/>
      <c r="BP13" s="152"/>
      <c r="BQ13" s="153"/>
      <c r="BR13" s="52"/>
      <c r="BS13" s="71"/>
      <c r="BT13" s="71"/>
      <c r="BU13" s="71"/>
      <c r="BV13" s="71"/>
      <c r="BW13" s="71"/>
      <c r="BX13" s="71"/>
      <c r="BY13" s="71"/>
      <c r="BZ13" s="71"/>
      <c r="CA13" s="71"/>
      <c r="CB13" s="71"/>
      <c r="CC13" s="71"/>
      <c r="CD13" s="72"/>
      <c r="CE13" s="71"/>
      <c r="CF13" s="71"/>
      <c r="CG13" s="71"/>
      <c r="CH13" s="71"/>
      <c r="CI13" s="71"/>
      <c r="CJ13" s="71"/>
      <c r="CK13" s="71"/>
      <c r="CL13" s="71"/>
      <c r="CM13" s="71"/>
      <c r="CN13" s="71"/>
      <c r="CO13" s="71"/>
      <c r="CP13" s="72"/>
      <c r="CQ13" s="71"/>
      <c r="CR13" s="71"/>
      <c r="CS13" s="71"/>
      <c r="CT13" s="71"/>
      <c r="CU13" s="71"/>
      <c r="CV13" s="71"/>
      <c r="CW13" s="71"/>
      <c r="CX13" s="71"/>
      <c r="CY13" s="71"/>
      <c r="CZ13" s="71"/>
      <c r="DA13" s="71"/>
      <c r="DB13" s="72"/>
      <c r="DC13" s="71"/>
      <c r="DD13" s="71"/>
      <c r="DE13" s="71"/>
      <c r="DF13" s="71"/>
      <c r="DG13" s="71"/>
      <c r="DH13" s="71"/>
      <c r="DI13" s="71"/>
      <c r="DJ13" s="71"/>
      <c r="DK13" s="71"/>
      <c r="DL13" s="71"/>
      <c r="DM13" s="71"/>
      <c r="DN13" s="71"/>
      <c r="DO13" s="52"/>
      <c r="DP13" s="73"/>
      <c r="DQ13" s="71"/>
      <c r="DR13" s="71"/>
      <c r="DS13" s="71"/>
      <c r="DT13" s="71"/>
      <c r="DU13" s="71"/>
      <c r="DV13" s="71"/>
      <c r="DW13" s="71"/>
      <c r="DX13" s="71"/>
      <c r="DY13" s="71"/>
      <c r="DZ13" s="71"/>
      <c r="EA13" s="71"/>
      <c r="EB13" s="71"/>
      <c r="EC13" s="71"/>
      <c r="ED13" s="71"/>
      <c r="EE13" s="71"/>
      <c r="EF13" s="71"/>
      <c r="EG13" s="71"/>
      <c r="EH13" s="71"/>
      <c r="EI13" s="71"/>
      <c r="EJ13" s="71"/>
      <c r="EK13" s="71"/>
      <c r="EL13" s="74"/>
      <c r="EM13" s="72"/>
      <c r="EN13" s="71"/>
      <c r="EO13" s="71"/>
      <c r="EP13" s="71"/>
      <c r="EQ13" s="71"/>
      <c r="ER13" s="71"/>
      <c r="ES13" s="71"/>
      <c r="ET13" s="71"/>
      <c r="EU13" s="71"/>
      <c r="EV13" s="71"/>
      <c r="EW13" s="71"/>
      <c r="EX13" s="71"/>
      <c r="EY13" s="71"/>
      <c r="EZ13" s="71"/>
      <c r="FA13" s="71"/>
      <c r="FB13" s="71"/>
      <c r="FC13" s="71"/>
      <c r="FD13" s="71"/>
      <c r="FE13" s="71"/>
      <c r="FF13" s="71"/>
      <c r="FG13" s="71"/>
      <c r="FH13" s="71"/>
      <c r="FI13" s="71"/>
      <c r="FJ13" s="71"/>
      <c r="FK13" s="72"/>
      <c r="FL13" s="71"/>
      <c r="FM13" s="71"/>
      <c r="FN13" s="71"/>
      <c r="FO13" s="71"/>
      <c r="FP13" s="71"/>
      <c r="FQ13" s="71"/>
      <c r="FR13" s="71"/>
      <c r="FS13" s="71"/>
      <c r="FT13" s="71"/>
      <c r="FU13" s="71"/>
      <c r="FV13" s="71"/>
      <c r="FW13" s="71"/>
      <c r="FX13" s="71"/>
      <c r="FY13" s="71"/>
      <c r="FZ13" s="71"/>
      <c r="GA13" s="71"/>
      <c r="GB13" s="71"/>
      <c r="GC13" s="71"/>
      <c r="GD13" s="71"/>
      <c r="GE13" s="71"/>
      <c r="GF13" s="71"/>
      <c r="GG13" s="71"/>
      <c r="GH13" s="71"/>
      <c r="GI13" s="72"/>
      <c r="GJ13" s="71"/>
      <c r="GK13" s="71"/>
      <c r="GL13" s="71"/>
      <c r="GM13" s="71"/>
      <c r="GN13" s="71"/>
      <c r="GO13" s="71"/>
      <c r="GP13" s="71"/>
      <c r="GQ13" s="71"/>
      <c r="GR13" s="71"/>
      <c r="GS13" s="71"/>
      <c r="GT13" s="71"/>
      <c r="GU13" s="71"/>
      <c r="GV13" s="71"/>
      <c r="GW13" s="71"/>
      <c r="GX13" s="71"/>
      <c r="GY13" s="71"/>
      <c r="GZ13" s="71"/>
      <c r="HA13" s="71"/>
      <c r="HB13" s="71"/>
      <c r="HC13" s="71"/>
      <c r="HD13" s="71"/>
      <c r="HE13" s="71"/>
      <c r="HF13" s="71"/>
      <c r="HG13" s="72"/>
      <c r="HH13" s="52"/>
      <c r="HI13" s="157"/>
      <c r="HJ13" s="158"/>
      <c r="HK13" s="158"/>
      <c r="HL13" s="158"/>
      <c r="HM13" s="158"/>
      <c r="HN13" s="158"/>
      <c r="HO13" s="158"/>
      <c r="HP13" s="158"/>
      <c r="HQ13" s="158"/>
      <c r="HR13" s="158"/>
      <c r="HS13" s="158"/>
      <c r="HT13" s="159"/>
      <c r="HU13" s="157"/>
      <c r="HV13" s="158"/>
      <c r="HW13" s="158"/>
      <c r="HX13" s="158"/>
      <c r="HY13" s="158"/>
      <c r="HZ13" s="158"/>
      <c r="IA13" s="158"/>
      <c r="IB13" s="158"/>
      <c r="IC13" s="158"/>
      <c r="ID13" s="158"/>
      <c r="IE13" s="158"/>
      <c r="IF13" s="159"/>
      <c r="IG13" s="157"/>
      <c r="IH13" s="158"/>
      <c r="II13" s="158"/>
      <c r="IJ13" s="158"/>
      <c r="IK13" s="158"/>
      <c r="IL13" s="158"/>
      <c r="IM13" s="158"/>
      <c r="IN13" s="158"/>
      <c r="IO13" s="158"/>
      <c r="IP13" s="158"/>
      <c r="IQ13" s="158"/>
      <c r="IR13" s="159"/>
      <c r="IS13" s="157"/>
      <c r="IT13" s="158"/>
      <c r="IU13" s="158"/>
      <c r="IV13" s="158"/>
      <c r="IW13" s="158"/>
      <c r="IX13" s="158"/>
      <c r="IY13" s="158"/>
      <c r="IZ13" s="158"/>
      <c r="JA13" s="158"/>
      <c r="JB13" s="158"/>
      <c r="JC13" s="158"/>
      <c r="JD13" s="159"/>
      <c r="JE13" s="92"/>
    </row>
    <row r="14" spans="1:265" s="1" customFormat="1" ht="15" customHeight="1" x14ac:dyDescent="0.3">
      <c r="A14" s="125"/>
      <c r="B14" s="163">
        <f t="shared" ref="B14:B16" ca="1" si="16">INDIRECT(ADDRESS(ROW(A14)-1,COLUMN(A14)+1,4),TRUE)</f>
        <v>0</v>
      </c>
      <c r="C14" s="164" t="str">
        <f t="shared" ref="C14:C16" ca="1" si="17">INDIRECT(ADDRESS(ROW(B14)-1,COLUMN(B14)+1,4),TRUE)</f>
        <v>Affaire 1</v>
      </c>
      <c r="D14" s="140" t="str">
        <f t="shared" ref="D14:D16" ca="1" si="18">INDIRECT(ADDRESS(ROW(C14)-1,COLUMN(C14)+1,4),TRUE)</f>
        <v>DCE/REA</v>
      </c>
      <c r="E14" s="141" t="s">
        <v>38</v>
      </c>
      <c r="F14" s="142">
        <v>1</v>
      </c>
      <c r="G14" s="140">
        <f t="shared" ref="G14:G16" ca="1" si="19">INDIRECT(ADDRESS(ROW(F14)-1,COLUMN(F14)+1,4),TRUE)</f>
        <v>0</v>
      </c>
      <c r="H14" s="140">
        <f t="shared" ref="H14:H16" ca="1" si="20">INDIRECT(ADDRESS(ROW(G14)-1,COLUMN(G14)+1,4),TRUE)</f>
        <v>0</v>
      </c>
      <c r="I14" s="168">
        <f t="shared" ref="I14:I16" ca="1" si="21">INDIRECT(ADDRESS(ROW(H14)-1,COLUMN(H14)+1,4),TRUE)</f>
        <v>0</v>
      </c>
      <c r="J14" s="173">
        <f t="shared" ref="J14:J16" ca="1" si="22">INDIRECT(ADDRESS(ROW(I14)-1,COLUMN(I14)+1,4),TRUE)</f>
        <v>0</v>
      </c>
      <c r="K14" s="140">
        <f t="shared" ref="K14:K16" ca="1" si="23">INDIRECT(ADDRESS(ROW(J14)-1,COLUMN(J14)+1,4),TRUE)</f>
        <v>0</v>
      </c>
      <c r="L14" s="143">
        <f t="shared" ref="L14:L16" ca="1" si="24">INDIRECT(ADDRESS(ROW(K14)-1,COLUMN(K14)+1,4),TRUE)</f>
        <v>0</v>
      </c>
      <c r="M14" s="108"/>
      <c r="N14" s="145">
        <v>400</v>
      </c>
      <c r="O14" s="146">
        <v>43466</v>
      </c>
      <c r="P14" s="146">
        <v>43586</v>
      </c>
      <c r="Q14" s="147"/>
      <c r="R14" s="148" t="str">
        <f ca="1">IF(AND($P14&lt;&gt;"",$P14&lt;=$B$1,$Q14=""),"RETARD","")</f>
        <v>RETARD</v>
      </c>
      <c r="S14" s="148">
        <f ca="1">IF($O14="","",IF(AND($B$1&lt;$P14,$Q14=""),$P14,IF(AND($Q14&lt;=$P14,$Q14&lt;&gt;""),$Q14,EDATE($P14,1))))</f>
        <v>43617</v>
      </c>
      <c r="T14" s="169"/>
      <c r="U14" s="108"/>
      <c r="V14" s="154" t="str">
        <f t="shared" ref="V14:V16" ca="1" si="25">IF(AND(BS14&gt;0,BT14&gt;0),"-",IF(AND(BS14&gt;0,BT14=0),IF($D14="DCE/REA",IF(HI14="","DCE","REA"),$D14),""))</f>
        <v>-</v>
      </c>
      <c r="W14" s="155" t="str">
        <f t="shared" ref="W14:W16" ca="1" si="26">IF(AND(BT14&gt;0,BU14&gt;0),"-",IF(AND(BT14&gt;0,BU14=0),IF($D14="DCE/REA",IF(HJ14="","DCE","REA"),$D14),""))</f>
        <v>-</v>
      </c>
      <c r="X14" s="155" t="str">
        <f t="shared" ref="X14:X16" ca="1" si="27">IF(AND(BU14&gt;0,BV14&gt;0),"-",IF(AND(BU14&gt;0,BV14=0),IF($D14="DCE/REA",IF(HK14="","DCE","REA"),$D14),""))</f>
        <v>-</v>
      </c>
      <c r="Y14" s="155" t="str">
        <f t="shared" ref="Y14:Y16" ca="1" si="28">IF(AND(BV14&gt;0,BW14&gt;0),"-",IF(AND(BV14&gt;0,BW14=0),IF($D14="DCE/REA",IF(HL14="","DCE","REA"),$D14),""))</f>
        <v>-</v>
      </c>
      <c r="Z14" s="155" t="str">
        <f t="shared" ref="Z14:Z16" ca="1" si="29">IF(AND(BW14&gt;0,BX14&gt;0),"-",IF(AND(BW14&gt;0,BX14=0),IF($D14="DCE/REA",IF(HM14="","DCE","REA"),$D14),""))</f>
        <v>-</v>
      </c>
      <c r="AA14" s="155" t="str">
        <f t="shared" ref="AA14:AA16" ca="1" si="30">IF(AND(BX14&gt;0,BY14&gt;0),"-",IF(AND(BX14&gt;0,BY14=0),IF($D14="DCE/REA",IF(HN14="","DCE","REA"),$D14),""))</f>
        <v>DCE</v>
      </c>
      <c r="AB14" s="155" t="str">
        <f t="shared" ref="AB14:AB16" ca="1" si="31">IF(AND(BY14&gt;0,BZ14&gt;0),"-",IF(AND(BY14&gt;0,BZ14=0),IF($D14="DCE/REA",IF(HO14="","DCE","REA"),$D14),""))</f>
        <v/>
      </c>
      <c r="AC14" s="155" t="str">
        <f t="shared" ref="AC14:AC16" ca="1" si="32">IF(AND(BZ14&gt;0,CA14&gt;0),"-",IF(AND(BZ14&gt;0,CA14=0),IF($D14="DCE/REA",IF(HP14="","DCE","REA"),$D14),""))</f>
        <v/>
      </c>
      <c r="AD14" s="155" t="str">
        <f t="shared" ref="AD14:AD16" ca="1" si="33">IF(AND(CA14&gt;0,CB14&gt;0),"-",IF(AND(CA14&gt;0,CB14=0),IF($D14="DCE/REA",IF(HQ14="","DCE","REA"),$D14),""))</f>
        <v/>
      </c>
      <c r="AE14" s="155" t="str">
        <f t="shared" ref="AE14:AE16" ca="1" si="34">IF(AND(CB14&gt;0,CC14&gt;0),"-",IF(AND(CB14&gt;0,CC14=0),IF($D14="DCE/REA",IF(HR14="","DCE","REA"),$D14),""))</f>
        <v/>
      </c>
      <c r="AF14" s="155" t="str">
        <f t="shared" ref="AF14:AF16" ca="1" si="35">IF(AND(CC14&gt;0,CD14&gt;0),"-",IF(AND(CC14&gt;0,CD14=0),IF($D14="DCE/REA",IF(HS14="","DCE","REA"),$D14),""))</f>
        <v/>
      </c>
      <c r="AG14" s="156" t="str">
        <f t="shared" ref="AG14:AG16" ca="1" si="36">IF(AND(CD14&gt;0,CE14&gt;0),"-",IF(AND(CD14&gt;0,CE14=0),IF($D14="DCE/REA",IF(HT14="","DCE","REA"),$D14),""))</f>
        <v/>
      </c>
      <c r="AH14" s="154" t="str">
        <f t="shared" ref="AH14:AH16" ca="1" si="37">IF(AND(CE14&gt;0,CF14&gt;0),"-",IF(AND(CE14&gt;0,CF14=0),IF($D14="DCE/REA",IF(HU14="","DCE","REA"),$D14),""))</f>
        <v/>
      </c>
      <c r="AI14" s="155" t="str">
        <f t="shared" ref="AI14:AI16" ca="1" si="38">IF(AND(CF14&gt;0,CG14&gt;0),"-",IF(AND(CF14&gt;0,CG14=0),IF($D14="DCE/REA",IF(HV14="","DCE","REA"),$D14),""))</f>
        <v/>
      </c>
      <c r="AJ14" s="155" t="str">
        <f t="shared" ref="AJ14:AJ16" ca="1" si="39">IF(AND(CG14&gt;0,CH14&gt;0),"-",IF(AND(CG14&gt;0,CH14=0),IF($D14="DCE/REA",IF(HW14="","DCE","REA"),$D14),""))</f>
        <v/>
      </c>
      <c r="AK14" s="155" t="str">
        <f t="shared" ref="AK14:AK16" ca="1" si="40">IF(AND(CH14&gt;0,CI14&gt;0),"-",IF(AND(CH14&gt;0,CI14=0),IF($D14="DCE/REA",IF(HX14="","DCE","REA"),$D14),""))</f>
        <v/>
      </c>
      <c r="AL14" s="155" t="str">
        <f t="shared" ref="AL14:AL16" ca="1" si="41">IF(AND(CI14&gt;0,CJ14&gt;0),"-",IF(AND(CI14&gt;0,CJ14=0),IF($D14="DCE/REA",IF(HY14="","DCE","REA"),$D14),""))</f>
        <v/>
      </c>
      <c r="AM14" s="155" t="str">
        <f t="shared" ref="AM14:AM16" ca="1" si="42">IF(AND(CJ14&gt;0,CK14&gt;0),"-",IF(AND(CJ14&gt;0,CK14=0),IF($D14="DCE/REA",IF(HZ14="","DCE","REA"),$D14),""))</f>
        <v/>
      </c>
      <c r="AN14" s="155" t="str">
        <f t="shared" ref="AN14:AN16" ca="1" si="43">IF(AND(CK14&gt;0,CL14&gt;0),"-",IF(AND(CK14&gt;0,CL14=0),IF($D14="DCE/REA",IF(IA14="","DCE","REA"),$D14),""))</f>
        <v/>
      </c>
      <c r="AO14" s="155" t="str">
        <f t="shared" ref="AO14:AO16" ca="1" si="44">IF(AND(CL14&gt;0,CM14&gt;0),"-",IF(AND(CL14&gt;0,CM14=0),IF($D14="DCE/REA",IF(IB14="","DCE","REA"),$D14),""))</f>
        <v/>
      </c>
      <c r="AP14" s="155" t="str">
        <f t="shared" ref="AP14:AP16" ca="1" si="45">IF(AND(CM14&gt;0,CN14&gt;0),"-",IF(AND(CM14&gt;0,CN14=0),IF($D14="DCE/REA",IF(IC14="","DCE","REA"),$D14),""))</f>
        <v/>
      </c>
      <c r="AQ14" s="155" t="str">
        <f t="shared" ref="AQ14:AQ16" ca="1" si="46">IF(AND(CN14&gt;0,CO14&gt;0),"-",IF(AND(CN14&gt;0,CO14=0),IF($D14="DCE/REA",IF(ID14="","DCE","REA"),$D14),""))</f>
        <v/>
      </c>
      <c r="AR14" s="155" t="str">
        <f t="shared" ref="AR14:AR16" ca="1" si="47">IF(AND(CO14&gt;0,CP14&gt;0),"-",IF(AND(CO14&gt;0,CP14=0),IF($D14="DCE/REA",IF(IE14="","DCE","REA"),$D14),""))</f>
        <v/>
      </c>
      <c r="AS14" s="156" t="str">
        <f t="shared" ref="AS14:AS16" ca="1" si="48">IF(AND(CP14&gt;0,CQ14&gt;0),"-",IF(AND(CP14&gt;0,CQ14=0),IF($D14="DCE/REA",IF(IF14="","DCE","REA"),$D14),""))</f>
        <v/>
      </c>
      <c r="AT14" s="154" t="str">
        <f t="shared" ref="AT14:AT16" ca="1" si="49">IF(AND(CQ14&gt;0,CR14&gt;0),"-",IF(AND(CQ14&gt;0,CR14=0),IF($D14="DCE/REA",IF(IG14="","DCE","REA"),$D14),""))</f>
        <v/>
      </c>
      <c r="AU14" s="155" t="str">
        <f t="shared" ref="AU14:AU16" ca="1" si="50">IF(AND(CR14&gt;0,CS14&gt;0),"-",IF(AND(CR14&gt;0,CS14=0),IF($D14="DCE/REA",IF(IH14="","DCE","REA"),$D14),""))</f>
        <v/>
      </c>
      <c r="AV14" s="155" t="str">
        <f t="shared" ref="AV14:AV16" ca="1" si="51">IF(AND(CS14&gt;0,CT14&gt;0),"-",IF(AND(CS14&gt;0,CT14=0),IF($D14="DCE/REA",IF(II14="","DCE","REA"),$D14),""))</f>
        <v/>
      </c>
      <c r="AW14" s="155" t="str">
        <f t="shared" ref="AW14:AW16" ca="1" si="52">IF(AND(CT14&gt;0,CU14&gt;0),"-",IF(AND(CT14&gt;0,CU14=0),IF($D14="DCE/REA",IF(IJ14="","DCE","REA"),$D14),""))</f>
        <v/>
      </c>
      <c r="AX14" s="155" t="str">
        <f t="shared" ref="AX14:AX16" ca="1" si="53">IF(AND(CU14&gt;0,CV14&gt;0),"-",IF(AND(CU14&gt;0,CV14=0),IF($D14="DCE/REA",IF(IK14="","DCE","REA"),$D14),""))</f>
        <v/>
      </c>
      <c r="AY14" s="155" t="str">
        <f t="shared" ref="AY14:AY16" ca="1" si="54">IF(AND(CV14&gt;0,CW14&gt;0),"-",IF(AND(CV14&gt;0,CW14=0),IF($D14="DCE/REA",IF(IL14="","DCE","REA"),$D14),""))</f>
        <v/>
      </c>
      <c r="AZ14" s="155" t="str">
        <f t="shared" ref="AZ14:AZ16" ca="1" si="55">IF(AND(CW14&gt;0,CX14&gt;0),"-",IF(AND(CW14&gt;0,CX14=0),IF($D14="DCE/REA",IF(IM14="","DCE","REA"),$D14),""))</f>
        <v/>
      </c>
      <c r="BA14" s="155" t="str">
        <f t="shared" ref="BA14:BA16" ca="1" si="56">IF(AND(CX14&gt;0,CY14&gt;0),"-",IF(AND(CX14&gt;0,CY14=0),IF($D14="DCE/REA",IF(IN14="","DCE","REA"),$D14),""))</f>
        <v/>
      </c>
      <c r="BB14" s="155" t="str">
        <f t="shared" ref="BB14:BB16" ca="1" si="57">IF(AND(CY14&gt;0,CZ14&gt;0),"-",IF(AND(CY14&gt;0,CZ14=0),IF($D14="DCE/REA",IF(IO14="","DCE","REA"),$D14),""))</f>
        <v/>
      </c>
      <c r="BC14" s="155" t="str">
        <f t="shared" ref="BC14:BC16" ca="1" si="58">IF(AND(CZ14&gt;0,DA14&gt;0),"-",IF(AND(CZ14&gt;0,DA14=0),IF($D14="DCE/REA",IF(IP14="","DCE","REA"),$D14),""))</f>
        <v/>
      </c>
      <c r="BD14" s="155" t="str">
        <f t="shared" ref="BD14:BD16" ca="1" si="59">IF(AND(DA14&gt;0,DB14&gt;0),"-",IF(AND(DA14&gt;0,DB14=0),IF($D14="DCE/REA",IF(IQ14="","DCE","REA"),$D14),""))</f>
        <v/>
      </c>
      <c r="BE14" s="156" t="str">
        <f t="shared" ref="BE14:BE16" ca="1" si="60">IF(AND(DB14&gt;0,DC14&gt;0),"-",IF(AND(DB14&gt;0,DC14=0),IF($D14="DCE/REA",IF(IR14="","DCE","REA"),$D14),""))</f>
        <v/>
      </c>
      <c r="BF14" s="154" t="str">
        <f t="shared" ref="BF14:BF16" ca="1" si="61">IF(AND(DC14&gt;0,DD14&gt;0),"-",IF(AND(DC14&gt;0,DD14=0),IF($D14="DCE/REA",IF(IS14="","DCE","REA"),$D14),""))</f>
        <v/>
      </c>
      <c r="BG14" s="155" t="str">
        <f t="shared" ref="BG14:BG16" ca="1" si="62">IF(AND(DD14&gt;0,DE14&gt;0),"-",IF(AND(DD14&gt;0,DE14=0),IF($D14="DCE/REA",IF(IT14="","DCE","REA"),$D14),""))</f>
        <v/>
      </c>
      <c r="BH14" s="155" t="str">
        <f t="shared" ref="BH14:BH16" ca="1" si="63">IF(AND(DE14&gt;0,DF14&gt;0),"-",IF(AND(DE14&gt;0,DF14=0),IF($D14="DCE/REA",IF(IU14="","DCE","REA"),$D14),""))</f>
        <v/>
      </c>
      <c r="BI14" s="155" t="str">
        <f t="shared" ref="BI14:BI16" ca="1" si="64">IF(AND(DF14&gt;0,DG14&gt;0),"-",IF(AND(DF14&gt;0,DG14=0),IF($D14="DCE/REA",IF(IV14="","DCE","REA"),$D14),""))</f>
        <v/>
      </c>
      <c r="BJ14" s="155" t="str">
        <f t="shared" ref="BJ14:BJ16" ca="1" si="65">IF(AND(DG14&gt;0,DH14&gt;0),"-",IF(AND(DG14&gt;0,DH14=0),IF($D14="DCE/REA",IF(IW14="","DCE","REA"),$D14),""))</f>
        <v/>
      </c>
      <c r="BK14" s="155" t="str">
        <f t="shared" ref="BK14:BK16" ca="1" si="66">IF(AND(DH14&gt;0,DI14&gt;0),"-",IF(AND(DH14&gt;0,DI14=0),IF($D14="DCE/REA",IF(IX14="","DCE","REA"),$D14),""))</f>
        <v/>
      </c>
      <c r="BL14" s="155" t="str">
        <f t="shared" ref="BL14:BL16" ca="1" si="67">IF(AND(DI14&gt;0,DJ14&gt;0),"-",IF(AND(DI14&gt;0,DJ14=0),IF($D14="DCE/REA",IF(IY14="","DCE","REA"),$D14),""))</f>
        <v/>
      </c>
      <c r="BM14" s="155" t="str">
        <f t="shared" ref="BM14:BM16" ca="1" si="68">IF(AND(DJ14&gt;0,DK14&gt;0),"-",IF(AND(DJ14&gt;0,DK14=0),IF($D14="DCE/REA",IF(IZ14="","DCE","REA"),$D14),""))</f>
        <v/>
      </c>
      <c r="BN14" s="155" t="str">
        <f t="shared" ref="BN14:BN16" ca="1" si="69">IF(AND(DK14&gt;0,DL14&gt;0),"-",IF(AND(DK14&gt;0,DL14=0),IF($D14="DCE/REA",IF(JA14="","DCE","REA"),$D14),""))</f>
        <v/>
      </c>
      <c r="BO14" s="155" t="str">
        <f t="shared" ref="BO14:BO16" ca="1" si="70">IF(AND(DL14&gt;0,DM14&gt;0),"-",IF(AND(DL14&gt;0,DM14=0),IF($D14="DCE/REA",IF(JB14="","DCE","REA"),$D14),""))</f>
        <v/>
      </c>
      <c r="BP14" s="155" t="str">
        <f t="shared" ref="BP14:BP16" ca="1" si="71">IF(AND(DM14&gt;0,DN14&gt;0),"-",IF(AND(DM14&gt;0,DN14=0),IF($D14="DCE/REA",IF(JC14="","DCE","REA"),$D14),""))</f>
        <v/>
      </c>
      <c r="BQ14" s="156" t="str">
        <f t="shared" ref="BQ14:BQ16" ca="1" si="72">IF(AND(DN14&gt;0,DO14&gt;0),"-",IF(AND(DN14&gt;0,DO14=0),IF($D14="DCE/REA",IF(JD14="","DCE","REA"),$D14),""))</f>
        <v/>
      </c>
      <c r="BR14" s="52"/>
      <c r="BS14" s="53">
        <f t="shared" ca="1" si="13"/>
        <v>47.058823529411768</v>
      </c>
      <c r="BT14" s="53">
        <f t="shared" ca="1" si="13"/>
        <v>47.058823529411768</v>
      </c>
      <c r="BU14" s="53">
        <f t="shared" ca="1" si="13"/>
        <v>70.588235294117652</v>
      </c>
      <c r="BV14" s="53">
        <f t="shared" ca="1" si="13"/>
        <v>94.117647058823536</v>
      </c>
      <c r="BW14" s="53">
        <f t="shared" ca="1" si="13"/>
        <v>94.117647058823536</v>
      </c>
      <c r="BX14" s="53">
        <f t="shared" ca="1" si="13"/>
        <v>47.058823529411768</v>
      </c>
      <c r="BY14" s="53">
        <f t="shared" ca="1" si="13"/>
        <v>0</v>
      </c>
      <c r="BZ14" s="53">
        <f t="shared" ca="1" si="13"/>
        <v>0</v>
      </c>
      <c r="CA14" s="53">
        <f t="shared" ca="1" si="13"/>
        <v>0</v>
      </c>
      <c r="CB14" s="53">
        <f t="shared" ca="1" si="13"/>
        <v>0</v>
      </c>
      <c r="CC14" s="53">
        <f t="shared" ca="1" si="13"/>
        <v>0</v>
      </c>
      <c r="CD14" s="54">
        <f t="shared" ca="1" si="13"/>
        <v>0</v>
      </c>
      <c r="CE14" s="53">
        <f t="shared" ca="1" si="13"/>
        <v>0</v>
      </c>
      <c r="CF14" s="53">
        <f t="shared" ca="1" si="13"/>
        <v>0</v>
      </c>
      <c r="CG14" s="53">
        <f t="shared" ca="1" si="13"/>
        <v>0</v>
      </c>
      <c r="CH14" s="53">
        <f t="shared" ca="1" si="13"/>
        <v>0</v>
      </c>
      <c r="CI14" s="53">
        <f t="shared" ca="1" si="14"/>
        <v>0</v>
      </c>
      <c r="CJ14" s="53">
        <f t="shared" ca="1" si="14"/>
        <v>0</v>
      </c>
      <c r="CK14" s="53">
        <f t="shared" ca="1" si="14"/>
        <v>0</v>
      </c>
      <c r="CL14" s="53">
        <f t="shared" ca="1" si="14"/>
        <v>0</v>
      </c>
      <c r="CM14" s="53">
        <f t="shared" ca="1" si="14"/>
        <v>0</v>
      </c>
      <c r="CN14" s="53">
        <f t="shared" ca="1" si="14"/>
        <v>0</v>
      </c>
      <c r="CO14" s="53">
        <f t="shared" ca="1" si="14"/>
        <v>0</v>
      </c>
      <c r="CP14" s="54">
        <f t="shared" ca="1" si="14"/>
        <v>0</v>
      </c>
      <c r="CQ14" s="53">
        <f t="shared" ca="1" si="14"/>
        <v>0</v>
      </c>
      <c r="CR14" s="53">
        <f t="shared" ca="1" si="14"/>
        <v>0</v>
      </c>
      <c r="CS14" s="53">
        <f t="shared" ca="1" si="14"/>
        <v>0</v>
      </c>
      <c r="CT14" s="53">
        <f t="shared" ca="1" si="14"/>
        <v>0</v>
      </c>
      <c r="CU14" s="53">
        <f t="shared" ca="1" si="14"/>
        <v>0</v>
      </c>
      <c r="CV14" s="53">
        <f t="shared" ca="1" si="14"/>
        <v>0</v>
      </c>
      <c r="CW14" s="53">
        <f t="shared" ca="1" si="14"/>
        <v>0</v>
      </c>
      <c r="CX14" s="53">
        <f t="shared" ca="1" si="14"/>
        <v>0</v>
      </c>
      <c r="CY14" s="53">
        <f t="shared" ca="1" si="15"/>
        <v>0</v>
      </c>
      <c r="CZ14" s="53">
        <f t="shared" ca="1" si="15"/>
        <v>0</v>
      </c>
      <c r="DA14" s="53">
        <f t="shared" ca="1" si="15"/>
        <v>0</v>
      </c>
      <c r="DB14" s="54">
        <f t="shared" ca="1" si="15"/>
        <v>0</v>
      </c>
      <c r="DC14" s="53">
        <f t="shared" ca="1" si="15"/>
        <v>0</v>
      </c>
      <c r="DD14" s="53">
        <f t="shared" ca="1" si="15"/>
        <v>0</v>
      </c>
      <c r="DE14" s="53">
        <f t="shared" ca="1" si="15"/>
        <v>0</v>
      </c>
      <c r="DF14" s="53">
        <f t="shared" ca="1" si="15"/>
        <v>0</v>
      </c>
      <c r="DG14" s="53">
        <f t="shared" ca="1" si="15"/>
        <v>0</v>
      </c>
      <c r="DH14" s="53">
        <f t="shared" ca="1" si="15"/>
        <v>0</v>
      </c>
      <c r="DI14" s="53">
        <f t="shared" ca="1" si="15"/>
        <v>0</v>
      </c>
      <c r="DJ14" s="53">
        <f t="shared" ca="1" si="15"/>
        <v>0</v>
      </c>
      <c r="DK14" s="53">
        <f t="shared" ca="1" si="15"/>
        <v>0</v>
      </c>
      <c r="DL14" s="53">
        <f t="shared" ca="1" si="15"/>
        <v>0</v>
      </c>
      <c r="DM14" s="53">
        <f t="shared" ca="1" si="15"/>
        <v>0</v>
      </c>
      <c r="DN14" s="53">
        <f t="shared" ca="1" si="15"/>
        <v>0</v>
      </c>
      <c r="DO14" s="52"/>
      <c r="DP14" s="60">
        <v>23.529411764705884</v>
      </c>
      <c r="DQ14" s="53">
        <v>23.529411764705884</v>
      </c>
      <c r="DR14" s="53">
        <v>23.529411764705884</v>
      </c>
      <c r="DS14" s="53">
        <v>23.529411764705884</v>
      </c>
      <c r="DT14" s="53">
        <v>23.529411764705884</v>
      </c>
      <c r="DU14" s="53">
        <v>47.058823529411768</v>
      </c>
      <c r="DV14" s="53">
        <v>47.058823529411768</v>
      </c>
      <c r="DW14" s="53">
        <v>47.058823529411768</v>
      </c>
      <c r="DX14" s="53">
        <v>47.058823529411768</v>
      </c>
      <c r="DY14" s="53">
        <v>47.058823529411768</v>
      </c>
      <c r="DZ14" s="53">
        <v>47.058823529411768</v>
      </c>
      <c r="EA14" s="53">
        <v>0</v>
      </c>
      <c r="EB14" s="53">
        <v>0</v>
      </c>
      <c r="EC14" s="53">
        <v>0</v>
      </c>
      <c r="ED14" s="53">
        <v>0</v>
      </c>
      <c r="EE14" s="53">
        <v>0</v>
      </c>
      <c r="EF14" s="53">
        <v>0</v>
      </c>
      <c r="EG14" s="53">
        <v>0</v>
      </c>
      <c r="EH14" s="53">
        <v>0</v>
      </c>
      <c r="EI14" s="53">
        <v>0</v>
      </c>
      <c r="EJ14" s="53">
        <v>0</v>
      </c>
      <c r="EK14" s="53">
        <v>0</v>
      </c>
      <c r="EL14" s="55">
        <v>0</v>
      </c>
      <c r="EM14" s="54">
        <v>0</v>
      </c>
      <c r="EN14" s="53">
        <v>0</v>
      </c>
      <c r="EO14" s="53">
        <v>0</v>
      </c>
      <c r="EP14" s="53">
        <v>0</v>
      </c>
      <c r="EQ14" s="53">
        <v>0</v>
      </c>
      <c r="ER14" s="53">
        <v>0</v>
      </c>
      <c r="ES14" s="53">
        <v>0</v>
      </c>
      <c r="ET14" s="53">
        <v>0</v>
      </c>
      <c r="EU14" s="53">
        <v>0</v>
      </c>
      <c r="EV14" s="53">
        <v>0</v>
      </c>
      <c r="EW14" s="53">
        <v>0</v>
      </c>
      <c r="EX14" s="53">
        <v>0</v>
      </c>
      <c r="EY14" s="53">
        <v>0</v>
      </c>
      <c r="EZ14" s="53">
        <v>0</v>
      </c>
      <c r="FA14" s="53">
        <v>0</v>
      </c>
      <c r="FB14" s="53">
        <v>0</v>
      </c>
      <c r="FC14" s="53">
        <v>0</v>
      </c>
      <c r="FD14" s="53">
        <v>0</v>
      </c>
      <c r="FE14" s="53">
        <v>0</v>
      </c>
      <c r="FF14" s="53">
        <v>0</v>
      </c>
      <c r="FG14" s="53">
        <v>0</v>
      </c>
      <c r="FH14" s="53">
        <v>0</v>
      </c>
      <c r="FI14" s="53">
        <v>0</v>
      </c>
      <c r="FJ14" s="53">
        <v>0</v>
      </c>
      <c r="FK14" s="54">
        <v>0</v>
      </c>
      <c r="FL14" s="53">
        <v>0</v>
      </c>
      <c r="FM14" s="53">
        <v>0</v>
      </c>
      <c r="FN14" s="53">
        <v>0</v>
      </c>
      <c r="FO14" s="53">
        <v>0</v>
      </c>
      <c r="FP14" s="53">
        <v>0</v>
      </c>
      <c r="FQ14" s="53">
        <v>0</v>
      </c>
      <c r="FR14" s="53">
        <v>0</v>
      </c>
      <c r="FS14" s="53">
        <v>0</v>
      </c>
      <c r="FT14" s="53">
        <v>0</v>
      </c>
      <c r="FU14" s="53">
        <v>0</v>
      </c>
      <c r="FV14" s="53">
        <v>0</v>
      </c>
      <c r="FW14" s="53">
        <v>0</v>
      </c>
      <c r="FX14" s="53">
        <v>0</v>
      </c>
      <c r="FY14" s="53">
        <v>0</v>
      </c>
      <c r="FZ14" s="53">
        <v>0</v>
      </c>
      <c r="GA14" s="53">
        <v>0</v>
      </c>
      <c r="GB14" s="53">
        <v>0</v>
      </c>
      <c r="GC14" s="53">
        <v>0</v>
      </c>
      <c r="GD14" s="53">
        <v>0</v>
      </c>
      <c r="GE14" s="53">
        <v>0</v>
      </c>
      <c r="GF14" s="53">
        <v>0</v>
      </c>
      <c r="GG14" s="53">
        <v>0</v>
      </c>
      <c r="GH14" s="53">
        <v>0</v>
      </c>
      <c r="GI14" s="54">
        <v>0</v>
      </c>
      <c r="GJ14" s="53">
        <v>0</v>
      </c>
      <c r="GK14" s="53">
        <v>0</v>
      </c>
      <c r="GL14" s="53">
        <v>0</v>
      </c>
      <c r="GM14" s="53">
        <v>0</v>
      </c>
      <c r="GN14" s="53">
        <v>0</v>
      </c>
      <c r="GO14" s="53">
        <v>0</v>
      </c>
      <c r="GP14" s="53">
        <v>0</v>
      </c>
      <c r="GQ14" s="53">
        <v>0</v>
      </c>
      <c r="GR14" s="53">
        <v>0</v>
      </c>
      <c r="GS14" s="53">
        <v>0</v>
      </c>
      <c r="GT14" s="53">
        <v>0</v>
      </c>
      <c r="GU14" s="53">
        <v>0</v>
      </c>
      <c r="GV14" s="53">
        <v>0</v>
      </c>
      <c r="GW14" s="53">
        <v>0</v>
      </c>
      <c r="GX14" s="53">
        <v>0</v>
      </c>
      <c r="GY14" s="53">
        <v>0</v>
      </c>
      <c r="GZ14" s="53">
        <v>0</v>
      </c>
      <c r="HA14" s="53">
        <v>0</v>
      </c>
      <c r="HB14" s="53">
        <v>0</v>
      </c>
      <c r="HC14" s="53">
        <v>0</v>
      </c>
      <c r="HD14" s="53">
        <v>0</v>
      </c>
      <c r="HE14" s="53">
        <v>0</v>
      </c>
      <c r="HF14" s="53">
        <v>0</v>
      </c>
      <c r="HG14" s="54">
        <v>0</v>
      </c>
      <c r="HH14" s="52"/>
      <c r="HI14" s="160"/>
      <c r="HJ14" s="161"/>
      <c r="HK14" s="161"/>
      <c r="HL14" s="161"/>
      <c r="HM14" s="161"/>
      <c r="HN14" s="161"/>
      <c r="HO14" s="161"/>
      <c r="HP14" s="161"/>
      <c r="HQ14" s="161"/>
      <c r="HR14" s="161"/>
      <c r="HS14" s="161"/>
      <c r="HT14" s="162"/>
      <c r="HU14" s="160"/>
      <c r="HV14" s="161"/>
      <c r="HW14" s="161"/>
      <c r="HX14" s="161"/>
      <c r="HY14" s="161"/>
      <c r="HZ14" s="161"/>
      <c r="IA14" s="161"/>
      <c r="IB14" s="161"/>
      <c r="IC14" s="161"/>
      <c r="ID14" s="161"/>
      <c r="IE14" s="161"/>
      <c r="IF14" s="162"/>
      <c r="IG14" s="160"/>
      <c r="IH14" s="161"/>
      <c r="II14" s="161"/>
      <c r="IJ14" s="161"/>
      <c r="IK14" s="161"/>
      <c r="IL14" s="161"/>
      <c r="IM14" s="161"/>
      <c r="IN14" s="161"/>
      <c r="IO14" s="161"/>
      <c r="IP14" s="161"/>
      <c r="IQ14" s="161"/>
      <c r="IR14" s="162"/>
      <c r="IS14" s="160"/>
      <c r="IT14" s="161"/>
      <c r="IU14" s="161"/>
      <c r="IV14" s="161"/>
      <c r="IW14" s="161"/>
      <c r="IX14" s="161"/>
      <c r="IY14" s="161"/>
      <c r="IZ14" s="161"/>
      <c r="JA14" s="161"/>
      <c r="JB14" s="161"/>
      <c r="JC14" s="161"/>
      <c r="JD14" s="162"/>
      <c r="JE14" s="92"/>
    </row>
    <row r="15" spans="1:265" s="1" customFormat="1" ht="14.4" x14ac:dyDescent="0.3">
      <c r="A15" s="125"/>
      <c r="B15" s="163">
        <f t="shared" ca="1" si="16"/>
        <v>0</v>
      </c>
      <c r="C15" s="164" t="str">
        <f t="shared" ca="1" si="17"/>
        <v>Affaire 1</v>
      </c>
      <c r="D15" s="140" t="str">
        <f t="shared" ca="1" si="18"/>
        <v>DCE/REA</v>
      </c>
      <c r="E15" s="141" t="s">
        <v>39</v>
      </c>
      <c r="F15" s="142">
        <v>2</v>
      </c>
      <c r="G15" s="140">
        <f t="shared" ca="1" si="19"/>
        <v>0</v>
      </c>
      <c r="H15" s="140">
        <f t="shared" ca="1" si="20"/>
        <v>0</v>
      </c>
      <c r="I15" s="168">
        <f t="shared" ca="1" si="21"/>
        <v>0</v>
      </c>
      <c r="J15" s="140">
        <f t="shared" ca="1" si="22"/>
        <v>0</v>
      </c>
      <c r="K15" s="140">
        <f t="shared" ca="1" si="23"/>
        <v>0</v>
      </c>
      <c r="L15" s="143">
        <f t="shared" ca="1" si="24"/>
        <v>0</v>
      </c>
      <c r="M15" s="108"/>
      <c r="N15" s="145">
        <v>200</v>
      </c>
      <c r="O15" s="146">
        <v>43466</v>
      </c>
      <c r="P15" s="146">
        <v>43600</v>
      </c>
      <c r="Q15" s="147">
        <v>43597</v>
      </c>
      <c r="R15" s="148" t="str">
        <f ca="1">IF(AND($P15&lt;&gt;"",$P15&lt;=$B$1,$Q15=""),"RETARD","")</f>
        <v/>
      </c>
      <c r="S15" s="148">
        <f ca="1">IF($O15="","",IF(AND($B$1&lt;$P15,$Q15=""),$P15,IF(AND($Q15&lt;=$P15,$Q15&lt;&gt;""),$Q15,EDATE($P15,1))))</f>
        <v>43597</v>
      </c>
      <c r="T15" s="150"/>
      <c r="U15" s="108"/>
      <c r="V15" s="154" t="str">
        <f t="shared" ca="1" si="25"/>
        <v>-</v>
      </c>
      <c r="W15" s="155" t="str">
        <f t="shared" ca="1" si="26"/>
        <v>-</v>
      </c>
      <c r="X15" s="155" t="str">
        <f t="shared" ca="1" si="27"/>
        <v>-</v>
      </c>
      <c r="Y15" s="155" t="str">
        <f t="shared" ca="1" si="28"/>
        <v>-</v>
      </c>
      <c r="Z15" s="155" t="str">
        <f t="shared" ca="1" si="29"/>
        <v>DCE</v>
      </c>
      <c r="AA15" s="155" t="str">
        <f t="shared" ca="1" si="30"/>
        <v/>
      </c>
      <c r="AB15" s="155" t="str">
        <f t="shared" ca="1" si="31"/>
        <v/>
      </c>
      <c r="AC15" s="155" t="str">
        <f t="shared" ca="1" si="32"/>
        <v/>
      </c>
      <c r="AD15" s="155" t="str">
        <f t="shared" ca="1" si="33"/>
        <v/>
      </c>
      <c r="AE15" s="155" t="str">
        <f t="shared" ca="1" si="34"/>
        <v/>
      </c>
      <c r="AF15" s="155" t="str">
        <f t="shared" ca="1" si="35"/>
        <v/>
      </c>
      <c r="AG15" s="156" t="str">
        <f t="shared" ca="1" si="36"/>
        <v/>
      </c>
      <c r="AH15" s="154" t="str">
        <f t="shared" ca="1" si="37"/>
        <v/>
      </c>
      <c r="AI15" s="155" t="str">
        <f t="shared" ca="1" si="38"/>
        <v/>
      </c>
      <c r="AJ15" s="155" t="str">
        <f t="shared" ca="1" si="39"/>
        <v/>
      </c>
      <c r="AK15" s="155" t="str">
        <f t="shared" ca="1" si="40"/>
        <v/>
      </c>
      <c r="AL15" s="155" t="str">
        <f t="shared" ca="1" si="41"/>
        <v/>
      </c>
      <c r="AM15" s="155" t="str">
        <f t="shared" ca="1" si="42"/>
        <v/>
      </c>
      <c r="AN15" s="155" t="str">
        <f t="shared" ca="1" si="43"/>
        <v/>
      </c>
      <c r="AO15" s="155" t="str">
        <f t="shared" ca="1" si="44"/>
        <v/>
      </c>
      <c r="AP15" s="155" t="str">
        <f t="shared" ca="1" si="45"/>
        <v/>
      </c>
      <c r="AQ15" s="155" t="str">
        <f t="shared" ca="1" si="46"/>
        <v/>
      </c>
      <c r="AR15" s="155" t="str">
        <f t="shared" ca="1" si="47"/>
        <v/>
      </c>
      <c r="AS15" s="156" t="str">
        <f t="shared" ca="1" si="48"/>
        <v/>
      </c>
      <c r="AT15" s="154" t="str">
        <f t="shared" ca="1" si="49"/>
        <v/>
      </c>
      <c r="AU15" s="155" t="str">
        <f t="shared" ca="1" si="50"/>
        <v/>
      </c>
      <c r="AV15" s="155" t="str">
        <f t="shared" ca="1" si="51"/>
        <v/>
      </c>
      <c r="AW15" s="155" t="str">
        <f t="shared" ca="1" si="52"/>
        <v/>
      </c>
      <c r="AX15" s="155" t="str">
        <f t="shared" ca="1" si="53"/>
        <v/>
      </c>
      <c r="AY15" s="155" t="str">
        <f t="shared" ca="1" si="54"/>
        <v/>
      </c>
      <c r="AZ15" s="155" t="str">
        <f t="shared" ca="1" si="55"/>
        <v/>
      </c>
      <c r="BA15" s="155" t="str">
        <f t="shared" ca="1" si="56"/>
        <v/>
      </c>
      <c r="BB15" s="155" t="str">
        <f t="shared" ca="1" si="57"/>
        <v/>
      </c>
      <c r="BC15" s="155" t="str">
        <f t="shared" ca="1" si="58"/>
        <v/>
      </c>
      <c r="BD15" s="155" t="str">
        <f t="shared" ca="1" si="59"/>
        <v/>
      </c>
      <c r="BE15" s="156" t="str">
        <f t="shared" ca="1" si="60"/>
        <v/>
      </c>
      <c r="BF15" s="154" t="str">
        <f t="shared" ca="1" si="61"/>
        <v/>
      </c>
      <c r="BG15" s="155" t="str">
        <f t="shared" ca="1" si="62"/>
        <v/>
      </c>
      <c r="BH15" s="155" t="str">
        <f t="shared" ca="1" si="63"/>
        <v/>
      </c>
      <c r="BI15" s="155" t="str">
        <f t="shared" ca="1" si="64"/>
        <v/>
      </c>
      <c r="BJ15" s="155" t="str">
        <f t="shared" ca="1" si="65"/>
        <v/>
      </c>
      <c r="BK15" s="155" t="str">
        <f t="shared" ca="1" si="66"/>
        <v/>
      </c>
      <c r="BL15" s="155" t="str">
        <f t="shared" ca="1" si="67"/>
        <v/>
      </c>
      <c r="BM15" s="155" t="str">
        <f t="shared" ca="1" si="68"/>
        <v/>
      </c>
      <c r="BN15" s="155" t="str">
        <f t="shared" ca="1" si="69"/>
        <v/>
      </c>
      <c r="BO15" s="155" t="str">
        <f t="shared" ca="1" si="70"/>
        <v/>
      </c>
      <c r="BP15" s="155" t="str">
        <f t="shared" ca="1" si="71"/>
        <v/>
      </c>
      <c r="BQ15" s="156" t="str">
        <f t="shared" ca="1" si="72"/>
        <v/>
      </c>
      <c r="BR15" s="52"/>
      <c r="BS15" s="53">
        <f t="shared" ca="1" si="13"/>
        <v>44.444444444444443</v>
      </c>
      <c r="BT15" s="53">
        <f t="shared" ca="1" si="13"/>
        <v>44.444444444444443</v>
      </c>
      <c r="BU15" s="53">
        <f t="shared" ca="1" si="13"/>
        <v>44.444444444444443</v>
      </c>
      <c r="BV15" s="53">
        <f t="shared" ca="1" si="13"/>
        <v>44.444444444444443</v>
      </c>
      <c r="BW15" s="53">
        <f t="shared" ca="1" si="13"/>
        <v>22.222222222222221</v>
      </c>
      <c r="BX15" s="53">
        <f t="shared" ca="1" si="13"/>
        <v>0</v>
      </c>
      <c r="BY15" s="53">
        <f t="shared" ca="1" si="13"/>
        <v>0</v>
      </c>
      <c r="BZ15" s="53">
        <f t="shared" ca="1" si="13"/>
        <v>0</v>
      </c>
      <c r="CA15" s="53">
        <f t="shared" ca="1" si="13"/>
        <v>0</v>
      </c>
      <c r="CB15" s="53">
        <f t="shared" ca="1" si="13"/>
        <v>0</v>
      </c>
      <c r="CC15" s="53">
        <f t="shared" ca="1" si="13"/>
        <v>0</v>
      </c>
      <c r="CD15" s="54">
        <f t="shared" ca="1" si="13"/>
        <v>0</v>
      </c>
      <c r="CE15" s="53">
        <f t="shared" ca="1" si="13"/>
        <v>0</v>
      </c>
      <c r="CF15" s="53">
        <f t="shared" ca="1" si="13"/>
        <v>0</v>
      </c>
      <c r="CG15" s="53">
        <f t="shared" ca="1" si="13"/>
        <v>0</v>
      </c>
      <c r="CH15" s="53">
        <f t="shared" ca="1" si="13"/>
        <v>0</v>
      </c>
      <c r="CI15" s="53">
        <f t="shared" ca="1" si="14"/>
        <v>0</v>
      </c>
      <c r="CJ15" s="53">
        <f t="shared" ca="1" si="14"/>
        <v>0</v>
      </c>
      <c r="CK15" s="53">
        <f t="shared" ca="1" si="14"/>
        <v>0</v>
      </c>
      <c r="CL15" s="53">
        <f t="shared" ca="1" si="14"/>
        <v>0</v>
      </c>
      <c r="CM15" s="53">
        <f t="shared" ca="1" si="14"/>
        <v>0</v>
      </c>
      <c r="CN15" s="53">
        <f t="shared" ca="1" si="14"/>
        <v>0</v>
      </c>
      <c r="CO15" s="53">
        <f t="shared" ca="1" si="14"/>
        <v>0</v>
      </c>
      <c r="CP15" s="54">
        <f t="shared" ca="1" si="14"/>
        <v>0</v>
      </c>
      <c r="CQ15" s="53">
        <f t="shared" ca="1" si="14"/>
        <v>0</v>
      </c>
      <c r="CR15" s="53">
        <f t="shared" ca="1" si="14"/>
        <v>0</v>
      </c>
      <c r="CS15" s="53">
        <f t="shared" ca="1" si="14"/>
        <v>0</v>
      </c>
      <c r="CT15" s="53">
        <f t="shared" ca="1" si="14"/>
        <v>0</v>
      </c>
      <c r="CU15" s="53">
        <f t="shared" ca="1" si="14"/>
        <v>0</v>
      </c>
      <c r="CV15" s="53">
        <f t="shared" ca="1" si="14"/>
        <v>0</v>
      </c>
      <c r="CW15" s="53">
        <f t="shared" ca="1" si="14"/>
        <v>0</v>
      </c>
      <c r="CX15" s="53">
        <f t="shared" ca="1" si="14"/>
        <v>0</v>
      </c>
      <c r="CY15" s="53">
        <f t="shared" ca="1" si="15"/>
        <v>0</v>
      </c>
      <c r="CZ15" s="53">
        <f t="shared" ca="1" si="15"/>
        <v>0</v>
      </c>
      <c r="DA15" s="53">
        <f t="shared" ca="1" si="15"/>
        <v>0</v>
      </c>
      <c r="DB15" s="54">
        <f t="shared" ca="1" si="15"/>
        <v>0</v>
      </c>
      <c r="DC15" s="53">
        <f t="shared" ca="1" si="15"/>
        <v>0</v>
      </c>
      <c r="DD15" s="53">
        <f t="shared" ca="1" si="15"/>
        <v>0</v>
      </c>
      <c r="DE15" s="53">
        <f t="shared" ca="1" si="15"/>
        <v>0</v>
      </c>
      <c r="DF15" s="53">
        <f t="shared" ca="1" si="15"/>
        <v>0</v>
      </c>
      <c r="DG15" s="53">
        <f t="shared" ca="1" si="15"/>
        <v>0</v>
      </c>
      <c r="DH15" s="53">
        <f t="shared" ca="1" si="15"/>
        <v>0</v>
      </c>
      <c r="DI15" s="53">
        <f t="shared" ca="1" si="15"/>
        <v>0</v>
      </c>
      <c r="DJ15" s="53">
        <f t="shared" ca="1" si="15"/>
        <v>0</v>
      </c>
      <c r="DK15" s="53">
        <f t="shared" ca="1" si="15"/>
        <v>0</v>
      </c>
      <c r="DL15" s="53">
        <f t="shared" ca="1" si="15"/>
        <v>0</v>
      </c>
      <c r="DM15" s="53">
        <f t="shared" ca="1" si="15"/>
        <v>0</v>
      </c>
      <c r="DN15" s="53">
        <f t="shared" ca="1" si="15"/>
        <v>0</v>
      </c>
      <c r="DO15" s="52"/>
      <c r="DP15" s="60">
        <v>22.222222222222221</v>
      </c>
      <c r="DQ15" s="53">
        <v>22.222222222222221</v>
      </c>
      <c r="DR15" s="53">
        <v>22.222222222222221</v>
      </c>
      <c r="DS15" s="53">
        <v>22.222222222222221</v>
      </c>
      <c r="DT15" s="53">
        <v>22.222222222222221</v>
      </c>
      <c r="DU15" s="53">
        <v>22.222222222222221</v>
      </c>
      <c r="DV15" s="53">
        <v>22.222222222222221</v>
      </c>
      <c r="DW15" s="53">
        <v>22.222222222222221</v>
      </c>
      <c r="DX15" s="53">
        <v>22.222222222222221</v>
      </c>
      <c r="DY15" s="53">
        <v>0</v>
      </c>
      <c r="DZ15" s="53">
        <v>0</v>
      </c>
      <c r="EA15" s="53">
        <v>0</v>
      </c>
      <c r="EB15" s="53">
        <v>0</v>
      </c>
      <c r="EC15" s="53">
        <v>0</v>
      </c>
      <c r="ED15" s="53">
        <v>0</v>
      </c>
      <c r="EE15" s="53">
        <v>0</v>
      </c>
      <c r="EF15" s="53">
        <v>0</v>
      </c>
      <c r="EG15" s="53">
        <v>0</v>
      </c>
      <c r="EH15" s="53">
        <v>0</v>
      </c>
      <c r="EI15" s="53">
        <v>0</v>
      </c>
      <c r="EJ15" s="53">
        <v>0</v>
      </c>
      <c r="EK15" s="53">
        <v>0</v>
      </c>
      <c r="EL15" s="55">
        <v>0</v>
      </c>
      <c r="EM15" s="54">
        <v>0</v>
      </c>
      <c r="EN15" s="53">
        <v>0</v>
      </c>
      <c r="EO15" s="53">
        <v>0</v>
      </c>
      <c r="EP15" s="53">
        <v>0</v>
      </c>
      <c r="EQ15" s="53">
        <v>0</v>
      </c>
      <c r="ER15" s="53">
        <v>0</v>
      </c>
      <c r="ES15" s="53">
        <v>0</v>
      </c>
      <c r="ET15" s="53">
        <v>0</v>
      </c>
      <c r="EU15" s="53">
        <v>0</v>
      </c>
      <c r="EV15" s="53">
        <v>0</v>
      </c>
      <c r="EW15" s="53">
        <v>0</v>
      </c>
      <c r="EX15" s="53">
        <v>0</v>
      </c>
      <c r="EY15" s="53">
        <v>0</v>
      </c>
      <c r="EZ15" s="53">
        <v>0</v>
      </c>
      <c r="FA15" s="53">
        <v>0</v>
      </c>
      <c r="FB15" s="53">
        <v>0</v>
      </c>
      <c r="FC15" s="53">
        <v>0</v>
      </c>
      <c r="FD15" s="53">
        <v>0</v>
      </c>
      <c r="FE15" s="53">
        <v>0</v>
      </c>
      <c r="FF15" s="53">
        <v>0</v>
      </c>
      <c r="FG15" s="53">
        <v>0</v>
      </c>
      <c r="FH15" s="53">
        <v>0</v>
      </c>
      <c r="FI15" s="53">
        <v>0</v>
      </c>
      <c r="FJ15" s="53">
        <v>0</v>
      </c>
      <c r="FK15" s="54">
        <v>0</v>
      </c>
      <c r="FL15" s="53">
        <v>0</v>
      </c>
      <c r="FM15" s="53">
        <v>0</v>
      </c>
      <c r="FN15" s="53">
        <v>0</v>
      </c>
      <c r="FO15" s="53">
        <v>0</v>
      </c>
      <c r="FP15" s="53">
        <v>0</v>
      </c>
      <c r="FQ15" s="53">
        <v>0</v>
      </c>
      <c r="FR15" s="53">
        <v>0</v>
      </c>
      <c r="FS15" s="53">
        <v>0</v>
      </c>
      <c r="FT15" s="53">
        <v>0</v>
      </c>
      <c r="FU15" s="53">
        <v>0</v>
      </c>
      <c r="FV15" s="53">
        <v>0</v>
      </c>
      <c r="FW15" s="53">
        <v>0</v>
      </c>
      <c r="FX15" s="53">
        <v>0</v>
      </c>
      <c r="FY15" s="53">
        <v>0</v>
      </c>
      <c r="FZ15" s="53">
        <v>0</v>
      </c>
      <c r="GA15" s="53">
        <v>0</v>
      </c>
      <c r="GB15" s="53">
        <v>0</v>
      </c>
      <c r="GC15" s="53">
        <v>0</v>
      </c>
      <c r="GD15" s="53">
        <v>0</v>
      </c>
      <c r="GE15" s="53">
        <v>0</v>
      </c>
      <c r="GF15" s="53">
        <v>0</v>
      </c>
      <c r="GG15" s="53">
        <v>0</v>
      </c>
      <c r="GH15" s="53">
        <v>0</v>
      </c>
      <c r="GI15" s="54">
        <v>0</v>
      </c>
      <c r="GJ15" s="53">
        <v>0</v>
      </c>
      <c r="GK15" s="53">
        <v>0</v>
      </c>
      <c r="GL15" s="53">
        <v>0</v>
      </c>
      <c r="GM15" s="53">
        <v>0</v>
      </c>
      <c r="GN15" s="53">
        <v>0</v>
      </c>
      <c r="GO15" s="53">
        <v>0</v>
      </c>
      <c r="GP15" s="53">
        <v>0</v>
      </c>
      <c r="GQ15" s="53">
        <v>0</v>
      </c>
      <c r="GR15" s="53">
        <v>0</v>
      </c>
      <c r="GS15" s="53">
        <v>0</v>
      </c>
      <c r="GT15" s="53">
        <v>0</v>
      </c>
      <c r="GU15" s="53">
        <v>0</v>
      </c>
      <c r="GV15" s="53">
        <v>0</v>
      </c>
      <c r="GW15" s="53">
        <v>0</v>
      </c>
      <c r="GX15" s="53">
        <v>0</v>
      </c>
      <c r="GY15" s="53">
        <v>0</v>
      </c>
      <c r="GZ15" s="53">
        <v>0</v>
      </c>
      <c r="HA15" s="53">
        <v>0</v>
      </c>
      <c r="HB15" s="53">
        <v>0</v>
      </c>
      <c r="HC15" s="53">
        <v>0</v>
      </c>
      <c r="HD15" s="53">
        <v>0</v>
      </c>
      <c r="HE15" s="53">
        <v>0</v>
      </c>
      <c r="HF15" s="53">
        <v>0</v>
      </c>
      <c r="HG15" s="54">
        <v>0</v>
      </c>
      <c r="HH15" s="52"/>
      <c r="HI15" s="160"/>
      <c r="HJ15" s="161"/>
      <c r="HK15" s="161"/>
      <c r="HL15" s="161"/>
      <c r="HM15" s="161"/>
      <c r="HN15" s="161"/>
      <c r="HO15" s="161"/>
      <c r="HP15" s="161"/>
      <c r="HQ15" s="161"/>
      <c r="HR15" s="161"/>
      <c r="HS15" s="161"/>
      <c r="HT15" s="162"/>
      <c r="HU15" s="160"/>
      <c r="HV15" s="161"/>
      <c r="HW15" s="161"/>
      <c r="HX15" s="161"/>
      <c r="HY15" s="161"/>
      <c r="HZ15" s="161"/>
      <c r="IA15" s="161"/>
      <c r="IB15" s="161"/>
      <c r="IC15" s="161"/>
      <c r="ID15" s="161"/>
      <c r="IE15" s="161"/>
      <c r="IF15" s="162"/>
      <c r="IG15" s="160"/>
      <c r="IH15" s="161"/>
      <c r="II15" s="161"/>
      <c r="IJ15" s="161"/>
      <c r="IK15" s="161"/>
      <c r="IL15" s="161"/>
      <c r="IM15" s="161"/>
      <c r="IN15" s="161"/>
      <c r="IO15" s="161"/>
      <c r="IP15" s="161"/>
      <c r="IQ15" s="161"/>
      <c r="IR15" s="162"/>
      <c r="IS15" s="160"/>
      <c r="IT15" s="161"/>
      <c r="IU15" s="161"/>
      <c r="IV15" s="161"/>
      <c r="IW15" s="161"/>
      <c r="IX15" s="161"/>
      <c r="IY15" s="161"/>
      <c r="IZ15" s="161"/>
      <c r="JA15" s="161"/>
      <c r="JB15" s="161"/>
      <c r="JC15" s="161"/>
      <c r="JD15" s="162"/>
      <c r="JE15" s="92"/>
    </row>
    <row r="16" spans="1:265" s="1" customFormat="1" ht="15" thickBot="1" x14ac:dyDescent="0.35">
      <c r="A16" s="125"/>
      <c r="B16" s="163">
        <f t="shared" ca="1" si="16"/>
        <v>0</v>
      </c>
      <c r="C16" s="164" t="str">
        <f t="shared" ca="1" si="17"/>
        <v>Affaire 1</v>
      </c>
      <c r="D16" s="140" t="str">
        <f t="shared" ca="1" si="18"/>
        <v>DCE/REA</v>
      </c>
      <c r="E16" s="141" t="s">
        <v>40</v>
      </c>
      <c r="F16" s="142">
        <v>3</v>
      </c>
      <c r="G16" s="140">
        <f t="shared" ca="1" si="19"/>
        <v>0</v>
      </c>
      <c r="H16" s="140">
        <f t="shared" ca="1" si="20"/>
        <v>0</v>
      </c>
      <c r="I16" s="168">
        <f t="shared" ca="1" si="21"/>
        <v>0</v>
      </c>
      <c r="J16" s="140">
        <f t="shared" ca="1" si="22"/>
        <v>0</v>
      </c>
      <c r="K16" s="140">
        <f t="shared" ca="1" si="23"/>
        <v>0</v>
      </c>
      <c r="L16" s="143">
        <f t="shared" ca="1" si="24"/>
        <v>0</v>
      </c>
      <c r="M16" s="108"/>
      <c r="N16" s="145">
        <v>250</v>
      </c>
      <c r="O16" s="146">
        <v>43466</v>
      </c>
      <c r="P16" s="146">
        <v>43525</v>
      </c>
      <c r="Q16" s="147"/>
      <c r="R16" s="148" t="str">
        <f ca="1">IF(AND($P16&lt;&gt;"",$P16&lt;=$B$1,$Q16=""),"RETARD","")</f>
        <v>RETARD</v>
      </c>
      <c r="S16" s="148">
        <f ca="1">IF($O16="","",IF(AND($B$1&lt;$P16,$Q16=""),$P16,IF(AND($Q16&lt;=$P16,$Q16&lt;&gt;""),$Q16,EDATE($P16,1))))</f>
        <v>43556</v>
      </c>
      <c r="T16" s="150"/>
      <c r="U16" s="108"/>
      <c r="V16" s="154" t="str">
        <f t="shared" ca="1" si="25"/>
        <v>-</v>
      </c>
      <c r="W16" s="155" t="str">
        <f t="shared" ca="1" si="26"/>
        <v>-</v>
      </c>
      <c r="X16" s="155" t="str">
        <f t="shared" ca="1" si="27"/>
        <v>-</v>
      </c>
      <c r="Y16" s="155" t="str">
        <f t="shared" ca="1" si="28"/>
        <v>DCE</v>
      </c>
      <c r="Z16" s="155" t="str">
        <f t="shared" ca="1" si="29"/>
        <v/>
      </c>
      <c r="AA16" s="155" t="str">
        <f t="shared" ca="1" si="30"/>
        <v/>
      </c>
      <c r="AB16" s="155" t="str">
        <f t="shared" ca="1" si="31"/>
        <v/>
      </c>
      <c r="AC16" s="155" t="str">
        <f t="shared" ca="1" si="32"/>
        <v/>
      </c>
      <c r="AD16" s="155" t="str">
        <f t="shared" ca="1" si="33"/>
        <v/>
      </c>
      <c r="AE16" s="155" t="str">
        <f t="shared" ca="1" si="34"/>
        <v/>
      </c>
      <c r="AF16" s="155" t="str">
        <f t="shared" ca="1" si="35"/>
        <v/>
      </c>
      <c r="AG16" s="156" t="str">
        <f t="shared" ca="1" si="36"/>
        <v/>
      </c>
      <c r="AH16" s="154" t="str">
        <f t="shared" ca="1" si="37"/>
        <v/>
      </c>
      <c r="AI16" s="155" t="str">
        <f t="shared" ca="1" si="38"/>
        <v/>
      </c>
      <c r="AJ16" s="155" t="str">
        <f t="shared" ca="1" si="39"/>
        <v/>
      </c>
      <c r="AK16" s="155" t="str">
        <f t="shared" ca="1" si="40"/>
        <v/>
      </c>
      <c r="AL16" s="155" t="str">
        <f t="shared" ca="1" si="41"/>
        <v/>
      </c>
      <c r="AM16" s="155" t="str">
        <f t="shared" ca="1" si="42"/>
        <v/>
      </c>
      <c r="AN16" s="155" t="str">
        <f t="shared" ca="1" si="43"/>
        <v/>
      </c>
      <c r="AO16" s="155" t="str">
        <f t="shared" ca="1" si="44"/>
        <v/>
      </c>
      <c r="AP16" s="155" t="str">
        <f t="shared" ca="1" si="45"/>
        <v/>
      </c>
      <c r="AQ16" s="155" t="str">
        <f t="shared" ca="1" si="46"/>
        <v/>
      </c>
      <c r="AR16" s="155" t="str">
        <f t="shared" ca="1" si="47"/>
        <v/>
      </c>
      <c r="AS16" s="156" t="str">
        <f t="shared" ca="1" si="48"/>
        <v/>
      </c>
      <c r="AT16" s="154" t="str">
        <f t="shared" ca="1" si="49"/>
        <v/>
      </c>
      <c r="AU16" s="155" t="str">
        <f t="shared" ca="1" si="50"/>
        <v/>
      </c>
      <c r="AV16" s="155" t="str">
        <f t="shared" ca="1" si="51"/>
        <v/>
      </c>
      <c r="AW16" s="155" t="str">
        <f t="shared" ca="1" si="52"/>
        <v/>
      </c>
      <c r="AX16" s="155" t="str">
        <f t="shared" ca="1" si="53"/>
        <v/>
      </c>
      <c r="AY16" s="155" t="str">
        <f t="shared" ca="1" si="54"/>
        <v/>
      </c>
      <c r="AZ16" s="155" t="str">
        <f t="shared" ca="1" si="55"/>
        <v/>
      </c>
      <c r="BA16" s="155" t="str">
        <f t="shared" ca="1" si="56"/>
        <v/>
      </c>
      <c r="BB16" s="155" t="str">
        <f t="shared" ca="1" si="57"/>
        <v/>
      </c>
      <c r="BC16" s="155" t="str">
        <f t="shared" ca="1" si="58"/>
        <v/>
      </c>
      <c r="BD16" s="155" t="str">
        <f t="shared" ca="1" si="59"/>
        <v/>
      </c>
      <c r="BE16" s="156" t="str">
        <f t="shared" ca="1" si="60"/>
        <v/>
      </c>
      <c r="BF16" s="154" t="str">
        <f t="shared" ca="1" si="61"/>
        <v/>
      </c>
      <c r="BG16" s="155" t="str">
        <f t="shared" ca="1" si="62"/>
        <v/>
      </c>
      <c r="BH16" s="155" t="str">
        <f t="shared" ca="1" si="63"/>
        <v/>
      </c>
      <c r="BI16" s="155" t="str">
        <f t="shared" ca="1" si="64"/>
        <v/>
      </c>
      <c r="BJ16" s="155" t="str">
        <f t="shared" ca="1" si="65"/>
        <v/>
      </c>
      <c r="BK16" s="155" t="str">
        <f t="shared" ca="1" si="66"/>
        <v/>
      </c>
      <c r="BL16" s="155" t="str">
        <f t="shared" ca="1" si="67"/>
        <v/>
      </c>
      <c r="BM16" s="155" t="str">
        <f t="shared" ca="1" si="68"/>
        <v/>
      </c>
      <c r="BN16" s="155" t="str">
        <f t="shared" ca="1" si="69"/>
        <v/>
      </c>
      <c r="BO16" s="155" t="str">
        <f t="shared" ca="1" si="70"/>
        <v/>
      </c>
      <c r="BP16" s="155" t="str">
        <f t="shared" ca="1" si="71"/>
        <v/>
      </c>
      <c r="BQ16" s="156" t="str">
        <f t="shared" ca="1" si="72"/>
        <v/>
      </c>
      <c r="BR16" s="52"/>
      <c r="BS16" s="53">
        <f t="shared" ca="1" si="13"/>
        <v>71.428571428571431</v>
      </c>
      <c r="BT16" s="53">
        <f t="shared" ca="1" si="13"/>
        <v>71.428571428571431</v>
      </c>
      <c r="BU16" s="53">
        <f t="shared" ca="1" si="13"/>
        <v>71.428571428571431</v>
      </c>
      <c r="BV16" s="53">
        <f t="shared" ca="1" si="13"/>
        <v>35.714285714285715</v>
      </c>
      <c r="BW16" s="53">
        <f t="shared" ca="1" si="13"/>
        <v>0</v>
      </c>
      <c r="BX16" s="53">
        <f t="shared" ca="1" si="13"/>
        <v>0</v>
      </c>
      <c r="BY16" s="53">
        <f t="shared" ca="1" si="13"/>
        <v>0</v>
      </c>
      <c r="BZ16" s="53">
        <f t="shared" ca="1" si="13"/>
        <v>0</v>
      </c>
      <c r="CA16" s="53">
        <f t="shared" ca="1" si="13"/>
        <v>0</v>
      </c>
      <c r="CB16" s="53">
        <f t="shared" ca="1" si="13"/>
        <v>0</v>
      </c>
      <c r="CC16" s="53">
        <f t="shared" ca="1" si="13"/>
        <v>0</v>
      </c>
      <c r="CD16" s="54">
        <f t="shared" ca="1" si="13"/>
        <v>0</v>
      </c>
      <c r="CE16" s="53">
        <f t="shared" ca="1" si="13"/>
        <v>0</v>
      </c>
      <c r="CF16" s="53">
        <f t="shared" ca="1" si="13"/>
        <v>0</v>
      </c>
      <c r="CG16" s="53">
        <f t="shared" ca="1" si="13"/>
        <v>0</v>
      </c>
      <c r="CH16" s="53">
        <f t="shared" ca="1" si="13"/>
        <v>0</v>
      </c>
      <c r="CI16" s="53">
        <f t="shared" ca="1" si="14"/>
        <v>0</v>
      </c>
      <c r="CJ16" s="53">
        <f t="shared" ca="1" si="14"/>
        <v>0</v>
      </c>
      <c r="CK16" s="53">
        <f t="shared" ca="1" si="14"/>
        <v>0</v>
      </c>
      <c r="CL16" s="53">
        <f t="shared" ca="1" si="14"/>
        <v>0</v>
      </c>
      <c r="CM16" s="53">
        <f t="shared" ca="1" si="14"/>
        <v>0</v>
      </c>
      <c r="CN16" s="53">
        <f t="shared" ca="1" si="14"/>
        <v>0</v>
      </c>
      <c r="CO16" s="53">
        <f t="shared" ca="1" si="14"/>
        <v>0</v>
      </c>
      <c r="CP16" s="54">
        <f t="shared" ca="1" si="14"/>
        <v>0</v>
      </c>
      <c r="CQ16" s="53">
        <f t="shared" ca="1" si="14"/>
        <v>0</v>
      </c>
      <c r="CR16" s="53">
        <f t="shared" ca="1" si="14"/>
        <v>0</v>
      </c>
      <c r="CS16" s="53">
        <f t="shared" ca="1" si="14"/>
        <v>0</v>
      </c>
      <c r="CT16" s="53">
        <f t="shared" ca="1" si="14"/>
        <v>0</v>
      </c>
      <c r="CU16" s="53">
        <f t="shared" ca="1" si="14"/>
        <v>0</v>
      </c>
      <c r="CV16" s="53">
        <f t="shared" ca="1" si="14"/>
        <v>0</v>
      </c>
      <c r="CW16" s="53">
        <f t="shared" ca="1" si="14"/>
        <v>0</v>
      </c>
      <c r="CX16" s="53">
        <f t="shared" ca="1" si="14"/>
        <v>0</v>
      </c>
      <c r="CY16" s="53">
        <f t="shared" ca="1" si="15"/>
        <v>0</v>
      </c>
      <c r="CZ16" s="53">
        <f t="shared" ca="1" si="15"/>
        <v>0</v>
      </c>
      <c r="DA16" s="53">
        <f t="shared" ca="1" si="15"/>
        <v>0</v>
      </c>
      <c r="DB16" s="54">
        <f t="shared" ca="1" si="15"/>
        <v>0</v>
      </c>
      <c r="DC16" s="53">
        <f t="shared" ca="1" si="15"/>
        <v>0</v>
      </c>
      <c r="DD16" s="53">
        <f t="shared" ca="1" si="15"/>
        <v>0</v>
      </c>
      <c r="DE16" s="53">
        <f t="shared" ca="1" si="15"/>
        <v>0</v>
      </c>
      <c r="DF16" s="53">
        <f t="shared" ca="1" si="15"/>
        <v>0</v>
      </c>
      <c r="DG16" s="53">
        <f t="shared" ca="1" si="15"/>
        <v>0</v>
      </c>
      <c r="DH16" s="53">
        <f t="shared" ca="1" si="15"/>
        <v>0</v>
      </c>
      <c r="DI16" s="53">
        <f t="shared" ca="1" si="15"/>
        <v>0</v>
      </c>
      <c r="DJ16" s="53">
        <f t="shared" ca="1" si="15"/>
        <v>0</v>
      </c>
      <c r="DK16" s="53">
        <f t="shared" ca="1" si="15"/>
        <v>0</v>
      </c>
      <c r="DL16" s="53">
        <f t="shared" ca="1" si="15"/>
        <v>0</v>
      </c>
      <c r="DM16" s="53">
        <f t="shared" ca="1" si="15"/>
        <v>0</v>
      </c>
      <c r="DN16" s="53">
        <f t="shared" ca="1" si="15"/>
        <v>0</v>
      </c>
      <c r="DO16" s="52"/>
      <c r="DP16" s="60">
        <v>35.714285714285715</v>
      </c>
      <c r="DQ16" s="53">
        <v>35.714285714285715</v>
      </c>
      <c r="DR16" s="53">
        <v>35.714285714285715</v>
      </c>
      <c r="DS16" s="53">
        <v>35.714285714285715</v>
      </c>
      <c r="DT16" s="53">
        <v>35.714285714285715</v>
      </c>
      <c r="DU16" s="53">
        <v>35.714285714285715</v>
      </c>
      <c r="DV16" s="53">
        <v>35.714285714285715</v>
      </c>
      <c r="DW16" s="53">
        <v>0</v>
      </c>
      <c r="DX16" s="53">
        <v>0</v>
      </c>
      <c r="DY16" s="53">
        <v>0</v>
      </c>
      <c r="DZ16" s="53">
        <v>0</v>
      </c>
      <c r="EA16" s="53">
        <v>0</v>
      </c>
      <c r="EB16" s="53">
        <v>0</v>
      </c>
      <c r="EC16" s="53">
        <v>0</v>
      </c>
      <c r="ED16" s="53">
        <v>0</v>
      </c>
      <c r="EE16" s="53">
        <v>0</v>
      </c>
      <c r="EF16" s="53">
        <v>0</v>
      </c>
      <c r="EG16" s="53">
        <v>0</v>
      </c>
      <c r="EH16" s="53">
        <v>0</v>
      </c>
      <c r="EI16" s="53">
        <v>0</v>
      </c>
      <c r="EJ16" s="53">
        <v>0</v>
      </c>
      <c r="EK16" s="53">
        <v>0</v>
      </c>
      <c r="EL16" s="55">
        <v>0</v>
      </c>
      <c r="EM16" s="54">
        <v>0</v>
      </c>
      <c r="EN16" s="53">
        <v>0</v>
      </c>
      <c r="EO16" s="53">
        <v>0</v>
      </c>
      <c r="EP16" s="53">
        <v>0</v>
      </c>
      <c r="EQ16" s="53">
        <v>0</v>
      </c>
      <c r="ER16" s="53">
        <v>0</v>
      </c>
      <c r="ES16" s="53">
        <v>0</v>
      </c>
      <c r="ET16" s="53">
        <v>0</v>
      </c>
      <c r="EU16" s="53">
        <v>0</v>
      </c>
      <c r="EV16" s="53">
        <v>0</v>
      </c>
      <c r="EW16" s="53">
        <v>0</v>
      </c>
      <c r="EX16" s="53">
        <v>0</v>
      </c>
      <c r="EY16" s="53">
        <v>0</v>
      </c>
      <c r="EZ16" s="53">
        <v>0</v>
      </c>
      <c r="FA16" s="53">
        <v>0</v>
      </c>
      <c r="FB16" s="53">
        <v>0</v>
      </c>
      <c r="FC16" s="53">
        <v>0</v>
      </c>
      <c r="FD16" s="53">
        <v>0</v>
      </c>
      <c r="FE16" s="53">
        <v>0</v>
      </c>
      <c r="FF16" s="53">
        <v>0</v>
      </c>
      <c r="FG16" s="53">
        <v>0</v>
      </c>
      <c r="FH16" s="53">
        <v>0</v>
      </c>
      <c r="FI16" s="53">
        <v>0</v>
      </c>
      <c r="FJ16" s="53">
        <v>0</v>
      </c>
      <c r="FK16" s="54">
        <v>0</v>
      </c>
      <c r="FL16" s="53">
        <v>0</v>
      </c>
      <c r="FM16" s="53">
        <v>0</v>
      </c>
      <c r="FN16" s="53">
        <v>0</v>
      </c>
      <c r="FO16" s="53">
        <v>0</v>
      </c>
      <c r="FP16" s="53">
        <v>0</v>
      </c>
      <c r="FQ16" s="53">
        <v>0</v>
      </c>
      <c r="FR16" s="53">
        <v>0</v>
      </c>
      <c r="FS16" s="53">
        <v>0</v>
      </c>
      <c r="FT16" s="53">
        <v>0</v>
      </c>
      <c r="FU16" s="53">
        <v>0</v>
      </c>
      <c r="FV16" s="53">
        <v>0</v>
      </c>
      <c r="FW16" s="53">
        <v>0</v>
      </c>
      <c r="FX16" s="53">
        <v>0</v>
      </c>
      <c r="FY16" s="53">
        <v>0</v>
      </c>
      <c r="FZ16" s="53">
        <v>0</v>
      </c>
      <c r="GA16" s="53">
        <v>0</v>
      </c>
      <c r="GB16" s="53">
        <v>0</v>
      </c>
      <c r="GC16" s="53">
        <v>0</v>
      </c>
      <c r="GD16" s="53">
        <v>0</v>
      </c>
      <c r="GE16" s="53">
        <v>0</v>
      </c>
      <c r="GF16" s="53">
        <v>0</v>
      </c>
      <c r="GG16" s="53">
        <v>0</v>
      </c>
      <c r="GH16" s="53">
        <v>0</v>
      </c>
      <c r="GI16" s="54">
        <v>0</v>
      </c>
      <c r="GJ16" s="53">
        <v>0</v>
      </c>
      <c r="GK16" s="53">
        <v>0</v>
      </c>
      <c r="GL16" s="53">
        <v>0</v>
      </c>
      <c r="GM16" s="53">
        <v>0</v>
      </c>
      <c r="GN16" s="53">
        <v>0</v>
      </c>
      <c r="GO16" s="53">
        <v>0</v>
      </c>
      <c r="GP16" s="53">
        <v>0</v>
      </c>
      <c r="GQ16" s="53">
        <v>0</v>
      </c>
      <c r="GR16" s="53">
        <v>0</v>
      </c>
      <c r="GS16" s="53">
        <v>0</v>
      </c>
      <c r="GT16" s="53">
        <v>0</v>
      </c>
      <c r="GU16" s="53">
        <v>0</v>
      </c>
      <c r="GV16" s="53">
        <v>0</v>
      </c>
      <c r="GW16" s="53">
        <v>0</v>
      </c>
      <c r="GX16" s="53">
        <v>0</v>
      </c>
      <c r="GY16" s="53">
        <v>0</v>
      </c>
      <c r="GZ16" s="53">
        <v>0</v>
      </c>
      <c r="HA16" s="53">
        <v>0</v>
      </c>
      <c r="HB16" s="53">
        <v>0</v>
      </c>
      <c r="HC16" s="53">
        <v>0</v>
      </c>
      <c r="HD16" s="53">
        <v>0</v>
      </c>
      <c r="HE16" s="53">
        <v>0</v>
      </c>
      <c r="HF16" s="53">
        <v>0</v>
      </c>
      <c r="HG16" s="54">
        <v>0</v>
      </c>
      <c r="HH16" s="52"/>
      <c r="HI16" s="160"/>
      <c r="HJ16" s="161"/>
      <c r="HK16" s="161"/>
      <c r="HL16" s="161"/>
      <c r="HM16" s="161"/>
      <c r="HN16" s="161"/>
      <c r="HO16" s="161"/>
      <c r="HP16" s="161"/>
      <c r="HQ16" s="161"/>
      <c r="HR16" s="161"/>
      <c r="HS16" s="161"/>
      <c r="HT16" s="162"/>
      <c r="HU16" s="160"/>
      <c r="HV16" s="161"/>
      <c r="HW16" s="161"/>
      <c r="HX16" s="161"/>
      <c r="HY16" s="161"/>
      <c r="HZ16" s="161"/>
      <c r="IA16" s="161"/>
      <c r="IB16" s="161"/>
      <c r="IC16" s="161"/>
      <c r="ID16" s="161"/>
      <c r="IE16" s="161"/>
      <c r="IF16" s="162"/>
      <c r="IG16" s="160"/>
      <c r="IH16" s="161"/>
      <c r="II16" s="161"/>
      <c r="IJ16" s="161"/>
      <c r="IK16" s="161"/>
      <c r="IL16" s="161"/>
      <c r="IM16" s="161"/>
      <c r="IN16" s="161"/>
      <c r="IO16" s="161"/>
      <c r="IP16" s="161"/>
      <c r="IQ16" s="161"/>
      <c r="IR16" s="162"/>
      <c r="IS16" s="160"/>
      <c r="IT16" s="161"/>
      <c r="IU16" s="161"/>
      <c r="IV16" s="161"/>
      <c r="IW16" s="161"/>
      <c r="IX16" s="161"/>
      <c r="IY16" s="161"/>
      <c r="IZ16" s="161"/>
      <c r="JA16" s="161"/>
      <c r="JB16" s="161"/>
      <c r="JC16" s="161"/>
      <c r="JD16" s="162"/>
      <c r="JE16" s="92"/>
    </row>
    <row r="17" spans="1:265" s="1" customFormat="1" ht="14.4" x14ac:dyDescent="0.3">
      <c r="A17" s="124"/>
      <c r="B17" s="171"/>
      <c r="C17" s="165" t="s">
        <v>43</v>
      </c>
      <c r="D17" s="137" t="s">
        <v>28</v>
      </c>
      <c r="E17" s="137" t="s">
        <v>39</v>
      </c>
      <c r="F17" s="138"/>
      <c r="G17" s="137"/>
      <c r="H17" s="137"/>
      <c r="I17" s="172"/>
      <c r="J17" s="137"/>
      <c r="K17" s="137"/>
      <c r="L17" s="139"/>
      <c r="M17" s="108"/>
      <c r="N17" s="144">
        <f ca="1">SUM(INDIRECT(ADDRESS(ROW($C17)+1,COLUMN($C17)+11,4)&amp;":"&amp;ADDRESS(ROW($C17)+(COUNTIFS($C$1:$C$12,$C17)-1),COLUMN($C17)+11,4)))</f>
        <v>850</v>
      </c>
      <c r="O17" s="137"/>
      <c r="P17" s="137"/>
      <c r="Q17" s="137"/>
      <c r="R17" s="137"/>
      <c r="S17" s="137"/>
      <c r="T17" s="170"/>
      <c r="U17" s="108"/>
      <c r="V17" s="151"/>
      <c r="W17" s="152"/>
      <c r="X17" s="152"/>
      <c r="Y17" s="152"/>
      <c r="Z17" s="152"/>
      <c r="AA17" s="152"/>
      <c r="AB17" s="152"/>
      <c r="AC17" s="152"/>
      <c r="AD17" s="152"/>
      <c r="AE17" s="152"/>
      <c r="AF17" s="152"/>
      <c r="AG17" s="153"/>
      <c r="AH17" s="151"/>
      <c r="AI17" s="152"/>
      <c r="AJ17" s="152"/>
      <c r="AK17" s="152"/>
      <c r="AL17" s="152"/>
      <c r="AM17" s="152"/>
      <c r="AN17" s="152"/>
      <c r="AO17" s="152"/>
      <c r="AP17" s="152"/>
      <c r="AQ17" s="152"/>
      <c r="AR17" s="152"/>
      <c r="AS17" s="153"/>
      <c r="AT17" s="151"/>
      <c r="AU17" s="152"/>
      <c r="AV17" s="152"/>
      <c r="AW17" s="152"/>
      <c r="AX17" s="152"/>
      <c r="AY17" s="152"/>
      <c r="AZ17" s="152"/>
      <c r="BA17" s="152"/>
      <c r="BB17" s="152"/>
      <c r="BC17" s="152"/>
      <c r="BD17" s="152"/>
      <c r="BE17" s="153"/>
      <c r="BF17" s="151"/>
      <c r="BG17" s="152"/>
      <c r="BH17" s="152"/>
      <c r="BI17" s="152"/>
      <c r="BJ17" s="152"/>
      <c r="BK17" s="152"/>
      <c r="BL17" s="152"/>
      <c r="BM17" s="152"/>
      <c r="BN17" s="152"/>
      <c r="BO17" s="152"/>
      <c r="BP17" s="152"/>
      <c r="BQ17" s="153"/>
      <c r="BR17" s="52"/>
      <c r="BS17" s="71"/>
      <c r="BT17" s="71"/>
      <c r="BU17" s="71"/>
      <c r="BV17" s="71"/>
      <c r="BW17" s="71"/>
      <c r="BX17" s="71"/>
      <c r="BY17" s="71"/>
      <c r="BZ17" s="71"/>
      <c r="CA17" s="71"/>
      <c r="CB17" s="71"/>
      <c r="CC17" s="71"/>
      <c r="CD17" s="72"/>
      <c r="CE17" s="71"/>
      <c r="CF17" s="71"/>
      <c r="CG17" s="71"/>
      <c r="CH17" s="71"/>
      <c r="CI17" s="71"/>
      <c r="CJ17" s="71"/>
      <c r="CK17" s="71"/>
      <c r="CL17" s="71"/>
      <c r="CM17" s="71"/>
      <c r="CN17" s="71"/>
      <c r="CO17" s="71"/>
      <c r="CP17" s="72"/>
      <c r="CQ17" s="71"/>
      <c r="CR17" s="71"/>
      <c r="CS17" s="71"/>
      <c r="CT17" s="71"/>
      <c r="CU17" s="71"/>
      <c r="CV17" s="71"/>
      <c r="CW17" s="71"/>
      <c r="CX17" s="71"/>
      <c r="CY17" s="71"/>
      <c r="CZ17" s="71"/>
      <c r="DA17" s="71"/>
      <c r="DB17" s="72"/>
      <c r="DC17" s="71"/>
      <c r="DD17" s="71"/>
      <c r="DE17" s="71"/>
      <c r="DF17" s="71"/>
      <c r="DG17" s="71"/>
      <c r="DH17" s="71"/>
      <c r="DI17" s="71"/>
      <c r="DJ17" s="71"/>
      <c r="DK17" s="71"/>
      <c r="DL17" s="71"/>
      <c r="DM17" s="71"/>
      <c r="DN17" s="71"/>
      <c r="DO17" s="52"/>
      <c r="DP17" s="73"/>
      <c r="DQ17" s="71"/>
      <c r="DR17" s="71"/>
      <c r="DS17" s="71"/>
      <c r="DT17" s="71"/>
      <c r="DU17" s="71"/>
      <c r="DV17" s="71"/>
      <c r="DW17" s="71"/>
      <c r="DX17" s="71"/>
      <c r="DY17" s="71"/>
      <c r="DZ17" s="71"/>
      <c r="EA17" s="71"/>
      <c r="EB17" s="71"/>
      <c r="EC17" s="71"/>
      <c r="ED17" s="71"/>
      <c r="EE17" s="71"/>
      <c r="EF17" s="71"/>
      <c r="EG17" s="71"/>
      <c r="EH17" s="71"/>
      <c r="EI17" s="71"/>
      <c r="EJ17" s="71"/>
      <c r="EK17" s="71"/>
      <c r="EL17" s="74"/>
      <c r="EM17" s="72"/>
      <c r="EN17" s="71"/>
      <c r="EO17" s="71"/>
      <c r="EP17" s="71"/>
      <c r="EQ17" s="71"/>
      <c r="ER17" s="71"/>
      <c r="ES17" s="71"/>
      <c r="ET17" s="71"/>
      <c r="EU17" s="71"/>
      <c r="EV17" s="71"/>
      <c r="EW17" s="71"/>
      <c r="EX17" s="71"/>
      <c r="EY17" s="71"/>
      <c r="EZ17" s="71"/>
      <c r="FA17" s="71"/>
      <c r="FB17" s="71"/>
      <c r="FC17" s="71"/>
      <c r="FD17" s="71"/>
      <c r="FE17" s="71"/>
      <c r="FF17" s="71"/>
      <c r="FG17" s="71"/>
      <c r="FH17" s="71"/>
      <c r="FI17" s="71"/>
      <c r="FJ17" s="71"/>
      <c r="FK17" s="72"/>
      <c r="FL17" s="71"/>
      <c r="FM17" s="71"/>
      <c r="FN17" s="71"/>
      <c r="FO17" s="71"/>
      <c r="FP17" s="71"/>
      <c r="FQ17" s="71"/>
      <c r="FR17" s="71"/>
      <c r="FS17" s="71"/>
      <c r="FT17" s="71"/>
      <c r="FU17" s="71"/>
      <c r="FV17" s="71"/>
      <c r="FW17" s="71"/>
      <c r="FX17" s="71"/>
      <c r="FY17" s="71"/>
      <c r="FZ17" s="71"/>
      <c r="GA17" s="71"/>
      <c r="GB17" s="71"/>
      <c r="GC17" s="71"/>
      <c r="GD17" s="71"/>
      <c r="GE17" s="71"/>
      <c r="GF17" s="71"/>
      <c r="GG17" s="71"/>
      <c r="GH17" s="71"/>
      <c r="GI17" s="72"/>
      <c r="GJ17" s="71"/>
      <c r="GK17" s="71"/>
      <c r="GL17" s="71"/>
      <c r="GM17" s="71"/>
      <c r="GN17" s="71"/>
      <c r="GO17" s="71"/>
      <c r="GP17" s="71"/>
      <c r="GQ17" s="71"/>
      <c r="GR17" s="71"/>
      <c r="GS17" s="71"/>
      <c r="GT17" s="71"/>
      <c r="GU17" s="71"/>
      <c r="GV17" s="71"/>
      <c r="GW17" s="71"/>
      <c r="GX17" s="71"/>
      <c r="GY17" s="71"/>
      <c r="GZ17" s="71"/>
      <c r="HA17" s="71"/>
      <c r="HB17" s="71"/>
      <c r="HC17" s="71"/>
      <c r="HD17" s="71"/>
      <c r="HE17" s="71"/>
      <c r="HF17" s="71"/>
      <c r="HG17" s="72"/>
      <c r="HH17" s="52"/>
      <c r="HI17" s="157"/>
      <c r="HJ17" s="158"/>
      <c r="HK17" s="158"/>
      <c r="HL17" s="158"/>
      <c r="HM17" s="158"/>
      <c r="HN17" s="158"/>
      <c r="HO17" s="158"/>
      <c r="HP17" s="158"/>
      <c r="HQ17" s="158"/>
      <c r="HR17" s="158"/>
      <c r="HS17" s="158"/>
      <c r="HT17" s="159"/>
      <c r="HU17" s="157"/>
      <c r="HV17" s="158"/>
      <c r="HW17" s="158"/>
      <c r="HX17" s="158"/>
      <c r="HY17" s="158"/>
      <c r="HZ17" s="158"/>
      <c r="IA17" s="158"/>
      <c r="IB17" s="158"/>
      <c r="IC17" s="158"/>
      <c r="ID17" s="158"/>
      <c r="IE17" s="158"/>
      <c r="IF17" s="159"/>
      <c r="IG17" s="157"/>
      <c r="IH17" s="158"/>
      <c r="II17" s="158"/>
      <c r="IJ17" s="158"/>
      <c r="IK17" s="158"/>
      <c r="IL17" s="158"/>
      <c r="IM17" s="158"/>
      <c r="IN17" s="158"/>
      <c r="IO17" s="158"/>
      <c r="IP17" s="158"/>
      <c r="IQ17" s="158"/>
      <c r="IR17" s="159"/>
      <c r="IS17" s="157"/>
      <c r="IT17" s="158"/>
      <c r="IU17" s="158"/>
      <c r="IV17" s="158"/>
      <c r="IW17" s="158"/>
      <c r="IX17" s="158"/>
      <c r="IY17" s="158"/>
      <c r="IZ17" s="158"/>
      <c r="JA17" s="158"/>
      <c r="JB17" s="158"/>
      <c r="JC17" s="158"/>
      <c r="JD17" s="159"/>
      <c r="JE17" s="92"/>
    </row>
    <row r="18" spans="1:265" s="1" customFormat="1" ht="15" customHeight="1" x14ac:dyDescent="0.3">
      <c r="A18" s="125"/>
      <c r="B18" s="163">
        <f t="shared" ref="B18:B20" ca="1" si="73">INDIRECT(ADDRESS(ROW(A18)-1,COLUMN(A18)+1,4),TRUE)</f>
        <v>0</v>
      </c>
      <c r="C18" s="164" t="str">
        <f t="shared" ref="C18:C20" ca="1" si="74">INDIRECT(ADDRESS(ROW(B18)-1,COLUMN(B18)+1,4),TRUE)</f>
        <v>Affaire 1</v>
      </c>
      <c r="D18" s="140" t="str">
        <f t="shared" ref="D18:D20" ca="1" si="75">INDIRECT(ADDRESS(ROW(C18)-1,COLUMN(C18)+1,4),TRUE)</f>
        <v>DCE/REA</v>
      </c>
      <c r="E18" s="141" t="s">
        <v>38</v>
      </c>
      <c r="F18" s="142">
        <v>1</v>
      </c>
      <c r="G18" s="140">
        <f t="shared" ref="G18:G20" ca="1" si="76">INDIRECT(ADDRESS(ROW(F18)-1,COLUMN(F18)+1,4),TRUE)</f>
        <v>0</v>
      </c>
      <c r="H18" s="140">
        <f t="shared" ref="H18:H20" ca="1" si="77">INDIRECT(ADDRESS(ROW(G18)-1,COLUMN(G18)+1,4),TRUE)</f>
        <v>0</v>
      </c>
      <c r="I18" s="168">
        <f t="shared" ref="I18:I20" ca="1" si="78">INDIRECT(ADDRESS(ROW(H18)-1,COLUMN(H18)+1,4),TRUE)</f>
        <v>0</v>
      </c>
      <c r="J18" s="173">
        <f t="shared" ref="J18:J20" ca="1" si="79">INDIRECT(ADDRESS(ROW(I18)-1,COLUMN(I18)+1,4),TRUE)</f>
        <v>0</v>
      </c>
      <c r="K18" s="140">
        <f t="shared" ref="K18:K20" ca="1" si="80">INDIRECT(ADDRESS(ROW(J18)-1,COLUMN(J18)+1,4),TRUE)</f>
        <v>0</v>
      </c>
      <c r="L18" s="143">
        <f t="shared" ref="L18:L20" ca="1" si="81">INDIRECT(ADDRESS(ROW(K18)-1,COLUMN(K18)+1,4),TRUE)</f>
        <v>0</v>
      </c>
      <c r="M18" s="108"/>
      <c r="N18" s="145">
        <v>400</v>
      </c>
      <c r="O18" s="146">
        <v>43466</v>
      </c>
      <c r="P18" s="146">
        <v>43586</v>
      </c>
      <c r="Q18" s="147"/>
      <c r="R18" s="148" t="str">
        <f ca="1">IF(AND($P18&lt;&gt;"",$P18&lt;=$B$1,$Q18=""),"RETARD","")</f>
        <v>RETARD</v>
      </c>
      <c r="S18" s="148">
        <f ca="1">IF($O18="","",IF(AND($B$1&lt;$P18,$Q18=""),$P18,IF(AND($Q18&lt;=$P18,$Q18&lt;&gt;""),$Q18,EDATE($P18,1))))</f>
        <v>43617</v>
      </c>
      <c r="T18" s="169"/>
      <c r="U18" s="108"/>
      <c r="V18" s="154" t="str">
        <f t="shared" ref="V18:V20" ca="1" si="82">IF(AND(BS18&gt;0,BT18&gt;0),"-",IF(AND(BS18&gt;0,BT18=0),IF($D18="DCE/REA",IF(HI18="","DCE","REA"),$D18),""))</f>
        <v>-</v>
      </c>
      <c r="W18" s="155" t="str">
        <f t="shared" ref="W18:W20" ca="1" si="83">IF(AND(BT18&gt;0,BU18&gt;0),"-",IF(AND(BT18&gt;0,BU18=0),IF($D18="DCE/REA",IF(HJ18="","DCE","REA"),$D18),""))</f>
        <v>-</v>
      </c>
      <c r="X18" s="155" t="str">
        <f t="shared" ref="X18:X20" ca="1" si="84">IF(AND(BU18&gt;0,BV18&gt;0),"-",IF(AND(BU18&gt;0,BV18=0),IF($D18="DCE/REA",IF(HK18="","DCE","REA"),$D18),""))</f>
        <v>-</v>
      </c>
      <c r="Y18" s="155" t="str">
        <f t="shared" ref="Y18:Y20" ca="1" si="85">IF(AND(BV18&gt;0,BW18&gt;0),"-",IF(AND(BV18&gt;0,BW18=0),IF($D18="DCE/REA",IF(HL18="","DCE","REA"),$D18),""))</f>
        <v>-</v>
      </c>
      <c r="Z18" s="155" t="str">
        <f t="shared" ref="Z18:Z20" ca="1" si="86">IF(AND(BW18&gt;0,BX18&gt;0),"-",IF(AND(BW18&gt;0,BX18=0),IF($D18="DCE/REA",IF(HM18="","DCE","REA"),$D18),""))</f>
        <v>-</v>
      </c>
      <c r="AA18" s="155" t="str">
        <f t="shared" ref="AA18:AA20" ca="1" si="87">IF(AND(BX18&gt;0,BY18&gt;0),"-",IF(AND(BX18&gt;0,BY18=0),IF($D18="DCE/REA",IF(HN18="","DCE","REA"),$D18),""))</f>
        <v>DCE</v>
      </c>
      <c r="AB18" s="155" t="str">
        <f t="shared" ref="AB18:AB20" ca="1" si="88">IF(AND(BY18&gt;0,BZ18&gt;0),"-",IF(AND(BY18&gt;0,BZ18=0),IF($D18="DCE/REA",IF(HO18="","DCE","REA"),$D18),""))</f>
        <v/>
      </c>
      <c r="AC18" s="155" t="str">
        <f t="shared" ref="AC18:AC20" ca="1" si="89">IF(AND(BZ18&gt;0,CA18&gt;0),"-",IF(AND(BZ18&gt;0,CA18=0),IF($D18="DCE/REA",IF(HP18="","DCE","REA"),$D18),""))</f>
        <v/>
      </c>
      <c r="AD18" s="155" t="str">
        <f t="shared" ref="AD18:AD20" ca="1" si="90">IF(AND(CA18&gt;0,CB18&gt;0),"-",IF(AND(CA18&gt;0,CB18=0),IF($D18="DCE/REA",IF(HQ18="","DCE","REA"),$D18),""))</f>
        <v/>
      </c>
      <c r="AE18" s="155" t="str">
        <f t="shared" ref="AE18:AE20" ca="1" si="91">IF(AND(CB18&gt;0,CC18&gt;0),"-",IF(AND(CB18&gt;0,CC18=0),IF($D18="DCE/REA",IF(HR18="","DCE","REA"),$D18),""))</f>
        <v/>
      </c>
      <c r="AF18" s="155" t="str">
        <f t="shared" ref="AF18:AF20" ca="1" si="92">IF(AND(CC18&gt;0,CD18&gt;0),"-",IF(AND(CC18&gt;0,CD18=0),IF($D18="DCE/REA",IF(HS18="","DCE","REA"),$D18),""))</f>
        <v/>
      </c>
      <c r="AG18" s="156" t="str">
        <f t="shared" ref="AG18:AG20" ca="1" si="93">IF(AND(CD18&gt;0,CE18&gt;0),"-",IF(AND(CD18&gt;0,CE18=0),IF($D18="DCE/REA",IF(HT18="","DCE","REA"),$D18),""))</f>
        <v/>
      </c>
      <c r="AH18" s="154" t="str">
        <f t="shared" ref="AH18:AH20" ca="1" si="94">IF(AND(CE18&gt;0,CF18&gt;0),"-",IF(AND(CE18&gt;0,CF18=0),IF($D18="DCE/REA",IF(HU18="","DCE","REA"),$D18),""))</f>
        <v/>
      </c>
      <c r="AI18" s="155" t="str">
        <f t="shared" ref="AI18:AI20" ca="1" si="95">IF(AND(CF18&gt;0,CG18&gt;0),"-",IF(AND(CF18&gt;0,CG18=0),IF($D18="DCE/REA",IF(HV18="","DCE","REA"),$D18),""))</f>
        <v/>
      </c>
      <c r="AJ18" s="155" t="str">
        <f t="shared" ref="AJ18:AJ20" ca="1" si="96">IF(AND(CG18&gt;0,CH18&gt;0),"-",IF(AND(CG18&gt;0,CH18=0),IF($D18="DCE/REA",IF(HW18="","DCE","REA"),$D18),""))</f>
        <v/>
      </c>
      <c r="AK18" s="155" t="str">
        <f t="shared" ref="AK18:AK20" ca="1" si="97">IF(AND(CH18&gt;0,CI18&gt;0),"-",IF(AND(CH18&gt;0,CI18=0),IF($D18="DCE/REA",IF(HX18="","DCE","REA"),$D18),""))</f>
        <v/>
      </c>
      <c r="AL18" s="155" t="str">
        <f t="shared" ref="AL18:AL20" ca="1" si="98">IF(AND(CI18&gt;0,CJ18&gt;0),"-",IF(AND(CI18&gt;0,CJ18=0),IF($D18="DCE/REA",IF(HY18="","DCE","REA"),$D18),""))</f>
        <v/>
      </c>
      <c r="AM18" s="155" t="str">
        <f t="shared" ref="AM18:AM20" ca="1" si="99">IF(AND(CJ18&gt;0,CK18&gt;0),"-",IF(AND(CJ18&gt;0,CK18=0),IF($D18="DCE/REA",IF(HZ18="","DCE","REA"),$D18),""))</f>
        <v/>
      </c>
      <c r="AN18" s="155" t="str">
        <f t="shared" ref="AN18:AN20" ca="1" si="100">IF(AND(CK18&gt;0,CL18&gt;0),"-",IF(AND(CK18&gt;0,CL18=0),IF($D18="DCE/REA",IF(IA18="","DCE","REA"),$D18),""))</f>
        <v/>
      </c>
      <c r="AO18" s="155" t="str">
        <f t="shared" ref="AO18:AO20" ca="1" si="101">IF(AND(CL18&gt;0,CM18&gt;0),"-",IF(AND(CL18&gt;0,CM18=0),IF($D18="DCE/REA",IF(IB18="","DCE","REA"),$D18),""))</f>
        <v/>
      </c>
      <c r="AP18" s="155" t="str">
        <f t="shared" ref="AP18:AP20" ca="1" si="102">IF(AND(CM18&gt;0,CN18&gt;0),"-",IF(AND(CM18&gt;0,CN18=0),IF($D18="DCE/REA",IF(IC18="","DCE","REA"),$D18),""))</f>
        <v/>
      </c>
      <c r="AQ18" s="155" t="str">
        <f t="shared" ref="AQ18:AQ20" ca="1" si="103">IF(AND(CN18&gt;0,CO18&gt;0),"-",IF(AND(CN18&gt;0,CO18=0),IF($D18="DCE/REA",IF(ID18="","DCE","REA"),$D18),""))</f>
        <v/>
      </c>
      <c r="AR18" s="155" t="str">
        <f t="shared" ref="AR18:AR20" ca="1" si="104">IF(AND(CO18&gt;0,CP18&gt;0),"-",IF(AND(CO18&gt;0,CP18=0),IF($D18="DCE/REA",IF(IE18="","DCE","REA"),$D18),""))</f>
        <v/>
      </c>
      <c r="AS18" s="156" t="str">
        <f t="shared" ref="AS18:AS20" ca="1" si="105">IF(AND(CP18&gt;0,CQ18&gt;0),"-",IF(AND(CP18&gt;0,CQ18=0),IF($D18="DCE/REA",IF(IF18="","DCE","REA"),$D18),""))</f>
        <v/>
      </c>
      <c r="AT18" s="154" t="str">
        <f t="shared" ref="AT18:AT20" ca="1" si="106">IF(AND(CQ18&gt;0,CR18&gt;0),"-",IF(AND(CQ18&gt;0,CR18=0),IF($D18="DCE/REA",IF(IG18="","DCE","REA"),$D18),""))</f>
        <v/>
      </c>
      <c r="AU18" s="155" t="str">
        <f t="shared" ref="AU18:AU20" ca="1" si="107">IF(AND(CR18&gt;0,CS18&gt;0),"-",IF(AND(CR18&gt;0,CS18=0),IF($D18="DCE/REA",IF(IH18="","DCE","REA"),$D18),""))</f>
        <v/>
      </c>
      <c r="AV18" s="155" t="str">
        <f t="shared" ref="AV18:AV20" ca="1" si="108">IF(AND(CS18&gt;0,CT18&gt;0),"-",IF(AND(CS18&gt;0,CT18=0),IF($D18="DCE/REA",IF(II18="","DCE","REA"),$D18),""))</f>
        <v/>
      </c>
      <c r="AW18" s="155" t="str">
        <f t="shared" ref="AW18:AW20" ca="1" si="109">IF(AND(CT18&gt;0,CU18&gt;0),"-",IF(AND(CT18&gt;0,CU18=0),IF($D18="DCE/REA",IF(IJ18="","DCE","REA"),$D18),""))</f>
        <v/>
      </c>
      <c r="AX18" s="155" t="str">
        <f t="shared" ref="AX18:AX20" ca="1" si="110">IF(AND(CU18&gt;0,CV18&gt;0),"-",IF(AND(CU18&gt;0,CV18=0),IF($D18="DCE/REA",IF(IK18="","DCE","REA"),$D18),""))</f>
        <v/>
      </c>
      <c r="AY18" s="155" t="str">
        <f t="shared" ref="AY18:AY20" ca="1" si="111">IF(AND(CV18&gt;0,CW18&gt;0),"-",IF(AND(CV18&gt;0,CW18=0),IF($D18="DCE/REA",IF(IL18="","DCE","REA"),$D18),""))</f>
        <v/>
      </c>
      <c r="AZ18" s="155" t="str">
        <f t="shared" ref="AZ18:AZ20" ca="1" si="112">IF(AND(CW18&gt;0,CX18&gt;0),"-",IF(AND(CW18&gt;0,CX18=0),IF($D18="DCE/REA",IF(IM18="","DCE","REA"),$D18),""))</f>
        <v/>
      </c>
      <c r="BA18" s="155" t="str">
        <f t="shared" ref="BA18:BA20" ca="1" si="113">IF(AND(CX18&gt;0,CY18&gt;0),"-",IF(AND(CX18&gt;0,CY18=0),IF($D18="DCE/REA",IF(IN18="","DCE","REA"),$D18),""))</f>
        <v/>
      </c>
      <c r="BB18" s="155" t="str">
        <f t="shared" ref="BB18:BB20" ca="1" si="114">IF(AND(CY18&gt;0,CZ18&gt;0),"-",IF(AND(CY18&gt;0,CZ18=0),IF($D18="DCE/REA",IF(IO18="","DCE","REA"),$D18),""))</f>
        <v/>
      </c>
      <c r="BC18" s="155" t="str">
        <f t="shared" ref="BC18:BC20" ca="1" si="115">IF(AND(CZ18&gt;0,DA18&gt;0),"-",IF(AND(CZ18&gt;0,DA18=0),IF($D18="DCE/REA",IF(IP18="","DCE","REA"),$D18),""))</f>
        <v/>
      </c>
      <c r="BD18" s="155" t="str">
        <f t="shared" ref="BD18:BD20" ca="1" si="116">IF(AND(DA18&gt;0,DB18&gt;0),"-",IF(AND(DA18&gt;0,DB18=0),IF($D18="DCE/REA",IF(IQ18="","DCE","REA"),$D18),""))</f>
        <v/>
      </c>
      <c r="BE18" s="156" t="str">
        <f t="shared" ref="BE18:BE20" ca="1" si="117">IF(AND(DB18&gt;0,DC18&gt;0),"-",IF(AND(DB18&gt;0,DC18=0),IF($D18="DCE/REA",IF(IR18="","DCE","REA"),$D18),""))</f>
        <v/>
      </c>
      <c r="BF18" s="154" t="str">
        <f t="shared" ref="BF18:BF20" ca="1" si="118">IF(AND(DC18&gt;0,DD18&gt;0),"-",IF(AND(DC18&gt;0,DD18=0),IF($D18="DCE/REA",IF(IS18="","DCE","REA"),$D18),""))</f>
        <v/>
      </c>
      <c r="BG18" s="155" t="str">
        <f t="shared" ref="BG18:BG20" ca="1" si="119">IF(AND(DD18&gt;0,DE18&gt;0),"-",IF(AND(DD18&gt;0,DE18=0),IF($D18="DCE/REA",IF(IT18="","DCE","REA"),$D18),""))</f>
        <v/>
      </c>
      <c r="BH18" s="155" t="str">
        <f t="shared" ref="BH18:BH20" ca="1" si="120">IF(AND(DE18&gt;0,DF18&gt;0),"-",IF(AND(DE18&gt;0,DF18=0),IF($D18="DCE/REA",IF(IU18="","DCE","REA"),$D18),""))</f>
        <v/>
      </c>
      <c r="BI18" s="155" t="str">
        <f t="shared" ref="BI18:BI20" ca="1" si="121">IF(AND(DF18&gt;0,DG18&gt;0),"-",IF(AND(DF18&gt;0,DG18=0),IF($D18="DCE/REA",IF(IV18="","DCE","REA"),$D18),""))</f>
        <v/>
      </c>
      <c r="BJ18" s="155" t="str">
        <f t="shared" ref="BJ18:BJ20" ca="1" si="122">IF(AND(DG18&gt;0,DH18&gt;0),"-",IF(AND(DG18&gt;0,DH18=0),IF($D18="DCE/REA",IF(IW18="","DCE","REA"),$D18),""))</f>
        <v/>
      </c>
      <c r="BK18" s="155" t="str">
        <f t="shared" ref="BK18:BK20" ca="1" si="123">IF(AND(DH18&gt;0,DI18&gt;0),"-",IF(AND(DH18&gt;0,DI18=0),IF($D18="DCE/REA",IF(IX18="","DCE","REA"),$D18),""))</f>
        <v/>
      </c>
      <c r="BL18" s="155" t="str">
        <f t="shared" ref="BL18:BL20" ca="1" si="124">IF(AND(DI18&gt;0,DJ18&gt;0),"-",IF(AND(DI18&gt;0,DJ18=0),IF($D18="DCE/REA",IF(IY18="","DCE","REA"),$D18),""))</f>
        <v/>
      </c>
      <c r="BM18" s="155" t="str">
        <f t="shared" ref="BM18:BM20" ca="1" si="125">IF(AND(DJ18&gt;0,DK18&gt;0),"-",IF(AND(DJ18&gt;0,DK18=0),IF($D18="DCE/REA",IF(IZ18="","DCE","REA"),$D18),""))</f>
        <v/>
      </c>
      <c r="BN18" s="155" t="str">
        <f t="shared" ref="BN18:BN20" ca="1" si="126">IF(AND(DK18&gt;0,DL18&gt;0),"-",IF(AND(DK18&gt;0,DL18=0),IF($D18="DCE/REA",IF(JA18="","DCE","REA"),$D18),""))</f>
        <v/>
      </c>
      <c r="BO18" s="155" t="str">
        <f t="shared" ref="BO18:BO20" ca="1" si="127">IF(AND(DL18&gt;0,DM18&gt;0),"-",IF(AND(DL18&gt;0,DM18=0),IF($D18="DCE/REA",IF(JB18="","DCE","REA"),$D18),""))</f>
        <v/>
      </c>
      <c r="BP18" s="155" t="str">
        <f t="shared" ref="BP18:BP20" ca="1" si="128">IF(AND(DM18&gt;0,DN18&gt;0),"-",IF(AND(DM18&gt;0,DN18=0),IF($D18="DCE/REA",IF(JC18="","DCE","REA"),$D18),""))</f>
        <v/>
      </c>
      <c r="BQ18" s="156" t="str">
        <f t="shared" ref="BQ18:BQ20" ca="1" si="129">IF(AND(DN18&gt;0,DO18&gt;0),"-",IF(AND(DN18&gt;0,DO18=0),IF($D18="DCE/REA",IF(JD18="","DCE","REA"),$D18),""))</f>
        <v/>
      </c>
      <c r="BR18" s="52"/>
      <c r="BS18" s="53">
        <f t="shared" ca="1" si="13"/>
        <v>47.058823529411768</v>
      </c>
      <c r="BT18" s="53">
        <f t="shared" ca="1" si="13"/>
        <v>47.058823529411768</v>
      </c>
      <c r="BU18" s="53">
        <f t="shared" ca="1" si="13"/>
        <v>70.588235294117652</v>
      </c>
      <c r="BV18" s="53">
        <f t="shared" ca="1" si="13"/>
        <v>94.117647058823536</v>
      </c>
      <c r="BW18" s="53">
        <f t="shared" ca="1" si="13"/>
        <v>94.117647058823536</v>
      </c>
      <c r="BX18" s="53">
        <f t="shared" ca="1" si="13"/>
        <v>47.058823529411768</v>
      </c>
      <c r="BY18" s="53">
        <f t="shared" ca="1" si="13"/>
        <v>0</v>
      </c>
      <c r="BZ18" s="53">
        <f t="shared" ca="1" si="13"/>
        <v>0</v>
      </c>
      <c r="CA18" s="53">
        <f t="shared" ca="1" si="13"/>
        <v>0</v>
      </c>
      <c r="CB18" s="53">
        <f t="shared" ca="1" si="13"/>
        <v>0</v>
      </c>
      <c r="CC18" s="53">
        <f t="shared" ca="1" si="13"/>
        <v>0</v>
      </c>
      <c r="CD18" s="54">
        <f t="shared" ca="1" si="13"/>
        <v>0</v>
      </c>
      <c r="CE18" s="53">
        <f t="shared" ca="1" si="13"/>
        <v>0</v>
      </c>
      <c r="CF18" s="53">
        <f t="shared" ca="1" si="13"/>
        <v>0</v>
      </c>
      <c r="CG18" s="53">
        <f t="shared" ca="1" si="13"/>
        <v>0</v>
      </c>
      <c r="CH18" s="53">
        <f t="shared" ca="1" si="13"/>
        <v>0</v>
      </c>
      <c r="CI18" s="53">
        <f t="shared" ca="1" si="14"/>
        <v>0</v>
      </c>
      <c r="CJ18" s="53">
        <f t="shared" ca="1" si="14"/>
        <v>0</v>
      </c>
      <c r="CK18" s="53">
        <f t="shared" ca="1" si="14"/>
        <v>0</v>
      </c>
      <c r="CL18" s="53">
        <f t="shared" ca="1" si="14"/>
        <v>0</v>
      </c>
      <c r="CM18" s="53">
        <f t="shared" ca="1" si="14"/>
        <v>0</v>
      </c>
      <c r="CN18" s="53">
        <f t="shared" ca="1" si="14"/>
        <v>0</v>
      </c>
      <c r="CO18" s="53">
        <f t="shared" ca="1" si="14"/>
        <v>0</v>
      </c>
      <c r="CP18" s="54">
        <f t="shared" ca="1" si="14"/>
        <v>0</v>
      </c>
      <c r="CQ18" s="53">
        <f t="shared" ca="1" si="14"/>
        <v>0</v>
      </c>
      <c r="CR18" s="53">
        <f t="shared" ca="1" si="14"/>
        <v>0</v>
      </c>
      <c r="CS18" s="53">
        <f t="shared" ca="1" si="14"/>
        <v>0</v>
      </c>
      <c r="CT18" s="53">
        <f t="shared" ca="1" si="14"/>
        <v>0</v>
      </c>
      <c r="CU18" s="53">
        <f t="shared" ca="1" si="14"/>
        <v>0</v>
      </c>
      <c r="CV18" s="53">
        <f t="shared" ca="1" si="14"/>
        <v>0</v>
      </c>
      <c r="CW18" s="53">
        <f t="shared" ca="1" si="14"/>
        <v>0</v>
      </c>
      <c r="CX18" s="53">
        <f t="shared" ca="1" si="14"/>
        <v>0</v>
      </c>
      <c r="CY18" s="53">
        <f t="shared" ca="1" si="15"/>
        <v>0</v>
      </c>
      <c r="CZ18" s="53">
        <f t="shared" ca="1" si="15"/>
        <v>0</v>
      </c>
      <c r="DA18" s="53">
        <f t="shared" ca="1" si="15"/>
        <v>0</v>
      </c>
      <c r="DB18" s="54">
        <f t="shared" ca="1" si="15"/>
        <v>0</v>
      </c>
      <c r="DC18" s="53">
        <f t="shared" ca="1" si="15"/>
        <v>0</v>
      </c>
      <c r="DD18" s="53">
        <f t="shared" ca="1" si="15"/>
        <v>0</v>
      </c>
      <c r="DE18" s="53">
        <f t="shared" ca="1" si="15"/>
        <v>0</v>
      </c>
      <c r="DF18" s="53">
        <f t="shared" ca="1" si="15"/>
        <v>0</v>
      </c>
      <c r="DG18" s="53">
        <f t="shared" ca="1" si="15"/>
        <v>0</v>
      </c>
      <c r="DH18" s="53">
        <f t="shared" ca="1" si="15"/>
        <v>0</v>
      </c>
      <c r="DI18" s="53">
        <f t="shared" ca="1" si="15"/>
        <v>0</v>
      </c>
      <c r="DJ18" s="53">
        <f t="shared" ca="1" si="15"/>
        <v>0</v>
      </c>
      <c r="DK18" s="53">
        <f t="shared" ca="1" si="15"/>
        <v>0</v>
      </c>
      <c r="DL18" s="53">
        <f t="shared" ca="1" si="15"/>
        <v>0</v>
      </c>
      <c r="DM18" s="53">
        <f t="shared" ca="1" si="15"/>
        <v>0</v>
      </c>
      <c r="DN18" s="53">
        <f t="shared" ca="1" si="15"/>
        <v>0</v>
      </c>
      <c r="DO18" s="52"/>
      <c r="DP18" s="60">
        <v>23.529411764705884</v>
      </c>
      <c r="DQ18" s="53">
        <v>23.529411764705884</v>
      </c>
      <c r="DR18" s="53">
        <v>23.529411764705884</v>
      </c>
      <c r="DS18" s="53">
        <v>23.529411764705884</v>
      </c>
      <c r="DT18" s="53">
        <v>23.529411764705884</v>
      </c>
      <c r="DU18" s="53">
        <v>47.058823529411768</v>
      </c>
      <c r="DV18" s="53">
        <v>47.058823529411768</v>
      </c>
      <c r="DW18" s="53">
        <v>47.058823529411768</v>
      </c>
      <c r="DX18" s="53">
        <v>47.058823529411768</v>
      </c>
      <c r="DY18" s="53">
        <v>47.058823529411768</v>
      </c>
      <c r="DZ18" s="53">
        <v>47.058823529411768</v>
      </c>
      <c r="EA18" s="53">
        <v>0</v>
      </c>
      <c r="EB18" s="53">
        <v>0</v>
      </c>
      <c r="EC18" s="53">
        <v>0</v>
      </c>
      <c r="ED18" s="53">
        <v>0</v>
      </c>
      <c r="EE18" s="53">
        <v>0</v>
      </c>
      <c r="EF18" s="53">
        <v>0</v>
      </c>
      <c r="EG18" s="53">
        <v>0</v>
      </c>
      <c r="EH18" s="53">
        <v>0</v>
      </c>
      <c r="EI18" s="53">
        <v>0</v>
      </c>
      <c r="EJ18" s="53">
        <v>0</v>
      </c>
      <c r="EK18" s="53">
        <v>0</v>
      </c>
      <c r="EL18" s="55">
        <v>0</v>
      </c>
      <c r="EM18" s="54">
        <v>0</v>
      </c>
      <c r="EN18" s="53">
        <v>0</v>
      </c>
      <c r="EO18" s="53">
        <v>0</v>
      </c>
      <c r="EP18" s="53">
        <v>0</v>
      </c>
      <c r="EQ18" s="53">
        <v>0</v>
      </c>
      <c r="ER18" s="53">
        <v>0</v>
      </c>
      <c r="ES18" s="53">
        <v>0</v>
      </c>
      <c r="ET18" s="53">
        <v>0</v>
      </c>
      <c r="EU18" s="53">
        <v>0</v>
      </c>
      <c r="EV18" s="53">
        <v>0</v>
      </c>
      <c r="EW18" s="53">
        <v>0</v>
      </c>
      <c r="EX18" s="53">
        <v>0</v>
      </c>
      <c r="EY18" s="53">
        <v>0</v>
      </c>
      <c r="EZ18" s="53">
        <v>0</v>
      </c>
      <c r="FA18" s="53">
        <v>0</v>
      </c>
      <c r="FB18" s="53">
        <v>0</v>
      </c>
      <c r="FC18" s="53">
        <v>0</v>
      </c>
      <c r="FD18" s="53">
        <v>0</v>
      </c>
      <c r="FE18" s="53">
        <v>0</v>
      </c>
      <c r="FF18" s="53">
        <v>0</v>
      </c>
      <c r="FG18" s="53">
        <v>0</v>
      </c>
      <c r="FH18" s="53">
        <v>0</v>
      </c>
      <c r="FI18" s="53">
        <v>0</v>
      </c>
      <c r="FJ18" s="53">
        <v>0</v>
      </c>
      <c r="FK18" s="54">
        <v>0</v>
      </c>
      <c r="FL18" s="53">
        <v>0</v>
      </c>
      <c r="FM18" s="53">
        <v>0</v>
      </c>
      <c r="FN18" s="53">
        <v>0</v>
      </c>
      <c r="FO18" s="53">
        <v>0</v>
      </c>
      <c r="FP18" s="53">
        <v>0</v>
      </c>
      <c r="FQ18" s="53">
        <v>0</v>
      </c>
      <c r="FR18" s="53">
        <v>0</v>
      </c>
      <c r="FS18" s="53">
        <v>0</v>
      </c>
      <c r="FT18" s="53">
        <v>0</v>
      </c>
      <c r="FU18" s="53">
        <v>0</v>
      </c>
      <c r="FV18" s="53">
        <v>0</v>
      </c>
      <c r="FW18" s="53">
        <v>0</v>
      </c>
      <c r="FX18" s="53">
        <v>0</v>
      </c>
      <c r="FY18" s="53">
        <v>0</v>
      </c>
      <c r="FZ18" s="53">
        <v>0</v>
      </c>
      <c r="GA18" s="53">
        <v>0</v>
      </c>
      <c r="GB18" s="53">
        <v>0</v>
      </c>
      <c r="GC18" s="53">
        <v>0</v>
      </c>
      <c r="GD18" s="53">
        <v>0</v>
      </c>
      <c r="GE18" s="53">
        <v>0</v>
      </c>
      <c r="GF18" s="53">
        <v>0</v>
      </c>
      <c r="GG18" s="53">
        <v>0</v>
      </c>
      <c r="GH18" s="53">
        <v>0</v>
      </c>
      <c r="GI18" s="54">
        <v>0</v>
      </c>
      <c r="GJ18" s="53">
        <v>0</v>
      </c>
      <c r="GK18" s="53">
        <v>0</v>
      </c>
      <c r="GL18" s="53">
        <v>0</v>
      </c>
      <c r="GM18" s="53">
        <v>0</v>
      </c>
      <c r="GN18" s="53">
        <v>0</v>
      </c>
      <c r="GO18" s="53">
        <v>0</v>
      </c>
      <c r="GP18" s="53">
        <v>0</v>
      </c>
      <c r="GQ18" s="53">
        <v>0</v>
      </c>
      <c r="GR18" s="53">
        <v>0</v>
      </c>
      <c r="GS18" s="53">
        <v>0</v>
      </c>
      <c r="GT18" s="53">
        <v>0</v>
      </c>
      <c r="GU18" s="53">
        <v>0</v>
      </c>
      <c r="GV18" s="53">
        <v>0</v>
      </c>
      <c r="GW18" s="53">
        <v>0</v>
      </c>
      <c r="GX18" s="53">
        <v>0</v>
      </c>
      <c r="GY18" s="53">
        <v>0</v>
      </c>
      <c r="GZ18" s="53">
        <v>0</v>
      </c>
      <c r="HA18" s="53">
        <v>0</v>
      </c>
      <c r="HB18" s="53">
        <v>0</v>
      </c>
      <c r="HC18" s="53">
        <v>0</v>
      </c>
      <c r="HD18" s="53">
        <v>0</v>
      </c>
      <c r="HE18" s="53">
        <v>0</v>
      </c>
      <c r="HF18" s="53">
        <v>0</v>
      </c>
      <c r="HG18" s="54">
        <v>0</v>
      </c>
      <c r="HH18" s="52"/>
      <c r="HI18" s="160"/>
      <c r="HJ18" s="161"/>
      <c r="HK18" s="161"/>
      <c r="HL18" s="161"/>
      <c r="HM18" s="161"/>
      <c r="HN18" s="161"/>
      <c r="HO18" s="161"/>
      <c r="HP18" s="161"/>
      <c r="HQ18" s="161"/>
      <c r="HR18" s="161"/>
      <c r="HS18" s="161"/>
      <c r="HT18" s="162"/>
      <c r="HU18" s="160"/>
      <c r="HV18" s="161"/>
      <c r="HW18" s="161"/>
      <c r="HX18" s="161"/>
      <c r="HY18" s="161"/>
      <c r="HZ18" s="161"/>
      <c r="IA18" s="161"/>
      <c r="IB18" s="161"/>
      <c r="IC18" s="161"/>
      <c r="ID18" s="161"/>
      <c r="IE18" s="161"/>
      <c r="IF18" s="162"/>
      <c r="IG18" s="160"/>
      <c r="IH18" s="161"/>
      <c r="II18" s="161"/>
      <c r="IJ18" s="161"/>
      <c r="IK18" s="161"/>
      <c r="IL18" s="161"/>
      <c r="IM18" s="161"/>
      <c r="IN18" s="161"/>
      <c r="IO18" s="161"/>
      <c r="IP18" s="161"/>
      <c r="IQ18" s="161"/>
      <c r="IR18" s="162"/>
      <c r="IS18" s="160"/>
      <c r="IT18" s="161"/>
      <c r="IU18" s="161"/>
      <c r="IV18" s="161"/>
      <c r="IW18" s="161"/>
      <c r="IX18" s="161"/>
      <c r="IY18" s="161"/>
      <c r="IZ18" s="161"/>
      <c r="JA18" s="161"/>
      <c r="JB18" s="161"/>
      <c r="JC18" s="161"/>
      <c r="JD18" s="162"/>
      <c r="JE18" s="92"/>
    </row>
    <row r="19" spans="1:265" s="1" customFormat="1" ht="14.4" x14ac:dyDescent="0.3">
      <c r="A19" s="125"/>
      <c r="B19" s="163">
        <f t="shared" ca="1" si="73"/>
        <v>0</v>
      </c>
      <c r="C19" s="164" t="str">
        <f t="shared" ca="1" si="74"/>
        <v>Affaire 1</v>
      </c>
      <c r="D19" s="140" t="str">
        <f t="shared" ca="1" si="75"/>
        <v>DCE/REA</v>
      </c>
      <c r="E19" s="141" t="s">
        <v>39</v>
      </c>
      <c r="F19" s="142">
        <v>2</v>
      </c>
      <c r="G19" s="140">
        <f t="shared" ca="1" si="76"/>
        <v>0</v>
      </c>
      <c r="H19" s="140">
        <f t="shared" ca="1" si="77"/>
        <v>0</v>
      </c>
      <c r="I19" s="168">
        <f t="shared" ca="1" si="78"/>
        <v>0</v>
      </c>
      <c r="J19" s="140">
        <f t="shared" ca="1" si="79"/>
        <v>0</v>
      </c>
      <c r="K19" s="140">
        <f t="shared" ca="1" si="80"/>
        <v>0</v>
      </c>
      <c r="L19" s="143">
        <f t="shared" ca="1" si="81"/>
        <v>0</v>
      </c>
      <c r="M19" s="108"/>
      <c r="N19" s="145">
        <v>200</v>
      </c>
      <c r="O19" s="146">
        <v>43466</v>
      </c>
      <c r="P19" s="146">
        <v>43600</v>
      </c>
      <c r="Q19" s="147">
        <v>43597</v>
      </c>
      <c r="R19" s="148" t="str">
        <f ca="1">IF(AND($P19&lt;&gt;"",$P19&lt;=$B$1,$Q19=""),"RETARD","")</f>
        <v/>
      </c>
      <c r="S19" s="148">
        <f ca="1">IF($O19="","",IF(AND($B$1&lt;$P19,$Q19=""),$P19,IF(AND($Q19&lt;=$P19,$Q19&lt;&gt;""),$Q19,EDATE($P19,1))))</f>
        <v>43597</v>
      </c>
      <c r="T19" s="150"/>
      <c r="U19" s="108"/>
      <c r="V19" s="154" t="str">
        <f t="shared" ca="1" si="82"/>
        <v>-</v>
      </c>
      <c r="W19" s="155" t="str">
        <f t="shared" ca="1" si="83"/>
        <v>-</v>
      </c>
      <c r="X19" s="155" t="str">
        <f t="shared" ca="1" si="84"/>
        <v>-</v>
      </c>
      <c r="Y19" s="155" t="str">
        <f t="shared" ca="1" si="85"/>
        <v>-</v>
      </c>
      <c r="Z19" s="155" t="str">
        <f t="shared" ca="1" si="86"/>
        <v>DCE</v>
      </c>
      <c r="AA19" s="155" t="str">
        <f t="shared" ca="1" si="87"/>
        <v/>
      </c>
      <c r="AB19" s="155" t="str">
        <f t="shared" ca="1" si="88"/>
        <v/>
      </c>
      <c r="AC19" s="155" t="str">
        <f t="shared" ca="1" si="89"/>
        <v/>
      </c>
      <c r="AD19" s="155" t="str">
        <f t="shared" ca="1" si="90"/>
        <v/>
      </c>
      <c r="AE19" s="155" t="str">
        <f t="shared" ca="1" si="91"/>
        <v/>
      </c>
      <c r="AF19" s="155" t="str">
        <f t="shared" ca="1" si="92"/>
        <v/>
      </c>
      <c r="AG19" s="156" t="str">
        <f t="shared" ca="1" si="93"/>
        <v/>
      </c>
      <c r="AH19" s="154" t="str">
        <f t="shared" ca="1" si="94"/>
        <v/>
      </c>
      <c r="AI19" s="155" t="str">
        <f t="shared" ca="1" si="95"/>
        <v/>
      </c>
      <c r="AJ19" s="155" t="str">
        <f t="shared" ca="1" si="96"/>
        <v/>
      </c>
      <c r="AK19" s="155" t="str">
        <f t="shared" ca="1" si="97"/>
        <v/>
      </c>
      <c r="AL19" s="155" t="str">
        <f t="shared" ca="1" si="98"/>
        <v/>
      </c>
      <c r="AM19" s="155" t="str">
        <f t="shared" ca="1" si="99"/>
        <v/>
      </c>
      <c r="AN19" s="155" t="str">
        <f t="shared" ca="1" si="100"/>
        <v/>
      </c>
      <c r="AO19" s="155" t="str">
        <f t="shared" ca="1" si="101"/>
        <v/>
      </c>
      <c r="AP19" s="155" t="str">
        <f t="shared" ca="1" si="102"/>
        <v/>
      </c>
      <c r="AQ19" s="155" t="str">
        <f t="shared" ca="1" si="103"/>
        <v/>
      </c>
      <c r="AR19" s="155" t="str">
        <f t="shared" ca="1" si="104"/>
        <v/>
      </c>
      <c r="AS19" s="156" t="str">
        <f t="shared" ca="1" si="105"/>
        <v/>
      </c>
      <c r="AT19" s="154" t="str">
        <f t="shared" ca="1" si="106"/>
        <v/>
      </c>
      <c r="AU19" s="155" t="str">
        <f t="shared" ca="1" si="107"/>
        <v/>
      </c>
      <c r="AV19" s="155" t="str">
        <f t="shared" ca="1" si="108"/>
        <v/>
      </c>
      <c r="AW19" s="155" t="str">
        <f t="shared" ca="1" si="109"/>
        <v/>
      </c>
      <c r="AX19" s="155" t="str">
        <f t="shared" ca="1" si="110"/>
        <v/>
      </c>
      <c r="AY19" s="155" t="str">
        <f t="shared" ca="1" si="111"/>
        <v/>
      </c>
      <c r="AZ19" s="155" t="str">
        <f t="shared" ca="1" si="112"/>
        <v/>
      </c>
      <c r="BA19" s="155" t="str">
        <f t="shared" ca="1" si="113"/>
        <v/>
      </c>
      <c r="BB19" s="155" t="str">
        <f t="shared" ca="1" si="114"/>
        <v/>
      </c>
      <c r="BC19" s="155" t="str">
        <f t="shared" ca="1" si="115"/>
        <v/>
      </c>
      <c r="BD19" s="155" t="str">
        <f t="shared" ca="1" si="116"/>
        <v/>
      </c>
      <c r="BE19" s="156" t="str">
        <f t="shared" ca="1" si="117"/>
        <v/>
      </c>
      <c r="BF19" s="154" t="str">
        <f t="shared" ca="1" si="118"/>
        <v/>
      </c>
      <c r="BG19" s="155" t="str">
        <f t="shared" ca="1" si="119"/>
        <v/>
      </c>
      <c r="BH19" s="155" t="str">
        <f t="shared" ca="1" si="120"/>
        <v/>
      </c>
      <c r="BI19" s="155" t="str">
        <f t="shared" ca="1" si="121"/>
        <v/>
      </c>
      <c r="BJ19" s="155" t="str">
        <f t="shared" ca="1" si="122"/>
        <v/>
      </c>
      <c r="BK19" s="155" t="str">
        <f t="shared" ca="1" si="123"/>
        <v/>
      </c>
      <c r="BL19" s="155" t="str">
        <f t="shared" ca="1" si="124"/>
        <v/>
      </c>
      <c r="BM19" s="155" t="str">
        <f t="shared" ca="1" si="125"/>
        <v/>
      </c>
      <c r="BN19" s="155" t="str">
        <f t="shared" ca="1" si="126"/>
        <v/>
      </c>
      <c r="BO19" s="155" t="str">
        <f t="shared" ca="1" si="127"/>
        <v/>
      </c>
      <c r="BP19" s="155" t="str">
        <f t="shared" ca="1" si="128"/>
        <v/>
      </c>
      <c r="BQ19" s="156" t="str">
        <f t="shared" ca="1" si="129"/>
        <v/>
      </c>
      <c r="BR19" s="52"/>
      <c r="BS19" s="53">
        <f t="shared" ca="1" si="13"/>
        <v>44.444444444444443</v>
      </c>
      <c r="BT19" s="53">
        <f t="shared" ca="1" si="13"/>
        <v>44.444444444444443</v>
      </c>
      <c r="BU19" s="53">
        <f t="shared" ca="1" si="13"/>
        <v>44.444444444444443</v>
      </c>
      <c r="BV19" s="53">
        <f t="shared" ca="1" si="13"/>
        <v>44.444444444444443</v>
      </c>
      <c r="BW19" s="53">
        <f t="shared" ca="1" si="13"/>
        <v>22.222222222222221</v>
      </c>
      <c r="BX19" s="53">
        <f t="shared" ca="1" si="13"/>
        <v>0</v>
      </c>
      <c r="BY19" s="53">
        <f t="shared" ca="1" si="13"/>
        <v>0</v>
      </c>
      <c r="BZ19" s="53">
        <f t="shared" ca="1" si="13"/>
        <v>0</v>
      </c>
      <c r="CA19" s="53">
        <f t="shared" ca="1" si="13"/>
        <v>0</v>
      </c>
      <c r="CB19" s="53">
        <f t="shared" ca="1" si="13"/>
        <v>0</v>
      </c>
      <c r="CC19" s="53">
        <f t="shared" ca="1" si="13"/>
        <v>0</v>
      </c>
      <c r="CD19" s="54">
        <f t="shared" ca="1" si="13"/>
        <v>0</v>
      </c>
      <c r="CE19" s="53">
        <f t="shared" ca="1" si="13"/>
        <v>0</v>
      </c>
      <c r="CF19" s="53">
        <f t="shared" ca="1" si="13"/>
        <v>0</v>
      </c>
      <c r="CG19" s="53">
        <f t="shared" ca="1" si="13"/>
        <v>0</v>
      </c>
      <c r="CH19" s="53">
        <f t="shared" ca="1" si="13"/>
        <v>0</v>
      </c>
      <c r="CI19" s="53">
        <f t="shared" ca="1" si="14"/>
        <v>0</v>
      </c>
      <c r="CJ19" s="53">
        <f t="shared" ca="1" si="14"/>
        <v>0</v>
      </c>
      <c r="CK19" s="53">
        <f t="shared" ca="1" si="14"/>
        <v>0</v>
      </c>
      <c r="CL19" s="53">
        <f t="shared" ca="1" si="14"/>
        <v>0</v>
      </c>
      <c r="CM19" s="53">
        <f t="shared" ca="1" si="14"/>
        <v>0</v>
      </c>
      <c r="CN19" s="53">
        <f t="shared" ca="1" si="14"/>
        <v>0</v>
      </c>
      <c r="CO19" s="53">
        <f t="shared" ca="1" si="14"/>
        <v>0</v>
      </c>
      <c r="CP19" s="54">
        <f t="shared" ca="1" si="14"/>
        <v>0</v>
      </c>
      <c r="CQ19" s="53">
        <f t="shared" ca="1" si="14"/>
        <v>0</v>
      </c>
      <c r="CR19" s="53">
        <f t="shared" ca="1" si="14"/>
        <v>0</v>
      </c>
      <c r="CS19" s="53">
        <f t="shared" ca="1" si="14"/>
        <v>0</v>
      </c>
      <c r="CT19" s="53">
        <f t="shared" ca="1" si="14"/>
        <v>0</v>
      </c>
      <c r="CU19" s="53">
        <f t="shared" ca="1" si="14"/>
        <v>0</v>
      </c>
      <c r="CV19" s="53">
        <f t="shared" ca="1" si="14"/>
        <v>0</v>
      </c>
      <c r="CW19" s="53">
        <f t="shared" ca="1" si="14"/>
        <v>0</v>
      </c>
      <c r="CX19" s="53">
        <f t="shared" ca="1" si="14"/>
        <v>0</v>
      </c>
      <c r="CY19" s="53">
        <f t="shared" ca="1" si="15"/>
        <v>0</v>
      </c>
      <c r="CZ19" s="53">
        <f t="shared" ca="1" si="15"/>
        <v>0</v>
      </c>
      <c r="DA19" s="53">
        <f t="shared" ca="1" si="15"/>
        <v>0</v>
      </c>
      <c r="DB19" s="54">
        <f t="shared" ca="1" si="15"/>
        <v>0</v>
      </c>
      <c r="DC19" s="53">
        <f t="shared" ca="1" si="15"/>
        <v>0</v>
      </c>
      <c r="DD19" s="53">
        <f t="shared" ca="1" si="15"/>
        <v>0</v>
      </c>
      <c r="DE19" s="53">
        <f t="shared" ca="1" si="15"/>
        <v>0</v>
      </c>
      <c r="DF19" s="53">
        <f t="shared" ca="1" si="15"/>
        <v>0</v>
      </c>
      <c r="DG19" s="53">
        <f t="shared" ca="1" si="15"/>
        <v>0</v>
      </c>
      <c r="DH19" s="53">
        <f t="shared" ca="1" si="15"/>
        <v>0</v>
      </c>
      <c r="DI19" s="53">
        <f t="shared" ca="1" si="15"/>
        <v>0</v>
      </c>
      <c r="DJ19" s="53">
        <f t="shared" ca="1" si="15"/>
        <v>0</v>
      </c>
      <c r="DK19" s="53">
        <f t="shared" ca="1" si="15"/>
        <v>0</v>
      </c>
      <c r="DL19" s="53">
        <f t="shared" ca="1" si="15"/>
        <v>0</v>
      </c>
      <c r="DM19" s="53">
        <f t="shared" ca="1" si="15"/>
        <v>0</v>
      </c>
      <c r="DN19" s="53">
        <f t="shared" ca="1" si="15"/>
        <v>0</v>
      </c>
      <c r="DO19" s="52"/>
      <c r="DP19" s="60">
        <v>22.222222222222221</v>
      </c>
      <c r="DQ19" s="53">
        <v>22.222222222222221</v>
      </c>
      <c r="DR19" s="53">
        <v>22.222222222222221</v>
      </c>
      <c r="DS19" s="53">
        <v>22.222222222222221</v>
      </c>
      <c r="DT19" s="53">
        <v>22.222222222222221</v>
      </c>
      <c r="DU19" s="53">
        <v>22.222222222222221</v>
      </c>
      <c r="DV19" s="53">
        <v>22.222222222222221</v>
      </c>
      <c r="DW19" s="53">
        <v>22.222222222222221</v>
      </c>
      <c r="DX19" s="53">
        <v>22.222222222222221</v>
      </c>
      <c r="DY19" s="53">
        <v>0</v>
      </c>
      <c r="DZ19" s="53">
        <v>0</v>
      </c>
      <c r="EA19" s="53">
        <v>0</v>
      </c>
      <c r="EB19" s="53">
        <v>0</v>
      </c>
      <c r="EC19" s="53">
        <v>0</v>
      </c>
      <c r="ED19" s="53">
        <v>0</v>
      </c>
      <c r="EE19" s="53">
        <v>0</v>
      </c>
      <c r="EF19" s="53">
        <v>0</v>
      </c>
      <c r="EG19" s="53">
        <v>0</v>
      </c>
      <c r="EH19" s="53">
        <v>0</v>
      </c>
      <c r="EI19" s="53">
        <v>0</v>
      </c>
      <c r="EJ19" s="53">
        <v>0</v>
      </c>
      <c r="EK19" s="53">
        <v>0</v>
      </c>
      <c r="EL19" s="55">
        <v>0</v>
      </c>
      <c r="EM19" s="54">
        <v>0</v>
      </c>
      <c r="EN19" s="53">
        <v>0</v>
      </c>
      <c r="EO19" s="53">
        <v>0</v>
      </c>
      <c r="EP19" s="53">
        <v>0</v>
      </c>
      <c r="EQ19" s="53">
        <v>0</v>
      </c>
      <c r="ER19" s="53">
        <v>0</v>
      </c>
      <c r="ES19" s="53">
        <v>0</v>
      </c>
      <c r="ET19" s="53">
        <v>0</v>
      </c>
      <c r="EU19" s="53">
        <v>0</v>
      </c>
      <c r="EV19" s="53">
        <v>0</v>
      </c>
      <c r="EW19" s="53">
        <v>0</v>
      </c>
      <c r="EX19" s="53">
        <v>0</v>
      </c>
      <c r="EY19" s="53">
        <v>0</v>
      </c>
      <c r="EZ19" s="53">
        <v>0</v>
      </c>
      <c r="FA19" s="53">
        <v>0</v>
      </c>
      <c r="FB19" s="53">
        <v>0</v>
      </c>
      <c r="FC19" s="53">
        <v>0</v>
      </c>
      <c r="FD19" s="53">
        <v>0</v>
      </c>
      <c r="FE19" s="53">
        <v>0</v>
      </c>
      <c r="FF19" s="53">
        <v>0</v>
      </c>
      <c r="FG19" s="53">
        <v>0</v>
      </c>
      <c r="FH19" s="53">
        <v>0</v>
      </c>
      <c r="FI19" s="53">
        <v>0</v>
      </c>
      <c r="FJ19" s="53">
        <v>0</v>
      </c>
      <c r="FK19" s="54">
        <v>0</v>
      </c>
      <c r="FL19" s="53">
        <v>0</v>
      </c>
      <c r="FM19" s="53">
        <v>0</v>
      </c>
      <c r="FN19" s="53">
        <v>0</v>
      </c>
      <c r="FO19" s="53">
        <v>0</v>
      </c>
      <c r="FP19" s="53">
        <v>0</v>
      </c>
      <c r="FQ19" s="53">
        <v>0</v>
      </c>
      <c r="FR19" s="53">
        <v>0</v>
      </c>
      <c r="FS19" s="53">
        <v>0</v>
      </c>
      <c r="FT19" s="53">
        <v>0</v>
      </c>
      <c r="FU19" s="53">
        <v>0</v>
      </c>
      <c r="FV19" s="53">
        <v>0</v>
      </c>
      <c r="FW19" s="53">
        <v>0</v>
      </c>
      <c r="FX19" s="53">
        <v>0</v>
      </c>
      <c r="FY19" s="53">
        <v>0</v>
      </c>
      <c r="FZ19" s="53">
        <v>0</v>
      </c>
      <c r="GA19" s="53">
        <v>0</v>
      </c>
      <c r="GB19" s="53">
        <v>0</v>
      </c>
      <c r="GC19" s="53">
        <v>0</v>
      </c>
      <c r="GD19" s="53">
        <v>0</v>
      </c>
      <c r="GE19" s="53">
        <v>0</v>
      </c>
      <c r="GF19" s="53">
        <v>0</v>
      </c>
      <c r="GG19" s="53">
        <v>0</v>
      </c>
      <c r="GH19" s="53">
        <v>0</v>
      </c>
      <c r="GI19" s="54">
        <v>0</v>
      </c>
      <c r="GJ19" s="53">
        <v>0</v>
      </c>
      <c r="GK19" s="53">
        <v>0</v>
      </c>
      <c r="GL19" s="53">
        <v>0</v>
      </c>
      <c r="GM19" s="53">
        <v>0</v>
      </c>
      <c r="GN19" s="53">
        <v>0</v>
      </c>
      <c r="GO19" s="53">
        <v>0</v>
      </c>
      <c r="GP19" s="53">
        <v>0</v>
      </c>
      <c r="GQ19" s="53">
        <v>0</v>
      </c>
      <c r="GR19" s="53">
        <v>0</v>
      </c>
      <c r="GS19" s="53">
        <v>0</v>
      </c>
      <c r="GT19" s="53">
        <v>0</v>
      </c>
      <c r="GU19" s="53">
        <v>0</v>
      </c>
      <c r="GV19" s="53">
        <v>0</v>
      </c>
      <c r="GW19" s="53">
        <v>0</v>
      </c>
      <c r="GX19" s="53">
        <v>0</v>
      </c>
      <c r="GY19" s="53">
        <v>0</v>
      </c>
      <c r="GZ19" s="53">
        <v>0</v>
      </c>
      <c r="HA19" s="53">
        <v>0</v>
      </c>
      <c r="HB19" s="53">
        <v>0</v>
      </c>
      <c r="HC19" s="53">
        <v>0</v>
      </c>
      <c r="HD19" s="53">
        <v>0</v>
      </c>
      <c r="HE19" s="53">
        <v>0</v>
      </c>
      <c r="HF19" s="53">
        <v>0</v>
      </c>
      <c r="HG19" s="54">
        <v>0</v>
      </c>
      <c r="HH19" s="52"/>
      <c r="HI19" s="160"/>
      <c r="HJ19" s="161"/>
      <c r="HK19" s="161"/>
      <c r="HL19" s="161"/>
      <c r="HM19" s="161"/>
      <c r="HN19" s="161"/>
      <c r="HO19" s="161"/>
      <c r="HP19" s="161"/>
      <c r="HQ19" s="161"/>
      <c r="HR19" s="161"/>
      <c r="HS19" s="161"/>
      <c r="HT19" s="162"/>
      <c r="HU19" s="160"/>
      <c r="HV19" s="161"/>
      <c r="HW19" s="161"/>
      <c r="HX19" s="161"/>
      <c r="HY19" s="161"/>
      <c r="HZ19" s="161"/>
      <c r="IA19" s="161"/>
      <c r="IB19" s="161"/>
      <c r="IC19" s="161"/>
      <c r="ID19" s="161"/>
      <c r="IE19" s="161"/>
      <c r="IF19" s="162"/>
      <c r="IG19" s="160"/>
      <c r="IH19" s="161"/>
      <c r="II19" s="161"/>
      <c r="IJ19" s="161"/>
      <c r="IK19" s="161"/>
      <c r="IL19" s="161"/>
      <c r="IM19" s="161"/>
      <c r="IN19" s="161"/>
      <c r="IO19" s="161"/>
      <c r="IP19" s="161"/>
      <c r="IQ19" s="161"/>
      <c r="IR19" s="162"/>
      <c r="IS19" s="160"/>
      <c r="IT19" s="161"/>
      <c r="IU19" s="161"/>
      <c r="IV19" s="161"/>
      <c r="IW19" s="161"/>
      <c r="IX19" s="161"/>
      <c r="IY19" s="161"/>
      <c r="IZ19" s="161"/>
      <c r="JA19" s="161"/>
      <c r="JB19" s="161"/>
      <c r="JC19" s="161"/>
      <c r="JD19" s="162"/>
      <c r="JE19" s="92"/>
    </row>
    <row r="20" spans="1:265" s="1" customFormat="1" ht="15" thickBot="1" x14ac:dyDescent="0.35">
      <c r="A20" s="125"/>
      <c r="B20" s="163">
        <f t="shared" ca="1" si="73"/>
        <v>0</v>
      </c>
      <c r="C20" s="164" t="str">
        <f t="shared" ca="1" si="74"/>
        <v>Affaire 1</v>
      </c>
      <c r="D20" s="140" t="str">
        <f t="shared" ca="1" si="75"/>
        <v>DCE/REA</v>
      </c>
      <c r="E20" s="141" t="s">
        <v>40</v>
      </c>
      <c r="F20" s="142">
        <v>3</v>
      </c>
      <c r="G20" s="140">
        <f t="shared" ca="1" si="76"/>
        <v>0</v>
      </c>
      <c r="H20" s="140">
        <f t="shared" ca="1" si="77"/>
        <v>0</v>
      </c>
      <c r="I20" s="168">
        <f t="shared" ca="1" si="78"/>
        <v>0</v>
      </c>
      <c r="J20" s="140">
        <f t="shared" ca="1" si="79"/>
        <v>0</v>
      </c>
      <c r="K20" s="140">
        <f t="shared" ca="1" si="80"/>
        <v>0</v>
      </c>
      <c r="L20" s="143">
        <f t="shared" ca="1" si="81"/>
        <v>0</v>
      </c>
      <c r="M20" s="108"/>
      <c r="N20" s="145">
        <v>250</v>
      </c>
      <c r="O20" s="146">
        <v>43466</v>
      </c>
      <c r="P20" s="146">
        <v>43525</v>
      </c>
      <c r="Q20" s="147"/>
      <c r="R20" s="148" t="str">
        <f ca="1">IF(AND($P20&lt;&gt;"",$P20&lt;=$B$1,$Q20=""),"RETARD","")</f>
        <v>RETARD</v>
      </c>
      <c r="S20" s="148">
        <f ca="1">IF($O20="","",IF(AND($B$1&lt;$P20,$Q20=""),$P20,IF(AND($Q20&lt;=$P20,$Q20&lt;&gt;""),$Q20,EDATE($P20,1))))</f>
        <v>43556</v>
      </c>
      <c r="T20" s="150"/>
      <c r="U20" s="108"/>
      <c r="V20" s="154" t="str">
        <f t="shared" ca="1" si="82"/>
        <v>-</v>
      </c>
      <c r="W20" s="155" t="str">
        <f t="shared" ca="1" si="83"/>
        <v>-</v>
      </c>
      <c r="X20" s="155" t="str">
        <f t="shared" ca="1" si="84"/>
        <v>-</v>
      </c>
      <c r="Y20" s="155" t="str">
        <f t="shared" ca="1" si="85"/>
        <v>DCE</v>
      </c>
      <c r="Z20" s="155" t="str">
        <f t="shared" ca="1" si="86"/>
        <v/>
      </c>
      <c r="AA20" s="155" t="str">
        <f t="shared" ca="1" si="87"/>
        <v/>
      </c>
      <c r="AB20" s="155" t="str">
        <f t="shared" ca="1" si="88"/>
        <v/>
      </c>
      <c r="AC20" s="155" t="str">
        <f t="shared" ca="1" si="89"/>
        <v/>
      </c>
      <c r="AD20" s="155" t="str">
        <f t="shared" ca="1" si="90"/>
        <v/>
      </c>
      <c r="AE20" s="155" t="str">
        <f t="shared" ca="1" si="91"/>
        <v/>
      </c>
      <c r="AF20" s="155" t="str">
        <f t="shared" ca="1" si="92"/>
        <v/>
      </c>
      <c r="AG20" s="156" t="str">
        <f t="shared" ca="1" si="93"/>
        <v/>
      </c>
      <c r="AH20" s="154" t="str">
        <f t="shared" ca="1" si="94"/>
        <v/>
      </c>
      <c r="AI20" s="155" t="str">
        <f t="shared" ca="1" si="95"/>
        <v/>
      </c>
      <c r="AJ20" s="155" t="str">
        <f t="shared" ca="1" si="96"/>
        <v/>
      </c>
      <c r="AK20" s="155" t="str">
        <f t="shared" ca="1" si="97"/>
        <v/>
      </c>
      <c r="AL20" s="155" t="str">
        <f t="shared" ca="1" si="98"/>
        <v/>
      </c>
      <c r="AM20" s="155" t="str">
        <f t="shared" ca="1" si="99"/>
        <v/>
      </c>
      <c r="AN20" s="155" t="str">
        <f t="shared" ca="1" si="100"/>
        <v/>
      </c>
      <c r="AO20" s="155" t="str">
        <f t="shared" ca="1" si="101"/>
        <v/>
      </c>
      <c r="AP20" s="155" t="str">
        <f t="shared" ca="1" si="102"/>
        <v/>
      </c>
      <c r="AQ20" s="155" t="str">
        <f t="shared" ca="1" si="103"/>
        <v/>
      </c>
      <c r="AR20" s="155" t="str">
        <f t="shared" ca="1" si="104"/>
        <v/>
      </c>
      <c r="AS20" s="156" t="str">
        <f t="shared" ca="1" si="105"/>
        <v/>
      </c>
      <c r="AT20" s="154" t="str">
        <f t="shared" ca="1" si="106"/>
        <v/>
      </c>
      <c r="AU20" s="155" t="str">
        <f t="shared" ca="1" si="107"/>
        <v/>
      </c>
      <c r="AV20" s="155" t="str">
        <f t="shared" ca="1" si="108"/>
        <v/>
      </c>
      <c r="AW20" s="155" t="str">
        <f t="shared" ca="1" si="109"/>
        <v/>
      </c>
      <c r="AX20" s="155" t="str">
        <f t="shared" ca="1" si="110"/>
        <v/>
      </c>
      <c r="AY20" s="155" t="str">
        <f t="shared" ca="1" si="111"/>
        <v/>
      </c>
      <c r="AZ20" s="155" t="str">
        <f t="shared" ca="1" si="112"/>
        <v/>
      </c>
      <c r="BA20" s="155" t="str">
        <f t="shared" ca="1" si="113"/>
        <v/>
      </c>
      <c r="BB20" s="155" t="str">
        <f t="shared" ca="1" si="114"/>
        <v/>
      </c>
      <c r="BC20" s="155" t="str">
        <f t="shared" ca="1" si="115"/>
        <v/>
      </c>
      <c r="BD20" s="155" t="str">
        <f t="shared" ca="1" si="116"/>
        <v/>
      </c>
      <c r="BE20" s="156" t="str">
        <f t="shared" ca="1" si="117"/>
        <v/>
      </c>
      <c r="BF20" s="154" t="str">
        <f t="shared" ca="1" si="118"/>
        <v/>
      </c>
      <c r="BG20" s="155" t="str">
        <f t="shared" ca="1" si="119"/>
        <v/>
      </c>
      <c r="BH20" s="155" t="str">
        <f t="shared" ca="1" si="120"/>
        <v/>
      </c>
      <c r="BI20" s="155" t="str">
        <f t="shared" ca="1" si="121"/>
        <v/>
      </c>
      <c r="BJ20" s="155" t="str">
        <f t="shared" ca="1" si="122"/>
        <v/>
      </c>
      <c r="BK20" s="155" t="str">
        <f t="shared" ca="1" si="123"/>
        <v/>
      </c>
      <c r="BL20" s="155" t="str">
        <f t="shared" ca="1" si="124"/>
        <v/>
      </c>
      <c r="BM20" s="155" t="str">
        <f t="shared" ca="1" si="125"/>
        <v/>
      </c>
      <c r="BN20" s="155" t="str">
        <f t="shared" ca="1" si="126"/>
        <v/>
      </c>
      <c r="BO20" s="155" t="str">
        <f t="shared" ca="1" si="127"/>
        <v/>
      </c>
      <c r="BP20" s="155" t="str">
        <f t="shared" ca="1" si="128"/>
        <v/>
      </c>
      <c r="BQ20" s="156" t="str">
        <f t="shared" ca="1" si="129"/>
        <v/>
      </c>
      <c r="BR20" s="52"/>
      <c r="BS20" s="53">
        <f t="shared" ca="1" si="13"/>
        <v>71.428571428571431</v>
      </c>
      <c r="BT20" s="53">
        <f t="shared" ca="1" si="13"/>
        <v>71.428571428571431</v>
      </c>
      <c r="BU20" s="53">
        <f t="shared" ca="1" si="13"/>
        <v>71.428571428571431</v>
      </c>
      <c r="BV20" s="53">
        <f t="shared" ca="1" si="13"/>
        <v>35.714285714285715</v>
      </c>
      <c r="BW20" s="53">
        <f t="shared" ca="1" si="13"/>
        <v>0</v>
      </c>
      <c r="BX20" s="53">
        <f t="shared" ca="1" si="13"/>
        <v>0</v>
      </c>
      <c r="BY20" s="53">
        <f t="shared" ca="1" si="13"/>
        <v>0</v>
      </c>
      <c r="BZ20" s="53">
        <f t="shared" ca="1" si="13"/>
        <v>0</v>
      </c>
      <c r="CA20" s="53">
        <f t="shared" ca="1" si="13"/>
        <v>0</v>
      </c>
      <c r="CB20" s="53">
        <f t="shared" ca="1" si="13"/>
        <v>0</v>
      </c>
      <c r="CC20" s="53">
        <f t="shared" ca="1" si="13"/>
        <v>0</v>
      </c>
      <c r="CD20" s="54">
        <f t="shared" ca="1" si="13"/>
        <v>0</v>
      </c>
      <c r="CE20" s="53">
        <f t="shared" ca="1" si="13"/>
        <v>0</v>
      </c>
      <c r="CF20" s="53">
        <f t="shared" ca="1" si="13"/>
        <v>0</v>
      </c>
      <c r="CG20" s="53">
        <f t="shared" ca="1" si="13"/>
        <v>0</v>
      </c>
      <c r="CH20" s="53">
        <f t="shared" ca="1" si="13"/>
        <v>0</v>
      </c>
      <c r="CI20" s="53">
        <f t="shared" ca="1" si="14"/>
        <v>0</v>
      </c>
      <c r="CJ20" s="53">
        <f t="shared" ca="1" si="14"/>
        <v>0</v>
      </c>
      <c r="CK20" s="53">
        <f t="shared" ca="1" si="14"/>
        <v>0</v>
      </c>
      <c r="CL20" s="53">
        <f t="shared" ca="1" si="14"/>
        <v>0</v>
      </c>
      <c r="CM20" s="53">
        <f t="shared" ca="1" si="14"/>
        <v>0</v>
      </c>
      <c r="CN20" s="53">
        <f t="shared" ca="1" si="14"/>
        <v>0</v>
      </c>
      <c r="CO20" s="53">
        <f t="shared" ca="1" si="14"/>
        <v>0</v>
      </c>
      <c r="CP20" s="54">
        <f t="shared" ca="1" si="14"/>
        <v>0</v>
      </c>
      <c r="CQ20" s="53">
        <f t="shared" ca="1" si="14"/>
        <v>0</v>
      </c>
      <c r="CR20" s="53">
        <f t="shared" ca="1" si="14"/>
        <v>0</v>
      </c>
      <c r="CS20" s="53">
        <f t="shared" ca="1" si="14"/>
        <v>0</v>
      </c>
      <c r="CT20" s="53">
        <f t="shared" ca="1" si="14"/>
        <v>0</v>
      </c>
      <c r="CU20" s="53">
        <f t="shared" ca="1" si="14"/>
        <v>0</v>
      </c>
      <c r="CV20" s="53">
        <f t="shared" ca="1" si="14"/>
        <v>0</v>
      </c>
      <c r="CW20" s="53">
        <f t="shared" ca="1" si="14"/>
        <v>0</v>
      </c>
      <c r="CX20" s="53">
        <f t="shared" ca="1" si="14"/>
        <v>0</v>
      </c>
      <c r="CY20" s="53">
        <f t="shared" ca="1" si="15"/>
        <v>0</v>
      </c>
      <c r="CZ20" s="53">
        <f t="shared" ca="1" si="15"/>
        <v>0</v>
      </c>
      <c r="DA20" s="53">
        <f t="shared" ca="1" si="15"/>
        <v>0</v>
      </c>
      <c r="DB20" s="54">
        <f t="shared" ca="1" si="15"/>
        <v>0</v>
      </c>
      <c r="DC20" s="53">
        <f t="shared" ca="1" si="15"/>
        <v>0</v>
      </c>
      <c r="DD20" s="53">
        <f t="shared" ca="1" si="15"/>
        <v>0</v>
      </c>
      <c r="DE20" s="53">
        <f t="shared" ca="1" si="15"/>
        <v>0</v>
      </c>
      <c r="DF20" s="53">
        <f t="shared" ca="1" si="15"/>
        <v>0</v>
      </c>
      <c r="DG20" s="53">
        <f t="shared" ca="1" si="15"/>
        <v>0</v>
      </c>
      <c r="DH20" s="53">
        <f t="shared" ca="1" si="15"/>
        <v>0</v>
      </c>
      <c r="DI20" s="53">
        <f t="shared" ca="1" si="15"/>
        <v>0</v>
      </c>
      <c r="DJ20" s="53">
        <f t="shared" ca="1" si="15"/>
        <v>0</v>
      </c>
      <c r="DK20" s="53">
        <f t="shared" ca="1" si="15"/>
        <v>0</v>
      </c>
      <c r="DL20" s="53">
        <f t="shared" ca="1" si="15"/>
        <v>0</v>
      </c>
      <c r="DM20" s="53">
        <f t="shared" ca="1" si="15"/>
        <v>0</v>
      </c>
      <c r="DN20" s="53">
        <f t="shared" ca="1" si="15"/>
        <v>0</v>
      </c>
      <c r="DO20" s="52"/>
      <c r="DP20" s="60">
        <v>35.714285714285715</v>
      </c>
      <c r="DQ20" s="53">
        <v>35.714285714285715</v>
      </c>
      <c r="DR20" s="53">
        <v>35.714285714285715</v>
      </c>
      <c r="DS20" s="53">
        <v>35.714285714285715</v>
      </c>
      <c r="DT20" s="53">
        <v>35.714285714285715</v>
      </c>
      <c r="DU20" s="53">
        <v>35.714285714285715</v>
      </c>
      <c r="DV20" s="53">
        <v>35.714285714285715</v>
      </c>
      <c r="DW20" s="53">
        <v>0</v>
      </c>
      <c r="DX20" s="53">
        <v>0</v>
      </c>
      <c r="DY20" s="53">
        <v>0</v>
      </c>
      <c r="DZ20" s="53">
        <v>0</v>
      </c>
      <c r="EA20" s="53">
        <v>0</v>
      </c>
      <c r="EB20" s="53">
        <v>0</v>
      </c>
      <c r="EC20" s="53">
        <v>0</v>
      </c>
      <c r="ED20" s="53">
        <v>0</v>
      </c>
      <c r="EE20" s="53">
        <v>0</v>
      </c>
      <c r="EF20" s="53">
        <v>0</v>
      </c>
      <c r="EG20" s="53">
        <v>0</v>
      </c>
      <c r="EH20" s="53">
        <v>0</v>
      </c>
      <c r="EI20" s="53">
        <v>0</v>
      </c>
      <c r="EJ20" s="53">
        <v>0</v>
      </c>
      <c r="EK20" s="53">
        <v>0</v>
      </c>
      <c r="EL20" s="55">
        <v>0</v>
      </c>
      <c r="EM20" s="54">
        <v>0</v>
      </c>
      <c r="EN20" s="53">
        <v>0</v>
      </c>
      <c r="EO20" s="53">
        <v>0</v>
      </c>
      <c r="EP20" s="53">
        <v>0</v>
      </c>
      <c r="EQ20" s="53">
        <v>0</v>
      </c>
      <c r="ER20" s="53">
        <v>0</v>
      </c>
      <c r="ES20" s="53">
        <v>0</v>
      </c>
      <c r="ET20" s="53">
        <v>0</v>
      </c>
      <c r="EU20" s="53">
        <v>0</v>
      </c>
      <c r="EV20" s="53">
        <v>0</v>
      </c>
      <c r="EW20" s="53">
        <v>0</v>
      </c>
      <c r="EX20" s="53">
        <v>0</v>
      </c>
      <c r="EY20" s="53">
        <v>0</v>
      </c>
      <c r="EZ20" s="53">
        <v>0</v>
      </c>
      <c r="FA20" s="53">
        <v>0</v>
      </c>
      <c r="FB20" s="53">
        <v>0</v>
      </c>
      <c r="FC20" s="53">
        <v>0</v>
      </c>
      <c r="FD20" s="53">
        <v>0</v>
      </c>
      <c r="FE20" s="53">
        <v>0</v>
      </c>
      <c r="FF20" s="53">
        <v>0</v>
      </c>
      <c r="FG20" s="53">
        <v>0</v>
      </c>
      <c r="FH20" s="53">
        <v>0</v>
      </c>
      <c r="FI20" s="53">
        <v>0</v>
      </c>
      <c r="FJ20" s="53">
        <v>0</v>
      </c>
      <c r="FK20" s="54">
        <v>0</v>
      </c>
      <c r="FL20" s="53">
        <v>0</v>
      </c>
      <c r="FM20" s="53">
        <v>0</v>
      </c>
      <c r="FN20" s="53">
        <v>0</v>
      </c>
      <c r="FO20" s="53">
        <v>0</v>
      </c>
      <c r="FP20" s="53">
        <v>0</v>
      </c>
      <c r="FQ20" s="53">
        <v>0</v>
      </c>
      <c r="FR20" s="53">
        <v>0</v>
      </c>
      <c r="FS20" s="53">
        <v>0</v>
      </c>
      <c r="FT20" s="53">
        <v>0</v>
      </c>
      <c r="FU20" s="53">
        <v>0</v>
      </c>
      <c r="FV20" s="53">
        <v>0</v>
      </c>
      <c r="FW20" s="53">
        <v>0</v>
      </c>
      <c r="FX20" s="53">
        <v>0</v>
      </c>
      <c r="FY20" s="53">
        <v>0</v>
      </c>
      <c r="FZ20" s="53">
        <v>0</v>
      </c>
      <c r="GA20" s="53">
        <v>0</v>
      </c>
      <c r="GB20" s="53">
        <v>0</v>
      </c>
      <c r="GC20" s="53">
        <v>0</v>
      </c>
      <c r="GD20" s="53">
        <v>0</v>
      </c>
      <c r="GE20" s="53">
        <v>0</v>
      </c>
      <c r="GF20" s="53">
        <v>0</v>
      </c>
      <c r="GG20" s="53">
        <v>0</v>
      </c>
      <c r="GH20" s="53">
        <v>0</v>
      </c>
      <c r="GI20" s="54">
        <v>0</v>
      </c>
      <c r="GJ20" s="53">
        <v>0</v>
      </c>
      <c r="GK20" s="53">
        <v>0</v>
      </c>
      <c r="GL20" s="53">
        <v>0</v>
      </c>
      <c r="GM20" s="53">
        <v>0</v>
      </c>
      <c r="GN20" s="53">
        <v>0</v>
      </c>
      <c r="GO20" s="53">
        <v>0</v>
      </c>
      <c r="GP20" s="53">
        <v>0</v>
      </c>
      <c r="GQ20" s="53">
        <v>0</v>
      </c>
      <c r="GR20" s="53">
        <v>0</v>
      </c>
      <c r="GS20" s="53">
        <v>0</v>
      </c>
      <c r="GT20" s="53">
        <v>0</v>
      </c>
      <c r="GU20" s="53">
        <v>0</v>
      </c>
      <c r="GV20" s="53">
        <v>0</v>
      </c>
      <c r="GW20" s="53">
        <v>0</v>
      </c>
      <c r="GX20" s="53">
        <v>0</v>
      </c>
      <c r="GY20" s="53">
        <v>0</v>
      </c>
      <c r="GZ20" s="53">
        <v>0</v>
      </c>
      <c r="HA20" s="53">
        <v>0</v>
      </c>
      <c r="HB20" s="53">
        <v>0</v>
      </c>
      <c r="HC20" s="53">
        <v>0</v>
      </c>
      <c r="HD20" s="53">
        <v>0</v>
      </c>
      <c r="HE20" s="53">
        <v>0</v>
      </c>
      <c r="HF20" s="53">
        <v>0</v>
      </c>
      <c r="HG20" s="54">
        <v>0</v>
      </c>
      <c r="HH20" s="52"/>
      <c r="HI20" s="160"/>
      <c r="HJ20" s="161"/>
      <c r="HK20" s="161"/>
      <c r="HL20" s="161"/>
      <c r="HM20" s="161"/>
      <c r="HN20" s="161"/>
      <c r="HO20" s="161"/>
      <c r="HP20" s="161"/>
      <c r="HQ20" s="161"/>
      <c r="HR20" s="161"/>
      <c r="HS20" s="161"/>
      <c r="HT20" s="162"/>
      <c r="HU20" s="160"/>
      <c r="HV20" s="161"/>
      <c r="HW20" s="161"/>
      <c r="HX20" s="161"/>
      <c r="HY20" s="161"/>
      <c r="HZ20" s="161"/>
      <c r="IA20" s="161"/>
      <c r="IB20" s="161"/>
      <c r="IC20" s="161"/>
      <c r="ID20" s="161"/>
      <c r="IE20" s="161"/>
      <c r="IF20" s="162"/>
      <c r="IG20" s="160"/>
      <c r="IH20" s="161"/>
      <c r="II20" s="161"/>
      <c r="IJ20" s="161"/>
      <c r="IK20" s="161"/>
      <c r="IL20" s="161"/>
      <c r="IM20" s="161"/>
      <c r="IN20" s="161"/>
      <c r="IO20" s="161"/>
      <c r="IP20" s="161"/>
      <c r="IQ20" s="161"/>
      <c r="IR20" s="162"/>
      <c r="IS20" s="160"/>
      <c r="IT20" s="161"/>
      <c r="IU20" s="161"/>
      <c r="IV20" s="161"/>
      <c r="IW20" s="161"/>
      <c r="IX20" s="161"/>
      <c r="IY20" s="161"/>
      <c r="IZ20" s="161"/>
      <c r="JA20" s="161"/>
      <c r="JB20" s="161"/>
      <c r="JC20" s="161"/>
      <c r="JD20" s="162"/>
      <c r="JE20" s="92"/>
    </row>
    <row r="21" spans="1:265" s="1" customFormat="1" ht="14.4" x14ac:dyDescent="0.3">
      <c r="A21" s="124"/>
      <c r="B21" s="171"/>
      <c r="C21" s="165" t="s">
        <v>43</v>
      </c>
      <c r="D21" s="137" t="s">
        <v>28</v>
      </c>
      <c r="E21" s="137" t="s">
        <v>39</v>
      </c>
      <c r="F21" s="138"/>
      <c r="G21" s="137"/>
      <c r="H21" s="137"/>
      <c r="I21" s="172"/>
      <c r="J21" s="137"/>
      <c r="K21" s="137"/>
      <c r="L21" s="139"/>
      <c r="M21" s="108"/>
      <c r="N21" s="144">
        <f ca="1">SUM(INDIRECT(ADDRESS(ROW($C21)+1,COLUMN($C21)+11,4)&amp;":"&amp;ADDRESS(ROW($C21)+(COUNTIFS($C$1:$C$12,$C21)-1),COLUMN($C21)+11,4)))</f>
        <v>850</v>
      </c>
      <c r="O21" s="137"/>
      <c r="P21" s="137"/>
      <c r="Q21" s="137"/>
      <c r="R21" s="137"/>
      <c r="S21" s="137"/>
      <c r="T21" s="170"/>
      <c r="U21" s="108"/>
      <c r="V21" s="151"/>
      <c r="W21" s="152"/>
      <c r="X21" s="152"/>
      <c r="Y21" s="152"/>
      <c r="Z21" s="152"/>
      <c r="AA21" s="152"/>
      <c r="AB21" s="152"/>
      <c r="AC21" s="152"/>
      <c r="AD21" s="152"/>
      <c r="AE21" s="152"/>
      <c r="AF21" s="152"/>
      <c r="AG21" s="153"/>
      <c r="AH21" s="151"/>
      <c r="AI21" s="152"/>
      <c r="AJ21" s="152"/>
      <c r="AK21" s="152"/>
      <c r="AL21" s="152"/>
      <c r="AM21" s="152"/>
      <c r="AN21" s="152"/>
      <c r="AO21" s="152"/>
      <c r="AP21" s="152"/>
      <c r="AQ21" s="152"/>
      <c r="AR21" s="152"/>
      <c r="AS21" s="153"/>
      <c r="AT21" s="151"/>
      <c r="AU21" s="152"/>
      <c r="AV21" s="152"/>
      <c r="AW21" s="152"/>
      <c r="AX21" s="152"/>
      <c r="AY21" s="152"/>
      <c r="AZ21" s="152"/>
      <c r="BA21" s="152"/>
      <c r="BB21" s="152"/>
      <c r="BC21" s="152"/>
      <c r="BD21" s="152"/>
      <c r="BE21" s="153"/>
      <c r="BF21" s="151"/>
      <c r="BG21" s="152"/>
      <c r="BH21" s="152"/>
      <c r="BI21" s="152"/>
      <c r="BJ21" s="152"/>
      <c r="BK21" s="152"/>
      <c r="BL21" s="152"/>
      <c r="BM21" s="152"/>
      <c r="BN21" s="152"/>
      <c r="BO21" s="152"/>
      <c r="BP21" s="152"/>
      <c r="BQ21" s="153"/>
      <c r="BR21" s="52"/>
      <c r="BS21" s="71"/>
      <c r="BT21" s="71"/>
      <c r="BU21" s="71"/>
      <c r="BV21" s="71"/>
      <c r="BW21" s="71"/>
      <c r="BX21" s="71"/>
      <c r="BY21" s="71"/>
      <c r="BZ21" s="71"/>
      <c r="CA21" s="71"/>
      <c r="CB21" s="71"/>
      <c r="CC21" s="71"/>
      <c r="CD21" s="72"/>
      <c r="CE21" s="71"/>
      <c r="CF21" s="71"/>
      <c r="CG21" s="71"/>
      <c r="CH21" s="71"/>
      <c r="CI21" s="71"/>
      <c r="CJ21" s="71"/>
      <c r="CK21" s="71"/>
      <c r="CL21" s="71"/>
      <c r="CM21" s="71"/>
      <c r="CN21" s="71"/>
      <c r="CO21" s="71"/>
      <c r="CP21" s="72"/>
      <c r="CQ21" s="71"/>
      <c r="CR21" s="71"/>
      <c r="CS21" s="71"/>
      <c r="CT21" s="71"/>
      <c r="CU21" s="71"/>
      <c r="CV21" s="71"/>
      <c r="CW21" s="71"/>
      <c r="CX21" s="71"/>
      <c r="CY21" s="71"/>
      <c r="CZ21" s="71"/>
      <c r="DA21" s="71"/>
      <c r="DB21" s="72"/>
      <c r="DC21" s="71"/>
      <c r="DD21" s="71"/>
      <c r="DE21" s="71"/>
      <c r="DF21" s="71"/>
      <c r="DG21" s="71"/>
      <c r="DH21" s="71"/>
      <c r="DI21" s="71"/>
      <c r="DJ21" s="71"/>
      <c r="DK21" s="71"/>
      <c r="DL21" s="71"/>
      <c r="DM21" s="71"/>
      <c r="DN21" s="71"/>
      <c r="DO21" s="52"/>
      <c r="DP21" s="73"/>
      <c r="DQ21" s="71"/>
      <c r="DR21" s="71"/>
      <c r="DS21" s="71"/>
      <c r="DT21" s="71"/>
      <c r="DU21" s="71"/>
      <c r="DV21" s="71"/>
      <c r="DW21" s="71"/>
      <c r="DX21" s="71"/>
      <c r="DY21" s="71"/>
      <c r="DZ21" s="71"/>
      <c r="EA21" s="71"/>
      <c r="EB21" s="71"/>
      <c r="EC21" s="71"/>
      <c r="ED21" s="71"/>
      <c r="EE21" s="71"/>
      <c r="EF21" s="71"/>
      <c r="EG21" s="71"/>
      <c r="EH21" s="71"/>
      <c r="EI21" s="71"/>
      <c r="EJ21" s="71"/>
      <c r="EK21" s="71"/>
      <c r="EL21" s="74"/>
      <c r="EM21" s="72"/>
      <c r="EN21" s="71"/>
      <c r="EO21" s="71"/>
      <c r="EP21" s="71"/>
      <c r="EQ21" s="71"/>
      <c r="ER21" s="71"/>
      <c r="ES21" s="71"/>
      <c r="ET21" s="71"/>
      <c r="EU21" s="71"/>
      <c r="EV21" s="71"/>
      <c r="EW21" s="71"/>
      <c r="EX21" s="71"/>
      <c r="EY21" s="71"/>
      <c r="EZ21" s="71"/>
      <c r="FA21" s="71"/>
      <c r="FB21" s="71"/>
      <c r="FC21" s="71"/>
      <c r="FD21" s="71"/>
      <c r="FE21" s="71"/>
      <c r="FF21" s="71"/>
      <c r="FG21" s="71"/>
      <c r="FH21" s="71"/>
      <c r="FI21" s="71"/>
      <c r="FJ21" s="71"/>
      <c r="FK21" s="72"/>
      <c r="FL21" s="71"/>
      <c r="FM21" s="71"/>
      <c r="FN21" s="71"/>
      <c r="FO21" s="71"/>
      <c r="FP21" s="71"/>
      <c r="FQ21" s="71"/>
      <c r="FR21" s="71"/>
      <c r="FS21" s="71"/>
      <c r="FT21" s="71"/>
      <c r="FU21" s="71"/>
      <c r="FV21" s="71"/>
      <c r="FW21" s="71"/>
      <c r="FX21" s="71"/>
      <c r="FY21" s="71"/>
      <c r="FZ21" s="71"/>
      <c r="GA21" s="71"/>
      <c r="GB21" s="71"/>
      <c r="GC21" s="71"/>
      <c r="GD21" s="71"/>
      <c r="GE21" s="71"/>
      <c r="GF21" s="71"/>
      <c r="GG21" s="71"/>
      <c r="GH21" s="71"/>
      <c r="GI21" s="72"/>
      <c r="GJ21" s="71"/>
      <c r="GK21" s="71"/>
      <c r="GL21" s="71"/>
      <c r="GM21" s="71"/>
      <c r="GN21" s="71"/>
      <c r="GO21" s="71"/>
      <c r="GP21" s="71"/>
      <c r="GQ21" s="71"/>
      <c r="GR21" s="71"/>
      <c r="GS21" s="71"/>
      <c r="GT21" s="71"/>
      <c r="GU21" s="71"/>
      <c r="GV21" s="71"/>
      <c r="GW21" s="71"/>
      <c r="GX21" s="71"/>
      <c r="GY21" s="71"/>
      <c r="GZ21" s="71"/>
      <c r="HA21" s="71"/>
      <c r="HB21" s="71"/>
      <c r="HC21" s="71"/>
      <c r="HD21" s="71"/>
      <c r="HE21" s="71"/>
      <c r="HF21" s="71"/>
      <c r="HG21" s="72"/>
      <c r="HH21" s="52"/>
      <c r="HI21" s="157"/>
      <c r="HJ21" s="158"/>
      <c r="HK21" s="158"/>
      <c r="HL21" s="158"/>
      <c r="HM21" s="158"/>
      <c r="HN21" s="158"/>
      <c r="HO21" s="158"/>
      <c r="HP21" s="158"/>
      <c r="HQ21" s="158"/>
      <c r="HR21" s="158"/>
      <c r="HS21" s="158"/>
      <c r="HT21" s="159"/>
      <c r="HU21" s="157"/>
      <c r="HV21" s="158"/>
      <c r="HW21" s="158"/>
      <c r="HX21" s="158"/>
      <c r="HY21" s="158"/>
      <c r="HZ21" s="158"/>
      <c r="IA21" s="158"/>
      <c r="IB21" s="158"/>
      <c r="IC21" s="158"/>
      <c r="ID21" s="158"/>
      <c r="IE21" s="158"/>
      <c r="IF21" s="159"/>
      <c r="IG21" s="157"/>
      <c r="IH21" s="158"/>
      <c r="II21" s="158"/>
      <c r="IJ21" s="158"/>
      <c r="IK21" s="158"/>
      <c r="IL21" s="158"/>
      <c r="IM21" s="158"/>
      <c r="IN21" s="158"/>
      <c r="IO21" s="158"/>
      <c r="IP21" s="158"/>
      <c r="IQ21" s="158"/>
      <c r="IR21" s="159"/>
      <c r="IS21" s="157"/>
      <c r="IT21" s="158"/>
      <c r="IU21" s="158"/>
      <c r="IV21" s="158"/>
      <c r="IW21" s="158"/>
      <c r="IX21" s="158"/>
      <c r="IY21" s="158"/>
      <c r="IZ21" s="158"/>
      <c r="JA21" s="158"/>
      <c r="JB21" s="158"/>
      <c r="JC21" s="158"/>
      <c r="JD21" s="159"/>
      <c r="JE21" s="92"/>
    </row>
    <row r="22" spans="1:265" s="1" customFormat="1" ht="15" customHeight="1" x14ac:dyDescent="0.3">
      <c r="A22" s="125"/>
      <c r="B22" s="163">
        <f t="shared" ref="B22:B24" ca="1" si="130">INDIRECT(ADDRESS(ROW(A22)-1,COLUMN(A22)+1,4),TRUE)</f>
        <v>0</v>
      </c>
      <c r="C22" s="164" t="str">
        <f t="shared" ref="C22:C24" ca="1" si="131">INDIRECT(ADDRESS(ROW(B22)-1,COLUMN(B22)+1,4),TRUE)</f>
        <v>Affaire 1</v>
      </c>
      <c r="D22" s="140" t="str">
        <f t="shared" ref="D22:D24" ca="1" si="132">INDIRECT(ADDRESS(ROW(C22)-1,COLUMN(C22)+1,4),TRUE)</f>
        <v>DCE/REA</v>
      </c>
      <c r="E22" s="141" t="s">
        <v>38</v>
      </c>
      <c r="F22" s="142">
        <v>1</v>
      </c>
      <c r="G22" s="140">
        <f t="shared" ref="G22:G24" ca="1" si="133">INDIRECT(ADDRESS(ROW(F22)-1,COLUMN(F22)+1,4),TRUE)</f>
        <v>0</v>
      </c>
      <c r="H22" s="140">
        <f t="shared" ref="H22:H24" ca="1" si="134">INDIRECT(ADDRESS(ROW(G22)-1,COLUMN(G22)+1,4),TRUE)</f>
        <v>0</v>
      </c>
      <c r="I22" s="168">
        <f t="shared" ref="I22:I24" ca="1" si="135">INDIRECT(ADDRESS(ROW(H22)-1,COLUMN(H22)+1,4),TRUE)</f>
        <v>0</v>
      </c>
      <c r="J22" s="173">
        <f t="shared" ref="J22:J24" ca="1" si="136">INDIRECT(ADDRESS(ROW(I22)-1,COLUMN(I22)+1,4),TRUE)</f>
        <v>0</v>
      </c>
      <c r="K22" s="140">
        <f t="shared" ref="K22:K24" ca="1" si="137">INDIRECT(ADDRESS(ROW(J22)-1,COLUMN(J22)+1,4),TRUE)</f>
        <v>0</v>
      </c>
      <c r="L22" s="143">
        <f t="shared" ref="L22:L24" ca="1" si="138">INDIRECT(ADDRESS(ROW(K22)-1,COLUMN(K22)+1,4),TRUE)</f>
        <v>0</v>
      </c>
      <c r="M22" s="108"/>
      <c r="N22" s="145">
        <v>400</v>
      </c>
      <c r="O22" s="146">
        <v>43466</v>
      </c>
      <c r="P22" s="146">
        <v>43586</v>
      </c>
      <c r="Q22" s="147"/>
      <c r="R22" s="148" t="str">
        <f ca="1">IF(AND($P22&lt;&gt;"",$P22&lt;=$B$1,$Q22=""),"RETARD","")</f>
        <v>RETARD</v>
      </c>
      <c r="S22" s="148">
        <f ca="1">IF($O22="","",IF(AND($B$1&lt;$P22,$Q22=""),$P22,IF(AND($Q22&lt;=$P22,$Q22&lt;&gt;""),$Q22,EDATE($P22,1))))</f>
        <v>43617</v>
      </c>
      <c r="T22" s="169"/>
      <c r="U22" s="108"/>
      <c r="V22" s="154" t="str">
        <f t="shared" ref="V22:V24" ca="1" si="139">IF(AND(BS22&gt;0,BT22&gt;0),"-",IF(AND(BS22&gt;0,BT22=0),IF($D22="DCE/REA",IF(HI22="","DCE","REA"),$D22),""))</f>
        <v>-</v>
      </c>
      <c r="W22" s="155" t="str">
        <f t="shared" ref="W22:W24" ca="1" si="140">IF(AND(BT22&gt;0,BU22&gt;0),"-",IF(AND(BT22&gt;0,BU22=0),IF($D22="DCE/REA",IF(HJ22="","DCE","REA"),$D22),""))</f>
        <v>-</v>
      </c>
      <c r="X22" s="155" t="str">
        <f t="shared" ref="X22:X24" ca="1" si="141">IF(AND(BU22&gt;0,BV22&gt;0),"-",IF(AND(BU22&gt;0,BV22=0),IF($D22="DCE/REA",IF(HK22="","DCE","REA"),$D22),""))</f>
        <v>-</v>
      </c>
      <c r="Y22" s="155" t="str">
        <f t="shared" ref="Y22:Y24" ca="1" si="142">IF(AND(BV22&gt;0,BW22&gt;0),"-",IF(AND(BV22&gt;0,BW22=0),IF($D22="DCE/REA",IF(HL22="","DCE","REA"),$D22),""))</f>
        <v>-</v>
      </c>
      <c r="Z22" s="155" t="str">
        <f t="shared" ref="Z22:Z24" ca="1" si="143">IF(AND(BW22&gt;0,BX22&gt;0),"-",IF(AND(BW22&gt;0,BX22=0),IF($D22="DCE/REA",IF(HM22="","DCE","REA"),$D22),""))</f>
        <v>-</v>
      </c>
      <c r="AA22" s="155" t="str">
        <f t="shared" ref="AA22:AA24" ca="1" si="144">IF(AND(BX22&gt;0,BY22&gt;0),"-",IF(AND(BX22&gt;0,BY22=0),IF($D22="DCE/REA",IF(HN22="","DCE","REA"),$D22),""))</f>
        <v>DCE</v>
      </c>
      <c r="AB22" s="155" t="str">
        <f t="shared" ref="AB22:AB24" ca="1" si="145">IF(AND(BY22&gt;0,BZ22&gt;0),"-",IF(AND(BY22&gt;0,BZ22=0),IF($D22="DCE/REA",IF(HO22="","DCE","REA"),$D22),""))</f>
        <v/>
      </c>
      <c r="AC22" s="155" t="str">
        <f t="shared" ref="AC22:AC24" ca="1" si="146">IF(AND(BZ22&gt;0,CA22&gt;0),"-",IF(AND(BZ22&gt;0,CA22=0),IF($D22="DCE/REA",IF(HP22="","DCE","REA"),$D22),""))</f>
        <v/>
      </c>
      <c r="AD22" s="155" t="str">
        <f t="shared" ref="AD22:AD24" ca="1" si="147">IF(AND(CA22&gt;0,CB22&gt;0),"-",IF(AND(CA22&gt;0,CB22=0),IF($D22="DCE/REA",IF(HQ22="","DCE","REA"),$D22),""))</f>
        <v/>
      </c>
      <c r="AE22" s="155" t="str">
        <f t="shared" ref="AE22:AE24" ca="1" si="148">IF(AND(CB22&gt;0,CC22&gt;0),"-",IF(AND(CB22&gt;0,CC22=0),IF($D22="DCE/REA",IF(HR22="","DCE","REA"),$D22),""))</f>
        <v/>
      </c>
      <c r="AF22" s="155" t="str">
        <f t="shared" ref="AF22:AF24" ca="1" si="149">IF(AND(CC22&gt;0,CD22&gt;0),"-",IF(AND(CC22&gt;0,CD22=0),IF($D22="DCE/REA",IF(HS22="","DCE","REA"),$D22),""))</f>
        <v/>
      </c>
      <c r="AG22" s="156" t="str">
        <f t="shared" ref="AG22:AG24" ca="1" si="150">IF(AND(CD22&gt;0,CE22&gt;0),"-",IF(AND(CD22&gt;0,CE22=0),IF($D22="DCE/REA",IF(HT22="","DCE","REA"),$D22),""))</f>
        <v/>
      </c>
      <c r="AH22" s="154" t="str">
        <f t="shared" ref="AH22:AH24" ca="1" si="151">IF(AND(CE22&gt;0,CF22&gt;0),"-",IF(AND(CE22&gt;0,CF22=0),IF($D22="DCE/REA",IF(HU22="","DCE","REA"),$D22),""))</f>
        <v/>
      </c>
      <c r="AI22" s="155" t="str">
        <f t="shared" ref="AI22:AI24" ca="1" si="152">IF(AND(CF22&gt;0,CG22&gt;0),"-",IF(AND(CF22&gt;0,CG22=0),IF($D22="DCE/REA",IF(HV22="","DCE","REA"),$D22),""))</f>
        <v/>
      </c>
      <c r="AJ22" s="155" t="str">
        <f t="shared" ref="AJ22:AJ24" ca="1" si="153">IF(AND(CG22&gt;0,CH22&gt;0),"-",IF(AND(CG22&gt;0,CH22=0),IF($D22="DCE/REA",IF(HW22="","DCE","REA"),$D22),""))</f>
        <v/>
      </c>
      <c r="AK22" s="155" t="str">
        <f t="shared" ref="AK22:AK24" ca="1" si="154">IF(AND(CH22&gt;0,CI22&gt;0),"-",IF(AND(CH22&gt;0,CI22=0),IF($D22="DCE/REA",IF(HX22="","DCE","REA"),$D22),""))</f>
        <v/>
      </c>
      <c r="AL22" s="155" t="str">
        <f t="shared" ref="AL22:AL24" ca="1" si="155">IF(AND(CI22&gt;0,CJ22&gt;0),"-",IF(AND(CI22&gt;0,CJ22=0),IF($D22="DCE/REA",IF(HY22="","DCE","REA"),$D22),""))</f>
        <v/>
      </c>
      <c r="AM22" s="155" t="str">
        <f t="shared" ref="AM22:AM24" ca="1" si="156">IF(AND(CJ22&gt;0,CK22&gt;0),"-",IF(AND(CJ22&gt;0,CK22=0),IF($D22="DCE/REA",IF(HZ22="","DCE","REA"),$D22),""))</f>
        <v/>
      </c>
      <c r="AN22" s="155" t="str">
        <f t="shared" ref="AN22:AN24" ca="1" si="157">IF(AND(CK22&gt;0,CL22&gt;0),"-",IF(AND(CK22&gt;0,CL22=0),IF($D22="DCE/REA",IF(IA22="","DCE","REA"),$D22),""))</f>
        <v/>
      </c>
      <c r="AO22" s="155" t="str">
        <f t="shared" ref="AO22:AO24" ca="1" si="158">IF(AND(CL22&gt;0,CM22&gt;0),"-",IF(AND(CL22&gt;0,CM22=0),IF($D22="DCE/REA",IF(IB22="","DCE","REA"),$D22),""))</f>
        <v/>
      </c>
      <c r="AP22" s="155" t="str">
        <f t="shared" ref="AP22:AP24" ca="1" si="159">IF(AND(CM22&gt;0,CN22&gt;0),"-",IF(AND(CM22&gt;0,CN22=0),IF($D22="DCE/REA",IF(IC22="","DCE","REA"),$D22),""))</f>
        <v/>
      </c>
      <c r="AQ22" s="155" t="str">
        <f t="shared" ref="AQ22:AQ24" ca="1" si="160">IF(AND(CN22&gt;0,CO22&gt;0),"-",IF(AND(CN22&gt;0,CO22=0),IF($D22="DCE/REA",IF(ID22="","DCE","REA"),$D22),""))</f>
        <v/>
      </c>
      <c r="AR22" s="155" t="str">
        <f t="shared" ref="AR22:AR24" ca="1" si="161">IF(AND(CO22&gt;0,CP22&gt;0),"-",IF(AND(CO22&gt;0,CP22=0),IF($D22="DCE/REA",IF(IE22="","DCE","REA"),$D22),""))</f>
        <v/>
      </c>
      <c r="AS22" s="156" t="str">
        <f t="shared" ref="AS22:AS24" ca="1" si="162">IF(AND(CP22&gt;0,CQ22&gt;0),"-",IF(AND(CP22&gt;0,CQ22=0),IF($D22="DCE/REA",IF(IF22="","DCE","REA"),$D22),""))</f>
        <v/>
      </c>
      <c r="AT22" s="154" t="str">
        <f t="shared" ref="AT22:AT24" ca="1" si="163">IF(AND(CQ22&gt;0,CR22&gt;0),"-",IF(AND(CQ22&gt;0,CR22=0),IF($D22="DCE/REA",IF(IG22="","DCE","REA"),$D22),""))</f>
        <v/>
      </c>
      <c r="AU22" s="155" t="str">
        <f t="shared" ref="AU22:AU24" ca="1" si="164">IF(AND(CR22&gt;0,CS22&gt;0),"-",IF(AND(CR22&gt;0,CS22=0),IF($D22="DCE/REA",IF(IH22="","DCE","REA"),$D22),""))</f>
        <v/>
      </c>
      <c r="AV22" s="155" t="str">
        <f t="shared" ref="AV22:AV24" ca="1" si="165">IF(AND(CS22&gt;0,CT22&gt;0),"-",IF(AND(CS22&gt;0,CT22=0),IF($D22="DCE/REA",IF(II22="","DCE","REA"),$D22),""))</f>
        <v/>
      </c>
      <c r="AW22" s="155" t="str">
        <f t="shared" ref="AW22:AW24" ca="1" si="166">IF(AND(CT22&gt;0,CU22&gt;0),"-",IF(AND(CT22&gt;0,CU22=0),IF($D22="DCE/REA",IF(IJ22="","DCE","REA"),$D22),""))</f>
        <v/>
      </c>
      <c r="AX22" s="155" t="str">
        <f t="shared" ref="AX22:AX24" ca="1" si="167">IF(AND(CU22&gt;0,CV22&gt;0),"-",IF(AND(CU22&gt;0,CV22=0),IF($D22="DCE/REA",IF(IK22="","DCE","REA"),$D22),""))</f>
        <v/>
      </c>
      <c r="AY22" s="155" t="str">
        <f t="shared" ref="AY22:AY24" ca="1" si="168">IF(AND(CV22&gt;0,CW22&gt;0),"-",IF(AND(CV22&gt;0,CW22=0),IF($D22="DCE/REA",IF(IL22="","DCE","REA"),$D22),""))</f>
        <v/>
      </c>
      <c r="AZ22" s="155" t="str">
        <f t="shared" ref="AZ22:AZ24" ca="1" si="169">IF(AND(CW22&gt;0,CX22&gt;0),"-",IF(AND(CW22&gt;0,CX22=0),IF($D22="DCE/REA",IF(IM22="","DCE","REA"),$D22),""))</f>
        <v/>
      </c>
      <c r="BA22" s="155" t="str">
        <f t="shared" ref="BA22:BA24" ca="1" si="170">IF(AND(CX22&gt;0,CY22&gt;0),"-",IF(AND(CX22&gt;0,CY22=0),IF($D22="DCE/REA",IF(IN22="","DCE","REA"),$D22),""))</f>
        <v/>
      </c>
      <c r="BB22" s="155" t="str">
        <f t="shared" ref="BB22:BB24" ca="1" si="171">IF(AND(CY22&gt;0,CZ22&gt;0),"-",IF(AND(CY22&gt;0,CZ22=0),IF($D22="DCE/REA",IF(IO22="","DCE","REA"),$D22),""))</f>
        <v/>
      </c>
      <c r="BC22" s="155" t="str">
        <f t="shared" ref="BC22:BC24" ca="1" si="172">IF(AND(CZ22&gt;0,DA22&gt;0),"-",IF(AND(CZ22&gt;0,DA22=0),IF($D22="DCE/REA",IF(IP22="","DCE","REA"),$D22),""))</f>
        <v/>
      </c>
      <c r="BD22" s="155" t="str">
        <f t="shared" ref="BD22:BD24" ca="1" si="173">IF(AND(DA22&gt;0,DB22&gt;0),"-",IF(AND(DA22&gt;0,DB22=0),IF($D22="DCE/REA",IF(IQ22="","DCE","REA"),$D22),""))</f>
        <v/>
      </c>
      <c r="BE22" s="156" t="str">
        <f t="shared" ref="BE22:BE24" ca="1" si="174">IF(AND(DB22&gt;0,DC22&gt;0),"-",IF(AND(DB22&gt;0,DC22=0),IF($D22="DCE/REA",IF(IR22="","DCE","REA"),$D22),""))</f>
        <v/>
      </c>
      <c r="BF22" s="154" t="str">
        <f t="shared" ref="BF22:BF24" ca="1" si="175">IF(AND(DC22&gt;0,DD22&gt;0),"-",IF(AND(DC22&gt;0,DD22=0),IF($D22="DCE/REA",IF(IS22="","DCE","REA"),$D22),""))</f>
        <v/>
      </c>
      <c r="BG22" s="155" t="str">
        <f t="shared" ref="BG22:BG24" ca="1" si="176">IF(AND(DD22&gt;0,DE22&gt;0),"-",IF(AND(DD22&gt;0,DE22=0),IF($D22="DCE/REA",IF(IT22="","DCE","REA"),$D22),""))</f>
        <v/>
      </c>
      <c r="BH22" s="155" t="str">
        <f t="shared" ref="BH22:BH24" ca="1" si="177">IF(AND(DE22&gt;0,DF22&gt;0),"-",IF(AND(DE22&gt;0,DF22=0),IF($D22="DCE/REA",IF(IU22="","DCE","REA"),$D22),""))</f>
        <v/>
      </c>
      <c r="BI22" s="155" t="str">
        <f t="shared" ref="BI22:BI24" ca="1" si="178">IF(AND(DF22&gt;0,DG22&gt;0),"-",IF(AND(DF22&gt;0,DG22=0),IF($D22="DCE/REA",IF(IV22="","DCE","REA"),$D22),""))</f>
        <v/>
      </c>
      <c r="BJ22" s="155" t="str">
        <f t="shared" ref="BJ22:BJ24" ca="1" si="179">IF(AND(DG22&gt;0,DH22&gt;0),"-",IF(AND(DG22&gt;0,DH22=0),IF($D22="DCE/REA",IF(IW22="","DCE","REA"),$D22),""))</f>
        <v/>
      </c>
      <c r="BK22" s="155" t="str">
        <f t="shared" ref="BK22:BK24" ca="1" si="180">IF(AND(DH22&gt;0,DI22&gt;0),"-",IF(AND(DH22&gt;0,DI22=0),IF($D22="DCE/REA",IF(IX22="","DCE","REA"),$D22),""))</f>
        <v/>
      </c>
      <c r="BL22" s="155" t="str">
        <f t="shared" ref="BL22:BL24" ca="1" si="181">IF(AND(DI22&gt;0,DJ22&gt;0),"-",IF(AND(DI22&gt;0,DJ22=0),IF($D22="DCE/REA",IF(IY22="","DCE","REA"),$D22),""))</f>
        <v/>
      </c>
      <c r="BM22" s="155" t="str">
        <f t="shared" ref="BM22:BM24" ca="1" si="182">IF(AND(DJ22&gt;0,DK22&gt;0),"-",IF(AND(DJ22&gt;0,DK22=0),IF($D22="DCE/REA",IF(IZ22="","DCE","REA"),$D22),""))</f>
        <v/>
      </c>
      <c r="BN22" s="155" t="str">
        <f t="shared" ref="BN22:BN24" ca="1" si="183">IF(AND(DK22&gt;0,DL22&gt;0),"-",IF(AND(DK22&gt;0,DL22=0),IF($D22="DCE/REA",IF(JA22="","DCE","REA"),$D22),""))</f>
        <v/>
      </c>
      <c r="BO22" s="155" t="str">
        <f t="shared" ref="BO22:BO24" ca="1" si="184">IF(AND(DL22&gt;0,DM22&gt;0),"-",IF(AND(DL22&gt;0,DM22=0),IF($D22="DCE/REA",IF(JB22="","DCE","REA"),$D22),""))</f>
        <v/>
      </c>
      <c r="BP22" s="155" t="str">
        <f t="shared" ref="BP22:BP24" ca="1" si="185">IF(AND(DM22&gt;0,DN22&gt;0),"-",IF(AND(DM22&gt;0,DN22=0),IF($D22="DCE/REA",IF(JC22="","DCE","REA"),$D22),""))</f>
        <v/>
      </c>
      <c r="BQ22" s="156" t="str">
        <f t="shared" ref="BQ22:BQ24" ca="1" si="186">IF(AND(DN22&gt;0,DO22&gt;0),"-",IF(AND(DN22&gt;0,DO22=0),IF($D22="DCE/REA",IF(JD22="","DCE","REA"),$D22),""))</f>
        <v/>
      </c>
      <c r="BR22" s="52"/>
      <c r="BS22" s="53">
        <f t="shared" ca="1" si="13"/>
        <v>47.058823529411768</v>
      </c>
      <c r="BT22" s="53">
        <f t="shared" ca="1" si="13"/>
        <v>47.058823529411768</v>
      </c>
      <c r="BU22" s="53">
        <f t="shared" ca="1" si="13"/>
        <v>70.588235294117652</v>
      </c>
      <c r="BV22" s="53">
        <f t="shared" ca="1" si="13"/>
        <v>94.117647058823536</v>
      </c>
      <c r="BW22" s="53">
        <f t="shared" ca="1" si="13"/>
        <v>94.117647058823536</v>
      </c>
      <c r="BX22" s="53">
        <f t="shared" ca="1" si="13"/>
        <v>47.058823529411768</v>
      </c>
      <c r="BY22" s="53">
        <f t="shared" ca="1" si="13"/>
        <v>0</v>
      </c>
      <c r="BZ22" s="53">
        <f t="shared" ca="1" si="13"/>
        <v>0</v>
      </c>
      <c r="CA22" s="53">
        <f t="shared" ca="1" si="13"/>
        <v>0</v>
      </c>
      <c r="CB22" s="53">
        <f t="shared" ca="1" si="13"/>
        <v>0</v>
      </c>
      <c r="CC22" s="53">
        <f t="shared" ca="1" si="13"/>
        <v>0</v>
      </c>
      <c r="CD22" s="54">
        <f t="shared" ca="1" si="13"/>
        <v>0</v>
      </c>
      <c r="CE22" s="53">
        <f t="shared" ca="1" si="13"/>
        <v>0</v>
      </c>
      <c r="CF22" s="53">
        <f t="shared" ca="1" si="13"/>
        <v>0</v>
      </c>
      <c r="CG22" s="53">
        <f t="shared" ca="1" si="13"/>
        <v>0</v>
      </c>
      <c r="CH22" s="53">
        <f t="shared" ca="1" si="13"/>
        <v>0</v>
      </c>
      <c r="CI22" s="53">
        <f t="shared" ca="1" si="14"/>
        <v>0</v>
      </c>
      <c r="CJ22" s="53">
        <f t="shared" ca="1" si="14"/>
        <v>0</v>
      </c>
      <c r="CK22" s="53">
        <f t="shared" ca="1" si="14"/>
        <v>0</v>
      </c>
      <c r="CL22" s="53">
        <f t="shared" ca="1" si="14"/>
        <v>0</v>
      </c>
      <c r="CM22" s="53">
        <f t="shared" ca="1" si="14"/>
        <v>0</v>
      </c>
      <c r="CN22" s="53">
        <f t="shared" ca="1" si="14"/>
        <v>0</v>
      </c>
      <c r="CO22" s="53">
        <f t="shared" ca="1" si="14"/>
        <v>0</v>
      </c>
      <c r="CP22" s="54">
        <f t="shared" ca="1" si="14"/>
        <v>0</v>
      </c>
      <c r="CQ22" s="53">
        <f t="shared" ca="1" si="14"/>
        <v>0</v>
      </c>
      <c r="CR22" s="53">
        <f t="shared" ca="1" si="14"/>
        <v>0</v>
      </c>
      <c r="CS22" s="53">
        <f t="shared" ca="1" si="14"/>
        <v>0</v>
      </c>
      <c r="CT22" s="53">
        <f t="shared" ca="1" si="14"/>
        <v>0</v>
      </c>
      <c r="CU22" s="53">
        <f t="shared" ca="1" si="14"/>
        <v>0</v>
      </c>
      <c r="CV22" s="53">
        <f t="shared" ca="1" si="14"/>
        <v>0</v>
      </c>
      <c r="CW22" s="53">
        <f t="shared" ca="1" si="14"/>
        <v>0</v>
      </c>
      <c r="CX22" s="53">
        <f t="shared" ca="1" si="14"/>
        <v>0</v>
      </c>
      <c r="CY22" s="53">
        <f t="shared" ca="1" si="15"/>
        <v>0</v>
      </c>
      <c r="CZ22" s="53">
        <f t="shared" ca="1" si="15"/>
        <v>0</v>
      </c>
      <c r="DA22" s="53">
        <f t="shared" ca="1" si="15"/>
        <v>0</v>
      </c>
      <c r="DB22" s="54">
        <f t="shared" ca="1" si="15"/>
        <v>0</v>
      </c>
      <c r="DC22" s="53">
        <f t="shared" ca="1" si="15"/>
        <v>0</v>
      </c>
      <c r="DD22" s="53">
        <f t="shared" ca="1" si="15"/>
        <v>0</v>
      </c>
      <c r="DE22" s="53">
        <f t="shared" ca="1" si="15"/>
        <v>0</v>
      </c>
      <c r="DF22" s="53">
        <f t="shared" ca="1" si="15"/>
        <v>0</v>
      </c>
      <c r="DG22" s="53">
        <f t="shared" ca="1" si="15"/>
        <v>0</v>
      </c>
      <c r="DH22" s="53">
        <f t="shared" ca="1" si="15"/>
        <v>0</v>
      </c>
      <c r="DI22" s="53">
        <f t="shared" ca="1" si="15"/>
        <v>0</v>
      </c>
      <c r="DJ22" s="53">
        <f t="shared" ca="1" si="15"/>
        <v>0</v>
      </c>
      <c r="DK22" s="53">
        <f t="shared" ca="1" si="15"/>
        <v>0</v>
      </c>
      <c r="DL22" s="53">
        <f t="shared" ca="1" si="15"/>
        <v>0</v>
      </c>
      <c r="DM22" s="53">
        <f t="shared" ca="1" si="15"/>
        <v>0</v>
      </c>
      <c r="DN22" s="53">
        <f t="shared" ca="1" si="15"/>
        <v>0</v>
      </c>
      <c r="DO22" s="52"/>
      <c r="DP22" s="60">
        <v>23.529411764705884</v>
      </c>
      <c r="DQ22" s="53">
        <v>23.529411764705884</v>
      </c>
      <c r="DR22" s="53">
        <v>23.529411764705884</v>
      </c>
      <c r="DS22" s="53">
        <v>23.529411764705884</v>
      </c>
      <c r="DT22" s="53">
        <v>23.529411764705884</v>
      </c>
      <c r="DU22" s="53">
        <v>47.058823529411768</v>
      </c>
      <c r="DV22" s="53">
        <v>47.058823529411768</v>
      </c>
      <c r="DW22" s="53">
        <v>47.058823529411768</v>
      </c>
      <c r="DX22" s="53">
        <v>47.058823529411768</v>
      </c>
      <c r="DY22" s="53">
        <v>47.058823529411768</v>
      </c>
      <c r="DZ22" s="53">
        <v>47.058823529411768</v>
      </c>
      <c r="EA22" s="53">
        <v>0</v>
      </c>
      <c r="EB22" s="53">
        <v>0</v>
      </c>
      <c r="EC22" s="53">
        <v>0</v>
      </c>
      <c r="ED22" s="53">
        <v>0</v>
      </c>
      <c r="EE22" s="53">
        <v>0</v>
      </c>
      <c r="EF22" s="53">
        <v>0</v>
      </c>
      <c r="EG22" s="53">
        <v>0</v>
      </c>
      <c r="EH22" s="53">
        <v>0</v>
      </c>
      <c r="EI22" s="53">
        <v>0</v>
      </c>
      <c r="EJ22" s="53">
        <v>0</v>
      </c>
      <c r="EK22" s="53">
        <v>0</v>
      </c>
      <c r="EL22" s="55">
        <v>0</v>
      </c>
      <c r="EM22" s="54">
        <v>0</v>
      </c>
      <c r="EN22" s="53">
        <v>0</v>
      </c>
      <c r="EO22" s="53">
        <v>0</v>
      </c>
      <c r="EP22" s="53">
        <v>0</v>
      </c>
      <c r="EQ22" s="53">
        <v>0</v>
      </c>
      <c r="ER22" s="53">
        <v>0</v>
      </c>
      <c r="ES22" s="53">
        <v>0</v>
      </c>
      <c r="ET22" s="53">
        <v>0</v>
      </c>
      <c r="EU22" s="53">
        <v>0</v>
      </c>
      <c r="EV22" s="53">
        <v>0</v>
      </c>
      <c r="EW22" s="53">
        <v>0</v>
      </c>
      <c r="EX22" s="53">
        <v>0</v>
      </c>
      <c r="EY22" s="53">
        <v>0</v>
      </c>
      <c r="EZ22" s="53">
        <v>0</v>
      </c>
      <c r="FA22" s="53">
        <v>0</v>
      </c>
      <c r="FB22" s="53">
        <v>0</v>
      </c>
      <c r="FC22" s="53">
        <v>0</v>
      </c>
      <c r="FD22" s="53">
        <v>0</v>
      </c>
      <c r="FE22" s="53">
        <v>0</v>
      </c>
      <c r="FF22" s="53">
        <v>0</v>
      </c>
      <c r="FG22" s="53">
        <v>0</v>
      </c>
      <c r="FH22" s="53">
        <v>0</v>
      </c>
      <c r="FI22" s="53">
        <v>0</v>
      </c>
      <c r="FJ22" s="53">
        <v>0</v>
      </c>
      <c r="FK22" s="54">
        <v>0</v>
      </c>
      <c r="FL22" s="53">
        <v>0</v>
      </c>
      <c r="FM22" s="53">
        <v>0</v>
      </c>
      <c r="FN22" s="53">
        <v>0</v>
      </c>
      <c r="FO22" s="53">
        <v>0</v>
      </c>
      <c r="FP22" s="53">
        <v>0</v>
      </c>
      <c r="FQ22" s="53">
        <v>0</v>
      </c>
      <c r="FR22" s="53">
        <v>0</v>
      </c>
      <c r="FS22" s="53">
        <v>0</v>
      </c>
      <c r="FT22" s="53">
        <v>0</v>
      </c>
      <c r="FU22" s="53">
        <v>0</v>
      </c>
      <c r="FV22" s="53">
        <v>0</v>
      </c>
      <c r="FW22" s="53">
        <v>0</v>
      </c>
      <c r="FX22" s="53">
        <v>0</v>
      </c>
      <c r="FY22" s="53">
        <v>0</v>
      </c>
      <c r="FZ22" s="53">
        <v>0</v>
      </c>
      <c r="GA22" s="53">
        <v>0</v>
      </c>
      <c r="GB22" s="53">
        <v>0</v>
      </c>
      <c r="GC22" s="53">
        <v>0</v>
      </c>
      <c r="GD22" s="53">
        <v>0</v>
      </c>
      <c r="GE22" s="53">
        <v>0</v>
      </c>
      <c r="GF22" s="53">
        <v>0</v>
      </c>
      <c r="GG22" s="53">
        <v>0</v>
      </c>
      <c r="GH22" s="53">
        <v>0</v>
      </c>
      <c r="GI22" s="54">
        <v>0</v>
      </c>
      <c r="GJ22" s="53">
        <v>0</v>
      </c>
      <c r="GK22" s="53">
        <v>0</v>
      </c>
      <c r="GL22" s="53">
        <v>0</v>
      </c>
      <c r="GM22" s="53">
        <v>0</v>
      </c>
      <c r="GN22" s="53">
        <v>0</v>
      </c>
      <c r="GO22" s="53">
        <v>0</v>
      </c>
      <c r="GP22" s="53">
        <v>0</v>
      </c>
      <c r="GQ22" s="53">
        <v>0</v>
      </c>
      <c r="GR22" s="53">
        <v>0</v>
      </c>
      <c r="GS22" s="53">
        <v>0</v>
      </c>
      <c r="GT22" s="53">
        <v>0</v>
      </c>
      <c r="GU22" s="53">
        <v>0</v>
      </c>
      <c r="GV22" s="53">
        <v>0</v>
      </c>
      <c r="GW22" s="53">
        <v>0</v>
      </c>
      <c r="GX22" s="53">
        <v>0</v>
      </c>
      <c r="GY22" s="53">
        <v>0</v>
      </c>
      <c r="GZ22" s="53">
        <v>0</v>
      </c>
      <c r="HA22" s="53">
        <v>0</v>
      </c>
      <c r="HB22" s="53">
        <v>0</v>
      </c>
      <c r="HC22" s="53">
        <v>0</v>
      </c>
      <c r="HD22" s="53">
        <v>0</v>
      </c>
      <c r="HE22" s="53">
        <v>0</v>
      </c>
      <c r="HF22" s="53">
        <v>0</v>
      </c>
      <c r="HG22" s="54">
        <v>0</v>
      </c>
      <c r="HH22" s="52"/>
      <c r="HI22" s="160"/>
      <c r="HJ22" s="161"/>
      <c r="HK22" s="161"/>
      <c r="HL22" s="161"/>
      <c r="HM22" s="161"/>
      <c r="HN22" s="161"/>
      <c r="HO22" s="161"/>
      <c r="HP22" s="161"/>
      <c r="HQ22" s="161"/>
      <c r="HR22" s="161"/>
      <c r="HS22" s="161"/>
      <c r="HT22" s="162"/>
      <c r="HU22" s="160"/>
      <c r="HV22" s="161"/>
      <c r="HW22" s="161"/>
      <c r="HX22" s="161"/>
      <c r="HY22" s="161"/>
      <c r="HZ22" s="161"/>
      <c r="IA22" s="161"/>
      <c r="IB22" s="161"/>
      <c r="IC22" s="161"/>
      <c r="ID22" s="161"/>
      <c r="IE22" s="161"/>
      <c r="IF22" s="162"/>
      <c r="IG22" s="160"/>
      <c r="IH22" s="161"/>
      <c r="II22" s="161"/>
      <c r="IJ22" s="161"/>
      <c r="IK22" s="161"/>
      <c r="IL22" s="161"/>
      <c r="IM22" s="161"/>
      <c r="IN22" s="161"/>
      <c r="IO22" s="161"/>
      <c r="IP22" s="161"/>
      <c r="IQ22" s="161"/>
      <c r="IR22" s="162"/>
      <c r="IS22" s="160"/>
      <c r="IT22" s="161"/>
      <c r="IU22" s="161"/>
      <c r="IV22" s="161"/>
      <c r="IW22" s="161"/>
      <c r="IX22" s="161"/>
      <c r="IY22" s="161"/>
      <c r="IZ22" s="161"/>
      <c r="JA22" s="161"/>
      <c r="JB22" s="161"/>
      <c r="JC22" s="161"/>
      <c r="JD22" s="162"/>
      <c r="JE22" s="92"/>
    </row>
    <row r="23" spans="1:265" s="1" customFormat="1" ht="14.4" x14ac:dyDescent="0.3">
      <c r="A23" s="125"/>
      <c r="B23" s="163">
        <f t="shared" ca="1" si="130"/>
        <v>0</v>
      </c>
      <c r="C23" s="164" t="str">
        <f t="shared" ca="1" si="131"/>
        <v>Affaire 1</v>
      </c>
      <c r="D23" s="140" t="str">
        <f t="shared" ca="1" si="132"/>
        <v>DCE/REA</v>
      </c>
      <c r="E23" s="141" t="s">
        <v>39</v>
      </c>
      <c r="F23" s="142">
        <v>2</v>
      </c>
      <c r="G23" s="140">
        <f t="shared" ca="1" si="133"/>
        <v>0</v>
      </c>
      <c r="H23" s="140">
        <f t="shared" ca="1" si="134"/>
        <v>0</v>
      </c>
      <c r="I23" s="168">
        <f t="shared" ca="1" si="135"/>
        <v>0</v>
      </c>
      <c r="J23" s="140">
        <f t="shared" ca="1" si="136"/>
        <v>0</v>
      </c>
      <c r="K23" s="140">
        <f t="shared" ca="1" si="137"/>
        <v>0</v>
      </c>
      <c r="L23" s="143">
        <f t="shared" ca="1" si="138"/>
        <v>0</v>
      </c>
      <c r="M23" s="108"/>
      <c r="N23" s="145">
        <v>200</v>
      </c>
      <c r="O23" s="146">
        <v>43466</v>
      </c>
      <c r="P23" s="146">
        <v>43600</v>
      </c>
      <c r="Q23" s="147">
        <v>43597</v>
      </c>
      <c r="R23" s="148" t="str">
        <f ca="1">IF(AND($P23&lt;&gt;"",$P23&lt;=$B$1,$Q23=""),"RETARD","")</f>
        <v/>
      </c>
      <c r="S23" s="148">
        <f ca="1">IF($O23="","",IF(AND($B$1&lt;$P23,$Q23=""),$P23,IF(AND($Q23&lt;=$P23,$Q23&lt;&gt;""),$Q23,EDATE($P23,1))))</f>
        <v>43597</v>
      </c>
      <c r="T23" s="150"/>
      <c r="U23" s="108"/>
      <c r="V23" s="154" t="str">
        <f t="shared" ca="1" si="139"/>
        <v>-</v>
      </c>
      <c r="W23" s="155" t="str">
        <f t="shared" ca="1" si="140"/>
        <v>-</v>
      </c>
      <c r="X23" s="155" t="str">
        <f t="shared" ca="1" si="141"/>
        <v>-</v>
      </c>
      <c r="Y23" s="155" t="str">
        <f t="shared" ca="1" si="142"/>
        <v>-</v>
      </c>
      <c r="Z23" s="155" t="str">
        <f t="shared" ca="1" si="143"/>
        <v>DCE</v>
      </c>
      <c r="AA23" s="155" t="str">
        <f t="shared" ca="1" si="144"/>
        <v/>
      </c>
      <c r="AB23" s="155" t="str">
        <f t="shared" ca="1" si="145"/>
        <v/>
      </c>
      <c r="AC23" s="155" t="str">
        <f t="shared" ca="1" si="146"/>
        <v/>
      </c>
      <c r="AD23" s="155" t="str">
        <f t="shared" ca="1" si="147"/>
        <v/>
      </c>
      <c r="AE23" s="155" t="str">
        <f t="shared" ca="1" si="148"/>
        <v/>
      </c>
      <c r="AF23" s="155" t="str">
        <f t="shared" ca="1" si="149"/>
        <v/>
      </c>
      <c r="AG23" s="156" t="str">
        <f t="shared" ca="1" si="150"/>
        <v/>
      </c>
      <c r="AH23" s="154" t="str">
        <f t="shared" ca="1" si="151"/>
        <v/>
      </c>
      <c r="AI23" s="155" t="str">
        <f t="shared" ca="1" si="152"/>
        <v/>
      </c>
      <c r="AJ23" s="155" t="str">
        <f t="shared" ca="1" si="153"/>
        <v/>
      </c>
      <c r="AK23" s="155" t="str">
        <f t="shared" ca="1" si="154"/>
        <v/>
      </c>
      <c r="AL23" s="155" t="str">
        <f t="shared" ca="1" si="155"/>
        <v/>
      </c>
      <c r="AM23" s="155" t="str">
        <f t="shared" ca="1" si="156"/>
        <v/>
      </c>
      <c r="AN23" s="155" t="str">
        <f t="shared" ca="1" si="157"/>
        <v/>
      </c>
      <c r="AO23" s="155" t="str">
        <f t="shared" ca="1" si="158"/>
        <v/>
      </c>
      <c r="AP23" s="155" t="str">
        <f t="shared" ca="1" si="159"/>
        <v/>
      </c>
      <c r="AQ23" s="155" t="str">
        <f t="shared" ca="1" si="160"/>
        <v/>
      </c>
      <c r="AR23" s="155" t="str">
        <f t="shared" ca="1" si="161"/>
        <v/>
      </c>
      <c r="AS23" s="156" t="str">
        <f t="shared" ca="1" si="162"/>
        <v/>
      </c>
      <c r="AT23" s="154" t="str">
        <f t="shared" ca="1" si="163"/>
        <v/>
      </c>
      <c r="AU23" s="155" t="str">
        <f t="shared" ca="1" si="164"/>
        <v/>
      </c>
      <c r="AV23" s="155" t="str">
        <f t="shared" ca="1" si="165"/>
        <v/>
      </c>
      <c r="AW23" s="155" t="str">
        <f t="shared" ca="1" si="166"/>
        <v/>
      </c>
      <c r="AX23" s="155" t="str">
        <f t="shared" ca="1" si="167"/>
        <v/>
      </c>
      <c r="AY23" s="155" t="str">
        <f t="shared" ca="1" si="168"/>
        <v/>
      </c>
      <c r="AZ23" s="155" t="str">
        <f t="shared" ca="1" si="169"/>
        <v/>
      </c>
      <c r="BA23" s="155" t="str">
        <f t="shared" ca="1" si="170"/>
        <v/>
      </c>
      <c r="BB23" s="155" t="str">
        <f t="shared" ca="1" si="171"/>
        <v/>
      </c>
      <c r="BC23" s="155" t="str">
        <f t="shared" ca="1" si="172"/>
        <v/>
      </c>
      <c r="BD23" s="155" t="str">
        <f t="shared" ca="1" si="173"/>
        <v/>
      </c>
      <c r="BE23" s="156" t="str">
        <f t="shared" ca="1" si="174"/>
        <v/>
      </c>
      <c r="BF23" s="154" t="str">
        <f t="shared" ca="1" si="175"/>
        <v/>
      </c>
      <c r="BG23" s="155" t="str">
        <f t="shared" ca="1" si="176"/>
        <v/>
      </c>
      <c r="BH23" s="155" t="str">
        <f t="shared" ca="1" si="177"/>
        <v/>
      </c>
      <c r="BI23" s="155" t="str">
        <f t="shared" ca="1" si="178"/>
        <v/>
      </c>
      <c r="BJ23" s="155" t="str">
        <f t="shared" ca="1" si="179"/>
        <v/>
      </c>
      <c r="BK23" s="155" t="str">
        <f t="shared" ca="1" si="180"/>
        <v/>
      </c>
      <c r="BL23" s="155" t="str">
        <f t="shared" ca="1" si="181"/>
        <v/>
      </c>
      <c r="BM23" s="155" t="str">
        <f t="shared" ca="1" si="182"/>
        <v/>
      </c>
      <c r="BN23" s="155" t="str">
        <f t="shared" ca="1" si="183"/>
        <v/>
      </c>
      <c r="BO23" s="155" t="str">
        <f t="shared" ca="1" si="184"/>
        <v/>
      </c>
      <c r="BP23" s="155" t="str">
        <f t="shared" ca="1" si="185"/>
        <v/>
      </c>
      <c r="BQ23" s="156" t="str">
        <f t="shared" ca="1" si="186"/>
        <v/>
      </c>
      <c r="BR23" s="52"/>
      <c r="BS23" s="53">
        <f t="shared" ca="1" si="13"/>
        <v>44.444444444444443</v>
      </c>
      <c r="BT23" s="53">
        <f t="shared" ca="1" si="13"/>
        <v>44.444444444444443</v>
      </c>
      <c r="BU23" s="53">
        <f t="shared" ca="1" si="13"/>
        <v>44.444444444444443</v>
      </c>
      <c r="BV23" s="53">
        <f t="shared" ca="1" si="13"/>
        <v>44.444444444444443</v>
      </c>
      <c r="BW23" s="53">
        <f t="shared" ca="1" si="13"/>
        <v>22.222222222222221</v>
      </c>
      <c r="BX23" s="53">
        <f t="shared" ca="1" si="13"/>
        <v>0</v>
      </c>
      <c r="BY23" s="53">
        <f t="shared" ca="1" si="13"/>
        <v>0</v>
      </c>
      <c r="BZ23" s="53">
        <f t="shared" ca="1" si="13"/>
        <v>0</v>
      </c>
      <c r="CA23" s="53">
        <f t="shared" ca="1" si="13"/>
        <v>0</v>
      </c>
      <c r="CB23" s="53">
        <f t="shared" ca="1" si="13"/>
        <v>0</v>
      </c>
      <c r="CC23" s="53">
        <f t="shared" ca="1" si="13"/>
        <v>0</v>
      </c>
      <c r="CD23" s="54">
        <f t="shared" ca="1" si="13"/>
        <v>0</v>
      </c>
      <c r="CE23" s="53">
        <f t="shared" ca="1" si="13"/>
        <v>0</v>
      </c>
      <c r="CF23" s="53">
        <f t="shared" ca="1" si="13"/>
        <v>0</v>
      </c>
      <c r="CG23" s="53">
        <f t="shared" ca="1" si="13"/>
        <v>0</v>
      </c>
      <c r="CH23" s="53">
        <f t="shared" ca="1" si="13"/>
        <v>0</v>
      </c>
      <c r="CI23" s="53">
        <f t="shared" ca="1" si="14"/>
        <v>0</v>
      </c>
      <c r="CJ23" s="53">
        <f t="shared" ca="1" si="14"/>
        <v>0</v>
      </c>
      <c r="CK23" s="53">
        <f t="shared" ca="1" si="14"/>
        <v>0</v>
      </c>
      <c r="CL23" s="53">
        <f t="shared" ca="1" si="14"/>
        <v>0</v>
      </c>
      <c r="CM23" s="53">
        <f t="shared" ca="1" si="14"/>
        <v>0</v>
      </c>
      <c r="CN23" s="53">
        <f t="shared" ca="1" si="14"/>
        <v>0</v>
      </c>
      <c r="CO23" s="53">
        <f t="shared" ca="1" si="14"/>
        <v>0</v>
      </c>
      <c r="CP23" s="54">
        <f t="shared" ca="1" si="14"/>
        <v>0</v>
      </c>
      <c r="CQ23" s="53">
        <f t="shared" ca="1" si="14"/>
        <v>0</v>
      </c>
      <c r="CR23" s="53">
        <f t="shared" ca="1" si="14"/>
        <v>0</v>
      </c>
      <c r="CS23" s="53">
        <f t="shared" ca="1" si="14"/>
        <v>0</v>
      </c>
      <c r="CT23" s="53">
        <f t="shared" ca="1" si="14"/>
        <v>0</v>
      </c>
      <c r="CU23" s="53">
        <f t="shared" ca="1" si="14"/>
        <v>0</v>
      </c>
      <c r="CV23" s="53">
        <f t="shared" ca="1" si="14"/>
        <v>0</v>
      </c>
      <c r="CW23" s="53">
        <f t="shared" ca="1" si="14"/>
        <v>0</v>
      </c>
      <c r="CX23" s="53">
        <f t="shared" ca="1" si="14"/>
        <v>0</v>
      </c>
      <c r="CY23" s="53">
        <f t="shared" ca="1" si="15"/>
        <v>0</v>
      </c>
      <c r="CZ23" s="53">
        <f t="shared" ca="1" si="15"/>
        <v>0</v>
      </c>
      <c r="DA23" s="53">
        <f t="shared" ca="1" si="15"/>
        <v>0</v>
      </c>
      <c r="DB23" s="54">
        <f t="shared" ca="1" si="15"/>
        <v>0</v>
      </c>
      <c r="DC23" s="53">
        <f t="shared" ca="1" si="15"/>
        <v>0</v>
      </c>
      <c r="DD23" s="53">
        <f t="shared" ca="1" si="15"/>
        <v>0</v>
      </c>
      <c r="DE23" s="53">
        <f t="shared" ca="1" si="15"/>
        <v>0</v>
      </c>
      <c r="DF23" s="53">
        <f t="shared" ca="1" si="15"/>
        <v>0</v>
      </c>
      <c r="DG23" s="53">
        <f t="shared" ca="1" si="15"/>
        <v>0</v>
      </c>
      <c r="DH23" s="53">
        <f t="shared" ca="1" si="15"/>
        <v>0</v>
      </c>
      <c r="DI23" s="53">
        <f t="shared" ca="1" si="15"/>
        <v>0</v>
      </c>
      <c r="DJ23" s="53">
        <f t="shared" ca="1" si="15"/>
        <v>0</v>
      </c>
      <c r="DK23" s="53">
        <f t="shared" ca="1" si="15"/>
        <v>0</v>
      </c>
      <c r="DL23" s="53">
        <f t="shared" ca="1" si="15"/>
        <v>0</v>
      </c>
      <c r="DM23" s="53">
        <f t="shared" ca="1" si="15"/>
        <v>0</v>
      </c>
      <c r="DN23" s="53">
        <f t="shared" ca="1" si="15"/>
        <v>0</v>
      </c>
      <c r="DO23" s="52"/>
      <c r="DP23" s="60">
        <v>22.222222222222221</v>
      </c>
      <c r="DQ23" s="53">
        <v>22.222222222222221</v>
      </c>
      <c r="DR23" s="53">
        <v>22.222222222222221</v>
      </c>
      <c r="DS23" s="53">
        <v>22.222222222222221</v>
      </c>
      <c r="DT23" s="53">
        <v>22.222222222222221</v>
      </c>
      <c r="DU23" s="53">
        <v>22.222222222222221</v>
      </c>
      <c r="DV23" s="53">
        <v>22.222222222222221</v>
      </c>
      <c r="DW23" s="53">
        <v>22.222222222222221</v>
      </c>
      <c r="DX23" s="53">
        <v>22.222222222222221</v>
      </c>
      <c r="DY23" s="53">
        <v>0</v>
      </c>
      <c r="DZ23" s="53">
        <v>0</v>
      </c>
      <c r="EA23" s="53">
        <v>0</v>
      </c>
      <c r="EB23" s="53">
        <v>0</v>
      </c>
      <c r="EC23" s="53">
        <v>0</v>
      </c>
      <c r="ED23" s="53">
        <v>0</v>
      </c>
      <c r="EE23" s="53">
        <v>0</v>
      </c>
      <c r="EF23" s="53">
        <v>0</v>
      </c>
      <c r="EG23" s="53">
        <v>0</v>
      </c>
      <c r="EH23" s="53">
        <v>0</v>
      </c>
      <c r="EI23" s="53">
        <v>0</v>
      </c>
      <c r="EJ23" s="53">
        <v>0</v>
      </c>
      <c r="EK23" s="53">
        <v>0</v>
      </c>
      <c r="EL23" s="55">
        <v>0</v>
      </c>
      <c r="EM23" s="54">
        <v>0</v>
      </c>
      <c r="EN23" s="53">
        <v>0</v>
      </c>
      <c r="EO23" s="53">
        <v>0</v>
      </c>
      <c r="EP23" s="53">
        <v>0</v>
      </c>
      <c r="EQ23" s="53">
        <v>0</v>
      </c>
      <c r="ER23" s="53">
        <v>0</v>
      </c>
      <c r="ES23" s="53">
        <v>0</v>
      </c>
      <c r="ET23" s="53">
        <v>0</v>
      </c>
      <c r="EU23" s="53">
        <v>0</v>
      </c>
      <c r="EV23" s="53">
        <v>0</v>
      </c>
      <c r="EW23" s="53">
        <v>0</v>
      </c>
      <c r="EX23" s="53">
        <v>0</v>
      </c>
      <c r="EY23" s="53">
        <v>0</v>
      </c>
      <c r="EZ23" s="53">
        <v>0</v>
      </c>
      <c r="FA23" s="53">
        <v>0</v>
      </c>
      <c r="FB23" s="53">
        <v>0</v>
      </c>
      <c r="FC23" s="53">
        <v>0</v>
      </c>
      <c r="FD23" s="53">
        <v>0</v>
      </c>
      <c r="FE23" s="53">
        <v>0</v>
      </c>
      <c r="FF23" s="53">
        <v>0</v>
      </c>
      <c r="FG23" s="53">
        <v>0</v>
      </c>
      <c r="FH23" s="53">
        <v>0</v>
      </c>
      <c r="FI23" s="53">
        <v>0</v>
      </c>
      <c r="FJ23" s="53">
        <v>0</v>
      </c>
      <c r="FK23" s="54">
        <v>0</v>
      </c>
      <c r="FL23" s="53">
        <v>0</v>
      </c>
      <c r="FM23" s="53">
        <v>0</v>
      </c>
      <c r="FN23" s="53">
        <v>0</v>
      </c>
      <c r="FO23" s="53">
        <v>0</v>
      </c>
      <c r="FP23" s="53">
        <v>0</v>
      </c>
      <c r="FQ23" s="53">
        <v>0</v>
      </c>
      <c r="FR23" s="53">
        <v>0</v>
      </c>
      <c r="FS23" s="53">
        <v>0</v>
      </c>
      <c r="FT23" s="53">
        <v>0</v>
      </c>
      <c r="FU23" s="53">
        <v>0</v>
      </c>
      <c r="FV23" s="53">
        <v>0</v>
      </c>
      <c r="FW23" s="53">
        <v>0</v>
      </c>
      <c r="FX23" s="53">
        <v>0</v>
      </c>
      <c r="FY23" s="53">
        <v>0</v>
      </c>
      <c r="FZ23" s="53">
        <v>0</v>
      </c>
      <c r="GA23" s="53">
        <v>0</v>
      </c>
      <c r="GB23" s="53">
        <v>0</v>
      </c>
      <c r="GC23" s="53">
        <v>0</v>
      </c>
      <c r="GD23" s="53">
        <v>0</v>
      </c>
      <c r="GE23" s="53">
        <v>0</v>
      </c>
      <c r="GF23" s="53">
        <v>0</v>
      </c>
      <c r="GG23" s="53">
        <v>0</v>
      </c>
      <c r="GH23" s="53">
        <v>0</v>
      </c>
      <c r="GI23" s="54">
        <v>0</v>
      </c>
      <c r="GJ23" s="53">
        <v>0</v>
      </c>
      <c r="GK23" s="53">
        <v>0</v>
      </c>
      <c r="GL23" s="53">
        <v>0</v>
      </c>
      <c r="GM23" s="53">
        <v>0</v>
      </c>
      <c r="GN23" s="53">
        <v>0</v>
      </c>
      <c r="GO23" s="53">
        <v>0</v>
      </c>
      <c r="GP23" s="53">
        <v>0</v>
      </c>
      <c r="GQ23" s="53">
        <v>0</v>
      </c>
      <c r="GR23" s="53">
        <v>0</v>
      </c>
      <c r="GS23" s="53">
        <v>0</v>
      </c>
      <c r="GT23" s="53">
        <v>0</v>
      </c>
      <c r="GU23" s="53">
        <v>0</v>
      </c>
      <c r="GV23" s="53">
        <v>0</v>
      </c>
      <c r="GW23" s="53">
        <v>0</v>
      </c>
      <c r="GX23" s="53">
        <v>0</v>
      </c>
      <c r="GY23" s="53">
        <v>0</v>
      </c>
      <c r="GZ23" s="53">
        <v>0</v>
      </c>
      <c r="HA23" s="53">
        <v>0</v>
      </c>
      <c r="HB23" s="53">
        <v>0</v>
      </c>
      <c r="HC23" s="53">
        <v>0</v>
      </c>
      <c r="HD23" s="53">
        <v>0</v>
      </c>
      <c r="HE23" s="53">
        <v>0</v>
      </c>
      <c r="HF23" s="53">
        <v>0</v>
      </c>
      <c r="HG23" s="54">
        <v>0</v>
      </c>
      <c r="HH23" s="52"/>
      <c r="HI23" s="160"/>
      <c r="HJ23" s="161"/>
      <c r="HK23" s="161"/>
      <c r="HL23" s="161"/>
      <c r="HM23" s="161"/>
      <c r="HN23" s="161"/>
      <c r="HO23" s="161"/>
      <c r="HP23" s="161"/>
      <c r="HQ23" s="161"/>
      <c r="HR23" s="161"/>
      <c r="HS23" s="161"/>
      <c r="HT23" s="162"/>
      <c r="HU23" s="160"/>
      <c r="HV23" s="161"/>
      <c r="HW23" s="161"/>
      <c r="HX23" s="161"/>
      <c r="HY23" s="161"/>
      <c r="HZ23" s="161"/>
      <c r="IA23" s="161"/>
      <c r="IB23" s="161"/>
      <c r="IC23" s="161"/>
      <c r="ID23" s="161"/>
      <c r="IE23" s="161"/>
      <c r="IF23" s="162"/>
      <c r="IG23" s="160"/>
      <c r="IH23" s="161"/>
      <c r="II23" s="161"/>
      <c r="IJ23" s="161"/>
      <c r="IK23" s="161"/>
      <c r="IL23" s="161"/>
      <c r="IM23" s="161"/>
      <c r="IN23" s="161"/>
      <c r="IO23" s="161"/>
      <c r="IP23" s="161"/>
      <c r="IQ23" s="161"/>
      <c r="IR23" s="162"/>
      <c r="IS23" s="160"/>
      <c r="IT23" s="161"/>
      <c r="IU23" s="161"/>
      <c r="IV23" s="161"/>
      <c r="IW23" s="161"/>
      <c r="IX23" s="161"/>
      <c r="IY23" s="161"/>
      <c r="IZ23" s="161"/>
      <c r="JA23" s="161"/>
      <c r="JB23" s="161"/>
      <c r="JC23" s="161"/>
      <c r="JD23" s="162"/>
      <c r="JE23" s="92"/>
    </row>
    <row r="24" spans="1:265" s="1" customFormat="1" ht="15" thickBot="1" x14ac:dyDescent="0.35">
      <c r="A24" s="125"/>
      <c r="B24" s="163">
        <f t="shared" ca="1" si="130"/>
        <v>0</v>
      </c>
      <c r="C24" s="164" t="str">
        <f t="shared" ca="1" si="131"/>
        <v>Affaire 1</v>
      </c>
      <c r="D24" s="140" t="str">
        <f t="shared" ca="1" si="132"/>
        <v>DCE/REA</v>
      </c>
      <c r="E24" s="141" t="s">
        <v>40</v>
      </c>
      <c r="F24" s="142">
        <v>3</v>
      </c>
      <c r="G24" s="140">
        <f t="shared" ca="1" si="133"/>
        <v>0</v>
      </c>
      <c r="H24" s="140">
        <f t="shared" ca="1" si="134"/>
        <v>0</v>
      </c>
      <c r="I24" s="168">
        <f t="shared" ca="1" si="135"/>
        <v>0</v>
      </c>
      <c r="J24" s="140">
        <f t="shared" ca="1" si="136"/>
        <v>0</v>
      </c>
      <c r="K24" s="140">
        <f t="shared" ca="1" si="137"/>
        <v>0</v>
      </c>
      <c r="L24" s="143">
        <f t="shared" ca="1" si="138"/>
        <v>0</v>
      </c>
      <c r="M24" s="108"/>
      <c r="N24" s="145">
        <v>250</v>
      </c>
      <c r="O24" s="146">
        <v>43466</v>
      </c>
      <c r="P24" s="146">
        <v>43525</v>
      </c>
      <c r="Q24" s="147"/>
      <c r="R24" s="148" t="str">
        <f ca="1">IF(AND($P24&lt;&gt;"",$P24&lt;=$B$1,$Q24=""),"RETARD","")</f>
        <v>RETARD</v>
      </c>
      <c r="S24" s="148">
        <f ca="1">IF($O24="","",IF(AND($B$1&lt;$P24,$Q24=""),$P24,IF(AND($Q24&lt;=$P24,$Q24&lt;&gt;""),$Q24,EDATE($P24,1))))</f>
        <v>43556</v>
      </c>
      <c r="T24" s="150"/>
      <c r="U24" s="108"/>
      <c r="V24" s="154" t="str">
        <f t="shared" ca="1" si="139"/>
        <v>-</v>
      </c>
      <c r="W24" s="155" t="str">
        <f t="shared" ca="1" si="140"/>
        <v>-</v>
      </c>
      <c r="X24" s="155" t="str">
        <f t="shared" ca="1" si="141"/>
        <v>-</v>
      </c>
      <c r="Y24" s="155" t="str">
        <f t="shared" ca="1" si="142"/>
        <v>DCE</v>
      </c>
      <c r="Z24" s="155" t="str">
        <f t="shared" ca="1" si="143"/>
        <v/>
      </c>
      <c r="AA24" s="155" t="str">
        <f t="shared" ca="1" si="144"/>
        <v/>
      </c>
      <c r="AB24" s="155" t="str">
        <f t="shared" ca="1" si="145"/>
        <v/>
      </c>
      <c r="AC24" s="155" t="str">
        <f t="shared" ca="1" si="146"/>
        <v/>
      </c>
      <c r="AD24" s="155" t="str">
        <f t="shared" ca="1" si="147"/>
        <v/>
      </c>
      <c r="AE24" s="155" t="str">
        <f t="shared" ca="1" si="148"/>
        <v/>
      </c>
      <c r="AF24" s="155" t="str">
        <f t="shared" ca="1" si="149"/>
        <v/>
      </c>
      <c r="AG24" s="156" t="str">
        <f t="shared" ca="1" si="150"/>
        <v/>
      </c>
      <c r="AH24" s="154" t="str">
        <f t="shared" ca="1" si="151"/>
        <v/>
      </c>
      <c r="AI24" s="155" t="str">
        <f t="shared" ca="1" si="152"/>
        <v/>
      </c>
      <c r="AJ24" s="155" t="str">
        <f t="shared" ca="1" si="153"/>
        <v/>
      </c>
      <c r="AK24" s="155" t="str">
        <f t="shared" ca="1" si="154"/>
        <v/>
      </c>
      <c r="AL24" s="155" t="str">
        <f t="shared" ca="1" si="155"/>
        <v/>
      </c>
      <c r="AM24" s="155" t="str">
        <f t="shared" ca="1" si="156"/>
        <v/>
      </c>
      <c r="AN24" s="155" t="str">
        <f t="shared" ca="1" si="157"/>
        <v/>
      </c>
      <c r="AO24" s="155" t="str">
        <f t="shared" ca="1" si="158"/>
        <v/>
      </c>
      <c r="AP24" s="155" t="str">
        <f t="shared" ca="1" si="159"/>
        <v/>
      </c>
      <c r="AQ24" s="155" t="str">
        <f t="shared" ca="1" si="160"/>
        <v/>
      </c>
      <c r="AR24" s="155" t="str">
        <f t="shared" ca="1" si="161"/>
        <v/>
      </c>
      <c r="AS24" s="156" t="str">
        <f t="shared" ca="1" si="162"/>
        <v/>
      </c>
      <c r="AT24" s="154" t="str">
        <f t="shared" ca="1" si="163"/>
        <v/>
      </c>
      <c r="AU24" s="155" t="str">
        <f t="shared" ca="1" si="164"/>
        <v/>
      </c>
      <c r="AV24" s="155" t="str">
        <f t="shared" ca="1" si="165"/>
        <v/>
      </c>
      <c r="AW24" s="155" t="str">
        <f t="shared" ca="1" si="166"/>
        <v/>
      </c>
      <c r="AX24" s="155" t="str">
        <f t="shared" ca="1" si="167"/>
        <v/>
      </c>
      <c r="AY24" s="155" t="str">
        <f t="shared" ca="1" si="168"/>
        <v/>
      </c>
      <c r="AZ24" s="155" t="str">
        <f t="shared" ca="1" si="169"/>
        <v/>
      </c>
      <c r="BA24" s="155" t="str">
        <f t="shared" ca="1" si="170"/>
        <v/>
      </c>
      <c r="BB24" s="155" t="str">
        <f t="shared" ca="1" si="171"/>
        <v/>
      </c>
      <c r="BC24" s="155" t="str">
        <f t="shared" ca="1" si="172"/>
        <v/>
      </c>
      <c r="BD24" s="155" t="str">
        <f t="shared" ca="1" si="173"/>
        <v/>
      </c>
      <c r="BE24" s="156" t="str">
        <f t="shared" ca="1" si="174"/>
        <v/>
      </c>
      <c r="BF24" s="154" t="str">
        <f t="shared" ca="1" si="175"/>
        <v/>
      </c>
      <c r="BG24" s="155" t="str">
        <f t="shared" ca="1" si="176"/>
        <v/>
      </c>
      <c r="BH24" s="155" t="str">
        <f t="shared" ca="1" si="177"/>
        <v/>
      </c>
      <c r="BI24" s="155" t="str">
        <f t="shared" ca="1" si="178"/>
        <v/>
      </c>
      <c r="BJ24" s="155" t="str">
        <f t="shared" ca="1" si="179"/>
        <v/>
      </c>
      <c r="BK24" s="155" t="str">
        <f t="shared" ca="1" si="180"/>
        <v/>
      </c>
      <c r="BL24" s="155" t="str">
        <f t="shared" ca="1" si="181"/>
        <v/>
      </c>
      <c r="BM24" s="155" t="str">
        <f t="shared" ca="1" si="182"/>
        <v/>
      </c>
      <c r="BN24" s="155" t="str">
        <f t="shared" ca="1" si="183"/>
        <v/>
      </c>
      <c r="BO24" s="155" t="str">
        <f t="shared" ca="1" si="184"/>
        <v/>
      </c>
      <c r="BP24" s="155" t="str">
        <f t="shared" ca="1" si="185"/>
        <v/>
      </c>
      <c r="BQ24" s="156" t="str">
        <f t="shared" ca="1" si="186"/>
        <v/>
      </c>
      <c r="BR24" s="52"/>
      <c r="BS24" s="53">
        <f t="shared" ca="1" si="13"/>
        <v>71.428571428571431</v>
      </c>
      <c r="BT24" s="53">
        <f t="shared" ca="1" si="13"/>
        <v>71.428571428571431</v>
      </c>
      <c r="BU24" s="53">
        <f t="shared" ca="1" si="13"/>
        <v>71.428571428571431</v>
      </c>
      <c r="BV24" s="53">
        <f t="shared" ca="1" si="13"/>
        <v>35.714285714285715</v>
      </c>
      <c r="BW24" s="53">
        <f t="shared" ca="1" si="13"/>
        <v>0</v>
      </c>
      <c r="BX24" s="53">
        <f t="shared" ca="1" si="13"/>
        <v>0</v>
      </c>
      <c r="BY24" s="53">
        <f t="shared" ca="1" si="13"/>
        <v>0</v>
      </c>
      <c r="BZ24" s="53">
        <f t="shared" ca="1" si="13"/>
        <v>0</v>
      </c>
      <c r="CA24" s="53">
        <f t="shared" ca="1" si="13"/>
        <v>0</v>
      </c>
      <c r="CB24" s="53">
        <f t="shared" ca="1" si="13"/>
        <v>0</v>
      </c>
      <c r="CC24" s="53">
        <f t="shared" ca="1" si="13"/>
        <v>0</v>
      </c>
      <c r="CD24" s="54">
        <f t="shared" ca="1" si="13"/>
        <v>0</v>
      </c>
      <c r="CE24" s="53">
        <f t="shared" ca="1" si="13"/>
        <v>0</v>
      </c>
      <c r="CF24" s="53">
        <f t="shared" ca="1" si="13"/>
        <v>0</v>
      </c>
      <c r="CG24" s="53">
        <f t="shared" ca="1" si="13"/>
        <v>0</v>
      </c>
      <c r="CH24" s="53">
        <f t="shared" ca="1" si="13"/>
        <v>0</v>
      </c>
      <c r="CI24" s="53">
        <f t="shared" ca="1" si="14"/>
        <v>0</v>
      </c>
      <c r="CJ24" s="53">
        <f t="shared" ca="1" si="14"/>
        <v>0</v>
      </c>
      <c r="CK24" s="53">
        <f t="shared" ca="1" si="14"/>
        <v>0</v>
      </c>
      <c r="CL24" s="53">
        <f t="shared" ca="1" si="14"/>
        <v>0</v>
      </c>
      <c r="CM24" s="53">
        <f t="shared" ca="1" si="14"/>
        <v>0</v>
      </c>
      <c r="CN24" s="53">
        <f t="shared" ca="1" si="14"/>
        <v>0</v>
      </c>
      <c r="CO24" s="53">
        <f t="shared" ca="1" si="14"/>
        <v>0</v>
      </c>
      <c r="CP24" s="54">
        <f t="shared" ca="1" si="14"/>
        <v>0</v>
      </c>
      <c r="CQ24" s="53">
        <f t="shared" ca="1" si="14"/>
        <v>0</v>
      </c>
      <c r="CR24" s="53">
        <f t="shared" ca="1" si="14"/>
        <v>0</v>
      </c>
      <c r="CS24" s="53">
        <f t="shared" ca="1" si="14"/>
        <v>0</v>
      </c>
      <c r="CT24" s="53">
        <f t="shared" ca="1" si="14"/>
        <v>0</v>
      </c>
      <c r="CU24" s="53">
        <f t="shared" ca="1" si="14"/>
        <v>0</v>
      </c>
      <c r="CV24" s="53">
        <f t="shared" ca="1" si="14"/>
        <v>0</v>
      </c>
      <c r="CW24" s="53">
        <f t="shared" ca="1" si="14"/>
        <v>0</v>
      </c>
      <c r="CX24" s="53">
        <f t="shared" ca="1" si="14"/>
        <v>0</v>
      </c>
      <c r="CY24" s="53">
        <f t="shared" ca="1" si="15"/>
        <v>0</v>
      </c>
      <c r="CZ24" s="53">
        <f t="shared" ca="1" si="15"/>
        <v>0</v>
      </c>
      <c r="DA24" s="53">
        <f t="shared" ca="1" si="15"/>
        <v>0</v>
      </c>
      <c r="DB24" s="54">
        <f t="shared" ca="1" si="15"/>
        <v>0</v>
      </c>
      <c r="DC24" s="53">
        <f t="shared" ca="1" si="15"/>
        <v>0</v>
      </c>
      <c r="DD24" s="53">
        <f t="shared" ca="1" si="15"/>
        <v>0</v>
      </c>
      <c r="DE24" s="53">
        <f t="shared" ca="1" si="15"/>
        <v>0</v>
      </c>
      <c r="DF24" s="53">
        <f t="shared" ca="1" si="15"/>
        <v>0</v>
      </c>
      <c r="DG24" s="53">
        <f t="shared" ca="1" si="15"/>
        <v>0</v>
      </c>
      <c r="DH24" s="53">
        <f t="shared" ca="1" si="15"/>
        <v>0</v>
      </c>
      <c r="DI24" s="53">
        <f t="shared" ca="1" si="15"/>
        <v>0</v>
      </c>
      <c r="DJ24" s="53">
        <f t="shared" ca="1" si="15"/>
        <v>0</v>
      </c>
      <c r="DK24" s="53">
        <f t="shared" ca="1" si="15"/>
        <v>0</v>
      </c>
      <c r="DL24" s="53">
        <f t="shared" ca="1" si="15"/>
        <v>0</v>
      </c>
      <c r="DM24" s="53">
        <f t="shared" ca="1" si="15"/>
        <v>0</v>
      </c>
      <c r="DN24" s="53">
        <f t="shared" ca="1" si="15"/>
        <v>0</v>
      </c>
      <c r="DO24" s="52"/>
      <c r="DP24" s="60">
        <v>35.714285714285715</v>
      </c>
      <c r="DQ24" s="53">
        <v>35.714285714285715</v>
      </c>
      <c r="DR24" s="53">
        <v>35.714285714285715</v>
      </c>
      <c r="DS24" s="53">
        <v>35.714285714285715</v>
      </c>
      <c r="DT24" s="53">
        <v>35.714285714285715</v>
      </c>
      <c r="DU24" s="53">
        <v>35.714285714285715</v>
      </c>
      <c r="DV24" s="53">
        <v>35.714285714285715</v>
      </c>
      <c r="DW24" s="53">
        <v>0</v>
      </c>
      <c r="DX24" s="53">
        <v>0</v>
      </c>
      <c r="DY24" s="53">
        <v>0</v>
      </c>
      <c r="DZ24" s="53">
        <v>0</v>
      </c>
      <c r="EA24" s="53">
        <v>0</v>
      </c>
      <c r="EB24" s="53">
        <v>0</v>
      </c>
      <c r="EC24" s="53">
        <v>0</v>
      </c>
      <c r="ED24" s="53">
        <v>0</v>
      </c>
      <c r="EE24" s="53">
        <v>0</v>
      </c>
      <c r="EF24" s="53">
        <v>0</v>
      </c>
      <c r="EG24" s="53">
        <v>0</v>
      </c>
      <c r="EH24" s="53">
        <v>0</v>
      </c>
      <c r="EI24" s="53">
        <v>0</v>
      </c>
      <c r="EJ24" s="53">
        <v>0</v>
      </c>
      <c r="EK24" s="53">
        <v>0</v>
      </c>
      <c r="EL24" s="55">
        <v>0</v>
      </c>
      <c r="EM24" s="54">
        <v>0</v>
      </c>
      <c r="EN24" s="53">
        <v>0</v>
      </c>
      <c r="EO24" s="53">
        <v>0</v>
      </c>
      <c r="EP24" s="53">
        <v>0</v>
      </c>
      <c r="EQ24" s="53">
        <v>0</v>
      </c>
      <c r="ER24" s="53">
        <v>0</v>
      </c>
      <c r="ES24" s="53">
        <v>0</v>
      </c>
      <c r="ET24" s="53">
        <v>0</v>
      </c>
      <c r="EU24" s="53">
        <v>0</v>
      </c>
      <c r="EV24" s="53">
        <v>0</v>
      </c>
      <c r="EW24" s="53">
        <v>0</v>
      </c>
      <c r="EX24" s="53">
        <v>0</v>
      </c>
      <c r="EY24" s="53">
        <v>0</v>
      </c>
      <c r="EZ24" s="53">
        <v>0</v>
      </c>
      <c r="FA24" s="53">
        <v>0</v>
      </c>
      <c r="FB24" s="53">
        <v>0</v>
      </c>
      <c r="FC24" s="53">
        <v>0</v>
      </c>
      <c r="FD24" s="53">
        <v>0</v>
      </c>
      <c r="FE24" s="53">
        <v>0</v>
      </c>
      <c r="FF24" s="53">
        <v>0</v>
      </c>
      <c r="FG24" s="53">
        <v>0</v>
      </c>
      <c r="FH24" s="53">
        <v>0</v>
      </c>
      <c r="FI24" s="53">
        <v>0</v>
      </c>
      <c r="FJ24" s="53">
        <v>0</v>
      </c>
      <c r="FK24" s="54">
        <v>0</v>
      </c>
      <c r="FL24" s="53">
        <v>0</v>
      </c>
      <c r="FM24" s="53">
        <v>0</v>
      </c>
      <c r="FN24" s="53">
        <v>0</v>
      </c>
      <c r="FO24" s="53">
        <v>0</v>
      </c>
      <c r="FP24" s="53">
        <v>0</v>
      </c>
      <c r="FQ24" s="53">
        <v>0</v>
      </c>
      <c r="FR24" s="53">
        <v>0</v>
      </c>
      <c r="FS24" s="53">
        <v>0</v>
      </c>
      <c r="FT24" s="53">
        <v>0</v>
      </c>
      <c r="FU24" s="53">
        <v>0</v>
      </c>
      <c r="FV24" s="53">
        <v>0</v>
      </c>
      <c r="FW24" s="53">
        <v>0</v>
      </c>
      <c r="FX24" s="53">
        <v>0</v>
      </c>
      <c r="FY24" s="53">
        <v>0</v>
      </c>
      <c r="FZ24" s="53">
        <v>0</v>
      </c>
      <c r="GA24" s="53">
        <v>0</v>
      </c>
      <c r="GB24" s="53">
        <v>0</v>
      </c>
      <c r="GC24" s="53">
        <v>0</v>
      </c>
      <c r="GD24" s="53">
        <v>0</v>
      </c>
      <c r="GE24" s="53">
        <v>0</v>
      </c>
      <c r="GF24" s="53">
        <v>0</v>
      </c>
      <c r="GG24" s="53">
        <v>0</v>
      </c>
      <c r="GH24" s="53">
        <v>0</v>
      </c>
      <c r="GI24" s="54">
        <v>0</v>
      </c>
      <c r="GJ24" s="53">
        <v>0</v>
      </c>
      <c r="GK24" s="53">
        <v>0</v>
      </c>
      <c r="GL24" s="53">
        <v>0</v>
      </c>
      <c r="GM24" s="53">
        <v>0</v>
      </c>
      <c r="GN24" s="53">
        <v>0</v>
      </c>
      <c r="GO24" s="53">
        <v>0</v>
      </c>
      <c r="GP24" s="53">
        <v>0</v>
      </c>
      <c r="GQ24" s="53">
        <v>0</v>
      </c>
      <c r="GR24" s="53">
        <v>0</v>
      </c>
      <c r="GS24" s="53">
        <v>0</v>
      </c>
      <c r="GT24" s="53">
        <v>0</v>
      </c>
      <c r="GU24" s="53">
        <v>0</v>
      </c>
      <c r="GV24" s="53">
        <v>0</v>
      </c>
      <c r="GW24" s="53">
        <v>0</v>
      </c>
      <c r="GX24" s="53">
        <v>0</v>
      </c>
      <c r="GY24" s="53">
        <v>0</v>
      </c>
      <c r="GZ24" s="53">
        <v>0</v>
      </c>
      <c r="HA24" s="53">
        <v>0</v>
      </c>
      <c r="HB24" s="53">
        <v>0</v>
      </c>
      <c r="HC24" s="53">
        <v>0</v>
      </c>
      <c r="HD24" s="53">
        <v>0</v>
      </c>
      <c r="HE24" s="53">
        <v>0</v>
      </c>
      <c r="HF24" s="53">
        <v>0</v>
      </c>
      <c r="HG24" s="54">
        <v>0</v>
      </c>
      <c r="HH24" s="52"/>
      <c r="HI24" s="160"/>
      <c r="HJ24" s="161"/>
      <c r="HK24" s="161"/>
      <c r="HL24" s="161"/>
      <c r="HM24" s="161"/>
      <c r="HN24" s="161"/>
      <c r="HO24" s="161"/>
      <c r="HP24" s="161"/>
      <c r="HQ24" s="161"/>
      <c r="HR24" s="161"/>
      <c r="HS24" s="161"/>
      <c r="HT24" s="162"/>
      <c r="HU24" s="160"/>
      <c r="HV24" s="161"/>
      <c r="HW24" s="161"/>
      <c r="HX24" s="161"/>
      <c r="HY24" s="161"/>
      <c r="HZ24" s="161"/>
      <c r="IA24" s="161"/>
      <c r="IB24" s="161"/>
      <c r="IC24" s="161"/>
      <c r="ID24" s="161"/>
      <c r="IE24" s="161"/>
      <c r="IF24" s="162"/>
      <c r="IG24" s="160"/>
      <c r="IH24" s="161"/>
      <c r="II24" s="161"/>
      <c r="IJ24" s="161"/>
      <c r="IK24" s="161"/>
      <c r="IL24" s="161"/>
      <c r="IM24" s="161"/>
      <c r="IN24" s="161"/>
      <c r="IO24" s="161"/>
      <c r="IP24" s="161"/>
      <c r="IQ24" s="161"/>
      <c r="IR24" s="162"/>
      <c r="IS24" s="160"/>
      <c r="IT24" s="161"/>
      <c r="IU24" s="161"/>
      <c r="IV24" s="161"/>
      <c r="IW24" s="161"/>
      <c r="IX24" s="161"/>
      <c r="IY24" s="161"/>
      <c r="IZ24" s="161"/>
      <c r="JA24" s="161"/>
      <c r="JB24" s="161"/>
      <c r="JC24" s="161"/>
      <c r="JD24" s="162"/>
      <c r="JE24" s="92"/>
    </row>
    <row r="25" spans="1:265" s="1" customFormat="1" ht="14.4" x14ac:dyDescent="0.3">
      <c r="A25" s="124"/>
      <c r="B25" s="171"/>
      <c r="C25" s="165" t="s">
        <v>43</v>
      </c>
      <c r="D25" s="137" t="s">
        <v>28</v>
      </c>
      <c r="E25" s="137" t="s">
        <v>39</v>
      </c>
      <c r="F25" s="138"/>
      <c r="G25" s="137"/>
      <c r="H25" s="137"/>
      <c r="I25" s="172"/>
      <c r="J25" s="137"/>
      <c r="K25" s="137"/>
      <c r="L25" s="139"/>
      <c r="M25" s="108"/>
      <c r="N25" s="144">
        <f ca="1">SUM(INDIRECT(ADDRESS(ROW($C25)+1,COLUMN($C25)+11,4)&amp;":"&amp;ADDRESS(ROW($C25)+(COUNTIFS($C$1:$C$12,$C25)-1),COLUMN($C25)+11,4)))</f>
        <v>850</v>
      </c>
      <c r="O25" s="137"/>
      <c r="P25" s="137"/>
      <c r="Q25" s="137"/>
      <c r="R25" s="137"/>
      <c r="S25" s="137"/>
      <c r="T25" s="170"/>
      <c r="U25" s="108"/>
      <c r="V25" s="151"/>
      <c r="W25" s="152"/>
      <c r="X25" s="152"/>
      <c r="Y25" s="152"/>
      <c r="Z25" s="152"/>
      <c r="AA25" s="152"/>
      <c r="AB25" s="152"/>
      <c r="AC25" s="152"/>
      <c r="AD25" s="152"/>
      <c r="AE25" s="152"/>
      <c r="AF25" s="152"/>
      <c r="AG25" s="153"/>
      <c r="AH25" s="151"/>
      <c r="AI25" s="152"/>
      <c r="AJ25" s="152"/>
      <c r="AK25" s="152"/>
      <c r="AL25" s="152"/>
      <c r="AM25" s="152"/>
      <c r="AN25" s="152"/>
      <c r="AO25" s="152"/>
      <c r="AP25" s="152"/>
      <c r="AQ25" s="152"/>
      <c r="AR25" s="152"/>
      <c r="AS25" s="153"/>
      <c r="AT25" s="151"/>
      <c r="AU25" s="152"/>
      <c r="AV25" s="152"/>
      <c r="AW25" s="152"/>
      <c r="AX25" s="152"/>
      <c r="AY25" s="152"/>
      <c r="AZ25" s="152"/>
      <c r="BA25" s="152"/>
      <c r="BB25" s="152"/>
      <c r="BC25" s="152"/>
      <c r="BD25" s="152"/>
      <c r="BE25" s="153"/>
      <c r="BF25" s="151"/>
      <c r="BG25" s="152"/>
      <c r="BH25" s="152"/>
      <c r="BI25" s="152"/>
      <c r="BJ25" s="152"/>
      <c r="BK25" s="152"/>
      <c r="BL25" s="152"/>
      <c r="BM25" s="152"/>
      <c r="BN25" s="152"/>
      <c r="BO25" s="152"/>
      <c r="BP25" s="152"/>
      <c r="BQ25" s="153"/>
      <c r="BR25" s="52"/>
      <c r="BS25" s="71"/>
      <c r="BT25" s="71"/>
      <c r="BU25" s="71"/>
      <c r="BV25" s="71"/>
      <c r="BW25" s="71"/>
      <c r="BX25" s="71"/>
      <c r="BY25" s="71"/>
      <c r="BZ25" s="71"/>
      <c r="CA25" s="71"/>
      <c r="CB25" s="71"/>
      <c r="CC25" s="71"/>
      <c r="CD25" s="72"/>
      <c r="CE25" s="71"/>
      <c r="CF25" s="71"/>
      <c r="CG25" s="71"/>
      <c r="CH25" s="71"/>
      <c r="CI25" s="71"/>
      <c r="CJ25" s="71"/>
      <c r="CK25" s="71"/>
      <c r="CL25" s="71"/>
      <c r="CM25" s="71"/>
      <c r="CN25" s="71"/>
      <c r="CO25" s="71"/>
      <c r="CP25" s="72"/>
      <c r="CQ25" s="71"/>
      <c r="CR25" s="71"/>
      <c r="CS25" s="71"/>
      <c r="CT25" s="71"/>
      <c r="CU25" s="71"/>
      <c r="CV25" s="71"/>
      <c r="CW25" s="71"/>
      <c r="CX25" s="71"/>
      <c r="CY25" s="71"/>
      <c r="CZ25" s="71"/>
      <c r="DA25" s="71"/>
      <c r="DB25" s="72"/>
      <c r="DC25" s="71"/>
      <c r="DD25" s="71"/>
      <c r="DE25" s="71"/>
      <c r="DF25" s="71"/>
      <c r="DG25" s="71"/>
      <c r="DH25" s="71"/>
      <c r="DI25" s="71"/>
      <c r="DJ25" s="71"/>
      <c r="DK25" s="71"/>
      <c r="DL25" s="71"/>
      <c r="DM25" s="71"/>
      <c r="DN25" s="71"/>
      <c r="DO25" s="52"/>
      <c r="DP25" s="73"/>
      <c r="DQ25" s="71"/>
      <c r="DR25" s="71"/>
      <c r="DS25" s="71"/>
      <c r="DT25" s="71"/>
      <c r="DU25" s="71"/>
      <c r="DV25" s="71"/>
      <c r="DW25" s="71"/>
      <c r="DX25" s="71"/>
      <c r="DY25" s="71"/>
      <c r="DZ25" s="71"/>
      <c r="EA25" s="71"/>
      <c r="EB25" s="71"/>
      <c r="EC25" s="71"/>
      <c r="ED25" s="71"/>
      <c r="EE25" s="71"/>
      <c r="EF25" s="71"/>
      <c r="EG25" s="71"/>
      <c r="EH25" s="71"/>
      <c r="EI25" s="71"/>
      <c r="EJ25" s="71"/>
      <c r="EK25" s="71"/>
      <c r="EL25" s="74"/>
      <c r="EM25" s="72"/>
      <c r="EN25" s="71"/>
      <c r="EO25" s="71"/>
      <c r="EP25" s="71"/>
      <c r="EQ25" s="71"/>
      <c r="ER25" s="71"/>
      <c r="ES25" s="71"/>
      <c r="ET25" s="71"/>
      <c r="EU25" s="71"/>
      <c r="EV25" s="71"/>
      <c r="EW25" s="71"/>
      <c r="EX25" s="71"/>
      <c r="EY25" s="71"/>
      <c r="EZ25" s="71"/>
      <c r="FA25" s="71"/>
      <c r="FB25" s="71"/>
      <c r="FC25" s="71"/>
      <c r="FD25" s="71"/>
      <c r="FE25" s="71"/>
      <c r="FF25" s="71"/>
      <c r="FG25" s="71"/>
      <c r="FH25" s="71"/>
      <c r="FI25" s="71"/>
      <c r="FJ25" s="71"/>
      <c r="FK25" s="72"/>
      <c r="FL25" s="71"/>
      <c r="FM25" s="71"/>
      <c r="FN25" s="71"/>
      <c r="FO25" s="71"/>
      <c r="FP25" s="71"/>
      <c r="FQ25" s="71"/>
      <c r="FR25" s="71"/>
      <c r="FS25" s="71"/>
      <c r="FT25" s="71"/>
      <c r="FU25" s="71"/>
      <c r="FV25" s="71"/>
      <c r="FW25" s="71"/>
      <c r="FX25" s="71"/>
      <c r="FY25" s="71"/>
      <c r="FZ25" s="71"/>
      <c r="GA25" s="71"/>
      <c r="GB25" s="71"/>
      <c r="GC25" s="71"/>
      <c r="GD25" s="71"/>
      <c r="GE25" s="71"/>
      <c r="GF25" s="71"/>
      <c r="GG25" s="71"/>
      <c r="GH25" s="71"/>
      <c r="GI25" s="72"/>
      <c r="GJ25" s="71"/>
      <c r="GK25" s="71"/>
      <c r="GL25" s="71"/>
      <c r="GM25" s="71"/>
      <c r="GN25" s="71"/>
      <c r="GO25" s="71"/>
      <c r="GP25" s="71"/>
      <c r="GQ25" s="71"/>
      <c r="GR25" s="71"/>
      <c r="GS25" s="71"/>
      <c r="GT25" s="71"/>
      <c r="GU25" s="71"/>
      <c r="GV25" s="71"/>
      <c r="GW25" s="71"/>
      <c r="GX25" s="71"/>
      <c r="GY25" s="71"/>
      <c r="GZ25" s="71"/>
      <c r="HA25" s="71"/>
      <c r="HB25" s="71"/>
      <c r="HC25" s="71"/>
      <c r="HD25" s="71"/>
      <c r="HE25" s="71"/>
      <c r="HF25" s="71"/>
      <c r="HG25" s="72"/>
      <c r="HH25" s="52"/>
      <c r="HI25" s="157"/>
      <c r="HJ25" s="158"/>
      <c r="HK25" s="158"/>
      <c r="HL25" s="158"/>
      <c r="HM25" s="158"/>
      <c r="HN25" s="158"/>
      <c r="HO25" s="158"/>
      <c r="HP25" s="158"/>
      <c r="HQ25" s="158"/>
      <c r="HR25" s="158"/>
      <c r="HS25" s="158"/>
      <c r="HT25" s="159"/>
      <c r="HU25" s="157"/>
      <c r="HV25" s="158"/>
      <c r="HW25" s="158"/>
      <c r="HX25" s="158"/>
      <c r="HY25" s="158"/>
      <c r="HZ25" s="158"/>
      <c r="IA25" s="158"/>
      <c r="IB25" s="158"/>
      <c r="IC25" s="158"/>
      <c r="ID25" s="158"/>
      <c r="IE25" s="158"/>
      <c r="IF25" s="159"/>
      <c r="IG25" s="157"/>
      <c r="IH25" s="158"/>
      <c r="II25" s="158"/>
      <c r="IJ25" s="158"/>
      <c r="IK25" s="158"/>
      <c r="IL25" s="158"/>
      <c r="IM25" s="158"/>
      <c r="IN25" s="158"/>
      <c r="IO25" s="158"/>
      <c r="IP25" s="158"/>
      <c r="IQ25" s="158"/>
      <c r="IR25" s="159"/>
      <c r="IS25" s="157"/>
      <c r="IT25" s="158"/>
      <c r="IU25" s="158"/>
      <c r="IV25" s="158"/>
      <c r="IW25" s="158"/>
      <c r="IX25" s="158"/>
      <c r="IY25" s="158"/>
      <c r="IZ25" s="158"/>
      <c r="JA25" s="158"/>
      <c r="JB25" s="158"/>
      <c r="JC25" s="158"/>
      <c r="JD25" s="159"/>
      <c r="JE25" s="92"/>
    </row>
    <row r="26" spans="1:265" s="1" customFormat="1" ht="15" customHeight="1" x14ac:dyDescent="0.3">
      <c r="A26" s="125"/>
      <c r="B26" s="163">
        <f t="shared" ref="B26:B28" ca="1" si="187">INDIRECT(ADDRESS(ROW(A26)-1,COLUMN(A26)+1,4),TRUE)</f>
        <v>0</v>
      </c>
      <c r="C26" s="164" t="str">
        <f t="shared" ref="C26:C28" ca="1" si="188">INDIRECT(ADDRESS(ROW(B26)-1,COLUMN(B26)+1,4),TRUE)</f>
        <v>Affaire 1</v>
      </c>
      <c r="D26" s="140" t="str">
        <f t="shared" ref="D26:D28" ca="1" si="189">INDIRECT(ADDRESS(ROW(C26)-1,COLUMN(C26)+1,4),TRUE)</f>
        <v>DCE/REA</v>
      </c>
      <c r="E26" s="141" t="s">
        <v>38</v>
      </c>
      <c r="F26" s="142">
        <v>1</v>
      </c>
      <c r="G26" s="140">
        <f t="shared" ref="G26:G28" ca="1" si="190">INDIRECT(ADDRESS(ROW(F26)-1,COLUMN(F26)+1,4),TRUE)</f>
        <v>0</v>
      </c>
      <c r="H26" s="140">
        <f t="shared" ref="H26:H28" ca="1" si="191">INDIRECT(ADDRESS(ROW(G26)-1,COLUMN(G26)+1,4),TRUE)</f>
        <v>0</v>
      </c>
      <c r="I26" s="168">
        <f t="shared" ref="I26:I28" ca="1" si="192">INDIRECT(ADDRESS(ROW(H26)-1,COLUMN(H26)+1,4),TRUE)</f>
        <v>0</v>
      </c>
      <c r="J26" s="173">
        <f t="shared" ref="J26:J28" ca="1" si="193">INDIRECT(ADDRESS(ROW(I26)-1,COLUMN(I26)+1,4),TRUE)</f>
        <v>0</v>
      </c>
      <c r="K26" s="140">
        <f t="shared" ref="K26:K28" ca="1" si="194">INDIRECT(ADDRESS(ROW(J26)-1,COLUMN(J26)+1,4),TRUE)</f>
        <v>0</v>
      </c>
      <c r="L26" s="143">
        <f t="shared" ref="L26:L28" ca="1" si="195">INDIRECT(ADDRESS(ROW(K26)-1,COLUMN(K26)+1,4),TRUE)</f>
        <v>0</v>
      </c>
      <c r="M26" s="108"/>
      <c r="N26" s="145">
        <v>400</v>
      </c>
      <c r="O26" s="146">
        <v>43466</v>
      </c>
      <c r="P26" s="146">
        <v>43586</v>
      </c>
      <c r="Q26" s="147"/>
      <c r="R26" s="148" t="str">
        <f ca="1">IF(AND($P26&lt;&gt;"",$P26&lt;=$B$1,$Q26=""),"RETARD","")</f>
        <v>RETARD</v>
      </c>
      <c r="S26" s="148">
        <f ca="1">IF($O26="","",IF(AND($B$1&lt;$P26,$Q26=""),$P26,IF(AND($Q26&lt;=$P26,$Q26&lt;&gt;""),$Q26,EDATE($P26,1))))</f>
        <v>43617</v>
      </c>
      <c r="T26" s="169"/>
      <c r="U26" s="108"/>
      <c r="V26" s="154" t="str">
        <f t="shared" ref="V26:V28" ca="1" si="196">IF(AND(BS26&gt;0,BT26&gt;0),"-",IF(AND(BS26&gt;0,BT26=0),IF($D26="DCE/REA",IF(HI26="","DCE","REA"),$D26),""))</f>
        <v>-</v>
      </c>
      <c r="W26" s="155" t="str">
        <f t="shared" ref="W26:W28" ca="1" si="197">IF(AND(BT26&gt;0,BU26&gt;0),"-",IF(AND(BT26&gt;0,BU26=0),IF($D26="DCE/REA",IF(HJ26="","DCE","REA"),$D26),""))</f>
        <v>-</v>
      </c>
      <c r="X26" s="155" t="str">
        <f t="shared" ref="X26:X28" ca="1" si="198">IF(AND(BU26&gt;0,BV26&gt;0),"-",IF(AND(BU26&gt;0,BV26=0),IF($D26="DCE/REA",IF(HK26="","DCE","REA"),$D26),""))</f>
        <v>-</v>
      </c>
      <c r="Y26" s="155" t="str">
        <f t="shared" ref="Y26:Y28" ca="1" si="199">IF(AND(BV26&gt;0,BW26&gt;0),"-",IF(AND(BV26&gt;0,BW26=0),IF($D26="DCE/REA",IF(HL26="","DCE","REA"),$D26),""))</f>
        <v>-</v>
      </c>
      <c r="Z26" s="155" t="str">
        <f t="shared" ref="Z26:Z28" ca="1" si="200">IF(AND(BW26&gt;0,BX26&gt;0),"-",IF(AND(BW26&gt;0,BX26=0),IF($D26="DCE/REA",IF(HM26="","DCE","REA"),$D26),""))</f>
        <v>-</v>
      </c>
      <c r="AA26" s="155" t="str">
        <f t="shared" ref="AA26:AA28" ca="1" si="201">IF(AND(BX26&gt;0,BY26&gt;0),"-",IF(AND(BX26&gt;0,BY26=0),IF($D26="DCE/REA",IF(HN26="","DCE","REA"),$D26),""))</f>
        <v>DCE</v>
      </c>
      <c r="AB26" s="155" t="str">
        <f t="shared" ref="AB26:AB28" ca="1" si="202">IF(AND(BY26&gt;0,BZ26&gt;0),"-",IF(AND(BY26&gt;0,BZ26=0),IF($D26="DCE/REA",IF(HO26="","DCE","REA"),$D26),""))</f>
        <v/>
      </c>
      <c r="AC26" s="155" t="str">
        <f t="shared" ref="AC26:AC28" ca="1" si="203">IF(AND(BZ26&gt;0,CA26&gt;0),"-",IF(AND(BZ26&gt;0,CA26=0),IF($D26="DCE/REA",IF(HP26="","DCE","REA"),$D26),""))</f>
        <v/>
      </c>
      <c r="AD26" s="155" t="str">
        <f t="shared" ref="AD26:AD28" ca="1" si="204">IF(AND(CA26&gt;0,CB26&gt;0),"-",IF(AND(CA26&gt;0,CB26=0),IF($D26="DCE/REA",IF(HQ26="","DCE","REA"),$D26),""))</f>
        <v/>
      </c>
      <c r="AE26" s="155" t="str">
        <f t="shared" ref="AE26:AE28" ca="1" si="205">IF(AND(CB26&gt;0,CC26&gt;0),"-",IF(AND(CB26&gt;0,CC26=0),IF($D26="DCE/REA",IF(HR26="","DCE","REA"),$D26),""))</f>
        <v/>
      </c>
      <c r="AF26" s="155" t="str">
        <f t="shared" ref="AF26:AF28" ca="1" si="206">IF(AND(CC26&gt;0,CD26&gt;0),"-",IF(AND(CC26&gt;0,CD26=0),IF($D26="DCE/REA",IF(HS26="","DCE","REA"),$D26),""))</f>
        <v/>
      </c>
      <c r="AG26" s="156" t="str">
        <f t="shared" ref="AG26:AG28" ca="1" si="207">IF(AND(CD26&gt;0,CE26&gt;0),"-",IF(AND(CD26&gt;0,CE26=0),IF($D26="DCE/REA",IF(HT26="","DCE","REA"),$D26),""))</f>
        <v/>
      </c>
      <c r="AH26" s="154" t="str">
        <f t="shared" ref="AH26:AH28" ca="1" si="208">IF(AND(CE26&gt;0,CF26&gt;0),"-",IF(AND(CE26&gt;0,CF26=0),IF($D26="DCE/REA",IF(HU26="","DCE","REA"),$D26),""))</f>
        <v/>
      </c>
      <c r="AI26" s="155" t="str">
        <f t="shared" ref="AI26:AI28" ca="1" si="209">IF(AND(CF26&gt;0,CG26&gt;0),"-",IF(AND(CF26&gt;0,CG26=0),IF($D26="DCE/REA",IF(HV26="","DCE","REA"),$D26),""))</f>
        <v/>
      </c>
      <c r="AJ26" s="155" t="str">
        <f t="shared" ref="AJ26:AJ28" ca="1" si="210">IF(AND(CG26&gt;0,CH26&gt;0),"-",IF(AND(CG26&gt;0,CH26=0),IF($D26="DCE/REA",IF(HW26="","DCE","REA"),$D26),""))</f>
        <v/>
      </c>
      <c r="AK26" s="155" t="str">
        <f t="shared" ref="AK26:AK28" ca="1" si="211">IF(AND(CH26&gt;0,CI26&gt;0),"-",IF(AND(CH26&gt;0,CI26=0),IF($D26="DCE/REA",IF(HX26="","DCE","REA"),$D26),""))</f>
        <v/>
      </c>
      <c r="AL26" s="155" t="str">
        <f t="shared" ref="AL26:AL28" ca="1" si="212">IF(AND(CI26&gt;0,CJ26&gt;0),"-",IF(AND(CI26&gt;0,CJ26=0),IF($D26="DCE/REA",IF(HY26="","DCE","REA"),$D26),""))</f>
        <v/>
      </c>
      <c r="AM26" s="155" t="str">
        <f t="shared" ref="AM26:AM28" ca="1" si="213">IF(AND(CJ26&gt;0,CK26&gt;0),"-",IF(AND(CJ26&gt;0,CK26=0),IF($D26="DCE/REA",IF(HZ26="","DCE","REA"),$D26),""))</f>
        <v/>
      </c>
      <c r="AN26" s="155" t="str">
        <f t="shared" ref="AN26:AN28" ca="1" si="214">IF(AND(CK26&gt;0,CL26&gt;0),"-",IF(AND(CK26&gt;0,CL26=0),IF($D26="DCE/REA",IF(IA26="","DCE","REA"),$D26),""))</f>
        <v/>
      </c>
      <c r="AO26" s="155" t="str">
        <f t="shared" ref="AO26:AO28" ca="1" si="215">IF(AND(CL26&gt;0,CM26&gt;0),"-",IF(AND(CL26&gt;0,CM26=0),IF($D26="DCE/REA",IF(IB26="","DCE","REA"),$D26),""))</f>
        <v/>
      </c>
      <c r="AP26" s="155" t="str">
        <f t="shared" ref="AP26:AP28" ca="1" si="216">IF(AND(CM26&gt;0,CN26&gt;0),"-",IF(AND(CM26&gt;0,CN26=0),IF($D26="DCE/REA",IF(IC26="","DCE","REA"),$D26),""))</f>
        <v/>
      </c>
      <c r="AQ26" s="155" t="str">
        <f t="shared" ref="AQ26:AQ28" ca="1" si="217">IF(AND(CN26&gt;0,CO26&gt;0),"-",IF(AND(CN26&gt;0,CO26=0),IF($D26="DCE/REA",IF(ID26="","DCE","REA"),$D26),""))</f>
        <v/>
      </c>
      <c r="AR26" s="155" t="str">
        <f t="shared" ref="AR26:AR28" ca="1" si="218">IF(AND(CO26&gt;0,CP26&gt;0),"-",IF(AND(CO26&gt;0,CP26=0),IF($D26="DCE/REA",IF(IE26="","DCE","REA"),$D26),""))</f>
        <v/>
      </c>
      <c r="AS26" s="156" t="str">
        <f t="shared" ref="AS26:AS28" ca="1" si="219">IF(AND(CP26&gt;0,CQ26&gt;0),"-",IF(AND(CP26&gt;0,CQ26=0),IF($D26="DCE/REA",IF(IF26="","DCE","REA"),$D26),""))</f>
        <v/>
      </c>
      <c r="AT26" s="154" t="str">
        <f t="shared" ref="AT26:AT28" ca="1" si="220">IF(AND(CQ26&gt;0,CR26&gt;0),"-",IF(AND(CQ26&gt;0,CR26=0),IF($D26="DCE/REA",IF(IG26="","DCE","REA"),$D26),""))</f>
        <v/>
      </c>
      <c r="AU26" s="155" t="str">
        <f t="shared" ref="AU26:AU28" ca="1" si="221">IF(AND(CR26&gt;0,CS26&gt;0),"-",IF(AND(CR26&gt;0,CS26=0),IF($D26="DCE/REA",IF(IH26="","DCE","REA"),$D26),""))</f>
        <v/>
      </c>
      <c r="AV26" s="155" t="str">
        <f t="shared" ref="AV26:AV28" ca="1" si="222">IF(AND(CS26&gt;0,CT26&gt;0),"-",IF(AND(CS26&gt;0,CT26=0),IF($D26="DCE/REA",IF(II26="","DCE","REA"),$D26),""))</f>
        <v/>
      </c>
      <c r="AW26" s="155" t="str">
        <f t="shared" ref="AW26:AW28" ca="1" si="223">IF(AND(CT26&gt;0,CU26&gt;0),"-",IF(AND(CT26&gt;0,CU26=0),IF($D26="DCE/REA",IF(IJ26="","DCE","REA"),$D26),""))</f>
        <v/>
      </c>
      <c r="AX26" s="155" t="str">
        <f t="shared" ref="AX26:AX28" ca="1" si="224">IF(AND(CU26&gt;0,CV26&gt;0),"-",IF(AND(CU26&gt;0,CV26=0),IF($D26="DCE/REA",IF(IK26="","DCE","REA"),$D26),""))</f>
        <v/>
      </c>
      <c r="AY26" s="155" t="str">
        <f t="shared" ref="AY26:AY28" ca="1" si="225">IF(AND(CV26&gt;0,CW26&gt;0),"-",IF(AND(CV26&gt;0,CW26=0),IF($D26="DCE/REA",IF(IL26="","DCE","REA"),$D26),""))</f>
        <v/>
      </c>
      <c r="AZ26" s="155" t="str">
        <f t="shared" ref="AZ26:AZ28" ca="1" si="226">IF(AND(CW26&gt;0,CX26&gt;0),"-",IF(AND(CW26&gt;0,CX26=0),IF($D26="DCE/REA",IF(IM26="","DCE","REA"),$D26),""))</f>
        <v/>
      </c>
      <c r="BA26" s="155" t="str">
        <f t="shared" ref="BA26:BA28" ca="1" si="227">IF(AND(CX26&gt;0,CY26&gt;0),"-",IF(AND(CX26&gt;0,CY26=0),IF($D26="DCE/REA",IF(IN26="","DCE","REA"),$D26),""))</f>
        <v/>
      </c>
      <c r="BB26" s="155" t="str">
        <f t="shared" ref="BB26:BB28" ca="1" si="228">IF(AND(CY26&gt;0,CZ26&gt;0),"-",IF(AND(CY26&gt;0,CZ26=0),IF($D26="DCE/REA",IF(IO26="","DCE","REA"),$D26),""))</f>
        <v/>
      </c>
      <c r="BC26" s="155" t="str">
        <f t="shared" ref="BC26:BC28" ca="1" si="229">IF(AND(CZ26&gt;0,DA26&gt;0),"-",IF(AND(CZ26&gt;0,DA26=0),IF($D26="DCE/REA",IF(IP26="","DCE","REA"),$D26),""))</f>
        <v/>
      </c>
      <c r="BD26" s="155" t="str">
        <f t="shared" ref="BD26:BD28" ca="1" si="230">IF(AND(DA26&gt;0,DB26&gt;0),"-",IF(AND(DA26&gt;0,DB26=0),IF($D26="DCE/REA",IF(IQ26="","DCE","REA"),$D26),""))</f>
        <v/>
      </c>
      <c r="BE26" s="156" t="str">
        <f t="shared" ref="BE26:BE28" ca="1" si="231">IF(AND(DB26&gt;0,DC26&gt;0),"-",IF(AND(DB26&gt;0,DC26=0),IF($D26="DCE/REA",IF(IR26="","DCE","REA"),$D26),""))</f>
        <v/>
      </c>
      <c r="BF26" s="154" t="str">
        <f t="shared" ref="BF26:BF28" ca="1" si="232">IF(AND(DC26&gt;0,DD26&gt;0),"-",IF(AND(DC26&gt;0,DD26=0),IF($D26="DCE/REA",IF(IS26="","DCE","REA"),$D26),""))</f>
        <v/>
      </c>
      <c r="BG26" s="155" t="str">
        <f t="shared" ref="BG26:BG28" ca="1" si="233">IF(AND(DD26&gt;0,DE26&gt;0),"-",IF(AND(DD26&gt;0,DE26=0),IF($D26="DCE/REA",IF(IT26="","DCE","REA"),$D26),""))</f>
        <v/>
      </c>
      <c r="BH26" s="155" t="str">
        <f t="shared" ref="BH26:BH28" ca="1" si="234">IF(AND(DE26&gt;0,DF26&gt;0),"-",IF(AND(DE26&gt;0,DF26=0),IF($D26="DCE/REA",IF(IU26="","DCE","REA"),$D26),""))</f>
        <v/>
      </c>
      <c r="BI26" s="155" t="str">
        <f t="shared" ref="BI26:BI28" ca="1" si="235">IF(AND(DF26&gt;0,DG26&gt;0),"-",IF(AND(DF26&gt;0,DG26=0),IF($D26="DCE/REA",IF(IV26="","DCE","REA"),$D26),""))</f>
        <v/>
      </c>
      <c r="BJ26" s="155" t="str">
        <f t="shared" ref="BJ26:BJ28" ca="1" si="236">IF(AND(DG26&gt;0,DH26&gt;0),"-",IF(AND(DG26&gt;0,DH26=0),IF($D26="DCE/REA",IF(IW26="","DCE","REA"),$D26),""))</f>
        <v/>
      </c>
      <c r="BK26" s="155" t="str">
        <f t="shared" ref="BK26:BK28" ca="1" si="237">IF(AND(DH26&gt;0,DI26&gt;0),"-",IF(AND(DH26&gt;0,DI26=0),IF($D26="DCE/REA",IF(IX26="","DCE","REA"),$D26),""))</f>
        <v/>
      </c>
      <c r="BL26" s="155" t="str">
        <f t="shared" ref="BL26:BL28" ca="1" si="238">IF(AND(DI26&gt;0,DJ26&gt;0),"-",IF(AND(DI26&gt;0,DJ26=0),IF($D26="DCE/REA",IF(IY26="","DCE","REA"),$D26),""))</f>
        <v/>
      </c>
      <c r="BM26" s="155" t="str">
        <f t="shared" ref="BM26:BM28" ca="1" si="239">IF(AND(DJ26&gt;0,DK26&gt;0),"-",IF(AND(DJ26&gt;0,DK26=0),IF($D26="DCE/REA",IF(IZ26="","DCE","REA"),$D26),""))</f>
        <v/>
      </c>
      <c r="BN26" s="155" t="str">
        <f t="shared" ref="BN26:BN28" ca="1" si="240">IF(AND(DK26&gt;0,DL26&gt;0),"-",IF(AND(DK26&gt;0,DL26=0),IF($D26="DCE/REA",IF(JA26="","DCE","REA"),$D26),""))</f>
        <v/>
      </c>
      <c r="BO26" s="155" t="str">
        <f t="shared" ref="BO26:BO28" ca="1" si="241">IF(AND(DL26&gt;0,DM26&gt;0),"-",IF(AND(DL26&gt;0,DM26=0),IF($D26="DCE/REA",IF(JB26="","DCE","REA"),$D26),""))</f>
        <v/>
      </c>
      <c r="BP26" s="155" t="str">
        <f t="shared" ref="BP26:BP28" ca="1" si="242">IF(AND(DM26&gt;0,DN26&gt;0),"-",IF(AND(DM26&gt;0,DN26=0),IF($D26="DCE/REA",IF(JC26="","DCE","REA"),$D26),""))</f>
        <v/>
      </c>
      <c r="BQ26" s="156" t="str">
        <f t="shared" ref="BQ26:BQ28" ca="1" si="243">IF(AND(DN26&gt;0,DO26&gt;0),"-",IF(AND(DN26&gt;0,DO26=0),IF($D26="DCE/REA",IF(JD26="","DCE","REA"),$D26),""))</f>
        <v/>
      </c>
      <c r="BR26" s="52"/>
      <c r="BS26" s="53">
        <f t="shared" ca="1" si="13"/>
        <v>47.058823529411768</v>
      </c>
      <c r="BT26" s="53">
        <f t="shared" ca="1" si="13"/>
        <v>47.058823529411768</v>
      </c>
      <c r="BU26" s="53">
        <f t="shared" ca="1" si="13"/>
        <v>70.588235294117652</v>
      </c>
      <c r="BV26" s="53">
        <f t="shared" ca="1" si="13"/>
        <v>94.117647058823536</v>
      </c>
      <c r="BW26" s="53">
        <f t="shared" ca="1" si="13"/>
        <v>94.117647058823536</v>
      </c>
      <c r="BX26" s="53">
        <f t="shared" ca="1" si="13"/>
        <v>47.058823529411768</v>
      </c>
      <c r="BY26" s="53">
        <f t="shared" ca="1" si="13"/>
        <v>0</v>
      </c>
      <c r="BZ26" s="53">
        <f t="shared" ca="1" si="13"/>
        <v>0</v>
      </c>
      <c r="CA26" s="53">
        <f t="shared" ca="1" si="13"/>
        <v>0</v>
      </c>
      <c r="CB26" s="53">
        <f t="shared" ca="1" si="13"/>
        <v>0</v>
      </c>
      <c r="CC26" s="53">
        <f t="shared" ca="1" si="13"/>
        <v>0</v>
      </c>
      <c r="CD26" s="54">
        <f t="shared" ca="1" si="13"/>
        <v>0</v>
      </c>
      <c r="CE26" s="53">
        <f t="shared" ca="1" si="13"/>
        <v>0</v>
      </c>
      <c r="CF26" s="53">
        <f t="shared" ca="1" si="13"/>
        <v>0</v>
      </c>
      <c r="CG26" s="53">
        <f t="shared" ca="1" si="13"/>
        <v>0</v>
      </c>
      <c r="CH26" s="53">
        <f t="shared" ca="1" si="13"/>
        <v>0</v>
      </c>
      <c r="CI26" s="53">
        <f t="shared" ca="1" si="14"/>
        <v>0</v>
      </c>
      <c r="CJ26" s="53">
        <f t="shared" ca="1" si="14"/>
        <v>0</v>
      </c>
      <c r="CK26" s="53">
        <f t="shared" ca="1" si="14"/>
        <v>0</v>
      </c>
      <c r="CL26" s="53">
        <f t="shared" ca="1" si="14"/>
        <v>0</v>
      </c>
      <c r="CM26" s="53">
        <f t="shared" ca="1" si="14"/>
        <v>0</v>
      </c>
      <c r="CN26" s="53">
        <f t="shared" ca="1" si="14"/>
        <v>0</v>
      </c>
      <c r="CO26" s="53">
        <f t="shared" ca="1" si="14"/>
        <v>0</v>
      </c>
      <c r="CP26" s="54">
        <f t="shared" ca="1" si="14"/>
        <v>0</v>
      </c>
      <c r="CQ26" s="53">
        <f t="shared" ca="1" si="14"/>
        <v>0</v>
      </c>
      <c r="CR26" s="53">
        <f t="shared" ca="1" si="14"/>
        <v>0</v>
      </c>
      <c r="CS26" s="53">
        <f t="shared" ca="1" si="14"/>
        <v>0</v>
      </c>
      <c r="CT26" s="53">
        <f t="shared" ca="1" si="14"/>
        <v>0</v>
      </c>
      <c r="CU26" s="53">
        <f t="shared" ca="1" si="14"/>
        <v>0</v>
      </c>
      <c r="CV26" s="53">
        <f t="shared" ca="1" si="14"/>
        <v>0</v>
      </c>
      <c r="CW26" s="53">
        <f t="shared" ca="1" si="14"/>
        <v>0</v>
      </c>
      <c r="CX26" s="53">
        <f t="shared" ca="1" si="14"/>
        <v>0</v>
      </c>
      <c r="CY26" s="53">
        <f t="shared" ca="1" si="15"/>
        <v>0</v>
      </c>
      <c r="CZ26" s="53">
        <f t="shared" ca="1" si="15"/>
        <v>0</v>
      </c>
      <c r="DA26" s="53">
        <f t="shared" ca="1" si="15"/>
        <v>0</v>
      </c>
      <c r="DB26" s="54">
        <f t="shared" ca="1" si="15"/>
        <v>0</v>
      </c>
      <c r="DC26" s="53">
        <f t="shared" ca="1" si="15"/>
        <v>0</v>
      </c>
      <c r="DD26" s="53">
        <f t="shared" ca="1" si="15"/>
        <v>0</v>
      </c>
      <c r="DE26" s="53">
        <f t="shared" ca="1" si="15"/>
        <v>0</v>
      </c>
      <c r="DF26" s="53">
        <f t="shared" ca="1" si="15"/>
        <v>0</v>
      </c>
      <c r="DG26" s="53">
        <f t="shared" ca="1" si="15"/>
        <v>0</v>
      </c>
      <c r="DH26" s="53">
        <f t="shared" ca="1" si="15"/>
        <v>0</v>
      </c>
      <c r="DI26" s="53">
        <f t="shared" ca="1" si="15"/>
        <v>0</v>
      </c>
      <c r="DJ26" s="53">
        <f t="shared" ca="1" si="15"/>
        <v>0</v>
      </c>
      <c r="DK26" s="53">
        <f t="shared" ca="1" si="15"/>
        <v>0</v>
      </c>
      <c r="DL26" s="53">
        <f t="shared" ca="1" si="15"/>
        <v>0</v>
      </c>
      <c r="DM26" s="53">
        <f t="shared" ca="1" si="15"/>
        <v>0</v>
      </c>
      <c r="DN26" s="53">
        <f t="shared" ca="1" si="15"/>
        <v>0</v>
      </c>
      <c r="DO26" s="52"/>
      <c r="DP26" s="60">
        <v>23.529411764705884</v>
      </c>
      <c r="DQ26" s="53">
        <v>23.529411764705884</v>
      </c>
      <c r="DR26" s="53">
        <v>23.529411764705884</v>
      </c>
      <c r="DS26" s="53">
        <v>23.529411764705884</v>
      </c>
      <c r="DT26" s="53">
        <v>23.529411764705884</v>
      </c>
      <c r="DU26" s="53">
        <v>47.058823529411768</v>
      </c>
      <c r="DV26" s="53">
        <v>47.058823529411768</v>
      </c>
      <c r="DW26" s="53">
        <v>47.058823529411768</v>
      </c>
      <c r="DX26" s="53">
        <v>47.058823529411768</v>
      </c>
      <c r="DY26" s="53">
        <v>47.058823529411768</v>
      </c>
      <c r="DZ26" s="53">
        <v>47.058823529411768</v>
      </c>
      <c r="EA26" s="53">
        <v>0</v>
      </c>
      <c r="EB26" s="53">
        <v>0</v>
      </c>
      <c r="EC26" s="53">
        <v>0</v>
      </c>
      <c r="ED26" s="53">
        <v>0</v>
      </c>
      <c r="EE26" s="53">
        <v>0</v>
      </c>
      <c r="EF26" s="53">
        <v>0</v>
      </c>
      <c r="EG26" s="53">
        <v>0</v>
      </c>
      <c r="EH26" s="53">
        <v>0</v>
      </c>
      <c r="EI26" s="53">
        <v>0</v>
      </c>
      <c r="EJ26" s="53">
        <v>0</v>
      </c>
      <c r="EK26" s="53">
        <v>0</v>
      </c>
      <c r="EL26" s="55">
        <v>0</v>
      </c>
      <c r="EM26" s="54">
        <v>0</v>
      </c>
      <c r="EN26" s="53">
        <v>0</v>
      </c>
      <c r="EO26" s="53">
        <v>0</v>
      </c>
      <c r="EP26" s="53">
        <v>0</v>
      </c>
      <c r="EQ26" s="53">
        <v>0</v>
      </c>
      <c r="ER26" s="53">
        <v>0</v>
      </c>
      <c r="ES26" s="53">
        <v>0</v>
      </c>
      <c r="ET26" s="53">
        <v>0</v>
      </c>
      <c r="EU26" s="53">
        <v>0</v>
      </c>
      <c r="EV26" s="53">
        <v>0</v>
      </c>
      <c r="EW26" s="53">
        <v>0</v>
      </c>
      <c r="EX26" s="53">
        <v>0</v>
      </c>
      <c r="EY26" s="53">
        <v>0</v>
      </c>
      <c r="EZ26" s="53">
        <v>0</v>
      </c>
      <c r="FA26" s="53">
        <v>0</v>
      </c>
      <c r="FB26" s="53">
        <v>0</v>
      </c>
      <c r="FC26" s="53">
        <v>0</v>
      </c>
      <c r="FD26" s="53">
        <v>0</v>
      </c>
      <c r="FE26" s="53">
        <v>0</v>
      </c>
      <c r="FF26" s="53">
        <v>0</v>
      </c>
      <c r="FG26" s="53">
        <v>0</v>
      </c>
      <c r="FH26" s="53">
        <v>0</v>
      </c>
      <c r="FI26" s="53">
        <v>0</v>
      </c>
      <c r="FJ26" s="53">
        <v>0</v>
      </c>
      <c r="FK26" s="54">
        <v>0</v>
      </c>
      <c r="FL26" s="53">
        <v>0</v>
      </c>
      <c r="FM26" s="53">
        <v>0</v>
      </c>
      <c r="FN26" s="53">
        <v>0</v>
      </c>
      <c r="FO26" s="53">
        <v>0</v>
      </c>
      <c r="FP26" s="53">
        <v>0</v>
      </c>
      <c r="FQ26" s="53">
        <v>0</v>
      </c>
      <c r="FR26" s="53">
        <v>0</v>
      </c>
      <c r="FS26" s="53">
        <v>0</v>
      </c>
      <c r="FT26" s="53">
        <v>0</v>
      </c>
      <c r="FU26" s="53">
        <v>0</v>
      </c>
      <c r="FV26" s="53">
        <v>0</v>
      </c>
      <c r="FW26" s="53">
        <v>0</v>
      </c>
      <c r="FX26" s="53">
        <v>0</v>
      </c>
      <c r="FY26" s="53">
        <v>0</v>
      </c>
      <c r="FZ26" s="53">
        <v>0</v>
      </c>
      <c r="GA26" s="53">
        <v>0</v>
      </c>
      <c r="GB26" s="53">
        <v>0</v>
      </c>
      <c r="GC26" s="53">
        <v>0</v>
      </c>
      <c r="GD26" s="53">
        <v>0</v>
      </c>
      <c r="GE26" s="53">
        <v>0</v>
      </c>
      <c r="GF26" s="53">
        <v>0</v>
      </c>
      <c r="GG26" s="53">
        <v>0</v>
      </c>
      <c r="GH26" s="53">
        <v>0</v>
      </c>
      <c r="GI26" s="54">
        <v>0</v>
      </c>
      <c r="GJ26" s="53">
        <v>0</v>
      </c>
      <c r="GK26" s="53">
        <v>0</v>
      </c>
      <c r="GL26" s="53">
        <v>0</v>
      </c>
      <c r="GM26" s="53">
        <v>0</v>
      </c>
      <c r="GN26" s="53">
        <v>0</v>
      </c>
      <c r="GO26" s="53">
        <v>0</v>
      </c>
      <c r="GP26" s="53">
        <v>0</v>
      </c>
      <c r="GQ26" s="53">
        <v>0</v>
      </c>
      <c r="GR26" s="53">
        <v>0</v>
      </c>
      <c r="GS26" s="53">
        <v>0</v>
      </c>
      <c r="GT26" s="53">
        <v>0</v>
      </c>
      <c r="GU26" s="53">
        <v>0</v>
      </c>
      <c r="GV26" s="53">
        <v>0</v>
      </c>
      <c r="GW26" s="53">
        <v>0</v>
      </c>
      <c r="GX26" s="53">
        <v>0</v>
      </c>
      <c r="GY26" s="53">
        <v>0</v>
      </c>
      <c r="GZ26" s="53">
        <v>0</v>
      </c>
      <c r="HA26" s="53">
        <v>0</v>
      </c>
      <c r="HB26" s="53">
        <v>0</v>
      </c>
      <c r="HC26" s="53">
        <v>0</v>
      </c>
      <c r="HD26" s="53">
        <v>0</v>
      </c>
      <c r="HE26" s="53">
        <v>0</v>
      </c>
      <c r="HF26" s="53">
        <v>0</v>
      </c>
      <c r="HG26" s="54">
        <v>0</v>
      </c>
      <c r="HH26" s="52"/>
      <c r="HI26" s="160"/>
      <c r="HJ26" s="161"/>
      <c r="HK26" s="161"/>
      <c r="HL26" s="161"/>
      <c r="HM26" s="161"/>
      <c r="HN26" s="161"/>
      <c r="HO26" s="161"/>
      <c r="HP26" s="161"/>
      <c r="HQ26" s="161"/>
      <c r="HR26" s="161"/>
      <c r="HS26" s="161"/>
      <c r="HT26" s="162"/>
      <c r="HU26" s="160"/>
      <c r="HV26" s="161"/>
      <c r="HW26" s="161"/>
      <c r="HX26" s="161"/>
      <c r="HY26" s="161"/>
      <c r="HZ26" s="161"/>
      <c r="IA26" s="161"/>
      <c r="IB26" s="161"/>
      <c r="IC26" s="161"/>
      <c r="ID26" s="161"/>
      <c r="IE26" s="161"/>
      <c r="IF26" s="162"/>
      <c r="IG26" s="160"/>
      <c r="IH26" s="161"/>
      <c r="II26" s="161"/>
      <c r="IJ26" s="161"/>
      <c r="IK26" s="161"/>
      <c r="IL26" s="161"/>
      <c r="IM26" s="161"/>
      <c r="IN26" s="161"/>
      <c r="IO26" s="161"/>
      <c r="IP26" s="161"/>
      <c r="IQ26" s="161"/>
      <c r="IR26" s="162"/>
      <c r="IS26" s="160"/>
      <c r="IT26" s="161"/>
      <c r="IU26" s="161"/>
      <c r="IV26" s="161"/>
      <c r="IW26" s="161"/>
      <c r="IX26" s="161"/>
      <c r="IY26" s="161"/>
      <c r="IZ26" s="161"/>
      <c r="JA26" s="161"/>
      <c r="JB26" s="161"/>
      <c r="JC26" s="161"/>
      <c r="JD26" s="162"/>
      <c r="JE26" s="92"/>
    </row>
    <row r="27" spans="1:265" s="1" customFormat="1" ht="14.4" x14ac:dyDescent="0.3">
      <c r="A27" s="125"/>
      <c r="B27" s="163">
        <f t="shared" ca="1" si="187"/>
        <v>0</v>
      </c>
      <c r="C27" s="164" t="str">
        <f t="shared" ca="1" si="188"/>
        <v>Affaire 1</v>
      </c>
      <c r="D27" s="140" t="str">
        <f t="shared" ca="1" si="189"/>
        <v>DCE/REA</v>
      </c>
      <c r="E27" s="141" t="s">
        <v>39</v>
      </c>
      <c r="F27" s="142">
        <v>2</v>
      </c>
      <c r="G27" s="140">
        <f t="shared" ca="1" si="190"/>
        <v>0</v>
      </c>
      <c r="H27" s="140">
        <f t="shared" ca="1" si="191"/>
        <v>0</v>
      </c>
      <c r="I27" s="168">
        <f t="shared" ca="1" si="192"/>
        <v>0</v>
      </c>
      <c r="J27" s="140">
        <f t="shared" ca="1" si="193"/>
        <v>0</v>
      </c>
      <c r="K27" s="140">
        <f t="shared" ca="1" si="194"/>
        <v>0</v>
      </c>
      <c r="L27" s="143">
        <f t="shared" ca="1" si="195"/>
        <v>0</v>
      </c>
      <c r="M27" s="108"/>
      <c r="N27" s="145">
        <v>200</v>
      </c>
      <c r="O27" s="146">
        <v>43466</v>
      </c>
      <c r="P27" s="146">
        <v>43600</v>
      </c>
      <c r="Q27" s="147">
        <v>43597</v>
      </c>
      <c r="R27" s="148" t="str">
        <f ca="1">IF(AND($P27&lt;&gt;"",$P27&lt;=$B$1,$Q27=""),"RETARD","")</f>
        <v/>
      </c>
      <c r="S27" s="148">
        <f ca="1">IF($O27="","",IF(AND($B$1&lt;$P27,$Q27=""),$P27,IF(AND($Q27&lt;=$P27,$Q27&lt;&gt;""),$Q27,EDATE($P27,1))))</f>
        <v>43597</v>
      </c>
      <c r="T27" s="150"/>
      <c r="U27" s="108"/>
      <c r="V27" s="154" t="str">
        <f t="shared" ca="1" si="196"/>
        <v>-</v>
      </c>
      <c r="W27" s="155" t="str">
        <f t="shared" ca="1" si="197"/>
        <v>-</v>
      </c>
      <c r="X27" s="155" t="str">
        <f t="shared" ca="1" si="198"/>
        <v>-</v>
      </c>
      <c r="Y27" s="155" t="str">
        <f t="shared" ca="1" si="199"/>
        <v>-</v>
      </c>
      <c r="Z27" s="155" t="str">
        <f t="shared" ca="1" si="200"/>
        <v>DCE</v>
      </c>
      <c r="AA27" s="155" t="str">
        <f t="shared" ca="1" si="201"/>
        <v/>
      </c>
      <c r="AB27" s="155" t="str">
        <f t="shared" ca="1" si="202"/>
        <v/>
      </c>
      <c r="AC27" s="155" t="str">
        <f t="shared" ca="1" si="203"/>
        <v/>
      </c>
      <c r="AD27" s="155" t="str">
        <f t="shared" ca="1" si="204"/>
        <v/>
      </c>
      <c r="AE27" s="155" t="str">
        <f t="shared" ca="1" si="205"/>
        <v/>
      </c>
      <c r="AF27" s="155" t="str">
        <f t="shared" ca="1" si="206"/>
        <v/>
      </c>
      <c r="AG27" s="156" t="str">
        <f t="shared" ca="1" si="207"/>
        <v/>
      </c>
      <c r="AH27" s="154" t="str">
        <f t="shared" ca="1" si="208"/>
        <v/>
      </c>
      <c r="AI27" s="155" t="str">
        <f t="shared" ca="1" si="209"/>
        <v/>
      </c>
      <c r="AJ27" s="155" t="str">
        <f t="shared" ca="1" si="210"/>
        <v/>
      </c>
      <c r="AK27" s="155" t="str">
        <f t="shared" ca="1" si="211"/>
        <v/>
      </c>
      <c r="AL27" s="155" t="str">
        <f t="shared" ca="1" si="212"/>
        <v/>
      </c>
      <c r="AM27" s="155" t="str">
        <f t="shared" ca="1" si="213"/>
        <v/>
      </c>
      <c r="AN27" s="155" t="str">
        <f t="shared" ca="1" si="214"/>
        <v/>
      </c>
      <c r="AO27" s="155" t="str">
        <f t="shared" ca="1" si="215"/>
        <v/>
      </c>
      <c r="AP27" s="155" t="str">
        <f t="shared" ca="1" si="216"/>
        <v/>
      </c>
      <c r="AQ27" s="155" t="str">
        <f t="shared" ca="1" si="217"/>
        <v/>
      </c>
      <c r="AR27" s="155" t="str">
        <f t="shared" ca="1" si="218"/>
        <v/>
      </c>
      <c r="AS27" s="156" t="str">
        <f t="shared" ca="1" si="219"/>
        <v/>
      </c>
      <c r="AT27" s="154" t="str">
        <f t="shared" ca="1" si="220"/>
        <v/>
      </c>
      <c r="AU27" s="155" t="str">
        <f t="shared" ca="1" si="221"/>
        <v/>
      </c>
      <c r="AV27" s="155" t="str">
        <f t="shared" ca="1" si="222"/>
        <v/>
      </c>
      <c r="AW27" s="155" t="str">
        <f t="shared" ca="1" si="223"/>
        <v/>
      </c>
      <c r="AX27" s="155" t="str">
        <f t="shared" ca="1" si="224"/>
        <v/>
      </c>
      <c r="AY27" s="155" t="str">
        <f t="shared" ca="1" si="225"/>
        <v/>
      </c>
      <c r="AZ27" s="155" t="str">
        <f t="shared" ca="1" si="226"/>
        <v/>
      </c>
      <c r="BA27" s="155" t="str">
        <f t="shared" ca="1" si="227"/>
        <v/>
      </c>
      <c r="BB27" s="155" t="str">
        <f t="shared" ca="1" si="228"/>
        <v/>
      </c>
      <c r="BC27" s="155" t="str">
        <f t="shared" ca="1" si="229"/>
        <v/>
      </c>
      <c r="BD27" s="155" t="str">
        <f t="shared" ca="1" si="230"/>
        <v/>
      </c>
      <c r="BE27" s="156" t="str">
        <f t="shared" ca="1" si="231"/>
        <v/>
      </c>
      <c r="BF27" s="154" t="str">
        <f t="shared" ca="1" si="232"/>
        <v/>
      </c>
      <c r="BG27" s="155" t="str">
        <f t="shared" ca="1" si="233"/>
        <v/>
      </c>
      <c r="BH27" s="155" t="str">
        <f t="shared" ca="1" si="234"/>
        <v/>
      </c>
      <c r="BI27" s="155" t="str">
        <f t="shared" ca="1" si="235"/>
        <v/>
      </c>
      <c r="BJ27" s="155" t="str">
        <f t="shared" ca="1" si="236"/>
        <v/>
      </c>
      <c r="BK27" s="155" t="str">
        <f t="shared" ca="1" si="237"/>
        <v/>
      </c>
      <c r="BL27" s="155" t="str">
        <f t="shared" ca="1" si="238"/>
        <v/>
      </c>
      <c r="BM27" s="155" t="str">
        <f t="shared" ca="1" si="239"/>
        <v/>
      </c>
      <c r="BN27" s="155" t="str">
        <f t="shared" ca="1" si="240"/>
        <v/>
      </c>
      <c r="BO27" s="155" t="str">
        <f t="shared" ca="1" si="241"/>
        <v/>
      </c>
      <c r="BP27" s="155" t="str">
        <f t="shared" ca="1" si="242"/>
        <v/>
      </c>
      <c r="BQ27" s="156" t="str">
        <f t="shared" ca="1" si="243"/>
        <v/>
      </c>
      <c r="BR27" s="52"/>
      <c r="BS27" s="53">
        <f t="shared" ref="BS27:CH28" ca="1" si="244">IF(OFFSET($HI27,,(COLUMN()-COLUMN($BS$1:$BS$12)),,1)&lt;&gt;"",OFFSET($HI27,,(COLUMN()-COLUMN($BS$1:$BS$12)),,1),SUM(OFFSET($DP27,,2*(COLUMN()-COLUMN($BS$1:$BS$12)),,2)))</f>
        <v>44.444444444444443</v>
      </c>
      <c r="BT27" s="53">
        <f t="shared" ca="1" si="244"/>
        <v>44.444444444444443</v>
      </c>
      <c r="BU27" s="53">
        <f t="shared" ca="1" si="244"/>
        <v>44.444444444444443</v>
      </c>
      <c r="BV27" s="53">
        <f t="shared" ca="1" si="244"/>
        <v>44.444444444444443</v>
      </c>
      <c r="BW27" s="53">
        <f t="shared" ca="1" si="244"/>
        <v>22.222222222222221</v>
      </c>
      <c r="BX27" s="53">
        <f t="shared" ca="1" si="244"/>
        <v>0</v>
      </c>
      <c r="BY27" s="53">
        <f t="shared" ca="1" si="244"/>
        <v>0</v>
      </c>
      <c r="BZ27" s="53">
        <f t="shared" ca="1" si="244"/>
        <v>0</v>
      </c>
      <c r="CA27" s="53">
        <f t="shared" ca="1" si="244"/>
        <v>0</v>
      </c>
      <c r="CB27" s="53">
        <f t="shared" ca="1" si="244"/>
        <v>0</v>
      </c>
      <c r="CC27" s="53">
        <f t="shared" ca="1" si="244"/>
        <v>0</v>
      </c>
      <c r="CD27" s="54">
        <f t="shared" ca="1" si="244"/>
        <v>0</v>
      </c>
      <c r="CE27" s="53">
        <f t="shared" ca="1" si="244"/>
        <v>0</v>
      </c>
      <c r="CF27" s="53">
        <f t="shared" ca="1" si="244"/>
        <v>0</v>
      </c>
      <c r="CG27" s="53">
        <f t="shared" ca="1" si="244"/>
        <v>0</v>
      </c>
      <c r="CH27" s="53">
        <f t="shared" ca="1" si="244"/>
        <v>0</v>
      </c>
      <c r="CI27" s="53">
        <f t="shared" ref="CI27:CX28" ca="1" si="245">IF(OFFSET($HI27,,(COLUMN()-COLUMN($BS$1:$BS$12)),,1)&lt;&gt;"",OFFSET($HI27,,(COLUMN()-COLUMN($BS$1:$BS$12)),,1),SUM(OFFSET($DP27,,2*(COLUMN()-COLUMN($BS$1:$BS$12)),,2)))</f>
        <v>0</v>
      </c>
      <c r="CJ27" s="53">
        <f t="shared" ca="1" si="245"/>
        <v>0</v>
      </c>
      <c r="CK27" s="53">
        <f t="shared" ca="1" si="245"/>
        <v>0</v>
      </c>
      <c r="CL27" s="53">
        <f t="shared" ca="1" si="245"/>
        <v>0</v>
      </c>
      <c r="CM27" s="53">
        <f t="shared" ca="1" si="245"/>
        <v>0</v>
      </c>
      <c r="CN27" s="53">
        <f t="shared" ca="1" si="245"/>
        <v>0</v>
      </c>
      <c r="CO27" s="53">
        <f t="shared" ca="1" si="245"/>
        <v>0</v>
      </c>
      <c r="CP27" s="54">
        <f t="shared" ca="1" si="245"/>
        <v>0</v>
      </c>
      <c r="CQ27" s="53">
        <f t="shared" ca="1" si="245"/>
        <v>0</v>
      </c>
      <c r="CR27" s="53">
        <f t="shared" ca="1" si="245"/>
        <v>0</v>
      </c>
      <c r="CS27" s="53">
        <f t="shared" ca="1" si="245"/>
        <v>0</v>
      </c>
      <c r="CT27" s="53">
        <f t="shared" ca="1" si="245"/>
        <v>0</v>
      </c>
      <c r="CU27" s="53">
        <f t="shared" ca="1" si="245"/>
        <v>0</v>
      </c>
      <c r="CV27" s="53">
        <f t="shared" ca="1" si="245"/>
        <v>0</v>
      </c>
      <c r="CW27" s="53">
        <f t="shared" ca="1" si="245"/>
        <v>0</v>
      </c>
      <c r="CX27" s="53">
        <f t="shared" ca="1" si="245"/>
        <v>0</v>
      </c>
      <c r="CY27" s="53">
        <f t="shared" ref="CY27:DN28" ca="1" si="246">IF(OFFSET($HI27,,(COLUMN()-COLUMN($BS$1:$BS$12)),,1)&lt;&gt;"",OFFSET($HI27,,(COLUMN()-COLUMN($BS$1:$BS$12)),,1),SUM(OFFSET($DP27,,2*(COLUMN()-COLUMN($BS$1:$BS$12)),,2)))</f>
        <v>0</v>
      </c>
      <c r="CZ27" s="53">
        <f t="shared" ca="1" si="246"/>
        <v>0</v>
      </c>
      <c r="DA27" s="53">
        <f t="shared" ca="1" si="246"/>
        <v>0</v>
      </c>
      <c r="DB27" s="54">
        <f t="shared" ca="1" si="246"/>
        <v>0</v>
      </c>
      <c r="DC27" s="53">
        <f t="shared" ca="1" si="246"/>
        <v>0</v>
      </c>
      <c r="DD27" s="53">
        <f t="shared" ca="1" si="246"/>
        <v>0</v>
      </c>
      <c r="DE27" s="53">
        <f t="shared" ca="1" si="246"/>
        <v>0</v>
      </c>
      <c r="DF27" s="53">
        <f t="shared" ca="1" si="246"/>
        <v>0</v>
      </c>
      <c r="DG27" s="53">
        <f t="shared" ca="1" si="246"/>
        <v>0</v>
      </c>
      <c r="DH27" s="53">
        <f t="shared" ca="1" si="246"/>
        <v>0</v>
      </c>
      <c r="DI27" s="53">
        <f t="shared" ca="1" si="246"/>
        <v>0</v>
      </c>
      <c r="DJ27" s="53">
        <f t="shared" ca="1" si="246"/>
        <v>0</v>
      </c>
      <c r="DK27" s="53">
        <f t="shared" ca="1" si="246"/>
        <v>0</v>
      </c>
      <c r="DL27" s="53">
        <f t="shared" ca="1" si="246"/>
        <v>0</v>
      </c>
      <c r="DM27" s="53">
        <f t="shared" ca="1" si="246"/>
        <v>0</v>
      </c>
      <c r="DN27" s="53">
        <f t="shared" ca="1" si="246"/>
        <v>0</v>
      </c>
      <c r="DO27" s="52"/>
      <c r="DP27" s="60">
        <v>22.222222222222221</v>
      </c>
      <c r="DQ27" s="53">
        <v>22.222222222222221</v>
      </c>
      <c r="DR27" s="53">
        <v>22.222222222222221</v>
      </c>
      <c r="DS27" s="53">
        <v>22.222222222222221</v>
      </c>
      <c r="DT27" s="53">
        <v>22.222222222222221</v>
      </c>
      <c r="DU27" s="53">
        <v>22.222222222222221</v>
      </c>
      <c r="DV27" s="53">
        <v>22.222222222222221</v>
      </c>
      <c r="DW27" s="53">
        <v>22.222222222222221</v>
      </c>
      <c r="DX27" s="53">
        <v>22.222222222222221</v>
      </c>
      <c r="DY27" s="53">
        <v>0</v>
      </c>
      <c r="DZ27" s="53">
        <v>0</v>
      </c>
      <c r="EA27" s="53">
        <v>0</v>
      </c>
      <c r="EB27" s="53">
        <v>0</v>
      </c>
      <c r="EC27" s="53">
        <v>0</v>
      </c>
      <c r="ED27" s="53">
        <v>0</v>
      </c>
      <c r="EE27" s="53">
        <v>0</v>
      </c>
      <c r="EF27" s="53">
        <v>0</v>
      </c>
      <c r="EG27" s="53">
        <v>0</v>
      </c>
      <c r="EH27" s="53">
        <v>0</v>
      </c>
      <c r="EI27" s="53">
        <v>0</v>
      </c>
      <c r="EJ27" s="53">
        <v>0</v>
      </c>
      <c r="EK27" s="53">
        <v>0</v>
      </c>
      <c r="EL27" s="55">
        <v>0</v>
      </c>
      <c r="EM27" s="54">
        <v>0</v>
      </c>
      <c r="EN27" s="53">
        <v>0</v>
      </c>
      <c r="EO27" s="53">
        <v>0</v>
      </c>
      <c r="EP27" s="53">
        <v>0</v>
      </c>
      <c r="EQ27" s="53">
        <v>0</v>
      </c>
      <c r="ER27" s="53">
        <v>0</v>
      </c>
      <c r="ES27" s="53">
        <v>0</v>
      </c>
      <c r="ET27" s="53">
        <v>0</v>
      </c>
      <c r="EU27" s="53">
        <v>0</v>
      </c>
      <c r="EV27" s="53">
        <v>0</v>
      </c>
      <c r="EW27" s="53">
        <v>0</v>
      </c>
      <c r="EX27" s="53">
        <v>0</v>
      </c>
      <c r="EY27" s="53">
        <v>0</v>
      </c>
      <c r="EZ27" s="53">
        <v>0</v>
      </c>
      <c r="FA27" s="53">
        <v>0</v>
      </c>
      <c r="FB27" s="53">
        <v>0</v>
      </c>
      <c r="FC27" s="53">
        <v>0</v>
      </c>
      <c r="FD27" s="53">
        <v>0</v>
      </c>
      <c r="FE27" s="53">
        <v>0</v>
      </c>
      <c r="FF27" s="53">
        <v>0</v>
      </c>
      <c r="FG27" s="53">
        <v>0</v>
      </c>
      <c r="FH27" s="53">
        <v>0</v>
      </c>
      <c r="FI27" s="53">
        <v>0</v>
      </c>
      <c r="FJ27" s="53">
        <v>0</v>
      </c>
      <c r="FK27" s="54">
        <v>0</v>
      </c>
      <c r="FL27" s="53">
        <v>0</v>
      </c>
      <c r="FM27" s="53">
        <v>0</v>
      </c>
      <c r="FN27" s="53">
        <v>0</v>
      </c>
      <c r="FO27" s="53">
        <v>0</v>
      </c>
      <c r="FP27" s="53">
        <v>0</v>
      </c>
      <c r="FQ27" s="53">
        <v>0</v>
      </c>
      <c r="FR27" s="53">
        <v>0</v>
      </c>
      <c r="FS27" s="53">
        <v>0</v>
      </c>
      <c r="FT27" s="53">
        <v>0</v>
      </c>
      <c r="FU27" s="53">
        <v>0</v>
      </c>
      <c r="FV27" s="53">
        <v>0</v>
      </c>
      <c r="FW27" s="53">
        <v>0</v>
      </c>
      <c r="FX27" s="53">
        <v>0</v>
      </c>
      <c r="FY27" s="53">
        <v>0</v>
      </c>
      <c r="FZ27" s="53">
        <v>0</v>
      </c>
      <c r="GA27" s="53">
        <v>0</v>
      </c>
      <c r="GB27" s="53">
        <v>0</v>
      </c>
      <c r="GC27" s="53">
        <v>0</v>
      </c>
      <c r="GD27" s="53">
        <v>0</v>
      </c>
      <c r="GE27" s="53">
        <v>0</v>
      </c>
      <c r="GF27" s="53">
        <v>0</v>
      </c>
      <c r="GG27" s="53">
        <v>0</v>
      </c>
      <c r="GH27" s="53">
        <v>0</v>
      </c>
      <c r="GI27" s="54">
        <v>0</v>
      </c>
      <c r="GJ27" s="53">
        <v>0</v>
      </c>
      <c r="GK27" s="53">
        <v>0</v>
      </c>
      <c r="GL27" s="53">
        <v>0</v>
      </c>
      <c r="GM27" s="53">
        <v>0</v>
      </c>
      <c r="GN27" s="53">
        <v>0</v>
      </c>
      <c r="GO27" s="53">
        <v>0</v>
      </c>
      <c r="GP27" s="53">
        <v>0</v>
      </c>
      <c r="GQ27" s="53">
        <v>0</v>
      </c>
      <c r="GR27" s="53">
        <v>0</v>
      </c>
      <c r="GS27" s="53">
        <v>0</v>
      </c>
      <c r="GT27" s="53">
        <v>0</v>
      </c>
      <c r="GU27" s="53">
        <v>0</v>
      </c>
      <c r="GV27" s="53">
        <v>0</v>
      </c>
      <c r="GW27" s="53">
        <v>0</v>
      </c>
      <c r="GX27" s="53">
        <v>0</v>
      </c>
      <c r="GY27" s="53">
        <v>0</v>
      </c>
      <c r="GZ27" s="53">
        <v>0</v>
      </c>
      <c r="HA27" s="53">
        <v>0</v>
      </c>
      <c r="HB27" s="53">
        <v>0</v>
      </c>
      <c r="HC27" s="53">
        <v>0</v>
      </c>
      <c r="HD27" s="53">
        <v>0</v>
      </c>
      <c r="HE27" s="53">
        <v>0</v>
      </c>
      <c r="HF27" s="53">
        <v>0</v>
      </c>
      <c r="HG27" s="54">
        <v>0</v>
      </c>
      <c r="HH27" s="52"/>
      <c r="HI27" s="160"/>
      <c r="HJ27" s="161"/>
      <c r="HK27" s="161"/>
      <c r="HL27" s="161"/>
      <c r="HM27" s="161"/>
      <c r="HN27" s="161"/>
      <c r="HO27" s="161"/>
      <c r="HP27" s="161"/>
      <c r="HQ27" s="161"/>
      <c r="HR27" s="161"/>
      <c r="HS27" s="161"/>
      <c r="HT27" s="162"/>
      <c r="HU27" s="160"/>
      <c r="HV27" s="161"/>
      <c r="HW27" s="161"/>
      <c r="HX27" s="161"/>
      <c r="HY27" s="161"/>
      <c r="HZ27" s="161"/>
      <c r="IA27" s="161"/>
      <c r="IB27" s="161"/>
      <c r="IC27" s="161"/>
      <c r="ID27" s="161"/>
      <c r="IE27" s="161"/>
      <c r="IF27" s="162"/>
      <c r="IG27" s="160"/>
      <c r="IH27" s="161"/>
      <c r="II27" s="161"/>
      <c r="IJ27" s="161"/>
      <c r="IK27" s="161"/>
      <c r="IL27" s="161"/>
      <c r="IM27" s="161"/>
      <c r="IN27" s="161"/>
      <c r="IO27" s="161"/>
      <c r="IP27" s="161"/>
      <c r="IQ27" s="161"/>
      <c r="IR27" s="162"/>
      <c r="IS27" s="160"/>
      <c r="IT27" s="161"/>
      <c r="IU27" s="161"/>
      <c r="IV27" s="161"/>
      <c r="IW27" s="161"/>
      <c r="IX27" s="161"/>
      <c r="IY27" s="161"/>
      <c r="IZ27" s="161"/>
      <c r="JA27" s="161"/>
      <c r="JB27" s="161"/>
      <c r="JC27" s="161"/>
      <c r="JD27" s="162"/>
      <c r="JE27" s="92"/>
    </row>
    <row r="28" spans="1:265" s="1" customFormat="1" ht="15" thickBot="1" x14ac:dyDescent="0.35">
      <c r="A28" s="125"/>
      <c r="B28" s="163">
        <f t="shared" ca="1" si="187"/>
        <v>0</v>
      </c>
      <c r="C28" s="164" t="str">
        <f t="shared" ca="1" si="188"/>
        <v>Affaire 1</v>
      </c>
      <c r="D28" s="140" t="str">
        <f t="shared" ca="1" si="189"/>
        <v>DCE/REA</v>
      </c>
      <c r="E28" s="141" t="s">
        <v>40</v>
      </c>
      <c r="F28" s="142">
        <v>3</v>
      </c>
      <c r="G28" s="140">
        <f t="shared" ca="1" si="190"/>
        <v>0</v>
      </c>
      <c r="H28" s="140">
        <f t="shared" ca="1" si="191"/>
        <v>0</v>
      </c>
      <c r="I28" s="168">
        <f t="shared" ca="1" si="192"/>
        <v>0</v>
      </c>
      <c r="J28" s="140">
        <f t="shared" ca="1" si="193"/>
        <v>0</v>
      </c>
      <c r="K28" s="140">
        <f t="shared" ca="1" si="194"/>
        <v>0</v>
      </c>
      <c r="L28" s="143">
        <f t="shared" ca="1" si="195"/>
        <v>0</v>
      </c>
      <c r="M28" s="108"/>
      <c r="N28" s="145">
        <v>250</v>
      </c>
      <c r="O28" s="146">
        <v>43466</v>
      </c>
      <c r="P28" s="146">
        <v>43525</v>
      </c>
      <c r="Q28" s="147"/>
      <c r="R28" s="148" t="str">
        <f ca="1">IF(AND($P28&lt;&gt;"",$P28&lt;=$B$1,$Q28=""),"RETARD","")</f>
        <v>RETARD</v>
      </c>
      <c r="S28" s="148">
        <f ca="1">IF($O28="","",IF(AND($B$1&lt;$P28,$Q28=""),$P28,IF(AND($Q28&lt;=$P28,$Q28&lt;&gt;""),$Q28,EDATE($P28,1))))</f>
        <v>43556</v>
      </c>
      <c r="T28" s="150"/>
      <c r="U28" s="108"/>
      <c r="V28" s="154" t="str">
        <f t="shared" ca="1" si="196"/>
        <v>-</v>
      </c>
      <c r="W28" s="155" t="str">
        <f t="shared" ca="1" si="197"/>
        <v>-</v>
      </c>
      <c r="X28" s="155" t="str">
        <f t="shared" ca="1" si="198"/>
        <v>-</v>
      </c>
      <c r="Y28" s="155" t="str">
        <f t="shared" ca="1" si="199"/>
        <v>DCE</v>
      </c>
      <c r="Z28" s="155" t="str">
        <f t="shared" ca="1" si="200"/>
        <v/>
      </c>
      <c r="AA28" s="155" t="str">
        <f t="shared" ca="1" si="201"/>
        <v/>
      </c>
      <c r="AB28" s="155" t="str">
        <f t="shared" ca="1" si="202"/>
        <v/>
      </c>
      <c r="AC28" s="155" t="str">
        <f t="shared" ca="1" si="203"/>
        <v/>
      </c>
      <c r="AD28" s="155" t="str">
        <f t="shared" ca="1" si="204"/>
        <v/>
      </c>
      <c r="AE28" s="155" t="str">
        <f t="shared" ca="1" si="205"/>
        <v/>
      </c>
      <c r="AF28" s="155" t="str">
        <f t="shared" ca="1" si="206"/>
        <v/>
      </c>
      <c r="AG28" s="156" t="str">
        <f t="shared" ca="1" si="207"/>
        <v/>
      </c>
      <c r="AH28" s="154" t="str">
        <f t="shared" ca="1" si="208"/>
        <v/>
      </c>
      <c r="AI28" s="155" t="str">
        <f t="shared" ca="1" si="209"/>
        <v/>
      </c>
      <c r="AJ28" s="155" t="str">
        <f t="shared" ca="1" si="210"/>
        <v/>
      </c>
      <c r="AK28" s="155" t="str">
        <f t="shared" ca="1" si="211"/>
        <v/>
      </c>
      <c r="AL28" s="155" t="str">
        <f t="shared" ca="1" si="212"/>
        <v/>
      </c>
      <c r="AM28" s="155" t="str">
        <f t="shared" ca="1" si="213"/>
        <v/>
      </c>
      <c r="AN28" s="155" t="str">
        <f t="shared" ca="1" si="214"/>
        <v/>
      </c>
      <c r="AO28" s="155" t="str">
        <f t="shared" ca="1" si="215"/>
        <v/>
      </c>
      <c r="AP28" s="155" t="str">
        <f t="shared" ca="1" si="216"/>
        <v/>
      </c>
      <c r="AQ28" s="155" t="str">
        <f t="shared" ca="1" si="217"/>
        <v/>
      </c>
      <c r="AR28" s="155" t="str">
        <f t="shared" ca="1" si="218"/>
        <v/>
      </c>
      <c r="AS28" s="156" t="str">
        <f t="shared" ca="1" si="219"/>
        <v/>
      </c>
      <c r="AT28" s="154" t="str">
        <f t="shared" ca="1" si="220"/>
        <v/>
      </c>
      <c r="AU28" s="155" t="str">
        <f t="shared" ca="1" si="221"/>
        <v/>
      </c>
      <c r="AV28" s="155" t="str">
        <f t="shared" ca="1" si="222"/>
        <v/>
      </c>
      <c r="AW28" s="155" t="str">
        <f t="shared" ca="1" si="223"/>
        <v/>
      </c>
      <c r="AX28" s="155" t="str">
        <f t="shared" ca="1" si="224"/>
        <v/>
      </c>
      <c r="AY28" s="155" t="str">
        <f t="shared" ca="1" si="225"/>
        <v/>
      </c>
      <c r="AZ28" s="155" t="str">
        <f t="shared" ca="1" si="226"/>
        <v/>
      </c>
      <c r="BA28" s="155" t="str">
        <f t="shared" ca="1" si="227"/>
        <v/>
      </c>
      <c r="BB28" s="155" t="str">
        <f t="shared" ca="1" si="228"/>
        <v/>
      </c>
      <c r="BC28" s="155" t="str">
        <f t="shared" ca="1" si="229"/>
        <v/>
      </c>
      <c r="BD28" s="155" t="str">
        <f t="shared" ca="1" si="230"/>
        <v/>
      </c>
      <c r="BE28" s="156" t="str">
        <f t="shared" ca="1" si="231"/>
        <v/>
      </c>
      <c r="BF28" s="154" t="str">
        <f t="shared" ca="1" si="232"/>
        <v/>
      </c>
      <c r="BG28" s="155" t="str">
        <f t="shared" ca="1" si="233"/>
        <v/>
      </c>
      <c r="BH28" s="155" t="str">
        <f t="shared" ca="1" si="234"/>
        <v/>
      </c>
      <c r="BI28" s="155" t="str">
        <f t="shared" ca="1" si="235"/>
        <v/>
      </c>
      <c r="BJ28" s="155" t="str">
        <f t="shared" ca="1" si="236"/>
        <v/>
      </c>
      <c r="BK28" s="155" t="str">
        <f t="shared" ca="1" si="237"/>
        <v/>
      </c>
      <c r="BL28" s="155" t="str">
        <f t="shared" ca="1" si="238"/>
        <v/>
      </c>
      <c r="BM28" s="155" t="str">
        <f t="shared" ca="1" si="239"/>
        <v/>
      </c>
      <c r="BN28" s="155" t="str">
        <f t="shared" ca="1" si="240"/>
        <v/>
      </c>
      <c r="BO28" s="155" t="str">
        <f t="shared" ca="1" si="241"/>
        <v/>
      </c>
      <c r="BP28" s="155" t="str">
        <f t="shared" ca="1" si="242"/>
        <v/>
      </c>
      <c r="BQ28" s="156" t="str">
        <f t="shared" ca="1" si="243"/>
        <v/>
      </c>
      <c r="BR28" s="52"/>
      <c r="BS28" s="53">
        <f t="shared" ca="1" si="244"/>
        <v>71.428571428571431</v>
      </c>
      <c r="BT28" s="53">
        <f t="shared" ca="1" si="244"/>
        <v>71.428571428571431</v>
      </c>
      <c r="BU28" s="53">
        <f t="shared" ca="1" si="244"/>
        <v>71.428571428571431</v>
      </c>
      <c r="BV28" s="53">
        <f t="shared" ca="1" si="244"/>
        <v>35.714285714285715</v>
      </c>
      <c r="BW28" s="53">
        <f t="shared" ca="1" si="244"/>
        <v>0</v>
      </c>
      <c r="BX28" s="53">
        <f t="shared" ca="1" si="244"/>
        <v>0</v>
      </c>
      <c r="BY28" s="53">
        <f t="shared" ca="1" si="244"/>
        <v>0</v>
      </c>
      <c r="BZ28" s="53">
        <f t="shared" ca="1" si="244"/>
        <v>0</v>
      </c>
      <c r="CA28" s="53">
        <f t="shared" ca="1" si="244"/>
        <v>0</v>
      </c>
      <c r="CB28" s="53">
        <f t="shared" ca="1" si="244"/>
        <v>0</v>
      </c>
      <c r="CC28" s="53">
        <f t="shared" ca="1" si="244"/>
        <v>0</v>
      </c>
      <c r="CD28" s="54">
        <f t="shared" ca="1" si="244"/>
        <v>0</v>
      </c>
      <c r="CE28" s="53">
        <f t="shared" ca="1" si="244"/>
        <v>0</v>
      </c>
      <c r="CF28" s="53">
        <f t="shared" ca="1" si="244"/>
        <v>0</v>
      </c>
      <c r="CG28" s="53">
        <f t="shared" ca="1" si="244"/>
        <v>0</v>
      </c>
      <c r="CH28" s="53">
        <f t="shared" ca="1" si="244"/>
        <v>0</v>
      </c>
      <c r="CI28" s="53">
        <f t="shared" ca="1" si="245"/>
        <v>0</v>
      </c>
      <c r="CJ28" s="53">
        <f t="shared" ca="1" si="245"/>
        <v>0</v>
      </c>
      <c r="CK28" s="53">
        <f t="shared" ca="1" si="245"/>
        <v>0</v>
      </c>
      <c r="CL28" s="53">
        <f t="shared" ca="1" si="245"/>
        <v>0</v>
      </c>
      <c r="CM28" s="53">
        <f t="shared" ca="1" si="245"/>
        <v>0</v>
      </c>
      <c r="CN28" s="53">
        <f t="shared" ca="1" si="245"/>
        <v>0</v>
      </c>
      <c r="CO28" s="53">
        <f t="shared" ca="1" si="245"/>
        <v>0</v>
      </c>
      <c r="CP28" s="54">
        <f t="shared" ca="1" si="245"/>
        <v>0</v>
      </c>
      <c r="CQ28" s="53">
        <f t="shared" ca="1" si="245"/>
        <v>0</v>
      </c>
      <c r="CR28" s="53">
        <f t="shared" ca="1" si="245"/>
        <v>0</v>
      </c>
      <c r="CS28" s="53">
        <f t="shared" ca="1" si="245"/>
        <v>0</v>
      </c>
      <c r="CT28" s="53">
        <f t="shared" ca="1" si="245"/>
        <v>0</v>
      </c>
      <c r="CU28" s="53">
        <f t="shared" ca="1" si="245"/>
        <v>0</v>
      </c>
      <c r="CV28" s="53">
        <f t="shared" ca="1" si="245"/>
        <v>0</v>
      </c>
      <c r="CW28" s="53">
        <f t="shared" ca="1" si="245"/>
        <v>0</v>
      </c>
      <c r="CX28" s="53">
        <f t="shared" ca="1" si="245"/>
        <v>0</v>
      </c>
      <c r="CY28" s="53">
        <f t="shared" ca="1" si="246"/>
        <v>0</v>
      </c>
      <c r="CZ28" s="53">
        <f t="shared" ca="1" si="246"/>
        <v>0</v>
      </c>
      <c r="DA28" s="53">
        <f t="shared" ca="1" si="246"/>
        <v>0</v>
      </c>
      <c r="DB28" s="54">
        <f t="shared" ca="1" si="246"/>
        <v>0</v>
      </c>
      <c r="DC28" s="53">
        <f t="shared" ca="1" si="246"/>
        <v>0</v>
      </c>
      <c r="DD28" s="53">
        <f t="shared" ca="1" si="246"/>
        <v>0</v>
      </c>
      <c r="DE28" s="53">
        <f t="shared" ca="1" si="246"/>
        <v>0</v>
      </c>
      <c r="DF28" s="53">
        <f t="shared" ca="1" si="246"/>
        <v>0</v>
      </c>
      <c r="DG28" s="53">
        <f t="shared" ca="1" si="246"/>
        <v>0</v>
      </c>
      <c r="DH28" s="53">
        <f t="shared" ca="1" si="246"/>
        <v>0</v>
      </c>
      <c r="DI28" s="53">
        <f t="shared" ca="1" si="246"/>
        <v>0</v>
      </c>
      <c r="DJ28" s="53">
        <f t="shared" ca="1" si="246"/>
        <v>0</v>
      </c>
      <c r="DK28" s="53">
        <f t="shared" ca="1" si="246"/>
        <v>0</v>
      </c>
      <c r="DL28" s="53">
        <f t="shared" ca="1" si="246"/>
        <v>0</v>
      </c>
      <c r="DM28" s="53">
        <f t="shared" ca="1" si="246"/>
        <v>0</v>
      </c>
      <c r="DN28" s="53">
        <f t="shared" ca="1" si="246"/>
        <v>0</v>
      </c>
      <c r="DO28" s="52"/>
      <c r="DP28" s="60">
        <v>35.714285714285715</v>
      </c>
      <c r="DQ28" s="53">
        <v>35.714285714285715</v>
      </c>
      <c r="DR28" s="53">
        <v>35.714285714285715</v>
      </c>
      <c r="DS28" s="53">
        <v>35.714285714285715</v>
      </c>
      <c r="DT28" s="53">
        <v>35.714285714285715</v>
      </c>
      <c r="DU28" s="53">
        <v>35.714285714285715</v>
      </c>
      <c r="DV28" s="53">
        <v>35.714285714285715</v>
      </c>
      <c r="DW28" s="53">
        <v>0</v>
      </c>
      <c r="DX28" s="53">
        <v>0</v>
      </c>
      <c r="DY28" s="53">
        <v>0</v>
      </c>
      <c r="DZ28" s="53">
        <v>0</v>
      </c>
      <c r="EA28" s="53">
        <v>0</v>
      </c>
      <c r="EB28" s="53">
        <v>0</v>
      </c>
      <c r="EC28" s="53">
        <v>0</v>
      </c>
      <c r="ED28" s="53">
        <v>0</v>
      </c>
      <c r="EE28" s="53">
        <v>0</v>
      </c>
      <c r="EF28" s="53">
        <v>0</v>
      </c>
      <c r="EG28" s="53">
        <v>0</v>
      </c>
      <c r="EH28" s="53">
        <v>0</v>
      </c>
      <c r="EI28" s="53">
        <v>0</v>
      </c>
      <c r="EJ28" s="53">
        <v>0</v>
      </c>
      <c r="EK28" s="53">
        <v>0</v>
      </c>
      <c r="EL28" s="55">
        <v>0</v>
      </c>
      <c r="EM28" s="54">
        <v>0</v>
      </c>
      <c r="EN28" s="53">
        <v>0</v>
      </c>
      <c r="EO28" s="53">
        <v>0</v>
      </c>
      <c r="EP28" s="53">
        <v>0</v>
      </c>
      <c r="EQ28" s="53">
        <v>0</v>
      </c>
      <c r="ER28" s="53">
        <v>0</v>
      </c>
      <c r="ES28" s="53">
        <v>0</v>
      </c>
      <c r="ET28" s="53">
        <v>0</v>
      </c>
      <c r="EU28" s="53">
        <v>0</v>
      </c>
      <c r="EV28" s="53">
        <v>0</v>
      </c>
      <c r="EW28" s="53">
        <v>0</v>
      </c>
      <c r="EX28" s="53">
        <v>0</v>
      </c>
      <c r="EY28" s="53">
        <v>0</v>
      </c>
      <c r="EZ28" s="53">
        <v>0</v>
      </c>
      <c r="FA28" s="53">
        <v>0</v>
      </c>
      <c r="FB28" s="53">
        <v>0</v>
      </c>
      <c r="FC28" s="53">
        <v>0</v>
      </c>
      <c r="FD28" s="53">
        <v>0</v>
      </c>
      <c r="FE28" s="53">
        <v>0</v>
      </c>
      <c r="FF28" s="53">
        <v>0</v>
      </c>
      <c r="FG28" s="53">
        <v>0</v>
      </c>
      <c r="FH28" s="53">
        <v>0</v>
      </c>
      <c r="FI28" s="53">
        <v>0</v>
      </c>
      <c r="FJ28" s="53">
        <v>0</v>
      </c>
      <c r="FK28" s="54">
        <v>0</v>
      </c>
      <c r="FL28" s="53">
        <v>0</v>
      </c>
      <c r="FM28" s="53">
        <v>0</v>
      </c>
      <c r="FN28" s="53">
        <v>0</v>
      </c>
      <c r="FO28" s="53">
        <v>0</v>
      </c>
      <c r="FP28" s="53">
        <v>0</v>
      </c>
      <c r="FQ28" s="53">
        <v>0</v>
      </c>
      <c r="FR28" s="53">
        <v>0</v>
      </c>
      <c r="FS28" s="53">
        <v>0</v>
      </c>
      <c r="FT28" s="53">
        <v>0</v>
      </c>
      <c r="FU28" s="53">
        <v>0</v>
      </c>
      <c r="FV28" s="53">
        <v>0</v>
      </c>
      <c r="FW28" s="53">
        <v>0</v>
      </c>
      <c r="FX28" s="53">
        <v>0</v>
      </c>
      <c r="FY28" s="53">
        <v>0</v>
      </c>
      <c r="FZ28" s="53">
        <v>0</v>
      </c>
      <c r="GA28" s="53">
        <v>0</v>
      </c>
      <c r="GB28" s="53">
        <v>0</v>
      </c>
      <c r="GC28" s="53">
        <v>0</v>
      </c>
      <c r="GD28" s="53">
        <v>0</v>
      </c>
      <c r="GE28" s="53">
        <v>0</v>
      </c>
      <c r="GF28" s="53">
        <v>0</v>
      </c>
      <c r="GG28" s="53">
        <v>0</v>
      </c>
      <c r="GH28" s="53">
        <v>0</v>
      </c>
      <c r="GI28" s="54">
        <v>0</v>
      </c>
      <c r="GJ28" s="53">
        <v>0</v>
      </c>
      <c r="GK28" s="53">
        <v>0</v>
      </c>
      <c r="GL28" s="53">
        <v>0</v>
      </c>
      <c r="GM28" s="53">
        <v>0</v>
      </c>
      <c r="GN28" s="53">
        <v>0</v>
      </c>
      <c r="GO28" s="53">
        <v>0</v>
      </c>
      <c r="GP28" s="53">
        <v>0</v>
      </c>
      <c r="GQ28" s="53">
        <v>0</v>
      </c>
      <c r="GR28" s="53">
        <v>0</v>
      </c>
      <c r="GS28" s="53">
        <v>0</v>
      </c>
      <c r="GT28" s="53">
        <v>0</v>
      </c>
      <c r="GU28" s="53">
        <v>0</v>
      </c>
      <c r="GV28" s="53">
        <v>0</v>
      </c>
      <c r="GW28" s="53">
        <v>0</v>
      </c>
      <c r="GX28" s="53">
        <v>0</v>
      </c>
      <c r="GY28" s="53">
        <v>0</v>
      </c>
      <c r="GZ28" s="53">
        <v>0</v>
      </c>
      <c r="HA28" s="53">
        <v>0</v>
      </c>
      <c r="HB28" s="53">
        <v>0</v>
      </c>
      <c r="HC28" s="53">
        <v>0</v>
      </c>
      <c r="HD28" s="53">
        <v>0</v>
      </c>
      <c r="HE28" s="53">
        <v>0</v>
      </c>
      <c r="HF28" s="53">
        <v>0</v>
      </c>
      <c r="HG28" s="54">
        <v>0</v>
      </c>
      <c r="HH28" s="52"/>
      <c r="HI28" s="160"/>
      <c r="HJ28" s="161"/>
      <c r="HK28" s="161"/>
      <c r="HL28" s="161"/>
      <c r="HM28" s="161"/>
      <c r="HN28" s="161"/>
      <c r="HO28" s="161"/>
      <c r="HP28" s="161"/>
      <c r="HQ28" s="161"/>
      <c r="HR28" s="161"/>
      <c r="HS28" s="161"/>
      <c r="HT28" s="162"/>
      <c r="HU28" s="160"/>
      <c r="HV28" s="161"/>
      <c r="HW28" s="161"/>
      <c r="HX28" s="161"/>
      <c r="HY28" s="161"/>
      <c r="HZ28" s="161"/>
      <c r="IA28" s="161"/>
      <c r="IB28" s="161"/>
      <c r="IC28" s="161"/>
      <c r="ID28" s="161"/>
      <c r="IE28" s="161"/>
      <c r="IF28" s="162"/>
      <c r="IG28" s="160"/>
      <c r="IH28" s="161"/>
      <c r="II28" s="161"/>
      <c r="IJ28" s="161"/>
      <c r="IK28" s="161"/>
      <c r="IL28" s="161"/>
      <c r="IM28" s="161"/>
      <c r="IN28" s="161"/>
      <c r="IO28" s="161"/>
      <c r="IP28" s="161"/>
      <c r="IQ28" s="161"/>
      <c r="IR28" s="162"/>
      <c r="IS28" s="160"/>
      <c r="IT28" s="161"/>
      <c r="IU28" s="161"/>
      <c r="IV28" s="161"/>
      <c r="IW28" s="161"/>
      <c r="IX28" s="161"/>
      <c r="IY28" s="161"/>
      <c r="IZ28" s="161"/>
      <c r="JA28" s="161"/>
      <c r="JB28" s="161"/>
      <c r="JC28" s="161"/>
      <c r="JD28" s="162"/>
      <c r="JE28" s="92"/>
    </row>
    <row r="29" spans="1:265" s="1" customFormat="1" ht="14.4" x14ac:dyDescent="0.3">
      <c r="A29" s="124"/>
      <c r="B29" s="171"/>
      <c r="C29" s="165" t="s">
        <v>43</v>
      </c>
      <c r="D29" s="137" t="s">
        <v>28</v>
      </c>
      <c r="E29" s="137" t="s">
        <v>39</v>
      </c>
      <c r="F29" s="138"/>
      <c r="G29" s="137"/>
      <c r="H29" s="137"/>
      <c r="I29" s="172"/>
      <c r="J29" s="137"/>
      <c r="K29" s="137"/>
      <c r="L29" s="139"/>
      <c r="M29" s="108"/>
      <c r="N29" s="144">
        <f ca="1">SUM(INDIRECT(ADDRESS(ROW($C29)+1,COLUMN($C29)+11,4)&amp;":"&amp;ADDRESS(ROW($C29)+(COUNTIFS($C$1:$C$12,$C29)-1),COLUMN($C29)+11,4)))</f>
        <v>850</v>
      </c>
      <c r="O29" s="137"/>
      <c r="P29" s="137"/>
      <c r="Q29" s="137"/>
      <c r="R29" s="137"/>
      <c r="S29" s="137"/>
      <c r="T29" s="170"/>
      <c r="U29" s="108"/>
      <c r="V29" s="151"/>
      <c r="W29" s="152"/>
      <c r="X29" s="152"/>
      <c r="Y29" s="152"/>
      <c r="Z29" s="152"/>
      <c r="AA29" s="152"/>
      <c r="AB29" s="152"/>
      <c r="AC29" s="152"/>
      <c r="AD29" s="152"/>
      <c r="AE29" s="152"/>
      <c r="AF29" s="152"/>
      <c r="AG29" s="153"/>
      <c r="AH29" s="151"/>
      <c r="AI29" s="152"/>
      <c r="AJ29" s="152"/>
      <c r="AK29" s="152"/>
      <c r="AL29" s="152"/>
      <c r="AM29" s="152"/>
      <c r="AN29" s="152"/>
      <c r="AO29" s="152"/>
      <c r="AP29" s="152"/>
      <c r="AQ29" s="152"/>
      <c r="AR29" s="152"/>
      <c r="AS29" s="153"/>
      <c r="AT29" s="151"/>
      <c r="AU29" s="152"/>
      <c r="AV29" s="152"/>
      <c r="AW29" s="152"/>
      <c r="AX29" s="152"/>
      <c r="AY29" s="152"/>
      <c r="AZ29" s="152"/>
      <c r="BA29" s="152"/>
      <c r="BB29" s="152"/>
      <c r="BC29" s="152"/>
      <c r="BD29" s="152"/>
      <c r="BE29" s="153"/>
      <c r="BF29" s="151"/>
      <c r="BG29" s="152"/>
      <c r="BH29" s="152"/>
      <c r="BI29" s="152"/>
      <c r="BJ29" s="152"/>
      <c r="BK29" s="152"/>
      <c r="BL29" s="152"/>
      <c r="BM29" s="152"/>
      <c r="BN29" s="152"/>
      <c r="BO29" s="152"/>
      <c r="BP29" s="152"/>
      <c r="BQ29" s="153"/>
      <c r="BR29" s="52"/>
      <c r="BS29" s="71"/>
      <c r="BT29" s="71"/>
      <c r="BU29" s="71"/>
      <c r="BV29" s="71"/>
      <c r="BW29" s="71"/>
      <c r="BX29" s="71"/>
      <c r="BY29" s="71"/>
      <c r="BZ29" s="71"/>
      <c r="CA29" s="71"/>
      <c r="CB29" s="71"/>
      <c r="CC29" s="71"/>
      <c r="CD29" s="72"/>
      <c r="CE29" s="71"/>
      <c r="CF29" s="71"/>
      <c r="CG29" s="71"/>
      <c r="CH29" s="71"/>
      <c r="CI29" s="71"/>
      <c r="CJ29" s="71"/>
      <c r="CK29" s="71"/>
      <c r="CL29" s="71"/>
      <c r="CM29" s="71"/>
      <c r="CN29" s="71"/>
      <c r="CO29" s="71"/>
      <c r="CP29" s="72"/>
      <c r="CQ29" s="71"/>
      <c r="CR29" s="71"/>
      <c r="CS29" s="71"/>
      <c r="CT29" s="71"/>
      <c r="CU29" s="71"/>
      <c r="CV29" s="71"/>
      <c r="CW29" s="71"/>
      <c r="CX29" s="71"/>
      <c r="CY29" s="71"/>
      <c r="CZ29" s="71"/>
      <c r="DA29" s="71"/>
      <c r="DB29" s="72"/>
      <c r="DC29" s="71"/>
      <c r="DD29" s="71"/>
      <c r="DE29" s="71"/>
      <c r="DF29" s="71"/>
      <c r="DG29" s="71"/>
      <c r="DH29" s="71"/>
      <c r="DI29" s="71"/>
      <c r="DJ29" s="71"/>
      <c r="DK29" s="71"/>
      <c r="DL29" s="71"/>
      <c r="DM29" s="71"/>
      <c r="DN29" s="71"/>
      <c r="DO29" s="52"/>
      <c r="DP29" s="73"/>
      <c r="DQ29" s="71"/>
      <c r="DR29" s="71"/>
      <c r="DS29" s="71"/>
      <c r="DT29" s="71"/>
      <c r="DU29" s="71"/>
      <c r="DV29" s="71"/>
      <c r="DW29" s="71"/>
      <c r="DX29" s="71"/>
      <c r="DY29" s="71"/>
      <c r="DZ29" s="71"/>
      <c r="EA29" s="71"/>
      <c r="EB29" s="71"/>
      <c r="EC29" s="71"/>
      <c r="ED29" s="71"/>
      <c r="EE29" s="71"/>
      <c r="EF29" s="71"/>
      <c r="EG29" s="71"/>
      <c r="EH29" s="71"/>
      <c r="EI29" s="71"/>
      <c r="EJ29" s="71"/>
      <c r="EK29" s="71"/>
      <c r="EL29" s="74"/>
      <c r="EM29" s="72"/>
      <c r="EN29" s="71"/>
      <c r="EO29" s="71"/>
      <c r="EP29" s="71"/>
      <c r="EQ29" s="71"/>
      <c r="ER29" s="71"/>
      <c r="ES29" s="71"/>
      <c r="ET29" s="71"/>
      <c r="EU29" s="71"/>
      <c r="EV29" s="71"/>
      <c r="EW29" s="71"/>
      <c r="EX29" s="71"/>
      <c r="EY29" s="71"/>
      <c r="EZ29" s="71"/>
      <c r="FA29" s="71"/>
      <c r="FB29" s="71"/>
      <c r="FC29" s="71"/>
      <c r="FD29" s="71"/>
      <c r="FE29" s="71"/>
      <c r="FF29" s="71"/>
      <c r="FG29" s="71"/>
      <c r="FH29" s="71"/>
      <c r="FI29" s="71"/>
      <c r="FJ29" s="71"/>
      <c r="FK29" s="72"/>
      <c r="FL29" s="71"/>
      <c r="FM29" s="71"/>
      <c r="FN29" s="71"/>
      <c r="FO29" s="71"/>
      <c r="FP29" s="71"/>
      <c r="FQ29" s="71"/>
      <c r="FR29" s="71"/>
      <c r="FS29" s="71"/>
      <c r="FT29" s="71"/>
      <c r="FU29" s="71"/>
      <c r="FV29" s="71"/>
      <c r="FW29" s="71"/>
      <c r="FX29" s="71"/>
      <c r="FY29" s="71"/>
      <c r="FZ29" s="71"/>
      <c r="GA29" s="71"/>
      <c r="GB29" s="71"/>
      <c r="GC29" s="71"/>
      <c r="GD29" s="71"/>
      <c r="GE29" s="71"/>
      <c r="GF29" s="71"/>
      <c r="GG29" s="71"/>
      <c r="GH29" s="71"/>
      <c r="GI29" s="72"/>
      <c r="GJ29" s="71"/>
      <c r="GK29" s="71"/>
      <c r="GL29" s="71"/>
      <c r="GM29" s="71"/>
      <c r="GN29" s="71"/>
      <c r="GO29" s="71"/>
      <c r="GP29" s="71"/>
      <c r="GQ29" s="71"/>
      <c r="GR29" s="71"/>
      <c r="GS29" s="71"/>
      <c r="GT29" s="71"/>
      <c r="GU29" s="71"/>
      <c r="GV29" s="71"/>
      <c r="GW29" s="71"/>
      <c r="GX29" s="71"/>
      <c r="GY29" s="71"/>
      <c r="GZ29" s="71"/>
      <c r="HA29" s="71"/>
      <c r="HB29" s="71"/>
      <c r="HC29" s="71"/>
      <c r="HD29" s="71"/>
      <c r="HE29" s="71"/>
      <c r="HF29" s="71"/>
      <c r="HG29" s="72"/>
      <c r="HH29" s="52"/>
      <c r="HI29" s="157"/>
      <c r="HJ29" s="158"/>
      <c r="HK29" s="158"/>
      <c r="HL29" s="158"/>
      <c r="HM29" s="158"/>
      <c r="HN29" s="158"/>
      <c r="HO29" s="158"/>
      <c r="HP29" s="158"/>
      <c r="HQ29" s="158"/>
      <c r="HR29" s="158"/>
      <c r="HS29" s="158"/>
      <c r="HT29" s="159"/>
      <c r="HU29" s="157"/>
      <c r="HV29" s="158"/>
      <c r="HW29" s="158"/>
      <c r="HX29" s="158"/>
      <c r="HY29" s="158"/>
      <c r="HZ29" s="158"/>
      <c r="IA29" s="158"/>
      <c r="IB29" s="158"/>
      <c r="IC29" s="158"/>
      <c r="ID29" s="158"/>
      <c r="IE29" s="158"/>
      <c r="IF29" s="159"/>
      <c r="IG29" s="157"/>
      <c r="IH29" s="158"/>
      <c r="II29" s="158"/>
      <c r="IJ29" s="158"/>
      <c r="IK29" s="158"/>
      <c r="IL29" s="158"/>
      <c r="IM29" s="158"/>
      <c r="IN29" s="158"/>
      <c r="IO29" s="158"/>
      <c r="IP29" s="158"/>
      <c r="IQ29" s="158"/>
      <c r="IR29" s="159"/>
      <c r="IS29" s="157"/>
      <c r="IT29" s="158"/>
      <c r="IU29" s="158"/>
      <c r="IV29" s="158"/>
      <c r="IW29" s="158"/>
      <c r="IX29" s="158"/>
      <c r="IY29" s="158"/>
      <c r="IZ29" s="158"/>
      <c r="JA29" s="158"/>
      <c r="JB29" s="158"/>
      <c r="JC29" s="158"/>
      <c r="JD29" s="159"/>
      <c r="JE29" s="92"/>
    </row>
    <row r="30" spans="1:265" s="1" customFormat="1" ht="15" customHeight="1" x14ac:dyDescent="0.3">
      <c r="A30" s="125"/>
      <c r="B30" s="163">
        <f t="shared" ref="B30:B32" ca="1" si="247">INDIRECT(ADDRESS(ROW(A30)-1,COLUMN(A30)+1,4),TRUE)</f>
        <v>0</v>
      </c>
      <c r="C30" s="164" t="str">
        <f t="shared" ref="C30:C32" ca="1" si="248">INDIRECT(ADDRESS(ROW(B30)-1,COLUMN(B30)+1,4),TRUE)</f>
        <v>Affaire 1</v>
      </c>
      <c r="D30" s="140" t="str">
        <f t="shared" ref="D30:D32" ca="1" si="249">INDIRECT(ADDRESS(ROW(C30)-1,COLUMN(C30)+1,4),TRUE)</f>
        <v>DCE/REA</v>
      </c>
      <c r="E30" s="141" t="s">
        <v>38</v>
      </c>
      <c r="F30" s="142">
        <v>1</v>
      </c>
      <c r="G30" s="140">
        <f t="shared" ref="G30:G32" ca="1" si="250">INDIRECT(ADDRESS(ROW(F30)-1,COLUMN(F30)+1,4),TRUE)</f>
        <v>0</v>
      </c>
      <c r="H30" s="140">
        <f t="shared" ref="H30:H32" ca="1" si="251">INDIRECT(ADDRESS(ROW(G30)-1,COLUMN(G30)+1,4),TRUE)</f>
        <v>0</v>
      </c>
      <c r="I30" s="168">
        <f t="shared" ref="I30:I32" ca="1" si="252">INDIRECT(ADDRESS(ROW(H30)-1,COLUMN(H30)+1,4),TRUE)</f>
        <v>0</v>
      </c>
      <c r="J30" s="173">
        <f t="shared" ref="J30:J32" ca="1" si="253">INDIRECT(ADDRESS(ROW(I30)-1,COLUMN(I30)+1,4),TRUE)</f>
        <v>0</v>
      </c>
      <c r="K30" s="140">
        <f t="shared" ref="K30:K32" ca="1" si="254">INDIRECT(ADDRESS(ROW(J30)-1,COLUMN(J30)+1,4),TRUE)</f>
        <v>0</v>
      </c>
      <c r="L30" s="143">
        <f t="shared" ref="L30:L32" ca="1" si="255">INDIRECT(ADDRESS(ROW(K30)-1,COLUMN(K30)+1,4),TRUE)</f>
        <v>0</v>
      </c>
      <c r="M30" s="108"/>
      <c r="N30" s="145">
        <v>400</v>
      </c>
      <c r="O30" s="146">
        <v>43466</v>
      </c>
      <c r="P30" s="146">
        <v>43586</v>
      </c>
      <c r="Q30" s="147"/>
      <c r="R30" s="148" t="str">
        <f ca="1">IF(AND($P30&lt;&gt;"",$P30&lt;=$B$1,$Q30=""),"RETARD","")</f>
        <v>RETARD</v>
      </c>
      <c r="S30" s="148">
        <f ca="1">IF($O30="","",IF(AND($B$1&lt;$P30,$Q30=""),$P30,IF(AND($Q30&lt;=$P30,$Q30&lt;&gt;""),$Q30,EDATE($P30,1))))</f>
        <v>43617</v>
      </c>
      <c r="T30" s="169"/>
      <c r="U30" s="108"/>
      <c r="V30" s="154" t="str">
        <f t="shared" ref="V30:V32" ca="1" si="256">IF(AND(BS30&gt;0,BT30&gt;0),"-",IF(AND(BS30&gt;0,BT30=0),IF($D30="DCE/REA",IF(HI30="","DCE","REA"),$D30),""))</f>
        <v>-</v>
      </c>
      <c r="W30" s="155" t="str">
        <f t="shared" ref="W30:W32" ca="1" si="257">IF(AND(BT30&gt;0,BU30&gt;0),"-",IF(AND(BT30&gt;0,BU30=0),IF($D30="DCE/REA",IF(HJ30="","DCE","REA"),$D30),""))</f>
        <v>-</v>
      </c>
      <c r="X30" s="155" t="str">
        <f t="shared" ref="X30:X32" ca="1" si="258">IF(AND(BU30&gt;0,BV30&gt;0),"-",IF(AND(BU30&gt;0,BV30=0),IF($D30="DCE/REA",IF(HK30="","DCE","REA"),$D30),""))</f>
        <v>-</v>
      </c>
      <c r="Y30" s="155" t="str">
        <f t="shared" ref="Y30:Y32" ca="1" si="259">IF(AND(BV30&gt;0,BW30&gt;0),"-",IF(AND(BV30&gt;0,BW30=0),IF($D30="DCE/REA",IF(HL30="","DCE","REA"),$D30),""))</f>
        <v>-</v>
      </c>
      <c r="Z30" s="155" t="str">
        <f t="shared" ref="Z30:Z32" ca="1" si="260">IF(AND(BW30&gt;0,BX30&gt;0),"-",IF(AND(BW30&gt;0,BX30=0),IF($D30="DCE/REA",IF(HM30="","DCE","REA"),$D30),""))</f>
        <v>-</v>
      </c>
      <c r="AA30" s="155" t="str">
        <f t="shared" ref="AA30:AA32" ca="1" si="261">IF(AND(BX30&gt;0,BY30&gt;0),"-",IF(AND(BX30&gt;0,BY30=0),IF($D30="DCE/REA",IF(HN30="","DCE","REA"),$D30),""))</f>
        <v>DCE</v>
      </c>
      <c r="AB30" s="155" t="str">
        <f t="shared" ref="AB30:AB32" ca="1" si="262">IF(AND(BY30&gt;0,BZ30&gt;0),"-",IF(AND(BY30&gt;0,BZ30=0),IF($D30="DCE/REA",IF(HO30="","DCE","REA"),$D30),""))</f>
        <v/>
      </c>
      <c r="AC30" s="155" t="str">
        <f t="shared" ref="AC30:AC32" ca="1" si="263">IF(AND(BZ30&gt;0,CA30&gt;0),"-",IF(AND(BZ30&gt;0,CA30=0),IF($D30="DCE/REA",IF(HP30="","DCE","REA"),$D30),""))</f>
        <v/>
      </c>
      <c r="AD30" s="155" t="str">
        <f t="shared" ref="AD30:AD32" ca="1" si="264">IF(AND(CA30&gt;0,CB30&gt;0),"-",IF(AND(CA30&gt;0,CB30=0),IF($D30="DCE/REA",IF(HQ30="","DCE","REA"),$D30),""))</f>
        <v/>
      </c>
      <c r="AE30" s="155" t="str">
        <f t="shared" ref="AE30:AE32" ca="1" si="265">IF(AND(CB30&gt;0,CC30&gt;0),"-",IF(AND(CB30&gt;0,CC30=0),IF($D30="DCE/REA",IF(HR30="","DCE","REA"),$D30),""))</f>
        <v/>
      </c>
      <c r="AF30" s="155" t="str">
        <f t="shared" ref="AF30:AF32" ca="1" si="266">IF(AND(CC30&gt;0,CD30&gt;0),"-",IF(AND(CC30&gt;0,CD30=0),IF($D30="DCE/REA",IF(HS30="","DCE","REA"),$D30),""))</f>
        <v/>
      </c>
      <c r="AG30" s="156" t="str">
        <f t="shared" ref="AG30:AG32" ca="1" si="267">IF(AND(CD30&gt;0,CE30&gt;0),"-",IF(AND(CD30&gt;0,CE30=0),IF($D30="DCE/REA",IF(HT30="","DCE","REA"),$D30),""))</f>
        <v/>
      </c>
      <c r="AH30" s="154" t="str">
        <f t="shared" ref="AH30:AH32" ca="1" si="268">IF(AND(CE30&gt;0,CF30&gt;0),"-",IF(AND(CE30&gt;0,CF30=0),IF($D30="DCE/REA",IF(HU30="","DCE","REA"),$D30),""))</f>
        <v/>
      </c>
      <c r="AI30" s="155" t="str">
        <f t="shared" ref="AI30:AI32" ca="1" si="269">IF(AND(CF30&gt;0,CG30&gt;0),"-",IF(AND(CF30&gt;0,CG30=0),IF($D30="DCE/REA",IF(HV30="","DCE","REA"),$D30),""))</f>
        <v/>
      </c>
      <c r="AJ30" s="155" t="str">
        <f t="shared" ref="AJ30:AJ32" ca="1" si="270">IF(AND(CG30&gt;0,CH30&gt;0),"-",IF(AND(CG30&gt;0,CH30=0),IF($D30="DCE/REA",IF(HW30="","DCE","REA"),$D30),""))</f>
        <v/>
      </c>
      <c r="AK30" s="155" t="str">
        <f t="shared" ref="AK30:AK32" ca="1" si="271">IF(AND(CH30&gt;0,CI30&gt;0),"-",IF(AND(CH30&gt;0,CI30=0),IF($D30="DCE/REA",IF(HX30="","DCE","REA"),$D30),""))</f>
        <v/>
      </c>
      <c r="AL30" s="155" t="str">
        <f t="shared" ref="AL30:AL32" ca="1" si="272">IF(AND(CI30&gt;0,CJ30&gt;0),"-",IF(AND(CI30&gt;0,CJ30=0),IF($D30="DCE/REA",IF(HY30="","DCE","REA"),$D30),""))</f>
        <v/>
      </c>
      <c r="AM30" s="155" t="str">
        <f t="shared" ref="AM30:AM32" ca="1" si="273">IF(AND(CJ30&gt;0,CK30&gt;0),"-",IF(AND(CJ30&gt;0,CK30=0),IF($D30="DCE/REA",IF(HZ30="","DCE","REA"),$D30),""))</f>
        <v/>
      </c>
      <c r="AN30" s="155" t="str">
        <f t="shared" ref="AN30:AN32" ca="1" si="274">IF(AND(CK30&gt;0,CL30&gt;0),"-",IF(AND(CK30&gt;0,CL30=0),IF($D30="DCE/REA",IF(IA30="","DCE","REA"),$D30),""))</f>
        <v/>
      </c>
      <c r="AO30" s="155" t="str">
        <f t="shared" ref="AO30:AO32" ca="1" si="275">IF(AND(CL30&gt;0,CM30&gt;0),"-",IF(AND(CL30&gt;0,CM30=0),IF($D30="DCE/REA",IF(IB30="","DCE","REA"),$D30),""))</f>
        <v/>
      </c>
      <c r="AP30" s="155" t="str">
        <f t="shared" ref="AP30:AP32" ca="1" si="276">IF(AND(CM30&gt;0,CN30&gt;0),"-",IF(AND(CM30&gt;0,CN30=0),IF($D30="DCE/REA",IF(IC30="","DCE","REA"),$D30),""))</f>
        <v/>
      </c>
      <c r="AQ30" s="155" t="str">
        <f t="shared" ref="AQ30:AQ32" ca="1" si="277">IF(AND(CN30&gt;0,CO30&gt;0),"-",IF(AND(CN30&gt;0,CO30=0),IF($D30="DCE/REA",IF(ID30="","DCE","REA"),$D30),""))</f>
        <v/>
      </c>
      <c r="AR30" s="155" t="str">
        <f t="shared" ref="AR30:AR32" ca="1" si="278">IF(AND(CO30&gt;0,CP30&gt;0),"-",IF(AND(CO30&gt;0,CP30=0),IF($D30="DCE/REA",IF(IE30="","DCE","REA"),$D30),""))</f>
        <v/>
      </c>
      <c r="AS30" s="156" t="str">
        <f t="shared" ref="AS30:AS32" ca="1" si="279">IF(AND(CP30&gt;0,CQ30&gt;0),"-",IF(AND(CP30&gt;0,CQ30=0),IF($D30="DCE/REA",IF(IF30="","DCE","REA"),$D30),""))</f>
        <v/>
      </c>
      <c r="AT30" s="154" t="str">
        <f t="shared" ref="AT30:AT32" ca="1" si="280">IF(AND(CQ30&gt;0,CR30&gt;0),"-",IF(AND(CQ30&gt;0,CR30=0),IF($D30="DCE/REA",IF(IG30="","DCE","REA"),$D30),""))</f>
        <v/>
      </c>
      <c r="AU30" s="155" t="str">
        <f t="shared" ref="AU30:AU32" ca="1" si="281">IF(AND(CR30&gt;0,CS30&gt;0),"-",IF(AND(CR30&gt;0,CS30=0),IF($D30="DCE/REA",IF(IH30="","DCE","REA"),$D30),""))</f>
        <v/>
      </c>
      <c r="AV30" s="155" t="str">
        <f t="shared" ref="AV30:AV32" ca="1" si="282">IF(AND(CS30&gt;0,CT30&gt;0),"-",IF(AND(CS30&gt;0,CT30=0),IF($D30="DCE/REA",IF(II30="","DCE","REA"),$D30),""))</f>
        <v/>
      </c>
      <c r="AW30" s="155" t="str">
        <f t="shared" ref="AW30:AW32" ca="1" si="283">IF(AND(CT30&gt;0,CU30&gt;0),"-",IF(AND(CT30&gt;0,CU30=0),IF($D30="DCE/REA",IF(IJ30="","DCE","REA"),$D30),""))</f>
        <v/>
      </c>
      <c r="AX30" s="155" t="str">
        <f t="shared" ref="AX30:AX32" ca="1" si="284">IF(AND(CU30&gt;0,CV30&gt;0),"-",IF(AND(CU30&gt;0,CV30=0),IF($D30="DCE/REA",IF(IK30="","DCE","REA"),$D30),""))</f>
        <v/>
      </c>
      <c r="AY30" s="155" t="str">
        <f t="shared" ref="AY30:AY32" ca="1" si="285">IF(AND(CV30&gt;0,CW30&gt;0),"-",IF(AND(CV30&gt;0,CW30=0),IF($D30="DCE/REA",IF(IL30="","DCE","REA"),$D30),""))</f>
        <v/>
      </c>
      <c r="AZ30" s="155" t="str">
        <f t="shared" ref="AZ30:AZ32" ca="1" si="286">IF(AND(CW30&gt;0,CX30&gt;0),"-",IF(AND(CW30&gt;0,CX30=0),IF($D30="DCE/REA",IF(IM30="","DCE","REA"),$D30),""))</f>
        <v/>
      </c>
      <c r="BA30" s="155" t="str">
        <f t="shared" ref="BA30:BA32" ca="1" si="287">IF(AND(CX30&gt;0,CY30&gt;0),"-",IF(AND(CX30&gt;0,CY30=0),IF($D30="DCE/REA",IF(IN30="","DCE","REA"),$D30),""))</f>
        <v/>
      </c>
      <c r="BB30" s="155" t="str">
        <f t="shared" ref="BB30:BB32" ca="1" si="288">IF(AND(CY30&gt;0,CZ30&gt;0),"-",IF(AND(CY30&gt;0,CZ30=0),IF($D30="DCE/REA",IF(IO30="","DCE","REA"),$D30),""))</f>
        <v/>
      </c>
      <c r="BC30" s="155" t="str">
        <f t="shared" ref="BC30:BC32" ca="1" si="289">IF(AND(CZ30&gt;0,DA30&gt;0),"-",IF(AND(CZ30&gt;0,DA30=0),IF($D30="DCE/REA",IF(IP30="","DCE","REA"),$D30),""))</f>
        <v/>
      </c>
      <c r="BD30" s="155" t="str">
        <f t="shared" ref="BD30:BD32" ca="1" si="290">IF(AND(DA30&gt;0,DB30&gt;0),"-",IF(AND(DA30&gt;0,DB30=0),IF($D30="DCE/REA",IF(IQ30="","DCE","REA"),$D30),""))</f>
        <v/>
      </c>
      <c r="BE30" s="156" t="str">
        <f t="shared" ref="BE30:BE32" ca="1" si="291">IF(AND(DB30&gt;0,DC30&gt;0),"-",IF(AND(DB30&gt;0,DC30=0),IF($D30="DCE/REA",IF(IR30="","DCE","REA"),$D30),""))</f>
        <v/>
      </c>
      <c r="BF30" s="154" t="str">
        <f t="shared" ref="BF30:BF32" ca="1" si="292">IF(AND(DC30&gt;0,DD30&gt;0),"-",IF(AND(DC30&gt;0,DD30=0),IF($D30="DCE/REA",IF(IS30="","DCE","REA"),$D30),""))</f>
        <v/>
      </c>
      <c r="BG30" s="155" t="str">
        <f t="shared" ref="BG30:BG32" ca="1" si="293">IF(AND(DD30&gt;0,DE30&gt;0),"-",IF(AND(DD30&gt;0,DE30=0),IF($D30="DCE/REA",IF(IT30="","DCE","REA"),$D30),""))</f>
        <v/>
      </c>
      <c r="BH30" s="155" t="str">
        <f t="shared" ref="BH30:BH32" ca="1" si="294">IF(AND(DE30&gt;0,DF30&gt;0),"-",IF(AND(DE30&gt;0,DF30=0),IF($D30="DCE/REA",IF(IU30="","DCE","REA"),$D30),""))</f>
        <v/>
      </c>
      <c r="BI30" s="155" t="str">
        <f t="shared" ref="BI30:BI32" ca="1" si="295">IF(AND(DF30&gt;0,DG30&gt;0),"-",IF(AND(DF30&gt;0,DG30=0),IF($D30="DCE/REA",IF(IV30="","DCE","REA"),$D30),""))</f>
        <v/>
      </c>
      <c r="BJ30" s="155" t="str">
        <f t="shared" ref="BJ30:BJ32" ca="1" si="296">IF(AND(DG30&gt;0,DH30&gt;0),"-",IF(AND(DG30&gt;0,DH30=0),IF($D30="DCE/REA",IF(IW30="","DCE","REA"),$D30),""))</f>
        <v/>
      </c>
      <c r="BK30" s="155" t="str">
        <f t="shared" ref="BK30:BK32" ca="1" si="297">IF(AND(DH30&gt;0,DI30&gt;0),"-",IF(AND(DH30&gt;0,DI30=0),IF($D30="DCE/REA",IF(IX30="","DCE","REA"),$D30),""))</f>
        <v/>
      </c>
      <c r="BL30" s="155" t="str">
        <f t="shared" ref="BL30:BL32" ca="1" si="298">IF(AND(DI30&gt;0,DJ30&gt;0),"-",IF(AND(DI30&gt;0,DJ30=0),IF($D30="DCE/REA",IF(IY30="","DCE","REA"),$D30),""))</f>
        <v/>
      </c>
      <c r="BM30" s="155" t="str">
        <f t="shared" ref="BM30:BM32" ca="1" si="299">IF(AND(DJ30&gt;0,DK30&gt;0),"-",IF(AND(DJ30&gt;0,DK30=0),IF($D30="DCE/REA",IF(IZ30="","DCE","REA"),$D30),""))</f>
        <v/>
      </c>
      <c r="BN30" s="155" t="str">
        <f t="shared" ref="BN30:BN32" ca="1" si="300">IF(AND(DK30&gt;0,DL30&gt;0),"-",IF(AND(DK30&gt;0,DL30=0),IF($D30="DCE/REA",IF(JA30="","DCE","REA"),$D30),""))</f>
        <v/>
      </c>
      <c r="BO30" s="155" t="str">
        <f t="shared" ref="BO30:BO32" ca="1" si="301">IF(AND(DL30&gt;0,DM30&gt;0),"-",IF(AND(DL30&gt;0,DM30=0),IF($D30="DCE/REA",IF(JB30="","DCE","REA"),$D30),""))</f>
        <v/>
      </c>
      <c r="BP30" s="155" t="str">
        <f t="shared" ref="BP30:BP32" ca="1" si="302">IF(AND(DM30&gt;0,DN30&gt;0),"-",IF(AND(DM30&gt;0,DN30=0),IF($D30="DCE/REA",IF(JC30="","DCE","REA"),$D30),""))</f>
        <v/>
      </c>
      <c r="BQ30" s="156" t="str">
        <f t="shared" ref="BQ30:BQ32" ca="1" si="303">IF(AND(DN30&gt;0,DO30&gt;0),"-",IF(AND(DN30&gt;0,DO30=0),IF($D30="DCE/REA",IF(JD30="","DCE","REA"),$D30),""))</f>
        <v/>
      </c>
      <c r="BR30" s="52"/>
      <c r="BS30" s="53">
        <f t="shared" ref="BS30:CH32" ca="1" si="304">IF(OFFSET($HI30,,(COLUMN()-COLUMN($BS$1:$BS$12)),,1)&lt;&gt;"",OFFSET($HI30,,(COLUMN()-COLUMN($BS$1:$BS$12)),,1),SUM(OFFSET($DP30,,2*(COLUMN()-COLUMN($BS$1:$BS$12)),,2)))</f>
        <v>47.058823529411768</v>
      </c>
      <c r="BT30" s="53">
        <f t="shared" ca="1" si="304"/>
        <v>47.058823529411768</v>
      </c>
      <c r="BU30" s="53">
        <f t="shared" ca="1" si="304"/>
        <v>70.588235294117652</v>
      </c>
      <c r="BV30" s="53">
        <f t="shared" ca="1" si="304"/>
        <v>94.117647058823536</v>
      </c>
      <c r="BW30" s="53">
        <f t="shared" ca="1" si="304"/>
        <v>94.117647058823536</v>
      </c>
      <c r="BX30" s="53">
        <f t="shared" ca="1" si="304"/>
        <v>47.058823529411768</v>
      </c>
      <c r="BY30" s="53">
        <f t="shared" ca="1" si="304"/>
        <v>0</v>
      </c>
      <c r="BZ30" s="53">
        <f t="shared" ca="1" si="304"/>
        <v>0</v>
      </c>
      <c r="CA30" s="53">
        <f t="shared" ca="1" si="304"/>
        <v>0</v>
      </c>
      <c r="CB30" s="53">
        <f t="shared" ca="1" si="304"/>
        <v>0</v>
      </c>
      <c r="CC30" s="53">
        <f t="shared" ca="1" si="304"/>
        <v>0</v>
      </c>
      <c r="CD30" s="54">
        <f t="shared" ca="1" si="304"/>
        <v>0</v>
      </c>
      <c r="CE30" s="53">
        <f t="shared" ca="1" si="304"/>
        <v>0</v>
      </c>
      <c r="CF30" s="53">
        <f t="shared" ca="1" si="304"/>
        <v>0</v>
      </c>
      <c r="CG30" s="53">
        <f t="shared" ca="1" si="304"/>
        <v>0</v>
      </c>
      <c r="CH30" s="53">
        <f t="shared" ca="1" si="304"/>
        <v>0</v>
      </c>
      <c r="CI30" s="53">
        <f t="shared" ref="CI30:CX32" ca="1" si="305">IF(OFFSET($HI30,,(COLUMN()-COLUMN($BS$1:$BS$12)),,1)&lt;&gt;"",OFFSET($HI30,,(COLUMN()-COLUMN($BS$1:$BS$12)),,1),SUM(OFFSET($DP30,,2*(COLUMN()-COLUMN($BS$1:$BS$12)),,2)))</f>
        <v>0</v>
      </c>
      <c r="CJ30" s="53">
        <f t="shared" ca="1" si="305"/>
        <v>0</v>
      </c>
      <c r="CK30" s="53">
        <f t="shared" ca="1" si="305"/>
        <v>0</v>
      </c>
      <c r="CL30" s="53">
        <f t="shared" ca="1" si="305"/>
        <v>0</v>
      </c>
      <c r="CM30" s="53">
        <f t="shared" ca="1" si="305"/>
        <v>0</v>
      </c>
      <c r="CN30" s="53">
        <f t="shared" ca="1" si="305"/>
        <v>0</v>
      </c>
      <c r="CO30" s="53">
        <f t="shared" ca="1" si="305"/>
        <v>0</v>
      </c>
      <c r="CP30" s="54">
        <f t="shared" ca="1" si="305"/>
        <v>0</v>
      </c>
      <c r="CQ30" s="53">
        <f t="shared" ca="1" si="305"/>
        <v>0</v>
      </c>
      <c r="CR30" s="53">
        <f t="shared" ca="1" si="305"/>
        <v>0</v>
      </c>
      <c r="CS30" s="53">
        <f t="shared" ca="1" si="305"/>
        <v>0</v>
      </c>
      <c r="CT30" s="53">
        <f t="shared" ca="1" si="305"/>
        <v>0</v>
      </c>
      <c r="CU30" s="53">
        <f t="shared" ca="1" si="305"/>
        <v>0</v>
      </c>
      <c r="CV30" s="53">
        <f t="shared" ca="1" si="305"/>
        <v>0</v>
      </c>
      <c r="CW30" s="53">
        <f t="shared" ca="1" si="305"/>
        <v>0</v>
      </c>
      <c r="CX30" s="53">
        <f t="shared" ca="1" si="305"/>
        <v>0</v>
      </c>
      <c r="CY30" s="53">
        <f t="shared" ref="CY30:DN32" ca="1" si="306">IF(OFFSET($HI30,,(COLUMN()-COLUMN($BS$1:$BS$12)),,1)&lt;&gt;"",OFFSET($HI30,,(COLUMN()-COLUMN($BS$1:$BS$12)),,1),SUM(OFFSET($DP30,,2*(COLUMN()-COLUMN($BS$1:$BS$12)),,2)))</f>
        <v>0</v>
      </c>
      <c r="CZ30" s="53">
        <f t="shared" ca="1" si="306"/>
        <v>0</v>
      </c>
      <c r="DA30" s="53">
        <f t="shared" ca="1" si="306"/>
        <v>0</v>
      </c>
      <c r="DB30" s="54">
        <f t="shared" ca="1" si="306"/>
        <v>0</v>
      </c>
      <c r="DC30" s="53">
        <f t="shared" ca="1" si="306"/>
        <v>0</v>
      </c>
      <c r="DD30" s="53">
        <f t="shared" ca="1" si="306"/>
        <v>0</v>
      </c>
      <c r="DE30" s="53">
        <f t="shared" ca="1" si="306"/>
        <v>0</v>
      </c>
      <c r="DF30" s="53">
        <f t="shared" ca="1" si="306"/>
        <v>0</v>
      </c>
      <c r="DG30" s="53">
        <f t="shared" ca="1" si="306"/>
        <v>0</v>
      </c>
      <c r="DH30" s="53">
        <f t="shared" ca="1" si="306"/>
        <v>0</v>
      </c>
      <c r="DI30" s="53">
        <f t="shared" ca="1" si="306"/>
        <v>0</v>
      </c>
      <c r="DJ30" s="53">
        <f t="shared" ca="1" si="306"/>
        <v>0</v>
      </c>
      <c r="DK30" s="53">
        <f t="shared" ca="1" si="306"/>
        <v>0</v>
      </c>
      <c r="DL30" s="53">
        <f t="shared" ca="1" si="306"/>
        <v>0</v>
      </c>
      <c r="DM30" s="53">
        <f t="shared" ca="1" si="306"/>
        <v>0</v>
      </c>
      <c r="DN30" s="53">
        <f t="shared" ca="1" si="306"/>
        <v>0</v>
      </c>
      <c r="DO30" s="52"/>
      <c r="DP30" s="60">
        <v>23.529411764705884</v>
      </c>
      <c r="DQ30" s="53">
        <v>23.529411764705884</v>
      </c>
      <c r="DR30" s="53">
        <v>23.529411764705884</v>
      </c>
      <c r="DS30" s="53">
        <v>23.529411764705884</v>
      </c>
      <c r="DT30" s="53">
        <v>23.529411764705884</v>
      </c>
      <c r="DU30" s="53">
        <v>47.058823529411768</v>
      </c>
      <c r="DV30" s="53">
        <v>47.058823529411768</v>
      </c>
      <c r="DW30" s="53">
        <v>47.058823529411768</v>
      </c>
      <c r="DX30" s="53">
        <v>47.058823529411768</v>
      </c>
      <c r="DY30" s="53">
        <v>47.058823529411768</v>
      </c>
      <c r="DZ30" s="53">
        <v>47.058823529411768</v>
      </c>
      <c r="EA30" s="53">
        <v>0</v>
      </c>
      <c r="EB30" s="53">
        <v>0</v>
      </c>
      <c r="EC30" s="53">
        <v>0</v>
      </c>
      <c r="ED30" s="53">
        <v>0</v>
      </c>
      <c r="EE30" s="53">
        <v>0</v>
      </c>
      <c r="EF30" s="53">
        <v>0</v>
      </c>
      <c r="EG30" s="53">
        <v>0</v>
      </c>
      <c r="EH30" s="53">
        <v>0</v>
      </c>
      <c r="EI30" s="53">
        <v>0</v>
      </c>
      <c r="EJ30" s="53">
        <v>0</v>
      </c>
      <c r="EK30" s="53">
        <v>0</v>
      </c>
      <c r="EL30" s="55">
        <v>0</v>
      </c>
      <c r="EM30" s="54">
        <v>0</v>
      </c>
      <c r="EN30" s="53">
        <v>0</v>
      </c>
      <c r="EO30" s="53">
        <v>0</v>
      </c>
      <c r="EP30" s="53">
        <v>0</v>
      </c>
      <c r="EQ30" s="53">
        <v>0</v>
      </c>
      <c r="ER30" s="53">
        <v>0</v>
      </c>
      <c r="ES30" s="53">
        <v>0</v>
      </c>
      <c r="ET30" s="53">
        <v>0</v>
      </c>
      <c r="EU30" s="53">
        <v>0</v>
      </c>
      <c r="EV30" s="53">
        <v>0</v>
      </c>
      <c r="EW30" s="53">
        <v>0</v>
      </c>
      <c r="EX30" s="53">
        <v>0</v>
      </c>
      <c r="EY30" s="53">
        <v>0</v>
      </c>
      <c r="EZ30" s="53">
        <v>0</v>
      </c>
      <c r="FA30" s="53">
        <v>0</v>
      </c>
      <c r="FB30" s="53">
        <v>0</v>
      </c>
      <c r="FC30" s="53">
        <v>0</v>
      </c>
      <c r="FD30" s="53">
        <v>0</v>
      </c>
      <c r="FE30" s="53">
        <v>0</v>
      </c>
      <c r="FF30" s="53">
        <v>0</v>
      </c>
      <c r="FG30" s="53">
        <v>0</v>
      </c>
      <c r="FH30" s="53">
        <v>0</v>
      </c>
      <c r="FI30" s="53">
        <v>0</v>
      </c>
      <c r="FJ30" s="53">
        <v>0</v>
      </c>
      <c r="FK30" s="54">
        <v>0</v>
      </c>
      <c r="FL30" s="53">
        <v>0</v>
      </c>
      <c r="FM30" s="53">
        <v>0</v>
      </c>
      <c r="FN30" s="53">
        <v>0</v>
      </c>
      <c r="FO30" s="53">
        <v>0</v>
      </c>
      <c r="FP30" s="53">
        <v>0</v>
      </c>
      <c r="FQ30" s="53">
        <v>0</v>
      </c>
      <c r="FR30" s="53">
        <v>0</v>
      </c>
      <c r="FS30" s="53">
        <v>0</v>
      </c>
      <c r="FT30" s="53">
        <v>0</v>
      </c>
      <c r="FU30" s="53">
        <v>0</v>
      </c>
      <c r="FV30" s="53">
        <v>0</v>
      </c>
      <c r="FW30" s="53">
        <v>0</v>
      </c>
      <c r="FX30" s="53">
        <v>0</v>
      </c>
      <c r="FY30" s="53">
        <v>0</v>
      </c>
      <c r="FZ30" s="53">
        <v>0</v>
      </c>
      <c r="GA30" s="53">
        <v>0</v>
      </c>
      <c r="GB30" s="53">
        <v>0</v>
      </c>
      <c r="GC30" s="53">
        <v>0</v>
      </c>
      <c r="GD30" s="53">
        <v>0</v>
      </c>
      <c r="GE30" s="53">
        <v>0</v>
      </c>
      <c r="GF30" s="53">
        <v>0</v>
      </c>
      <c r="GG30" s="53">
        <v>0</v>
      </c>
      <c r="GH30" s="53">
        <v>0</v>
      </c>
      <c r="GI30" s="54">
        <v>0</v>
      </c>
      <c r="GJ30" s="53">
        <v>0</v>
      </c>
      <c r="GK30" s="53">
        <v>0</v>
      </c>
      <c r="GL30" s="53">
        <v>0</v>
      </c>
      <c r="GM30" s="53">
        <v>0</v>
      </c>
      <c r="GN30" s="53">
        <v>0</v>
      </c>
      <c r="GO30" s="53">
        <v>0</v>
      </c>
      <c r="GP30" s="53">
        <v>0</v>
      </c>
      <c r="GQ30" s="53">
        <v>0</v>
      </c>
      <c r="GR30" s="53">
        <v>0</v>
      </c>
      <c r="GS30" s="53">
        <v>0</v>
      </c>
      <c r="GT30" s="53">
        <v>0</v>
      </c>
      <c r="GU30" s="53">
        <v>0</v>
      </c>
      <c r="GV30" s="53">
        <v>0</v>
      </c>
      <c r="GW30" s="53">
        <v>0</v>
      </c>
      <c r="GX30" s="53">
        <v>0</v>
      </c>
      <c r="GY30" s="53">
        <v>0</v>
      </c>
      <c r="GZ30" s="53">
        <v>0</v>
      </c>
      <c r="HA30" s="53">
        <v>0</v>
      </c>
      <c r="HB30" s="53">
        <v>0</v>
      </c>
      <c r="HC30" s="53">
        <v>0</v>
      </c>
      <c r="HD30" s="53">
        <v>0</v>
      </c>
      <c r="HE30" s="53">
        <v>0</v>
      </c>
      <c r="HF30" s="53">
        <v>0</v>
      </c>
      <c r="HG30" s="54">
        <v>0</v>
      </c>
      <c r="HH30" s="52"/>
      <c r="HI30" s="160"/>
      <c r="HJ30" s="161"/>
      <c r="HK30" s="161"/>
      <c r="HL30" s="161"/>
      <c r="HM30" s="161"/>
      <c r="HN30" s="161"/>
      <c r="HO30" s="161"/>
      <c r="HP30" s="161"/>
      <c r="HQ30" s="161"/>
      <c r="HR30" s="161"/>
      <c r="HS30" s="161"/>
      <c r="HT30" s="162"/>
      <c r="HU30" s="160"/>
      <c r="HV30" s="161"/>
      <c r="HW30" s="161"/>
      <c r="HX30" s="161"/>
      <c r="HY30" s="161"/>
      <c r="HZ30" s="161"/>
      <c r="IA30" s="161"/>
      <c r="IB30" s="161"/>
      <c r="IC30" s="161"/>
      <c r="ID30" s="161"/>
      <c r="IE30" s="161"/>
      <c r="IF30" s="162"/>
      <c r="IG30" s="160"/>
      <c r="IH30" s="161"/>
      <c r="II30" s="161"/>
      <c r="IJ30" s="161"/>
      <c r="IK30" s="161"/>
      <c r="IL30" s="161"/>
      <c r="IM30" s="161"/>
      <c r="IN30" s="161"/>
      <c r="IO30" s="161"/>
      <c r="IP30" s="161"/>
      <c r="IQ30" s="161"/>
      <c r="IR30" s="162"/>
      <c r="IS30" s="160"/>
      <c r="IT30" s="161"/>
      <c r="IU30" s="161"/>
      <c r="IV30" s="161"/>
      <c r="IW30" s="161"/>
      <c r="IX30" s="161"/>
      <c r="IY30" s="161"/>
      <c r="IZ30" s="161"/>
      <c r="JA30" s="161"/>
      <c r="JB30" s="161"/>
      <c r="JC30" s="161"/>
      <c r="JD30" s="162"/>
      <c r="JE30" s="92"/>
    </row>
    <row r="31" spans="1:265" s="1" customFormat="1" ht="14.4" x14ac:dyDescent="0.3">
      <c r="A31" s="125"/>
      <c r="B31" s="163">
        <f t="shared" ca="1" si="247"/>
        <v>0</v>
      </c>
      <c r="C31" s="164" t="str">
        <f t="shared" ca="1" si="248"/>
        <v>Affaire 1</v>
      </c>
      <c r="D31" s="140" t="str">
        <f t="shared" ca="1" si="249"/>
        <v>DCE/REA</v>
      </c>
      <c r="E31" s="141" t="s">
        <v>39</v>
      </c>
      <c r="F31" s="142">
        <v>2</v>
      </c>
      <c r="G31" s="140">
        <f t="shared" ca="1" si="250"/>
        <v>0</v>
      </c>
      <c r="H31" s="140">
        <f t="shared" ca="1" si="251"/>
        <v>0</v>
      </c>
      <c r="I31" s="168">
        <f t="shared" ca="1" si="252"/>
        <v>0</v>
      </c>
      <c r="J31" s="140">
        <f t="shared" ca="1" si="253"/>
        <v>0</v>
      </c>
      <c r="K31" s="140">
        <f t="shared" ca="1" si="254"/>
        <v>0</v>
      </c>
      <c r="L31" s="143">
        <f t="shared" ca="1" si="255"/>
        <v>0</v>
      </c>
      <c r="M31" s="108"/>
      <c r="N31" s="145">
        <v>200</v>
      </c>
      <c r="O31" s="146">
        <v>43466</v>
      </c>
      <c r="P31" s="146">
        <v>43600</v>
      </c>
      <c r="Q31" s="147">
        <v>43597</v>
      </c>
      <c r="R31" s="148" t="str">
        <f ca="1">IF(AND($P31&lt;&gt;"",$P31&lt;=$B$1,$Q31=""),"RETARD","")</f>
        <v/>
      </c>
      <c r="S31" s="148">
        <f ca="1">IF($O31="","",IF(AND($B$1&lt;$P31,$Q31=""),$P31,IF(AND($Q31&lt;=$P31,$Q31&lt;&gt;""),$Q31,EDATE($P31,1))))</f>
        <v>43597</v>
      </c>
      <c r="T31" s="150"/>
      <c r="U31" s="108"/>
      <c r="V31" s="154" t="str">
        <f t="shared" ca="1" si="256"/>
        <v>-</v>
      </c>
      <c r="W31" s="155" t="str">
        <f t="shared" ca="1" si="257"/>
        <v>-</v>
      </c>
      <c r="X31" s="155" t="str">
        <f t="shared" ca="1" si="258"/>
        <v>-</v>
      </c>
      <c r="Y31" s="155" t="str">
        <f t="shared" ca="1" si="259"/>
        <v>-</v>
      </c>
      <c r="Z31" s="155" t="str">
        <f t="shared" ca="1" si="260"/>
        <v>DCE</v>
      </c>
      <c r="AA31" s="155" t="str">
        <f t="shared" ca="1" si="261"/>
        <v/>
      </c>
      <c r="AB31" s="155" t="str">
        <f t="shared" ca="1" si="262"/>
        <v/>
      </c>
      <c r="AC31" s="155" t="str">
        <f t="shared" ca="1" si="263"/>
        <v/>
      </c>
      <c r="AD31" s="155" t="str">
        <f t="shared" ca="1" si="264"/>
        <v/>
      </c>
      <c r="AE31" s="155" t="str">
        <f t="shared" ca="1" si="265"/>
        <v/>
      </c>
      <c r="AF31" s="155" t="str">
        <f t="shared" ca="1" si="266"/>
        <v/>
      </c>
      <c r="AG31" s="156" t="str">
        <f t="shared" ca="1" si="267"/>
        <v/>
      </c>
      <c r="AH31" s="154" t="str">
        <f t="shared" ca="1" si="268"/>
        <v/>
      </c>
      <c r="AI31" s="155" t="str">
        <f t="shared" ca="1" si="269"/>
        <v/>
      </c>
      <c r="AJ31" s="155" t="str">
        <f t="shared" ca="1" si="270"/>
        <v/>
      </c>
      <c r="AK31" s="155" t="str">
        <f t="shared" ca="1" si="271"/>
        <v/>
      </c>
      <c r="AL31" s="155" t="str">
        <f t="shared" ca="1" si="272"/>
        <v/>
      </c>
      <c r="AM31" s="155" t="str">
        <f t="shared" ca="1" si="273"/>
        <v/>
      </c>
      <c r="AN31" s="155" t="str">
        <f t="shared" ca="1" si="274"/>
        <v/>
      </c>
      <c r="AO31" s="155" t="str">
        <f t="shared" ca="1" si="275"/>
        <v/>
      </c>
      <c r="AP31" s="155" t="str">
        <f t="shared" ca="1" si="276"/>
        <v/>
      </c>
      <c r="AQ31" s="155" t="str">
        <f t="shared" ca="1" si="277"/>
        <v/>
      </c>
      <c r="AR31" s="155" t="str">
        <f t="shared" ca="1" si="278"/>
        <v/>
      </c>
      <c r="AS31" s="156" t="str">
        <f t="shared" ca="1" si="279"/>
        <v/>
      </c>
      <c r="AT31" s="154" t="str">
        <f t="shared" ca="1" si="280"/>
        <v/>
      </c>
      <c r="AU31" s="155" t="str">
        <f t="shared" ca="1" si="281"/>
        <v/>
      </c>
      <c r="AV31" s="155" t="str">
        <f t="shared" ca="1" si="282"/>
        <v/>
      </c>
      <c r="AW31" s="155" t="str">
        <f t="shared" ca="1" si="283"/>
        <v/>
      </c>
      <c r="AX31" s="155" t="str">
        <f t="shared" ca="1" si="284"/>
        <v/>
      </c>
      <c r="AY31" s="155" t="str">
        <f t="shared" ca="1" si="285"/>
        <v/>
      </c>
      <c r="AZ31" s="155" t="str">
        <f t="shared" ca="1" si="286"/>
        <v/>
      </c>
      <c r="BA31" s="155" t="str">
        <f t="shared" ca="1" si="287"/>
        <v/>
      </c>
      <c r="BB31" s="155" t="str">
        <f t="shared" ca="1" si="288"/>
        <v/>
      </c>
      <c r="BC31" s="155" t="str">
        <f t="shared" ca="1" si="289"/>
        <v/>
      </c>
      <c r="BD31" s="155" t="str">
        <f t="shared" ca="1" si="290"/>
        <v/>
      </c>
      <c r="BE31" s="156" t="str">
        <f t="shared" ca="1" si="291"/>
        <v/>
      </c>
      <c r="BF31" s="154" t="str">
        <f t="shared" ca="1" si="292"/>
        <v/>
      </c>
      <c r="BG31" s="155" t="str">
        <f t="shared" ca="1" si="293"/>
        <v/>
      </c>
      <c r="BH31" s="155" t="str">
        <f t="shared" ca="1" si="294"/>
        <v/>
      </c>
      <c r="BI31" s="155" t="str">
        <f t="shared" ca="1" si="295"/>
        <v/>
      </c>
      <c r="BJ31" s="155" t="str">
        <f t="shared" ca="1" si="296"/>
        <v/>
      </c>
      <c r="BK31" s="155" t="str">
        <f t="shared" ca="1" si="297"/>
        <v/>
      </c>
      <c r="BL31" s="155" t="str">
        <f t="shared" ca="1" si="298"/>
        <v/>
      </c>
      <c r="BM31" s="155" t="str">
        <f t="shared" ca="1" si="299"/>
        <v/>
      </c>
      <c r="BN31" s="155" t="str">
        <f t="shared" ca="1" si="300"/>
        <v/>
      </c>
      <c r="BO31" s="155" t="str">
        <f t="shared" ca="1" si="301"/>
        <v/>
      </c>
      <c r="BP31" s="155" t="str">
        <f t="shared" ca="1" si="302"/>
        <v/>
      </c>
      <c r="BQ31" s="156" t="str">
        <f t="shared" ca="1" si="303"/>
        <v/>
      </c>
      <c r="BR31" s="52"/>
      <c r="BS31" s="53">
        <f t="shared" ca="1" si="304"/>
        <v>44.444444444444443</v>
      </c>
      <c r="BT31" s="53">
        <f t="shared" ca="1" si="304"/>
        <v>44.444444444444443</v>
      </c>
      <c r="BU31" s="53">
        <f t="shared" ca="1" si="304"/>
        <v>44.444444444444443</v>
      </c>
      <c r="BV31" s="53">
        <f t="shared" ca="1" si="304"/>
        <v>44.444444444444443</v>
      </c>
      <c r="BW31" s="53">
        <f t="shared" ca="1" si="304"/>
        <v>22.222222222222221</v>
      </c>
      <c r="BX31" s="53">
        <f t="shared" ca="1" si="304"/>
        <v>0</v>
      </c>
      <c r="BY31" s="53">
        <f t="shared" ca="1" si="304"/>
        <v>0</v>
      </c>
      <c r="BZ31" s="53">
        <f t="shared" ca="1" si="304"/>
        <v>0</v>
      </c>
      <c r="CA31" s="53">
        <f t="shared" ca="1" si="304"/>
        <v>0</v>
      </c>
      <c r="CB31" s="53">
        <f t="shared" ca="1" si="304"/>
        <v>0</v>
      </c>
      <c r="CC31" s="53">
        <f t="shared" ca="1" si="304"/>
        <v>0</v>
      </c>
      <c r="CD31" s="54">
        <f t="shared" ca="1" si="304"/>
        <v>0</v>
      </c>
      <c r="CE31" s="53">
        <f t="shared" ca="1" si="304"/>
        <v>0</v>
      </c>
      <c r="CF31" s="53">
        <f t="shared" ca="1" si="304"/>
        <v>0</v>
      </c>
      <c r="CG31" s="53">
        <f t="shared" ca="1" si="304"/>
        <v>0</v>
      </c>
      <c r="CH31" s="53">
        <f t="shared" ca="1" si="304"/>
        <v>0</v>
      </c>
      <c r="CI31" s="53">
        <f t="shared" ca="1" si="305"/>
        <v>0</v>
      </c>
      <c r="CJ31" s="53">
        <f t="shared" ca="1" si="305"/>
        <v>0</v>
      </c>
      <c r="CK31" s="53">
        <f t="shared" ca="1" si="305"/>
        <v>0</v>
      </c>
      <c r="CL31" s="53">
        <f t="shared" ca="1" si="305"/>
        <v>0</v>
      </c>
      <c r="CM31" s="53">
        <f t="shared" ca="1" si="305"/>
        <v>0</v>
      </c>
      <c r="CN31" s="53">
        <f t="shared" ca="1" si="305"/>
        <v>0</v>
      </c>
      <c r="CO31" s="53">
        <f t="shared" ca="1" si="305"/>
        <v>0</v>
      </c>
      <c r="CP31" s="54">
        <f t="shared" ca="1" si="305"/>
        <v>0</v>
      </c>
      <c r="CQ31" s="53">
        <f t="shared" ca="1" si="305"/>
        <v>0</v>
      </c>
      <c r="CR31" s="53">
        <f t="shared" ca="1" si="305"/>
        <v>0</v>
      </c>
      <c r="CS31" s="53">
        <f t="shared" ca="1" si="305"/>
        <v>0</v>
      </c>
      <c r="CT31" s="53">
        <f t="shared" ca="1" si="305"/>
        <v>0</v>
      </c>
      <c r="CU31" s="53">
        <f t="shared" ca="1" si="305"/>
        <v>0</v>
      </c>
      <c r="CV31" s="53">
        <f t="shared" ca="1" si="305"/>
        <v>0</v>
      </c>
      <c r="CW31" s="53">
        <f t="shared" ca="1" si="305"/>
        <v>0</v>
      </c>
      <c r="CX31" s="53">
        <f t="shared" ca="1" si="305"/>
        <v>0</v>
      </c>
      <c r="CY31" s="53">
        <f t="shared" ca="1" si="306"/>
        <v>0</v>
      </c>
      <c r="CZ31" s="53">
        <f t="shared" ca="1" si="306"/>
        <v>0</v>
      </c>
      <c r="DA31" s="53">
        <f t="shared" ca="1" si="306"/>
        <v>0</v>
      </c>
      <c r="DB31" s="54">
        <f t="shared" ca="1" si="306"/>
        <v>0</v>
      </c>
      <c r="DC31" s="53">
        <f t="shared" ca="1" si="306"/>
        <v>0</v>
      </c>
      <c r="DD31" s="53">
        <f t="shared" ca="1" si="306"/>
        <v>0</v>
      </c>
      <c r="DE31" s="53">
        <f t="shared" ca="1" si="306"/>
        <v>0</v>
      </c>
      <c r="DF31" s="53">
        <f t="shared" ca="1" si="306"/>
        <v>0</v>
      </c>
      <c r="DG31" s="53">
        <f t="shared" ca="1" si="306"/>
        <v>0</v>
      </c>
      <c r="DH31" s="53">
        <f t="shared" ca="1" si="306"/>
        <v>0</v>
      </c>
      <c r="DI31" s="53">
        <f t="shared" ca="1" si="306"/>
        <v>0</v>
      </c>
      <c r="DJ31" s="53">
        <f t="shared" ca="1" si="306"/>
        <v>0</v>
      </c>
      <c r="DK31" s="53">
        <f t="shared" ca="1" si="306"/>
        <v>0</v>
      </c>
      <c r="DL31" s="53">
        <f t="shared" ca="1" si="306"/>
        <v>0</v>
      </c>
      <c r="DM31" s="53">
        <f t="shared" ca="1" si="306"/>
        <v>0</v>
      </c>
      <c r="DN31" s="53">
        <f t="shared" ca="1" si="306"/>
        <v>0</v>
      </c>
      <c r="DO31" s="52"/>
      <c r="DP31" s="60">
        <v>22.222222222222221</v>
      </c>
      <c r="DQ31" s="53">
        <v>22.222222222222221</v>
      </c>
      <c r="DR31" s="53">
        <v>22.222222222222221</v>
      </c>
      <c r="DS31" s="53">
        <v>22.222222222222221</v>
      </c>
      <c r="DT31" s="53">
        <v>22.222222222222221</v>
      </c>
      <c r="DU31" s="53">
        <v>22.222222222222221</v>
      </c>
      <c r="DV31" s="53">
        <v>22.222222222222221</v>
      </c>
      <c r="DW31" s="53">
        <v>22.222222222222221</v>
      </c>
      <c r="DX31" s="53">
        <v>22.222222222222221</v>
      </c>
      <c r="DY31" s="53">
        <v>0</v>
      </c>
      <c r="DZ31" s="53">
        <v>0</v>
      </c>
      <c r="EA31" s="53">
        <v>0</v>
      </c>
      <c r="EB31" s="53">
        <v>0</v>
      </c>
      <c r="EC31" s="53">
        <v>0</v>
      </c>
      <c r="ED31" s="53">
        <v>0</v>
      </c>
      <c r="EE31" s="53">
        <v>0</v>
      </c>
      <c r="EF31" s="53">
        <v>0</v>
      </c>
      <c r="EG31" s="53">
        <v>0</v>
      </c>
      <c r="EH31" s="53">
        <v>0</v>
      </c>
      <c r="EI31" s="53">
        <v>0</v>
      </c>
      <c r="EJ31" s="53">
        <v>0</v>
      </c>
      <c r="EK31" s="53">
        <v>0</v>
      </c>
      <c r="EL31" s="55">
        <v>0</v>
      </c>
      <c r="EM31" s="54">
        <v>0</v>
      </c>
      <c r="EN31" s="53">
        <v>0</v>
      </c>
      <c r="EO31" s="53">
        <v>0</v>
      </c>
      <c r="EP31" s="53">
        <v>0</v>
      </c>
      <c r="EQ31" s="53">
        <v>0</v>
      </c>
      <c r="ER31" s="53">
        <v>0</v>
      </c>
      <c r="ES31" s="53">
        <v>0</v>
      </c>
      <c r="ET31" s="53">
        <v>0</v>
      </c>
      <c r="EU31" s="53">
        <v>0</v>
      </c>
      <c r="EV31" s="53">
        <v>0</v>
      </c>
      <c r="EW31" s="53">
        <v>0</v>
      </c>
      <c r="EX31" s="53">
        <v>0</v>
      </c>
      <c r="EY31" s="53">
        <v>0</v>
      </c>
      <c r="EZ31" s="53">
        <v>0</v>
      </c>
      <c r="FA31" s="53">
        <v>0</v>
      </c>
      <c r="FB31" s="53">
        <v>0</v>
      </c>
      <c r="FC31" s="53">
        <v>0</v>
      </c>
      <c r="FD31" s="53">
        <v>0</v>
      </c>
      <c r="FE31" s="53">
        <v>0</v>
      </c>
      <c r="FF31" s="53">
        <v>0</v>
      </c>
      <c r="FG31" s="53">
        <v>0</v>
      </c>
      <c r="FH31" s="53">
        <v>0</v>
      </c>
      <c r="FI31" s="53">
        <v>0</v>
      </c>
      <c r="FJ31" s="53">
        <v>0</v>
      </c>
      <c r="FK31" s="54">
        <v>0</v>
      </c>
      <c r="FL31" s="53">
        <v>0</v>
      </c>
      <c r="FM31" s="53">
        <v>0</v>
      </c>
      <c r="FN31" s="53">
        <v>0</v>
      </c>
      <c r="FO31" s="53">
        <v>0</v>
      </c>
      <c r="FP31" s="53">
        <v>0</v>
      </c>
      <c r="FQ31" s="53">
        <v>0</v>
      </c>
      <c r="FR31" s="53">
        <v>0</v>
      </c>
      <c r="FS31" s="53">
        <v>0</v>
      </c>
      <c r="FT31" s="53">
        <v>0</v>
      </c>
      <c r="FU31" s="53">
        <v>0</v>
      </c>
      <c r="FV31" s="53">
        <v>0</v>
      </c>
      <c r="FW31" s="53">
        <v>0</v>
      </c>
      <c r="FX31" s="53">
        <v>0</v>
      </c>
      <c r="FY31" s="53">
        <v>0</v>
      </c>
      <c r="FZ31" s="53">
        <v>0</v>
      </c>
      <c r="GA31" s="53">
        <v>0</v>
      </c>
      <c r="GB31" s="53">
        <v>0</v>
      </c>
      <c r="GC31" s="53">
        <v>0</v>
      </c>
      <c r="GD31" s="53">
        <v>0</v>
      </c>
      <c r="GE31" s="53">
        <v>0</v>
      </c>
      <c r="GF31" s="53">
        <v>0</v>
      </c>
      <c r="GG31" s="53">
        <v>0</v>
      </c>
      <c r="GH31" s="53">
        <v>0</v>
      </c>
      <c r="GI31" s="54">
        <v>0</v>
      </c>
      <c r="GJ31" s="53">
        <v>0</v>
      </c>
      <c r="GK31" s="53">
        <v>0</v>
      </c>
      <c r="GL31" s="53">
        <v>0</v>
      </c>
      <c r="GM31" s="53">
        <v>0</v>
      </c>
      <c r="GN31" s="53">
        <v>0</v>
      </c>
      <c r="GO31" s="53">
        <v>0</v>
      </c>
      <c r="GP31" s="53">
        <v>0</v>
      </c>
      <c r="GQ31" s="53">
        <v>0</v>
      </c>
      <c r="GR31" s="53">
        <v>0</v>
      </c>
      <c r="GS31" s="53">
        <v>0</v>
      </c>
      <c r="GT31" s="53">
        <v>0</v>
      </c>
      <c r="GU31" s="53">
        <v>0</v>
      </c>
      <c r="GV31" s="53">
        <v>0</v>
      </c>
      <c r="GW31" s="53">
        <v>0</v>
      </c>
      <c r="GX31" s="53">
        <v>0</v>
      </c>
      <c r="GY31" s="53">
        <v>0</v>
      </c>
      <c r="GZ31" s="53">
        <v>0</v>
      </c>
      <c r="HA31" s="53">
        <v>0</v>
      </c>
      <c r="HB31" s="53">
        <v>0</v>
      </c>
      <c r="HC31" s="53">
        <v>0</v>
      </c>
      <c r="HD31" s="53">
        <v>0</v>
      </c>
      <c r="HE31" s="53">
        <v>0</v>
      </c>
      <c r="HF31" s="53">
        <v>0</v>
      </c>
      <c r="HG31" s="54">
        <v>0</v>
      </c>
      <c r="HH31" s="52"/>
      <c r="HI31" s="160"/>
      <c r="HJ31" s="161"/>
      <c r="HK31" s="161"/>
      <c r="HL31" s="161"/>
      <c r="HM31" s="161"/>
      <c r="HN31" s="161"/>
      <c r="HO31" s="161"/>
      <c r="HP31" s="161"/>
      <c r="HQ31" s="161"/>
      <c r="HR31" s="161"/>
      <c r="HS31" s="161"/>
      <c r="HT31" s="162"/>
      <c r="HU31" s="160"/>
      <c r="HV31" s="161"/>
      <c r="HW31" s="161"/>
      <c r="HX31" s="161"/>
      <c r="HY31" s="161"/>
      <c r="HZ31" s="161"/>
      <c r="IA31" s="161"/>
      <c r="IB31" s="161"/>
      <c r="IC31" s="161"/>
      <c r="ID31" s="161"/>
      <c r="IE31" s="161"/>
      <c r="IF31" s="162"/>
      <c r="IG31" s="160"/>
      <c r="IH31" s="161"/>
      <c r="II31" s="161"/>
      <c r="IJ31" s="161"/>
      <c r="IK31" s="161"/>
      <c r="IL31" s="161"/>
      <c r="IM31" s="161"/>
      <c r="IN31" s="161"/>
      <c r="IO31" s="161"/>
      <c r="IP31" s="161"/>
      <c r="IQ31" s="161"/>
      <c r="IR31" s="162"/>
      <c r="IS31" s="160"/>
      <c r="IT31" s="161"/>
      <c r="IU31" s="161"/>
      <c r="IV31" s="161"/>
      <c r="IW31" s="161"/>
      <c r="IX31" s="161"/>
      <c r="IY31" s="161"/>
      <c r="IZ31" s="161"/>
      <c r="JA31" s="161"/>
      <c r="JB31" s="161"/>
      <c r="JC31" s="161"/>
      <c r="JD31" s="162"/>
      <c r="JE31" s="92"/>
    </row>
    <row r="32" spans="1:265" s="1" customFormat="1" ht="15" thickBot="1" x14ac:dyDescent="0.35">
      <c r="A32" s="125"/>
      <c r="B32" s="163">
        <f t="shared" ca="1" si="247"/>
        <v>0</v>
      </c>
      <c r="C32" s="164" t="str">
        <f t="shared" ca="1" si="248"/>
        <v>Affaire 1</v>
      </c>
      <c r="D32" s="140" t="str">
        <f t="shared" ca="1" si="249"/>
        <v>DCE/REA</v>
      </c>
      <c r="E32" s="141" t="s">
        <v>40</v>
      </c>
      <c r="F32" s="142">
        <v>3</v>
      </c>
      <c r="G32" s="140">
        <f t="shared" ca="1" si="250"/>
        <v>0</v>
      </c>
      <c r="H32" s="140">
        <f t="shared" ca="1" si="251"/>
        <v>0</v>
      </c>
      <c r="I32" s="168">
        <f t="shared" ca="1" si="252"/>
        <v>0</v>
      </c>
      <c r="J32" s="140">
        <f t="shared" ca="1" si="253"/>
        <v>0</v>
      </c>
      <c r="K32" s="140">
        <f t="shared" ca="1" si="254"/>
        <v>0</v>
      </c>
      <c r="L32" s="143">
        <f t="shared" ca="1" si="255"/>
        <v>0</v>
      </c>
      <c r="M32" s="108"/>
      <c r="N32" s="145">
        <v>250</v>
      </c>
      <c r="O32" s="146">
        <v>43466</v>
      </c>
      <c r="P32" s="146">
        <v>43525</v>
      </c>
      <c r="Q32" s="147"/>
      <c r="R32" s="148" t="str">
        <f ca="1">IF(AND($P32&lt;&gt;"",$P32&lt;=$B$1,$Q32=""),"RETARD","")</f>
        <v>RETARD</v>
      </c>
      <c r="S32" s="148">
        <f ca="1">IF($O32="","",IF(AND($B$1&lt;$P32,$Q32=""),$P32,IF(AND($Q32&lt;=$P32,$Q32&lt;&gt;""),$Q32,EDATE($P32,1))))</f>
        <v>43556</v>
      </c>
      <c r="T32" s="150"/>
      <c r="U32" s="108"/>
      <c r="V32" s="154" t="str">
        <f t="shared" ca="1" si="256"/>
        <v>-</v>
      </c>
      <c r="W32" s="155" t="str">
        <f t="shared" ca="1" si="257"/>
        <v>-</v>
      </c>
      <c r="X32" s="155" t="str">
        <f t="shared" ca="1" si="258"/>
        <v>-</v>
      </c>
      <c r="Y32" s="155" t="str">
        <f t="shared" ca="1" si="259"/>
        <v>DCE</v>
      </c>
      <c r="Z32" s="155" t="str">
        <f t="shared" ca="1" si="260"/>
        <v/>
      </c>
      <c r="AA32" s="155" t="str">
        <f t="shared" ca="1" si="261"/>
        <v/>
      </c>
      <c r="AB32" s="155" t="str">
        <f t="shared" ca="1" si="262"/>
        <v/>
      </c>
      <c r="AC32" s="155" t="str">
        <f t="shared" ca="1" si="263"/>
        <v/>
      </c>
      <c r="AD32" s="155" t="str">
        <f t="shared" ca="1" si="264"/>
        <v/>
      </c>
      <c r="AE32" s="155" t="str">
        <f t="shared" ca="1" si="265"/>
        <v/>
      </c>
      <c r="AF32" s="155" t="str">
        <f t="shared" ca="1" si="266"/>
        <v/>
      </c>
      <c r="AG32" s="156" t="str">
        <f t="shared" ca="1" si="267"/>
        <v/>
      </c>
      <c r="AH32" s="154" t="str">
        <f t="shared" ca="1" si="268"/>
        <v/>
      </c>
      <c r="AI32" s="155" t="str">
        <f t="shared" ca="1" si="269"/>
        <v/>
      </c>
      <c r="AJ32" s="155" t="str">
        <f t="shared" ca="1" si="270"/>
        <v/>
      </c>
      <c r="AK32" s="155" t="str">
        <f t="shared" ca="1" si="271"/>
        <v/>
      </c>
      <c r="AL32" s="155" t="str">
        <f t="shared" ca="1" si="272"/>
        <v/>
      </c>
      <c r="AM32" s="155" t="str">
        <f t="shared" ca="1" si="273"/>
        <v/>
      </c>
      <c r="AN32" s="155" t="str">
        <f t="shared" ca="1" si="274"/>
        <v/>
      </c>
      <c r="AO32" s="155" t="str">
        <f t="shared" ca="1" si="275"/>
        <v/>
      </c>
      <c r="AP32" s="155" t="str">
        <f t="shared" ca="1" si="276"/>
        <v/>
      </c>
      <c r="AQ32" s="155" t="str">
        <f t="shared" ca="1" si="277"/>
        <v/>
      </c>
      <c r="AR32" s="155" t="str">
        <f t="shared" ca="1" si="278"/>
        <v/>
      </c>
      <c r="AS32" s="156" t="str">
        <f t="shared" ca="1" si="279"/>
        <v/>
      </c>
      <c r="AT32" s="154" t="str">
        <f t="shared" ca="1" si="280"/>
        <v/>
      </c>
      <c r="AU32" s="155" t="str">
        <f t="shared" ca="1" si="281"/>
        <v/>
      </c>
      <c r="AV32" s="155" t="str">
        <f t="shared" ca="1" si="282"/>
        <v/>
      </c>
      <c r="AW32" s="155" t="str">
        <f t="shared" ca="1" si="283"/>
        <v/>
      </c>
      <c r="AX32" s="155" t="str">
        <f t="shared" ca="1" si="284"/>
        <v/>
      </c>
      <c r="AY32" s="155" t="str">
        <f t="shared" ca="1" si="285"/>
        <v/>
      </c>
      <c r="AZ32" s="155" t="str">
        <f t="shared" ca="1" si="286"/>
        <v/>
      </c>
      <c r="BA32" s="155" t="str">
        <f t="shared" ca="1" si="287"/>
        <v/>
      </c>
      <c r="BB32" s="155" t="str">
        <f t="shared" ca="1" si="288"/>
        <v/>
      </c>
      <c r="BC32" s="155" t="str">
        <f t="shared" ca="1" si="289"/>
        <v/>
      </c>
      <c r="BD32" s="155" t="str">
        <f t="shared" ca="1" si="290"/>
        <v/>
      </c>
      <c r="BE32" s="156" t="str">
        <f t="shared" ca="1" si="291"/>
        <v/>
      </c>
      <c r="BF32" s="154" t="str">
        <f t="shared" ca="1" si="292"/>
        <v/>
      </c>
      <c r="BG32" s="155" t="str">
        <f t="shared" ca="1" si="293"/>
        <v/>
      </c>
      <c r="BH32" s="155" t="str">
        <f t="shared" ca="1" si="294"/>
        <v/>
      </c>
      <c r="BI32" s="155" t="str">
        <f t="shared" ca="1" si="295"/>
        <v/>
      </c>
      <c r="BJ32" s="155" t="str">
        <f t="shared" ca="1" si="296"/>
        <v/>
      </c>
      <c r="BK32" s="155" t="str">
        <f t="shared" ca="1" si="297"/>
        <v/>
      </c>
      <c r="BL32" s="155" t="str">
        <f t="shared" ca="1" si="298"/>
        <v/>
      </c>
      <c r="BM32" s="155" t="str">
        <f t="shared" ca="1" si="299"/>
        <v/>
      </c>
      <c r="BN32" s="155" t="str">
        <f t="shared" ca="1" si="300"/>
        <v/>
      </c>
      <c r="BO32" s="155" t="str">
        <f t="shared" ca="1" si="301"/>
        <v/>
      </c>
      <c r="BP32" s="155" t="str">
        <f t="shared" ca="1" si="302"/>
        <v/>
      </c>
      <c r="BQ32" s="156" t="str">
        <f t="shared" ca="1" si="303"/>
        <v/>
      </c>
      <c r="BR32" s="52"/>
      <c r="BS32" s="53">
        <f t="shared" ca="1" si="304"/>
        <v>71.428571428571431</v>
      </c>
      <c r="BT32" s="53">
        <f t="shared" ca="1" si="304"/>
        <v>71.428571428571431</v>
      </c>
      <c r="BU32" s="53">
        <f t="shared" ca="1" si="304"/>
        <v>71.428571428571431</v>
      </c>
      <c r="BV32" s="53">
        <f t="shared" ca="1" si="304"/>
        <v>35.714285714285715</v>
      </c>
      <c r="BW32" s="53">
        <f t="shared" ca="1" si="304"/>
        <v>0</v>
      </c>
      <c r="BX32" s="53">
        <f t="shared" ca="1" si="304"/>
        <v>0</v>
      </c>
      <c r="BY32" s="53">
        <f t="shared" ca="1" si="304"/>
        <v>0</v>
      </c>
      <c r="BZ32" s="53">
        <f t="shared" ca="1" si="304"/>
        <v>0</v>
      </c>
      <c r="CA32" s="53">
        <f t="shared" ca="1" si="304"/>
        <v>0</v>
      </c>
      <c r="CB32" s="53">
        <f t="shared" ca="1" si="304"/>
        <v>0</v>
      </c>
      <c r="CC32" s="53">
        <f t="shared" ca="1" si="304"/>
        <v>0</v>
      </c>
      <c r="CD32" s="54">
        <f t="shared" ca="1" si="304"/>
        <v>0</v>
      </c>
      <c r="CE32" s="53">
        <f t="shared" ca="1" si="304"/>
        <v>0</v>
      </c>
      <c r="CF32" s="53">
        <f t="shared" ca="1" si="304"/>
        <v>0</v>
      </c>
      <c r="CG32" s="53">
        <f t="shared" ca="1" si="304"/>
        <v>0</v>
      </c>
      <c r="CH32" s="53">
        <f t="shared" ca="1" si="304"/>
        <v>0</v>
      </c>
      <c r="CI32" s="53">
        <f t="shared" ca="1" si="305"/>
        <v>0</v>
      </c>
      <c r="CJ32" s="53">
        <f t="shared" ca="1" si="305"/>
        <v>0</v>
      </c>
      <c r="CK32" s="53">
        <f t="shared" ca="1" si="305"/>
        <v>0</v>
      </c>
      <c r="CL32" s="53">
        <f t="shared" ca="1" si="305"/>
        <v>0</v>
      </c>
      <c r="CM32" s="53">
        <f t="shared" ca="1" si="305"/>
        <v>0</v>
      </c>
      <c r="CN32" s="53">
        <f t="shared" ca="1" si="305"/>
        <v>0</v>
      </c>
      <c r="CO32" s="53">
        <f t="shared" ca="1" si="305"/>
        <v>0</v>
      </c>
      <c r="CP32" s="54">
        <f t="shared" ca="1" si="305"/>
        <v>0</v>
      </c>
      <c r="CQ32" s="53">
        <f t="shared" ca="1" si="305"/>
        <v>0</v>
      </c>
      <c r="CR32" s="53">
        <f t="shared" ca="1" si="305"/>
        <v>0</v>
      </c>
      <c r="CS32" s="53">
        <f t="shared" ca="1" si="305"/>
        <v>0</v>
      </c>
      <c r="CT32" s="53">
        <f t="shared" ca="1" si="305"/>
        <v>0</v>
      </c>
      <c r="CU32" s="53">
        <f t="shared" ca="1" si="305"/>
        <v>0</v>
      </c>
      <c r="CV32" s="53">
        <f t="shared" ca="1" si="305"/>
        <v>0</v>
      </c>
      <c r="CW32" s="53">
        <f t="shared" ca="1" si="305"/>
        <v>0</v>
      </c>
      <c r="CX32" s="53">
        <f t="shared" ca="1" si="305"/>
        <v>0</v>
      </c>
      <c r="CY32" s="53">
        <f t="shared" ca="1" si="306"/>
        <v>0</v>
      </c>
      <c r="CZ32" s="53">
        <f t="shared" ca="1" si="306"/>
        <v>0</v>
      </c>
      <c r="DA32" s="53">
        <f t="shared" ca="1" si="306"/>
        <v>0</v>
      </c>
      <c r="DB32" s="54">
        <f t="shared" ca="1" si="306"/>
        <v>0</v>
      </c>
      <c r="DC32" s="53">
        <f t="shared" ca="1" si="306"/>
        <v>0</v>
      </c>
      <c r="DD32" s="53">
        <f t="shared" ca="1" si="306"/>
        <v>0</v>
      </c>
      <c r="DE32" s="53">
        <f t="shared" ca="1" si="306"/>
        <v>0</v>
      </c>
      <c r="DF32" s="53">
        <f t="shared" ca="1" si="306"/>
        <v>0</v>
      </c>
      <c r="DG32" s="53">
        <f t="shared" ca="1" si="306"/>
        <v>0</v>
      </c>
      <c r="DH32" s="53">
        <f t="shared" ca="1" si="306"/>
        <v>0</v>
      </c>
      <c r="DI32" s="53">
        <f t="shared" ca="1" si="306"/>
        <v>0</v>
      </c>
      <c r="DJ32" s="53">
        <f t="shared" ca="1" si="306"/>
        <v>0</v>
      </c>
      <c r="DK32" s="53">
        <f t="shared" ca="1" si="306"/>
        <v>0</v>
      </c>
      <c r="DL32" s="53">
        <f t="shared" ca="1" si="306"/>
        <v>0</v>
      </c>
      <c r="DM32" s="53">
        <f t="shared" ca="1" si="306"/>
        <v>0</v>
      </c>
      <c r="DN32" s="53">
        <f t="shared" ca="1" si="306"/>
        <v>0</v>
      </c>
      <c r="DO32" s="52"/>
      <c r="DP32" s="60">
        <v>35.714285714285715</v>
      </c>
      <c r="DQ32" s="53">
        <v>35.714285714285715</v>
      </c>
      <c r="DR32" s="53">
        <v>35.714285714285715</v>
      </c>
      <c r="DS32" s="53">
        <v>35.714285714285715</v>
      </c>
      <c r="DT32" s="53">
        <v>35.714285714285715</v>
      </c>
      <c r="DU32" s="53">
        <v>35.714285714285715</v>
      </c>
      <c r="DV32" s="53">
        <v>35.714285714285715</v>
      </c>
      <c r="DW32" s="53">
        <v>0</v>
      </c>
      <c r="DX32" s="53">
        <v>0</v>
      </c>
      <c r="DY32" s="53">
        <v>0</v>
      </c>
      <c r="DZ32" s="53">
        <v>0</v>
      </c>
      <c r="EA32" s="53">
        <v>0</v>
      </c>
      <c r="EB32" s="53">
        <v>0</v>
      </c>
      <c r="EC32" s="53">
        <v>0</v>
      </c>
      <c r="ED32" s="53">
        <v>0</v>
      </c>
      <c r="EE32" s="53">
        <v>0</v>
      </c>
      <c r="EF32" s="53">
        <v>0</v>
      </c>
      <c r="EG32" s="53">
        <v>0</v>
      </c>
      <c r="EH32" s="53">
        <v>0</v>
      </c>
      <c r="EI32" s="53">
        <v>0</v>
      </c>
      <c r="EJ32" s="53">
        <v>0</v>
      </c>
      <c r="EK32" s="53">
        <v>0</v>
      </c>
      <c r="EL32" s="55">
        <v>0</v>
      </c>
      <c r="EM32" s="54">
        <v>0</v>
      </c>
      <c r="EN32" s="53">
        <v>0</v>
      </c>
      <c r="EO32" s="53">
        <v>0</v>
      </c>
      <c r="EP32" s="53">
        <v>0</v>
      </c>
      <c r="EQ32" s="53">
        <v>0</v>
      </c>
      <c r="ER32" s="53">
        <v>0</v>
      </c>
      <c r="ES32" s="53">
        <v>0</v>
      </c>
      <c r="ET32" s="53">
        <v>0</v>
      </c>
      <c r="EU32" s="53">
        <v>0</v>
      </c>
      <c r="EV32" s="53">
        <v>0</v>
      </c>
      <c r="EW32" s="53">
        <v>0</v>
      </c>
      <c r="EX32" s="53">
        <v>0</v>
      </c>
      <c r="EY32" s="53">
        <v>0</v>
      </c>
      <c r="EZ32" s="53">
        <v>0</v>
      </c>
      <c r="FA32" s="53">
        <v>0</v>
      </c>
      <c r="FB32" s="53">
        <v>0</v>
      </c>
      <c r="FC32" s="53">
        <v>0</v>
      </c>
      <c r="FD32" s="53">
        <v>0</v>
      </c>
      <c r="FE32" s="53">
        <v>0</v>
      </c>
      <c r="FF32" s="53">
        <v>0</v>
      </c>
      <c r="FG32" s="53">
        <v>0</v>
      </c>
      <c r="FH32" s="53">
        <v>0</v>
      </c>
      <c r="FI32" s="53">
        <v>0</v>
      </c>
      <c r="FJ32" s="53">
        <v>0</v>
      </c>
      <c r="FK32" s="54">
        <v>0</v>
      </c>
      <c r="FL32" s="53">
        <v>0</v>
      </c>
      <c r="FM32" s="53">
        <v>0</v>
      </c>
      <c r="FN32" s="53">
        <v>0</v>
      </c>
      <c r="FO32" s="53">
        <v>0</v>
      </c>
      <c r="FP32" s="53">
        <v>0</v>
      </c>
      <c r="FQ32" s="53">
        <v>0</v>
      </c>
      <c r="FR32" s="53">
        <v>0</v>
      </c>
      <c r="FS32" s="53">
        <v>0</v>
      </c>
      <c r="FT32" s="53">
        <v>0</v>
      </c>
      <c r="FU32" s="53">
        <v>0</v>
      </c>
      <c r="FV32" s="53">
        <v>0</v>
      </c>
      <c r="FW32" s="53">
        <v>0</v>
      </c>
      <c r="FX32" s="53">
        <v>0</v>
      </c>
      <c r="FY32" s="53">
        <v>0</v>
      </c>
      <c r="FZ32" s="53">
        <v>0</v>
      </c>
      <c r="GA32" s="53">
        <v>0</v>
      </c>
      <c r="GB32" s="53">
        <v>0</v>
      </c>
      <c r="GC32" s="53">
        <v>0</v>
      </c>
      <c r="GD32" s="53">
        <v>0</v>
      </c>
      <c r="GE32" s="53">
        <v>0</v>
      </c>
      <c r="GF32" s="53">
        <v>0</v>
      </c>
      <c r="GG32" s="53">
        <v>0</v>
      </c>
      <c r="GH32" s="53">
        <v>0</v>
      </c>
      <c r="GI32" s="54">
        <v>0</v>
      </c>
      <c r="GJ32" s="53">
        <v>0</v>
      </c>
      <c r="GK32" s="53">
        <v>0</v>
      </c>
      <c r="GL32" s="53">
        <v>0</v>
      </c>
      <c r="GM32" s="53">
        <v>0</v>
      </c>
      <c r="GN32" s="53">
        <v>0</v>
      </c>
      <c r="GO32" s="53">
        <v>0</v>
      </c>
      <c r="GP32" s="53">
        <v>0</v>
      </c>
      <c r="GQ32" s="53">
        <v>0</v>
      </c>
      <c r="GR32" s="53">
        <v>0</v>
      </c>
      <c r="GS32" s="53">
        <v>0</v>
      </c>
      <c r="GT32" s="53">
        <v>0</v>
      </c>
      <c r="GU32" s="53">
        <v>0</v>
      </c>
      <c r="GV32" s="53">
        <v>0</v>
      </c>
      <c r="GW32" s="53">
        <v>0</v>
      </c>
      <c r="GX32" s="53">
        <v>0</v>
      </c>
      <c r="GY32" s="53">
        <v>0</v>
      </c>
      <c r="GZ32" s="53">
        <v>0</v>
      </c>
      <c r="HA32" s="53">
        <v>0</v>
      </c>
      <c r="HB32" s="53">
        <v>0</v>
      </c>
      <c r="HC32" s="53">
        <v>0</v>
      </c>
      <c r="HD32" s="53">
        <v>0</v>
      </c>
      <c r="HE32" s="53">
        <v>0</v>
      </c>
      <c r="HF32" s="53">
        <v>0</v>
      </c>
      <c r="HG32" s="54">
        <v>0</v>
      </c>
      <c r="HH32" s="52"/>
      <c r="HI32" s="160"/>
      <c r="HJ32" s="161"/>
      <c r="HK32" s="161"/>
      <c r="HL32" s="161"/>
      <c r="HM32" s="161"/>
      <c r="HN32" s="161"/>
      <c r="HO32" s="161"/>
      <c r="HP32" s="161"/>
      <c r="HQ32" s="161"/>
      <c r="HR32" s="161"/>
      <c r="HS32" s="161"/>
      <c r="HT32" s="162"/>
      <c r="HU32" s="160"/>
      <c r="HV32" s="161"/>
      <c r="HW32" s="161"/>
      <c r="HX32" s="161"/>
      <c r="HY32" s="161"/>
      <c r="HZ32" s="161"/>
      <c r="IA32" s="161"/>
      <c r="IB32" s="161"/>
      <c r="IC32" s="161"/>
      <c r="ID32" s="161"/>
      <c r="IE32" s="161"/>
      <c r="IF32" s="162"/>
      <c r="IG32" s="160"/>
      <c r="IH32" s="161"/>
      <c r="II32" s="161"/>
      <c r="IJ32" s="161"/>
      <c r="IK32" s="161"/>
      <c r="IL32" s="161"/>
      <c r="IM32" s="161"/>
      <c r="IN32" s="161"/>
      <c r="IO32" s="161"/>
      <c r="IP32" s="161"/>
      <c r="IQ32" s="161"/>
      <c r="IR32" s="162"/>
      <c r="IS32" s="160"/>
      <c r="IT32" s="161"/>
      <c r="IU32" s="161"/>
      <c r="IV32" s="161"/>
      <c r="IW32" s="161"/>
      <c r="IX32" s="161"/>
      <c r="IY32" s="161"/>
      <c r="IZ32" s="161"/>
      <c r="JA32" s="161"/>
      <c r="JB32" s="161"/>
      <c r="JC32" s="161"/>
      <c r="JD32" s="162"/>
      <c r="JE32" s="92"/>
    </row>
    <row r="33" spans="1:265" s="1" customFormat="1" ht="14.4" x14ac:dyDescent="0.3">
      <c r="A33" s="124"/>
      <c r="B33" s="171"/>
      <c r="C33" s="165" t="s">
        <v>43</v>
      </c>
      <c r="D33" s="137" t="s">
        <v>28</v>
      </c>
      <c r="E33" s="137" t="s">
        <v>39</v>
      </c>
      <c r="F33" s="138"/>
      <c r="G33" s="137"/>
      <c r="H33" s="137"/>
      <c r="I33" s="172"/>
      <c r="J33" s="137"/>
      <c r="K33" s="137"/>
      <c r="L33" s="139"/>
      <c r="M33" s="108"/>
      <c r="N33" s="144">
        <f ca="1">SUM(INDIRECT(ADDRESS(ROW($C33)+1,COLUMN($C33)+11,4)&amp;":"&amp;ADDRESS(ROW($C33)+(COUNTIFS($C$1:$C$12,$C33)-1),COLUMN($C33)+11,4)))</f>
        <v>850</v>
      </c>
      <c r="O33" s="137"/>
      <c r="P33" s="137"/>
      <c r="Q33" s="137"/>
      <c r="R33" s="137"/>
      <c r="S33" s="137"/>
      <c r="T33" s="170"/>
      <c r="U33" s="108"/>
      <c r="V33" s="151"/>
      <c r="W33" s="152"/>
      <c r="X33" s="152"/>
      <c r="Y33" s="152"/>
      <c r="Z33" s="152"/>
      <c r="AA33" s="152"/>
      <c r="AB33" s="152"/>
      <c r="AC33" s="152"/>
      <c r="AD33" s="152"/>
      <c r="AE33" s="152"/>
      <c r="AF33" s="152"/>
      <c r="AG33" s="153"/>
      <c r="AH33" s="151"/>
      <c r="AI33" s="152"/>
      <c r="AJ33" s="152"/>
      <c r="AK33" s="152"/>
      <c r="AL33" s="152"/>
      <c r="AM33" s="152"/>
      <c r="AN33" s="152"/>
      <c r="AO33" s="152"/>
      <c r="AP33" s="152"/>
      <c r="AQ33" s="152"/>
      <c r="AR33" s="152"/>
      <c r="AS33" s="153"/>
      <c r="AT33" s="151"/>
      <c r="AU33" s="152"/>
      <c r="AV33" s="152"/>
      <c r="AW33" s="152"/>
      <c r="AX33" s="152"/>
      <c r="AY33" s="152"/>
      <c r="AZ33" s="152"/>
      <c r="BA33" s="152"/>
      <c r="BB33" s="152"/>
      <c r="BC33" s="152"/>
      <c r="BD33" s="152"/>
      <c r="BE33" s="153"/>
      <c r="BF33" s="151"/>
      <c r="BG33" s="152"/>
      <c r="BH33" s="152"/>
      <c r="BI33" s="152"/>
      <c r="BJ33" s="152"/>
      <c r="BK33" s="152"/>
      <c r="BL33" s="152"/>
      <c r="BM33" s="152"/>
      <c r="BN33" s="152"/>
      <c r="BO33" s="152"/>
      <c r="BP33" s="152"/>
      <c r="BQ33" s="153"/>
      <c r="BR33" s="52"/>
      <c r="BS33" s="71"/>
      <c r="BT33" s="71"/>
      <c r="BU33" s="71"/>
      <c r="BV33" s="71"/>
      <c r="BW33" s="71"/>
      <c r="BX33" s="71"/>
      <c r="BY33" s="71"/>
      <c r="BZ33" s="71"/>
      <c r="CA33" s="71"/>
      <c r="CB33" s="71"/>
      <c r="CC33" s="71"/>
      <c r="CD33" s="72"/>
      <c r="CE33" s="71"/>
      <c r="CF33" s="71"/>
      <c r="CG33" s="71"/>
      <c r="CH33" s="71"/>
      <c r="CI33" s="71"/>
      <c r="CJ33" s="71"/>
      <c r="CK33" s="71"/>
      <c r="CL33" s="71"/>
      <c r="CM33" s="71"/>
      <c r="CN33" s="71"/>
      <c r="CO33" s="71"/>
      <c r="CP33" s="72"/>
      <c r="CQ33" s="71"/>
      <c r="CR33" s="71"/>
      <c r="CS33" s="71"/>
      <c r="CT33" s="71"/>
      <c r="CU33" s="71"/>
      <c r="CV33" s="71"/>
      <c r="CW33" s="71"/>
      <c r="CX33" s="71"/>
      <c r="CY33" s="71"/>
      <c r="CZ33" s="71"/>
      <c r="DA33" s="71"/>
      <c r="DB33" s="72"/>
      <c r="DC33" s="71"/>
      <c r="DD33" s="71"/>
      <c r="DE33" s="71"/>
      <c r="DF33" s="71"/>
      <c r="DG33" s="71"/>
      <c r="DH33" s="71"/>
      <c r="DI33" s="71"/>
      <c r="DJ33" s="71"/>
      <c r="DK33" s="71"/>
      <c r="DL33" s="71"/>
      <c r="DM33" s="71"/>
      <c r="DN33" s="71"/>
      <c r="DO33" s="52"/>
      <c r="DP33" s="73"/>
      <c r="DQ33" s="71"/>
      <c r="DR33" s="71"/>
      <c r="DS33" s="71"/>
      <c r="DT33" s="71"/>
      <c r="DU33" s="71"/>
      <c r="DV33" s="71"/>
      <c r="DW33" s="71"/>
      <c r="DX33" s="71"/>
      <c r="DY33" s="71"/>
      <c r="DZ33" s="71"/>
      <c r="EA33" s="71"/>
      <c r="EB33" s="71"/>
      <c r="EC33" s="71"/>
      <c r="ED33" s="71"/>
      <c r="EE33" s="71"/>
      <c r="EF33" s="71"/>
      <c r="EG33" s="71"/>
      <c r="EH33" s="71"/>
      <c r="EI33" s="71"/>
      <c r="EJ33" s="71"/>
      <c r="EK33" s="71"/>
      <c r="EL33" s="74"/>
      <c r="EM33" s="72"/>
      <c r="EN33" s="71"/>
      <c r="EO33" s="71"/>
      <c r="EP33" s="71"/>
      <c r="EQ33" s="71"/>
      <c r="ER33" s="71"/>
      <c r="ES33" s="71"/>
      <c r="ET33" s="71"/>
      <c r="EU33" s="71"/>
      <c r="EV33" s="71"/>
      <c r="EW33" s="71"/>
      <c r="EX33" s="71"/>
      <c r="EY33" s="71"/>
      <c r="EZ33" s="71"/>
      <c r="FA33" s="71"/>
      <c r="FB33" s="71"/>
      <c r="FC33" s="71"/>
      <c r="FD33" s="71"/>
      <c r="FE33" s="71"/>
      <c r="FF33" s="71"/>
      <c r="FG33" s="71"/>
      <c r="FH33" s="71"/>
      <c r="FI33" s="71"/>
      <c r="FJ33" s="71"/>
      <c r="FK33" s="72"/>
      <c r="FL33" s="71"/>
      <c r="FM33" s="71"/>
      <c r="FN33" s="71"/>
      <c r="FO33" s="71"/>
      <c r="FP33" s="71"/>
      <c r="FQ33" s="71"/>
      <c r="FR33" s="71"/>
      <c r="FS33" s="71"/>
      <c r="FT33" s="71"/>
      <c r="FU33" s="71"/>
      <c r="FV33" s="71"/>
      <c r="FW33" s="71"/>
      <c r="FX33" s="71"/>
      <c r="FY33" s="71"/>
      <c r="FZ33" s="71"/>
      <c r="GA33" s="71"/>
      <c r="GB33" s="71"/>
      <c r="GC33" s="71"/>
      <c r="GD33" s="71"/>
      <c r="GE33" s="71"/>
      <c r="GF33" s="71"/>
      <c r="GG33" s="71"/>
      <c r="GH33" s="71"/>
      <c r="GI33" s="72"/>
      <c r="GJ33" s="71"/>
      <c r="GK33" s="71"/>
      <c r="GL33" s="71"/>
      <c r="GM33" s="71"/>
      <c r="GN33" s="71"/>
      <c r="GO33" s="71"/>
      <c r="GP33" s="71"/>
      <c r="GQ33" s="71"/>
      <c r="GR33" s="71"/>
      <c r="GS33" s="71"/>
      <c r="GT33" s="71"/>
      <c r="GU33" s="71"/>
      <c r="GV33" s="71"/>
      <c r="GW33" s="71"/>
      <c r="GX33" s="71"/>
      <c r="GY33" s="71"/>
      <c r="GZ33" s="71"/>
      <c r="HA33" s="71"/>
      <c r="HB33" s="71"/>
      <c r="HC33" s="71"/>
      <c r="HD33" s="71"/>
      <c r="HE33" s="71"/>
      <c r="HF33" s="71"/>
      <c r="HG33" s="72"/>
      <c r="HH33" s="52"/>
      <c r="HI33" s="157"/>
      <c r="HJ33" s="158"/>
      <c r="HK33" s="158"/>
      <c r="HL33" s="158"/>
      <c r="HM33" s="158"/>
      <c r="HN33" s="158"/>
      <c r="HO33" s="158"/>
      <c r="HP33" s="158"/>
      <c r="HQ33" s="158"/>
      <c r="HR33" s="158"/>
      <c r="HS33" s="158"/>
      <c r="HT33" s="159"/>
      <c r="HU33" s="157"/>
      <c r="HV33" s="158"/>
      <c r="HW33" s="158"/>
      <c r="HX33" s="158"/>
      <c r="HY33" s="158"/>
      <c r="HZ33" s="158"/>
      <c r="IA33" s="158"/>
      <c r="IB33" s="158"/>
      <c r="IC33" s="158"/>
      <c r="ID33" s="158"/>
      <c r="IE33" s="158"/>
      <c r="IF33" s="159"/>
      <c r="IG33" s="157"/>
      <c r="IH33" s="158"/>
      <c r="II33" s="158"/>
      <c r="IJ33" s="158"/>
      <c r="IK33" s="158"/>
      <c r="IL33" s="158"/>
      <c r="IM33" s="158"/>
      <c r="IN33" s="158"/>
      <c r="IO33" s="158"/>
      <c r="IP33" s="158"/>
      <c r="IQ33" s="158"/>
      <c r="IR33" s="159"/>
      <c r="IS33" s="157"/>
      <c r="IT33" s="158"/>
      <c r="IU33" s="158"/>
      <c r="IV33" s="158"/>
      <c r="IW33" s="158"/>
      <c r="IX33" s="158"/>
      <c r="IY33" s="158"/>
      <c r="IZ33" s="158"/>
      <c r="JA33" s="158"/>
      <c r="JB33" s="158"/>
      <c r="JC33" s="158"/>
      <c r="JD33" s="159"/>
      <c r="JE33" s="92"/>
    </row>
    <row r="34" spans="1:265" s="1" customFormat="1" ht="15" customHeight="1" x14ac:dyDescent="0.3">
      <c r="A34" s="125"/>
      <c r="B34" s="163">
        <f t="shared" ref="B34:B36" ca="1" si="307">INDIRECT(ADDRESS(ROW(A34)-1,COLUMN(A34)+1,4),TRUE)</f>
        <v>0</v>
      </c>
      <c r="C34" s="164" t="str">
        <f t="shared" ref="C34:C36" ca="1" si="308">INDIRECT(ADDRESS(ROW(B34)-1,COLUMN(B34)+1,4),TRUE)</f>
        <v>Affaire 1</v>
      </c>
      <c r="D34" s="140" t="str">
        <f t="shared" ref="D34:D36" ca="1" si="309">INDIRECT(ADDRESS(ROW(C34)-1,COLUMN(C34)+1,4),TRUE)</f>
        <v>DCE/REA</v>
      </c>
      <c r="E34" s="141" t="s">
        <v>38</v>
      </c>
      <c r="F34" s="142">
        <v>1</v>
      </c>
      <c r="G34" s="140">
        <f t="shared" ref="G34:G36" ca="1" si="310">INDIRECT(ADDRESS(ROW(F34)-1,COLUMN(F34)+1,4),TRUE)</f>
        <v>0</v>
      </c>
      <c r="H34" s="140">
        <f t="shared" ref="H34:H36" ca="1" si="311">INDIRECT(ADDRESS(ROW(G34)-1,COLUMN(G34)+1,4),TRUE)</f>
        <v>0</v>
      </c>
      <c r="I34" s="168">
        <f t="shared" ref="I34:I36" ca="1" si="312">INDIRECT(ADDRESS(ROW(H34)-1,COLUMN(H34)+1,4),TRUE)</f>
        <v>0</v>
      </c>
      <c r="J34" s="173">
        <f t="shared" ref="J34:J36" ca="1" si="313">INDIRECT(ADDRESS(ROW(I34)-1,COLUMN(I34)+1,4),TRUE)</f>
        <v>0</v>
      </c>
      <c r="K34" s="140">
        <f t="shared" ref="K34:K36" ca="1" si="314">INDIRECT(ADDRESS(ROW(J34)-1,COLUMN(J34)+1,4),TRUE)</f>
        <v>0</v>
      </c>
      <c r="L34" s="143">
        <f t="shared" ref="L34:L36" ca="1" si="315">INDIRECT(ADDRESS(ROW(K34)-1,COLUMN(K34)+1,4),TRUE)</f>
        <v>0</v>
      </c>
      <c r="M34" s="108"/>
      <c r="N34" s="145">
        <v>400</v>
      </c>
      <c r="O34" s="146">
        <v>43466</v>
      </c>
      <c r="P34" s="146">
        <v>43586</v>
      </c>
      <c r="Q34" s="147"/>
      <c r="R34" s="148" t="str">
        <f ca="1">IF(AND($P34&lt;&gt;"",$P34&lt;=$B$1,$Q34=""),"RETARD","")</f>
        <v>RETARD</v>
      </c>
      <c r="S34" s="148">
        <f ca="1">IF($O34="","",IF(AND($B$1&lt;$P34,$Q34=""),$P34,IF(AND($Q34&lt;=$P34,$Q34&lt;&gt;""),$Q34,EDATE($P34,1))))</f>
        <v>43617</v>
      </c>
      <c r="T34" s="169"/>
      <c r="U34" s="108"/>
      <c r="V34" s="154" t="str">
        <f t="shared" ref="V34:V36" ca="1" si="316">IF(AND(BS34&gt;0,BT34&gt;0),"-",IF(AND(BS34&gt;0,BT34=0),IF($D34="DCE/REA",IF(HI34="","DCE","REA"),$D34),""))</f>
        <v>-</v>
      </c>
      <c r="W34" s="155" t="str">
        <f t="shared" ref="W34:W36" ca="1" si="317">IF(AND(BT34&gt;0,BU34&gt;0),"-",IF(AND(BT34&gt;0,BU34=0),IF($D34="DCE/REA",IF(HJ34="","DCE","REA"),$D34),""))</f>
        <v>-</v>
      </c>
      <c r="X34" s="155" t="str">
        <f t="shared" ref="X34:X36" ca="1" si="318">IF(AND(BU34&gt;0,BV34&gt;0),"-",IF(AND(BU34&gt;0,BV34=0),IF($D34="DCE/REA",IF(HK34="","DCE","REA"),$D34),""))</f>
        <v>-</v>
      </c>
      <c r="Y34" s="155" t="str">
        <f t="shared" ref="Y34:Y36" ca="1" si="319">IF(AND(BV34&gt;0,BW34&gt;0),"-",IF(AND(BV34&gt;0,BW34=0),IF($D34="DCE/REA",IF(HL34="","DCE","REA"),$D34),""))</f>
        <v>-</v>
      </c>
      <c r="Z34" s="155" t="str">
        <f t="shared" ref="Z34:Z36" ca="1" si="320">IF(AND(BW34&gt;0,BX34&gt;0),"-",IF(AND(BW34&gt;0,BX34=0),IF($D34="DCE/REA",IF(HM34="","DCE","REA"),$D34),""))</f>
        <v>-</v>
      </c>
      <c r="AA34" s="155" t="str">
        <f t="shared" ref="AA34:AA36" ca="1" si="321">IF(AND(BX34&gt;0,BY34&gt;0),"-",IF(AND(BX34&gt;0,BY34=0),IF($D34="DCE/REA",IF(HN34="","DCE","REA"),$D34),""))</f>
        <v>DCE</v>
      </c>
      <c r="AB34" s="155" t="str">
        <f t="shared" ref="AB34:AB36" ca="1" si="322">IF(AND(BY34&gt;0,BZ34&gt;0),"-",IF(AND(BY34&gt;0,BZ34=0),IF($D34="DCE/REA",IF(HO34="","DCE","REA"),$D34),""))</f>
        <v/>
      </c>
      <c r="AC34" s="155" t="str">
        <f t="shared" ref="AC34:AC36" ca="1" si="323">IF(AND(BZ34&gt;0,CA34&gt;0),"-",IF(AND(BZ34&gt;0,CA34=0),IF($D34="DCE/REA",IF(HP34="","DCE","REA"),$D34),""))</f>
        <v/>
      </c>
      <c r="AD34" s="155" t="str">
        <f t="shared" ref="AD34:AD36" ca="1" si="324">IF(AND(CA34&gt;0,CB34&gt;0),"-",IF(AND(CA34&gt;0,CB34=0),IF($D34="DCE/REA",IF(HQ34="","DCE","REA"),$D34),""))</f>
        <v/>
      </c>
      <c r="AE34" s="155" t="str">
        <f t="shared" ref="AE34:AE36" ca="1" si="325">IF(AND(CB34&gt;0,CC34&gt;0),"-",IF(AND(CB34&gt;0,CC34=0),IF($D34="DCE/REA",IF(HR34="","DCE","REA"),$D34),""))</f>
        <v/>
      </c>
      <c r="AF34" s="155" t="str">
        <f t="shared" ref="AF34:AF36" ca="1" si="326">IF(AND(CC34&gt;0,CD34&gt;0),"-",IF(AND(CC34&gt;0,CD34=0),IF($D34="DCE/REA",IF(HS34="","DCE","REA"),$D34),""))</f>
        <v/>
      </c>
      <c r="AG34" s="156" t="str">
        <f t="shared" ref="AG34:AG36" ca="1" si="327">IF(AND(CD34&gt;0,CE34&gt;0),"-",IF(AND(CD34&gt;0,CE34=0),IF($D34="DCE/REA",IF(HT34="","DCE","REA"),$D34),""))</f>
        <v/>
      </c>
      <c r="AH34" s="154" t="str">
        <f t="shared" ref="AH34:AH36" ca="1" si="328">IF(AND(CE34&gt;0,CF34&gt;0),"-",IF(AND(CE34&gt;0,CF34=0),IF($D34="DCE/REA",IF(HU34="","DCE","REA"),$D34),""))</f>
        <v/>
      </c>
      <c r="AI34" s="155" t="str">
        <f t="shared" ref="AI34:AI36" ca="1" si="329">IF(AND(CF34&gt;0,CG34&gt;0),"-",IF(AND(CF34&gt;0,CG34=0),IF($D34="DCE/REA",IF(HV34="","DCE","REA"),$D34),""))</f>
        <v/>
      </c>
      <c r="AJ34" s="155" t="str">
        <f t="shared" ref="AJ34:AJ36" ca="1" si="330">IF(AND(CG34&gt;0,CH34&gt;0),"-",IF(AND(CG34&gt;0,CH34=0),IF($D34="DCE/REA",IF(HW34="","DCE","REA"),$D34),""))</f>
        <v/>
      </c>
      <c r="AK34" s="155" t="str">
        <f t="shared" ref="AK34:AK36" ca="1" si="331">IF(AND(CH34&gt;0,CI34&gt;0),"-",IF(AND(CH34&gt;0,CI34=0),IF($D34="DCE/REA",IF(HX34="","DCE","REA"),$D34),""))</f>
        <v/>
      </c>
      <c r="AL34" s="155" t="str">
        <f t="shared" ref="AL34:AL36" ca="1" si="332">IF(AND(CI34&gt;0,CJ34&gt;0),"-",IF(AND(CI34&gt;0,CJ34=0),IF($D34="DCE/REA",IF(HY34="","DCE","REA"),$D34),""))</f>
        <v/>
      </c>
      <c r="AM34" s="155" t="str">
        <f t="shared" ref="AM34:AM36" ca="1" si="333">IF(AND(CJ34&gt;0,CK34&gt;0),"-",IF(AND(CJ34&gt;0,CK34=0),IF($D34="DCE/REA",IF(HZ34="","DCE","REA"),$D34),""))</f>
        <v/>
      </c>
      <c r="AN34" s="155" t="str">
        <f t="shared" ref="AN34:AN36" ca="1" si="334">IF(AND(CK34&gt;0,CL34&gt;0),"-",IF(AND(CK34&gt;0,CL34=0),IF($D34="DCE/REA",IF(IA34="","DCE","REA"),$D34),""))</f>
        <v/>
      </c>
      <c r="AO34" s="155" t="str">
        <f t="shared" ref="AO34:AO36" ca="1" si="335">IF(AND(CL34&gt;0,CM34&gt;0),"-",IF(AND(CL34&gt;0,CM34=0),IF($D34="DCE/REA",IF(IB34="","DCE","REA"),$D34),""))</f>
        <v/>
      </c>
      <c r="AP34" s="155" t="str">
        <f t="shared" ref="AP34:AP36" ca="1" si="336">IF(AND(CM34&gt;0,CN34&gt;0),"-",IF(AND(CM34&gt;0,CN34=0),IF($D34="DCE/REA",IF(IC34="","DCE","REA"),$D34),""))</f>
        <v/>
      </c>
      <c r="AQ34" s="155" t="str">
        <f t="shared" ref="AQ34:AQ36" ca="1" si="337">IF(AND(CN34&gt;0,CO34&gt;0),"-",IF(AND(CN34&gt;0,CO34=0),IF($D34="DCE/REA",IF(ID34="","DCE","REA"),$D34),""))</f>
        <v/>
      </c>
      <c r="AR34" s="155" t="str">
        <f t="shared" ref="AR34:AR36" ca="1" si="338">IF(AND(CO34&gt;0,CP34&gt;0),"-",IF(AND(CO34&gt;0,CP34=0),IF($D34="DCE/REA",IF(IE34="","DCE","REA"),$D34),""))</f>
        <v/>
      </c>
      <c r="AS34" s="156" t="str">
        <f t="shared" ref="AS34:AS36" ca="1" si="339">IF(AND(CP34&gt;0,CQ34&gt;0),"-",IF(AND(CP34&gt;0,CQ34=0),IF($D34="DCE/REA",IF(IF34="","DCE","REA"),$D34),""))</f>
        <v/>
      </c>
      <c r="AT34" s="154" t="str">
        <f t="shared" ref="AT34:AT36" ca="1" si="340">IF(AND(CQ34&gt;0,CR34&gt;0),"-",IF(AND(CQ34&gt;0,CR34=0),IF($D34="DCE/REA",IF(IG34="","DCE","REA"),$D34),""))</f>
        <v/>
      </c>
      <c r="AU34" s="155" t="str">
        <f t="shared" ref="AU34:AU36" ca="1" si="341">IF(AND(CR34&gt;0,CS34&gt;0),"-",IF(AND(CR34&gt;0,CS34=0),IF($D34="DCE/REA",IF(IH34="","DCE","REA"),$D34),""))</f>
        <v/>
      </c>
      <c r="AV34" s="155" t="str">
        <f t="shared" ref="AV34:AV36" ca="1" si="342">IF(AND(CS34&gt;0,CT34&gt;0),"-",IF(AND(CS34&gt;0,CT34=0),IF($D34="DCE/REA",IF(II34="","DCE","REA"),$D34),""))</f>
        <v/>
      </c>
      <c r="AW34" s="155" t="str">
        <f t="shared" ref="AW34:AW36" ca="1" si="343">IF(AND(CT34&gt;0,CU34&gt;0),"-",IF(AND(CT34&gt;0,CU34=0),IF($D34="DCE/REA",IF(IJ34="","DCE","REA"),$D34),""))</f>
        <v/>
      </c>
      <c r="AX34" s="155" t="str">
        <f t="shared" ref="AX34:AX36" ca="1" si="344">IF(AND(CU34&gt;0,CV34&gt;0),"-",IF(AND(CU34&gt;0,CV34=0),IF($D34="DCE/REA",IF(IK34="","DCE","REA"),$D34),""))</f>
        <v/>
      </c>
      <c r="AY34" s="155" t="str">
        <f t="shared" ref="AY34:AY36" ca="1" si="345">IF(AND(CV34&gt;0,CW34&gt;0),"-",IF(AND(CV34&gt;0,CW34=0),IF($D34="DCE/REA",IF(IL34="","DCE","REA"),$D34),""))</f>
        <v/>
      </c>
      <c r="AZ34" s="155" t="str">
        <f t="shared" ref="AZ34:AZ36" ca="1" si="346">IF(AND(CW34&gt;0,CX34&gt;0),"-",IF(AND(CW34&gt;0,CX34=0),IF($D34="DCE/REA",IF(IM34="","DCE","REA"),$D34),""))</f>
        <v/>
      </c>
      <c r="BA34" s="155" t="str">
        <f t="shared" ref="BA34:BA36" ca="1" si="347">IF(AND(CX34&gt;0,CY34&gt;0),"-",IF(AND(CX34&gt;0,CY34=0),IF($D34="DCE/REA",IF(IN34="","DCE","REA"),$D34),""))</f>
        <v/>
      </c>
      <c r="BB34" s="155" t="str">
        <f t="shared" ref="BB34:BB36" ca="1" si="348">IF(AND(CY34&gt;0,CZ34&gt;0),"-",IF(AND(CY34&gt;0,CZ34=0),IF($D34="DCE/REA",IF(IO34="","DCE","REA"),$D34),""))</f>
        <v/>
      </c>
      <c r="BC34" s="155" t="str">
        <f t="shared" ref="BC34:BC36" ca="1" si="349">IF(AND(CZ34&gt;0,DA34&gt;0),"-",IF(AND(CZ34&gt;0,DA34=0),IF($D34="DCE/REA",IF(IP34="","DCE","REA"),$D34),""))</f>
        <v/>
      </c>
      <c r="BD34" s="155" t="str">
        <f t="shared" ref="BD34:BD36" ca="1" si="350">IF(AND(DA34&gt;0,DB34&gt;0),"-",IF(AND(DA34&gt;0,DB34=0),IF($D34="DCE/REA",IF(IQ34="","DCE","REA"),$D34),""))</f>
        <v/>
      </c>
      <c r="BE34" s="156" t="str">
        <f t="shared" ref="BE34:BE36" ca="1" si="351">IF(AND(DB34&gt;0,DC34&gt;0),"-",IF(AND(DB34&gt;0,DC34=0),IF($D34="DCE/REA",IF(IR34="","DCE","REA"),$D34),""))</f>
        <v/>
      </c>
      <c r="BF34" s="154" t="str">
        <f t="shared" ref="BF34:BF36" ca="1" si="352">IF(AND(DC34&gt;0,DD34&gt;0),"-",IF(AND(DC34&gt;0,DD34=0),IF($D34="DCE/REA",IF(IS34="","DCE","REA"),$D34),""))</f>
        <v/>
      </c>
      <c r="BG34" s="155" t="str">
        <f t="shared" ref="BG34:BG36" ca="1" si="353">IF(AND(DD34&gt;0,DE34&gt;0),"-",IF(AND(DD34&gt;0,DE34=0),IF($D34="DCE/REA",IF(IT34="","DCE","REA"),$D34),""))</f>
        <v/>
      </c>
      <c r="BH34" s="155" t="str">
        <f t="shared" ref="BH34:BH36" ca="1" si="354">IF(AND(DE34&gt;0,DF34&gt;0),"-",IF(AND(DE34&gt;0,DF34=0),IF($D34="DCE/REA",IF(IU34="","DCE","REA"),$D34),""))</f>
        <v/>
      </c>
      <c r="BI34" s="155" t="str">
        <f t="shared" ref="BI34:BI36" ca="1" si="355">IF(AND(DF34&gt;0,DG34&gt;0),"-",IF(AND(DF34&gt;0,DG34=0),IF($D34="DCE/REA",IF(IV34="","DCE","REA"),$D34),""))</f>
        <v/>
      </c>
      <c r="BJ34" s="155" t="str">
        <f t="shared" ref="BJ34:BJ36" ca="1" si="356">IF(AND(DG34&gt;0,DH34&gt;0),"-",IF(AND(DG34&gt;0,DH34=0),IF($D34="DCE/REA",IF(IW34="","DCE","REA"),$D34),""))</f>
        <v/>
      </c>
      <c r="BK34" s="155" t="str">
        <f t="shared" ref="BK34:BK36" ca="1" si="357">IF(AND(DH34&gt;0,DI34&gt;0),"-",IF(AND(DH34&gt;0,DI34=0),IF($D34="DCE/REA",IF(IX34="","DCE","REA"),$D34),""))</f>
        <v/>
      </c>
      <c r="BL34" s="155" t="str">
        <f t="shared" ref="BL34:BL36" ca="1" si="358">IF(AND(DI34&gt;0,DJ34&gt;0),"-",IF(AND(DI34&gt;0,DJ34=0),IF($D34="DCE/REA",IF(IY34="","DCE","REA"),$D34),""))</f>
        <v/>
      </c>
      <c r="BM34" s="155" t="str">
        <f t="shared" ref="BM34:BM36" ca="1" si="359">IF(AND(DJ34&gt;0,DK34&gt;0),"-",IF(AND(DJ34&gt;0,DK34=0),IF($D34="DCE/REA",IF(IZ34="","DCE","REA"),$D34),""))</f>
        <v/>
      </c>
      <c r="BN34" s="155" t="str">
        <f t="shared" ref="BN34:BN36" ca="1" si="360">IF(AND(DK34&gt;0,DL34&gt;0),"-",IF(AND(DK34&gt;0,DL34=0),IF($D34="DCE/REA",IF(JA34="","DCE","REA"),$D34),""))</f>
        <v/>
      </c>
      <c r="BO34" s="155" t="str">
        <f t="shared" ref="BO34:BO36" ca="1" si="361">IF(AND(DL34&gt;0,DM34&gt;0),"-",IF(AND(DL34&gt;0,DM34=0),IF($D34="DCE/REA",IF(JB34="","DCE","REA"),$D34),""))</f>
        <v/>
      </c>
      <c r="BP34" s="155" t="str">
        <f t="shared" ref="BP34:BP36" ca="1" si="362">IF(AND(DM34&gt;0,DN34&gt;0),"-",IF(AND(DM34&gt;0,DN34=0),IF($D34="DCE/REA",IF(JC34="","DCE","REA"),$D34),""))</f>
        <v/>
      </c>
      <c r="BQ34" s="156" t="str">
        <f t="shared" ref="BQ34:BQ36" ca="1" si="363">IF(AND(DN34&gt;0,DO34&gt;0),"-",IF(AND(DN34&gt;0,DO34=0),IF($D34="DCE/REA",IF(JD34="","DCE","REA"),$D34),""))</f>
        <v/>
      </c>
      <c r="BR34" s="52"/>
      <c r="BS34" s="53">
        <f t="shared" ref="BS34:CH36" ca="1" si="364">IF(OFFSET($HI34,,(COLUMN()-COLUMN($BS$1:$BS$12)),,1)&lt;&gt;"",OFFSET($HI34,,(COLUMN()-COLUMN($BS$1:$BS$12)),,1),SUM(OFFSET($DP34,,2*(COLUMN()-COLUMN($BS$1:$BS$12)),,2)))</f>
        <v>47.058823529411768</v>
      </c>
      <c r="BT34" s="53">
        <f t="shared" ca="1" si="364"/>
        <v>47.058823529411768</v>
      </c>
      <c r="BU34" s="53">
        <f t="shared" ca="1" si="364"/>
        <v>70.588235294117652</v>
      </c>
      <c r="BV34" s="53">
        <f t="shared" ca="1" si="364"/>
        <v>94.117647058823536</v>
      </c>
      <c r="BW34" s="53">
        <f t="shared" ca="1" si="364"/>
        <v>94.117647058823536</v>
      </c>
      <c r="BX34" s="53">
        <f t="shared" ca="1" si="364"/>
        <v>47.058823529411768</v>
      </c>
      <c r="BY34" s="53">
        <f t="shared" ca="1" si="364"/>
        <v>0</v>
      </c>
      <c r="BZ34" s="53">
        <f t="shared" ca="1" si="364"/>
        <v>0</v>
      </c>
      <c r="CA34" s="53">
        <f t="shared" ca="1" si="364"/>
        <v>0</v>
      </c>
      <c r="CB34" s="53">
        <f t="shared" ca="1" si="364"/>
        <v>0</v>
      </c>
      <c r="CC34" s="53">
        <f t="shared" ca="1" si="364"/>
        <v>0</v>
      </c>
      <c r="CD34" s="54">
        <f t="shared" ca="1" si="364"/>
        <v>0</v>
      </c>
      <c r="CE34" s="53">
        <f t="shared" ca="1" si="364"/>
        <v>0</v>
      </c>
      <c r="CF34" s="53">
        <f t="shared" ca="1" si="364"/>
        <v>0</v>
      </c>
      <c r="CG34" s="53">
        <f t="shared" ca="1" si="364"/>
        <v>0</v>
      </c>
      <c r="CH34" s="53">
        <f t="shared" ca="1" si="364"/>
        <v>0</v>
      </c>
      <c r="CI34" s="53">
        <f t="shared" ref="CI34:CX36" ca="1" si="365">IF(OFFSET($HI34,,(COLUMN()-COLUMN($BS$1:$BS$12)),,1)&lt;&gt;"",OFFSET($HI34,,(COLUMN()-COLUMN($BS$1:$BS$12)),,1),SUM(OFFSET($DP34,,2*(COLUMN()-COLUMN($BS$1:$BS$12)),,2)))</f>
        <v>0</v>
      </c>
      <c r="CJ34" s="53">
        <f t="shared" ca="1" si="365"/>
        <v>0</v>
      </c>
      <c r="CK34" s="53">
        <f t="shared" ca="1" si="365"/>
        <v>0</v>
      </c>
      <c r="CL34" s="53">
        <f t="shared" ca="1" si="365"/>
        <v>0</v>
      </c>
      <c r="CM34" s="53">
        <f t="shared" ca="1" si="365"/>
        <v>0</v>
      </c>
      <c r="CN34" s="53">
        <f t="shared" ca="1" si="365"/>
        <v>0</v>
      </c>
      <c r="CO34" s="53">
        <f t="shared" ca="1" si="365"/>
        <v>0</v>
      </c>
      <c r="CP34" s="54">
        <f t="shared" ca="1" si="365"/>
        <v>0</v>
      </c>
      <c r="CQ34" s="53">
        <f t="shared" ca="1" si="365"/>
        <v>0</v>
      </c>
      <c r="CR34" s="53">
        <f t="shared" ca="1" si="365"/>
        <v>0</v>
      </c>
      <c r="CS34" s="53">
        <f t="shared" ca="1" si="365"/>
        <v>0</v>
      </c>
      <c r="CT34" s="53">
        <f t="shared" ca="1" si="365"/>
        <v>0</v>
      </c>
      <c r="CU34" s="53">
        <f t="shared" ca="1" si="365"/>
        <v>0</v>
      </c>
      <c r="CV34" s="53">
        <f t="shared" ca="1" si="365"/>
        <v>0</v>
      </c>
      <c r="CW34" s="53">
        <f t="shared" ca="1" si="365"/>
        <v>0</v>
      </c>
      <c r="CX34" s="53">
        <f t="shared" ca="1" si="365"/>
        <v>0</v>
      </c>
      <c r="CY34" s="53">
        <f t="shared" ref="CY34:DN36" ca="1" si="366">IF(OFFSET($HI34,,(COLUMN()-COLUMN($BS$1:$BS$12)),,1)&lt;&gt;"",OFFSET($HI34,,(COLUMN()-COLUMN($BS$1:$BS$12)),,1),SUM(OFFSET($DP34,,2*(COLUMN()-COLUMN($BS$1:$BS$12)),,2)))</f>
        <v>0</v>
      </c>
      <c r="CZ34" s="53">
        <f t="shared" ca="1" si="366"/>
        <v>0</v>
      </c>
      <c r="DA34" s="53">
        <f t="shared" ca="1" si="366"/>
        <v>0</v>
      </c>
      <c r="DB34" s="54">
        <f t="shared" ca="1" si="366"/>
        <v>0</v>
      </c>
      <c r="DC34" s="53">
        <f t="shared" ca="1" si="366"/>
        <v>0</v>
      </c>
      <c r="DD34" s="53">
        <f t="shared" ca="1" si="366"/>
        <v>0</v>
      </c>
      <c r="DE34" s="53">
        <f t="shared" ca="1" si="366"/>
        <v>0</v>
      </c>
      <c r="DF34" s="53">
        <f t="shared" ca="1" si="366"/>
        <v>0</v>
      </c>
      <c r="DG34" s="53">
        <f t="shared" ca="1" si="366"/>
        <v>0</v>
      </c>
      <c r="DH34" s="53">
        <f t="shared" ca="1" si="366"/>
        <v>0</v>
      </c>
      <c r="DI34" s="53">
        <f t="shared" ca="1" si="366"/>
        <v>0</v>
      </c>
      <c r="DJ34" s="53">
        <f t="shared" ca="1" si="366"/>
        <v>0</v>
      </c>
      <c r="DK34" s="53">
        <f t="shared" ca="1" si="366"/>
        <v>0</v>
      </c>
      <c r="DL34" s="53">
        <f t="shared" ca="1" si="366"/>
        <v>0</v>
      </c>
      <c r="DM34" s="53">
        <f t="shared" ca="1" si="366"/>
        <v>0</v>
      </c>
      <c r="DN34" s="53">
        <f t="shared" ca="1" si="366"/>
        <v>0</v>
      </c>
      <c r="DO34" s="52"/>
      <c r="DP34" s="60">
        <v>23.529411764705884</v>
      </c>
      <c r="DQ34" s="53">
        <v>23.529411764705884</v>
      </c>
      <c r="DR34" s="53">
        <v>23.529411764705884</v>
      </c>
      <c r="DS34" s="53">
        <v>23.529411764705884</v>
      </c>
      <c r="DT34" s="53">
        <v>23.529411764705884</v>
      </c>
      <c r="DU34" s="53">
        <v>47.058823529411768</v>
      </c>
      <c r="DV34" s="53">
        <v>47.058823529411768</v>
      </c>
      <c r="DW34" s="53">
        <v>47.058823529411768</v>
      </c>
      <c r="DX34" s="53">
        <v>47.058823529411768</v>
      </c>
      <c r="DY34" s="53">
        <v>47.058823529411768</v>
      </c>
      <c r="DZ34" s="53">
        <v>47.058823529411768</v>
      </c>
      <c r="EA34" s="53">
        <v>0</v>
      </c>
      <c r="EB34" s="53">
        <v>0</v>
      </c>
      <c r="EC34" s="53">
        <v>0</v>
      </c>
      <c r="ED34" s="53">
        <v>0</v>
      </c>
      <c r="EE34" s="53">
        <v>0</v>
      </c>
      <c r="EF34" s="53">
        <v>0</v>
      </c>
      <c r="EG34" s="53">
        <v>0</v>
      </c>
      <c r="EH34" s="53">
        <v>0</v>
      </c>
      <c r="EI34" s="53">
        <v>0</v>
      </c>
      <c r="EJ34" s="53">
        <v>0</v>
      </c>
      <c r="EK34" s="53">
        <v>0</v>
      </c>
      <c r="EL34" s="55">
        <v>0</v>
      </c>
      <c r="EM34" s="54">
        <v>0</v>
      </c>
      <c r="EN34" s="53">
        <v>0</v>
      </c>
      <c r="EO34" s="53">
        <v>0</v>
      </c>
      <c r="EP34" s="53">
        <v>0</v>
      </c>
      <c r="EQ34" s="53">
        <v>0</v>
      </c>
      <c r="ER34" s="53">
        <v>0</v>
      </c>
      <c r="ES34" s="53">
        <v>0</v>
      </c>
      <c r="ET34" s="53">
        <v>0</v>
      </c>
      <c r="EU34" s="53">
        <v>0</v>
      </c>
      <c r="EV34" s="53">
        <v>0</v>
      </c>
      <c r="EW34" s="53">
        <v>0</v>
      </c>
      <c r="EX34" s="53">
        <v>0</v>
      </c>
      <c r="EY34" s="53">
        <v>0</v>
      </c>
      <c r="EZ34" s="53">
        <v>0</v>
      </c>
      <c r="FA34" s="53">
        <v>0</v>
      </c>
      <c r="FB34" s="53">
        <v>0</v>
      </c>
      <c r="FC34" s="53">
        <v>0</v>
      </c>
      <c r="FD34" s="53">
        <v>0</v>
      </c>
      <c r="FE34" s="53">
        <v>0</v>
      </c>
      <c r="FF34" s="53">
        <v>0</v>
      </c>
      <c r="FG34" s="53">
        <v>0</v>
      </c>
      <c r="FH34" s="53">
        <v>0</v>
      </c>
      <c r="FI34" s="53">
        <v>0</v>
      </c>
      <c r="FJ34" s="53">
        <v>0</v>
      </c>
      <c r="FK34" s="54">
        <v>0</v>
      </c>
      <c r="FL34" s="53">
        <v>0</v>
      </c>
      <c r="FM34" s="53">
        <v>0</v>
      </c>
      <c r="FN34" s="53">
        <v>0</v>
      </c>
      <c r="FO34" s="53">
        <v>0</v>
      </c>
      <c r="FP34" s="53">
        <v>0</v>
      </c>
      <c r="FQ34" s="53">
        <v>0</v>
      </c>
      <c r="FR34" s="53">
        <v>0</v>
      </c>
      <c r="FS34" s="53">
        <v>0</v>
      </c>
      <c r="FT34" s="53">
        <v>0</v>
      </c>
      <c r="FU34" s="53">
        <v>0</v>
      </c>
      <c r="FV34" s="53">
        <v>0</v>
      </c>
      <c r="FW34" s="53">
        <v>0</v>
      </c>
      <c r="FX34" s="53">
        <v>0</v>
      </c>
      <c r="FY34" s="53">
        <v>0</v>
      </c>
      <c r="FZ34" s="53">
        <v>0</v>
      </c>
      <c r="GA34" s="53">
        <v>0</v>
      </c>
      <c r="GB34" s="53">
        <v>0</v>
      </c>
      <c r="GC34" s="53">
        <v>0</v>
      </c>
      <c r="GD34" s="53">
        <v>0</v>
      </c>
      <c r="GE34" s="53">
        <v>0</v>
      </c>
      <c r="GF34" s="53">
        <v>0</v>
      </c>
      <c r="GG34" s="53">
        <v>0</v>
      </c>
      <c r="GH34" s="53">
        <v>0</v>
      </c>
      <c r="GI34" s="54">
        <v>0</v>
      </c>
      <c r="GJ34" s="53">
        <v>0</v>
      </c>
      <c r="GK34" s="53">
        <v>0</v>
      </c>
      <c r="GL34" s="53">
        <v>0</v>
      </c>
      <c r="GM34" s="53">
        <v>0</v>
      </c>
      <c r="GN34" s="53">
        <v>0</v>
      </c>
      <c r="GO34" s="53">
        <v>0</v>
      </c>
      <c r="GP34" s="53">
        <v>0</v>
      </c>
      <c r="GQ34" s="53">
        <v>0</v>
      </c>
      <c r="GR34" s="53">
        <v>0</v>
      </c>
      <c r="GS34" s="53">
        <v>0</v>
      </c>
      <c r="GT34" s="53">
        <v>0</v>
      </c>
      <c r="GU34" s="53">
        <v>0</v>
      </c>
      <c r="GV34" s="53">
        <v>0</v>
      </c>
      <c r="GW34" s="53">
        <v>0</v>
      </c>
      <c r="GX34" s="53">
        <v>0</v>
      </c>
      <c r="GY34" s="53">
        <v>0</v>
      </c>
      <c r="GZ34" s="53">
        <v>0</v>
      </c>
      <c r="HA34" s="53">
        <v>0</v>
      </c>
      <c r="HB34" s="53">
        <v>0</v>
      </c>
      <c r="HC34" s="53">
        <v>0</v>
      </c>
      <c r="HD34" s="53">
        <v>0</v>
      </c>
      <c r="HE34" s="53">
        <v>0</v>
      </c>
      <c r="HF34" s="53">
        <v>0</v>
      </c>
      <c r="HG34" s="54">
        <v>0</v>
      </c>
      <c r="HH34" s="52"/>
      <c r="HI34" s="160"/>
      <c r="HJ34" s="161"/>
      <c r="HK34" s="161"/>
      <c r="HL34" s="161"/>
      <c r="HM34" s="161"/>
      <c r="HN34" s="161"/>
      <c r="HO34" s="161"/>
      <c r="HP34" s="161"/>
      <c r="HQ34" s="161"/>
      <c r="HR34" s="161"/>
      <c r="HS34" s="161"/>
      <c r="HT34" s="162"/>
      <c r="HU34" s="160"/>
      <c r="HV34" s="161"/>
      <c r="HW34" s="161"/>
      <c r="HX34" s="161"/>
      <c r="HY34" s="161"/>
      <c r="HZ34" s="161"/>
      <c r="IA34" s="161"/>
      <c r="IB34" s="161"/>
      <c r="IC34" s="161"/>
      <c r="ID34" s="161"/>
      <c r="IE34" s="161"/>
      <c r="IF34" s="162"/>
      <c r="IG34" s="160"/>
      <c r="IH34" s="161"/>
      <c r="II34" s="161"/>
      <c r="IJ34" s="161"/>
      <c r="IK34" s="161"/>
      <c r="IL34" s="161"/>
      <c r="IM34" s="161"/>
      <c r="IN34" s="161"/>
      <c r="IO34" s="161"/>
      <c r="IP34" s="161"/>
      <c r="IQ34" s="161"/>
      <c r="IR34" s="162"/>
      <c r="IS34" s="160"/>
      <c r="IT34" s="161"/>
      <c r="IU34" s="161"/>
      <c r="IV34" s="161"/>
      <c r="IW34" s="161"/>
      <c r="IX34" s="161"/>
      <c r="IY34" s="161"/>
      <c r="IZ34" s="161"/>
      <c r="JA34" s="161"/>
      <c r="JB34" s="161"/>
      <c r="JC34" s="161"/>
      <c r="JD34" s="162"/>
      <c r="JE34" s="92"/>
    </row>
    <row r="35" spans="1:265" s="1" customFormat="1" ht="14.4" x14ac:dyDescent="0.3">
      <c r="A35" s="125"/>
      <c r="B35" s="163">
        <f t="shared" ca="1" si="307"/>
        <v>0</v>
      </c>
      <c r="C35" s="164" t="str">
        <f t="shared" ca="1" si="308"/>
        <v>Affaire 1</v>
      </c>
      <c r="D35" s="140" t="str">
        <f t="shared" ca="1" si="309"/>
        <v>DCE/REA</v>
      </c>
      <c r="E35" s="141" t="s">
        <v>39</v>
      </c>
      <c r="F35" s="142">
        <v>2</v>
      </c>
      <c r="G35" s="140">
        <f t="shared" ca="1" si="310"/>
        <v>0</v>
      </c>
      <c r="H35" s="140">
        <f t="shared" ca="1" si="311"/>
        <v>0</v>
      </c>
      <c r="I35" s="168">
        <f t="shared" ca="1" si="312"/>
        <v>0</v>
      </c>
      <c r="J35" s="140">
        <f t="shared" ca="1" si="313"/>
        <v>0</v>
      </c>
      <c r="K35" s="140">
        <f t="shared" ca="1" si="314"/>
        <v>0</v>
      </c>
      <c r="L35" s="143">
        <f t="shared" ca="1" si="315"/>
        <v>0</v>
      </c>
      <c r="M35" s="108"/>
      <c r="N35" s="145">
        <v>200</v>
      </c>
      <c r="O35" s="146">
        <v>43466</v>
      </c>
      <c r="P35" s="146">
        <v>43600</v>
      </c>
      <c r="Q35" s="147">
        <v>43597</v>
      </c>
      <c r="R35" s="148" t="str">
        <f ca="1">IF(AND($P35&lt;&gt;"",$P35&lt;=$B$1,$Q35=""),"RETARD","")</f>
        <v/>
      </c>
      <c r="S35" s="148">
        <f ca="1">IF($O35="","",IF(AND($B$1&lt;$P35,$Q35=""),$P35,IF(AND($Q35&lt;=$P35,$Q35&lt;&gt;""),$Q35,EDATE($P35,1))))</f>
        <v>43597</v>
      </c>
      <c r="T35" s="150"/>
      <c r="U35" s="108"/>
      <c r="V35" s="154" t="str">
        <f t="shared" ca="1" si="316"/>
        <v>-</v>
      </c>
      <c r="W35" s="155" t="str">
        <f t="shared" ca="1" si="317"/>
        <v>-</v>
      </c>
      <c r="X35" s="155" t="str">
        <f t="shared" ca="1" si="318"/>
        <v>-</v>
      </c>
      <c r="Y35" s="155" t="str">
        <f t="shared" ca="1" si="319"/>
        <v>-</v>
      </c>
      <c r="Z35" s="155" t="str">
        <f t="shared" ca="1" si="320"/>
        <v>DCE</v>
      </c>
      <c r="AA35" s="155" t="str">
        <f t="shared" ca="1" si="321"/>
        <v/>
      </c>
      <c r="AB35" s="155" t="str">
        <f t="shared" ca="1" si="322"/>
        <v/>
      </c>
      <c r="AC35" s="155" t="str">
        <f t="shared" ca="1" si="323"/>
        <v/>
      </c>
      <c r="AD35" s="155" t="str">
        <f t="shared" ca="1" si="324"/>
        <v/>
      </c>
      <c r="AE35" s="155" t="str">
        <f t="shared" ca="1" si="325"/>
        <v/>
      </c>
      <c r="AF35" s="155" t="str">
        <f t="shared" ca="1" si="326"/>
        <v/>
      </c>
      <c r="AG35" s="156" t="str">
        <f t="shared" ca="1" si="327"/>
        <v/>
      </c>
      <c r="AH35" s="154" t="str">
        <f t="shared" ca="1" si="328"/>
        <v/>
      </c>
      <c r="AI35" s="155" t="str">
        <f t="shared" ca="1" si="329"/>
        <v/>
      </c>
      <c r="AJ35" s="155" t="str">
        <f t="shared" ca="1" si="330"/>
        <v/>
      </c>
      <c r="AK35" s="155" t="str">
        <f t="shared" ca="1" si="331"/>
        <v/>
      </c>
      <c r="AL35" s="155" t="str">
        <f t="shared" ca="1" si="332"/>
        <v/>
      </c>
      <c r="AM35" s="155" t="str">
        <f t="shared" ca="1" si="333"/>
        <v/>
      </c>
      <c r="AN35" s="155" t="str">
        <f t="shared" ca="1" si="334"/>
        <v/>
      </c>
      <c r="AO35" s="155" t="str">
        <f t="shared" ca="1" si="335"/>
        <v/>
      </c>
      <c r="AP35" s="155" t="str">
        <f t="shared" ca="1" si="336"/>
        <v/>
      </c>
      <c r="AQ35" s="155" t="str">
        <f t="shared" ca="1" si="337"/>
        <v/>
      </c>
      <c r="AR35" s="155" t="str">
        <f t="shared" ca="1" si="338"/>
        <v/>
      </c>
      <c r="AS35" s="156" t="str">
        <f t="shared" ca="1" si="339"/>
        <v/>
      </c>
      <c r="AT35" s="154" t="str">
        <f t="shared" ca="1" si="340"/>
        <v/>
      </c>
      <c r="AU35" s="155" t="str">
        <f t="shared" ca="1" si="341"/>
        <v/>
      </c>
      <c r="AV35" s="155" t="str">
        <f t="shared" ca="1" si="342"/>
        <v/>
      </c>
      <c r="AW35" s="155" t="str">
        <f t="shared" ca="1" si="343"/>
        <v/>
      </c>
      <c r="AX35" s="155" t="str">
        <f t="shared" ca="1" si="344"/>
        <v/>
      </c>
      <c r="AY35" s="155" t="str">
        <f t="shared" ca="1" si="345"/>
        <v/>
      </c>
      <c r="AZ35" s="155" t="str">
        <f t="shared" ca="1" si="346"/>
        <v/>
      </c>
      <c r="BA35" s="155" t="str">
        <f t="shared" ca="1" si="347"/>
        <v/>
      </c>
      <c r="BB35" s="155" t="str">
        <f t="shared" ca="1" si="348"/>
        <v/>
      </c>
      <c r="BC35" s="155" t="str">
        <f t="shared" ca="1" si="349"/>
        <v/>
      </c>
      <c r="BD35" s="155" t="str">
        <f t="shared" ca="1" si="350"/>
        <v/>
      </c>
      <c r="BE35" s="156" t="str">
        <f t="shared" ca="1" si="351"/>
        <v/>
      </c>
      <c r="BF35" s="154" t="str">
        <f t="shared" ca="1" si="352"/>
        <v/>
      </c>
      <c r="BG35" s="155" t="str">
        <f t="shared" ca="1" si="353"/>
        <v/>
      </c>
      <c r="BH35" s="155" t="str">
        <f t="shared" ca="1" si="354"/>
        <v/>
      </c>
      <c r="BI35" s="155" t="str">
        <f t="shared" ca="1" si="355"/>
        <v/>
      </c>
      <c r="BJ35" s="155" t="str">
        <f t="shared" ca="1" si="356"/>
        <v/>
      </c>
      <c r="BK35" s="155" t="str">
        <f t="shared" ca="1" si="357"/>
        <v/>
      </c>
      <c r="BL35" s="155" t="str">
        <f t="shared" ca="1" si="358"/>
        <v/>
      </c>
      <c r="BM35" s="155" t="str">
        <f t="shared" ca="1" si="359"/>
        <v/>
      </c>
      <c r="BN35" s="155" t="str">
        <f t="shared" ca="1" si="360"/>
        <v/>
      </c>
      <c r="BO35" s="155" t="str">
        <f t="shared" ca="1" si="361"/>
        <v/>
      </c>
      <c r="BP35" s="155" t="str">
        <f t="shared" ca="1" si="362"/>
        <v/>
      </c>
      <c r="BQ35" s="156" t="str">
        <f t="shared" ca="1" si="363"/>
        <v/>
      </c>
      <c r="BR35" s="52"/>
      <c r="BS35" s="53">
        <f t="shared" ca="1" si="364"/>
        <v>44.444444444444443</v>
      </c>
      <c r="BT35" s="53">
        <f t="shared" ca="1" si="364"/>
        <v>44.444444444444443</v>
      </c>
      <c r="BU35" s="53">
        <f t="shared" ca="1" si="364"/>
        <v>44.444444444444443</v>
      </c>
      <c r="BV35" s="53">
        <f t="shared" ca="1" si="364"/>
        <v>44.444444444444443</v>
      </c>
      <c r="BW35" s="53">
        <f t="shared" ca="1" si="364"/>
        <v>22.222222222222221</v>
      </c>
      <c r="BX35" s="53">
        <f t="shared" ca="1" si="364"/>
        <v>0</v>
      </c>
      <c r="BY35" s="53">
        <f t="shared" ca="1" si="364"/>
        <v>0</v>
      </c>
      <c r="BZ35" s="53">
        <f t="shared" ca="1" si="364"/>
        <v>0</v>
      </c>
      <c r="CA35" s="53">
        <f t="shared" ca="1" si="364"/>
        <v>0</v>
      </c>
      <c r="CB35" s="53">
        <f t="shared" ca="1" si="364"/>
        <v>0</v>
      </c>
      <c r="CC35" s="53">
        <f t="shared" ca="1" si="364"/>
        <v>0</v>
      </c>
      <c r="CD35" s="54">
        <f t="shared" ca="1" si="364"/>
        <v>0</v>
      </c>
      <c r="CE35" s="53">
        <f t="shared" ca="1" si="364"/>
        <v>0</v>
      </c>
      <c r="CF35" s="53">
        <f t="shared" ca="1" si="364"/>
        <v>0</v>
      </c>
      <c r="CG35" s="53">
        <f t="shared" ca="1" si="364"/>
        <v>0</v>
      </c>
      <c r="CH35" s="53">
        <f t="shared" ca="1" si="364"/>
        <v>0</v>
      </c>
      <c r="CI35" s="53">
        <f t="shared" ca="1" si="365"/>
        <v>0</v>
      </c>
      <c r="CJ35" s="53">
        <f t="shared" ca="1" si="365"/>
        <v>0</v>
      </c>
      <c r="CK35" s="53">
        <f t="shared" ca="1" si="365"/>
        <v>0</v>
      </c>
      <c r="CL35" s="53">
        <f t="shared" ca="1" si="365"/>
        <v>0</v>
      </c>
      <c r="CM35" s="53">
        <f t="shared" ca="1" si="365"/>
        <v>0</v>
      </c>
      <c r="CN35" s="53">
        <f t="shared" ca="1" si="365"/>
        <v>0</v>
      </c>
      <c r="CO35" s="53">
        <f t="shared" ca="1" si="365"/>
        <v>0</v>
      </c>
      <c r="CP35" s="54">
        <f t="shared" ca="1" si="365"/>
        <v>0</v>
      </c>
      <c r="CQ35" s="53">
        <f t="shared" ca="1" si="365"/>
        <v>0</v>
      </c>
      <c r="CR35" s="53">
        <f t="shared" ca="1" si="365"/>
        <v>0</v>
      </c>
      <c r="CS35" s="53">
        <f t="shared" ca="1" si="365"/>
        <v>0</v>
      </c>
      <c r="CT35" s="53">
        <f t="shared" ca="1" si="365"/>
        <v>0</v>
      </c>
      <c r="CU35" s="53">
        <f t="shared" ca="1" si="365"/>
        <v>0</v>
      </c>
      <c r="CV35" s="53">
        <f t="shared" ca="1" si="365"/>
        <v>0</v>
      </c>
      <c r="CW35" s="53">
        <f t="shared" ca="1" si="365"/>
        <v>0</v>
      </c>
      <c r="CX35" s="53">
        <f t="shared" ca="1" si="365"/>
        <v>0</v>
      </c>
      <c r="CY35" s="53">
        <f t="shared" ca="1" si="366"/>
        <v>0</v>
      </c>
      <c r="CZ35" s="53">
        <f t="shared" ca="1" si="366"/>
        <v>0</v>
      </c>
      <c r="DA35" s="53">
        <f t="shared" ca="1" si="366"/>
        <v>0</v>
      </c>
      <c r="DB35" s="54">
        <f t="shared" ca="1" si="366"/>
        <v>0</v>
      </c>
      <c r="DC35" s="53">
        <f t="shared" ca="1" si="366"/>
        <v>0</v>
      </c>
      <c r="DD35" s="53">
        <f t="shared" ca="1" si="366"/>
        <v>0</v>
      </c>
      <c r="DE35" s="53">
        <f t="shared" ca="1" si="366"/>
        <v>0</v>
      </c>
      <c r="DF35" s="53">
        <f t="shared" ca="1" si="366"/>
        <v>0</v>
      </c>
      <c r="DG35" s="53">
        <f t="shared" ca="1" si="366"/>
        <v>0</v>
      </c>
      <c r="DH35" s="53">
        <f t="shared" ca="1" si="366"/>
        <v>0</v>
      </c>
      <c r="DI35" s="53">
        <f t="shared" ca="1" si="366"/>
        <v>0</v>
      </c>
      <c r="DJ35" s="53">
        <f t="shared" ca="1" si="366"/>
        <v>0</v>
      </c>
      <c r="DK35" s="53">
        <f t="shared" ca="1" si="366"/>
        <v>0</v>
      </c>
      <c r="DL35" s="53">
        <f t="shared" ca="1" si="366"/>
        <v>0</v>
      </c>
      <c r="DM35" s="53">
        <f t="shared" ca="1" si="366"/>
        <v>0</v>
      </c>
      <c r="DN35" s="53">
        <f t="shared" ca="1" si="366"/>
        <v>0</v>
      </c>
      <c r="DO35" s="52"/>
      <c r="DP35" s="60">
        <v>22.222222222222221</v>
      </c>
      <c r="DQ35" s="53">
        <v>22.222222222222221</v>
      </c>
      <c r="DR35" s="53">
        <v>22.222222222222221</v>
      </c>
      <c r="DS35" s="53">
        <v>22.222222222222221</v>
      </c>
      <c r="DT35" s="53">
        <v>22.222222222222221</v>
      </c>
      <c r="DU35" s="53">
        <v>22.222222222222221</v>
      </c>
      <c r="DV35" s="53">
        <v>22.222222222222221</v>
      </c>
      <c r="DW35" s="53">
        <v>22.222222222222221</v>
      </c>
      <c r="DX35" s="53">
        <v>22.222222222222221</v>
      </c>
      <c r="DY35" s="53">
        <v>0</v>
      </c>
      <c r="DZ35" s="53">
        <v>0</v>
      </c>
      <c r="EA35" s="53">
        <v>0</v>
      </c>
      <c r="EB35" s="53">
        <v>0</v>
      </c>
      <c r="EC35" s="53">
        <v>0</v>
      </c>
      <c r="ED35" s="53">
        <v>0</v>
      </c>
      <c r="EE35" s="53">
        <v>0</v>
      </c>
      <c r="EF35" s="53">
        <v>0</v>
      </c>
      <c r="EG35" s="53">
        <v>0</v>
      </c>
      <c r="EH35" s="53">
        <v>0</v>
      </c>
      <c r="EI35" s="53">
        <v>0</v>
      </c>
      <c r="EJ35" s="53">
        <v>0</v>
      </c>
      <c r="EK35" s="53">
        <v>0</v>
      </c>
      <c r="EL35" s="55">
        <v>0</v>
      </c>
      <c r="EM35" s="54">
        <v>0</v>
      </c>
      <c r="EN35" s="53">
        <v>0</v>
      </c>
      <c r="EO35" s="53">
        <v>0</v>
      </c>
      <c r="EP35" s="53">
        <v>0</v>
      </c>
      <c r="EQ35" s="53">
        <v>0</v>
      </c>
      <c r="ER35" s="53">
        <v>0</v>
      </c>
      <c r="ES35" s="53">
        <v>0</v>
      </c>
      <c r="ET35" s="53">
        <v>0</v>
      </c>
      <c r="EU35" s="53">
        <v>0</v>
      </c>
      <c r="EV35" s="53">
        <v>0</v>
      </c>
      <c r="EW35" s="53">
        <v>0</v>
      </c>
      <c r="EX35" s="53">
        <v>0</v>
      </c>
      <c r="EY35" s="53">
        <v>0</v>
      </c>
      <c r="EZ35" s="53">
        <v>0</v>
      </c>
      <c r="FA35" s="53">
        <v>0</v>
      </c>
      <c r="FB35" s="53">
        <v>0</v>
      </c>
      <c r="FC35" s="53">
        <v>0</v>
      </c>
      <c r="FD35" s="53">
        <v>0</v>
      </c>
      <c r="FE35" s="53">
        <v>0</v>
      </c>
      <c r="FF35" s="53">
        <v>0</v>
      </c>
      <c r="FG35" s="53">
        <v>0</v>
      </c>
      <c r="FH35" s="53">
        <v>0</v>
      </c>
      <c r="FI35" s="53">
        <v>0</v>
      </c>
      <c r="FJ35" s="53">
        <v>0</v>
      </c>
      <c r="FK35" s="54">
        <v>0</v>
      </c>
      <c r="FL35" s="53">
        <v>0</v>
      </c>
      <c r="FM35" s="53">
        <v>0</v>
      </c>
      <c r="FN35" s="53">
        <v>0</v>
      </c>
      <c r="FO35" s="53">
        <v>0</v>
      </c>
      <c r="FP35" s="53">
        <v>0</v>
      </c>
      <c r="FQ35" s="53">
        <v>0</v>
      </c>
      <c r="FR35" s="53">
        <v>0</v>
      </c>
      <c r="FS35" s="53">
        <v>0</v>
      </c>
      <c r="FT35" s="53">
        <v>0</v>
      </c>
      <c r="FU35" s="53">
        <v>0</v>
      </c>
      <c r="FV35" s="53">
        <v>0</v>
      </c>
      <c r="FW35" s="53">
        <v>0</v>
      </c>
      <c r="FX35" s="53">
        <v>0</v>
      </c>
      <c r="FY35" s="53">
        <v>0</v>
      </c>
      <c r="FZ35" s="53">
        <v>0</v>
      </c>
      <c r="GA35" s="53">
        <v>0</v>
      </c>
      <c r="GB35" s="53">
        <v>0</v>
      </c>
      <c r="GC35" s="53">
        <v>0</v>
      </c>
      <c r="GD35" s="53">
        <v>0</v>
      </c>
      <c r="GE35" s="53">
        <v>0</v>
      </c>
      <c r="GF35" s="53">
        <v>0</v>
      </c>
      <c r="GG35" s="53">
        <v>0</v>
      </c>
      <c r="GH35" s="53">
        <v>0</v>
      </c>
      <c r="GI35" s="54">
        <v>0</v>
      </c>
      <c r="GJ35" s="53">
        <v>0</v>
      </c>
      <c r="GK35" s="53">
        <v>0</v>
      </c>
      <c r="GL35" s="53">
        <v>0</v>
      </c>
      <c r="GM35" s="53">
        <v>0</v>
      </c>
      <c r="GN35" s="53">
        <v>0</v>
      </c>
      <c r="GO35" s="53">
        <v>0</v>
      </c>
      <c r="GP35" s="53">
        <v>0</v>
      </c>
      <c r="GQ35" s="53">
        <v>0</v>
      </c>
      <c r="GR35" s="53">
        <v>0</v>
      </c>
      <c r="GS35" s="53">
        <v>0</v>
      </c>
      <c r="GT35" s="53">
        <v>0</v>
      </c>
      <c r="GU35" s="53">
        <v>0</v>
      </c>
      <c r="GV35" s="53">
        <v>0</v>
      </c>
      <c r="GW35" s="53">
        <v>0</v>
      </c>
      <c r="GX35" s="53">
        <v>0</v>
      </c>
      <c r="GY35" s="53">
        <v>0</v>
      </c>
      <c r="GZ35" s="53">
        <v>0</v>
      </c>
      <c r="HA35" s="53">
        <v>0</v>
      </c>
      <c r="HB35" s="53">
        <v>0</v>
      </c>
      <c r="HC35" s="53">
        <v>0</v>
      </c>
      <c r="HD35" s="53">
        <v>0</v>
      </c>
      <c r="HE35" s="53">
        <v>0</v>
      </c>
      <c r="HF35" s="53">
        <v>0</v>
      </c>
      <c r="HG35" s="54">
        <v>0</v>
      </c>
      <c r="HH35" s="52"/>
      <c r="HI35" s="160"/>
      <c r="HJ35" s="161"/>
      <c r="HK35" s="161"/>
      <c r="HL35" s="161"/>
      <c r="HM35" s="161"/>
      <c r="HN35" s="161"/>
      <c r="HO35" s="161"/>
      <c r="HP35" s="161"/>
      <c r="HQ35" s="161"/>
      <c r="HR35" s="161"/>
      <c r="HS35" s="161"/>
      <c r="HT35" s="162"/>
      <c r="HU35" s="160"/>
      <c r="HV35" s="161"/>
      <c r="HW35" s="161"/>
      <c r="HX35" s="161"/>
      <c r="HY35" s="161"/>
      <c r="HZ35" s="161"/>
      <c r="IA35" s="161"/>
      <c r="IB35" s="161"/>
      <c r="IC35" s="161"/>
      <c r="ID35" s="161"/>
      <c r="IE35" s="161"/>
      <c r="IF35" s="162"/>
      <c r="IG35" s="160"/>
      <c r="IH35" s="161"/>
      <c r="II35" s="161"/>
      <c r="IJ35" s="161"/>
      <c r="IK35" s="161"/>
      <c r="IL35" s="161"/>
      <c r="IM35" s="161"/>
      <c r="IN35" s="161"/>
      <c r="IO35" s="161"/>
      <c r="IP35" s="161"/>
      <c r="IQ35" s="161"/>
      <c r="IR35" s="162"/>
      <c r="IS35" s="160"/>
      <c r="IT35" s="161"/>
      <c r="IU35" s="161"/>
      <c r="IV35" s="161"/>
      <c r="IW35" s="161"/>
      <c r="IX35" s="161"/>
      <c r="IY35" s="161"/>
      <c r="IZ35" s="161"/>
      <c r="JA35" s="161"/>
      <c r="JB35" s="161"/>
      <c r="JC35" s="161"/>
      <c r="JD35" s="162"/>
      <c r="JE35" s="92"/>
    </row>
    <row r="36" spans="1:265" s="1" customFormat="1" ht="15" thickBot="1" x14ac:dyDescent="0.35">
      <c r="A36" s="125"/>
      <c r="B36" s="163">
        <f t="shared" ca="1" si="307"/>
        <v>0</v>
      </c>
      <c r="C36" s="164" t="str">
        <f t="shared" ca="1" si="308"/>
        <v>Affaire 1</v>
      </c>
      <c r="D36" s="140" t="str">
        <f t="shared" ca="1" si="309"/>
        <v>DCE/REA</v>
      </c>
      <c r="E36" s="141" t="s">
        <v>40</v>
      </c>
      <c r="F36" s="142">
        <v>3</v>
      </c>
      <c r="G36" s="140">
        <f t="shared" ca="1" si="310"/>
        <v>0</v>
      </c>
      <c r="H36" s="140">
        <f t="shared" ca="1" si="311"/>
        <v>0</v>
      </c>
      <c r="I36" s="168">
        <f t="shared" ca="1" si="312"/>
        <v>0</v>
      </c>
      <c r="J36" s="140">
        <f t="shared" ca="1" si="313"/>
        <v>0</v>
      </c>
      <c r="K36" s="140">
        <f t="shared" ca="1" si="314"/>
        <v>0</v>
      </c>
      <c r="L36" s="143">
        <f t="shared" ca="1" si="315"/>
        <v>0</v>
      </c>
      <c r="M36" s="108"/>
      <c r="N36" s="145">
        <v>250</v>
      </c>
      <c r="O36" s="146">
        <v>43466</v>
      </c>
      <c r="P36" s="146">
        <v>43525</v>
      </c>
      <c r="Q36" s="147"/>
      <c r="R36" s="148" t="str">
        <f ca="1">IF(AND($P36&lt;&gt;"",$P36&lt;=$B$1,$Q36=""),"RETARD","")</f>
        <v>RETARD</v>
      </c>
      <c r="S36" s="148">
        <f ca="1">IF($O36="","",IF(AND($B$1&lt;$P36,$Q36=""),$P36,IF(AND($Q36&lt;=$P36,$Q36&lt;&gt;""),$Q36,EDATE($P36,1))))</f>
        <v>43556</v>
      </c>
      <c r="T36" s="150"/>
      <c r="U36" s="108"/>
      <c r="V36" s="154" t="str">
        <f t="shared" ca="1" si="316"/>
        <v>-</v>
      </c>
      <c r="W36" s="155" t="str">
        <f t="shared" ca="1" si="317"/>
        <v>-</v>
      </c>
      <c r="X36" s="155" t="str">
        <f t="shared" ca="1" si="318"/>
        <v>-</v>
      </c>
      <c r="Y36" s="155" t="str">
        <f t="shared" ca="1" si="319"/>
        <v>DCE</v>
      </c>
      <c r="Z36" s="155" t="str">
        <f t="shared" ca="1" si="320"/>
        <v/>
      </c>
      <c r="AA36" s="155" t="str">
        <f t="shared" ca="1" si="321"/>
        <v/>
      </c>
      <c r="AB36" s="155" t="str">
        <f t="shared" ca="1" si="322"/>
        <v/>
      </c>
      <c r="AC36" s="155" t="str">
        <f t="shared" ca="1" si="323"/>
        <v/>
      </c>
      <c r="AD36" s="155" t="str">
        <f t="shared" ca="1" si="324"/>
        <v/>
      </c>
      <c r="AE36" s="155" t="str">
        <f t="shared" ca="1" si="325"/>
        <v/>
      </c>
      <c r="AF36" s="155" t="str">
        <f t="shared" ca="1" si="326"/>
        <v/>
      </c>
      <c r="AG36" s="156" t="str">
        <f t="shared" ca="1" si="327"/>
        <v/>
      </c>
      <c r="AH36" s="154" t="str">
        <f t="shared" ca="1" si="328"/>
        <v/>
      </c>
      <c r="AI36" s="155" t="str">
        <f t="shared" ca="1" si="329"/>
        <v/>
      </c>
      <c r="AJ36" s="155" t="str">
        <f t="shared" ca="1" si="330"/>
        <v/>
      </c>
      <c r="AK36" s="155" t="str">
        <f t="shared" ca="1" si="331"/>
        <v/>
      </c>
      <c r="AL36" s="155" t="str">
        <f t="shared" ca="1" si="332"/>
        <v/>
      </c>
      <c r="AM36" s="155" t="str">
        <f t="shared" ca="1" si="333"/>
        <v/>
      </c>
      <c r="AN36" s="155" t="str">
        <f t="shared" ca="1" si="334"/>
        <v/>
      </c>
      <c r="AO36" s="155" t="str">
        <f t="shared" ca="1" si="335"/>
        <v/>
      </c>
      <c r="AP36" s="155" t="str">
        <f t="shared" ca="1" si="336"/>
        <v/>
      </c>
      <c r="AQ36" s="155" t="str">
        <f t="shared" ca="1" si="337"/>
        <v/>
      </c>
      <c r="AR36" s="155" t="str">
        <f t="shared" ca="1" si="338"/>
        <v/>
      </c>
      <c r="AS36" s="156" t="str">
        <f t="shared" ca="1" si="339"/>
        <v/>
      </c>
      <c r="AT36" s="154" t="str">
        <f t="shared" ca="1" si="340"/>
        <v/>
      </c>
      <c r="AU36" s="155" t="str">
        <f t="shared" ca="1" si="341"/>
        <v/>
      </c>
      <c r="AV36" s="155" t="str">
        <f t="shared" ca="1" si="342"/>
        <v/>
      </c>
      <c r="AW36" s="155" t="str">
        <f t="shared" ca="1" si="343"/>
        <v/>
      </c>
      <c r="AX36" s="155" t="str">
        <f t="shared" ca="1" si="344"/>
        <v/>
      </c>
      <c r="AY36" s="155" t="str">
        <f t="shared" ca="1" si="345"/>
        <v/>
      </c>
      <c r="AZ36" s="155" t="str">
        <f t="shared" ca="1" si="346"/>
        <v/>
      </c>
      <c r="BA36" s="155" t="str">
        <f t="shared" ca="1" si="347"/>
        <v/>
      </c>
      <c r="BB36" s="155" t="str">
        <f t="shared" ca="1" si="348"/>
        <v/>
      </c>
      <c r="BC36" s="155" t="str">
        <f t="shared" ca="1" si="349"/>
        <v/>
      </c>
      <c r="BD36" s="155" t="str">
        <f t="shared" ca="1" si="350"/>
        <v/>
      </c>
      <c r="BE36" s="156" t="str">
        <f t="shared" ca="1" si="351"/>
        <v/>
      </c>
      <c r="BF36" s="154" t="str">
        <f t="shared" ca="1" si="352"/>
        <v/>
      </c>
      <c r="BG36" s="155" t="str">
        <f t="shared" ca="1" si="353"/>
        <v/>
      </c>
      <c r="BH36" s="155" t="str">
        <f t="shared" ca="1" si="354"/>
        <v/>
      </c>
      <c r="BI36" s="155" t="str">
        <f t="shared" ca="1" si="355"/>
        <v/>
      </c>
      <c r="BJ36" s="155" t="str">
        <f t="shared" ca="1" si="356"/>
        <v/>
      </c>
      <c r="BK36" s="155" t="str">
        <f t="shared" ca="1" si="357"/>
        <v/>
      </c>
      <c r="BL36" s="155" t="str">
        <f t="shared" ca="1" si="358"/>
        <v/>
      </c>
      <c r="BM36" s="155" t="str">
        <f t="shared" ca="1" si="359"/>
        <v/>
      </c>
      <c r="BN36" s="155" t="str">
        <f t="shared" ca="1" si="360"/>
        <v/>
      </c>
      <c r="BO36" s="155" t="str">
        <f t="shared" ca="1" si="361"/>
        <v/>
      </c>
      <c r="BP36" s="155" t="str">
        <f t="shared" ca="1" si="362"/>
        <v/>
      </c>
      <c r="BQ36" s="156" t="str">
        <f t="shared" ca="1" si="363"/>
        <v/>
      </c>
      <c r="BR36" s="52"/>
      <c r="BS36" s="53">
        <f t="shared" ca="1" si="364"/>
        <v>71.428571428571431</v>
      </c>
      <c r="BT36" s="53">
        <f t="shared" ca="1" si="364"/>
        <v>71.428571428571431</v>
      </c>
      <c r="BU36" s="53">
        <f t="shared" ca="1" si="364"/>
        <v>71.428571428571431</v>
      </c>
      <c r="BV36" s="53">
        <f t="shared" ca="1" si="364"/>
        <v>35.714285714285715</v>
      </c>
      <c r="BW36" s="53">
        <f t="shared" ca="1" si="364"/>
        <v>0</v>
      </c>
      <c r="BX36" s="53">
        <f t="shared" ca="1" si="364"/>
        <v>0</v>
      </c>
      <c r="BY36" s="53">
        <f t="shared" ca="1" si="364"/>
        <v>0</v>
      </c>
      <c r="BZ36" s="53">
        <f t="shared" ca="1" si="364"/>
        <v>0</v>
      </c>
      <c r="CA36" s="53">
        <f t="shared" ca="1" si="364"/>
        <v>0</v>
      </c>
      <c r="CB36" s="53">
        <f t="shared" ca="1" si="364"/>
        <v>0</v>
      </c>
      <c r="CC36" s="53">
        <f t="shared" ca="1" si="364"/>
        <v>0</v>
      </c>
      <c r="CD36" s="54">
        <f t="shared" ca="1" si="364"/>
        <v>0</v>
      </c>
      <c r="CE36" s="53">
        <f t="shared" ca="1" si="364"/>
        <v>0</v>
      </c>
      <c r="CF36" s="53">
        <f t="shared" ca="1" si="364"/>
        <v>0</v>
      </c>
      <c r="CG36" s="53">
        <f t="shared" ca="1" si="364"/>
        <v>0</v>
      </c>
      <c r="CH36" s="53">
        <f t="shared" ca="1" si="364"/>
        <v>0</v>
      </c>
      <c r="CI36" s="53">
        <f t="shared" ca="1" si="365"/>
        <v>0</v>
      </c>
      <c r="CJ36" s="53">
        <f t="shared" ca="1" si="365"/>
        <v>0</v>
      </c>
      <c r="CK36" s="53">
        <f t="shared" ca="1" si="365"/>
        <v>0</v>
      </c>
      <c r="CL36" s="53">
        <f t="shared" ca="1" si="365"/>
        <v>0</v>
      </c>
      <c r="CM36" s="53">
        <f t="shared" ca="1" si="365"/>
        <v>0</v>
      </c>
      <c r="CN36" s="53">
        <f t="shared" ca="1" si="365"/>
        <v>0</v>
      </c>
      <c r="CO36" s="53">
        <f t="shared" ca="1" si="365"/>
        <v>0</v>
      </c>
      <c r="CP36" s="54">
        <f t="shared" ca="1" si="365"/>
        <v>0</v>
      </c>
      <c r="CQ36" s="53">
        <f t="shared" ca="1" si="365"/>
        <v>0</v>
      </c>
      <c r="CR36" s="53">
        <f t="shared" ca="1" si="365"/>
        <v>0</v>
      </c>
      <c r="CS36" s="53">
        <f t="shared" ca="1" si="365"/>
        <v>0</v>
      </c>
      <c r="CT36" s="53">
        <f t="shared" ca="1" si="365"/>
        <v>0</v>
      </c>
      <c r="CU36" s="53">
        <f t="shared" ca="1" si="365"/>
        <v>0</v>
      </c>
      <c r="CV36" s="53">
        <f t="shared" ca="1" si="365"/>
        <v>0</v>
      </c>
      <c r="CW36" s="53">
        <f t="shared" ca="1" si="365"/>
        <v>0</v>
      </c>
      <c r="CX36" s="53">
        <f t="shared" ca="1" si="365"/>
        <v>0</v>
      </c>
      <c r="CY36" s="53">
        <f t="shared" ca="1" si="366"/>
        <v>0</v>
      </c>
      <c r="CZ36" s="53">
        <f t="shared" ca="1" si="366"/>
        <v>0</v>
      </c>
      <c r="DA36" s="53">
        <f t="shared" ca="1" si="366"/>
        <v>0</v>
      </c>
      <c r="DB36" s="54">
        <f t="shared" ca="1" si="366"/>
        <v>0</v>
      </c>
      <c r="DC36" s="53">
        <f t="shared" ca="1" si="366"/>
        <v>0</v>
      </c>
      <c r="DD36" s="53">
        <f t="shared" ca="1" si="366"/>
        <v>0</v>
      </c>
      <c r="DE36" s="53">
        <f t="shared" ca="1" si="366"/>
        <v>0</v>
      </c>
      <c r="DF36" s="53">
        <f t="shared" ca="1" si="366"/>
        <v>0</v>
      </c>
      <c r="DG36" s="53">
        <f t="shared" ca="1" si="366"/>
        <v>0</v>
      </c>
      <c r="DH36" s="53">
        <f t="shared" ca="1" si="366"/>
        <v>0</v>
      </c>
      <c r="DI36" s="53">
        <f t="shared" ca="1" si="366"/>
        <v>0</v>
      </c>
      <c r="DJ36" s="53">
        <f t="shared" ca="1" si="366"/>
        <v>0</v>
      </c>
      <c r="DK36" s="53">
        <f t="shared" ca="1" si="366"/>
        <v>0</v>
      </c>
      <c r="DL36" s="53">
        <f t="shared" ca="1" si="366"/>
        <v>0</v>
      </c>
      <c r="DM36" s="53">
        <f t="shared" ca="1" si="366"/>
        <v>0</v>
      </c>
      <c r="DN36" s="53">
        <f t="shared" ca="1" si="366"/>
        <v>0</v>
      </c>
      <c r="DO36" s="52"/>
      <c r="DP36" s="60">
        <v>35.714285714285715</v>
      </c>
      <c r="DQ36" s="53">
        <v>35.714285714285715</v>
      </c>
      <c r="DR36" s="53">
        <v>35.714285714285715</v>
      </c>
      <c r="DS36" s="53">
        <v>35.714285714285715</v>
      </c>
      <c r="DT36" s="53">
        <v>35.714285714285715</v>
      </c>
      <c r="DU36" s="53">
        <v>35.714285714285715</v>
      </c>
      <c r="DV36" s="53">
        <v>35.714285714285715</v>
      </c>
      <c r="DW36" s="53">
        <v>0</v>
      </c>
      <c r="DX36" s="53">
        <v>0</v>
      </c>
      <c r="DY36" s="53">
        <v>0</v>
      </c>
      <c r="DZ36" s="53">
        <v>0</v>
      </c>
      <c r="EA36" s="53">
        <v>0</v>
      </c>
      <c r="EB36" s="53">
        <v>0</v>
      </c>
      <c r="EC36" s="53">
        <v>0</v>
      </c>
      <c r="ED36" s="53">
        <v>0</v>
      </c>
      <c r="EE36" s="53">
        <v>0</v>
      </c>
      <c r="EF36" s="53">
        <v>0</v>
      </c>
      <c r="EG36" s="53">
        <v>0</v>
      </c>
      <c r="EH36" s="53">
        <v>0</v>
      </c>
      <c r="EI36" s="53">
        <v>0</v>
      </c>
      <c r="EJ36" s="53">
        <v>0</v>
      </c>
      <c r="EK36" s="53">
        <v>0</v>
      </c>
      <c r="EL36" s="55">
        <v>0</v>
      </c>
      <c r="EM36" s="54">
        <v>0</v>
      </c>
      <c r="EN36" s="53">
        <v>0</v>
      </c>
      <c r="EO36" s="53">
        <v>0</v>
      </c>
      <c r="EP36" s="53">
        <v>0</v>
      </c>
      <c r="EQ36" s="53">
        <v>0</v>
      </c>
      <c r="ER36" s="53">
        <v>0</v>
      </c>
      <c r="ES36" s="53">
        <v>0</v>
      </c>
      <c r="ET36" s="53">
        <v>0</v>
      </c>
      <c r="EU36" s="53">
        <v>0</v>
      </c>
      <c r="EV36" s="53">
        <v>0</v>
      </c>
      <c r="EW36" s="53">
        <v>0</v>
      </c>
      <c r="EX36" s="53">
        <v>0</v>
      </c>
      <c r="EY36" s="53">
        <v>0</v>
      </c>
      <c r="EZ36" s="53">
        <v>0</v>
      </c>
      <c r="FA36" s="53">
        <v>0</v>
      </c>
      <c r="FB36" s="53">
        <v>0</v>
      </c>
      <c r="FC36" s="53">
        <v>0</v>
      </c>
      <c r="FD36" s="53">
        <v>0</v>
      </c>
      <c r="FE36" s="53">
        <v>0</v>
      </c>
      <c r="FF36" s="53">
        <v>0</v>
      </c>
      <c r="FG36" s="53">
        <v>0</v>
      </c>
      <c r="FH36" s="53">
        <v>0</v>
      </c>
      <c r="FI36" s="53">
        <v>0</v>
      </c>
      <c r="FJ36" s="53">
        <v>0</v>
      </c>
      <c r="FK36" s="54">
        <v>0</v>
      </c>
      <c r="FL36" s="53">
        <v>0</v>
      </c>
      <c r="FM36" s="53">
        <v>0</v>
      </c>
      <c r="FN36" s="53">
        <v>0</v>
      </c>
      <c r="FO36" s="53">
        <v>0</v>
      </c>
      <c r="FP36" s="53">
        <v>0</v>
      </c>
      <c r="FQ36" s="53">
        <v>0</v>
      </c>
      <c r="FR36" s="53">
        <v>0</v>
      </c>
      <c r="FS36" s="53">
        <v>0</v>
      </c>
      <c r="FT36" s="53">
        <v>0</v>
      </c>
      <c r="FU36" s="53">
        <v>0</v>
      </c>
      <c r="FV36" s="53">
        <v>0</v>
      </c>
      <c r="FW36" s="53">
        <v>0</v>
      </c>
      <c r="FX36" s="53">
        <v>0</v>
      </c>
      <c r="FY36" s="53">
        <v>0</v>
      </c>
      <c r="FZ36" s="53">
        <v>0</v>
      </c>
      <c r="GA36" s="53">
        <v>0</v>
      </c>
      <c r="GB36" s="53">
        <v>0</v>
      </c>
      <c r="GC36" s="53">
        <v>0</v>
      </c>
      <c r="GD36" s="53">
        <v>0</v>
      </c>
      <c r="GE36" s="53">
        <v>0</v>
      </c>
      <c r="GF36" s="53">
        <v>0</v>
      </c>
      <c r="GG36" s="53">
        <v>0</v>
      </c>
      <c r="GH36" s="53">
        <v>0</v>
      </c>
      <c r="GI36" s="54">
        <v>0</v>
      </c>
      <c r="GJ36" s="53">
        <v>0</v>
      </c>
      <c r="GK36" s="53">
        <v>0</v>
      </c>
      <c r="GL36" s="53">
        <v>0</v>
      </c>
      <c r="GM36" s="53">
        <v>0</v>
      </c>
      <c r="GN36" s="53">
        <v>0</v>
      </c>
      <c r="GO36" s="53">
        <v>0</v>
      </c>
      <c r="GP36" s="53">
        <v>0</v>
      </c>
      <c r="GQ36" s="53">
        <v>0</v>
      </c>
      <c r="GR36" s="53">
        <v>0</v>
      </c>
      <c r="GS36" s="53">
        <v>0</v>
      </c>
      <c r="GT36" s="53">
        <v>0</v>
      </c>
      <c r="GU36" s="53">
        <v>0</v>
      </c>
      <c r="GV36" s="53">
        <v>0</v>
      </c>
      <c r="GW36" s="53">
        <v>0</v>
      </c>
      <c r="GX36" s="53">
        <v>0</v>
      </c>
      <c r="GY36" s="53">
        <v>0</v>
      </c>
      <c r="GZ36" s="53">
        <v>0</v>
      </c>
      <c r="HA36" s="53">
        <v>0</v>
      </c>
      <c r="HB36" s="53">
        <v>0</v>
      </c>
      <c r="HC36" s="53">
        <v>0</v>
      </c>
      <c r="HD36" s="53">
        <v>0</v>
      </c>
      <c r="HE36" s="53">
        <v>0</v>
      </c>
      <c r="HF36" s="53">
        <v>0</v>
      </c>
      <c r="HG36" s="54">
        <v>0</v>
      </c>
      <c r="HH36" s="52"/>
      <c r="HI36" s="160"/>
      <c r="HJ36" s="161"/>
      <c r="HK36" s="161"/>
      <c r="HL36" s="161"/>
      <c r="HM36" s="161"/>
      <c r="HN36" s="161"/>
      <c r="HO36" s="161"/>
      <c r="HP36" s="161"/>
      <c r="HQ36" s="161"/>
      <c r="HR36" s="161"/>
      <c r="HS36" s="161"/>
      <c r="HT36" s="162"/>
      <c r="HU36" s="160"/>
      <c r="HV36" s="161"/>
      <c r="HW36" s="161"/>
      <c r="HX36" s="161"/>
      <c r="HY36" s="161"/>
      <c r="HZ36" s="161"/>
      <c r="IA36" s="161"/>
      <c r="IB36" s="161"/>
      <c r="IC36" s="161"/>
      <c r="ID36" s="161"/>
      <c r="IE36" s="161"/>
      <c r="IF36" s="162"/>
      <c r="IG36" s="160"/>
      <c r="IH36" s="161"/>
      <c r="II36" s="161"/>
      <c r="IJ36" s="161"/>
      <c r="IK36" s="161"/>
      <c r="IL36" s="161"/>
      <c r="IM36" s="161"/>
      <c r="IN36" s="161"/>
      <c r="IO36" s="161"/>
      <c r="IP36" s="161"/>
      <c r="IQ36" s="161"/>
      <c r="IR36" s="162"/>
      <c r="IS36" s="160"/>
      <c r="IT36" s="161"/>
      <c r="IU36" s="161"/>
      <c r="IV36" s="161"/>
      <c r="IW36" s="161"/>
      <c r="IX36" s="161"/>
      <c r="IY36" s="161"/>
      <c r="IZ36" s="161"/>
      <c r="JA36" s="161"/>
      <c r="JB36" s="161"/>
      <c r="JC36" s="161"/>
      <c r="JD36" s="162"/>
      <c r="JE36" s="92"/>
    </row>
    <row r="37" spans="1:265" s="1" customFormat="1" ht="14.4" x14ac:dyDescent="0.3">
      <c r="A37" s="124"/>
      <c r="B37" s="171"/>
      <c r="C37" s="165" t="s">
        <v>43</v>
      </c>
      <c r="D37" s="137" t="s">
        <v>28</v>
      </c>
      <c r="E37" s="137" t="s">
        <v>39</v>
      </c>
      <c r="F37" s="138"/>
      <c r="G37" s="137"/>
      <c r="H37" s="137"/>
      <c r="I37" s="172"/>
      <c r="J37" s="137"/>
      <c r="K37" s="137"/>
      <c r="L37" s="139"/>
      <c r="M37" s="108"/>
      <c r="N37" s="144">
        <f ca="1">SUM(INDIRECT(ADDRESS(ROW($C37)+1,COLUMN($C37)+11,4)&amp;":"&amp;ADDRESS(ROW($C37)+(COUNTIFS($C$1:$C$12,$C37)-1),COLUMN($C37)+11,4)))</f>
        <v>850</v>
      </c>
      <c r="O37" s="137"/>
      <c r="P37" s="137"/>
      <c r="Q37" s="137"/>
      <c r="R37" s="137"/>
      <c r="S37" s="137"/>
      <c r="T37" s="170"/>
      <c r="U37" s="108"/>
      <c r="V37" s="151"/>
      <c r="W37" s="152"/>
      <c r="X37" s="152"/>
      <c r="Y37" s="152"/>
      <c r="Z37" s="152"/>
      <c r="AA37" s="152"/>
      <c r="AB37" s="152"/>
      <c r="AC37" s="152"/>
      <c r="AD37" s="152"/>
      <c r="AE37" s="152"/>
      <c r="AF37" s="152"/>
      <c r="AG37" s="153"/>
      <c r="AH37" s="151"/>
      <c r="AI37" s="152"/>
      <c r="AJ37" s="152"/>
      <c r="AK37" s="152"/>
      <c r="AL37" s="152"/>
      <c r="AM37" s="152"/>
      <c r="AN37" s="152"/>
      <c r="AO37" s="152"/>
      <c r="AP37" s="152"/>
      <c r="AQ37" s="152"/>
      <c r="AR37" s="152"/>
      <c r="AS37" s="153"/>
      <c r="AT37" s="151"/>
      <c r="AU37" s="152"/>
      <c r="AV37" s="152"/>
      <c r="AW37" s="152"/>
      <c r="AX37" s="152"/>
      <c r="AY37" s="152"/>
      <c r="AZ37" s="152"/>
      <c r="BA37" s="152"/>
      <c r="BB37" s="152"/>
      <c r="BC37" s="152"/>
      <c r="BD37" s="152"/>
      <c r="BE37" s="153"/>
      <c r="BF37" s="151"/>
      <c r="BG37" s="152"/>
      <c r="BH37" s="152"/>
      <c r="BI37" s="152"/>
      <c r="BJ37" s="152"/>
      <c r="BK37" s="152"/>
      <c r="BL37" s="152"/>
      <c r="BM37" s="152"/>
      <c r="BN37" s="152"/>
      <c r="BO37" s="152"/>
      <c r="BP37" s="152"/>
      <c r="BQ37" s="153"/>
      <c r="BR37" s="52"/>
      <c r="BS37" s="71"/>
      <c r="BT37" s="71"/>
      <c r="BU37" s="71"/>
      <c r="BV37" s="71"/>
      <c r="BW37" s="71"/>
      <c r="BX37" s="71"/>
      <c r="BY37" s="71"/>
      <c r="BZ37" s="71"/>
      <c r="CA37" s="71"/>
      <c r="CB37" s="71"/>
      <c r="CC37" s="71"/>
      <c r="CD37" s="72"/>
      <c r="CE37" s="71"/>
      <c r="CF37" s="71"/>
      <c r="CG37" s="71"/>
      <c r="CH37" s="71"/>
      <c r="CI37" s="71"/>
      <c r="CJ37" s="71"/>
      <c r="CK37" s="71"/>
      <c r="CL37" s="71"/>
      <c r="CM37" s="71"/>
      <c r="CN37" s="71"/>
      <c r="CO37" s="71"/>
      <c r="CP37" s="72"/>
      <c r="CQ37" s="71"/>
      <c r="CR37" s="71"/>
      <c r="CS37" s="71"/>
      <c r="CT37" s="71"/>
      <c r="CU37" s="71"/>
      <c r="CV37" s="71"/>
      <c r="CW37" s="71"/>
      <c r="CX37" s="71"/>
      <c r="CY37" s="71"/>
      <c r="CZ37" s="71"/>
      <c r="DA37" s="71"/>
      <c r="DB37" s="72"/>
      <c r="DC37" s="71"/>
      <c r="DD37" s="71"/>
      <c r="DE37" s="71"/>
      <c r="DF37" s="71"/>
      <c r="DG37" s="71"/>
      <c r="DH37" s="71"/>
      <c r="DI37" s="71"/>
      <c r="DJ37" s="71"/>
      <c r="DK37" s="71"/>
      <c r="DL37" s="71"/>
      <c r="DM37" s="71"/>
      <c r="DN37" s="71"/>
      <c r="DO37" s="52"/>
      <c r="DP37" s="73"/>
      <c r="DQ37" s="71"/>
      <c r="DR37" s="71"/>
      <c r="DS37" s="71"/>
      <c r="DT37" s="71"/>
      <c r="DU37" s="71"/>
      <c r="DV37" s="71"/>
      <c r="DW37" s="71"/>
      <c r="DX37" s="71"/>
      <c r="DY37" s="71"/>
      <c r="DZ37" s="71"/>
      <c r="EA37" s="71"/>
      <c r="EB37" s="71"/>
      <c r="EC37" s="71"/>
      <c r="ED37" s="71"/>
      <c r="EE37" s="71"/>
      <c r="EF37" s="71"/>
      <c r="EG37" s="71"/>
      <c r="EH37" s="71"/>
      <c r="EI37" s="71"/>
      <c r="EJ37" s="71"/>
      <c r="EK37" s="71"/>
      <c r="EL37" s="74"/>
      <c r="EM37" s="72"/>
      <c r="EN37" s="71"/>
      <c r="EO37" s="71"/>
      <c r="EP37" s="71"/>
      <c r="EQ37" s="71"/>
      <c r="ER37" s="71"/>
      <c r="ES37" s="71"/>
      <c r="ET37" s="71"/>
      <c r="EU37" s="71"/>
      <c r="EV37" s="71"/>
      <c r="EW37" s="71"/>
      <c r="EX37" s="71"/>
      <c r="EY37" s="71"/>
      <c r="EZ37" s="71"/>
      <c r="FA37" s="71"/>
      <c r="FB37" s="71"/>
      <c r="FC37" s="71"/>
      <c r="FD37" s="71"/>
      <c r="FE37" s="71"/>
      <c r="FF37" s="71"/>
      <c r="FG37" s="71"/>
      <c r="FH37" s="71"/>
      <c r="FI37" s="71"/>
      <c r="FJ37" s="71"/>
      <c r="FK37" s="72"/>
      <c r="FL37" s="71"/>
      <c r="FM37" s="71"/>
      <c r="FN37" s="71"/>
      <c r="FO37" s="71"/>
      <c r="FP37" s="71"/>
      <c r="FQ37" s="71"/>
      <c r="FR37" s="71"/>
      <c r="FS37" s="71"/>
      <c r="FT37" s="71"/>
      <c r="FU37" s="71"/>
      <c r="FV37" s="71"/>
      <c r="FW37" s="71"/>
      <c r="FX37" s="71"/>
      <c r="FY37" s="71"/>
      <c r="FZ37" s="71"/>
      <c r="GA37" s="71"/>
      <c r="GB37" s="71"/>
      <c r="GC37" s="71"/>
      <c r="GD37" s="71"/>
      <c r="GE37" s="71"/>
      <c r="GF37" s="71"/>
      <c r="GG37" s="71"/>
      <c r="GH37" s="71"/>
      <c r="GI37" s="72"/>
      <c r="GJ37" s="71"/>
      <c r="GK37" s="71"/>
      <c r="GL37" s="71"/>
      <c r="GM37" s="71"/>
      <c r="GN37" s="71"/>
      <c r="GO37" s="71"/>
      <c r="GP37" s="71"/>
      <c r="GQ37" s="71"/>
      <c r="GR37" s="71"/>
      <c r="GS37" s="71"/>
      <c r="GT37" s="71"/>
      <c r="GU37" s="71"/>
      <c r="GV37" s="71"/>
      <c r="GW37" s="71"/>
      <c r="GX37" s="71"/>
      <c r="GY37" s="71"/>
      <c r="GZ37" s="71"/>
      <c r="HA37" s="71"/>
      <c r="HB37" s="71"/>
      <c r="HC37" s="71"/>
      <c r="HD37" s="71"/>
      <c r="HE37" s="71"/>
      <c r="HF37" s="71"/>
      <c r="HG37" s="72"/>
      <c r="HH37" s="52"/>
      <c r="HI37" s="157"/>
      <c r="HJ37" s="158"/>
      <c r="HK37" s="158"/>
      <c r="HL37" s="158"/>
      <c r="HM37" s="158"/>
      <c r="HN37" s="158"/>
      <c r="HO37" s="158"/>
      <c r="HP37" s="158"/>
      <c r="HQ37" s="158"/>
      <c r="HR37" s="158"/>
      <c r="HS37" s="158"/>
      <c r="HT37" s="159"/>
      <c r="HU37" s="157"/>
      <c r="HV37" s="158"/>
      <c r="HW37" s="158"/>
      <c r="HX37" s="158"/>
      <c r="HY37" s="158"/>
      <c r="HZ37" s="158"/>
      <c r="IA37" s="158"/>
      <c r="IB37" s="158"/>
      <c r="IC37" s="158"/>
      <c r="ID37" s="158"/>
      <c r="IE37" s="158"/>
      <c r="IF37" s="159"/>
      <c r="IG37" s="157"/>
      <c r="IH37" s="158"/>
      <c r="II37" s="158"/>
      <c r="IJ37" s="158"/>
      <c r="IK37" s="158"/>
      <c r="IL37" s="158"/>
      <c r="IM37" s="158"/>
      <c r="IN37" s="158"/>
      <c r="IO37" s="158"/>
      <c r="IP37" s="158"/>
      <c r="IQ37" s="158"/>
      <c r="IR37" s="159"/>
      <c r="IS37" s="157"/>
      <c r="IT37" s="158"/>
      <c r="IU37" s="158"/>
      <c r="IV37" s="158"/>
      <c r="IW37" s="158"/>
      <c r="IX37" s="158"/>
      <c r="IY37" s="158"/>
      <c r="IZ37" s="158"/>
      <c r="JA37" s="158"/>
      <c r="JB37" s="158"/>
      <c r="JC37" s="158"/>
      <c r="JD37" s="159"/>
      <c r="JE37" s="92"/>
    </row>
    <row r="38" spans="1:265" s="1" customFormat="1" ht="15" customHeight="1" x14ac:dyDescent="0.3">
      <c r="A38" s="125"/>
      <c r="B38" s="163">
        <f t="shared" ref="B38:B40" ca="1" si="367">INDIRECT(ADDRESS(ROW(A38)-1,COLUMN(A38)+1,4),TRUE)</f>
        <v>0</v>
      </c>
      <c r="C38" s="164" t="str">
        <f t="shared" ref="C38:C40" ca="1" si="368">INDIRECT(ADDRESS(ROW(B38)-1,COLUMN(B38)+1,4),TRUE)</f>
        <v>Affaire 1</v>
      </c>
      <c r="D38" s="140" t="str">
        <f t="shared" ref="D38:D40" ca="1" si="369">INDIRECT(ADDRESS(ROW(C38)-1,COLUMN(C38)+1,4),TRUE)</f>
        <v>DCE/REA</v>
      </c>
      <c r="E38" s="141" t="s">
        <v>38</v>
      </c>
      <c r="F38" s="142">
        <v>1</v>
      </c>
      <c r="G38" s="140">
        <f t="shared" ref="G38:G40" ca="1" si="370">INDIRECT(ADDRESS(ROW(F38)-1,COLUMN(F38)+1,4),TRUE)</f>
        <v>0</v>
      </c>
      <c r="H38" s="140">
        <f t="shared" ref="H38:H40" ca="1" si="371">INDIRECT(ADDRESS(ROW(G38)-1,COLUMN(G38)+1,4),TRUE)</f>
        <v>0</v>
      </c>
      <c r="I38" s="168">
        <f t="shared" ref="I38:I40" ca="1" si="372">INDIRECT(ADDRESS(ROW(H38)-1,COLUMN(H38)+1,4),TRUE)</f>
        <v>0</v>
      </c>
      <c r="J38" s="173">
        <f t="shared" ref="J38:J40" ca="1" si="373">INDIRECT(ADDRESS(ROW(I38)-1,COLUMN(I38)+1,4),TRUE)</f>
        <v>0</v>
      </c>
      <c r="K38" s="140">
        <f t="shared" ref="K38:K40" ca="1" si="374">INDIRECT(ADDRESS(ROW(J38)-1,COLUMN(J38)+1,4),TRUE)</f>
        <v>0</v>
      </c>
      <c r="L38" s="143">
        <f t="shared" ref="L38:L40" ca="1" si="375">INDIRECT(ADDRESS(ROW(K38)-1,COLUMN(K38)+1,4),TRUE)</f>
        <v>0</v>
      </c>
      <c r="M38" s="108"/>
      <c r="N38" s="145">
        <v>400</v>
      </c>
      <c r="O38" s="146">
        <v>43466</v>
      </c>
      <c r="P38" s="146">
        <v>43586</v>
      </c>
      <c r="Q38" s="147"/>
      <c r="R38" s="148" t="str">
        <f ca="1">IF(AND($P38&lt;&gt;"",$P38&lt;=$B$1,$Q38=""),"RETARD","")</f>
        <v>RETARD</v>
      </c>
      <c r="S38" s="148">
        <f ca="1">IF($O38="","",IF(AND($B$1&lt;$P38,$Q38=""),$P38,IF(AND($Q38&lt;=$P38,$Q38&lt;&gt;""),$Q38,EDATE($P38,1))))</f>
        <v>43617</v>
      </c>
      <c r="T38" s="169"/>
      <c r="U38" s="108"/>
      <c r="V38" s="154" t="str">
        <f t="shared" ref="V38:V40" ca="1" si="376">IF(AND(BS38&gt;0,BT38&gt;0),"-",IF(AND(BS38&gt;0,BT38=0),IF($D38="DCE/REA",IF(HI38="","DCE","REA"),$D38),""))</f>
        <v>-</v>
      </c>
      <c r="W38" s="155" t="str">
        <f t="shared" ref="W38:W40" ca="1" si="377">IF(AND(BT38&gt;0,BU38&gt;0),"-",IF(AND(BT38&gt;0,BU38=0),IF($D38="DCE/REA",IF(HJ38="","DCE","REA"),$D38),""))</f>
        <v>-</v>
      </c>
      <c r="X38" s="155" t="str">
        <f t="shared" ref="X38:X40" ca="1" si="378">IF(AND(BU38&gt;0,BV38&gt;0),"-",IF(AND(BU38&gt;0,BV38=0),IF($D38="DCE/REA",IF(HK38="","DCE","REA"),$D38),""))</f>
        <v>-</v>
      </c>
      <c r="Y38" s="155" t="str">
        <f t="shared" ref="Y38:Y40" ca="1" si="379">IF(AND(BV38&gt;0,BW38&gt;0),"-",IF(AND(BV38&gt;0,BW38=0),IF($D38="DCE/REA",IF(HL38="","DCE","REA"),$D38),""))</f>
        <v>-</v>
      </c>
      <c r="Z38" s="155" t="str">
        <f t="shared" ref="Z38:Z40" ca="1" si="380">IF(AND(BW38&gt;0,BX38&gt;0),"-",IF(AND(BW38&gt;0,BX38=0),IF($D38="DCE/REA",IF(HM38="","DCE","REA"),$D38),""))</f>
        <v>-</v>
      </c>
      <c r="AA38" s="155" t="str">
        <f t="shared" ref="AA38:AA40" ca="1" si="381">IF(AND(BX38&gt;0,BY38&gt;0),"-",IF(AND(BX38&gt;0,BY38=0),IF($D38="DCE/REA",IF(HN38="","DCE","REA"),$D38),""))</f>
        <v>DCE</v>
      </c>
      <c r="AB38" s="155" t="str">
        <f t="shared" ref="AB38:AB40" ca="1" si="382">IF(AND(BY38&gt;0,BZ38&gt;0),"-",IF(AND(BY38&gt;0,BZ38=0),IF($D38="DCE/REA",IF(HO38="","DCE","REA"),$D38),""))</f>
        <v/>
      </c>
      <c r="AC38" s="155" t="str">
        <f t="shared" ref="AC38:AC40" ca="1" si="383">IF(AND(BZ38&gt;0,CA38&gt;0),"-",IF(AND(BZ38&gt;0,CA38=0),IF($D38="DCE/REA",IF(HP38="","DCE","REA"),$D38),""))</f>
        <v/>
      </c>
      <c r="AD38" s="155" t="str">
        <f t="shared" ref="AD38:AD40" ca="1" si="384">IF(AND(CA38&gt;0,CB38&gt;0),"-",IF(AND(CA38&gt;0,CB38=0),IF($D38="DCE/REA",IF(HQ38="","DCE","REA"),$D38),""))</f>
        <v/>
      </c>
      <c r="AE38" s="155" t="str">
        <f t="shared" ref="AE38:AE40" ca="1" si="385">IF(AND(CB38&gt;0,CC38&gt;0),"-",IF(AND(CB38&gt;0,CC38=0),IF($D38="DCE/REA",IF(HR38="","DCE","REA"),$D38),""))</f>
        <v/>
      </c>
      <c r="AF38" s="155" t="str">
        <f t="shared" ref="AF38:AF40" ca="1" si="386">IF(AND(CC38&gt;0,CD38&gt;0),"-",IF(AND(CC38&gt;0,CD38=0),IF($D38="DCE/REA",IF(HS38="","DCE","REA"),$D38),""))</f>
        <v/>
      </c>
      <c r="AG38" s="156" t="str">
        <f t="shared" ref="AG38:AG40" ca="1" si="387">IF(AND(CD38&gt;0,CE38&gt;0),"-",IF(AND(CD38&gt;0,CE38=0),IF($D38="DCE/REA",IF(HT38="","DCE","REA"),$D38),""))</f>
        <v/>
      </c>
      <c r="AH38" s="154" t="str">
        <f t="shared" ref="AH38:AH40" ca="1" si="388">IF(AND(CE38&gt;0,CF38&gt;0),"-",IF(AND(CE38&gt;0,CF38=0),IF($D38="DCE/REA",IF(HU38="","DCE","REA"),$D38),""))</f>
        <v/>
      </c>
      <c r="AI38" s="155" t="str">
        <f t="shared" ref="AI38:AI40" ca="1" si="389">IF(AND(CF38&gt;0,CG38&gt;0),"-",IF(AND(CF38&gt;0,CG38=0),IF($D38="DCE/REA",IF(HV38="","DCE","REA"),$D38),""))</f>
        <v/>
      </c>
      <c r="AJ38" s="155" t="str">
        <f t="shared" ref="AJ38:AJ40" ca="1" si="390">IF(AND(CG38&gt;0,CH38&gt;0),"-",IF(AND(CG38&gt;0,CH38=0),IF($D38="DCE/REA",IF(HW38="","DCE","REA"),$D38),""))</f>
        <v/>
      </c>
      <c r="AK38" s="155" t="str">
        <f t="shared" ref="AK38:AK40" ca="1" si="391">IF(AND(CH38&gt;0,CI38&gt;0),"-",IF(AND(CH38&gt;0,CI38=0),IF($D38="DCE/REA",IF(HX38="","DCE","REA"),$D38),""))</f>
        <v/>
      </c>
      <c r="AL38" s="155" t="str">
        <f t="shared" ref="AL38:AL40" ca="1" si="392">IF(AND(CI38&gt;0,CJ38&gt;0),"-",IF(AND(CI38&gt;0,CJ38=0),IF($D38="DCE/REA",IF(HY38="","DCE","REA"),$D38),""))</f>
        <v/>
      </c>
      <c r="AM38" s="155" t="str">
        <f t="shared" ref="AM38:AM40" ca="1" si="393">IF(AND(CJ38&gt;0,CK38&gt;0),"-",IF(AND(CJ38&gt;0,CK38=0),IF($D38="DCE/REA",IF(HZ38="","DCE","REA"),$D38),""))</f>
        <v/>
      </c>
      <c r="AN38" s="155" t="str">
        <f t="shared" ref="AN38:AN40" ca="1" si="394">IF(AND(CK38&gt;0,CL38&gt;0),"-",IF(AND(CK38&gt;0,CL38=0),IF($D38="DCE/REA",IF(IA38="","DCE","REA"),$D38),""))</f>
        <v/>
      </c>
      <c r="AO38" s="155" t="str">
        <f t="shared" ref="AO38:AO40" ca="1" si="395">IF(AND(CL38&gt;0,CM38&gt;0),"-",IF(AND(CL38&gt;0,CM38=0),IF($D38="DCE/REA",IF(IB38="","DCE","REA"),$D38),""))</f>
        <v/>
      </c>
      <c r="AP38" s="155" t="str">
        <f t="shared" ref="AP38:AP40" ca="1" si="396">IF(AND(CM38&gt;0,CN38&gt;0),"-",IF(AND(CM38&gt;0,CN38=0),IF($D38="DCE/REA",IF(IC38="","DCE","REA"),$D38),""))</f>
        <v/>
      </c>
      <c r="AQ38" s="155" t="str">
        <f t="shared" ref="AQ38:AQ40" ca="1" si="397">IF(AND(CN38&gt;0,CO38&gt;0),"-",IF(AND(CN38&gt;0,CO38=0),IF($D38="DCE/REA",IF(ID38="","DCE","REA"),$D38),""))</f>
        <v/>
      </c>
      <c r="AR38" s="155" t="str">
        <f t="shared" ref="AR38:AR40" ca="1" si="398">IF(AND(CO38&gt;0,CP38&gt;0),"-",IF(AND(CO38&gt;0,CP38=0),IF($D38="DCE/REA",IF(IE38="","DCE","REA"),$D38),""))</f>
        <v/>
      </c>
      <c r="AS38" s="156" t="str">
        <f t="shared" ref="AS38:AS40" ca="1" si="399">IF(AND(CP38&gt;0,CQ38&gt;0),"-",IF(AND(CP38&gt;0,CQ38=0),IF($D38="DCE/REA",IF(IF38="","DCE","REA"),$D38),""))</f>
        <v/>
      </c>
      <c r="AT38" s="154" t="str">
        <f t="shared" ref="AT38:AT40" ca="1" si="400">IF(AND(CQ38&gt;0,CR38&gt;0),"-",IF(AND(CQ38&gt;0,CR38=0),IF($D38="DCE/REA",IF(IG38="","DCE","REA"),$D38),""))</f>
        <v/>
      </c>
      <c r="AU38" s="155" t="str">
        <f t="shared" ref="AU38:AU40" ca="1" si="401">IF(AND(CR38&gt;0,CS38&gt;0),"-",IF(AND(CR38&gt;0,CS38=0),IF($D38="DCE/REA",IF(IH38="","DCE","REA"),$D38),""))</f>
        <v/>
      </c>
      <c r="AV38" s="155" t="str">
        <f t="shared" ref="AV38:AV40" ca="1" si="402">IF(AND(CS38&gt;0,CT38&gt;0),"-",IF(AND(CS38&gt;0,CT38=0),IF($D38="DCE/REA",IF(II38="","DCE","REA"),$D38),""))</f>
        <v/>
      </c>
      <c r="AW38" s="155" t="str">
        <f t="shared" ref="AW38:AW40" ca="1" si="403">IF(AND(CT38&gt;0,CU38&gt;0),"-",IF(AND(CT38&gt;0,CU38=0),IF($D38="DCE/REA",IF(IJ38="","DCE","REA"),$D38),""))</f>
        <v/>
      </c>
      <c r="AX38" s="155" t="str">
        <f t="shared" ref="AX38:AX40" ca="1" si="404">IF(AND(CU38&gt;0,CV38&gt;0),"-",IF(AND(CU38&gt;0,CV38=0),IF($D38="DCE/REA",IF(IK38="","DCE","REA"),$D38),""))</f>
        <v/>
      </c>
      <c r="AY38" s="155" t="str">
        <f t="shared" ref="AY38:AY40" ca="1" si="405">IF(AND(CV38&gt;0,CW38&gt;0),"-",IF(AND(CV38&gt;0,CW38=0),IF($D38="DCE/REA",IF(IL38="","DCE","REA"),$D38),""))</f>
        <v/>
      </c>
      <c r="AZ38" s="155" t="str">
        <f t="shared" ref="AZ38:AZ40" ca="1" si="406">IF(AND(CW38&gt;0,CX38&gt;0),"-",IF(AND(CW38&gt;0,CX38=0),IF($D38="DCE/REA",IF(IM38="","DCE","REA"),$D38),""))</f>
        <v/>
      </c>
      <c r="BA38" s="155" t="str">
        <f t="shared" ref="BA38:BA40" ca="1" si="407">IF(AND(CX38&gt;0,CY38&gt;0),"-",IF(AND(CX38&gt;0,CY38=0),IF($D38="DCE/REA",IF(IN38="","DCE","REA"),$D38),""))</f>
        <v/>
      </c>
      <c r="BB38" s="155" t="str">
        <f t="shared" ref="BB38:BB40" ca="1" si="408">IF(AND(CY38&gt;0,CZ38&gt;0),"-",IF(AND(CY38&gt;0,CZ38=0),IF($D38="DCE/REA",IF(IO38="","DCE","REA"),$D38),""))</f>
        <v/>
      </c>
      <c r="BC38" s="155" t="str">
        <f t="shared" ref="BC38:BC40" ca="1" si="409">IF(AND(CZ38&gt;0,DA38&gt;0),"-",IF(AND(CZ38&gt;0,DA38=0),IF($D38="DCE/REA",IF(IP38="","DCE","REA"),$D38),""))</f>
        <v/>
      </c>
      <c r="BD38" s="155" t="str">
        <f t="shared" ref="BD38:BD40" ca="1" si="410">IF(AND(DA38&gt;0,DB38&gt;0),"-",IF(AND(DA38&gt;0,DB38=0),IF($D38="DCE/REA",IF(IQ38="","DCE","REA"),$D38),""))</f>
        <v/>
      </c>
      <c r="BE38" s="156" t="str">
        <f t="shared" ref="BE38:BE40" ca="1" si="411">IF(AND(DB38&gt;0,DC38&gt;0),"-",IF(AND(DB38&gt;0,DC38=0),IF($D38="DCE/REA",IF(IR38="","DCE","REA"),$D38),""))</f>
        <v/>
      </c>
      <c r="BF38" s="154" t="str">
        <f t="shared" ref="BF38:BF40" ca="1" si="412">IF(AND(DC38&gt;0,DD38&gt;0),"-",IF(AND(DC38&gt;0,DD38=0),IF($D38="DCE/REA",IF(IS38="","DCE","REA"),$D38),""))</f>
        <v/>
      </c>
      <c r="BG38" s="155" t="str">
        <f t="shared" ref="BG38:BG40" ca="1" si="413">IF(AND(DD38&gt;0,DE38&gt;0),"-",IF(AND(DD38&gt;0,DE38=0),IF($D38="DCE/REA",IF(IT38="","DCE","REA"),$D38),""))</f>
        <v/>
      </c>
      <c r="BH38" s="155" t="str">
        <f t="shared" ref="BH38:BH40" ca="1" si="414">IF(AND(DE38&gt;0,DF38&gt;0),"-",IF(AND(DE38&gt;0,DF38=0),IF($D38="DCE/REA",IF(IU38="","DCE","REA"),$D38),""))</f>
        <v/>
      </c>
      <c r="BI38" s="155" t="str">
        <f t="shared" ref="BI38:BI40" ca="1" si="415">IF(AND(DF38&gt;0,DG38&gt;0),"-",IF(AND(DF38&gt;0,DG38=0),IF($D38="DCE/REA",IF(IV38="","DCE","REA"),$D38),""))</f>
        <v/>
      </c>
      <c r="BJ38" s="155" t="str">
        <f t="shared" ref="BJ38:BJ40" ca="1" si="416">IF(AND(DG38&gt;0,DH38&gt;0),"-",IF(AND(DG38&gt;0,DH38=0),IF($D38="DCE/REA",IF(IW38="","DCE","REA"),$D38),""))</f>
        <v/>
      </c>
      <c r="BK38" s="155" t="str">
        <f t="shared" ref="BK38:BK40" ca="1" si="417">IF(AND(DH38&gt;0,DI38&gt;0),"-",IF(AND(DH38&gt;0,DI38=0),IF($D38="DCE/REA",IF(IX38="","DCE","REA"),$D38),""))</f>
        <v/>
      </c>
      <c r="BL38" s="155" t="str">
        <f t="shared" ref="BL38:BL40" ca="1" si="418">IF(AND(DI38&gt;0,DJ38&gt;0),"-",IF(AND(DI38&gt;0,DJ38=0),IF($D38="DCE/REA",IF(IY38="","DCE","REA"),$D38),""))</f>
        <v/>
      </c>
      <c r="BM38" s="155" t="str">
        <f t="shared" ref="BM38:BM40" ca="1" si="419">IF(AND(DJ38&gt;0,DK38&gt;0),"-",IF(AND(DJ38&gt;0,DK38=0),IF($D38="DCE/REA",IF(IZ38="","DCE","REA"),$D38),""))</f>
        <v/>
      </c>
      <c r="BN38" s="155" t="str">
        <f t="shared" ref="BN38:BN40" ca="1" si="420">IF(AND(DK38&gt;0,DL38&gt;0),"-",IF(AND(DK38&gt;0,DL38=0),IF($D38="DCE/REA",IF(JA38="","DCE","REA"),$D38),""))</f>
        <v/>
      </c>
      <c r="BO38" s="155" t="str">
        <f t="shared" ref="BO38:BO40" ca="1" si="421">IF(AND(DL38&gt;0,DM38&gt;0),"-",IF(AND(DL38&gt;0,DM38=0),IF($D38="DCE/REA",IF(JB38="","DCE","REA"),$D38),""))</f>
        <v/>
      </c>
      <c r="BP38" s="155" t="str">
        <f t="shared" ref="BP38:BP40" ca="1" si="422">IF(AND(DM38&gt;0,DN38&gt;0),"-",IF(AND(DM38&gt;0,DN38=0),IF($D38="DCE/REA",IF(JC38="","DCE","REA"),$D38),""))</f>
        <v/>
      </c>
      <c r="BQ38" s="156" t="str">
        <f t="shared" ref="BQ38:BQ40" ca="1" si="423">IF(AND(DN38&gt;0,DO38&gt;0),"-",IF(AND(DN38&gt;0,DO38=0),IF($D38="DCE/REA",IF(JD38="","DCE","REA"),$D38),""))</f>
        <v/>
      </c>
      <c r="BR38" s="52"/>
      <c r="BS38" s="53">
        <f t="shared" ref="BS38:CH40" ca="1" si="424">IF(OFFSET($HI38,,(COLUMN()-COLUMN($BS$1:$BS$12)),,1)&lt;&gt;"",OFFSET($HI38,,(COLUMN()-COLUMN($BS$1:$BS$12)),,1),SUM(OFFSET($DP38,,2*(COLUMN()-COLUMN($BS$1:$BS$12)),,2)))</f>
        <v>47.058823529411768</v>
      </c>
      <c r="BT38" s="53">
        <f t="shared" ca="1" si="424"/>
        <v>47.058823529411768</v>
      </c>
      <c r="BU38" s="53">
        <f t="shared" ca="1" si="424"/>
        <v>70.588235294117652</v>
      </c>
      <c r="BV38" s="53">
        <f t="shared" ca="1" si="424"/>
        <v>94.117647058823536</v>
      </c>
      <c r="BW38" s="53">
        <f t="shared" ca="1" si="424"/>
        <v>94.117647058823536</v>
      </c>
      <c r="BX38" s="53">
        <f t="shared" ca="1" si="424"/>
        <v>47.058823529411768</v>
      </c>
      <c r="BY38" s="53">
        <f t="shared" ca="1" si="424"/>
        <v>0</v>
      </c>
      <c r="BZ38" s="53">
        <f t="shared" ca="1" si="424"/>
        <v>0</v>
      </c>
      <c r="CA38" s="53">
        <f t="shared" ca="1" si="424"/>
        <v>0</v>
      </c>
      <c r="CB38" s="53">
        <f t="shared" ca="1" si="424"/>
        <v>0</v>
      </c>
      <c r="CC38" s="53">
        <f t="shared" ca="1" si="424"/>
        <v>0</v>
      </c>
      <c r="CD38" s="54">
        <f t="shared" ca="1" si="424"/>
        <v>0</v>
      </c>
      <c r="CE38" s="53">
        <f t="shared" ca="1" si="424"/>
        <v>0</v>
      </c>
      <c r="CF38" s="53">
        <f t="shared" ca="1" si="424"/>
        <v>0</v>
      </c>
      <c r="CG38" s="53">
        <f t="shared" ca="1" si="424"/>
        <v>0</v>
      </c>
      <c r="CH38" s="53">
        <f t="shared" ca="1" si="424"/>
        <v>0</v>
      </c>
      <c r="CI38" s="53">
        <f t="shared" ref="CI38:CX40" ca="1" si="425">IF(OFFSET($HI38,,(COLUMN()-COLUMN($BS$1:$BS$12)),,1)&lt;&gt;"",OFFSET($HI38,,(COLUMN()-COLUMN($BS$1:$BS$12)),,1),SUM(OFFSET($DP38,,2*(COLUMN()-COLUMN($BS$1:$BS$12)),,2)))</f>
        <v>0</v>
      </c>
      <c r="CJ38" s="53">
        <f t="shared" ca="1" si="425"/>
        <v>0</v>
      </c>
      <c r="CK38" s="53">
        <f t="shared" ca="1" si="425"/>
        <v>0</v>
      </c>
      <c r="CL38" s="53">
        <f t="shared" ca="1" si="425"/>
        <v>0</v>
      </c>
      <c r="CM38" s="53">
        <f t="shared" ca="1" si="425"/>
        <v>0</v>
      </c>
      <c r="CN38" s="53">
        <f t="shared" ca="1" si="425"/>
        <v>0</v>
      </c>
      <c r="CO38" s="53">
        <f t="shared" ca="1" si="425"/>
        <v>0</v>
      </c>
      <c r="CP38" s="54">
        <f t="shared" ca="1" si="425"/>
        <v>0</v>
      </c>
      <c r="CQ38" s="53">
        <f t="shared" ca="1" si="425"/>
        <v>0</v>
      </c>
      <c r="CR38" s="53">
        <f t="shared" ca="1" si="425"/>
        <v>0</v>
      </c>
      <c r="CS38" s="53">
        <f t="shared" ca="1" si="425"/>
        <v>0</v>
      </c>
      <c r="CT38" s="53">
        <f t="shared" ca="1" si="425"/>
        <v>0</v>
      </c>
      <c r="CU38" s="53">
        <f t="shared" ca="1" si="425"/>
        <v>0</v>
      </c>
      <c r="CV38" s="53">
        <f t="shared" ca="1" si="425"/>
        <v>0</v>
      </c>
      <c r="CW38" s="53">
        <f t="shared" ca="1" si="425"/>
        <v>0</v>
      </c>
      <c r="CX38" s="53">
        <f t="shared" ca="1" si="425"/>
        <v>0</v>
      </c>
      <c r="CY38" s="53">
        <f t="shared" ref="CY38:DN40" ca="1" si="426">IF(OFFSET($HI38,,(COLUMN()-COLUMN($BS$1:$BS$12)),,1)&lt;&gt;"",OFFSET($HI38,,(COLUMN()-COLUMN($BS$1:$BS$12)),,1),SUM(OFFSET($DP38,,2*(COLUMN()-COLUMN($BS$1:$BS$12)),,2)))</f>
        <v>0</v>
      </c>
      <c r="CZ38" s="53">
        <f t="shared" ca="1" si="426"/>
        <v>0</v>
      </c>
      <c r="DA38" s="53">
        <f t="shared" ca="1" si="426"/>
        <v>0</v>
      </c>
      <c r="DB38" s="54">
        <f t="shared" ca="1" si="426"/>
        <v>0</v>
      </c>
      <c r="DC38" s="53">
        <f t="shared" ca="1" si="426"/>
        <v>0</v>
      </c>
      <c r="DD38" s="53">
        <f t="shared" ca="1" si="426"/>
        <v>0</v>
      </c>
      <c r="DE38" s="53">
        <f t="shared" ca="1" si="426"/>
        <v>0</v>
      </c>
      <c r="DF38" s="53">
        <f t="shared" ca="1" si="426"/>
        <v>0</v>
      </c>
      <c r="DG38" s="53">
        <f t="shared" ca="1" si="426"/>
        <v>0</v>
      </c>
      <c r="DH38" s="53">
        <f t="shared" ca="1" si="426"/>
        <v>0</v>
      </c>
      <c r="DI38" s="53">
        <f t="shared" ca="1" si="426"/>
        <v>0</v>
      </c>
      <c r="DJ38" s="53">
        <f t="shared" ca="1" si="426"/>
        <v>0</v>
      </c>
      <c r="DK38" s="53">
        <f t="shared" ca="1" si="426"/>
        <v>0</v>
      </c>
      <c r="DL38" s="53">
        <f t="shared" ca="1" si="426"/>
        <v>0</v>
      </c>
      <c r="DM38" s="53">
        <f t="shared" ca="1" si="426"/>
        <v>0</v>
      </c>
      <c r="DN38" s="53">
        <f t="shared" ca="1" si="426"/>
        <v>0</v>
      </c>
      <c r="DO38" s="52"/>
      <c r="DP38" s="60">
        <v>23.529411764705884</v>
      </c>
      <c r="DQ38" s="53">
        <v>23.529411764705884</v>
      </c>
      <c r="DR38" s="53">
        <v>23.529411764705884</v>
      </c>
      <c r="DS38" s="53">
        <v>23.529411764705884</v>
      </c>
      <c r="DT38" s="53">
        <v>23.529411764705884</v>
      </c>
      <c r="DU38" s="53">
        <v>47.058823529411768</v>
      </c>
      <c r="DV38" s="53">
        <v>47.058823529411768</v>
      </c>
      <c r="DW38" s="53">
        <v>47.058823529411768</v>
      </c>
      <c r="DX38" s="53">
        <v>47.058823529411768</v>
      </c>
      <c r="DY38" s="53">
        <v>47.058823529411768</v>
      </c>
      <c r="DZ38" s="53">
        <v>47.058823529411768</v>
      </c>
      <c r="EA38" s="53">
        <v>0</v>
      </c>
      <c r="EB38" s="53">
        <v>0</v>
      </c>
      <c r="EC38" s="53">
        <v>0</v>
      </c>
      <c r="ED38" s="53">
        <v>0</v>
      </c>
      <c r="EE38" s="53">
        <v>0</v>
      </c>
      <c r="EF38" s="53">
        <v>0</v>
      </c>
      <c r="EG38" s="53">
        <v>0</v>
      </c>
      <c r="EH38" s="53">
        <v>0</v>
      </c>
      <c r="EI38" s="53">
        <v>0</v>
      </c>
      <c r="EJ38" s="53">
        <v>0</v>
      </c>
      <c r="EK38" s="53">
        <v>0</v>
      </c>
      <c r="EL38" s="55">
        <v>0</v>
      </c>
      <c r="EM38" s="54">
        <v>0</v>
      </c>
      <c r="EN38" s="53">
        <v>0</v>
      </c>
      <c r="EO38" s="53">
        <v>0</v>
      </c>
      <c r="EP38" s="53">
        <v>0</v>
      </c>
      <c r="EQ38" s="53">
        <v>0</v>
      </c>
      <c r="ER38" s="53">
        <v>0</v>
      </c>
      <c r="ES38" s="53">
        <v>0</v>
      </c>
      <c r="ET38" s="53">
        <v>0</v>
      </c>
      <c r="EU38" s="53">
        <v>0</v>
      </c>
      <c r="EV38" s="53">
        <v>0</v>
      </c>
      <c r="EW38" s="53">
        <v>0</v>
      </c>
      <c r="EX38" s="53">
        <v>0</v>
      </c>
      <c r="EY38" s="53">
        <v>0</v>
      </c>
      <c r="EZ38" s="53">
        <v>0</v>
      </c>
      <c r="FA38" s="53">
        <v>0</v>
      </c>
      <c r="FB38" s="53">
        <v>0</v>
      </c>
      <c r="FC38" s="53">
        <v>0</v>
      </c>
      <c r="FD38" s="53">
        <v>0</v>
      </c>
      <c r="FE38" s="53">
        <v>0</v>
      </c>
      <c r="FF38" s="53">
        <v>0</v>
      </c>
      <c r="FG38" s="53">
        <v>0</v>
      </c>
      <c r="FH38" s="53">
        <v>0</v>
      </c>
      <c r="FI38" s="53">
        <v>0</v>
      </c>
      <c r="FJ38" s="53">
        <v>0</v>
      </c>
      <c r="FK38" s="54">
        <v>0</v>
      </c>
      <c r="FL38" s="53">
        <v>0</v>
      </c>
      <c r="FM38" s="53">
        <v>0</v>
      </c>
      <c r="FN38" s="53">
        <v>0</v>
      </c>
      <c r="FO38" s="53">
        <v>0</v>
      </c>
      <c r="FP38" s="53">
        <v>0</v>
      </c>
      <c r="FQ38" s="53">
        <v>0</v>
      </c>
      <c r="FR38" s="53">
        <v>0</v>
      </c>
      <c r="FS38" s="53">
        <v>0</v>
      </c>
      <c r="FT38" s="53">
        <v>0</v>
      </c>
      <c r="FU38" s="53">
        <v>0</v>
      </c>
      <c r="FV38" s="53">
        <v>0</v>
      </c>
      <c r="FW38" s="53">
        <v>0</v>
      </c>
      <c r="FX38" s="53">
        <v>0</v>
      </c>
      <c r="FY38" s="53">
        <v>0</v>
      </c>
      <c r="FZ38" s="53">
        <v>0</v>
      </c>
      <c r="GA38" s="53">
        <v>0</v>
      </c>
      <c r="GB38" s="53">
        <v>0</v>
      </c>
      <c r="GC38" s="53">
        <v>0</v>
      </c>
      <c r="GD38" s="53">
        <v>0</v>
      </c>
      <c r="GE38" s="53">
        <v>0</v>
      </c>
      <c r="GF38" s="53">
        <v>0</v>
      </c>
      <c r="GG38" s="53">
        <v>0</v>
      </c>
      <c r="GH38" s="53">
        <v>0</v>
      </c>
      <c r="GI38" s="54">
        <v>0</v>
      </c>
      <c r="GJ38" s="53">
        <v>0</v>
      </c>
      <c r="GK38" s="53">
        <v>0</v>
      </c>
      <c r="GL38" s="53">
        <v>0</v>
      </c>
      <c r="GM38" s="53">
        <v>0</v>
      </c>
      <c r="GN38" s="53">
        <v>0</v>
      </c>
      <c r="GO38" s="53">
        <v>0</v>
      </c>
      <c r="GP38" s="53">
        <v>0</v>
      </c>
      <c r="GQ38" s="53">
        <v>0</v>
      </c>
      <c r="GR38" s="53">
        <v>0</v>
      </c>
      <c r="GS38" s="53">
        <v>0</v>
      </c>
      <c r="GT38" s="53">
        <v>0</v>
      </c>
      <c r="GU38" s="53">
        <v>0</v>
      </c>
      <c r="GV38" s="53">
        <v>0</v>
      </c>
      <c r="GW38" s="53">
        <v>0</v>
      </c>
      <c r="GX38" s="53">
        <v>0</v>
      </c>
      <c r="GY38" s="53">
        <v>0</v>
      </c>
      <c r="GZ38" s="53">
        <v>0</v>
      </c>
      <c r="HA38" s="53">
        <v>0</v>
      </c>
      <c r="HB38" s="53">
        <v>0</v>
      </c>
      <c r="HC38" s="53">
        <v>0</v>
      </c>
      <c r="HD38" s="53">
        <v>0</v>
      </c>
      <c r="HE38" s="53">
        <v>0</v>
      </c>
      <c r="HF38" s="53">
        <v>0</v>
      </c>
      <c r="HG38" s="54">
        <v>0</v>
      </c>
      <c r="HH38" s="52"/>
      <c r="HI38" s="160"/>
      <c r="HJ38" s="161"/>
      <c r="HK38" s="161"/>
      <c r="HL38" s="161"/>
      <c r="HM38" s="161"/>
      <c r="HN38" s="161"/>
      <c r="HO38" s="161"/>
      <c r="HP38" s="161"/>
      <c r="HQ38" s="161"/>
      <c r="HR38" s="161"/>
      <c r="HS38" s="161"/>
      <c r="HT38" s="162"/>
      <c r="HU38" s="160"/>
      <c r="HV38" s="161"/>
      <c r="HW38" s="161"/>
      <c r="HX38" s="161"/>
      <c r="HY38" s="161"/>
      <c r="HZ38" s="161"/>
      <c r="IA38" s="161"/>
      <c r="IB38" s="161"/>
      <c r="IC38" s="161"/>
      <c r="ID38" s="161"/>
      <c r="IE38" s="161"/>
      <c r="IF38" s="162"/>
      <c r="IG38" s="160"/>
      <c r="IH38" s="161"/>
      <c r="II38" s="161"/>
      <c r="IJ38" s="161"/>
      <c r="IK38" s="161"/>
      <c r="IL38" s="161"/>
      <c r="IM38" s="161"/>
      <c r="IN38" s="161"/>
      <c r="IO38" s="161"/>
      <c r="IP38" s="161"/>
      <c r="IQ38" s="161"/>
      <c r="IR38" s="162"/>
      <c r="IS38" s="160"/>
      <c r="IT38" s="161"/>
      <c r="IU38" s="161"/>
      <c r="IV38" s="161"/>
      <c r="IW38" s="161"/>
      <c r="IX38" s="161"/>
      <c r="IY38" s="161"/>
      <c r="IZ38" s="161"/>
      <c r="JA38" s="161"/>
      <c r="JB38" s="161"/>
      <c r="JC38" s="161"/>
      <c r="JD38" s="162"/>
      <c r="JE38" s="92"/>
    </row>
    <row r="39" spans="1:265" s="1" customFormat="1" ht="14.4" x14ac:dyDescent="0.3">
      <c r="A39" s="125"/>
      <c r="B39" s="163">
        <f t="shared" ca="1" si="367"/>
        <v>0</v>
      </c>
      <c r="C39" s="164" t="str">
        <f t="shared" ca="1" si="368"/>
        <v>Affaire 1</v>
      </c>
      <c r="D39" s="140" t="str">
        <f t="shared" ca="1" si="369"/>
        <v>DCE/REA</v>
      </c>
      <c r="E39" s="141" t="s">
        <v>39</v>
      </c>
      <c r="F39" s="142">
        <v>2</v>
      </c>
      <c r="G39" s="140">
        <f t="shared" ca="1" si="370"/>
        <v>0</v>
      </c>
      <c r="H39" s="140">
        <f t="shared" ca="1" si="371"/>
        <v>0</v>
      </c>
      <c r="I39" s="168">
        <f t="shared" ca="1" si="372"/>
        <v>0</v>
      </c>
      <c r="J39" s="140">
        <f t="shared" ca="1" si="373"/>
        <v>0</v>
      </c>
      <c r="K39" s="140">
        <f t="shared" ca="1" si="374"/>
        <v>0</v>
      </c>
      <c r="L39" s="143">
        <f t="shared" ca="1" si="375"/>
        <v>0</v>
      </c>
      <c r="M39" s="108"/>
      <c r="N39" s="145">
        <v>200</v>
      </c>
      <c r="O39" s="146">
        <v>43466</v>
      </c>
      <c r="P39" s="146">
        <v>43600</v>
      </c>
      <c r="Q39" s="147">
        <v>43597</v>
      </c>
      <c r="R39" s="148" t="str">
        <f ca="1">IF(AND($P39&lt;&gt;"",$P39&lt;=$B$1,$Q39=""),"RETARD","")</f>
        <v/>
      </c>
      <c r="S39" s="148">
        <f ca="1">IF($O39="","",IF(AND($B$1&lt;$P39,$Q39=""),$P39,IF(AND($Q39&lt;=$P39,$Q39&lt;&gt;""),$Q39,EDATE($P39,1))))</f>
        <v>43597</v>
      </c>
      <c r="T39" s="150"/>
      <c r="U39" s="108"/>
      <c r="V39" s="154" t="str">
        <f t="shared" ca="1" si="376"/>
        <v>-</v>
      </c>
      <c r="W39" s="155" t="str">
        <f t="shared" ca="1" si="377"/>
        <v>-</v>
      </c>
      <c r="X39" s="155" t="str">
        <f t="shared" ca="1" si="378"/>
        <v>-</v>
      </c>
      <c r="Y39" s="155" t="str">
        <f t="shared" ca="1" si="379"/>
        <v>-</v>
      </c>
      <c r="Z39" s="155" t="str">
        <f t="shared" ca="1" si="380"/>
        <v>DCE</v>
      </c>
      <c r="AA39" s="155" t="str">
        <f t="shared" ca="1" si="381"/>
        <v/>
      </c>
      <c r="AB39" s="155" t="str">
        <f t="shared" ca="1" si="382"/>
        <v/>
      </c>
      <c r="AC39" s="155" t="str">
        <f t="shared" ca="1" si="383"/>
        <v/>
      </c>
      <c r="AD39" s="155" t="str">
        <f t="shared" ca="1" si="384"/>
        <v/>
      </c>
      <c r="AE39" s="155" t="str">
        <f t="shared" ca="1" si="385"/>
        <v/>
      </c>
      <c r="AF39" s="155" t="str">
        <f t="shared" ca="1" si="386"/>
        <v/>
      </c>
      <c r="AG39" s="156" t="str">
        <f t="shared" ca="1" si="387"/>
        <v/>
      </c>
      <c r="AH39" s="154" t="str">
        <f t="shared" ca="1" si="388"/>
        <v/>
      </c>
      <c r="AI39" s="155" t="str">
        <f t="shared" ca="1" si="389"/>
        <v/>
      </c>
      <c r="AJ39" s="155" t="str">
        <f t="shared" ca="1" si="390"/>
        <v/>
      </c>
      <c r="AK39" s="155" t="str">
        <f t="shared" ca="1" si="391"/>
        <v/>
      </c>
      <c r="AL39" s="155" t="str">
        <f t="shared" ca="1" si="392"/>
        <v/>
      </c>
      <c r="AM39" s="155" t="str">
        <f t="shared" ca="1" si="393"/>
        <v/>
      </c>
      <c r="AN39" s="155" t="str">
        <f t="shared" ca="1" si="394"/>
        <v/>
      </c>
      <c r="AO39" s="155" t="str">
        <f t="shared" ca="1" si="395"/>
        <v/>
      </c>
      <c r="AP39" s="155" t="str">
        <f t="shared" ca="1" si="396"/>
        <v/>
      </c>
      <c r="AQ39" s="155" t="str">
        <f t="shared" ca="1" si="397"/>
        <v/>
      </c>
      <c r="AR39" s="155" t="str">
        <f t="shared" ca="1" si="398"/>
        <v/>
      </c>
      <c r="AS39" s="156" t="str">
        <f t="shared" ca="1" si="399"/>
        <v/>
      </c>
      <c r="AT39" s="154" t="str">
        <f t="shared" ca="1" si="400"/>
        <v/>
      </c>
      <c r="AU39" s="155" t="str">
        <f t="shared" ca="1" si="401"/>
        <v/>
      </c>
      <c r="AV39" s="155" t="str">
        <f t="shared" ca="1" si="402"/>
        <v/>
      </c>
      <c r="AW39" s="155" t="str">
        <f t="shared" ca="1" si="403"/>
        <v/>
      </c>
      <c r="AX39" s="155" t="str">
        <f t="shared" ca="1" si="404"/>
        <v/>
      </c>
      <c r="AY39" s="155" t="str">
        <f t="shared" ca="1" si="405"/>
        <v/>
      </c>
      <c r="AZ39" s="155" t="str">
        <f t="shared" ca="1" si="406"/>
        <v/>
      </c>
      <c r="BA39" s="155" t="str">
        <f t="shared" ca="1" si="407"/>
        <v/>
      </c>
      <c r="BB39" s="155" t="str">
        <f t="shared" ca="1" si="408"/>
        <v/>
      </c>
      <c r="BC39" s="155" t="str">
        <f t="shared" ca="1" si="409"/>
        <v/>
      </c>
      <c r="BD39" s="155" t="str">
        <f t="shared" ca="1" si="410"/>
        <v/>
      </c>
      <c r="BE39" s="156" t="str">
        <f t="shared" ca="1" si="411"/>
        <v/>
      </c>
      <c r="BF39" s="154" t="str">
        <f t="shared" ca="1" si="412"/>
        <v/>
      </c>
      <c r="BG39" s="155" t="str">
        <f t="shared" ca="1" si="413"/>
        <v/>
      </c>
      <c r="BH39" s="155" t="str">
        <f t="shared" ca="1" si="414"/>
        <v/>
      </c>
      <c r="BI39" s="155" t="str">
        <f t="shared" ca="1" si="415"/>
        <v/>
      </c>
      <c r="BJ39" s="155" t="str">
        <f t="shared" ca="1" si="416"/>
        <v/>
      </c>
      <c r="BK39" s="155" t="str">
        <f t="shared" ca="1" si="417"/>
        <v/>
      </c>
      <c r="BL39" s="155" t="str">
        <f t="shared" ca="1" si="418"/>
        <v/>
      </c>
      <c r="BM39" s="155" t="str">
        <f t="shared" ca="1" si="419"/>
        <v/>
      </c>
      <c r="BN39" s="155" t="str">
        <f t="shared" ca="1" si="420"/>
        <v/>
      </c>
      <c r="BO39" s="155" t="str">
        <f t="shared" ca="1" si="421"/>
        <v/>
      </c>
      <c r="BP39" s="155" t="str">
        <f t="shared" ca="1" si="422"/>
        <v/>
      </c>
      <c r="BQ39" s="156" t="str">
        <f t="shared" ca="1" si="423"/>
        <v/>
      </c>
      <c r="BR39" s="52"/>
      <c r="BS39" s="53">
        <f t="shared" ca="1" si="424"/>
        <v>44.444444444444443</v>
      </c>
      <c r="BT39" s="53">
        <f t="shared" ca="1" si="424"/>
        <v>44.444444444444443</v>
      </c>
      <c r="BU39" s="53">
        <f t="shared" ca="1" si="424"/>
        <v>44.444444444444443</v>
      </c>
      <c r="BV39" s="53">
        <f t="shared" ca="1" si="424"/>
        <v>44.444444444444443</v>
      </c>
      <c r="BW39" s="53">
        <f t="shared" ca="1" si="424"/>
        <v>22.222222222222221</v>
      </c>
      <c r="BX39" s="53">
        <f t="shared" ca="1" si="424"/>
        <v>0</v>
      </c>
      <c r="BY39" s="53">
        <f t="shared" ca="1" si="424"/>
        <v>0</v>
      </c>
      <c r="BZ39" s="53">
        <f t="shared" ca="1" si="424"/>
        <v>0</v>
      </c>
      <c r="CA39" s="53">
        <f t="shared" ca="1" si="424"/>
        <v>0</v>
      </c>
      <c r="CB39" s="53">
        <f t="shared" ca="1" si="424"/>
        <v>0</v>
      </c>
      <c r="CC39" s="53">
        <f t="shared" ca="1" si="424"/>
        <v>0</v>
      </c>
      <c r="CD39" s="54">
        <f t="shared" ca="1" si="424"/>
        <v>0</v>
      </c>
      <c r="CE39" s="53">
        <f t="shared" ca="1" si="424"/>
        <v>0</v>
      </c>
      <c r="CF39" s="53">
        <f t="shared" ca="1" si="424"/>
        <v>0</v>
      </c>
      <c r="CG39" s="53">
        <f t="shared" ca="1" si="424"/>
        <v>0</v>
      </c>
      <c r="CH39" s="53">
        <f t="shared" ca="1" si="424"/>
        <v>0</v>
      </c>
      <c r="CI39" s="53">
        <f t="shared" ca="1" si="425"/>
        <v>0</v>
      </c>
      <c r="CJ39" s="53">
        <f t="shared" ca="1" si="425"/>
        <v>0</v>
      </c>
      <c r="CK39" s="53">
        <f t="shared" ca="1" si="425"/>
        <v>0</v>
      </c>
      <c r="CL39" s="53">
        <f t="shared" ca="1" si="425"/>
        <v>0</v>
      </c>
      <c r="CM39" s="53">
        <f t="shared" ca="1" si="425"/>
        <v>0</v>
      </c>
      <c r="CN39" s="53">
        <f t="shared" ca="1" si="425"/>
        <v>0</v>
      </c>
      <c r="CO39" s="53">
        <f t="shared" ca="1" si="425"/>
        <v>0</v>
      </c>
      <c r="CP39" s="54">
        <f t="shared" ca="1" si="425"/>
        <v>0</v>
      </c>
      <c r="CQ39" s="53">
        <f t="shared" ca="1" si="425"/>
        <v>0</v>
      </c>
      <c r="CR39" s="53">
        <f t="shared" ca="1" si="425"/>
        <v>0</v>
      </c>
      <c r="CS39" s="53">
        <f t="shared" ca="1" si="425"/>
        <v>0</v>
      </c>
      <c r="CT39" s="53">
        <f t="shared" ca="1" si="425"/>
        <v>0</v>
      </c>
      <c r="CU39" s="53">
        <f t="shared" ca="1" si="425"/>
        <v>0</v>
      </c>
      <c r="CV39" s="53">
        <f t="shared" ca="1" si="425"/>
        <v>0</v>
      </c>
      <c r="CW39" s="53">
        <f t="shared" ca="1" si="425"/>
        <v>0</v>
      </c>
      <c r="CX39" s="53">
        <f t="shared" ca="1" si="425"/>
        <v>0</v>
      </c>
      <c r="CY39" s="53">
        <f t="shared" ca="1" si="426"/>
        <v>0</v>
      </c>
      <c r="CZ39" s="53">
        <f t="shared" ca="1" si="426"/>
        <v>0</v>
      </c>
      <c r="DA39" s="53">
        <f t="shared" ca="1" si="426"/>
        <v>0</v>
      </c>
      <c r="DB39" s="54">
        <f t="shared" ca="1" si="426"/>
        <v>0</v>
      </c>
      <c r="DC39" s="53">
        <f t="shared" ca="1" si="426"/>
        <v>0</v>
      </c>
      <c r="DD39" s="53">
        <f t="shared" ca="1" si="426"/>
        <v>0</v>
      </c>
      <c r="DE39" s="53">
        <f t="shared" ca="1" si="426"/>
        <v>0</v>
      </c>
      <c r="DF39" s="53">
        <f t="shared" ca="1" si="426"/>
        <v>0</v>
      </c>
      <c r="DG39" s="53">
        <f t="shared" ca="1" si="426"/>
        <v>0</v>
      </c>
      <c r="DH39" s="53">
        <f t="shared" ca="1" si="426"/>
        <v>0</v>
      </c>
      <c r="DI39" s="53">
        <f t="shared" ca="1" si="426"/>
        <v>0</v>
      </c>
      <c r="DJ39" s="53">
        <f t="shared" ca="1" si="426"/>
        <v>0</v>
      </c>
      <c r="DK39" s="53">
        <f t="shared" ca="1" si="426"/>
        <v>0</v>
      </c>
      <c r="DL39" s="53">
        <f t="shared" ca="1" si="426"/>
        <v>0</v>
      </c>
      <c r="DM39" s="53">
        <f t="shared" ca="1" si="426"/>
        <v>0</v>
      </c>
      <c r="DN39" s="53">
        <f t="shared" ca="1" si="426"/>
        <v>0</v>
      </c>
      <c r="DO39" s="52"/>
      <c r="DP39" s="60">
        <v>22.222222222222221</v>
      </c>
      <c r="DQ39" s="53">
        <v>22.222222222222221</v>
      </c>
      <c r="DR39" s="53">
        <v>22.222222222222221</v>
      </c>
      <c r="DS39" s="53">
        <v>22.222222222222221</v>
      </c>
      <c r="DT39" s="53">
        <v>22.222222222222221</v>
      </c>
      <c r="DU39" s="53">
        <v>22.222222222222221</v>
      </c>
      <c r="DV39" s="53">
        <v>22.222222222222221</v>
      </c>
      <c r="DW39" s="53">
        <v>22.222222222222221</v>
      </c>
      <c r="DX39" s="53">
        <v>22.222222222222221</v>
      </c>
      <c r="DY39" s="53">
        <v>0</v>
      </c>
      <c r="DZ39" s="53">
        <v>0</v>
      </c>
      <c r="EA39" s="53">
        <v>0</v>
      </c>
      <c r="EB39" s="53">
        <v>0</v>
      </c>
      <c r="EC39" s="53">
        <v>0</v>
      </c>
      <c r="ED39" s="53">
        <v>0</v>
      </c>
      <c r="EE39" s="53">
        <v>0</v>
      </c>
      <c r="EF39" s="53">
        <v>0</v>
      </c>
      <c r="EG39" s="53">
        <v>0</v>
      </c>
      <c r="EH39" s="53">
        <v>0</v>
      </c>
      <c r="EI39" s="53">
        <v>0</v>
      </c>
      <c r="EJ39" s="53">
        <v>0</v>
      </c>
      <c r="EK39" s="53">
        <v>0</v>
      </c>
      <c r="EL39" s="55">
        <v>0</v>
      </c>
      <c r="EM39" s="54">
        <v>0</v>
      </c>
      <c r="EN39" s="53">
        <v>0</v>
      </c>
      <c r="EO39" s="53">
        <v>0</v>
      </c>
      <c r="EP39" s="53">
        <v>0</v>
      </c>
      <c r="EQ39" s="53">
        <v>0</v>
      </c>
      <c r="ER39" s="53">
        <v>0</v>
      </c>
      <c r="ES39" s="53">
        <v>0</v>
      </c>
      <c r="ET39" s="53">
        <v>0</v>
      </c>
      <c r="EU39" s="53">
        <v>0</v>
      </c>
      <c r="EV39" s="53">
        <v>0</v>
      </c>
      <c r="EW39" s="53">
        <v>0</v>
      </c>
      <c r="EX39" s="53">
        <v>0</v>
      </c>
      <c r="EY39" s="53">
        <v>0</v>
      </c>
      <c r="EZ39" s="53">
        <v>0</v>
      </c>
      <c r="FA39" s="53">
        <v>0</v>
      </c>
      <c r="FB39" s="53">
        <v>0</v>
      </c>
      <c r="FC39" s="53">
        <v>0</v>
      </c>
      <c r="FD39" s="53">
        <v>0</v>
      </c>
      <c r="FE39" s="53">
        <v>0</v>
      </c>
      <c r="FF39" s="53">
        <v>0</v>
      </c>
      <c r="FG39" s="53">
        <v>0</v>
      </c>
      <c r="FH39" s="53">
        <v>0</v>
      </c>
      <c r="FI39" s="53">
        <v>0</v>
      </c>
      <c r="FJ39" s="53">
        <v>0</v>
      </c>
      <c r="FK39" s="54">
        <v>0</v>
      </c>
      <c r="FL39" s="53">
        <v>0</v>
      </c>
      <c r="FM39" s="53">
        <v>0</v>
      </c>
      <c r="FN39" s="53">
        <v>0</v>
      </c>
      <c r="FO39" s="53">
        <v>0</v>
      </c>
      <c r="FP39" s="53">
        <v>0</v>
      </c>
      <c r="FQ39" s="53">
        <v>0</v>
      </c>
      <c r="FR39" s="53">
        <v>0</v>
      </c>
      <c r="FS39" s="53">
        <v>0</v>
      </c>
      <c r="FT39" s="53">
        <v>0</v>
      </c>
      <c r="FU39" s="53">
        <v>0</v>
      </c>
      <c r="FV39" s="53">
        <v>0</v>
      </c>
      <c r="FW39" s="53">
        <v>0</v>
      </c>
      <c r="FX39" s="53">
        <v>0</v>
      </c>
      <c r="FY39" s="53">
        <v>0</v>
      </c>
      <c r="FZ39" s="53">
        <v>0</v>
      </c>
      <c r="GA39" s="53">
        <v>0</v>
      </c>
      <c r="GB39" s="53">
        <v>0</v>
      </c>
      <c r="GC39" s="53">
        <v>0</v>
      </c>
      <c r="GD39" s="53">
        <v>0</v>
      </c>
      <c r="GE39" s="53">
        <v>0</v>
      </c>
      <c r="GF39" s="53">
        <v>0</v>
      </c>
      <c r="GG39" s="53">
        <v>0</v>
      </c>
      <c r="GH39" s="53">
        <v>0</v>
      </c>
      <c r="GI39" s="54">
        <v>0</v>
      </c>
      <c r="GJ39" s="53">
        <v>0</v>
      </c>
      <c r="GK39" s="53">
        <v>0</v>
      </c>
      <c r="GL39" s="53">
        <v>0</v>
      </c>
      <c r="GM39" s="53">
        <v>0</v>
      </c>
      <c r="GN39" s="53">
        <v>0</v>
      </c>
      <c r="GO39" s="53">
        <v>0</v>
      </c>
      <c r="GP39" s="53">
        <v>0</v>
      </c>
      <c r="GQ39" s="53">
        <v>0</v>
      </c>
      <c r="GR39" s="53">
        <v>0</v>
      </c>
      <c r="GS39" s="53">
        <v>0</v>
      </c>
      <c r="GT39" s="53">
        <v>0</v>
      </c>
      <c r="GU39" s="53">
        <v>0</v>
      </c>
      <c r="GV39" s="53">
        <v>0</v>
      </c>
      <c r="GW39" s="53">
        <v>0</v>
      </c>
      <c r="GX39" s="53">
        <v>0</v>
      </c>
      <c r="GY39" s="53">
        <v>0</v>
      </c>
      <c r="GZ39" s="53">
        <v>0</v>
      </c>
      <c r="HA39" s="53">
        <v>0</v>
      </c>
      <c r="HB39" s="53">
        <v>0</v>
      </c>
      <c r="HC39" s="53">
        <v>0</v>
      </c>
      <c r="HD39" s="53">
        <v>0</v>
      </c>
      <c r="HE39" s="53">
        <v>0</v>
      </c>
      <c r="HF39" s="53">
        <v>0</v>
      </c>
      <c r="HG39" s="54">
        <v>0</v>
      </c>
      <c r="HH39" s="52"/>
      <c r="HI39" s="160"/>
      <c r="HJ39" s="161"/>
      <c r="HK39" s="161"/>
      <c r="HL39" s="161"/>
      <c r="HM39" s="161"/>
      <c r="HN39" s="161"/>
      <c r="HO39" s="161"/>
      <c r="HP39" s="161"/>
      <c r="HQ39" s="161"/>
      <c r="HR39" s="161"/>
      <c r="HS39" s="161"/>
      <c r="HT39" s="162"/>
      <c r="HU39" s="160"/>
      <c r="HV39" s="161"/>
      <c r="HW39" s="161"/>
      <c r="HX39" s="161"/>
      <c r="HY39" s="161"/>
      <c r="HZ39" s="161"/>
      <c r="IA39" s="161"/>
      <c r="IB39" s="161"/>
      <c r="IC39" s="161"/>
      <c r="ID39" s="161"/>
      <c r="IE39" s="161"/>
      <c r="IF39" s="162"/>
      <c r="IG39" s="160"/>
      <c r="IH39" s="161"/>
      <c r="II39" s="161"/>
      <c r="IJ39" s="161"/>
      <c r="IK39" s="161"/>
      <c r="IL39" s="161"/>
      <c r="IM39" s="161"/>
      <c r="IN39" s="161"/>
      <c r="IO39" s="161"/>
      <c r="IP39" s="161"/>
      <c r="IQ39" s="161"/>
      <c r="IR39" s="162"/>
      <c r="IS39" s="160"/>
      <c r="IT39" s="161"/>
      <c r="IU39" s="161"/>
      <c r="IV39" s="161"/>
      <c r="IW39" s="161"/>
      <c r="IX39" s="161"/>
      <c r="IY39" s="161"/>
      <c r="IZ39" s="161"/>
      <c r="JA39" s="161"/>
      <c r="JB39" s="161"/>
      <c r="JC39" s="161"/>
      <c r="JD39" s="162"/>
      <c r="JE39" s="92"/>
    </row>
    <row r="40" spans="1:265" s="1" customFormat="1" ht="15" thickBot="1" x14ac:dyDescent="0.35">
      <c r="A40" s="125"/>
      <c r="B40" s="163">
        <f t="shared" ca="1" si="367"/>
        <v>0</v>
      </c>
      <c r="C40" s="164" t="str">
        <f t="shared" ca="1" si="368"/>
        <v>Affaire 1</v>
      </c>
      <c r="D40" s="140" t="str">
        <f t="shared" ca="1" si="369"/>
        <v>DCE/REA</v>
      </c>
      <c r="E40" s="141" t="s">
        <v>40</v>
      </c>
      <c r="F40" s="142">
        <v>3</v>
      </c>
      <c r="G40" s="140">
        <f t="shared" ca="1" si="370"/>
        <v>0</v>
      </c>
      <c r="H40" s="140">
        <f t="shared" ca="1" si="371"/>
        <v>0</v>
      </c>
      <c r="I40" s="168">
        <f t="shared" ca="1" si="372"/>
        <v>0</v>
      </c>
      <c r="J40" s="140">
        <f t="shared" ca="1" si="373"/>
        <v>0</v>
      </c>
      <c r="K40" s="140">
        <f t="shared" ca="1" si="374"/>
        <v>0</v>
      </c>
      <c r="L40" s="143">
        <f t="shared" ca="1" si="375"/>
        <v>0</v>
      </c>
      <c r="M40" s="108"/>
      <c r="N40" s="145">
        <v>250</v>
      </c>
      <c r="O40" s="146">
        <v>43466</v>
      </c>
      <c r="P40" s="146">
        <v>43525</v>
      </c>
      <c r="Q40" s="147"/>
      <c r="R40" s="148" t="str">
        <f ca="1">IF(AND($P40&lt;&gt;"",$P40&lt;=$B$1,$Q40=""),"RETARD","")</f>
        <v>RETARD</v>
      </c>
      <c r="S40" s="148">
        <f ca="1">IF($O40="","",IF(AND($B$1&lt;$P40,$Q40=""),$P40,IF(AND($Q40&lt;=$P40,$Q40&lt;&gt;""),$Q40,EDATE($P40,1))))</f>
        <v>43556</v>
      </c>
      <c r="T40" s="150"/>
      <c r="U40" s="108"/>
      <c r="V40" s="154" t="str">
        <f t="shared" ca="1" si="376"/>
        <v>-</v>
      </c>
      <c r="W40" s="155" t="str">
        <f t="shared" ca="1" si="377"/>
        <v>-</v>
      </c>
      <c r="X40" s="155" t="str">
        <f t="shared" ca="1" si="378"/>
        <v>-</v>
      </c>
      <c r="Y40" s="155" t="str">
        <f t="shared" ca="1" si="379"/>
        <v>DCE</v>
      </c>
      <c r="Z40" s="155" t="str">
        <f t="shared" ca="1" si="380"/>
        <v/>
      </c>
      <c r="AA40" s="155" t="str">
        <f t="shared" ca="1" si="381"/>
        <v/>
      </c>
      <c r="AB40" s="155" t="str">
        <f t="shared" ca="1" si="382"/>
        <v/>
      </c>
      <c r="AC40" s="155" t="str">
        <f t="shared" ca="1" si="383"/>
        <v/>
      </c>
      <c r="AD40" s="155" t="str">
        <f t="shared" ca="1" si="384"/>
        <v/>
      </c>
      <c r="AE40" s="155" t="str">
        <f t="shared" ca="1" si="385"/>
        <v/>
      </c>
      <c r="AF40" s="155" t="str">
        <f t="shared" ca="1" si="386"/>
        <v/>
      </c>
      <c r="AG40" s="156" t="str">
        <f t="shared" ca="1" si="387"/>
        <v/>
      </c>
      <c r="AH40" s="154" t="str">
        <f t="shared" ca="1" si="388"/>
        <v/>
      </c>
      <c r="AI40" s="155" t="str">
        <f t="shared" ca="1" si="389"/>
        <v/>
      </c>
      <c r="AJ40" s="155" t="str">
        <f t="shared" ca="1" si="390"/>
        <v/>
      </c>
      <c r="AK40" s="155" t="str">
        <f t="shared" ca="1" si="391"/>
        <v/>
      </c>
      <c r="AL40" s="155" t="str">
        <f t="shared" ca="1" si="392"/>
        <v/>
      </c>
      <c r="AM40" s="155" t="str">
        <f t="shared" ca="1" si="393"/>
        <v/>
      </c>
      <c r="AN40" s="155" t="str">
        <f t="shared" ca="1" si="394"/>
        <v/>
      </c>
      <c r="AO40" s="155" t="str">
        <f t="shared" ca="1" si="395"/>
        <v/>
      </c>
      <c r="AP40" s="155" t="str">
        <f t="shared" ca="1" si="396"/>
        <v/>
      </c>
      <c r="AQ40" s="155" t="str">
        <f t="shared" ca="1" si="397"/>
        <v/>
      </c>
      <c r="AR40" s="155" t="str">
        <f t="shared" ca="1" si="398"/>
        <v/>
      </c>
      <c r="AS40" s="156" t="str">
        <f t="shared" ca="1" si="399"/>
        <v/>
      </c>
      <c r="AT40" s="154" t="str">
        <f t="shared" ca="1" si="400"/>
        <v/>
      </c>
      <c r="AU40" s="155" t="str">
        <f t="shared" ca="1" si="401"/>
        <v/>
      </c>
      <c r="AV40" s="155" t="str">
        <f t="shared" ca="1" si="402"/>
        <v/>
      </c>
      <c r="AW40" s="155" t="str">
        <f t="shared" ca="1" si="403"/>
        <v/>
      </c>
      <c r="AX40" s="155" t="str">
        <f t="shared" ca="1" si="404"/>
        <v/>
      </c>
      <c r="AY40" s="155" t="str">
        <f t="shared" ca="1" si="405"/>
        <v/>
      </c>
      <c r="AZ40" s="155" t="str">
        <f t="shared" ca="1" si="406"/>
        <v/>
      </c>
      <c r="BA40" s="155" t="str">
        <f t="shared" ca="1" si="407"/>
        <v/>
      </c>
      <c r="BB40" s="155" t="str">
        <f t="shared" ca="1" si="408"/>
        <v/>
      </c>
      <c r="BC40" s="155" t="str">
        <f t="shared" ca="1" si="409"/>
        <v/>
      </c>
      <c r="BD40" s="155" t="str">
        <f t="shared" ca="1" si="410"/>
        <v/>
      </c>
      <c r="BE40" s="156" t="str">
        <f t="shared" ca="1" si="411"/>
        <v/>
      </c>
      <c r="BF40" s="154" t="str">
        <f t="shared" ca="1" si="412"/>
        <v/>
      </c>
      <c r="BG40" s="155" t="str">
        <f t="shared" ca="1" si="413"/>
        <v/>
      </c>
      <c r="BH40" s="155" t="str">
        <f t="shared" ca="1" si="414"/>
        <v/>
      </c>
      <c r="BI40" s="155" t="str">
        <f t="shared" ca="1" si="415"/>
        <v/>
      </c>
      <c r="BJ40" s="155" t="str">
        <f t="shared" ca="1" si="416"/>
        <v/>
      </c>
      <c r="BK40" s="155" t="str">
        <f t="shared" ca="1" si="417"/>
        <v/>
      </c>
      <c r="BL40" s="155" t="str">
        <f t="shared" ca="1" si="418"/>
        <v/>
      </c>
      <c r="BM40" s="155" t="str">
        <f t="shared" ca="1" si="419"/>
        <v/>
      </c>
      <c r="BN40" s="155" t="str">
        <f t="shared" ca="1" si="420"/>
        <v/>
      </c>
      <c r="BO40" s="155" t="str">
        <f t="shared" ca="1" si="421"/>
        <v/>
      </c>
      <c r="BP40" s="155" t="str">
        <f t="shared" ca="1" si="422"/>
        <v/>
      </c>
      <c r="BQ40" s="156" t="str">
        <f t="shared" ca="1" si="423"/>
        <v/>
      </c>
      <c r="BR40" s="52"/>
      <c r="BS40" s="53">
        <f t="shared" ca="1" si="424"/>
        <v>71.428571428571431</v>
      </c>
      <c r="BT40" s="53">
        <f t="shared" ca="1" si="424"/>
        <v>71.428571428571431</v>
      </c>
      <c r="BU40" s="53">
        <f t="shared" ca="1" si="424"/>
        <v>71.428571428571431</v>
      </c>
      <c r="BV40" s="53">
        <f t="shared" ca="1" si="424"/>
        <v>35.714285714285715</v>
      </c>
      <c r="BW40" s="53">
        <f t="shared" ca="1" si="424"/>
        <v>0</v>
      </c>
      <c r="BX40" s="53">
        <f t="shared" ca="1" si="424"/>
        <v>0</v>
      </c>
      <c r="BY40" s="53">
        <f t="shared" ca="1" si="424"/>
        <v>0</v>
      </c>
      <c r="BZ40" s="53">
        <f t="shared" ca="1" si="424"/>
        <v>0</v>
      </c>
      <c r="CA40" s="53">
        <f t="shared" ca="1" si="424"/>
        <v>0</v>
      </c>
      <c r="CB40" s="53">
        <f t="shared" ca="1" si="424"/>
        <v>0</v>
      </c>
      <c r="CC40" s="53">
        <f t="shared" ca="1" si="424"/>
        <v>0</v>
      </c>
      <c r="CD40" s="54">
        <f t="shared" ca="1" si="424"/>
        <v>0</v>
      </c>
      <c r="CE40" s="53">
        <f t="shared" ca="1" si="424"/>
        <v>0</v>
      </c>
      <c r="CF40" s="53">
        <f t="shared" ca="1" si="424"/>
        <v>0</v>
      </c>
      <c r="CG40" s="53">
        <f t="shared" ca="1" si="424"/>
        <v>0</v>
      </c>
      <c r="CH40" s="53">
        <f t="shared" ca="1" si="424"/>
        <v>0</v>
      </c>
      <c r="CI40" s="53">
        <f t="shared" ca="1" si="425"/>
        <v>0</v>
      </c>
      <c r="CJ40" s="53">
        <f t="shared" ca="1" si="425"/>
        <v>0</v>
      </c>
      <c r="CK40" s="53">
        <f t="shared" ca="1" si="425"/>
        <v>0</v>
      </c>
      <c r="CL40" s="53">
        <f t="shared" ca="1" si="425"/>
        <v>0</v>
      </c>
      <c r="CM40" s="53">
        <f t="shared" ca="1" si="425"/>
        <v>0</v>
      </c>
      <c r="CN40" s="53">
        <f t="shared" ca="1" si="425"/>
        <v>0</v>
      </c>
      <c r="CO40" s="53">
        <f t="shared" ca="1" si="425"/>
        <v>0</v>
      </c>
      <c r="CP40" s="54">
        <f t="shared" ca="1" si="425"/>
        <v>0</v>
      </c>
      <c r="CQ40" s="53">
        <f t="shared" ca="1" si="425"/>
        <v>0</v>
      </c>
      <c r="CR40" s="53">
        <f t="shared" ca="1" si="425"/>
        <v>0</v>
      </c>
      <c r="CS40" s="53">
        <f t="shared" ca="1" si="425"/>
        <v>0</v>
      </c>
      <c r="CT40" s="53">
        <f t="shared" ca="1" si="425"/>
        <v>0</v>
      </c>
      <c r="CU40" s="53">
        <f t="shared" ca="1" si="425"/>
        <v>0</v>
      </c>
      <c r="CV40" s="53">
        <f t="shared" ca="1" si="425"/>
        <v>0</v>
      </c>
      <c r="CW40" s="53">
        <f t="shared" ca="1" si="425"/>
        <v>0</v>
      </c>
      <c r="CX40" s="53">
        <f t="shared" ca="1" si="425"/>
        <v>0</v>
      </c>
      <c r="CY40" s="53">
        <f t="shared" ca="1" si="426"/>
        <v>0</v>
      </c>
      <c r="CZ40" s="53">
        <f t="shared" ca="1" si="426"/>
        <v>0</v>
      </c>
      <c r="DA40" s="53">
        <f t="shared" ca="1" si="426"/>
        <v>0</v>
      </c>
      <c r="DB40" s="54">
        <f t="shared" ca="1" si="426"/>
        <v>0</v>
      </c>
      <c r="DC40" s="53">
        <f t="shared" ca="1" si="426"/>
        <v>0</v>
      </c>
      <c r="DD40" s="53">
        <f t="shared" ca="1" si="426"/>
        <v>0</v>
      </c>
      <c r="DE40" s="53">
        <f t="shared" ca="1" si="426"/>
        <v>0</v>
      </c>
      <c r="DF40" s="53">
        <f t="shared" ca="1" si="426"/>
        <v>0</v>
      </c>
      <c r="DG40" s="53">
        <f t="shared" ca="1" si="426"/>
        <v>0</v>
      </c>
      <c r="DH40" s="53">
        <f t="shared" ca="1" si="426"/>
        <v>0</v>
      </c>
      <c r="DI40" s="53">
        <f t="shared" ca="1" si="426"/>
        <v>0</v>
      </c>
      <c r="DJ40" s="53">
        <f t="shared" ca="1" si="426"/>
        <v>0</v>
      </c>
      <c r="DK40" s="53">
        <f t="shared" ca="1" si="426"/>
        <v>0</v>
      </c>
      <c r="DL40" s="53">
        <f t="shared" ca="1" si="426"/>
        <v>0</v>
      </c>
      <c r="DM40" s="53">
        <f t="shared" ca="1" si="426"/>
        <v>0</v>
      </c>
      <c r="DN40" s="53">
        <f t="shared" ca="1" si="426"/>
        <v>0</v>
      </c>
      <c r="DO40" s="52"/>
      <c r="DP40" s="60">
        <v>35.714285714285715</v>
      </c>
      <c r="DQ40" s="53">
        <v>35.714285714285715</v>
      </c>
      <c r="DR40" s="53">
        <v>35.714285714285715</v>
      </c>
      <c r="DS40" s="53">
        <v>35.714285714285715</v>
      </c>
      <c r="DT40" s="53">
        <v>35.714285714285715</v>
      </c>
      <c r="DU40" s="53">
        <v>35.714285714285715</v>
      </c>
      <c r="DV40" s="53">
        <v>35.714285714285715</v>
      </c>
      <c r="DW40" s="53">
        <v>0</v>
      </c>
      <c r="DX40" s="53">
        <v>0</v>
      </c>
      <c r="DY40" s="53">
        <v>0</v>
      </c>
      <c r="DZ40" s="53">
        <v>0</v>
      </c>
      <c r="EA40" s="53">
        <v>0</v>
      </c>
      <c r="EB40" s="53">
        <v>0</v>
      </c>
      <c r="EC40" s="53">
        <v>0</v>
      </c>
      <c r="ED40" s="53">
        <v>0</v>
      </c>
      <c r="EE40" s="53">
        <v>0</v>
      </c>
      <c r="EF40" s="53">
        <v>0</v>
      </c>
      <c r="EG40" s="53">
        <v>0</v>
      </c>
      <c r="EH40" s="53">
        <v>0</v>
      </c>
      <c r="EI40" s="53">
        <v>0</v>
      </c>
      <c r="EJ40" s="53">
        <v>0</v>
      </c>
      <c r="EK40" s="53">
        <v>0</v>
      </c>
      <c r="EL40" s="55">
        <v>0</v>
      </c>
      <c r="EM40" s="54">
        <v>0</v>
      </c>
      <c r="EN40" s="53">
        <v>0</v>
      </c>
      <c r="EO40" s="53">
        <v>0</v>
      </c>
      <c r="EP40" s="53">
        <v>0</v>
      </c>
      <c r="EQ40" s="53">
        <v>0</v>
      </c>
      <c r="ER40" s="53">
        <v>0</v>
      </c>
      <c r="ES40" s="53">
        <v>0</v>
      </c>
      <c r="ET40" s="53">
        <v>0</v>
      </c>
      <c r="EU40" s="53">
        <v>0</v>
      </c>
      <c r="EV40" s="53">
        <v>0</v>
      </c>
      <c r="EW40" s="53">
        <v>0</v>
      </c>
      <c r="EX40" s="53">
        <v>0</v>
      </c>
      <c r="EY40" s="53">
        <v>0</v>
      </c>
      <c r="EZ40" s="53">
        <v>0</v>
      </c>
      <c r="FA40" s="53">
        <v>0</v>
      </c>
      <c r="FB40" s="53">
        <v>0</v>
      </c>
      <c r="FC40" s="53">
        <v>0</v>
      </c>
      <c r="FD40" s="53">
        <v>0</v>
      </c>
      <c r="FE40" s="53">
        <v>0</v>
      </c>
      <c r="FF40" s="53">
        <v>0</v>
      </c>
      <c r="FG40" s="53">
        <v>0</v>
      </c>
      <c r="FH40" s="53">
        <v>0</v>
      </c>
      <c r="FI40" s="53">
        <v>0</v>
      </c>
      <c r="FJ40" s="53">
        <v>0</v>
      </c>
      <c r="FK40" s="54">
        <v>0</v>
      </c>
      <c r="FL40" s="53">
        <v>0</v>
      </c>
      <c r="FM40" s="53">
        <v>0</v>
      </c>
      <c r="FN40" s="53">
        <v>0</v>
      </c>
      <c r="FO40" s="53">
        <v>0</v>
      </c>
      <c r="FP40" s="53">
        <v>0</v>
      </c>
      <c r="FQ40" s="53">
        <v>0</v>
      </c>
      <c r="FR40" s="53">
        <v>0</v>
      </c>
      <c r="FS40" s="53">
        <v>0</v>
      </c>
      <c r="FT40" s="53">
        <v>0</v>
      </c>
      <c r="FU40" s="53">
        <v>0</v>
      </c>
      <c r="FV40" s="53">
        <v>0</v>
      </c>
      <c r="FW40" s="53">
        <v>0</v>
      </c>
      <c r="FX40" s="53">
        <v>0</v>
      </c>
      <c r="FY40" s="53">
        <v>0</v>
      </c>
      <c r="FZ40" s="53">
        <v>0</v>
      </c>
      <c r="GA40" s="53">
        <v>0</v>
      </c>
      <c r="GB40" s="53">
        <v>0</v>
      </c>
      <c r="GC40" s="53">
        <v>0</v>
      </c>
      <c r="GD40" s="53">
        <v>0</v>
      </c>
      <c r="GE40" s="53">
        <v>0</v>
      </c>
      <c r="GF40" s="53">
        <v>0</v>
      </c>
      <c r="GG40" s="53">
        <v>0</v>
      </c>
      <c r="GH40" s="53">
        <v>0</v>
      </c>
      <c r="GI40" s="54">
        <v>0</v>
      </c>
      <c r="GJ40" s="53">
        <v>0</v>
      </c>
      <c r="GK40" s="53">
        <v>0</v>
      </c>
      <c r="GL40" s="53">
        <v>0</v>
      </c>
      <c r="GM40" s="53">
        <v>0</v>
      </c>
      <c r="GN40" s="53">
        <v>0</v>
      </c>
      <c r="GO40" s="53">
        <v>0</v>
      </c>
      <c r="GP40" s="53">
        <v>0</v>
      </c>
      <c r="GQ40" s="53">
        <v>0</v>
      </c>
      <c r="GR40" s="53">
        <v>0</v>
      </c>
      <c r="GS40" s="53">
        <v>0</v>
      </c>
      <c r="GT40" s="53">
        <v>0</v>
      </c>
      <c r="GU40" s="53">
        <v>0</v>
      </c>
      <c r="GV40" s="53">
        <v>0</v>
      </c>
      <c r="GW40" s="53">
        <v>0</v>
      </c>
      <c r="GX40" s="53">
        <v>0</v>
      </c>
      <c r="GY40" s="53">
        <v>0</v>
      </c>
      <c r="GZ40" s="53">
        <v>0</v>
      </c>
      <c r="HA40" s="53">
        <v>0</v>
      </c>
      <c r="HB40" s="53">
        <v>0</v>
      </c>
      <c r="HC40" s="53">
        <v>0</v>
      </c>
      <c r="HD40" s="53">
        <v>0</v>
      </c>
      <c r="HE40" s="53">
        <v>0</v>
      </c>
      <c r="HF40" s="53">
        <v>0</v>
      </c>
      <c r="HG40" s="54">
        <v>0</v>
      </c>
      <c r="HH40" s="52"/>
      <c r="HI40" s="160"/>
      <c r="HJ40" s="161"/>
      <c r="HK40" s="161"/>
      <c r="HL40" s="161"/>
      <c r="HM40" s="161"/>
      <c r="HN40" s="161"/>
      <c r="HO40" s="161"/>
      <c r="HP40" s="161"/>
      <c r="HQ40" s="161"/>
      <c r="HR40" s="161"/>
      <c r="HS40" s="161"/>
      <c r="HT40" s="162"/>
      <c r="HU40" s="160"/>
      <c r="HV40" s="161"/>
      <c r="HW40" s="161"/>
      <c r="HX40" s="161"/>
      <c r="HY40" s="161"/>
      <c r="HZ40" s="161"/>
      <c r="IA40" s="161"/>
      <c r="IB40" s="161"/>
      <c r="IC40" s="161"/>
      <c r="ID40" s="161"/>
      <c r="IE40" s="161"/>
      <c r="IF40" s="162"/>
      <c r="IG40" s="160"/>
      <c r="IH40" s="161"/>
      <c r="II40" s="161"/>
      <c r="IJ40" s="161"/>
      <c r="IK40" s="161"/>
      <c r="IL40" s="161"/>
      <c r="IM40" s="161"/>
      <c r="IN40" s="161"/>
      <c r="IO40" s="161"/>
      <c r="IP40" s="161"/>
      <c r="IQ40" s="161"/>
      <c r="IR40" s="162"/>
      <c r="IS40" s="160"/>
      <c r="IT40" s="161"/>
      <c r="IU40" s="161"/>
      <c r="IV40" s="161"/>
      <c r="IW40" s="161"/>
      <c r="IX40" s="161"/>
      <c r="IY40" s="161"/>
      <c r="IZ40" s="161"/>
      <c r="JA40" s="161"/>
      <c r="JB40" s="161"/>
      <c r="JC40" s="161"/>
      <c r="JD40" s="162"/>
      <c r="JE40" s="92"/>
    </row>
    <row r="41" spans="1:265" s="1" customFormat="1" ht="14.4" x14ac:dyDescent="0.3">
      <c r="A41" s="124"/>
      <c r="B41" s="171"/>
      <c r="C41" s="165" t="s">
        <v>43</v>
      </c>
      <c r="D41" s="137" t="s">
        <v>28</v>
      </c>
      <c r="E41" s="137" t="s">
        <v>39</v>
      </c>
      <c r="F41" s="138"/>
      <c r="G41" s="137"/>
      <c r="H41" s="137"/>
      <c r="I41" s="172"/>
      <c r="J41" s="137"/>
      <c r="K41" s="137"/>
      <c r="L41" s="139"/>
      <c r="M41" s="108"/>
      <c r="N41" s="144">
        <f ca="1">SUM(INDIRECT(ADDRESS(ROW($C41)+1,COLUMN($C41)+11,4)&amp;":"&amp;ADDRESS(ROW($C41)+(COUNTIFS($C$1:$C$12,$C41)-1),COLUMN($C41)+11,4)))</f>
        <v>850</v>
      </c>
      <c r="O41" s="137"/>
      <c r="P41" s="137"/>
      <c r="Q41" s="137"/>
      <c r="R41" s="137"/>
      <c r="S41" s="137"/>
      <c r="T41" s="170"/>
      <c r="U41" s="108"/>
      <c r="V41" s="151"/>
      <c r="W41" s="152"/>
      <c r="X41" s="152"/>
      <c r="Y41" s="152"/>
      <c r="Z41" s="152"/>
      <c r="AA41" s="152"/>
      <c r="AB41" s="152"/>
      <c r="AC41" s="152"/>
      <c r="AD41" s="152"/>
      <c r="AE41" s="152"/>
      <c r="AF41" s="152"/>
      <c r="AG41" s="153"/>
      <c r="AH41" s="151"/>
      <c r="AI41" s="152"/>
      <c r="AJ41" s="152"/>
      <c r="AK41" s="152"/>
      <c r="AL41" s="152"/>
      <c r="AM41" s="152"/>
      <c r="AN41" s="152"/>
      <c r="AO41" s="152"/>
      <c r="AP41" s="152"/>
      <c r="AQ41" s="152"/>
      <c r="AR41" s="152"/>
      <c r="AS41" s="153"/>
      <c r="AT41" s="151"/>
      <c r="AU41" s="152"/>
      <c r="AV41" s="152"/>
      <c r="AW41" s="152"/>
      <c r="AX41" s="152"/>
      <c r="AY41" s="152"/>
      <c r="AZ41" s="152"/>
      <c r="BA41" s="152"/>
      <c r="BB41" s="152"/>
      <c r="BC41" s="152"/>
      <c r="BD41" s="152"/>
      <c r="BE41" s="153"/>
      <c r="BF41" s="151"/>
      <c r="BG41" s="152"/>
      <c r="BH41" s="152"/>
      <c r="BI41" s="152"/>
      <c r="BJ41" s="152"/>
      <c r="BK41" s="152"/>
      <c r="BL41" s="152"/>
      <c r="BM41" s="152"/>
      <c r="BN41" s="152"/>
      <c r="BO41" s="152"/>
      <c r="BP41" s="152"/>
      <c r="BQ41" s="153"/>
      <c r="BR41" s="52"/>
      <c r="BS41" s="71"/>
      <c r="BT41" s="71"/>
      <c r="BU41" s="71"/>
      <c r="BV41" s="71"/>
      <c r="BW41" s="71"/>
      <c r="BX41" s="71"/>
      <c r="BY41" s="71"/>
      <c r="BZ41" s="71"/>
      <c r="CA41" s="71"/>
      <c r="CB41" s="71"/>
      <c r="CC41" s="71"/>
      <c r="CD41" s="72"/>
      <c r="CE41" s="71"/>
      <c r="CF41" s="71"/>
      <c r="CG41" s="71"/>
      <c r="CH41" s="71"/>
      <c r="CI41" s="71"/>
      <c r="CJ41" s="71"/>
      <c r="CK41" s="71"/>
      <c r="CL41" s="71"/>
      <c r="CM41" s="71"/>
      <c r="CN41" s="71"/>
      <c r="CO41" s="71"/>
      <c r="CP41" s="72"/>
      <c r="CQ41" s="71"/>
      <c r="CR41" s="71"/>
      <c r="CS41" s="71"/>
      <c r="CT41" s="71"/>
      <c r="CU41" s="71"/>
      <c r="CV41" s="71"/>
      <c r="CW41" s="71"/>
      <c r="CX41" s="71"/>
      <c r="CY41" s="71"/>
      <c r="CZ41" s="71"/>
      <c r="DA41" s="71"/>
      <c r="DB41" s="72"/>
      <c r="DC41" s="71"/>
      <c r="DD41" s="71"/>
      <c r="DE41" s="71"/>
      <c r="DF41" s="71"/>
      <c r="DG41" s="71"/>
      <c r="DH41" s="71"/>
      <c r="DI41" s="71"/>
      <c r="DJ41" s="71"/>
      <c r="DK41" s="71"/>
      <c r="DL41" s="71"/>
      <c r="DM41" s="71"/>
      <c r="DN41" s="71"/>
      <c r="DO41" s="52"/>
      <c r="DP41" s="73"/>
      <c r="DQ41" s="71"/>
      <c r="DR41" s="71"/>
      <c r="DS41" s="71"/>
      <c r="DT41" s="71"/>
      <c r="DU41" s="71"/>
      <c r="DV41" s="71"/>
      <c r="DW41" s="71"/>
      <c r="DX41" s="71"/>
      <c r="DY41" s="71"/>
      <c r="DZ41" s="71"/>
      <c r="EA41" s="71"/>
      <c r="EB41" s="71"/>
      <c r="EC41" s="71"/>
      <c r="ED41" s="71"/>
      <c r="EE41" s="71"/>
      <c r="EF41" s="71"/>
      <c r="EG41" s="71"/>
      <c r="EH41" s="71"/>
      <c r="EI41" s="71"/>
      <c r="EJ41" s="71"/>
      <c r="EK41" s="71"/>
      <c r="EL41" s="74"/>
      <c r="EM41" s="72"/>
      <c r="EN41" s="71"/>
      <c r="EO41" s="71"/>
      <c r="EP41" s="71"/>
      <c r="EQ41" s="71"/>
      <c r="ER41" s="71"/>
      <c r="ES41" s="71"/>
      <c r="ET41" s="71"/>
      <c r="EU41" s="71"/>
      <c r="EV41" s="71"/>
      <c r="EW41" s="71"/>
      <c r="EX41" s="71"/>
      <c r="EY41" s="71"/>
      <c r="EZ41" s="71"/>
      <c r="FA41" s="71"/>
      <c r="FB41" s="71"/>
      <c r="FC41" s="71"/>
      <c r="FD41" s="71"/>
      <c r="FE41" s="71"/>
      <c r="FF41" s="71"/>
      <c r="FG41" s="71"/>
      <c r="FH41" s="71"/>
      <c r="FI41" s="71"/>
      <c r="FJ41" s="71"/>
      <c r="FK41" s="72"/>
      <c r="FL41" s="71"/>
      <c r="FM41" s="71"/>
      <c r="FN41" s="71"/>
      <c r="FO41" s="71"/>
      <c r="FP41" s="71"/>
      <c r="FQ41" s="71"/>
      <c r="FR41" s="71"/>
      <c r="FS41" s="71"/>
      <c r="FT41" s="71"/>
      <c r="FU41" s="71"/>
      <c r="FV41" s="71"/>
      <c r="FW41" s="71"/>
      <c r="FX41" s="71"/>
      <c r="FY41" s="71"/>
      <c r="FZ41" s="71"/>
      <c r="GA41" s="71"/>
      <c r="GB41" s="71"/>
      <c r="GC41" s="71"/>
      <c r="GD41" s="71"/>
      <c r="GE41" s="71"/>
      <c r="GF41" s="71"/>
      <c r="GG41" s="71"/>
      <c r="GH41" s="71"/>
      <c r="GI41" s="72"/>
      <c r="GJ41" s="71"/>
      <c r="GK41" s="71"/>
      <c r="GL41" s="71"/>
      <c r="GM41" s="71"/>
      <c r="GN41" s="71"/>
      <c r="GO41" s="71"/>
      <c r="GP41" s="71"/>
      <c r="GQ41" s="71"/>
      <c r="GR41" s="71"/>
      <c r="GS41" s="71"/>
      <c r="GT41" s="71"/>
      <c r="GU41" s="71"/>
      <c r="GV41" s="71"/>
      <c r="GW41" s="71"/>
      <c r="GX41" s="71"/>
      <c r="GY41" s="71"/>
      <c r="GZ41" s="71"/>
      <c r="HA41" s="71"/>
      <c r="HB41" s="71"/>
      <c r="HC41" s="71"/>
      <c r="HD41" s="71"/>
      <c r="HE41" s="71"/>
      <c r="HF41" s="71"/>
      <c r="HG41" s="72"/>
      <c r="HH41" s="52"/>
      <c r="HI41" s="157"/>
      <c r="HJ41" s="158"/>
      <c r="HK41" s="158"/>
      <c r="HL41" s="158"/>
      <c r="HM41" s="158"/>
      <c r="HN41" s="158"/>
      <c r="HO41" s="158"/>
      <c r="HP41" s="158"/>
      <c r="HQ41" s="158"/>
      <c r="HR41" s="158"/>
      <c r="HS41" s="158"/>
      <c r="HT41" s="159"/>
      <c r="HU41" s="157"/>
      <c r="HV41" s="158"/>
      <c r="HW41" s="158"/>
      <c r="HX41" s="158"/>
      <c r="HY41" s="158"/>
      <c r="HZ41" s="158"/>
      <c r="IA41" s="158"/>
      <c r="IB41" s="158"/>
      <c r="IC41" s="158"/>
      <c r="ID41" s="158"/>
      <c r="IE41" s="158"/>
      <c r="IF41" s="159"/>
      <c r="IG41" s="157"/>
      <c r="IH41" s="158"/>
      <c r="II41" s="158"/>
      <c r="IJ41" s="158"/>
      <c r="IK41" s="158"/>
      <c r="IL41" s="158"/>
      <c r="IM41" s="158"/>
      <c r="IN41" s="158"/>
      <c r="IO41" s="158"/>
      <c r="IP41" s="158"/>
      <c r="IQ41" s="158"/>
      <c r="IR41" s="159"/>
      <c r="IS41" s="157"/>
      <c r="IT41" s="158"/>
      <c r="IU41" s="158"/>
      <c r="IV41" s="158"/>
      <c r="IW41" s="158"/>
      <c r="IX41" s="158"/>
      <c r="IY41" s="158"/>
      <c r="IZ41" s="158"/>
      <c r="JA41" s="158"/>
      <c r="JB41" s="158"/>
      <c r="JC41" s="158"/>
      <c r="JD41" s="159"/>
      <c r="JE41" s="92"/>
    </row>
    <row r="42" spans="1:265" s="1" customFormat="1" ht="15" customHeight="1" x14ac:dyDescent="0.3">
      <c r="A42" s="125"/>
      <c r="B42" s="163">
        <f t="shared" ref="B42:B44" ca="1" si="427">INDIRECT(ADDRESS(ROW(A42)-1,COLUMN(A42)+1,4),TRUE)</f>
        <v>0</v>
      </c>
      <c r="C42" s="164" t="str">
        <f t="shared" ref="C42:C44" ca="1" si="428">INDIRECT(ADDRESS(ROW(B42)-1,COLUMN(B42)+1,4),TRUE)</f>
        <v>Affaire 1</v>
      </c>
      <c r="D42" s="140" t="str">
        <f t="shared" ref="D42:D44" ca="1" si="429">INDIRECT(ADDRESS(ROW(C42)-1,COLUMN(C42)+1,4),TRUE)</f>
        <v>DCE/REA</v>
      </c>
      <c r="E42" s="141" t="s">
        <v>38</v>
      </c>
      <c r="F42" s="142">
        <v>1</v>
      </c>
      <c r="G42" s="140">
        <f t="shared" ref="G42:G44" ca="1" si="430">INDIRECT(ADDRESS(ROW(F42)-1,COLUMN(F42)+1,4),TRUE)</f>
        <v>0</v>
      </c>
      <c r="H42" s="140">
        <f t="shared" ref="H42:H44" ca="1" si="431">INDIRECT(ADDRESS(ROW(G42)-1,COLUMN(G42)+1,4),TRUE)</f>
        <v>0</v>
      </c>
      <c r="I42" s="168">
        <f t="shared" ref="I42:I44" ca="1" si="432">INDIRECT(ADDRESS(ROW(H42)-1,COLUMN(H42)+1,4),TRUE)</f>
        <v>0</v>
      </c>
      <c r="J42" s="173">
        <f t="shared" ref="J42:J44" ca="1" si="433">INDIRECT(ADDRESS(ROW(I42)-1,COLUMN(I42)+1,4),TRUE)</f>
        <v>0</v>
      </c>
      <c r="K42" s="140">
        <f t="shared" ref="K42:K44" ca="1" si="434">INDIRECT(ADDRESS(ROW(J42)-1,COLUMN(J42)+1,4),TRUE)</f>
        <v>0</v>
      </c>
      <c r="L42" s="143">
        <f t="shared" ref="L42:L44" ca="1" si="435">INDIRECT(ADDRESS(ROW(K42)-1,COLUMN(K42)+1,4),TRUE)</f>
        <v>0</v>
      </c>
      <c r="M42" s="108"/>
      <c r="N42" s="145">
        <v>400</v>
      </c>
      <c r="O42" s="146">
        <v>43466</v>
      </c>
      <c r="P42" s="146">
        <v>43586</v>
      </c>
      <c r="Q42" s="147"/>
      <c r="R42" s="148" t="str">
        <f ca="1">IF(AND($P42&lt;&gt;"",$P42&lt;=$B$1,$Q42=""),"RETARD","")</f>
        <v>RETARD</v>
      </c>
      <c r="S42" s="148">
        <f ca="1">IF($O42="","",IF(AND($B$1&lt;$P42,$Q42=""),$P42,IF(AND($Q42&lt;=$P42,$Q42&lt;&gt;""),$Q42,EDATE($P42,1))))</f>
        <v>43617</v>
      </c>
      <c r="T42" s="169"/>
      <c r="U42" s="108"/>
      <c r="V42" s="154" t="str">
        <f t="shared" ref="V42:V44" ca="1" si="436">IF(AND(BS42&gt;0,BT42&gt;0),"-",IF(AND(BS42&gt;0,BT42=0),IF($D42="DCE/REA",IF(HI42="","DCE","REA"),$D42),""))</f>
        <v>-</v>
      </c>
      <c r="W42" s="155" t="str">
        <f t="shared" ref="W42:W44" ca="1" si="437">IF(AND(BT42&gt;0,BU42&gt;0),"-",IF(AND(BT42&gt;0,BU42=0),IF($D42="DCE/REA",IF(HJ42="","DCE","REA"),$D42),""))</f>
        <v>-</v>
      </c>
      <c r="X42" s="155" t="str">
        <f t="shared" ref="X42:X44" ca="1" si="438">IF(AND(BU42&gt;0,BV42&gt;0),"-",IF(AND(BU42&gt;0,BV42=0),IF($D42="DCE/REA",IF(HK42="","DCE","REA"),$D42),""))</f>
        <v>-</v>
      </c>
      <c r="Y42" s="155" t="str">
        <f t="shared" ref="Y42:Y44" ca="1" si="439">IF(AND(BV42&gt;0,BW42&gt;0),"-",IF(AND(BV42&gt;0,BW42=0),IF($D42="DCE/REA",IF(HL42="","DCE","REA"),$D42),""))</f>
        <v>-</v>
      </c>
      <c r="Z42" s="155" t="str">
        <f t="shared" ref="Z42:Z44" ca="1" si="440">IF(AND(BW42&gt;0,BX42&gt;0),"-",IF(AND(BW42&gt;0,BX42=0),IF($D42="DCE/REA",IF(HM42="","DCE","REA"),$D42),""))</f>
        <v>-</v>
      </c>
      <c r="AA42" s="155" t="str">
        <f t="shared" ref="AA42:AA44" ca="1" si="441">IF(AND(BX42&gt;0,BY42&gt;0),"-",IF(AND(BX42&gt;0,BY42=0),IF($D42="DCE/REA",IF(HN42="","DCE","REA"),$D42),""))</f>
        <v>DCE</v>
      </c>
      <c r="AB42" s="155" t="str">
        <f t="shared" ref="AB42:AB44" ca="1" si="442">IF(AND(BY42&gt;0,BZ42&gt;0),"-",IF(AND(BY42&gt;0,BZ42=0),IF($D42="DCE/REA",IF(HO42="","DCE","REA"),$D42),""))</f>
        <v/>
      </c>
      <c r="AC42" s="155" t="str">
        <f t="shared" ref="AC42:AC44" ca="1" si="443">IF(AND(BZ42&gt;0,CA42&gt;0),"-",IF(AND(BZ42&gt;0,CA42=0),IF($D42="DCE/REA",IF(HP42="","DCE","REA"),$D42),""))</f>
        <v/>
      </c>
      <c r="AD42" s="155" t="str">
        <f t="shared" ref="AD42:AD44" ca="1" si="444">IF(AND(CA42&gt;0,CB42&gt;0),"-",IF(AND(CA42&gt;0,CB42=0),IF($D42="DCE/REA",IF(HQ42="","DCE","REA"),$D42),""))</f>
        <v/>
      </c>
      <c r="AE42" s="155" t="str">
        <f t="shared" ref="AE42:AE44" ca="1" si="445">IF(AND(CB42&gt;0,CC42&gt;0),"-",IF(AND(CB42&gt;0,CC42=0),IF($D42="DCE/REA",IF(HR42="","DCE","REA"),$D42),""))</f>
        <v/>
      </c>
      <c r="AF42" s="155" t="str">
        <f t="shared" ref="AF42:AF44" ca="1" si="446">IF(AND(CC42&gt;0,CD42&gt;0),"-",IF(AND(CC42&gt;0,CD42=0),IF($D42="DCE/REA",IF(HS42="","DCE","REA"),$D42),""))</f>
        <v/>
      </c>
      <c r="AG42" s="156" t="str">
        <f t="shared" ref="AG42:AG44" ca="1" si="447">IF(AND(CD42&gt;0,CE42&gt;0),"-",IF(AND(CD42&gt;0,CE42=0),IF($D42="DCE/REA",IF(HT42="","DCE","REA"),$D42),""))</f>
        <v/>
      </c>
      <c r="AH42" s="154" t="str">
        <f t="shared" ref="AH42:AH44" ca="1" si="448">IF(AND(CE42&gt;0,CF42&gt;0),"-",IF(AND(CE42&gt;0,CF42=0),IF($D42="DCE/REA",IF(HU42="","DCE","REA"),$D42),""))</f>
        <v/>
      </c>
      <c r="AI42" s="155" t="str">
        <f t="shared" ref="AI42:AI44" ca="1" si="449">IF(AND(CF42&gt;0,CG42&gt;0),"-",IF(AND(CF42&gt;0,CG42=0),IF($D42="DCE/REA",IF(HV42="","DCE","REA"),$D42),""))</f>
        <v/>
      </c>
      <c r="AJ42" s="155" t="str">
        <f t="shared" ref="AJ42:AJ44" ca="1" si="450">IF(AND(CG42&gt;0,CH42&gt;0),"-",IF(AND(CG42&gt;0,CH42=0),IF($D42="DCE/REA",IF(HW42="","DCE","REA"),$D42),""))</f>
        <v/>
      </c>
      <c r="AK42" s="155" t="str">
        <f t="shared" ref="AK42:AK44" ca="1" si="451">IF(AND(CH42&gt;0,CI42&gt;0),"-",IF(AND(CH42&gt;0,CI42=0),IF($D42="DCE/REA",IF(HX42="","DCE","REA"),$D42),""))</f>
        <v/>
      </c>
      <c r="AL42" s="155" t="str">
        <f t="shared" ref="AL42:AL44" ca="1" si="452">IF(AND(CI42&gt;0,CJ42&gt;0),"-",IF(AND(CI42&gt;0,CJ42=0),IF($D42="DCE/REA",IF(HY42="","DCE","REA"),$D42),""))</f>
        <v/>
      </c>
      <c r="AM42" s="155" t="str">
        <f t="shared" ref="AM42:AM44" ca="1" si="453">IF(AND(CJ42&gt;0,CK42&gt;0),"-",IF(AND(CJ42&gt;0,CK42=0),IF($D42="DCE/REA",IF(HZ42="","DCE","REA"),$D42),""))</f>
        <v/>
      </c>
      <c r="AN42" s="155" t="str">
        <f t="shared" ref="AN42:AN44" ca="1" si="454">IF(AND(CK42&gt;0,CL42&gt;0),"-",IF(AND(CK42&gt;0,CL42=0),IF($D42="DCE/REA",IF(IA42="","DCE","REA"),$D42),""))</f>
        <v/>
      </c>
      <c r="AO42" s="155" t="str">
        <f t="shared" ref="AO42:AO44" ca="1" si="455">IF(AND(CL42&gt;0,CM42&gt;0),"-",IF(AND(CL42&gt;0,CM42=0),IF($D42="DCE/REA",IF(IB42="","DCE","REA"),$D42),""))</f>
        <v/>
      </c>
      <c r="AP42" s="155" t="str">
        <f t="shared" ref="AP42:AP44" ca="1" si="456">IF(AND(CM42&gt;0,CN42&gt;0),"-",IF(AND(CM42&gt;0,CN42=0),IF($D42="DCE/REA",IF(IC42="","DCE","REA"),$D42),""))</f>
        <v/>
      </c>
      <c r="AQ42" s="155" t="str">
        <f t="shared" ref="AQ42:AQ44" ca="1" si="457">IF(AND(CN42&gt;0,CO42&gt;0),"-",IF(AND(CN42&gt;0,CO42=0),IF($D42="DCE/REA",IF(ID42="","DCE","REA"),$D42),""))</f>
        <v/>
      </c>
      <c r="AR42" s="155" t="str">
        <f t="shared" ref="AR42:AR44" ca="1" si="458">IF(AND(CO42&gt;0,CP42&gt;0),"-",IF(AND(CO42&gt;0,CP42=0),IF($D42="DCE/REA",IF(IE42="","DCE","REA"),$D42),""))</f>
        <v/>
      </c>
      <c r="AS42" s="156" t="str">
        <f t="shared" ref="AS42:AS44" ca="1" si="459">IF(AND(CP42&gt;0,CQ42&gt;0),"-",IF(AND(CP42&gt;0,CQ42=0),IF($D42="DCE/REA",IF(IF42="","DCE","REA"),$D42),""))</f>
        <v/>
      </c>
      <c r="AT42" s="154" t="str">
        <f t="shared" ref="AT42:AT44" ca="1" si="460">IF(AND(CQ42&gt;0,CR42&gt;0),"-",IF(AND(CQ42&gt;0,CR42=0),IF($D42="DCE/REA",IF(IG42="","DCE","REA"),$D42),""))</f>
        <v/>
      </c>
      <c r="AU42" s="155" t="str">
        <f t="shared" ref="AU42:AU44" ca="1" si="461">IF(AND(CR42&gt;0,CS42&gt;0),"-",IF(AND(CR42&gt;0,CS42=0),IF($D42="DCE/REA",IF(IH42="","DCE","REA"),$D42),""))</f>
        <v/>
      </c>
      <c r="AV42" s="155" t="str">
        <f t="shared" ref="AV42:AV44" ca="1" si="462">IF(AND(CS42&gt;0,CT42&gt;0),"-",IF(AND(CS42&gt;0,CT42=0),IF($D42="DCE/REA",IF(II42="","DCE","REA"),$D42),""))</f>
        <v/>
      </c>
      <c r="AW42" s="155" t="str">
        <f t="shared" ref="AW42:AW44" ca="1" si="463">IF(AND(CT42&gt;0,CU42&gt;0),"-",IF(AND(CT42&gt;0,CU42=0),IF($D42="DCE/REA",IF(IJ42="","DCE","REA"),$D42),""))</f>
        <v/>
      </c>
      <c r="AX42" s="155" t="str">
        <f t="shared" ref="AX42:AX44" ca="1" si="464">IF(AND(CU42&gt;0,CV42&gt;0),"-",IF(AND(CU42&gt;0,CV42=0),IF($D42="DCE/REA",IF(IK42="","DCE","REA"),$D42),""))</f>
        <v/>
      </c>
      <c r="AY42" s="155" t="str">
        <f t="shared" ref="AY42:AY44" ca="1" si="465">IF(AND(CV42&gt;0,CW42&gt;0),"-",IF(AND(CV42&gt;0,CW42=0),IF($D42="DCE/REA",IF(IL42="","DCE","REA"),$D42),""))</f>
        <v/>
      </c>
      <c r="AZ42" s="155" t="str">
        <f t="shared" ref="AZ42:AZ44" ca="1" si="466">IF(AND(CW42&gt;0,CX42&gt;0),"-",IF(AND(CW42&gt;0,CX42=0),IF($D42="DCE/REA",IF(IM42="","DCE","REA"),$D42),""))</f>
        <v/>
      </c>
      <c r="BA42" s="155" t="str">
        <f t="shared" ref="BA42:BA44" ca="1" si="467">IF(AND(CX42&gt;0,CY42&gt;0),"-",IF(AND(CX42&gt;0,CY42=0),IF($D42="DCE/REA",IF(IN42="","DCE","REA"),$D42),""))</f>
        <v/>
      </c>
      <c r="BB42" s="155" t="str">
        <f t="shared" ref="BB42:BB44" ca="1" si="468">IF(AND(CY42&gt;0,CZ42&gt;0),"-",IF(AND(CY42&gt;0,CZ42=0),IF($D42="DCE/REA",IF(IO42="","DCE","REA"),$D42),""))</f>
        <v/>
      </c>
      <c r="BC42" s="155" t="str">
        <f t="shared" ref="BC42:BC44" ca="1" si="469">IF(AND(CZ42&gt;0,DA42&gt;0),"-",IF(AND(CZ42&gt;0,DA42=0),IF($D42="DCE/REA",IF(IP42="","DCE","REA"),$D42),""))</f>
        <v/>
      </c>
      <c r="BD42" s="155" t="str">
        <f t="shared" ref="BD42:BD44" ca="1" si="470">IF(AND(DA42&gt;0,DB42&gt;0),"-",IF(AND(DA42&gt;0,DB42=0),IF($D42="DCE/REA",IF(IQ42="","DCE","REA"),$D42),""))</f>
        <v/>
      </c>
      <c r="BE42" s="156" t="str">
        <f t="shared" ref="BE42:BE44" ca="1" si="471">IF(AND(DB42&gt;0,DC42&gt;0),"-",IF(AND(DB42&gt;0,DC42=0),IF($D42="DCE/REA",IF(IR42="","DCE","REA"),$D42),""))</f>
        <v/>
      </c>
      <c r="BF42" s="154" t="str">
        <f t="shared" ref="BF42:BF44" ca="1" si="472">IF(AND(DC42&gt;0,DD42&gt;0),"-",IF(AND(DC42&gt;0,DD42=0),IF($D42="DCE/REA",IF(IS42="","DCE","REA"),$D42),""))</f>
        <v/>
      </c>
      <c r="BG42" s="155" t="str">
        <f t="shared" ref="BG42:BG44" ca="1" si="473">IF(AND(DD42&gt;0,DE42&gt;0),"-",IF(AND(DD42&gt;0,DE42=0),IF($D42="DCE/REA",IF(IT42="","DCE","REA"),$D42),""))</f>
        <v/>
      </c>
      <c r="BH42" s="155" t="str">
        <f t="shared" ref="BH42:BH44" ca="1" si="474">IF(AND(DE42&gt;0,DF42&gt;0),"-",IF(AND(DE42&gt;0,DF42=0),IF($D42="DCE/REA",IF(IU42="","DCE","REA"),$D42),""))</f>
        <v/>
      </c>
      <c r="BI42" s="155" t="str">
        <f t="shared" ref="BI42:BI44" ca="1" si="475">IF(AND(DF42&gt;0,DG42&gt;0),"-",IF(AND(DF42&gt;0,DG42=0),IF($D42="DCE/REA",IF(IV42="","DCE","REA"),$D42),""))</f>
        <v/>
      </c>
      <c r="BJ42" s="155" t="str">
        <f t="shared" ref="BJ42:BJ44" ca="1" si="476">IF(AND(DG42&gt;0,DH42&gt;0),"-",IF(AND(DG42&gt;0,DH42=0),IF($D42="DCE/REA",IF(IW42="","DCE","REA"),$D42),""))</f>
        <v/>
      </c>
      <c r="BK42" s="155" t="str">
        <f t="shared" ref="BK42:BK44" ca="1" si="477">IF(AND(DH42&gt;0,DI42&gt;0),"-",IF(AND(DH42&gt;0,DI42=0),IF($D42="DCE/REA",IF(IX42="","DCE","REA"),$D42),""))</f>
        <v/>
      </c>
      <c r="BL42" s="155" t="str">
        <f t="shared" ref="BL42:BL44" ca="1" si="478">IF(AND(DI42&gt;0,DJ42&gt;0),"-",IF(AND(DI42&gt;0,DJ42=0),IF($D42="DCE/REA",IF(IY42="","DCE","REA"),$D42),""))</f>
        <v/>
      </c>
      <c r="BM42" s="155" t="str">
        <f t="shared" ref="BM42:BM44" ca="1" si="479">IF(AND(DJ42&gt;0,DK42&gt;0),"-",IF(AND(DJ42&gt;0,DK42=0),IF($D42="DCE/REA",IF(IZ42="","DCE","REA"),$D42),""))</f>
        <v/>
      </c>
      <c r="BN42" s="155" t="str">
        <f t="shared" ref="BN42:BN44" ca="1" si="480">IF(AND(DK42&gt;0,DL42&gt;0),"-",IF(AND(DK42&gt;0,DL42=0),IF($D42="DCE/REA",IF(JA42="","DCE","REA"),$D42),""))</f>
        <v/>
      </c>
      <c r="BO42" s="155" t="str">
        <f t="shared" ref="BO42:BO44" ca="1" si="481">IF(AND(DL42&gt;0,DM42&gt;0),"-",IF(AND(DL42&gt;0,DM42=0),IF($D42="DCE/REA",IF(JB42="","DCE","REA"),$D42),""))</f>
        <v/>
      </c>
      <c r="BP42" s="155" t="str">
        <f t="shared" ref="BP42:BP44" ca="1" si="482">IF(AND(DM42&gt;0,DN42&gt;0),"-",IF(AND(DM42&gt;0,DN42=0),IF($D42="DCE/REA",IF(JC42="","DCE","REA"),$D42),""))</f>
        <v/>
      </c>
      <c r="BQ42" s="156" t="str">
        <f t="shared" ref="BQ42:BQ44" ca="1" si="483">IF(AND(DN42&gt;0,DO42&gt;0),"-",IF(AND(DN42&gt;0,DO42=0),IF($D42="DCE/REA",IF(JD42="","DCE","REA"),$D42),""))</f>
        <v/>
      </c>
      <c r="BR42" s="52"/>
      <c r="BS42" s="53">
        <f t="shared" ref="BS42:CH44" ca="1" si="484">IF(OFFSET($HI42,,(COLUMN()-COLUMN($BS$1:$BS$12)),,1)&lt;&gt;"",OFFSET($HI42,,(COLUMN()-COLUMN($BS$1:$BS$12)),,1),SUM(OFFSET($DP42,,2*(COLUMN()-COLUMN($BS$1:$BS$12)),,2)))</f>
        <v>47.058823529411768</v>
      </c>
      <c r="BT42" s="53">
        <f t="shared" ca="1" si="484"/>
        <v>47.058823529411768</v>
      </c>
      <c r="BU42" s="53">
        <f t="shared" ca="1" si="484"/>
        <v>70.588235294117652</v>
      </c>
      <c r="BV42" s="53">
        <f t="shared" ca="1" si="484"/>
        <v>94.117647058823536</v>
      </c>
      <c r="BW42" s="53">
        <f t="shared" ca="1" si="484"/>
        <v>94.117647058823536</v>
      </c>
      <c r="BX42" s="53">
        <f t="shared" ca="1" si="484"/>
        <v>47.058823529411768</v>
      </c>
      <c r="BY42" s="53">
        <f t="shared" ca="1" si="484"/>
        <v>0</v>
      </c>
      <c r="BZ42" s="53">
        <f t="shared" ca="1" si="484"/>
        <v>0</v>
      </c>
      <c r="CA42" s="53">
        <f t="shared" ca="1" si="484"/>
        <v>0</v>
      </c>
      <c r="CB42" s="53">
        <f t="shared" ca="1" si="484"/>
        <v>0</v>
      </c>
      <c r="CC42" s="53">
        <f t="shared" ca="1" si="484"/>
        <v>0</v>
      </c>
      <c r="CD42" s="54">
        <f t="shared" ca="1" si="484"/>
        <v>0</v>
      </c>
      <c r="CE42" s="53">
        <f t="shared" ca="1" si="484"/>
        <v>0</v>
      </c>
      <c r="CF42" s="53">
        <f t="shared" ca="1" si="484"/>
        <v>0</v>
      </c>
      <c r="CG42" s="53">
        <f t="shared" ca="1" si="484"/>
        <v>0</v>
      </c>
      <c r="CH42" s="53">
        <f t="shared" ca="1" si="484"/>
        <v>0</v>
      </c>
      <c r="CI42" s="53">
        <f t="shared" ref="CI42:CX44" ca="1" si="485">IF(OFFSET($HI42,,(COLUMN()-COLUMN($BS$1:$BS$12)),,1)&lt;&gt;"",OFFSET($HI42,,(COLUMN()-COLUMN($BS$1:$BS$12)),,1),SUM(OFFSET($DP42,,2*(COLUMN()-COLUMN($BS$1:$BS$12)),,2)))</f>
        <v>0</v>
      </c>
      <c r="CJ42" s="53">
        <f t="shared" ca="1" si="485"/>
        <v>0</v>
      </c>
      <c r="CK42" s="53">
        <f t="shared" ca="1" si="485"/>
        <v>0</v>
      </c>
      <c r="CL42" s="53">
        <f t="shared" ca="1" si="485"/>
        <v>0</v>
      </c>
      <c r="CM42" s="53">
        <f t="shared" ca="1" si="485"/>
        <v>0</v>
      </c>
      <c r="CN42" s="53">
        <f t="shared" ca="1" si="485"/>
        <v>0</v>
      </c>
      <c r="CO42" s="53">
        <f t="shared" ca="1" si="485"/>
        <v>0</v>
      </c>
      <c r="CP42" s="54">
        <f t="shared" ca="1" si="485"/>
        <v>0</v>
      </c>
      <c r="CQ42" s="53">
        <f t="shared" ca="1" si="485"/>
        <v>0</v>
      </c>
      <c r="CR42" s="53">
        <f t="shared" ca="1" si="485"/>
        <v>0</v>
      </c>
      <c r="CS42" s="53">
        <f t="shared" ca="1" si="485"/>
        <v>0</v>
      </c>
      <c r="CT42" s="53">
        <f t="shared" ca="1" si="485"/>
        <v>0</v>
      </c>
      <c r="CU42" s="53">
        <f t="shared" ca="1" si="485"/>
        <v>0</v>
      </c>
      <c r="CV42" s="53">
        <f t="shared" ca="1" si="485"/>
        <v>0</v>
      </c>
      <c r="CW42" s="53">
        <f t="shared" ca="1" si="485"/>
        <v>0</v>
      </c>
      <c r="CX42" s="53">
        <f t="shared" ca="1" si="485"/>
        <v>0</v>
      </c>
      <c r="CY42" s="53">
        <f t="shared" ref="CY42:DN44" ca="1" si="486">IF(OFFSET($HI42,,(COLUMN()-COLUMN($BS$1:$BS$12)),,1)&lt;&gt;"",OFFSET($HI42,,(COLUMN()-COLUMN($BS$1:$BS$12)),,1),SUM(OFFSET($DP42,,2*(COLUMN()-COLUMN($BS$1:$BS$12)),,2)))</f>
        <v>0</v>
      </c>
      <c r="CZ42" s="53">
        <f t="shared" ca="1" si="486"/>
        <v>0</v>
      </c>
      <c r="DA42" s="53">
        <f t="shared" ca="1" si="486"/>
        <v>0</v>
      </c>
      <c r="DB42" s="54">
        <f t="shared" ca="1" si="486"/>
        <v>0</v>
      </c>
      <c r="DC42" s="53">
        <f t="shared" ca="1" si="486"/>
        <v>0</v>
      </c>
      <c r="DD42" s="53">
        <f t="shared" ca="1" si="486"/>
        <v>0</v>
      </c>
      <c r="DE42" s="53">
        <f t="shared" ca="1" si="486"/>
        <v>0</v>
      </c>
      <c r="DF42" s="53">
        <f t="shared" ca="1" si="486"/>
        <v>0</v>
      </c>
      <c r="DG42" s="53">
        <f t="shared" ca="1" si="486"/>
        <v>0</v>
      </c>
      <c r="DH42" s="53">
        <f t="shared" ca="1" si="486"/>
        <v>0</v>
      </c>
      <c r="DI42" s="53">
        <f t="shared" ca="1" si="486"/>
        <v>0</v>
      </c>
      <c r="DJ42" s="53">
        <f t="shared" ca="1" si="486"/>
        <v>0</v>
      </c>
      <c r="DK42" s="53">
        <f t="shared" ca="1" si="486"/>
        <v>0</v>
      </c>
      <c r="DL42" s="53">
        <f t="shared" ca="1" si="486"/>
        <v>0</v>
      </c>
      <c r="DM42" s="53">
        <f t="shared" ca="1" si="486"/>
        <v>0</v>
      </c>
      <c r="DN42" s="53">
        <f t="shared" ca="1" si="486"/>
        <v>0</v>
      </c>
      <c r="DO42" s="52"/>
      <c r="DP42" s="60">
        <v>23.529411764705884</v>
      </c>
      <c r="DQ42" s="53">
        <v>23.529411764705884</v>
      </c>
      <c r="DR42" s="53">
        <v>23.529411764705884</v>
      </c>
      <c r="DS42" s="53">
        <v>23.529411764705884</v>
      </c>
      <c r="DT42" s="53">
        <v>23.529411764705884</v>
      </c>
      <c r="DU42" s="53">
        <v>47.058823529411768</v>
      </c>
      <c r="DV42" s="53">
        <v>47.058823529411768</v>
      </c>
      <c r="DW42" s="53">
        <v>47.058823529411768</v>
      </c>
      <c r="DX42" s="53">
        <v>47.058823529411768</v>
      </c>
      <c r="DY42" s="53">
        <v>47.058823529411768</v>
      </c>
      <c r="DZ42" s="53">
        <v>47.058823529411768</v>
      </c>
      <c r="EA42" s="53">
        <v>0</v>
      </c>
      <c r="EB42" s="53">
        <v>0</v>
      </c>
      <c r="EC42" s="53">
        <v>0</v>
      </c>
      <c r="ED42" s="53">
        <v>0</v>
      </c>
      <c r="EE42" s="53">
        <v>0</v>
      </c>
      <c r="EF42" s="53">
        <v>0</v>
      </c>
      <c r="EG42" s="53">
        <v>0</v>
      </c>
      <c r="EH42" s="53">
        <v>0</v>
      </c>
      <c r="EI42" s="53">
        <v>0</v>
      </c>
      <c r="EJ42" s="53">
        <v>0</v>
      </c>
      <c r="EK42" s="53">
        <v>0</v>
      </c>
      <c r="EL42" s="55">
        <v>0</v>
      </c>
      <c r="EM42" s="54">
        <v>0</v>
      </c>
      <c r="EN42" s="53">
        <v>0</v>
      </c>
      <c r="EO42" s="53">
        <v>0</v>
      </c>
      <c r="EP42" s="53">
        <v>0</v>
      </c>
      <c r="EQ42" s="53">
        <v>0</v>
      </c>
      <c r="ER42" s="53">
        <v>0</v>
      </c>
      <c r="ES42" s="53">
        <v>0</v>
      </c>
      <c r="ET42" s="53">
        <v>0</v>
      </c>
      <c r="EU42" s="53">
        <v>0</v>
      </c>
      <c r="EV42" s="53">
        <v>0</v>
      </c>
      <c r="EW42" s="53">
        <v>0</v>
      </c>
      <c r="EX42" s="53">
        <v>0</v>
      </c>
      <c r="EY42" s="53">
        <v>0</v>
      </c>
      <c r="EZ42" s="53">
        <v>0</v>
      </c>
      <c r="FA42" s="53">
        <v>0</v>
      </c>
      <c r="FB42" s="53">
        <v>0</v>
      </c>
      <c r="FC42" s="53">
        <v>0</v>
      </c>
      <c r="FD42" s="53">
        <v>0</v>
      </c>
      <c r="FE42" s="53">
        <v>0</v>
      </c>
      <c r="FF42" s="53">
        <v>0</v>
      </c>
      <c r="FG42" s="53">
        <v>0</v>
      </c>
      <c r="FH42" s="53">
        <v>0</v>
      </c>
      <c r="FI42" s="53">
        <v>0</v>
      </c>
      <c r="FJ42" s="53">
        <v>0</v>
      </c>
      <c r="FK42" s="54">
        <v>0</v>
      </c>
      <c r="FL42" s="53">
        <v>0</v>
      </c>
      <c r="FM42" s="53">
        <v>0</v>
      </c>
      <c r="FN42" s="53">
        <v>0</v>
      </c>
      <c r="FO42" s="53">
        <v>0</v>
      </c>
      <c r="FP42" s="53">
        <v>0</v>
      </c>
      <c r="FQ42" s="53">
        <v>0</v>
      </c>
      <c r="FR42" s="53">
        <v>0</v>
      </c>
      <c r="FS42" s="53">
        <v>0</v>
      </c>
      <c r="FT42" s="53">
        <v>0</v>
      </c>
      <c r="FU42" s="53">
        <v>0</v>
      </c>
      <c r="FV42" s="53">
        <v>0</v>
      </c>
      <c r="FW42" s="53">
        <v>0</v>
      </c>
      <c r="FX42" s="53">
        <v>0</v>
      </c>
      <c r="FY42" s="53">
        <v>0</v>
      </c>
      <c r="FZ42" s="53">
        <v>0</v>
      </c>
      <c r="GA42" s="53">
        <v>0</v>
      </c>
      <c r="GB42" s="53">
        <v>0</v>
      </c>
      <c r="GC42" s="53">
        <v>0</v>
      </c>
      <c r="GD42" s="53">
        <v>0</v>
      </c>
      <c r="GE42" s="53">
        <v>0</v>
      </c>
      <c r="GF42" s="53">
        <v>0</v>
      </c>
      <c r="GG42" s="53">
        <v>0</v>
      </c>
      <c r="GH42" s="53">
        <v>0</v>
      </c>
      <c r="GI42" s="54">
        <v>0</v>
      </c>
      <c r="GJ42" s="53">
        <v>0</v>
      </c>
      <c r="GK42" s="53">
        <v>0</v>
      </c>
      <c r="GL42" s="53">
        <v>0</v>
      </c>
      <c r="GM42" s="53">
        <v>0</v>
      </c>
      <c r="GN42" s="53">
        <v>0</v>
      </c>
      <c r="GO42" s="53">
        <v>0</v>
      </c>
      <c r="GP42" s="53">
        <v>0</v>
      </c>
      <c r="GQ42" s="53">
        <v>0</v>
      </c>
      <c r="GR42" s="53">
        <v>0</v>
      </c>
      <c r="GS42" s="53">
        <v>0</v>
      </c>
      <c r="GT42" s="53">
        <v>0</v>
      </c>
      <c r="GU42" s="53">
        <v>0</v>
      </c>
      <c r="GV42" s="53">
        <v>0</v>
      </c>
      <c r="GW42" s="53">
        <v>0</v>
      </c>
      <c r="GX42" s="53">
        <v>0</v>
      </c>
      <c r="GY42" s="53">
        <v>0</v>
      </c>
      <c r="GZ42" s="53">
        <v>0</v>
      </c>
      <c r="HA42" s="53">
        <v>0</v>
      </c>
      <c r="HB42" s="53">
        <v>0</v>
      </c>
      <c r="HC42" s="53">
        <v>0</v>
      </c>
      <c r="HD42" s="53">
        <v>0</v>
      </c>
      <c r="HE42" s="53">
        <v>0</v>
      </c>
      <c r="HF42" s="53">
        <v>0</v>
      </c>
      <c r="HG42" s="54">
        <v>0</v>
      </c>
      <c r="HH42" s="52"/>
      <c r="HI42" s="160"/>
      <c r="HJ42" s="161"/>
      <c r="HK42" s="161"/>
      <c r="HL42" s="161"/>
      <c r="HM42" s="161"/>
      <c r="HN42" s="161"/>
      <c r="HO42" s="161"/>
      <c r="HP42" s="161"/>
      <c r="HQ42" s="161"/>
      <c r="HR42" s="161"/>
      <c r="HS42" s="161"/>
      <c r="HT42" s="162"/>
      <c r="HU42" s="160"/>
      <c r="HV42" s="161"/>
      <c r="HW42" s="161"/>
      <c r="HX42" s="161"/>
      <c r="HY42" s="161"/>
      <c r="HZ42" s="161"/>
      <c r="IA42" s="161"/>
      <c r="IB42" s="161"/>
      <c r="IC42" s="161"/>
      <c r="ID42" s="161"/>
      <c r="IE42" s="161"/>
      <c r="IF42" s="162"/>
      <c r="IG42" s="160"/>
      <c r="IH42" s="161"/>
      <c r="II42" s="161"/>
      <c r="IJ42" s="161"/>
      <c r="IK42" s="161"/>
      <c r="IL42" s="161"/>
      <c r="IM42" s="161"/>
      <c r="IN42" s="161"/>
      <c r="IO42" s="161"/>
      <c r="IP42" s="161"/>
      <c r="IQ42" s="161"/>
      <c r="IR42" s="162"/>
      <c r="IS42" s="160"/>
      <c r="IT42" s="161"/>
      <c r="IU42" s="161"/>
      <c r="IV42" s="161"/>
      <c r="IW42" s="161"/>
      <c r="IX42" s="161"/>
      <c r="IY42" s="161"/>
      <c r="IZ42" s="161"/>
      <c r="JA42" s="161"/>
      <c r="JB42" s="161"/>
      <c r="JC42" s="161"/>
      <c r="JD42" s="162"/>
      <c r="JE42" s="92"/>
    </row>
    <row r="43" spans="1:265" s="1" customFormat="1" ht="14.4" x14ac:dyDescent="0.3">
      <c r="A43" s="125"/>
      <c r="B43" s="163">
        <f t="shared" ca="1" si="427"/>
        <v>0</v>
      </c>
      <c r="C43" s="164" t="str">
        <f t="shared" ca="1" si="428"/>
        <v>Affaire 1</v>
      </c>
      <c r="D43" s="140" t="str">
        <f t="shared" ca="1" si="429"/>
        <v>DCE/REA</v>
      </c>
      <c r="E43" s="141" t="s">
        <v>39</v>
      </c>
      <c r="F43" s="142">
        <v>2</v>
      </c>
      <c r="G43" s="140">
        <f t="shared" ca="1" si="430"/>
        <v>0</v>
      </c>
      <c r="H43" s="140">
        <f t="shared" ca="1" si="431"/>
        <v>0</v>
      </c>
      <c r="I43" s="168">
        <f t="shared" ca="1" si="432"/>
        <v>0</v>
      </c>
      <c r="J43" s="140">
        <f t="shared" ca="1" si="433"/>
        <v>0</v>
      </c>
      <c r="K43" s="140">
        <f t="shared" ca="1" si="434"/>
        <v>0</v>
      </c>
      <c r="L43" s="143">
        <f t="shared" ca="1" si="435"/>
        <v>0</v>
      </c>
      <c r="M43" s="108"/>
      <c r="N43" s="145">
        <v>200</v>
      </c>
      <c r="O43" s="146">
        <v>43466</v>
      </c>
      <c r="P43" s="146">
        <v>43600</v>
      </c>
      <c r="Q43" s="147">
        <v>43597</v>
      </c>
      <c r="R43" s="148" t="str">
        <f ca="1">IF(AND($P43&lt;&gt;"",$P43&lt;=$B$1,$Q43=""),"RETARD","")</f>
        <v/>
      </c>
      <c r="S43" s="148">
        <f ca="1">IF($O43="","",IF(AND($B$1&lt;$P43,$Q43=""),$P43,IF(AND($Q43&lt;=$P43,$Q43&lt;&gt;""),$Q43,EDATE($P43,1))))</f>
        <v>43597</v>
      </c>
      <c r="T43" s="150"/>
      <c r="U43" s="108"/>
      <c r="V43" s="154" t="str">
        <f t="shared" ca="1" si="436"/>
        <v>-</v>
      </c>
      <c r="W43" s="155" t="str">
        <f t="shared" ca="1" si="437"/>
        <v>-</v>
      </c>
      <c r="X43" s="155" t="str">
        <f t="shared" ca="1" si="438"/>
        <v>-</v>
      </c>
      <c r="Y43" s="155" t="str">
        <f t="shared" ca="1" si="439"/>
        <v>-</v>
      </c>
      <c r="Z43" s="155" t="str">
        <f t="shared" ca="1" si="440"/>
        <v>DCE</v>
      </c>
      <c r="AA43" s="155" t="str">
        <f t="shared" ca="1" si="441"/>
        <v/>
      </c>
      <c r="AB43" s="155" t="str">
        <f t="shared" ca="1" si="442"/>
        <v/>
      </c>
      <c r="AC43" s="155" t="str">
        <f t="shared" ca="1" si="443"/>
        <v/>
      </c>
      <c r="AD43" s="155" t="str">
        <f t="shared" ca="1" si="444"/>
        <v/>
      </c>
      <c r="AE43" s="155" t="str">
        <f t="shared" ca="1" si="445"/>
        <v/>
      </c>
      <c r="AF43" s="155" t="str">
        <f t="shared" ca="1" si="446"/>
        <v/>
      </c>
      <c r="AG43" s="156" t="str">
        <f t="shared" ca="1" si="447"/>
        <v/>
      </c>
      <c r="AH43" s="154" t="str">
        <f t="shared" ca="1" si="448"/>
        <v/>
      </c>
      <c r="AI43" s="155" t="str">
        <f t="shared" ca="1" si="449"/>
        <v/>
      </c>
      <c r="AJ43" s="155" t="str">
        <f t="shared" ca="1" si="450"/>
        <v/>
      </c>
      <c r="AK43" s="155" t="str">
        <f t="shared" ca="1" si="451"/>
        <v/>
      </c>
      <c r="AL43" s="155" t="str">
        <f t="shared" ca="1" si="452"/>
        <v/>
      </c>
      <c r="AM43" s="155" t="str">
        <f t="shared" ca="1" si="453"/>
        <v/>
      </c>
      <c r="AN43" s="155" t="str">
        <f t="shared" ca="1" si="454"/>
        <v/>
      </c>
      <c r="AO43" s="155" t="str">
        <f t="shared" ca="1" si="455"/>
        <v/>
      </c>
      <c r="AP43" s="155" t="str">
        <f t="shared" ca="1" si="456"/>
        <v/>
      </c>
      <c r="AQ43" s="155" t="str">
        <f t="shared" ca="1" si="457"/>
        <v/>
      </c>
      <c r="AR43" s="155" t="str">
        <f t="shared" ca="1" si="458"/>
        <v/>
      </c>
      <c r="AS43" s="156" t="str">
        <f t="shared" ca="1" si="459"/>
        <v/>
      </c>
      <c r="AT43" s="154" t="str">
        <f t="shared" ca="1" si="460"/>
        <v/>
      </c>
      <c r="AU43" s="155" t="str">
        <f t="shared" ca="1" si="461"/>
        <v/>
      </c>
      <c r="AV43" s="155" t="str">
        <f t="shared" ca="1" si="462"/>
        <v/>
      </c>
      <c r="AW43" s="155" t="str">
        <f t="shared" ca="1" si="463"/>
        <v/>
      </c>
      <c r="AX43" s="155" t="str">
        <f t="shared" ca="1" si="464"/>
        <v/>
      </c>
      <c r="AY43" s="155" t="str">
        <f t="shared" ca="1" si="465"/>
        <v/>
      </c>
      <c r="AZ43" s="155" t="str">
        <f t="shared" ca="1" si="466"/>
        <v/>
      </c>
      <c r="BA43" s="155" t="str">
        <f t="shared" ca="1" si="467"/>
        <v/>
      </c>
      <c r="BB43" s="155" t="str">
        <f t="shared" ca="1" si="468"/>
        <v/>
      </c>
      <c r="BC43" s="155" t="str">
        <f t="shared" ca="1" si="469"/>
        <v/>
      </c>
      <c r="BD43" s="155" t="str">
        <f t="shared" ca="1" si="470"/>
        <v/>
      </c>
      <c r="BE43" s="156" t="str">
        <f t="shared" ca="1" si="471"/>
        <v/>
      </c>
      <c r="BF43" s="154" t="str">
        <f t="shared" ca="1" si="472"/>
        <v/>
      </c>
      <c r="BG43" s="155" t="str">
        <f t="shared" ca="1" si="473"/>
        <v/>
      </c>
      <c r="BH43" s="155" t="str">
        <f t="shared" ca="1" si="474"/>
        <v/>
      </c>
      <c r="BI43" s="155" t="str">
        <f t="shared" ca="1" si="475"/>
        <v/>
      </c>
      <c r="BJ43" s="155" t="str">
        <f t="shared" ca="1" si="476"/>
        <v/>
      </c>
      <c r="BK43" s="155" t="str">
        <f t="shared" ca="1" si="477"/>
        <v/>
      </c>
      <c r="BL43" s="155" t="str">
        <f t="shared" ca="1" si="478"/>
        <v/>
      </c>
      <c r="BM43" s="155" t="str">
        <f t="shared" ca="1" si="479"/>
        <v/>
      </c>
      <c r="BN43" s="155" t="str">
        <f t="shared" ca="1" si="480"/>
        <v/>
      </c>
      <c r="BO43" s="155" t="str">
        <f t="shared" ca="1" si="481"/>
        <v/>
      </c>
      <c r="BP43" s="155" t="str">
        <f t="shared" ca="1" si="482"/>
        <v/>
      </c>
      <c r="BQ43" s="156" t="str">
        <f t="shared" ca="1" si="483"/>
        <v/>
      </c>
      <c r="BR43" s="52"/>
      <c r="BS43" s="53">
        <f t="shared" ca="1" si="484"/>
        <v>44.444444444444443</v>
      </c>
      <c r="BT43" s="53">
        <f t="shared" ca="1" si="484"/>
        <v>44.444444444444443</v>
      </c>
      <c r="BU43" s="53">
        <f t="shared" ca="1" si="484"/>
        <v>44.444444444444443</v>
      </c>
      <c r="BV43" s="53">
        <f t="shared" ca="1" si="484"/>
        <v>44.444444444444443</v>
      </c>
      <c r="BW43" s="53">
        <f t="shared" ca="1" si="484"/>
        <v>22.222222222222221</v>
      </c>
      <c r="BX43" s="53">
        <f t="shared" ca="1" si="484"/>
        <v>0</v>
      </c>
      <c r="BY43" s="53">
        <f t="shared" ca="1" si="484"/>
        <v>0</v>
      </c>
      <c r="BZ43" s="53">
        <f t="shared" ca="1" si="484"/>
        <v>0</v>
      </c>
      <c r="CA43" s="53">
        <f t="shared" ca="1" si="484"/>
        <v>0</v>
      </c>
      <c r="CB43" s="53">
        <f t="shared" ca="1" si="484"/>
        <v>0</v>
      </c>
      <c r="CC43" s="53">
        <f t="shared" ca="1" si="484"/>
        <v>0</v>
      </c>
      <c r="CD43" s="54">
        <f t="shared" ca="1" si="484"/>
        <v>0</v>
      </c>
      <c r="CE43" s="53">
        <f t="shared" ca="1" si="484"/>
        <v>0</v>
      </c>
      <c r="CF43" s="53">
        <f t="shared" ca="1" si="484"/>
        <v>0</v>
      </c>
      <c r="CG43" s="53">
        <f t="shared" ca="1" si="484"/>
        <v>0</v>
      </c>
      <c r="CH43" s="53">
        <f t="shared" ca="1" si="484"/>
        <v>0</v>
      </c>
      <c r="CI43" s="53">
        <f t="shared" ca="1" si="485"/>
        <v>0</v>
      </c>
      <c r="CJ43" s="53">
        <f t="shared" ca="1" si="485"/>
        <v>0</v>
      </c>
      <c r="CK43" s="53">
        <f t="shared" ca="1" si="485"/>
        <v>0</v>
      </c>
      <c r="CL43" s="53">
        <f t="shared" ca="1" si="485"/>
        <v>0</v>
      </c>
      <c r="CM43" s="53">
        <f t="shared" ca="1" si="485"/>
        <v>0</v>
      </c>
      <c r="CN43" s="53">
        <f t="shared" ca="1" si="485"/>
        <v>0</v>
      </c>
      <c r="CO43" s="53">
        <f t="shared" ca="1" si="485"/>
        <v>0</v>
      </c>
      <c r="CP43" s="54">
        <f t="shared" ca="1" si="485"/>
        <v>0</v>
      </c>
      <c r="CQ43" s="53">
        <f t="shared" ca="1" si="485"/>
        <v>0</v>
      </c>
      <c r="CR43" s="53">
        <f t="shared" ca="1" si="485"/>
        <v>0</v>
      </c>
      <c r="CS43" s="53">
        <f t="shared" ca="1" si="485"/>
        <v>0</v>
      </c>
      <c r="CT43" s="53">
        <f t="shared" ca="1" si="485"/>
        <v>0</v>
      </c>
      <c r="CU43" s="53">
        <f t="shared" ca="1" si="485"/>
        <v>0</v>
      </c>
      <c r="CV43" s="53">
        <f t="shared" ca="1" si="485"/>
        <v>0</v>
      </c>
      <c r="CW43" s="53">
        <f t="shared" ca="1" si="485"/>
        <v>0</v>
      </c>
      <c r="CX43" s="53">
        <f t="shared" ca="1" si="485"/>
        <v>0</v>
      </c>
      <c r="CY43" s="53">
        <f t="shared" ca="1" si="486"/>
        <v>0</v>
      </c>
      <c r="CZ43" s="53">
        <f t="shared" ca="1" si="486"/>
        <v>0</v>
      </c>
      <c r="DA43" s="53">
        <f t="shared" ca="1" si="486"/>
        <v>0</v>
      </c>
      <c r="DB43" s="54">
        <f t="shared" ca="1" si="486"/>
        <v>0</v>
      </c>
      <c r="DC43" s="53">
        <f t="shared" ca="1" si="486"/>
        <v>0</v>
      </c>
      <c r="DD43" s="53">
        <f t="shared" ca="1" si="486"/>
        <v>0</v>
      </c>
      <c r="DE43" s="53">
        <f t="shared" ca="1" si="486"/>
        <v>0</v>
      </c>
      <c r="DF43" s="53">
        <f t="shared" ca="1" si="486"/>
        <v>0</v>
      </c>
      <c r="DG43" s="53">
        <f t="shared" ca="1" si="486"/>
        <v>0</v>
      </c>
      <c r="DH43" s="53">
        <f t="shared" ca="1" si="486"/>
        <v>0</v>
      </c>
      <c r="DI43" s="53">
        <f t="shared" ca="1" si="486"/>
        <v>0</v>
      </c>
      <c r="DJ43" s="53">
        <f t="shared" ca="1" si="486"/>
        <v>0</v>
      </c>
      <c r="DK43" s="53">
        <f t="shared" ca="1" si="486"/>
        <v>0</v>
      </c>
      <c r="DL43" s="53">
        <f t="shared" ca="1" si="486"/>
        <v>0</v>
      </c>
      <c r="DM43" s="53">
        <f t="shared" ca="1" si="486"/>
        <v>0</v>
      </c>
      <c r="DN43" s="53">
        <f t="shared" ca="1" si="486"/>
        <v>0</v>
      </c>
      <c r="DO43" s="52"/>
      <c r="DP43" s="60">
        <v>22.222222222222221</v>
      </c>
      <c r="DQ43" s="53">
        <v>22.222222222222221</v>
      </c>
      <c r="DR43" s="53">
        <v>22.222222222222221</v>
      </c>
      <c r="DS43" s="53">
        <v>22.222222222222221</v>
      </c>
      <c r="DT43" s="53">
        <v>22.222222222222221</v>
      </c>
      <c r="DU43" s="53">
        <v>22.222222222222221</v>
      </c>
      <c r="DV43" s="53">
        <v>22.222222222222221</v>
      </c>
      <c r="DW43" s="53">
        <v>22.222222222222221</v>
      </c>
      <c r="DX43" s="53">
        <v>22.222222222222221</v>
      </c>
      <c r="DY43" s="53">
        <v>0</v>
      </c>
      <c r="DZ43" s="53">
        <v>0</v>
      </c>
      <c r="EA43" s="53">
        <v>0</v>
      </c>
      <c r="EB43" s="53">
        <v>0</v>
      </c>
      <c r="EC43" s="53">
        <v>0</v>
      </c>
      <c r="ED43" s="53">
        <v>0</v>
      </c>
      <c r="EE43" s="53">
        <v>0</v>
      </c>
      <c r="EF43" s="53">
        <v>0</v>
      </c>
      <c r="EG43" s="53">
        <v>0</v>
      </c>
      <c r="EH43" s="53">
        <v>0</v>
      </c>
      <c r="EI43" s="53">
        <v>0</v>
      </c>
      <c r="EJ43" s="53">
        <v>0</v>
      </c>
      <c r="EK43" s="53">
        <v>0</v>
      </c>
      <c r="EL43" s="55">
        <v>0</v>
      </c>
      <c r="EM43" s="54">
        <v>0</v>
      </c>
      <c r="EN43" s="53">
        <v>0</v>
      </c>
      <c r="EO43" s="53">
        <v>0</v>
      </c>
      <c r="EP43" s="53">
        <v>0</v>
      </c>
      <c r="EQ43" s="53">
        <v>0</v>
      </c>
      <c r="ER43" s="53">
        <v>0</v>
      </c>
      <c r="ES43" s="53">
        <v>0</v>
      </c>
      <c r="ET43" s="53">
        <v>0</v>
      </c>
      <c r="EU43" s="53">
        <v>0</v>
      </c>
      <c r="EV43" s="53">
        <v>0</v>
      </c>
      <c r="EW43" s="53">
        <v>0</v>
      </c>
      <c r="EX43" s="53">
        <v>0</v>
      </c>
      <c r="EY43" s="53">
        <v>0</v>
      </c>
      <c r="EZ43" s="53">
        <v>0</v>
      </c>
      <c r="FA43" s="53">
        <v>0</v>
      </c>
      <c r="FB43" s="53">
        <v>0</v>
      </c>
      <c r="FC43" s="53">
        <v>0</v>
      </c>
      <c r="FD43" s="53">
        <v>0</v>
      </c>
      <c r="FE43" s="53">
        <v>0</v>
      </c>
      <c r="FF43" s="53">
        <v>0</v>
      </c>
      <c r="FG43" s="53">
        <v>0</v>
      </c>
      <c r="FH43" s="53">
        <v>0</v>
      </c>
      <c r="FI43" s="53">
        <v>0</v>
      </c>
      <c r="FJ43" s="53">
        <v>0</v>
      </c>
      <c r="FK43" s="54">
        <v>0</v>
      </c>
      <c r="FL43" s="53">
        <v>0</v>
      </c>
      <c r="FM43" s="53">
        <v>0</v>
      </c>
      <c r="FN43" s="53">
        <v>0</v>
      </c>
      <c r="FO43" s="53">
        <v>0</v>
      </c>
      <c r="FP43" s="53">
        <v>0</v>
      </c>
      <c r="FQ43" s="53">
        <v>0</v>
      </c>
      <c r="FR43" s="53">
        <v>0</v>
      </c>
      <c r="FS43" s="53">
        <v>0</v>
      </c>
      <c r="FT43" s="53">
        <v>0</v>
      </c>
      <c r="FU43" s="53">
        <v>0</v>
      </c>
      <c r="FV43" s="53">
        <v>0</v>
      </c>
      <c r="FW43" s="53">
        <v>0</v>
      </c>
      <c r="FX43" s="53">
        <v>0</v>
      </c>
      <c r="FY43" s="53">
        <v>0</v>
      </c>
      <c r="FZ43" s="53">
        <v>0</v>
      </c>
      <c r="GA43" s="53">
        <v>0</v>
      </c>
      <c r="GB43" s="53">
        <v>0</v>
      </c>
      <c r="GC43" s="53">
        <v>0</v>
      </c>
      <c r="GD43" s="53">
        <v>0</v>
      </c>
      <c r="GE43" s="53">
        <v>0</v>
      </c>
      <c r="GF43" s="53">
        <v>0</v>
      </c>
      <c r="GG43" s="53">
        <v>0</v>
      </c>
      <c r="GH43" s="53">
        <v>0</v>
      </c>
      <c r="GI43" s="54">
        <v>0</v>
      </c>
      <c r="GJ43" s="53">
        <v>0</v>
      </c>
      <c r="GK43" s="53">
        <v>0</v>
      </c>
      <c r="GL43" s="53">
        <v>0</v>
      </c>
      <c r="GM43" s="53">
        <v>0</v>
      </c>
      <c r="GN43" s="53">
        <v>0</v>
      </c>
      <c r="GO43" s="53">
        <v>0</v>
      </c>
      <c r="GP43" s="53">
        <v>0</v>
      </c>
      <c r="GQ43" s="53">
        <v>0</v>
      </c>
      <c r="GR43" s="53">
        <v>0</v>
      </c>
      <c r="GS43" s="53">
        <v>0</v>
      </c>
      <c r="GT43" s="53">
        <v>0</v>
      </c>
      <c r="GU43" s="53">
        <v>0</v>
      </c>
      <c r="GV43" s="53">
        <v>0</v>
      </c>
      <c r="GW43" s="53">
        <v>0</v>
      </c>
      <c r="GX43" s="53">
        <v>0</v>
      </c>
      <c r="GY43" s="53">
        <v>0</v>
      </c>
      <c r="GZ43" s="53">
        <v>0</v>
      </c>
      <c r="HA43" s="53">
        <v>0</v>
      </c>
      <c r="HB43" s="53">
        <v>0</v>
      </c>
      <c r="HC43" s="53">
        <v>0</v>
      </c>
      <c r="HD43" s="53">
        <v>0</v>
      </c>
      <c r="HE43" s="53">
        <v>0</v>
      </c>
      <c r="HF43" s="53">
        <v>0</v>
      </c>
      <c r="HG43" s="54">
        <v>0</v>
      </c>
      <c r="HH43" s="52"/>
      <c r="HI43" s="160"/>
      <c r="HJ43" s="161"/>
      <c r="HK43" s="161"/>
      <c r="HL43" s="161"/>
      <c r="HM43" s="161"/>
      <c r="HN43" s="161"/>
      <c r="HO43" s="161"/>
      <c r="HP43" s="161"/>
      <c r="HQ43" s="161"/>
      <c r="HR43" s="161"/>
      <c r="HS43" s="161"/>
      <c r="HT43" s="162"/>
      <c r="HU43" s="160"/>
      <c r="HV43" s="161"/>
      <c r="HW43" s="161"/>
      <c r="HX43" s="161"/>
      <c r="HY43" s="161"/>
      <c r="HZ43" s="161"/>
      <c r="IA43" s="161"/>
      <c r="IB43" s="161"/>
      <c r="IC43" s="161"/>
      <c r="ID43" s="161"/>
      <c r="IE43" s="161"/>
      <c r="IF43" s="162"/>
      <c r="IG43" s="160"/>
      <c r="IH43" s="161"/>
      <c r="II43" s="161"/>
      <c r="IJ43" s="161"/>
      <c r="IK43" s="161"/>
      <c r="IL43" s="161"/>
      <c r="IM43" s="161"/>
      <c r="IN43" s="161"/>
      <c r="IO43" s="161"/>
      <c r="IP43" s="161"/>
      <c r="IQ43" s="161"/>
      <c r="IR43" s="162"/>
      <c r="IS43" s="160"/>
      <c r="IT43" s="161"/>
      <c r="IU43" s="161"/>
      <c r="IV43" s="161"/>
      <c r="IW43" s="161"/>
      <c r="IX43" s="161"/>
      <c r="IY43" s="161"/>
      <c r="IZ43" s="161"/>
      <c r="JA43" s="161"/>
      <c r="JB43" s="161"/>
      <c r="JC43" s="161"/>
      <c r="JD43" s="162"/>
      <c r="JE43" s="92"/>
    </row>
    <row r="44" spans="1:265" s="1" customFormat="1" ht="15" thickBot="1" x14ac:dyDescent="0.35">
      <c r="A44" s="125"/>
      <c r="B44" s="163">
        <f t="shared" ca="1" si="427"/>
        <v>0</v>
      </c>
      <c r="C44" s="164" t="str">
        <f t="shared" ca="1" si="428"/>
        <v>Affaire 1</v>
      </c>
      <c r="D44" s="140" t="str">
        <f t="shared" ca="1" si="429"/>
        <v>DCE/REA</v>
      </c>
      <c r="E44" s="141" t="s">
        <v>40</v>
      </c>
      <c r="F44" s="142">
        <v>3</v>
      </c>
      <c r="G44" s="140">
        <f t="shared" ca="1" si="430"/>
        <v>0</v>
      </c>
      <c r="H44" s="140">
        <f t="shared" ca="1" si="431"/>
        <v>0</v>
      </c>
      <c r="I44" s="168">
        <f t="shared" ca="1" si="432"/>
        <v>0</v>
      </c>
      <c r="J44" s="140">
        <f t="shared" ca="1" si="433"/>
        <v>0</v>
      </c>
      <c r="K44" s="140">
        <f t="shared" ca="1" si="434"/>
        <v>0</v>
      </c>
      <c r="L44" s="143">
        <f t="shared" ca="1" si="435"/>
        <v>0</v>
      </c>
      <c r="M44" s="108"/>
      <c r="N44" s="145">
        <v>250</v>
      </c>
      <c r="O44" s="146">
        <v>43466</v>
      </c>
      <c r="P44" s="146">
        <v>43525</v>
      </c>
      <c r="Q44" s="147"/>
      <c r="R44" s="148" t="str">
        <f ca="1">IF(AND($P44&lt;&gt;"",$P44&lt;=$B$1,$Q44=""),"RETARD","")</f>
        <v>RETARD</v>
      </c>
      <c r="S44" s="148">
        <f ca="1">IF($O44="","",IF(AND($B$1&lt;$P44,$Q44=""),$P44,IF(AND($Q44&lt;=$P44,$Q44&lt;&gt;""),$Q44,EDATE($P44,1))))</f>
        <v>43556</v>
      </c>
      <c r="T44" s="150"/>
      <c r="U44" s="108"/>
      <c r="V44" s="154" t="str">
        <f t="shared" ca="1" si="436"/>
        <v>-</v>
      </c>
      <c r="W44" s="155" t="str">
        <f t="shared" ca="1" si="437"/>
        <v>-</v>
      </c>
      <c r="X44" s="155" t="str">
        <f t="shared" ca="1" si="438"/>
        <v>-</v>
      </c>
      <c r="Y44" s="155" t="str">
        <f t="shared" ca="1" si="439"/>
        <v>DCE</v>
      </c>
      <c r="Z44" s="155" t="str">
        <f t="shared" ca="1" si="440"/>
        <v/>
      </c>
      <c r="AA44" s="155" t="str">
        <f t="shared" ca="1" si="441"/>
        <v/>
      </c>
      <c r="AB44" s="155" t="str">
        <f t="shared" ca="1" si="442"/>
        <v/>
      </c>
      <c r="AC44" s="155" t="str">
        <f t="shared" ca="1" si="443"/>
        <v/>
      </c>
      <c r="AD44" s="155" t="str">
        <f t="shared" ca="1" si="444"/>
        <v/>
      </c>
      <c r="AE44" s="155" t="str">
        <f t="shared" ca="1" si="445"/>
        <v/>
      </c>
      <c r="AF44" s="155" t="str">
        <f t="shared" ca="1" si="446"/>
        <v/>
      </c>
      <c r="AG44" s="156" t="str">
        <f t="shared" ca="1" si="447"/>
        <v/>
      </c>
      <c r="AH44" s="154" t="str">
        <f t="shared" ca="1" si="448"/>
        <v/>
      </c>
      <c r="AI44" s="155" t="str">
        <f t="shared" ca="1" si="449"/>
        <v/>
      </c>
      <c r="AJ44" s="155" t="str">
        <f t="shared" ca="1" si="450"/>
        <v/>
      </c>
      <c r="AK44" s="155" t="str">
        <f t="shared" ca="1" si="451"/>
        <v/>
      </c>
      <c r="AL44" s="155" t="str">
        <f t="shared" ca="1" si="452"/>
        <v/>
      </c>
      <c r="AM44" s="155" t="str">
        <f t="shared" ca="1" si="453"/>
        <v/>
      </c>
      <c r="AN44" s="155" t="str">
        <f t="shared" ca="1" si="454"/>
        <v/>
      </c>
      <c r="AO44" s="155" t="str">
        <f t="shared" ca="1" si="455"/>
        <v/>
      </c>
      <c r="AP44" s="155" t="str">
        <f t="shared" ca="1" si="456"/>
        <v/>
      </c>
      <c r="AQ44" s="155" t="str">
        <f t="shared" ca="1" si="457"/>
        <v/>
      </c>
      <c r="AR44" s="155" t="str">
        <f t="shared" ca="1" si="458"/>
        <v/>
      </c>
      <c r="AS44" s="156" t="str">
        <f t="shared" ca="1" si="459"/>
        <v/>
      </c>
      <c r="AT44" s="154" t="str">
        <f t="shared" ca="1" si="460"/>
        <v/>
      </c>
      <c r="AU44" s="155" t="str">
        <f t="shared" ca="1" si="461"/>
        <v/>
      </c>
      <c r="AV44" s="155" t="str">
        <f t="shared" ca="1" si="462"/>
        <v/>
      </c>
      <c r="AW44" s="155" t="str">
        <f t="shared" ca="1" si="463"/>
        <v/>
      </c>
      <c r="AX44" s="155" t="str">
        <f t="shared" ca="1" si="464"/>
        <v/>
      </c>
      <c r="AY44" s="155" t="str">
        <f t="shared" ca="1" si="465"/>
        <v/>
      </c>
      <c r="AZ44" s="155" t="str">
        <f t="shared" ca="1" si="466"/>
        <v/>
      </c>
      <c r="BA44" s="155" t="str">
        <f t="shared" ca="1" si="467"/>
        <v/>
      </c>
      <c r="BB44" s="155" t="str">
        <f t="shared" ca="1" si="468"/>
        <v/>
      </c>
      <c r="BC44" s="155" t="str">
        <f t="shared" ca="1" si="469"/>
        <v/>
      </c>
      <c r="BD44" s="155" t="str">
        <f t="shared" ca="1" si="470"/>
        <v/>
      </c>
      <c r="BE44" s="156" t="str">
        <f t="shared" ca="1" si="471"/>
        <v/>
      </c>
      <c r="BF44" s="154" t="str">
        <f t="shared" ca="1" si="472"/>
        <v/>
      </c>
      <c r="BG44" s="155" t="str">
        <f t="shared" ca="1" si="473"/>
        <v/>
      </c>
      <c r="BH44" s="155" t="str">
        <f t="shared" ca="1" si="474"/>
        <v/>
      </c>
      <c r="BI44" s="155" t="str">
        <f t="shared" ca="1" si="475"/>
        <v/>
      </c>
      <c r="BJ44" s="155" t="str">
        <f t="shared" ca="1" si="476"/>
        <v/>
      </c>
      <c r="BK44" s="155" t="str">
        <f t="shared" ca="1" si="477"/>
        <v/>
      </c>
      <c r="BL44" s="155" t="str">
        <f t="shared" ca="1" si="478"/>
        <v/>
      </c>
      <c r="BM44" s="155" t="str">
        <f t="shared" ca="1" si="479"/>
        <v/>
      </c>
      <c r="BN44" s="155" t="str">
        <f t="shared" ca="1" si="480"/>
        <v/>
      </c>
      <c r="BO44" s="155" t="str">
        <f t="shared" ca="1" si="481"/>
        <v/>
      </c>
      <c r="BP44" s="155" t="str">
        <f t="shared" ca="1" si="482"/>
        <v/>
      </c>
      <c r="BQ44" s="156" t="str">
        <f t="shared" ca="1" si="483"/>
        <v/>
      </c>
      <c r="BR44" s="52"/>
      <c r="BS44" s="53">
        <f t="shared" ca="1" si="484"/>
        <v>71.428571428571431</v>
      </c>
      <c r="BT44" s="53">
        <f t="shared" ca="1" si="484"/>
        <v>71.428571428571431</v>
      </c>
      <c r="BU44" s="53">
        <f t="shared" ca="1" si="484"/>
        <v>71.428571428571431</v>
      </c>
      <c r="BV44" s="53">
        <f t="shared" ca="1" si="484"/>
        <v>35.714285714285715</v>
      </c>
      <c r="BW44" s="53">
        <f t="shared" ca="1" si="484"/>
        <v>0</v>
      </c>
      <c r="BX44" s="53">
        <f t="shared" ca="1" si="484"/>
        <v>0</v>
      </c>
      <c r="BY44" s="53">
        <f t="shared" ca="1" si="484"/>
        <v>0</v>
      </c>
      <c r="BZ44" s="53">
        <f t="shared" ca="1" si="484"/>
        <v>0</v>
      </c>
      <c r="CA44" s="53">
        <f t="shared" ca="1" si="484"/>
        <v>0</v>
      </c>
      <c r="CB44" s="53">
        <f t="shared" ca="1" si="484"/>
        <v>0</v>
      </c>
      <c r="CC44" s="53">
        <f t="shared" ca="1" si="484"/>
        <v>0</v>
      </c>
      <c r="CD44" s="54">
        <f t="shared" ca="1" si="484"/>
        <v>0</v>
      </c>
      <c r="CE44" s="53">
        <f t="shared" ca="1" si="484"/>
        <v>0</v>
      </c>
      <c r="CF44" s="53">
        <f t="shared" ca="1" si="484"/>
        <v>0</v>
      </c>
      <c r="CG44" s="53">
        <f t="shared" ca="1" si="484"/>
        <v>0</v>
      </c>
      <c r="CH44" s="53">
        <f t="shared" ca="1" si="484"/>
        <v>0</v>
      </c>
      <c r="CI44" s="53">
        <f t="shared" ca="1" si="485"/>
        <v>0</v>
      </c>
      <c r="CJ44" s="53">
        <f t="shared" ca="1" si="485"/>
        <v>0</v>
      </c>
      <c r="CK44" s="53">
        <f t="shared" ca="1" si="485"/>
        <v>0</v>
      </c>
      <c r="CL44" s="53">
        <f t="shared" ca="1" si="485"/>
        <v>0</v>
      </c>
      <c r="CM44" s="53">
        <f t="shared" ca="1" si="485"/>
        <v>0</v>
      </c>
      <c r="CN44" s="53">
        <f t="shared" ca="1" si="485"/>
        <v>0</v>
      </c>
      <c r="CO44" s="53">
        <f t="shared" ca="1" si="485"/>
        <v>0</v>
      </c>
      <c r="CP44" s="54">
        <f t="shared" ca="1" si="485"/>
        <v>0</v>
      </c>
      <c r="CQ44" s="53">
        <f t="shared" ca="1" si="485"/>
        <v>0</v>
      </c>
      <c r="CR44" s="53">
        <f t="shared" ca="1" si="485"/>
        <v>0</v>
      </c>
      <c r="CS44" s="53">
        <f t="shared" ca="1" si="485"/>
        <v>0</v>
      </c>
      <c r="CT44" s="53">
        <f t="shared" ca="1" si="485"/>
        <v>0</v>
      </c>
      <c r="CU44" s="53">
        <f t="shared" ca="1" si="485"/>
        <v>0</v>
      </c>
      <c r="CV44" s="53">
        <f t="shared" ca="1" si="485"/>
        <v>0</v>
      </c>
      <c r="CW44" s="53">
        <f t="shared" ca="1" si="485"/>
        <v>0</v>
      </c>
      <c r="CX44" s="53">
        <f t="shared" ca="1" si="485"/>
        <v>0</v>
      </c>
      <c r="CY44" s="53">
        <f t="shared" ca="1" si="486"/>
        <v>0</v>
      </c>
      <c r="CZ44" s="53">
        <f t="shared" ca="1" si="486"/>
        <v>0</v>
      </c>
      <c r="DA44" s="53">
        <f t="shared" ca="1" si="486"/>
        <v>0</v>
      </c>
      <c r="DB44" s="54">
        <f t="shared" ca="1" si="486"/>
        <v>0</v>
      </c>
      <c r="DC44" s="53">
        <f t="shared" ca="1" si="486"/>
        <v>0</v>
      </c>
      <c r="DD44" s="53">
        <f t="shared" ca="1" si="486"/>
        <v>0</v>
      </c>
      <c r="DE44" s="53">
        <f t="shared" ca="1" si="486"/>
        <v>0</v>
      </c>
      <c r="DF44" s="53">
        <f t="shared" ca="1" si="486"/>
        <v>0</v>
      </c>
      <c r="DG44" s="53">
        <f t="shared" ca="1" si="486"/>
        <v>0</v>
      </c>
      <c r="DH44" s="53">
        <f t="shared" ca="1" si="486"/>
        <v>0</v>
      </c>
      <c r="DI44" s="53">
        <f t="shared" ca="1" si="486"/>
        <v>0</v>
      </c>
      <c r="DJ44" s="53">
        <f t="shared" ca="1" si="486"/>
        <v>0</v>
      </c>
      <c r="DK44" s="53">
        <f t="shared" ca="1" si="486"/>
        <v>0</v>
      </c>
      <c r="DL44" s="53">
        <f t="shared" ca="1" si="486"/>
        <v>0</v>
      </c>
      <c r="DM44" s="53">
        <f t="shared" ca="1" si="486"/>
        <v>0</v>
      </c>
      <c r="DN44" s="53">
        <f t="shared" ca="1" si="486"/>
        <v>0</v>
      </c>
      <c r="DO44" s="52"/>
      <c r="DP44" s="60">
        <v>35.714285714285715</v>
      </c>
      <c r="DQ44" s="53">
        <v>35.714285714285715</v>
      </c>
      <c r="DR44" s="53">
        <v>35.714285714285715</v>
      </c>
      <c r="DS44" s="53">
        <v>35.714285714285715</v>
      </c>
      <c r="DT44" s="53">
        <v>35.714285714285715</v>
      </c>
      <c r="DU44" s="53">
        <v>35.714285714285715</v>
      </c>
      <c r="DV44" s="53">
        <v>35.714285714285715</v>
      </c>
      <c r="DW44" s="53">
        <v>0</v>
      </c>
      <c r="DX44" s="53">
        <v>0</v>
      </c>
      <c r="DY44" s="53">
        <v>0</v>
      </c>
      <c r="DZ44" s="53">
        <v>0</v>
      </c>
      <c r="EA44" s="53">
        <v>0</v>
      </c>
      <c r="EB44" s="53">
        <v>0</v>
      </c>
      <c r="EC44" s="53">
        <v>0</v>
      </c>
      <c r="ED44" s="53">
        <v>0</v>
      </c>
      <c r="EE44" s="53">
        <v>0</v>
      </c>
      <c r="EF44" s="53">
        <v>0</v>
      </c>
      <c r="EG44" s="53">
        <v>0</v>
      </c>
      <c r="EH44" s="53">
        <v>0</v>
      </c>
      <c r="EI44" s="53">
        <v>0</v>
      </c>
      <c r="EJ44" s="53">
        <v>0</v>
      </c>
      <c r="EK44" s="53">
        <v>0</v>
      </c>
      <c r="EL44" s="55">
        <v>0</v>
      </c>
      <c r="EM44" s="54">
        <v>0</v>
      </c>
      <c r="EN44" s="53">
        <v>0</v>
      </c>
      <c r="EO44" s="53">
        <v>0</v>
      </c>
      <c r="EP44" s="53">
        <v>0</v>
      </c>
      <c r="EQ44" s="53">
        <v>0</v>
      </c>
      <c r="ER44" s="53">
        <v>0</v>
      </c>
      <c r="ES44" s="53">
        <v>0</v>
      </c>
      <c r="ET44" s="53">
        <v>0</v>
      </c>
      <c r="EU44" s="53">
        <v>0</v>
      </c>
      <c r="EV44" s="53">
        <v>0</v>
      </c>
      <c r="EW44" s="53">
        <v>0</v>
      </c>
      <c r="EX44" s="53">
        <v>0</v>
      </c>
      <c r="EY44" s="53">
        <v>0</v>
      </c>
      <c r="EZ44" s="53">
        <v>0</v>
      </c>
      <c r="FA44" s="53">
        <v>0</v>
      </c>
      <c r="FB44" s="53">
        <v>0</v>
      </c>
      <c r="FC44" s="53">
        <v>0</v>
      </c>
      <c r="FD44" s="53">
        <v>0</v>
      </c>
      <c r="FE44" s="53">
        <v>0</v>
      </c>
      <c r="FF44" s="53">
        <v>0</v>
      </c>
      <c r="FG44" s="53">
        <v>0</v>
      </c>
      <c r="FH44" s="53">
        <v>0</v>
      </c>
      <c r="FI44" s="53">
        <v>0</v>
      </c>
      <c r="FJ44" s="53">
        <v>0</v>
      </c>
      <c r="FK44" s="54">
        <v>0</v>
      </c>
      <c r="FL44" s="53">
        <v>0</v>
      </c>
      <c r="FM44" s="53">
        <v>0</v>
      </c>
      <c r="FN44" s="53">
        <v>0</v>
      </c>
      <c r="FO44" s="53">
        <v>0</v>
      </c>
      <c r="FP44" s="53">
        <v>0</v>
      </c>
      <c r="FQ44" s="53">
        <v>0</v>
      </c>
      <c r="FR44" s="53">
        <v>0</v>
      </c>
      <c r="FS44" s="53">
        <v>0</v>
      </c>
      <c r="FT44" s="53">
        <v>0</v>
      </c>
      <c r="FU44" s="53">
        <v>0</v>
      </c>
      <c r="FV44" s="53">
        <v>0</v>
      </c>
      <c r="FW44" s="53">
        <v>0</v>
      </c>
      <c r="FX44" s="53">
        <v>0</v>
      </c>
      <c r="FY44" s="53">
        <v>0</v>
      </c>
      <c r="FZ44" s="53">
        <v>0</v>
      </c>
      <c r="GA44" s="53">
        <v>0</v>
      </c>
      <c r="GB44" s="53">
        <v>0</v>
      </c>
      <c r="GC44" s="53">
        <v>0</v>
      </c>
      <c r="GD44" s="53">
        <v>0</v>
      </c>
      <c r="GE44" s="53">
        <v>0</v>
      </c>
      <c r="GF44" s="53">
        <v>0</v>
      </c>
      <c r="GG44" s="53">
        <v>0</v>
      </c>
      <c r="GH44" s="53">
        <v>0</v>
      </c>
      <c r="GI44" s="54">
        <v>0</v>
      </c>
      <c r="GJ44" s="53">
        <v>0</v>
      </c>
      <c r="GK44" s="53">
        <v>0</v>
      </c>
      <c r="GL44" s="53">
        <v>0</v>
      </c>
      <c r="GM44" s="53">
        <v>0</v>
      </c>
      <c r="GN44" s="53">
        <v>0</v>
      </c>
      <c r="GO44" s="53">
        <v>0</v>
      </c>
      <c r="GP44" s="53">
        <v>0</v>
      </c>
      <c r="GQ44" s="53">
        <v>0</v>
      </c>
      <c r="GR44" s="53">
        <v>0</v>
      </c>
      <c r="GS44" s="53">
        <v>0</v>
      </c>
      <c r="GT44" s="53">
        <v>0</v>
      </c>
      <c r="GU44" s="53">
        <v>0</v>
      </c>
      <c r="GV44" s="53">
        <v>0</v>
      </c>
      <c r="GW44" s="53">
        <v>0</v>
      </c>
      <c r="GX44" s="53">
        <v>0</v>
      </c>
      <c r="GY44" s="53">
        <v>0</v>
      </c>
      <c r="GZ44" s="53">
        <v>0</v>
      </c>
      <c r="HA44" s="53">
        <v>0</v>
      </c>
      <c r="HB44" s="53">
        <v>0</v>
      </c>
      <c r="HC44" s="53">
        <v>0</v>
      </c>
      <c r="HD44" s="53">
        <v>0</v>
      </c>
      <c r="HE44" s="53">
        <v>0</v>
      </c>
      <c r="HF44" s="53">
        <v>0</v>
      </c>
      <c r="HG44" s="54">
        <v>0</v>
      </c>
      <c r="HH44" s="52"/>
      <c r="HI44" s="160"/>
      <c r="HJ44" s="161"/>
      <c r="HK44" s="161"/>
      <c r="HL44" s="161"/>
      <c r="HM44" s="161"/>
      <c r="HN44" s="161"/>
      <c r="HO44" s="161"/>
      <c r="HP44" s="161"/>
      <c r="HQ44" s="161"/>
      <c r="HR44" s="161"/>
      <c r="HS44" s="161"/>
      <c r="HT44" s="162"/>
      <c r="HU44" s="160"/>
      <c r="HV44" s="161"/>
      <c r="HW44" s="161"/>
      <c r="HX44" s="161"/>
      <c r="HY44" s="161"/>
      <c r="HZ44" s="161"/>
      <c r="IA44" s="161"/>
      <c r="IB44" s="161"/>
      <c r="IC44" s="161"/>
      <c r="ID44" s="161"/>
      <c r="IE44" s="161"/>
      <c r="IF44" s="162"/>
      <c r="IG44" s="160"/>
      <c r="IH44" s="161"/>
      <c r="II44" s="161"/>
      <c r="IJ44" s="161"/>
      <c r="IK44" s="161"/>
      <c r="IL44" s="161"/>
      <c r="IM44" s="161"/>
      <c r="IN44" s="161"/>
      <c r="IO44" s="161"/>
      <c r="IP44" s="161"/>
      <c r="IQ44" s="161"/>
      <c r="IR44" s="162"/>
      <c r="IS44" s="160"/>
      <c r="IT44" s="161"/>
      <c r="IU44" s="161"/>
      <c r="IV44" s="161"/>
      <c r="IW44" s="161"/>
      <c r="IX44" s="161"/>
      <c r="IY44" s="161"/>
      <c r="IZ44" s="161"/>
      <c r="JA44" s="161"/>
      <c r="JB44" s="161"/>
      <c r="JC44" s="161"/>
      <c r="JD44" s="162"/>
      <c r="JE44" s="92"/>
    </row>
    <row r="45" spans="1:265" s="1" customFormat="1" ht="14.4" x14ac:dyDescent="0.3">
      <c r="A45" s="124"/>
      <c r="B45" s="171"/>
      <c r="C45" s="165" t="s">
        <v>43</v>
      </c>
      <c r="D45" s="137" t="s">
        <v>28</v>
      </c>
      <c r="E45" s="137" t="s">
        <v>39</v>
      </c>
      <c r="F45" s="138"/>
      <c r="G45" s="137"/>
      <c r="H45" s="137"/>
      <c r="I45" s="172"/>
      <c r="J45" s="137"/>
      <c r="K45" s="137"/>
      <c r="L45" s="139"/>
      <c r="M45" s="108"/>
      <c r="N45" s="144">
        <f ca="1">SUM(INDIRECT(ADDRESS(ROW($C45)+1,COLUMN($C45)+11,4)&amp;":"&amp;ADDRESS(ROW($C45)+(COUNTIFS($C$1:$C$12,$C45)-1),COLUMN($C45)+11,4)))</f>
        <v>850</v>
      </c>
      <c r="O45" s="137"/>
      <c r="P45" s="137"/>
      <c r="Q45" s="137"/>
      <c r="R45" s="137"/>
      <c r="S45" s="137"/>
      <c r="T45" s="170"/>
      <c r="U45" s="108"/>
      <c r="V45" s="151"/>
      <c r="W45" s="152"/>
      <c r="X45" s="152"/>
      <c r="Y45" s="152"/>
      <c r="Z45" s="152"/>
      <c r="AA45" s="152"/>
      <c r="AB45" s="152"/>
      <c r="AC45" s="152"/>
      <c r="AD45" s="152"/>
      <c r="AE45" s="152"/>
      <c r="AF45" s="152"/>
      <c r="AG45" s="153"/>
      <c r="AH45" s="151"/>
      <c r="AI45" s="152"/>
      <c r="AJ45" s="152"/>
      <c r="AK45" s="152"/>
      <c r="AL45" s="152"/>
      <c r="AM45" s="152"/>
      <c r="AN45" s="152"/>
      <c r="AO45" s="152"/>
      <c r="AP45" s="152"/>
      <c r="AQ45" s="152"/>
      <c r="AR45" s="152"/>
      <c r="AS45" s="153"/>
      <c r="AT45" s="151"/>
      <c r="AU45" s="152"/>
      <c r="AV45" s="152"/>
      <c r="AW45" s="152"/>
      <c r="AX45" s="152"/>
      <c r="AY45" s="152"/>
      <c r="AZ45" s="152"/>
      <c r="BA45" s="152"/>
      <c r="BB45" s="152"/>
      <c r="BC45" s="152"/>
      <c r="BD45" s="152"/>
      <c r="BE45" s="153"/>
      <c r="BF45" s="151"/>
      <c r="BG45" s="152"/>
      <c r="BH45" s="152"/>
      <c r="BI45" s="152"/>
      <c r="BJ45" s="152"/>
      <c r="BK45" s="152"/>
      <c r="BL45" s="152"/>
      <c r="BM45" s="152"/>
      <c r="BN45" s="152"/>
      <c r="BO45" s="152"/>
      <c r="BP45" s="152"/>
      <c r="BQ45" s="153"/>
      <c r="BR45" s="52"/>
      <c r="BS45" s="71"/>
      <c r="BT45" s="71"/>
      <c r="BU45" s="71"/>
      <c r="BV45" s="71"/>
      <c r="BW45" s="71"/>
      <c r="BX45" s="71"/>
      <c r="BY45" s="71"/>
      <c r="BZ45" s="71"/>
      <c r="CA45" s="71"/>
      <c r="CB45" s="71"/>
      <c r="CC45" s="71"/>
      <c r="CD45" s="72"/>
      <c r="CE45" s="71"/>
      <c r="CF45" s="71"/>
      <c r="CG45" s="71"/>
      <c r="CH45" s="71"/>
      <c r="CI45" s="71"/>
      <c r="CJ45" s="71"/>
      <c r="CK45" s="71"/>
      <c r="CL45" s="71"/>
      <c r="CM45" s="71"/>
      <c r="CN45" s="71"/>
      <c r="CO45" s="71"/>
      <c r="CP45" s="72"/>
      <c r="CQ45" s="71"/>
      <c r="CR45" s="71"/>
      <c r="CS45" s="71"/>
      <c r="CT45" s="71"/>
      <c r="CU45" s="71"/>
      <c r="CV45" s="71"/>
      <c r="CW45" s="71"/>
      <c r="CX45" s="71"/>
      <c r="CY45" s="71"/>
      <c r="CZ45" s="71"/>
      <c r="DA45" s="71"/>
      <c r="DB45" s="72"/>
      <c r="DC45" s="71"/>
      <c r="DD45" s="71"/>
      <c r="DE45" s="71"/>
      <c r="DF45" s="71"/>
      <c r="DG45" s="71"/>
      <c r="DH45" s="71"/>
      <c r="DI45" s="71"/>
      <c r="DJ45" s="71"/>
      <c r="DK45" s="71"/>
      <c r="DL45" s="71"/>
      <c r="DM45" s="71"/>
      <c r="DN45" s="71"/>
      <c r="DO45" s="52"/>
      <c r="DP45" s="73"/>
      <c r="DQ45" s="71"/>
      <c r="DR45" s="71"/>
      <c r="DS45" s="71"/>
      <c r="DT45" s="71"/>
      <c r="DU45" s="71"/>
      <c r="DV45" s="71"/>
      <c r="DW45" s="71"/>
      <c r="DX45" s="71"/>
      <c r="DY45" s="71"/>
      <c r="DZ45" s="71"/>
      <c r="EA45" s="71"/>
      <c r="EB45" s="71"/>
      <c r="EC45" s="71"/>
      <c r="ED45" s="71"/>
      <c r="EE45" s="71"/>
      <c r="EF45" s="71"/>
      <c r="EG45" s="71"/>
      <c r="EH45" s="71"/>
      <c r="EI45" s="71"/>
      <c r="EJ45" s="71"/>
      <c r="EK45" s="71"/>
      <c r="EL45" s="74"/>
      <c r="EM45" s="72"/>
      <c r="EN45" s="71"/>
      <c r="EO45" s="71"/>
      <c r="EP45" s="71"/>
      <c r="EQ45" s="71"/>
      <c r="ER45" s="71"/>
      <c r="ES45" s="71"/>
      <c r="ET45" s="71"/>
      <c r="EU45" s="71"/>
      <c r="EV45" s="71"/>
      <c r="EW45" s="71"/>
      <c r="EX45" s="71"/>
      <c r="EY45" s="71"/>
      <c r="EZ45" s="71"/>
      <c r="FA45" s="71"/>
      <c r="FB45" s="71"/>
      <c r="FC45" s="71"/>
      <c r="FD45" s="71"/>
      <c r="FE45" s="71"/>
      <c r="FF45" s="71"/>
      <c r="FG45" s="71"/>
      <c r="FH45" s="71"/>
      <c r="FI45" s="71"/>
      <c r="FJ45" s="71"/>
      <c r="FK45" s="72"/>
      <c r="FL45" s="71"/>
      <c r="FM45" s="71"/>
      <c r="FN45" s="71"/>
      <c r="FO45" s="71"/>
      <c r="FP45" s="71"/>
      <c r="FQ45" s="71"/>
      <c r="FR45" s="71"/>
      <c r="FS45" s="71"/>
      <c r="FT45" s="71"/>
      <c r="FU45" s="71"/>
      <c r="FV45" s="71"/>
      <c r="FW45" s="71"/>
      <c r="FX45" s="71"/>
      <c r="FY45" s="71"/>
      <c r="FZ45" s="71"/>
      <c r="GA45" s="71"/>
      <c r="GB45" s="71"/>
      <c r="GC45" s="71"/>
      <c r="GD45" s="71"/>
      <c r="GE45" s="71"/>
      <c r="GF45" s="71"/>
      <c r="GG45" s="71"/>
      <c r="GH45" s="71"/>
      <c r="GI45" s="72"/>
      <c r="GJ45" s="71"/>
      <c r="GK45" s="71"/>
      <c r="GL45" s="71"/>
      <c r="GM45" s="71"/>
      <c r="GN45" s="71"/>
      <c r="GO45" s="71"/>
      <c r="GP45" s="71"/>
      <c r="GQ45" s="71"/>
      <c r="GR45" s="71"/>
      <c r="GS45" s="71"/>
      <c r="GT45" s="71"/>
      <c r="GU45" s="71"/>
      <c r="GV45" s="71"/>
      <c r="GW45" s="71"/>
      <c r="GX45" s="71"/>
      <c r="GY45" s="71"/>
      <c r="GZ45" s="71"/>
      <c r="HA45" s="71"/>
      <c r="HB45" s="71"/>
      <c r="HC45" s="71"/>
      <c r="HD45" s="71"/>
      <c r="HE45" s="71"/>
      <c r="HF45" s="71"/>
      <c r="HG45" s="72"/>
      <c r="HH45" s="52"/>
      <c r="HI45" s="157"/>
      <c r="HJ45" s="158"/>
      <c r="HK45" s="158"/>
      <c r="HL45" s="158"/>
      <c r="HM45" s="158"/>
      <c r="HN45" s="158"/>
      <c r="HO45" s="158"/>
      <c r="HP45" s="158"/>
      <c r="HQ45" s="158"/>
      <c r="HR45" s="158"/>
      <c r="HS45" s="158"/>
      <c r="HT45" s="159"/>
      <c r="HU45" s="157"/>
      <c r="HV45" s="158"/>
      <c r="HW45" s="158"/>
      <c r="HX45" s="158"/>
      <c r="HY45" s="158"/>
      <c r="HZ45" s="158"/>
      <c r="IA45" s="158"/>
      <c r="IB45" s="158"/>
      <c r="IC45" s="158"/>
      <c r="ID45" s="158"/>
      <c r="IE45" s="158"/>
      <c r="IF45" s="159"/>
      <c r="IG45" s="157"/>
      <c r="IH45" s="158"/>
      <c r="II45" s="158"/>
      <c r="IJ45" s="158"/>
      <c r="IK45" s="158"/>
      <c r="IL45" s="158"/>
      <c r="IM45" s="158"/>
      <c r="IN45" s="158"/>
      <c r="IO45" s="158"/>
      <c r="IP45" s="158"/>
      <c r="IQ45" s="158"/>
      <c r="IR45" s="159"/>
      <c r="IS45" s="157"/>
      <c r="IT45" s="158"/>
      <c r="IU45" s="158"/>
      <c r="IV45" s="158"/>
      <c r="IW45" s="158"/>
      <c r="IX45" s="158"/>
      <c r="IY45" s="158"/>
      <c r="IZ45" s="158"/>
      <c r="JA45" s="158"/>
      <c r="JB45" s="158"/>
      <c r="JC45" s="158"/>
      <c r="JD45" s="159"/>
      <c r="JE45" s="92"/>
    </row>
    <row r="46" spans="1:265" s="1" customFormat="1" ht="15" customHeight="1" x14ac:dyDescent="0.3">
      <c r="A46" s="125"/>
      <c r="B46" s="163">
        <f t="shared" ref="B46:B48" ca="1" si="487">INDIRECT(ADDRESS(ROW(A46)-1,COLUMN(A46)+1,4),TRUE)</f>
        <v>0</v>
      </c>
      <c r="C46" s="164" t="str">
        <f t="shared" ref="C46:C48" ca="1" si="488">INDIRECT(ADDRESS(ROW(B46)-1,COLUMN(B46)+1,4),TRUE)</f>
        <v>Affaire 1</v>
      </c>
      <c r="D46" s="140" t="str">
        <f t="shared" ref="D46:D48" ca="1" si="489">INDIRECT(ADDRESS(ROW(C46)-1,COLUMN(C46)+1,4),TRUE)</f>
        <v>DCE/REA</v>
      </c>
      <c r="E46" s="141" t="s">
        <v>38</v>
      </c>
      <c r="F46" s="142">
        <v>1</v>
      </c>
      <c r="G46" s="140">
        <f t="shared" ref="G46:G48" ca="1" si="490">INDIRECT(ADDRESS(ROW(F46)-1,COLUMN(F46)+1,4),TRUE)</f>
        <v>0</v>
      </c>
      <c r="H46" s="140">
        <f t="shared" ref="H46:H48" ca="1" si="491">INDIRECT(ADDRESS(ROW(G46)-1,COLUMN(G46)+1,4),TRUE)</f>
        <v>0</v>
      </c>
      <c r="I46" s="168">
        <f t="shared" ref="I46:I48" ca="1" si="492">INDIRECT(ADDRESS(ROW(H46)-1,COLUMN(H46)+1,4),TRUE)</f>
        <v>0</v>
      </c>
      <c r="J46" s="173">
        <f t="shared" ref="J46:J48" ca="1" si="493">INDIRECT(ADDRESS(ROW(I46)-1,COLUMN(I46)+1,4),TRUE)</f>
        <v>0</v>
      </c>
      <c r="K46" s="140">
        <f t="shared" ref="K46:K48" ca="1" si="494">INDIRECT(ADDRESS(ROW(J46)-1,COLUMN(J46)+1,4),TRUE)</f>
        <v>0</v>
      </c>
      <c r="L46" s="143">
        <f t="shared" ref="L46:L48" ca="1" si="495">INDIRECT(ADDRESS(ROW(K46)-1,COLUMN(K46)+1,4),TRUE)</f>
        <v>0</v>
      </c>
      <c r="M46" s="108"/>
      <c r="N46" s="145">
        <v>400</v>
      </c>
      <c r="O46" s="146">
        <v>43466</v>
      </c>
      <c r="P46" s="146">
        <v>43586</v>
      </c>
      <c r="Q46" s="147"/>
      <c r="R46" s="148" t="str">
        <f ca="1">IF(AND($P46&lt;&gt;"",$P46&lt;=$B$1,$Q46=""),"RETARD","")</f>
        <v>RETARD</v>
      </c>
      <c r="S46" s="148">
        <f ca="1">IF($O46="","",IF(AND($B$1&lt;$P46,$Q46=""),$P46,IF(AND($Q46&lt;=$P46,$Q46&lt;&gt;""),$Q46,EDATE($P46,1))))</f>
        <v>43617</v>
      </c>
      <c r="T46" s="169"/>
      <c r="U46" s="108"/>
      <c r="V46" s="154" t="str">
        <f t="shared" ref="V46:V48" ca="1" si="496">IF(AND(BS46&gt;0,BT46&gt;0),"-",IF(AND(BS46&gt;0,BT46=0),IF($D46="DCE/REA",IF(HI46="","DCE","REA"),$D46),""))</f>
        <v>-</v>
      </c>
      <c r="W46" s="155" t="str">
        <f t="shared" ref="W46:W48" ca="1" si="497">IF(AND(BT46&gt;0,BU46&gt;0),"-",IF(AND(BT46&gt;0,BU46=0),IF($D46="DCE/REA",IF(HJ46="","DCE","REA"),$D46),""))</f>
        <v>-</v>
      </c>
      <c r="X46" s="155" t="str">
        <f t="shared" ref="X46:X48" ca="1" si="498">IF(AND(BU46&gt;0,BV46&gt;0),"-",IF(AND(BU46&gt;0,BV46=0),IF($D46="DCE/REA",IF(HK46="","DCE","REA"),$D46),""))</f>
        <v>-</v>
      </c>
      <c r="Y46" s="155" t="str">
        <f t="shared" ref="Y46:Y48" ca="1" si="499">IF(AND(BV46&gt;0,BW46&gt;0),"-",IF(AND(BV46&gt;0,BW46=0),IF($D46="DCE/REA",IF(HL46="","DCE","REA"),$D46),""))</f>
        <v>-</v>
      </c>
      <c r="Z46" s="155" t="str">
        <f t="shared" ref="Z46:Z48" ca="1" si="500">IF(AND(BW46&gt;0,BX46&gt;0),"-",IF(AND(BW46&gt;0,BX46=0),IF($D46="DCE/REA",IF(HM46="","DCE","REA"),$D46),""))</f>
        <v>-</v>
      </c>
      <c r="AA46" s="155" t="str">
        <f t="shared" ref="AA46:AA48" ca="1" si="501">IF(AND(BX46&gt;0,BY46&gt;0),"-",IF(AND(BX46&gt;0,BY46=0),IF($D46="DCE/REA",IF(HN46="","DCE","REA"),$D46),""))</f>
        <v>DCE</v>
      </c>
      <c r="AB46" s="155" t="str">
        <f t="shared" ref="AB46:AB48" ca="1" si="502">IF(AND(BY46&gt;0,BZ46&gt;0),"-",IF(AND(BY46&gt;0,BZ46=0),IF($D46="DCE/REA",IF(HO46="","DCE","REA"),$D46),""))</f>
        <v/>
      </c>
      <c r="AC46" s="155" t="str">
        <f t="shared" ref="AC46:AC48" ca="1" si="503">IF(AND(BZ46&gt;0,CA46&gt;0),"-",IF(AND(BZ46&gt;0,CA46=0),IF($D46="DCE/REA",IF(HP46="","DCE","REA"),$D46),""))</f>
        <v/>
      </c>
      <c r="AD46" s="155" t="str">
        <f t="shared" ref="AD46:AD48" ca="1" si="504">IF(AND(CA46&gt;0,CB46&gt;0),"-",IF(AND(CA46&gt;0,CB46=0),IF($D46="DCE/REA",IF(HQ46="","DCE","REA"),$D46),""))</f>
        <v/>
      </c>
      <c r="AE46" s="155" t="str">
        <f t="shared" ref="AE46:AE48" ca="1" si="505">IF(AND(CB46&gt;0,CC46&gt;0),"-",IF(AND(CB46&gt;0,CC46=0),IF($D46="DCE/REA",IF(HR46="","DCE","REA"),$D46),""))</f>
        <v/>
      </c>
      <c r="AF46" s="155" t="str">
        <f t="shared" ref="AF46:AF48" ca="1" si="506">IF(AND(CC46&gt;0,CD46&gt;0),"-",IF(AND(CC46&gt;0,CD46=0),IF($D46="DCE/REA",IF(HS46="","DCE","REA"),$D46),""))</f>
        <v/>
      </c>
      <c r="AG46" s="156" t="str">
        <f t="shared" ref="AG46:AG48" ca="1" si="507">IF(AND(CD46&gt;0,CE46&gt;0),"-",IF(AND(CD46&gt;0,CE46=0),IF($D46="DCE/REA",IF(HT46="","DCE","REA"),$D46),""))</f>
        <v/>
      </c>
      <c r="AH46" s="154" t="str">
        <f t="shared" ref="AH46:AH48" ca="1" si="508">IF(AND(CE46&gt;0,CF46&gt;0),"-",IF(AND(CE46&gt;0,CF46=0),IF($D46="DCE/REA",IF(HU46="","DCE","REA"),$D46),""))</f>
        <v/>
      </c>
      <c r="AI46" s="155" t="str">
        <f t="shared" ref="AI46:AI48" ca="1" si="509">IF(AND(CF46&gt;0,CG46&gt;0),"-",IF(AND(CF46&gt;0,CG46=0),IF($D46="DCE/REA",IF(HV46="","DCE","REA"),$D46),""))</f>
        <v/>
      </c>
      <c r="AJ46" s="155" t="str">
        <f t="shared" ref="AJ46:AJ48" ca="1" si="510">IF(AND(CG46&gt;0,CH46&gt;0),"-",IF(AND(CG46&gt;0,CH46=0),IF($D46="DCE/REA",IF(HW46="","DCE","REA"),$D46),""))</f>
        <v/>
      </c>
      <c r="AK46" s="155" t="str">
        <f t="shared" ref="AK46:AK48" ca="1" si="511">IF(AND(CH46&gt;0,CI46&gt;0),"-",IF(AND(CH46&gt;0,CI46=0),IF($D46="DCE/REA",IF(HX46="","DCE","REA"),$D46),""))</f>
        <v/>
      </c>
      <c r="AL46" s="155" t="str">
        <f t="shared" ref="AL46:AL48" ca="1" si="512">IF(AND(CI46&gt;0,CJ46&gt;0),"-",IF(AND(CI46&gt;0,CJ46=0),IF($D46="DCE/REA",IF(HY46="","DCE","REA"),$D46),""))</f>
        <v/>
      </c>
      <c r="AM46" s="155" t="str">
        <f t="shared" ref="AM46:AM48" ca="1" si="513">IF(AND(CJ46&gt;0,CK46&gt;0),"-",IF(AND(CJ46&gt;0,CK46=0),IF($D46="DCE/REA",IF(HZ46="","DCE","REA"),$D46),""))</f>
        <v/>
      </c>
      <c r="AN46" s="155" t="str">
        <f t="shared" ref="AN46:AN48" ca="1" si="514">IF(AND(CK46&gt;0,CL46&gt;0),"-",IF(AND(CK46&gt;0,CL46=0),IF($D46="DCE/REA",IF(IA46="","DCE","REA"),$D46),""))</f>
        <v/>
      </c>
      <c r="AO46" s="155" t="str">
        <f t="shared" ref="AO46:AO48" ca="1" si="515">IF(AND(CL46&gt;0,CM46&gt;0),"-",IF(AND(CL46&gt;0,CM46=0),IF($D46="DCE/REA",IF(IB46="","DCE","REA"),$D46),""))</f>
        <v/>
      </c>
      <c r="AP46" s="155" t="str">
        <f t="shared" ref="AP46:AP48" ca="1" si="516">IF(AND(CM46&gt;0,CN46&gt;0),"-",IF(AND(CM46&gt;0,CN46=0),IF($D46="DCE/REA",IF(IC46="","DCE","REA"),$D46),""))</f>
        <v/>
      </c>
      <c r="AQ46" s="155" t="str">
        <f t="shared" ref="AQ46:AQ48" ca="1" si="517">IF(AND(CN46&gt;0,CO46&gt;0),"-",IF(AND(CN46&gt;0,CO46=0),IF($D46="DCE/REA",IF(ID46="","DCE","REA"),$D46),""))</f>
        <v/>
      </c>
      <c r="AR46" s="155" t="str">
        <f t="shared" ref="AR46:AR48" ca="1" si="518">IF(AND(CO46&gt;0,CP46&gt;0),"-",IF(AND(CO46&gt;0,CP46=0),IF($D46="DCE/REA",IF(IE46="","DCE","REA"),$D46),""))</f>
        <v/>
      </c>
      <c r="AS46" s="156" t="str">
        <f t="shared" ref="AS46:AS48" ca="1" si="519">IF(AND(CP46&gt;0,CQ46&gt;0),"-",IF(AND(CP46&gt;0,CQ46=0),IF($D46="DCE/REA",IF(IF46="","DCE","REA"),$D46),""))</f>
        <v/>
      </c>
      <c r="AT46" s="154" t="str">
        <f t="shared" ref="AT46:AT48" ca="1" si="520">IF(AND(CQ46&gt;0,CR46&gt;0),"-",IF(AND(CQ46&gt;0,CR46=0),IF($D46="DCE/REA",IF(IG46="","DCE","REA"),$D46),""))</f>
        <v/>
      </c>
      <c r="AU46" s="155" t="str">
        <f t="shared" ref="AU46:AU48" ca="1" si="521">IF(AND(CR46&gt;0,CS46&gt;0),"-",IF(AND(CR46&gt;0,CS46=0),IF($D46="DCE/REA",IF(IH46="","DCE","REA"),$D46),""))</f>
        <v/>
      </c>
      <c r="AV46" s="155" t="str">
        <f t="shared" ref="AV46:AV48" ca="1" si="522">IF(AND(CS46&gt;0,CT46&gt;0),"-",IF(AND(CS46&gt;0,CT46=0),IF($D46="DCE/REA",IF(II46="","DCE","REA"),$D46),""))</f>
        <v/>
      </c>
      <c r="AW46" s="155" t="str">
        <f t="shared" ref="AW46:AW48" ca="1" si="523">IF(AND(CT46&gt;0,CU46&gt;0),"-",IF(AND(CT46&gt;0,CU46=0),IF($D46="DCE/REA",IF(IJ46="","DCE","REA"),$D46),""))</f>
        <v/>
      </c>
      <c r="AX46" s="155" t="str">
        <f t="shared" ref="AX46:AX48" ca="1" si="524">IF(AND(CU46&gt;0,CV46&gt;0),"-",IF(AND(CU46&gt;0,CV46=0),IF($D46="DCE/REA",IF(IK46="","DCE","REA"),$D46),""))</f>
        <v/>
      </c>
      <c r="AY46" s="155" t="str">
        <f t="shared" ref="AY46:AY48" ca="1" si="525">IF(AND(CV46&gt;0,CW46&gt;0),"-",IF(AND(CV46&gt;0,CW46=0),IF($D46="DCE/REA",IF(IL46="","DCE","REA"),$D46),""))</f>
        <v/>
      </c>
      <c r="AZ46" s="155" t="str">
        <f t="shared" ref="AZ46:AZ48" ca="1" si="526">IF(AND(CW46&gt;0,CX46&gt;0),"-",IF(AND(CW46&gt;0,CX46=0),IF($D46="DCE/REA",IF(IM46="","DCE","REA"),$D46),""))</f>
        <v/>
      </c>
      <c r="BA46" s="155" t="str">
        <f t="shared" ref="BA46:BA48" ca="1" si="527">IF(AND(CX46&gt;0,CY46&gt;0),"-",IF(AND(CX46&gt;0,CY46=0),IF($D46="DCE/REA",IF(IN46="","DCE","REA"),$D46),""))</f>
        <v/>
      </c>
      <c r="BB46" s="155" t="str">
        <f t="shared" ref="BB46:BB48" ca="1" si="528">IF(AND(CY46&gt;0,CZ46&gt;0),"-",IF(AND(CY46&gt;0,CZ46=0),IF($D46="DCE/REA",IF(IO46="","DCE","REA"),$D46),""))</f>
        <v/>
      </c>
      <c r="BC46" s="155" t="str">
        <f t="shared" ref="BC46:BC48" ca="1" si="529">IF(AND(CZ46&gt;0,DA46&gt;0),"-",IF(AND(CZ46&gt;0,DA46=0),IF($D46="DCE/REA",IF(IP46="","DCE","REA"),$D46),""))</f>
        <v/>
      </c>
      <c r="BD46" s="155" t="str">
        <f t="shared" ref="BD46:BD48" ca="1" si="530">IF(AND(DA46&gt;0,DB46&gt;0),"-",IF(AND(DA46&gt;0,DB46=0),IF($D46="DCE/REA",IF(IQ46="","DCE","REA"),$D46),""))</f>
        <v/>
      </c>
      <c r="BE46" s="156" t="str">
        <f t="shared" ref="BE46:BE48" ca="1" si="531">IF(AND(DB46&gt;0,DC46&gt;0),"-",IF(AND(DB46&gt;0,DC46=0),IF($D46="DCE/REA",IF(IR46="","DCE","REA"),$D46),""))</f>
        <v/>
      </c>
      <c r="BF46" s="154" t="str">
        <f t="shared" ref="BF46:BF48" ca="1" si="532">IF(AND(DC46&gt;0,DD46&gt;0),"-",IF(AND(DC46&gt;0,DD46=0),IF($D46="DCE/REA",IF(IS46="","DCE","REA"),$D46),""))</f>
        <v/>
      </c>
      <c r="BG46" s="155" t="str">
        <f t="shared" ref="BG46:BG48" ca="1" si="533">IF(AND(DD46&gt;0,DE46&gt;0),"-",IF(AND(DD46&gt;0,DE46=0),IF($D46="DCE/REA",IF(IT46="","DCE","REA"),$D46),""))</f>
        <v/>
      </c>
      <c r="BH46" s="155" t="str">
        <f t="shared" ref="BH46:BH48" ca="1" si="534">IF(AND(DE46&gt;0,DF46&gt;0),"-",IF(AND(DE46&gt;0,DF46=0),IF($D46="DCE/REA",IF(IU46="","DCE","REA"),$D46),""))</f>
        <v/>
      </c>
      <c r="BI46" s="155" t="str">
        <f t="shared" ref="BI46:BI48" ca="1" si="535">IF(AND(DF46&gt;0,DG46&gt;0),"-",IF(AND(DF46&gt;0,DG46=0),IF($D46="DCE/REA",IF(IV46="","DCE","REA"),$D46),""))</f>
        <v/>
      </c>
      <c r="BJ46" s="155" t="str">
        <f t="shared" ref="BJ46:BJ48" ca="1" si="536">IF(AND(DG46&gt;0,DH46&gt;0),"-",IF(AND(DG46&gt;0,DH46=0),IF($D46="DCE/REA",IF(IW46="","DCE","REA"),$D46),""))</f>
        <v/>
      </c>
      <c r="BK46" s="155" t="str">
        <f t="shared" ref="BK46:BK48" ca="1" si="537">IF(AND(DH46&gt;0,DI46&gt;0),"-",IF(AND(DH46&gt;0,DI46=0),IF($D46="DCE/REA",IF(IX46="","DCE","REA"),$D46),""))</f>
        <v/>
      </c>
      <c r="BL46" s="155" t="str">
        <f t="shared" ref="BL46:BL48" ca="1" si="538">IF(AND(DI46&gt;0,DJ46&gt;0),"-",IF(AND(DI46&gt;0,DJ46=0),IF($D46="DCE/REA",IF(IY46="","DCE","REA"),$D46),""))</f>
        <v/>
      </c>
      <c r="BM46" s="155" t="str">
        <f t="shared" ref="BM46:BM48" ca="1" si="539">IF(AND(DJ46&gt;0,DK46&gt;0),"-",IF(AND(DJ46&gt;0,DK46=0),IF($D46="DCE/REA",IF(IZ46="","DCE","REA"),$D46),""))</f>
        <v/>
      </c>
      <c r="BN46" s="155" t="str">
        <f t="shared" ref="BN46:BN48" ca="1" si="540">IF(AND(DK46&gt;0,DL46&gt;0),"-",IF(AND(DK46&gt;0,DL46=0),IF($D46="DCE/REA",IF(JA46="","DCE","REA"),$D46),""))</f>
        <v/>
      </c>
      <c r="BO46" s="155" t="str">
        <f t="shared" ref="BO46:BO48" ca="1" si="541">IF(AND(DL46&gt;0,DM46&gt;0),"-",IF(AND(DL46&gt;0,DM46=0),IF($D46="DCE/REA",IF(JB46="","DCE","REA"),$D46),""))</f>
        <v/>
      </c>
      <c r="BP46" s="155" t="str">
        <f t="shared" ref="BP46:BP48" ca="1" si="542">IF(AND(DM46&gt;0,DN46&gt;0),"-",IF(AND(DM46&gt;0,DN46=0),IF($D46="DCE/REA",IF(JC46="","DCE","REA"),$D46),""))</f>
        <v/>
      </c>
      <c r="BQ46" s="156" t="str">
        <f t="shared" ref="BQ46:BQ48" ca="1" si="543">IF(AND(DN46&gt;0,DO46&gt;0),"-",IF(AND(DN46&gt;0,DO46=0),IF($D46="DCE/REA",IF(JD46="","DCE","REA"),$D46),""))</f>
        <v/>
      </c>
      <c r="BR46" s="52"/>
      <c r="BS46" s="53">
        <f t="shared" ref="BS46:CH48" ca="1" si="544">IF(OFFSET($HI46,,(COLUMN()-COLUMN($BS$1:$BS$12)),,1)&lt;&gt;"",OFFSET($HI46,,(COLUMN()-COLUMN($BS$1:$BS$12)),,1),SUM(OFFSET($DP46,,2*(COLUMN()-COLUMN($BS$1:$BS$12)),,2)))</f>
        <v>47.058823529411768</v>
      </c>
      <c r="BT46" s="53">
        <f t="shared" ca="1" si="544"/>
        <v>47.058823529411768</v>
      </c>
      <c r="BU46" s="53">
        <f t="shared" ca="1" si="544"/>
        <v>70.588235294117652</v>
      </c>
      <c r="BV46" s="53">
        <f t="shared" ca="1" si="544"/>
        <v>94.117647058823536</v>
      </c>
      <c r="BW46" s="53">
        <f t="shared" ca="1" si="544"/>
        <v>94.117647058823536</v>
      </c>
      <c r="BX46" s="53">
        <f t="shared" ca="1" si="544"/>
        <v>47.058823529411768</v>
      </c>
      <c r="BY46" s="53">
        <f t="shared" ca="1" si="544"/>
        <v>0</v>
      </c>
      <c r="BZ46" s="53">
        <f t="shared" ca="1" si="544"/>
        <v>0</v>
      </c>
      <c r="CA46" s="53">
        <f t="shared" ca="1" si="544"/>
        <v>0</v>
      </c>
      <c r="CB46" s="53">
        <f t="shared" ca="1" si="544"/>
        <v>0</v>
      </c>
      <c r="CC46" s="53">
        <f t="shared" ca="1" si="544"/>
        <v>0</v>
      </c>
      <c r="CD46" s="54">
        <f t="shared" ca="1" si="544"/>
        <v>0</v>
      </c>
      <c r="CE46" s="53">
        <f t="shared" ca="1" si="544"/>
        <v>0</v>
      </c>
      <c r="CF46" s="53">
        <f t="shared" ca="1" si="544"/>
        <v>0</v>
      </c>
      <c r="CG46" s="53">
        <f t="shared" ca="1" si="544"/>
        <v>0</v>
      </c>
      <c r="CH46" s="53">
        <f t="shared" ca="1" si="544"/>
        <v>0</v>
      </c>
      <c r="CI46" s="53">
        <f t="shared" ref="CI46:CX48" ca="1" si="545">IF(OFFSET($HI46,,(COLUMN()-COLUMN($BS$1:$BS$12)),,1)&lt;&gt;"",OFFSET($HI46,,(COLUMN()-COLUMN($BS$1:$BS$12)),,1),SUM(OFFSET($DP46,,2*(COLUMN()-COLUMN($BS$1:$BS$12)),,2)))</f>
        <v>0</v>
      </c>
      <c r="CJ46" s="53">
        <f t="shared" ca="1" si="545"/>
        <v>0</v>
      </c>
      <c r="CK46" s="53">
        <f t="shared" ca="1" si="545"/>
        <v>0</v>
      </c>
      <c r="CL46" s="53">
        <f t="shared" ca="1" si="545"/>
        <v>0</v>
      </c>
      <c r="CM46" s="53">
        <f t="shared" ca="1" si="545"/>
        <v>0</v>
      </c>
      <c r="CN46" s="53">
        <f t="shared" ca="1" si="545"/>
        <v>0</v>
      </c>
      <c r="CO46" s="53">
        <f t="shared" ca="1" si="545"/>
        <v>0</v>
      </c>
      <c r="CP46" s="54">
        <f t="shared" ca="1" si="545"/>
        <v>0</v>
      </c>
      <c r="CQ46" s="53">
        <f t="shared" ca="1" si="545"/>
        <v>0</v>
      </c>
      <c r="CR46" s="53">
        <f t="shared" ca="1" si="545"/>
        <v>0</v>
      </c>
      <c r="CS46" s="53">
        <f t="shared" ca="1" si="545"/>
        <v>0</v>
      </c>
      <c r="CT46" s="53">
        <f t="shared" ca="1" si="545"/>
        <v>0</v>
      </c>
      <c r="CU46" s="53">
        <f t="shared" ca="1" si="545"/>
        <v>0</v>
      </c>
      <c r="CV46" s="53">
        <f t="shared" ca="1" si="545"/>
        <v>0</v>
      </c>
      <c r="CW46" s="53">
        <f t="shared" ca="1" si="545"/>
        <v>0</v>
      </c>
      <c r="CX46" s="53">
        <f t="shared" ca="1" si="545"/>
        <v>0</v>
      </c>
      <c r="CY46" s="53">
        <f t="shared" ref="CY46:DN48" ca="1" si="546">IF(OFFSET($HI46,,(COLUMN()-COLUMN($BS$1:$BS$12)),,1)&lt;&gt;"",OFFSET($HI46,,(COLUMN()-COLUMN($BS$1:$BS$12)),,1),SUM(OFFSET($DP46,,2*(COLUMN()-COLUMN($BS$1:$BS$12)),,2)))</f>
        <v>0</v>
      </c>
      <c r="CZ46" s="53">
        <f t="shared" ca="1" si="546"/>
        <v>0</v>
      </c>
      <c r="DA46" s="53">
        <f t="shared" ca="1" si="546"/>
        <v>0</v>
      </c>
      <c r="DB46" s="54">
        <f t="shared" ca="1" si="546"/>
        <v>0</v>
      </c>
      <c r="DC46" s="53">
        <f t="shared" ca="1" si="546"/>
        <v>0</v>
      </c>
      <c r="DD46" s="53">
        <f t="shared" ca="1" si="546"/>
        <v>0</v>
      </c>
      <c r="DE46" s="53">
        <f t="shared" ca="1" si="546"/>
        <v>0</v>
      </c>
      <c r="DF46" s="53">
        <f t="shared" ca="1" si="546"/>
        <v>0</v>
      </c>
      <c r="DG46" s="53">
        <f t="shared" ca="1" si="546"/>
        <v>0</v>
      </c>
      <c r="DH46" s="53">
        <f t="shared" ca="1" si="546"/>
        <v>0</v>
      </c>
      <c r="DI46" s="53">
        <f t="shared" ca="1" si="546"/>
        <v>0</v>
      </c>
      <c r="DJ46" s="53">
        <f t="shared" ca="1" si="546"/>
        <v>0</v>
      </c>
      <c r="DK46" s="53">
        <f t="shared" ca="1" si="546"/>
        <v>0</v>
      </c>
      <c r="DL46" s="53">
        <f t="shared" ca="1" si="546"/>
        <v>0</v>
      </c>
      <c r="DM46" s="53">
        <f t="shared" ca="1" si="546"/>
        <v>0</v>
      </c>
      <c r="DN46" s="53">
        <f t="shared" ca="1" si="546"/>
        <v>0</v>
      </c>
      <c r="DO46" s="52"/>
      <c r="DP46" s="60">
        <v>23.529411764705884</v>
      </c>
      <c r="DQ46" s="53">
        <v>23.529411764705884</v>
      </c>
      <c r="DR46" s="53">
        <v>23.529411764705884</v>
      </c>
      <c r="DS46" s="53">
        <v>23.529411764705884</v>
      </c>
      <c r="DT46" s="53">
        <v>23.529411764705884</v>
      </c>
      <c r="DU46" s="53">
        <v>47.058823529411768</v>
      </c>
      <c r="DV46" s="53">
        <v>47.058823529411768</v>
      </c>
      <c r="DW46" s="53">
        <v>47.058823529411768</v>
      </c>
      <c r="DX46" s="53">
        <v>47.058823529411768</v>
      </c>
      <c r="DY46" s="53">
        <v>47.058823529411768</v>
      </c>
      <c r="DZ46" s="53">
        <v>47.058823529411768</v>
      </c>
      <c r="EA46" s="53">
        <v>0</v>
      </c>
      <c r="EB46" s="53">
        <v>0</v>
      </c>
      <c r="EC46" s="53">
        <v>0</v>
      </c>
      <c r="ED46" s="53">
        <v>0</v>
      </c>
      <c r="EE46" s="53">
        <v>0</v>
      </c>
      <c r="EF46" s="53">
        <v>0</v>
      </c>
      <c r="EG46" s="53">
        <v>0</v>
      </c>
      <c r="EH46" s="53">
        <v>0</v>
      </c>
      <c r="EI46" s="53">
        <v>0</v>
      </c>
      <c r="EJ46" s="53">
        <v>0</v>
      </c>
      <c r="EK46" s="53">
        <v>0</v>
      </c>
      <c r="EL46" s="55">
        <v>0</v>
      </c>
      <c r="EM46" s="54">
        <v>0</v>
      </c>
      <c r="EN46" s="53">
        <v>0</v>
      </c>
      <c r="EO46" s="53">
        <v>0</v>
      </c>
      <c r="EP46" s="53">
        <v>0</v>
      </c>
      <c r="EQ46" s="53">
        <v>0</v>
      </c>
      <c r="ER46" s="53">
        <v>0</v>
      </c>
      <c r="ES46" s="53">
        <v>0</v>
      </c>
      <c r="ET46" s="53">
        <v>0</v>
      </c>
      <c r="EU46" s="53">
        <v>0</v>
      </c>
      <c r="EV46" s="53">
        <v>0</v>
      </c>
      <c r="EW46" s="53">
        <v>0</v>
      </c>
      <c r="EX46" s="53">
        <v>0</v>
      </c>
      <c r="EY46" s="53">
        <v>0</v>
      </c>
      <c r="EZ46" s="53">
        <v>0</v>
      </c>
      <c r="FA46" s="53">
        <v>0</v>
      </c>
      <c r="FB46" s="53">
        <v>0</v>
      </c>
      <c r="FC46" s="53">
        <v>0</v>
      </c>
      <c r="FD46" s="53">
        <v>0</v>
      </c>
      <c r="FE46" s="53">
        <v>0</v>
      </c>
      <c r="FF46" s="53">
        <v>0</v>
      </c>
      <c r="FG46" s="53">
        <v>0</v>
      </c>
      <c r="FH46" s="53">
        <v>0</v>
      </c>
      <c r="FI46" s="53">
        <v>0</v>
      </c>
      <c r="FJ46" s="53">
        <v>0</v>
      </c>
      <c r="FK46" s="54">
        <v>0</v>
      </c>
      <c r="FL46" s="53">
        <v>0</v>
      </c>
      <c r="FM46" s="53">
        <v>0</v>
      </c>
      <c r="FN46" s="53">
        <v>0</v>
      </c>
      <c r="FO46" s="53">
        <v>0</v>
      </c>
      <c r="FP46" s="53">
        <v>0</v>
      </c>
      <c r="FQ46" s="53">
        <v>0</v>
      </c>
      <c r="FR46" s="53">
        <v>0</v>
      </c>
      <c r="FS46" s="53">
        <v>0</v>
      </c>
      <c r="FT46" s="53">
        <v>0</v>
      </c>
      <c r="FU46" s="53">
        <v>0</v>
      </c>
      <c r="FV46" s="53">
        <v>0</v>
      </c>
      <c r="FW46" s="53">
        <v>0</v>
      </c>
      <c r="FX46" s="53">
        <v>0</v>
      </c>
      <c r="FY46" s="53">
        <v>0</v>
      </c>
      <c r="FZ46" s="53">
        <v>0</v>
      </c>
      <c r="GA46" s="53">
        <v>0</v>
      </c>
      <c r="GB46" s="53">
        <v>0</v>
      </c>
      <c r="GC46" s="53">
        <v>0</v>
      </c>
      <c r="GD46" s="53">
        <v>0</v>
      </c>
      <c r="GE46" s="53">
        <v>0</v>
      </c>
      <c r="GF46" s="53">
        <v>0</v>
      </c>
      <c r="GG46" s="53">
        <v>0</v>
      </c>
      <c r="GH46" s="53">
        <v>0</v>
      </c>
      <c r="GI46" s="54">
        <v>0</v>
      </c>
      <c r="GJ46" s="53">
        <v>0</v>
      </c>
      <c r="GK46" s="53">
        <v>0</v>
      </c>
      <c r="GL46" s="53">
        <v>0</v>
      </c>
      <c r="GM46" s="53">
        <v>0</v>
      </c>
      <c r="GN46" s="53">
        <v>0</v>
      </c>
      <c r="GO46" s="53">
        <v>0</v>
      </c>
      <c r="GP46" s="53">
        <v>0</v>
      </c>
      <c r="GQ46" s="53">
        <v>0</v>
      </c>
      <c r="GR46" s="53">
        <v>0</v>
      </c>
      <c r="GS46" s="53">
        <v>0</v>
      </c>
      <c r="GT46" s="53">
        <v>0</v>
      </c>
      <c r="GU46" s="53">
        <v>0</v>
      </c>
      <c r="GV46" s="53">
        <v>0</v>
      </c>
      <c r="GW46" s="53">
        <v>0</v>
      </c>
      <c r="GX46" s="53">
        <v>0</v>
      </c>
      <c r="GY46" s="53">
        <v>0</v>
      </c>
      <c r="GZ46" s="53">
        <v>0</v>
      </c>
      <c r="HA46" s="53">
        <v>0</v>
      </c>
      <c r="HB46" s="53">
        <v>0</v>
      </c>
      <c r="HC46" s="53">
        <v>0</v>
      </c>
      <c r="HD46" s="53">
        <v>0</v>
      </c>
      <c r="HE46" s="53">
        <v>0</v>
      </c>
      <c r="HF46" s="53">
        <v>0</v>
      </c>
      <c r="HG46" s="54">
        <v>0</v>
      </c>
      <c r="HH46" s="52"/>
      <c r="HI46" s="160"/>
      <c r="HJ46" s="161"/>
      <c r="HK46" s="161"/>
      <c r="HL46" s="161"/>
      <c r="HM46" s="161"/>
      <c r="HN46" s="161"/>
      <c r="HO46" s="161"/>
      <c r="HP46" s="161"/>
      <c r="HQ46" s="161"/>
      <c r="HR46" s="161"/>
      <c r="HS46" s="161"/>
      <c r="HT46" s="162"/>
      <c r="HU46" s="160"/>
      <c r="HV46" s="161"/>
      <c r="HW46" s="161"/>
      <c r="HX46" s="161"/>
      <c r="HY46" s="161"/>
      <c r="HZ46" s="161"/>
      <c r="IA46" s="161"/>
      <c r="IB46" s="161"/>
      <c r="IC46" s="161"/>
      <c r="ID46" s="161"/>
      <c r="IE46" s="161"/>
      <c r="IF46" s="162"/>
      <c r="IG46" s="160"/>
      <c r="IH46" s="161"/>
      <c r="II46" s="161"/>
      <c r="IJ46" s="161"/>
      <c r="IK46" s="161"/>
      <c r="IL46" s="161"/>
      <c r="IM46" s="161"/>
      <c r="IN46" s="161"/>
      <c r="IO46" s="161"/>
      <c r="IP46" s="161"/>
      <c r="IQ46" s="161"/>
      <c r="IR46" s="162"/>
      <c r="IS46" s="160"/>
      <c r="IT46" s="161"/>
      <c r="IU46" s="161"/>
      <c r="IV46" s="161"/>
      <c r="IW46" s="161"/>
      <c r="IX46" s="161"/>
      <c r="IY46" s="161"/>
      <c r="IZ46" s="161"/>
      <c r="JA46" s="161"/>
      <c r="JB46" s="161"/>
      <c r="JC46" s="161"/>
      <c r="JD46" s="162"/>
      <c r="JE46" s="92"/>
    </row>
    <row r="47" spans="1:265" s="1" customFormat="1" ht="14.4" x14ac:dyDescent="0.3">
      <c r="A47" s="125"/>
      <c r="B47" s="163">
        <f t="shared" ca="1" si="487"/>
        <v>0</v>
      </c>
      <c r="C47" s="164" t="str">
        <f t="shared" ca="1" si="488"/>
        <v>Affaire 1</v>
      </c>
      <c r="D47" s="140" t="str">
        <f t="shared" ca="1" si="489"/>
        <v>DCE/REA</v>
      </c>
      <c r="E47" s="141" t="s">
        <v>39</v>
      </c>
      <c r="F47" s="142">
        <v>2</v>
      </c>
      <c r="G47" s="140">
        <f t="shared" ca="1" si="490"/>
        <v>0</v>
      </c>
      <c r="H47" s="140">
        <f t="shared" ca="1" si="491"/>
        <v>0</v>
      </c>
      <c r="I47" s="168">
        <f t="shared" ca="1" si="492"/>
        <v>0</v>
      </c>
      <c r="J47" s="140">
        <f t="shared" ca="1" si="493"/>
        <v>0</v>
      </c>
      <c r="K47" s="140">
        <f t="shared" ca="1" si="494"/>
        <v>0</v>
      </c>
      <c r="L47" s="143">
        <f t="shared" ca="1" si="495"/>
        <v>0</v>
      </c>
      <c r="M47" s="108"/>
      <c r="N47" s="145">
        <v>200</v>
      </c>
      <c r="O47" s="146">
        <v>43466</v>
      </c>
      <c r="P47" s="146">
        <v>43600</v>
      </c>
      <c r="Q47" s="147">
        <v>43597</v>
      </c>
      <c r="R47" s="148" t="str">
        <f ca="1">IF(AND($P47&lt;&gt;"",$P47&lt;=$B$1,$Q47=""),"RETARD","")</f>
        <v/>
      </c>
      <c r="S47" s="148">
        <f ca="1">IF($O47="","",IF(AND($B$1&lt;$P47,$Q47=""),$P47,IF(AND($Q47&lt;=$P47,$Q47&lt;&gt;""),$Q47,EDATE($P47,1))))</f>
        <v>43597</v>
      </c>
      <c r="T47" s="150"/>
      <c r="U47" s="108"/>
      <c r="V47" s="154" t="str">
        <f t="shared" ca="1" si="496"/>
        <v>-</v>
      </c>
      <c r="W47" s="155" t="str">
        <f t="shared" ca="1" si="497"/>
        <v>-</v>
      </c>
      <c r="X47" s="155" t="str">
        <f t="shared" ca="1" si="498"/>
        <v>-</v>
      </c>
      <c r="Y47" s="155" t="str">
        <f t="shared" ca="1" si="499"/>
        <v>-</v>
      </c>
      <c r="Z47" s="155" t="str">
        <f t="shared" ca="1" si="500"/>
        <v>DCE</v>
      </c>
      <c r="AA47" s="155" t="str">
        <f t="shared" ca="1" si="501"/>
        <v/>
      </c>
      <c r="AB47" s="155" t="str">
        <f t="shared" ca="1" si="502"/>
        <v/>
      </c>
      <c r="AC47" s="155" t="str">
        <f t="shared" ca="1" si="503"/>
        <v/>
      </c>
      <c r="AD47" s="155" t="str">
        <f t="shared" ca="1" si="504"/>
        <v/>
      </c>
      <c r="AE47" s="155" t="str">
        <f t="shared" ca="1" si="505"/>
        <v/>
      </c>
      <c r="AF47" s="155" t="str">
        <f t="shared" ca="1" si="506"/>
        <v/>
      </c>
      <c r="AG47" s="156" t="str">
        <f t="shared" ca="1" si="507"/>
        <v/>
      </c>
      <c r="AH47" s="154" t="str">
        <f t="shared" ca="1" si="508"/>
        <v/>
      </c>
      <c r="AI47" s="155" t="str">
        <f t="shared" ca="1" si="509"/>
        <v/>
      </c>
      <c r="AJ47" s="155" t="str">
        <f t="shared" ca="1" si="510"/>
        <v/>
      </c>
      <c r="AK47" s="155" t="str">
        <f t="shared" ca="1" si="511"/>
        <v/>
      </c>
      <c r="AL47" s="155" t="str">
        <f t="shared" ca="1" si="512"/>
        <v/>
      </c>
      <c r="AM47" s="155" t="str">
        <f t="shared" ca="1" si="513"/>
        <v/>
      </c>
      <c r="AN47" s="155" t="str">
        <f t="shared" ca="1" si="514"/>
        <v/>
      </c>
      <c r="AO47" s="155" t="str">
        <f t="shared" ca="1" si="515"/>
        <v/>
      </c>
      <c r="AP47" s="155" t="str">
        <f t="shared" ca="1" si="516"/>
        <v/>
      </c>
      <c r="AQ47" s="155" t="str">
        <f t="shared" ca="1" si="517"/>
        <v/>
      </c>
      <c r="AR47" s="155" t="str">
        <f t="shared" ca="1" si="518"/>
        <v/>
      </c>
      <c r="AS47" s="156" t="str">
        <f t="shared" ca="1" si="519"/>
        <v/>
      </c>
      <c r="AT47" s="154" t="str">
        <f t="shared" ca="1" si="520"/>
        <v/>
      </c>
      <c r="AU47" s="155" t="str">
        <f t="shared" ca="1" si="521"/>
        <v/>
      </c>
      <c r="AV47" s="155" t="str">
        <f t="shared" ca="1" si="522"/>
        <v/>
      </c>
      <c r="AW47" s="155" t="str">
        <f t="shared" ca="1" si="523"/>
        <v/>
      </c>
      <c r="AX47" s="155" t="str">
        <f t="shared" ca="1" si="524"/>
        <v/>
      </c>
      <c r="AY47" s="155" t="str">
        <f t="shared" ca="1" si="525"/>
        <v/>
      </c>
      <c r="AZ47" s="155" t="str">
        <f t="shared" ca="1" si="526"/>
        <v/>
      </c>
      <c r="BA47" s="155" t="str">
        <f t="shared" ca="1" si="527"/>
        <v/>
      </c>
      <c r="BB47" s="155" t="str">
        <f t="shared" ca="1" si="528"/>
        <v/>
      </c>
      <c r="BC47" s="155" t="str">
        <f t="shared" ca="1" si="529"/>
        <v/>
      </c>
      <c r="BD47" s="155" t="str">
        <f t="shared" ca="1" si="530"/>
        <v/>
      </c>
      <c r="BE47" s="156" t="str">
        <f t="shared" ca="1" si="531"/>
        <v/>
      </c>
      <c r="BF47" s="154" t="str">
        <f t="shared" ca="1" si="532"/>
        <v/>
      </c>
      <c r="BG47" s="155" t="str">
        <f t="shared" ca="1" si="533"/>
        <v/>
      </c>
      <c r="BH47" s="155" t="str">
        <f t="shared" ca="1" si="534"/>
        <v/>
      </c>
      <c r="BI47" s="155" t="str">
        <f t="shared" ca="1" si="535"/>
        <v/>
      </c>
      <c r="BJ47" s="155" t="str">
        <f t="shared" ca="1" si="536"/>
        <v/>
      </c>
      <c r="BK47" s="155" t="str">
        <f t="shared" ca="1" si="537"/>
        <v/>
      </c>
      <c r="BL47" s="155" t="str">
        <f t="shared" ca="1" si="538"/>
        <v/>
      </c>
      <c r="BM47" s="155" t="str">
        <f t="shared" ca="1" si="539"/>
        <v/>
      </c>
      <c r="BN47" s="155" t="str">
        <f t="shared" ca="1" si="540"/>
        <v/>
      </c>
      <c r="BO47" s="155" t="str">
        <f t="shared" ca="1" si="541"/>
        <v/>
      </c>
      <c r="BP47" s="155" t="str">
        <f t="shared" ca="1" si="542"/>
        <v/>
      </c>
      <c r="BQ47" s="156" t="str">
        <f t="shared" ca="1" si="543"/>
        <v/>
      </c>
      <c r="BR47" s="52"/>
      <c r="BS47" s="53">
        <f t="shared" ca="1" si="544"/>
        <v>44.444444444444443</v>
      </c>
      <c r="BT47" s="53">
        <f t="shared" ca="1" si="544"/>
        <v>44.444444444444443</v>
      </c>
      <c r="BU47" s="53">
        <f t="shared" ca="1" si="544"/>
        <v>44.444444444444443</v>
      </c>
      <c r="BV47" s="53">
        <f t="shared" ca="1" si="544"/>
        <v>44.444444444444443</v>
      </c>
      <c r="BW47" s="53">
        <f t="shared" ca="1" si="544"/>
        <v>22.222222222222221</v>
      </c>
      <c r="BX47" s="53">
        <f t="shared" ca="1" si="544"/>
        <v>0</v>
      </c>
      <c r="BY47" s="53">
        <f t="shared" ca="1" si="544"/>
        <v>0</v>
      </c>
      <c r="BZ47" s="53">
        <f t="shared" ca="1" si="544"/>
        <v>0</v>
      </c>
      <c r="CA47" s="53">
        <f t="shared" ca="1" si="544"/>
        <v>0</v>
      </c>
      <c r="CB47" s="53">
        <f t="shared" ca="1" si="544"/>
        <v>0</v>
      </c>
      <c r="CC47" s="53">
        <f t="shared" ca="1" si="544"/>
        <v>0</v>
      </c>
      <c r="CD47" s="54">
        <f t="shared" ca="1" si="544"/>
        <v>0</v>
      </c>
      <c r="CE47" s="53">
        <f t="shared" ca="1" si="544"/>
        <v>0</v>
      </c>
      <c r="CF47" s="53">
        <f t="shared" ca="1" si="544"/>
        <v>0</v>
      </c>
      <c r="CG47" s="53">
        <f t="shared" ca="1" si="544"/>
        <v>0</v>
      </c>
      <c r="CH47" s="53">
        <f t="shared" ca="1" si="544"/>
        <v>0</v>
      </c>
      <c r="CI47" s="53">
        <f t="shared" ca="1" si="545"/>
        <v>0</v>
      </c>
      <c r="CJ47" s="53">
        <f t="shared" ca="1" si="545"/>
        <v>0</v>
      </c>
      <c r="CK47" s="53">
        <f t="shared" ca="1" si="545"/>
        <v>0</v>
      </c>
      <c r="CL47" s="53">
        <f t="shared" ca="1" si="545"/>
        <v>0</v>
      </c>
      <c r="CM47" s="53">
        <f t="shared" ca="1" si="545"/>
        <v>0</v>
      </c>
      <c r="CN47" s="53">
        <f t="shared" ca="1" si="545"/>
        <v>0</v>
      </c>
      <c r="CO47" s="53">
        <f t="shared" ca="1" si="545"/>
        <v>0</v>
      </c>
      <c r="CP47" s="54">
        <f t="shared" ca="1" si="545"/>
        <v>0</v>
      </c>
      <c r="CQ47" s="53">
        <f t="shared" ca="1" si="545"/>
        <v>0</v>
      </c>
      <c r="CR47" s="53">
        <f t="shared" ca="1" si="545"/>
        <v>0</v>
      </c>
      <c r="CS47" s="53">
        <f t="shared" ca="1" si="545"/>
        <v>0</v>
      </c>
      <c r="CT47" s="53">
        <f t="shared" ca="1" si="545"/>
        <v>0</v>
      </c>
      <c r="CU47" s="53">
        <f t="shared" ca="1" si="545"/>
        <v>0</v>
      </c>
      <c r="CV47" s="53">
        <f t="shared" ca="1" si="545"/>
        <v>0</v>
      </c>
      <c r="CW47" s="53">
        <f t="shared" ca="1" si="545"/>
        <v>0</v>
      </c>
      <c r="CX47" s="53">
        <f t="shared" ca="1" si="545"/>
        <v>0</v>
      </c>
      <c r="CY47" s="53">
        <f t="shared" ca="1" si="546"/>
        <v>0</v>
      </c>
      <c r="CZ47" s="53">
        <f t="shared" ca="1" si="546"/>
        <v>0</v>
      </c>
      <c r="DA47" s="53">
        <f t="shared" ca="1" si="546"/>
        <v>0</v>
      </c>
      <c r="DB47" s="54">
        <f t="shared" ca="1" si="546"/>
        <v>0</v>
      </c>
      <c r="DC47" s="53">
        <f t="shared" ca="1" si="546"/>
        <v>0</v>
      </c>
      <c r="DD47" s="53">
        <f t="shared" ca="1" si="546"/>
        <v>0</v>
      </c>
      <c r="DE47" s="53">
        <f t="shared" ca="1" si="546"/>
        <v>0</v>
      </c>
      <c r="DF47" s="53">
        <f t="shared" ca="1" si="546"/>
        <v>0</v>
      </c>
      <c r="DG47" s="53">
        <f t="shared" ca="1" si="546"/>
        <v>0</v>
      </c>
      <c r="DH47" s="53">
        <f t="shared" ca="1" si="546"/>
        <v>0</v>
      </c>
      <c r="DI47" s="53">
        <f t="shared" ca="1" si="546"/>
        <v>0</v>
      </c>
      <c r="DJ47" s="53">
        <f t="shared" ca="1" si="546"/>
        <v>0</v>
      </c>
      <c r="DK47" s="53">
        <f t="shared" ca="1" si="546"/>
        <v>0</v>
      </c>
      <c r="DL47" s="53">
        <f t="shared" ca="1" si="546"/>
        <v>0</v>
      </c>
      <c r="DM47" s="53">
        <f t="shared" ca="1" si="546"/>
        <v>0</v>
      </c>
      <c r="DN47" s="53">
        <f t="shared" ca="1" si="546"/>
        <v>0</v>
      </c>
      <c r="DO47" s="52"/>
      <c r="DP47" s="60">
        <v>22.222222222222221</v>
      </c>
      <c r="DQ47" s="53">
        <v>22.222222222222221</v>
      </c>
      <c r="DR47" s="53">
        <v>22.222222222222221</v>
      </c>
      <c r="DS47" s="53">
        <v>22.222222222222221</v>
      </c>
      <c r="DT47" s="53">
        <v>22.222222222222221</v>
      </c>
      <c r="DU47" s="53">
        <v>22.222222222222221</v>
      </c>
      <c r="DV47" s="53">
        <v>22.222222222222221</v>
      </c>
      <c r="DW47" s="53">
        <v>22.222222222222221</v>
      </c>
      <c r="DX47" s="53">
        <v>22.222222222222221</v>
      </c>
      <c r="DY47" s="53">
        <v>0</v>
      </c>
      <c r="DZ47" s="53">
        <v>0</v>
      </c>
      <c r="EA47" s="53">
        <v>0</v>
      </c>
      <c r="EB47" s="53">
        <v>0</v>
      </c>
      <c r="EC47" s="53">
        <v>0</v>
      </c>
      <c r="ED47" s="53">
        <v>0</v>
      </c>
      <c r="EE47" s="53">
        <v>0</v>
      </c>
      <c r="EF47" s="53">
        <v>0</v>
      </c>
      <c r="EG47" s="53">
        <v>0</v>
      </c>
      <c r="EH47" s="53">
        <v>0</v>
      </c>
      <c r="EI47" s="53">
        <v>0</v>
      </c>
      <c r="EJ47" s="53">
        <v>0</v>
      </c>
      <c r="EK47" s="53">
        <v>0</v>
      </c>
      <c r="EL47" s="55">
        <v>0</v>
      </c>
      <c r="EM47" s="54">
        <v>0</v>
      </c>
      <c r="EN47" s="53">
        <v>0</v>
      </c>
      <c r="EO47" s="53">
        <v>0</v>
      </c>
      <c r="EP47" s="53">
        <v>0</v>
      </c>
      <c r="EQ47" s="53">
        <v>0</v>
      </c>
      <c r="ER47" s="53">
        <v>0</v>
      </c>
      <c r="ES47" s="53">
        <v>0</v>
      </c>
      <c r="ET47" s="53">
        <v>0</v>
      </c>
      <c r="EU47" s="53">
        <v>0</v>
      </c>
      <c r="EV47" s="53">
        <v>0</v>
      </c>
      <c r="EW47" s="53">
        <v>0</v>
      </c>
      <c r="EX47" s="53">
        <v>0</v>
      </c>
      <c r="EY47" s="53">
        <v>0</v>
      </c>
      <c r="EZ47" s="53">
        <v>0</v>
      </c>
      <c r="FA47" s="53">
        <v>0</v>
      </c>
      <c r="FB47" s="53">
        <v>0</v>
      </c>
      <c r="FC47" s="53">
        <v>0</v>
      </c>
      <c r="FD47" s="53">
        <v>0</v>
      </c>
      <c r="FE47" s="53">
        <v>0</v>
      </c>
      <c r="FF47" s="53">
        <v>0</v>
      </c>
      <c r="FG47" s="53">
        <v>0</v>
      </c>
      <c r="FH47" s="53">
        <v>0</v>
      </c>
      <c r="FI47" s="53">
        <v>0</v>
      </c>
      <c r="FJ47" s="53">
        <v>0</v>
      </c>
      <c r="FK47" s="54">
        <v>0</v>
      </c>
      <c r="FL47" s="53">
        <v>0</v>
      </c>
      <c r="FM47" s="53">
        <v>0</v>
      </c>
      <c r="FN47" s="53">
        <v>0</v>
      </c>
      <c r="FO47" s="53">
        <v>0</v>
      </c>
      <c r="FP47" s="53">
        <v>0</v>
      </c>
      <c r="FQ47" s="53">
        <v>0</v>
      </c>
      <c r="FR47" s="53">
        <v>0</v>
      </c>
      <c r="FS47" s="53">
        <v>0</v>
      </c>
      <c r="FT47" s="53">
        <v>0</v>
      </c>
      <c r="FU47" s="53">
        <v>0</v>
      </c>
      <c r="FV47" s="53">
        <v>0</v>
      </c>
      <c r="FW47" s="53">
        <v>0</v>
      </c>
      <c r="FX47" s="53">
        <v>0</v>
      </c>
      <c r="FY47" s="53">
        <v>0</v>
      </c>
      <c r="FZ47" s="53">
        <v>0</v>
      </c>
      <c r="GA47" s="53">
        <v>0</v>
      </c>
      <c r="GB47" s="53">
        <v>0</v>
      </c>
      <c r="GC47" s="53">
        <v>0</v>
      </c>
      <c r="GD47" s="53">
        <v>0</v>
      </c>
      <c r="GE47" s="53">
        <v>0</v>
      </c>
      <c r="GF47" s="53">
        <v>0</v>
      </c>
      <c r="GG47" s="53">
        <v>0</v>
      </c>
      <c r="GH47" s="53">
        <v>0</v>
      </c>
      <c r="GI47" s="54">
        <v>0</v>
      </c>
      <c r="GJ47" s="53">
        <v>0</v>
      </c>
      <c r="GK47" s="53">
        <v>0</v>
      </c>
      <c r="GL47" s="53">
        <v>0</v>
      </c>
      <c r="GM47" s="53">
        <v>0</v>
      </c>
      <c r="GN47" s="53">
        <v>0</v>
      </c>
      <c r="GO47" s="53">
        <v>0</v>
      </c>
      <c r="GP47" s="53">
        <v>0</v>
      </c>
      <c r="GQ47" s="53">
        <v>0</v>
      </c>
      <c r="GR47" s="53">
        <v>0</v>
      </c>
      <c r="GS47" s="53">
        <v>0</v>
      </c>
      <c r="GT47" s="53">
        <v>0</v>
      </c>
      <c r="GU47" s="53">
        <v>0</v>
      </c>
      <c r="GV47" s="53">
        <v>0</v>
      </c>
      <c r="GW47" s="53">
        <v>0</v>
      </c>
      <c r="GX47" s="53">
        <v>0</v>
      </c>
      <c r="GY47" s="53">
        <v>0</v>
      </c>
      <c r="GZ47" s="53">
        <v>0</v>
      </c>
      <c r="HA47" s="53">
        <v>0</v>
      </c>
      <c r="HB47" s="53">
        <v>0</v>
      </c>
      <c r="HC47" s="53">
        <v>0</v>
      </c>
      <c r="HD47" s="53">
        <v>0</v>
      </c>
      <c r="HE47" s="53">
        <v>0</v>
      </c>
      <c r="HF47" s="53">
        <v>0</v>
      </c>
      <c r="HG47" s="54">
        <v>0</v>
      </c>
      <c r="HH47" s="52"/>
      <c r="HI47" s="160"/>
      <c r="HJ47" s="161"/>
      <c r="HK47" s="161"/>
      <c r="HL47" s="161"/>
      <c r="HM47" s="161"/>
      <c r="HN47" s="161"/>
      <c r="HO47" s="161"/>
      <c r="HP47" s="161"/>
      <c r="HQ47" s="161"/>
      <c r="HR47" s="161"/>
      <c r="HS47" s="161"/>
      <c r="HT47" s="162"/>
      <c r="HU47" s="160"/>
      <c r="HV47" s="161"/>
      <c r="HW47" s="161"/>
      <c r="HX47" s="161"/>
      <c r="HY47" s="161"/>
      <c r="HZ47" s="161"/>
      <c r="IA47" s="161"/>
      <c r="IB47" s="161"/>
      <c r="IC47" s="161"/>
      <c r="ID47" s="161"/>
      <c r="IE47" s="161"/>
      <c r="IF47" s="162"/>
      <c r="IG47" s="160"/>
      <c r="IH47" s="161"/>
      <c r="II47" s="161"/>
      <c r="IJ47" s="161"/>
      <c r="IK47" s="161"/>
      <c r="IL47" s="161"/>
      <c r="IM47" s="161"/>
      <c r="IN47" s="161"/>
      <c r="IO47" s="161"/>
      <c r="IP47" s="161"/>
      <c r="IQ47" s="161"/>
      <c r="IR47" s="162"/>
      <c r="IS47" s="160"/>
      <c r="IT47" s="161"/>
      <c r="IU47" s="161"/>
      <c r="IV47" s="161"/>
      <c r="IW47" s="161"/>
      <c r="IX47" s="161"/>
      <c r="IY47" s="161"/>
      <c r="IZ47" s="161"/>
      <c r="JA47" s="161"/>
      <c r="JB47" s="161"/>
      <c r="JC47" s="161"/>
      <c r="JD47" s="162"/>
      <c r="JE47" s="92"/>
    </row>
    <row r="48" spans="1:265" s="1" customFormat="1" ht="15" thickBot="1" x14ac:dyDescent="0.35">
      <c r="A48" s="125"/>
      <c r="B48" s="163">
        <f t="shared" ca="1" si="487"/>
        <v>0</v>
      </c>
      <c r="C48" s="164" t="str">
        <f t="shared" ca="1" si="488"/>
        <v>Affaire 1</v>
      </c>
      <c r="D48" s="140" t="str">
        <f t="shared" ca="1" si="489"/>
        <v>DCE/REA</v>
      </c>
      <c r="E48" s="141" t="s">
        <v>40</v>
      </c>
      <c r="F48" s="142">
        <v>3</v>
      </c>
      <c r="G48" s="140">
        <f t="shared" ca="1" si="490"/>
        <v>0</v>
      </c>
      <c r="H48" s="140">
        <f t="shared" ca="1" si="491"/>
        <v>0</v>
      </c>
      <c r="I48" s="168">
        <f t="shared" ca="1" si="492"/>
        <v>0</v>
      </c>
      <c r="J48" s="140">
        <f t="shared" ca="1" si="493"/>
        <v>0</v>
      </c>
      <c r="K48" s="140">
        <f t="shared" ca="1" si="494"/>
        <v>0</v>
      </c>
      <c r="L48" s="143">
        <f t="shared" ca="1" si="495"/>
        <v>0</v>
      </c>
      <c r="M48" s="108"/>
      <c r="N48" s="145">
        <v>250</v>
      </c>
      <c r="O48" s="146">
        <v>43466</v>
      </c>
      <c r="P48" s="146">
        <v>43525</v>
      </c>
      <c r="Q48" s="147"/>
      <c r="R48" s="148" t="str">
        <f ca="1">IF(AND($P48&lt;&gt;"",$P48&lt;=$B$1,$Q48=""),"RETARD","")</f>
        <v>RETARD</v>
      </c>
      <c r="S48" s="148">
        <f ca="1">IF($O48="","",IF(AND($B$1&lt;$P48,$Q48=""),$P48,IF(AND($Q48&lt;=$P48,$Q48&lt;&gt;""),$Q48,EDATE($P48,1))))</f>
        <v>43556</v>
      </c>
      <c r="T48" s="150"/>
      <c r="U48" s="108"/>
      <c r="V48" s="154" t="str">
        <f t="shared" ca="1" si="496"/>
        <v>-</v>
      </c>
      <c r="W48" s="155" t="str">
        <f t="shared" ca="1" si="497"/>
        <v>-</v>
      </c>
      <c r="X48" s="155" t="str">
        <f t="shared" ca="1" si="498"/>
        <v>-</v>
      </c>
      <c r="Y48" s="155" t="str">
        <f t="shared" ca="1" si="499"/>
        <v>DCE</v>
      </c>
      <c r="Z48" s="155" t="str">
        <f t="shared" ca="1" si="500"/>
        <v/>
      </c>
      <c r="AA48" s="155" t="str">
        <f t="shared" ca="1" si="501"/>
        <v/>
      </c>
      <c r="AB48" s="155" t="str">
        <f t="shared" ca="1" si="502"/>
        <v/>
      </c>
      <c r="AC48" s="155" t="str">
        <f t="shared" ca="1" si="503"/>
        <v/>
      </c>
      <c r="AD48" s="155" t="str">
        <f t="shared" ca="1" si="504"/>
        <v/>
      </c>
      <c r="AE48" s="155" t="str">
        <f t="shared" ca="1" si="505"/>
        <v/>
      </c>
      <c r="AF48" s="155" t="str">
        <f t="shared" ca="1" si="506"/>
        <v/>
      </c>
      <c r="AG48" s="156" t="str">
        <f t="shared" ca="1" si="507"/>
        <v/>
      </c>
      <c r="AH48" s="154" t="str">
        <f t="shared" ca="1" si="508"/>
        <v/>
      </c>
      <c r="AI48" s="155" t="str">
        <f t="shared" ca="1" si="509"/>
        <v/>
      </c>
      <c r="AJ48" s="155" t="str">
        <f t="shared" ca="1" si="510"/>
        <v/>
      </c>
      <c r="AK48" s="155" t="str">
        <f t="shared" ca="1" si="511"/>
        <v/>
      </c>
      <c r="AL48" s="155" t="str">
        <f t="shared" ca="1" si="512"/>
        <v/>
      </c>
      <c r="AM48" s="155" t="str">
        <f t="shared" ca="1" si="513"/>
        <v/>
      </c>
      <c r="AN48" s="155" t="str">
        <f t="shared" ca="1" si="514"/>
        <v/>
      </c>
      <c r="AO48" s="155" t="str">
        <f t="shared" ca="1" si="515"/>
        <v/>
      </c>
      <c r="AP48" s="155" t="str">
        <f t="shared" ca="1" si="516"/>
        <v/>
      </c>
      <c r="AQ48" s="155" t="str">
        <f t="shared" ca="1" si="517"/>
        <v/>
      </c>
      <c r="AR48" s="155" t="str">
        <f t="shared" ca="1" si="518"/>
        <v/>
      </c>
      <c r="AS48" s="156" t="str">
        <f t="shared" ca="1" si="519"/>
        <v/>
      </c>
      <c r="AT48" s="154" t="str">
        <f t="shared" ca="1" si="520"/>
        <v/>
      </c>
      <c r="AU48" s="155" t="str">
        <f t="shared" ca="1" si="521"/>
        <v/>
      </c>
      <c r="AV48" s="155" t="str">
        <f t="shared" ca="1" si="522"/>
        <v/>
      </c>
      <c r="AW48" s="155" t="str">
        <f t="shared" ca="1" si="523"/>
        <v/>
      </c>
      <c r="AX48" s="155" t="str">
        <f t="shared" ca="1" si="524"/>
        <v/>
      </c>
      <c r="AY48" s="155" t="str">
        <f t="shared" ca="1" si="525"/>
        <v/>
      </c>
      <c r="AZ48" s="155" t="str">
        <f t="shared" ca="1" si="526"/>
        <v/>
      </c>
      <c r="BA48" s="155" t="str">
        <f t="shared" ca="1" si="527"/>
        <v/>
      </c>
      <c r="BB48" s="155" t="str">
        <f t="shared" ca="1" si="528"/>
        <v/>
      </c>
      <c r="BC48" s="155" t="str">
        <f t="shared" ca="1" si="529"/>
        <v/>
      </c>
      <c r="BD48" s="155" t="str">
        <f t="shared" ca="1" si="530"/>
        <v/>
      </c>
      <c r="BE48" s="156" t="str">
        <f t="shared" ca="1" si="531"/>
        <v/>
      </c>
      <c r="BF48" s="154" t="str">
        <f t="shared" ca="1" si="532"/>
        <v/>
      </c>
      <c r="BG48" s="155" t="str">
        <f t="shared" ca="1" si="533"/>
        <v/>
      </c>
      <c r="BH48" s="155" t="str">
        <f t="shared" ca="1" si="534"/>
        <v/>
      </c>
      <c r="BI48" s="155" t="str">
        <f t="shared" ca="1" si="535"/>
        <v/>
      </c>
      <c r="BJ48" s="155" t="str">
        <f t="shared" ca="1" si="536"/>
        <v/>
      </c>
      <c r="BK48" s="155" t="str">
        <f t="shared" ca="1" si="537"/>
        <v/>
      </c>
      <c r="BL48" s="155" t="str">
        <f t="shared" ca="1" si="538"/>
        <v/>
      </c>
      <c r="BM48" s="155" t="str">
        <f t="shared" ca="1" si="539"/>
        <v/>
      </c>
      <c r="BN48" s="155" t="str">
        <f t="shared" ca="1" si="540"/>
        <v/>
      </c>
      <c r="BO48" s="155" t="str">
        <f t="shared" ca="1" si="541"/>
        <v/>
      </c>
      <c r="BP48" s="155" t="str">
        <f t="shared" ca="1" si="542"/>
        <v/>
      </c>
      <c r="BQ48" s="156" t="str">
        <f t="shared" ca="1" si="543"/>
        <v/>
      </c>
      <c r="BR48" s="52"/>
      <c r="BS48" s="53">
        <f t="shared" ca="1" si="544"/>
        <v>71.428571428571431</v>
      </c>
      <c r="BT48" s="53">
        <f t="shared" ca="1" si="544"/>
        <v>71.428571428571431</v>
      </c>
      <c r="BU48" s="53">
        <f t="shared" ca="1" si="544"/>
        <v>71.428571428571431</v>
      </c>
      <c r="BV48" s="53">
        <f t="shared" ca="1" si="544"/>
        <v>35.714285714285715</v>
      </c>
      <c r="BW48" s="53">
        <f t="shared" ca="1" si="544"/>
        <v>0</v>
      </c>
      <c r="BX48" s="53">
        <f t="shared" ca="1" si="544"/>
        <v>0</v>
      </c>
      <c r="BY48" s="53">
        <f t="shared" ca="1" si="544"/>
        <v>0</v>
      </c>
      <c r="BZ48" s="53">
        <f t="shared" ca="1" si="544"/>
        <v>0</v>
      </c>
      <c r="CA48" s="53">
        <f t="shared" ca="1" si="544"/>
        <v>0</v>
      </c>
      <c r="CB48" s="53">
        <f t="shared" ca="1" si="544"/>
        <v>0</v>
      </c>
      <c r="CC48" s="53">
        <f t="shared" ca="1" si="544"/>
        <v>0</v>
      </c>
      <c r="CD48" s="54">
        <f t="shared" ca="1" si="544"/>
        <v>0</v>
      </c>
      <c r="CE48" s="53">
        <f t="shared" ca="1" si="544"/>
        <v>0</v>
      </c>
      <c r="CF48" s="53">
        <f t="shared" ca="1" si="544"/>
        <v>0</v>
      </c>
      <c r="CG48" s="53">
        <f t="shared" ca="1" si="544"/>
        <v>0</v>
      </c>
      <c r="CH48" s="53">
        <f t="shared" ca="1" si="544"/>
        <v>0</v>
      </c>
      <c r="CI48" s="53">
        <f t="shared" ca="1" si="545"/>
        <v>0</v>
      </c>
      <c r="CJ48" s="53">
        <f t="shared" ca="1" si="545"/>
        <v>0</v>
      </c>
      <c r="CK48" s="53">
        <f t="shared" ca="1" si="545"/>
        <v>0</v>
      </c>
      <c r="CL48" s="53">
        <f t="shared" ca="1" si="545"/>
        <v>0</v>
      </c>
      <c r="CM48" s="53">
        <f t="shared" ca="1" si="545"/>
        <v>0</v>
      </c>
      <c r="CN48" s="53">
        <f t="shared" ca="1" si="545"/>
        <v>0</v>
      </c>
      <c r="CO48" s="53">
        <f t="shared" ca="1" si="545"/>
        <v>0</v>
      </c>
      <c r="CP48" s="54">
        <f t="shared" ca="1" si="545"/>
        <v>0</v>
      </c>
      <c r="CQ48" s="53">
        <f t="shared" ca="1" si="545"/>
        <v>0</v>
      </c>
      <c r="CR48" s="53">
        <f t="shared" ca="1" si="545"/>
        <v>0</v>
      </c>
      <c r="CS48" s="53">
        <f t="shared" ca="1" si="545"/>
        <v>0</v>
      </c>
      <c r="CT48" s="53">
        <f t="shared" ca="1" si="545"/>
        <v>0</v>
      </c>
      <c r="CU48" s="53">
        <f t="shared" ca="1" si="545"/>
        <v>0</v>
      </c>
      <c r="CV48" s="53">
        <f t="shared" ca="1" si="545"/>
        <v>0</v>
      </c>
      <c r="CW48" s="53">
        <f t="shared" ca="1" si="545"/>
        <v>0</v>
      </c>
      <c r="CX48" s="53">
        <f t="shared" ca="1" si="545"/>
        <v>0</v>
      </c>
      <c r="CY48" s="53">
        <f t="shared" ca="1" si="546"/>
        <v>0</v>
      </c>
      <c r="CZ48" s="53">
        <f t="shared" ca="1" si="546"/>
        <v>0</v>
      </c>
      <c r="DA48" s="53">
        <f t="shared" ca="1" si="546"/>
        <v>0</v>
      </c>
      <c r="DB48" s="54">
        <f t="shared" ca="1" si="546"/>
        <v>0</v>
      </c>
      <c r="DC48" s="53">
        <f t="shared" ca="1" si="546"/>
        <v>0</v>
      </c>
      <c r="DD48" s="53">
        <f t="shared" ca="1" si="546"/>
        <v>0</v>
      </c>
      <c r="DE48" s="53">
        <f t="shared" ca="1" si="546"/>
        <v>0</v>
      </c>
      <c r="DF48" s="53">
        <f t="shared" ca="1" si="546"/>
        <v>0</v>
      </c>
      <c r="DG48" s="53">
        <f t="shared" ca="1" si="546"/>
        <v>0</v>
      </c>
      <c r="DH48" s="53">
        <f t="shared" ca="1" si="546"/>
        <v>0</v>
      </c>
      <c r="DI48" s="53">
        <f t="shared" ca="1" si="546"/>
        <v>0</v>
      </c>
      <c r="DJ48" s="53">
        <f t="shared" ca="1" si="546"/>
        <v>0</v>
      </c>
      <c r="DK48" s="53">
        <f t="shared" ca="1" si="546"/>
        <v>0</v>
      </c>
      <c r="DL48" s="53">
        <f t="shared" ca="1" si="546"/>
        <v>0</v>
      </c>
      <c r="DM48" s="53">
        <f t="shared" ca="1" si="546"/>
        <v>0</v>
      </c>
      <c r="DN48" s="53">
        <f t="shared" ca="1" si="546"/>
        <v>0</v>
      </c>
      <c r="DO48" s="52"/>
      <c r="DP48" s="60">
        <v>35.714285714285715</v>
      </c>
      <c r="DQ48" s="53">
        <v>35.714285714285715</v>
      </c>
      <c r="DR48" s="53">
        <v>35.714285714285715</v>
      </c>
      <c r="DS48" s="53">
        <v>35.714285714285715</v>
      </c>
      <c r="DT48" s="53">
        <v>35.714285714285715</v>
      </c>
      <c r="DU48" s="53">
        <v>35.714285714285715</v>
      </c>
      <c r="DV48" s="53">
        <v>35.714285714285715</v>
      </c>
      <c r="DW48" s="53">
        <v>0</v>
      </c>
      <c r="DX48" s="53">
        <v>0</v>
      </c>
      <c r="DY48" s="53">
        <v>0</v>
      </c>
      <c r="DZ48" s="53">
        <v>0</v>
      </c>
      <c r="EA48" s="53">
        <v>0</v>
      </c>
      <c r="EB48" s="53">
        <v>0</v>
      </c>
      <c r="EC48" s="53">
        <v>0</v>
      </c>
      <c r="ED48" s="53">
        <v>0</v>
      </c>
      <c r="EE48" s="53">
        <v>0</v>
      </c>
      <c r="EF48" s="53">
        <v>0</v>
      </c>
      <c r="EG48" s="53">
        <v>0</v>
      </c>
      <c r="EH48" s="53">
        <v>0</v>
      </c>
      <c r="EI48" s="53">
        <v>0</v>
      </c>
      <c r="EJ48" s="53">
        <v>0</v>
      </c>
      <c r="EK48" s="53">
        <v>0</v>
      </c>
      <c r="EL48" s="55">
        <v>0</v>
      </c>
      <c r="EM48" s="54">
        <v>0</v>
      </c>
      <c r="EN48" s="53">
        <v>0</v>
      </c>
      <c r="EO48" s="53">
        <v>0</v>
      </c>
      <c r="EP48" s="53">
        <v>0</v>
      </c>
      <c r="EQ48" s="53">
        <v>0</v>
      </c>
      <c r="ER48" s="53">
        <v>0</v>
      </c>
      <c r="ES48" s="53">
        <v>0</v>
      </c>
      <c r="ET48" s="53">
        <v>0</v>
      </c>
      <c r="EU48" s="53">
        <v>0</v>
      </c>
      <c r="EV48" s="53">
        <v>0</v>
      </c>
      <c r="EW48" s="53">
        <v>0</v>
      </c>
      <c r="EX48" s="53">
        <v>0</v>
      </c>
      <c r="EY48" s="53">
        <v>0</v>
      </c>
      <c r="EZ48" s="53">
        <v>0</v>
      </c>
      <c r="FA48" s="53">
        <v>0</v>
      </c>
      <c r="FB48" s="53">
        <v>0</v>
      </c>
      <c r="FC48" s="53">
        <v>0</v>
      </c>
      <c r="FD48" s="53">
        <v>0</v>
      </c>
      <c r="FE48" s="53">
        <v>0</v>
      </c>
      <c r="FF48" s="53">
        <v>0</v>
      </c>
      <c r="FG48" s="53">
        <v>0</v>
      </c>
      <c r="FH48" s="53">
        <v>0</v>
      </c>
      <c r="FI48" s="53">
        <v>0</v>
      </c>
      <c r="FJ48" s="53">
        <v>0</v>
      </c>
      <c r="FK48" s="54">
        <v>0</v>
      </c>
      <c r="FL48" s="53">
        <v>0</v>
      </c>
      <c r="FM48" s="53">
        <v>0</v>
      </c>
      <c r="FN48" s="53">
        <v>0</v>
      </c>
      <c r="FO48" s="53">
        <v>0</v>
      </c>
      <c r="FP48" s="53">
        <v>0</v>
      </c>
      <c r="FQ48" s="53">
        <v>0</v>
      </c>
      <c r="FR48" s="53">
        <v>0</v>
      </c>
      <c r="FS48" s="53">
        <v>0</v>
      </c>
      <c r="FT48" s="53">
        <v>0</v>
      </c>
      <c r="FU48" s="53">
        <v>0</v>
      </c>
      <c r="FV48" s="53">
        <v>0</v>
      </c>
      <c r="FW48" s="53">
        <v>0</v>
      </c>
      <c r="FX48" s="53">
        <v>0</v>
      </c>
      <c r="FY48" s="53">
        <v>0</v>
      </c>
      <c r="FZ48" s="53">
        <v>0</v>
      </c>
      <c r="GA48" s="53">
        <v>0</v>
      </c>
      <c r="GB48" s="53">
        <v>0</v>
      </c>
      <c r="GC48" s="53">
        <v>0</v>
      </c>
      <c r="GD48" s="53">
        <v>0</v>
      </c>
      <c r="GE48" s="53">
        <v>0</v>
      </c>
      <c r="GF48" s="53">
        <v>0</v>
      </c>
      <c r="GG48" s="53">
        <v>0</v>
      </c>
      <c r="GH48" s="53">
        <v>0</v>
      </c>
      <c r="GI48" s="54">
        <v>0</v>
      </c>
      <c r="GJ48" s="53">
        <v>0</v>
      </c>
      <c r="GK48" s="53">
        <v>0</v>
      </c>
      <c r="GL48" s="53">
        <v>0</v>
      </c>
      <c r="GM48" s="53">
        <v>0</v>
      </c>
      <c r="GN48" s="53">
        <v>0</v>
      </c>
      <c r="GO48" s="53">
        <v>0</v>
      </c>
      <c r="GP48" s="53">
        <v>0</v>
      </c>
      <c r="GQ48" s="53">
        <v>0</v>
      </c>
      <c r="GR48" s="53">
        <v>0</v>
      </c>
      <c r="GS48" s="53">
        <v>0</v>
      </c>
      <c r="GT48" s="53">
        <v>0</v>
      </c>
      <c r="GU48" s="53">
        <v>0</v>
      </c>
      <c r="GV48" s="53">
        <v>0</v>
      </c>
      <c r="GW48" s="53">
        <v>0</v>
      </c>
      <c r="GX48" s="53">
        <v>0</v>
      </c>
      <c r="GY48" s="53">
        <v>0</v>
      </c>
      <c r="GZ48" s="53">
        <v>0</v>
      </c>
      <c r="HA48" s="53">
        <v>0</v>
      </c>
      <c r="HB48" s="53">
        <v>0</v>
      </c>
      <c r="HC48" s="53">
        <v>0</v>
      </c>
      <c r="HD48" s="53">
        <v>0</v>
      </c>
      <c r="HE48" s="53">
        <v>0</v>
      </c>
      <c r="HF48" s="53">
        <v>0</v>
      </c>
      <c r="HG48" s="54">
        <v>0</v>
      </c>
      <c r="HH48" s="52"/>
      <c r="HI48" s="160"/>
      <c r="HJ48" s="161"/>
      <c r="HK48" s="161"/>
      <c r="HL48" s="161"/>
      <c r="HM48" s="161"/>
      <c r="HN48" s="161"/>
      <c r="HO48" s="161"/>
      <c r="HP48" s="161"/>
      <c r="HQ48" s="161"/>
      <c r="HR48" s="161"/>
      <c r="HS48" s="161"/>
      <c r="HT48" s="162"/>
      <c r="HU48" s="160"/>
      <c r="HV48" s="161"/>
      <c r="HW48" s="161"/>
      <c r="HX48" s="161"/>
      <c r="HY48" s="161"/>
      <c r="HZ48" s="161"/>
      <c r="IA48" s="161"/>
      <c r="IB48" s="161"/>
      <c r="IC48" s="161"/>
      <c r="ID48" s="161"/>
      <c r="IE48" s="161"/>
      <c r="IF48" s="162"/>
      <c r="IG48" s="160"/>
      <c r="IH48" s="161"/>
      <c r="II48" s="161"/>
      <c r="IJ48" s="161"/>
      <c r="IK48" s="161"/>
      <c r="IL48" s="161"/>
      <c r="IM48" s="161"/>
      <c r="IN48" s="161"/>
      <c r="IO48" s="161"/>
      <c r="IP48" s="161"/>
      <c r="IQ48" s="161"/>
      <c r="IR48" s="162"/>
      <c r="IS48" s="160"/>
      <c r="IT48" s="161"/>
      <c r="IU48" s="161"/>
      <c r="IV48" s="161"/>
      <c r="IW48" s="161"/>
      <c r="IX48" s="161"/>
      <c r="IY48" s="161"/>
      <c r="IZ48" s="161"/>
      <c r="JA48" s="161"/>
      <c r="JB48" s="161"/>
      <c r="JC48" s="161"/>
      <c r="JD48" s="162"/>
      <c r="JE48" s="92"/>
    </row>
    <row r="49" spans="1:265" s="1" customFormat="1" ht="14.4" x14ac:dyDescent="0.3">
      <c r="A49" s="124"/>
      <c r="B49" s="171"/>
      <c r="C49" s="165" t="s">
        <v>43</v>
      </c>
      <c r="D49" s="137" t="s">
        <v>28</v>
      </c>
      <c r="E49" s="137" t="s">
        <v>39</v>
      </c>
      <c r="F49" s="138"/>
      <c r="G49" s="137"/>
      <c r="H49" s="137"/>
      <c r="I49" s="172"/>
      <c r="J49" s="137"/>
      <c r="K49" s="137"/>
      <c r="L49" s="139"/>
      <c r="M49" s="108"/>
      <c r="N49" s="144">
        <f ca="1">SUM(INDIRECT(ADDRESS(ROW($C49)+1,COLUMN($C49)+11,4)&amp;":"&amp;ADDRESS(ROW($C49)+(COUNTIFS($C$1:$C$12,$C49)-1),COLUMN($C49)+11,4)))</f>
        <v>850</v>
      </c>
      <c r="O49" s="137"/>
      <c r="P49" s="137"/>
      <c r="Q49" s="137"/>
      <c r="R49" s="137"/>
      <c r="S49" s="137"/>
      <c r="T49" s="170"/>
      <c r="U49" s="108"/>
      <c r="V49" s="151"/>
      <c r="W49" s="152"/>
      <c r="X49" s="152"/>
      <c r="Y49" s="152"/>
      <c r="Z49" s="152"/>
      <c r="AA49" s="152"/>
      <c r="AB49" s="152"/>
      <c r="AC49" s="152"/>
      <c r="AD49" s="152"/>
      <c r="AE49" s="152"/>
      <c r="AF49" s="152"/>
      <c r="AG49" s="153"/>
      <c r="AH49" s="151"/>
      <c r="AI49" s="152"/>
      <c r="AJ49" s="152"/>
      <c r="AK49" s="152"/>
      <c r="AL49" s="152"/>
      <c r="AM49" s="152"/>
      <c r="AN49" s="152"/>
      <c r="AO49" s="152"/>
      <c r="AP49" s="152"/>
      <c r="AQ49" s="152"/>
      <c r="AR49" s="152"/>
      <c r="AS49" s="153"/>
      <c r="AT49" s="151"/>
      <c r="AU49" s="152"/>
      <c r="AV49" s="152"/>
      <c r="AW49" s="152"/>
      <c r="AX49" s="152"/>
      <c r="AY49" s="152"/>
      <c r="AZ49" s="152"/>
      <c r="BA49" s="152"/>
      <c r="BB49" s="152"/>
      <c r="BC49" s="152"/>
      <c r="BD49" s="152"/>
      <c r="BE49" s="153"/>
      <c r="BF49" s="151"/>
      <c r="BG49" s="152"/>
      <c r="BH49" s="152"/>
      <c r="BI49" s="152"/>
      <c r="BJ49" s="152"/>
      <c r="BK49" s="152"/>
      <c r="BL49" s="152"/>
      <c r="BM49" s="152"/>
      <c r="BN49" s="152"/>
      <c r="BO49" s="152"/>
      <c r="BP49" s="152"/>
      <c r="BQ49" s="153"/>
      <c r="BR49" s="52"/>
      <c r="BS49" s="71"/>
      <c r="BT49" s="71"/>
      <c r="BU49" s="71"/>
      <c r="BV49" s="71"/>
      <c r="BW49" s="71"/>
      <c r="BX49" s="71"/>
      <c r="BY49" s="71"/>
      <c r="BZ49" s="71"/>
      <c r="CA49" s="71"/>
      <c r="CB49" s="71"/>
      <c r="CC49" s="71"/>
      <c r="CD49" s="72"/>
      <c r="CE49" s="71"/>
      <c r="CF49" s="71"/>
      <c r="CG49" s="71"/>
      <c r="CH49" s="71"/>
      <c r="CI49" s="71"/>
      <c r="CJ49" s="71"/>
      <c r="CK49" s="71"/>
      <c r="CL49" s="71"/>
      <c r="CM49" s="71"/>
      <c r="CN49" s="71"/>
      <c r="CO49" s="71"/>
      <c r="CP49" s="72"/>
      <c r="CQ49" s="71"/>
      <c r="CR49" s="71"/>
      <c r="CS49" s="71"/>
      <c r="CT49" s="71"/>
      <c r="CU49" s="71"/>
      <c r="CV49" s="71"/>
      <c r="CW49" s="71"/>
      <c r="CX49" s="71"/>
      <c r="CY49" s="71"/>
      <c r="CZ49" s="71"/>
      <c r="DA49" s="71"/>
      <c r="DB49" s="72"/>
      <c r="DC49" s="71"/>
      <c r="DD49" s="71"/>
      <c r="DE49" s="71"/>
      <c r="DF49" s="71"/>
      <c r="DG49" s="71"/>
      <c r="DH49" s="71"/>
      <c r="DI49" s="71"/>
      <c r="DJ49" s="71"/>
      <c r="DK49" s="71"/>
      <c r="DL49" s="71"/>
      <c r="DM49" s="71"/>
      <c r="DN49" s="71"/>
      <c r="DO49" s="52"/>
      <c r="DP49" s="73"/>
      <c r="DQ49" s="71"/>
      <c r="DR49" s="71"/>
      <c r="DS49" s="71"/>
      <c r="DT49" s="71"/>
      <c r="DU49" s="71"/>
      <c r="DV49" s="71"/>
      <c r="DW49" s="71"/>
      <c r="DX49" s="71"/>
      <c r="DY49" s="71"/>
      <c r="DZ49" s="71"/>
      <c r="EA49" s="71"/>
      <c r="EB49" s="71"/>
      <c r="EC49" s="71"/>
      <c r="ED49" s="71"/>
      <c r="EE49" s="71"/>
      <c r="EF49" s="71"/>
      <c r="EG49" s="71"/>
      <c r="EH49" s="71"/>
      <c r="EI49" s="71"/>
      <c r="EJ49" s="71"/>
      <c r="EK49" s="71"/>
      <c r="EL49" s="74"/>
      <c r="EM49" s="72"/>
      <c r="EN49" s="71"/>
      <c r="EO49" s="71"/>
      <c r="EP49" s="71"/>
      <c r="EQ49" s="71"/>
      <c r="ER49" s="71"/>
      <c r="ES49" s="71"/>
      <c r="ET49" s="71"/>
      <c r="EU49" s="71"/>
      <c r="EV49" s="71"/>
      <c r="EW49" s="71"/>
      <c r="EX49" s="71"/>
      <c r="EY49" s="71"/>
      <c r="EZ49" s="71"/>
      <c r="FA49" s="71"/>
      <c r="FB49" s="71"/>
      <c r="FC49" s="71"/>
      <c r="FD49" s="71"/>
      <c r="FE49" s="71"/>
      <c r="FF49" s="71"/>
      <c r="FG49" s="71"/>
      <c r="FH49" s="71"/>
      <c r="FI49" s="71"/>
      <c r="FJ49" s="71"/>
      <c r="FK49" s="72"/>
      <c r="FL49" s="71"/>
      <c r="FM49" s="71"/>
      <c r="FN49" s="71"/>
      <c r="FO49" s="71"/>
      <c r="FP49" s="71"/>
      <c r="FQ49" s="71"/>
      <c r="FR49" s="71"/>
      <c r="FS49" s="71"/>
      <c r="FT49" s="71"/>
      <c r="FU49" s="71"/>
      <c r="FV49" s="71"/>
      <c r="FW49" s="71"/>
      <c r="FX49" s="71"/>
      <c r="FY49" s="71"/>
      <c r="FZ49" s="71"/>
      <c r="GA49" s="71"/>
      <c r="GB49" s="71"/>
      <c r="GC49" s="71"/>
      <c r="GD49" s="71"/>
      <c r="GE49" s="71"/>
      <c r="GF49" s="71"/>
      <c r="GG49" s="71"/>
      <c r="GH49" s="71"/>
      <c r="GI49" s="72"/>
      <c r="GJ49" s="71"/>
      <c r="GK49" s="71"/>
      <c r="GL49" s="71"/>
      <c r="GM49" s="71"/>
      <c r="GN49" s="71"/>
      <c r="GO49" s="71"/>
      <c r="GP49" s="71"/>
      <c r="GQ49" s="71"/>
      <c r="GR49" s="71"/>
      <c r="GS49" s="71"/>
      <c r="GT49" s="71"/>
      <c r="GU49" s="71"/>
      <c r="GV49" s="71"/>
      <c r="GW49" s="71"/>
      <c r="GX49" s="71"/>
      <c r="GY49" s="71"/>
      <c r="GZ49" s="71"/>
      <c r="HA49" s="71"/>
      <c r="HB49" s="71"/>
      <c r="HC49" s="71"/>
      <c r="HD49" s="71"/>
      <c r="HE49" s="71"/>
      <c r="HF49" s="71"/>
      <c r="HG49" s="72"/>
      <c r="HH49" s="52"/>
      <c r="HI49" s="157"/>
      <c r="HJ49" s="158"/>
      <c r="HK49" s="158"/>
      <c r="HL49" s="158"/>
      <c r="HM49" s="158"/>
      <c r="HN49" s="158"/>
      <c r="HO49" s="158"/>
      <c r="HP49" s="158"/>
      <c r="HQ49" s="158"/>
      <c r="HR49" s="158"/>
      <c r="HS49" s="158"/>
      <c r="HT49" s="159"/>
      <c r="HU49" s="157"/>
      <c r="HV49" s="158"/>
      <c r="HW49" s="158"/>
      <c r="HX49" s="158"/>
      <c r="HY49" s="158"/>
      <c r="HZ49" s="158"/>
      <c r="IA49" s="158"/>
      <c r="IB49" s="158"/>
      <c r="IC49" s="158"/>
      <c r="ID49" s="158"/>
      <c r="IE49" s="158"/>
      <c r="IF49" s="159"/>
      <c r="IG49" s="157"/>
      <c r="IH49" s="158"/>
      <c r="II49" s="158"/>
      <c r="IJ49" s="158"/>
      <c r="IK49" s="158"/>
      <c r="IL49" s="158"/>
      <c r="IM49" s="158"/>
      <c r="IN49" s="158"/>
      <c r="IO49" s="158"/>
      <c r="IP49" s="158"/>
      <c r="IQ49" s="158"/>
      <c r="IR49" s="159"/>
      <c r="IS49" s="157"/>
      <c r="IT49" s="158"/>
      <c r="IU49" s="158"/>
      <c r="IV49" s="158"/>
      <c r="IW49" s="158"/>
      <c r="IX49" s="158"/>
      <c r="IY49" s="158"/>
      <c r="IZ49" s="158"/>
      <c r="JA49" s="158"/>
      <c r="JB49" s="158"/>
      <c r="JC49" s="158"/>
      <c r="JD49" s="159"/>
      <c r="JE49" s="92"/>
    </row>
    <row r="50" spans="1:265" s="1" customFormat="1" ht="15" customHeight="1" x14ac:dyDescent="0.3">
      <c r="A50" s="125"/>
      <c r="B50" s="163">
        <f t="shared" ref="B50:B52" ca="1" si="547">INDIRECT(ADDRESS(ROW(A50)-1,COLUMN(A50)+1,4),TRUE)</f>
        <v>0</v>
      </c>
      <c r="C50" s="164" t="str">
        <f t="shared" ref="C50:C52" ca="1" si="548">INDIRECT(ADDRESS(ROW(B50)-1,COLUMN(B50)+1,4),TRUE)</f>
        <v>Affaire 1</v>
      </c>
      <c r="D50" s="140" t="str">
        <f t="shared" ref="D50:D52" ca="1" si="549">INDIRECT(ADDRESS(ROW(C50)-1,COLUMN(C50)+1,4),TRUE)</f>
        <v>DCE/REA</v>
      </c>
      <c r="E50" s="141" t="s">
        <v>38</v>
      </c>
      <c r="F50" s="142">
        <v>1</v>
      </c>
      <c r="G50" s="140">
        <f t="shared" ref="G50:G52" ca="1" si="550">INDIRECT(ADDRESS(ROW(F50)-1,COLUMN(F50)+1,4),TRUE)</f>
        <v>0</v>
      </c>
      <c r="H50" s="140">
        <f t="shared" ref="H50:H52" ca="1" si="551">INDIRECT(ADDRESS(ROW(G50)-1,COLUMN(G50)+1,4),TRUE)</f>
        <v>0</v>
      </c>
      <c r="I50" s="168">
        <f t="shared" ref="I50:I52" ca="1" si="552">INDIRECT(ADDRESS(ROW(H50)-1,COLUMN(H50)+1,4),TRUE)</f>
        <v>0</v>
      </c>
      <c r="J50" s="173">
        <f t="shared" ref="J50:J52" ca="1" si="553">INDIRECT(ADDRESS(ROW(I50)-1,COLUMN(I50)+1,4),TRUE)</f>
        <v>0</v>
      </c>
      <c r="K50" s="140">
        <f t="shared" ref="K50:K52" ca="1" si="554">INDIRECT(ADDRESS(ROW(J50)-1,COLUMN(J50)+1,4),TRUE)</f>
        <v>0</v>
      </c>
      <c r="L50" s="143">
        <f t="shared" ref="L50:L52" ca="1" si="555">INDIRECT(ADDRESS(ROW(K50)-1,COLUMN(K50)+1,4),TRUE)</f>
        <v>0</v>
      </c>
      <c r="M50" s="108"/>
      <c r="N50" s="145">
        <v>400</v>
      </c>
      <c r="O50" s="146">
        <v>43466</v>
      </c>
      <c r="P50" s="146">
        <v>43586</v>
      </c>
      <c r="Q50" s="147"/>
      <c r="R50" s="148" t="str">
        <f ca="1">IF(AND($P50&lt;&gt;"",$P50&lt;=$B$1,$Q50=""),"RETARD","")</f>
        <v>RETARD</v>
      </c>
      <c r="S50" s="148">
        <f ca="1">IF($O50="","",IF(AND($B$1&lt;$P50,$Q50=""),$P50,IF(AND($Q50&lt;=$P50,$Q50&lt;&gt;""),$Q50,EDATE($P50,1))))</f>
        <v>43617</v>
      </c>
      <c r="T50" s="169"/>
      <c r="U50" s="108"/>
      <c r="V50" s="154" t="str">
        <f t="shared" ref="V50:V52" ca="1" si="556">IF(AND(BS50&gt;0,BT50&gt;0),"-",IF(AND(BS50&gt;0,BT50=0),IF($D50="DCE/REA",IF(HI50="","DCE","REA"),$D50),""))</f>
        <v>-</v>
      </c>
      <c r="W50" s="155" t="str">
        <f t="shared" ref="W50:W52" ca="1" si="557">IF(AND(BT50&gt;0,BU50&gt;0),"-",IF(AND(BT50&gt;0,BU50=0),IF($D50="DCE/REA",IF(HJ50="","DCE","REA"),$D50),""))</f>
        <v>-</v>
      </c>
      <c r="X50" s="155" t="str">
        <f t="shared" ref="X50:X52" ca="1" si="558">IF(AND(BU50&gt;0,BV50&gt;0),"-",IF(AND(BU50&gt;0,BV50=0),IF($D50="DCE/REA",IF(HK50="","DCE","REA"),$D50),""))</f>
        <v>-</v>
      </c>
      <c r="Y50" s="155" t="str">
        <f t="shared" ref="Y50:Y52" ca="1" si="559">IF(AND(BV50&gt;0,BW50&gt;0),"-",IF(AND(BV50&gt;0,BW50=0),IF($D50="DCE/REA",IF(HL50="","DCE","REA"),$D50),""))</f>
        <v>-</v>
      </c>
      <c r="Z50" s="155" t="str">
        <f t="shared" ref="Z50:Z52" ca="1" si="560">IF(AND(BW50&gt;0,BX50&gt;0),"-",IF(AND(BW50&gt;0,BX50=0),IF($D50="DCE/REA",IF(HM50="","DCE","REA"),$D50),""))</f>
        <v>-</v>
      </c>
      <c r="AA50" s="155" t="str">
        <f t="shared" ref="AA50:AA52" ca="1" si="561">IF(AND(BX50&gt;0,BY50&gt;0),"-",IF(AND(BX50&gt;0,BY50=0),IF($D50="DCE/REA",IF(HN50="","DCE","REA"),$D50),""))</f>
        <v>DCE</v>
      </c>
      <c r="AB50" s="155" t="str">
        <f t="shared" ref="AB50:AB52" ca="1" si="562">IF(AND(BY50&gt;0,BZ50&gt;0),"-",IF(AND(BY50&gt;0,BZ50=0),IF($D50="DCE/REA",IF(HO50="","DCE","REA"),$D50),""))</f>
        <v/>
      </c>
      <c r="AC50" s="155" t="str">
        <f t="shared" ref="AC50:AC52" ca="1" si="563">IF(AND(BZ50&gt;0,CA50&gt;0),"-",IF(AND(BZ50&gt;0,CA50=0),IF($D50="DCE/REA",IF(HP50="","DCE","REA"),$D50),""))</f>
        <v/>
      </c>
      <c r="AD50" s="155" t="str">
        <f t="shared" ref="AD50:AD52" ca="1" si="564">IF(AND(CA50&gt;0,CB50&gt;0),"-",IF(AND(CA50&gt;0,CB50=0),IF($D50="DCE/REA",IF(HQ50="","DCE","REA"),$D50),""))</f>
        <v/>
      </c>
      <c r="AE50" s="155" t="str">
        <f t="shared" ref="AE50:AE52" ca="1" si="565">IF(AND(CB50&gt;0,CC50&gt;0),"-",IF(AND(CB50&gt;0,CC50=0),IF($D50="DCE/REA",IF(HR50="","DCE","REA"),$D50),""))</f>
        <v/>
      </c>
      <c r="AF50" s="155" t="str">
        <f t="shared" ref="AF50:AF52" ca="1" si="566">IF(AND(CC50&gt;0,CD50&gt;0),"-",IF(AND(CC50&gt;0,CD50=0),IF($D50="DCE/REA",IF(HS50="","DCE","REA"),$D50),""))</f>
        <v/>
      </c>
      <c r="AG50" s="156" t="str">
        <f t="shared" ref="AG50:AG52" ca="1" si="567">IF(AND(CD50&gt;0,CE50&gt;0),"-",IF(AND(CD50&gt;0,CE50=0),IF($D50="DCE/REA",IF(HT50="","DCE","REA"),$D50),""))</f>
        <v/>
      </c>
      <c r="AH50" s="154" t="str">
        <f t="shared" ref="AH50:AH52" ca="1" si="568">IF(AND(CE50&gt;0,CF50&gt;0),"-",IF(AND(CE50&gt;0,CF50=0),IF($D50="DCE/REA",IF(HU50="","DCE","REA"),$D50),""))</f>
        <v/>
      </c>
      <c r="AI50" s="155" t="str">
        <f t="shared" ref="AI50:AI52" ca="1" si="569">IF(AND(CF50&gt;0,CG50&gt;0),"-",IF(AND(CF50&gt;0,CG50=0),IF($D50="DCE/REA",IF(HV50="","DCE","REA"),$D50),""))</f>
        <v/>
      </c>
      <c r="AJ50" s="155" t="str">
        <f t="shared" ref="AJ50:AJ52" ca="1" si="570">IF(AND(CG50&gt;0,CH50&gt;0),"-",IF(AND(CG50&gt;0,CH50=0),IF($D50="DCE/REA",IF(HW50="","DCE","REA"),$D50),""))</f>
        <v/>
      </c>
      <c r="AK50" s="155" t="str">
        <f t="shared" ref="AK50:AK52" ca="1" si="571">IF(AND(CH50&gt;0,CI50&gt;0),"-",IF(AND(CH50&gt;0,CI50=0),IF($D50="DCE/REA",IF(HX50="","DCE","REA"),$D50),""))</f>
        <v/>
      </c>
      <c r="AL50" s="155" t="str">
        <f t="shared" ref="AL50:AL52" ca="1" si="572">IF(AND(CI50&gt;0,CJ50&gt;0),"-",IF(AND(CI50&gt;0,CJ50=0),IF($D50="DCE/REA",IF(HY50="","DCE","REA"),$D50),""))</f>
        <v/>
      </c>
      <c r="AM50" s="155" t="str">
        <f t="shared" ref="AM50:AM52" ca="1" si="573">IF(AND(CJ50&gt;0,CK50&gt;0),"-",IF(AND(CJ50&gt;0,CK50=0),IF($D50="DCE/REA",IF(HZ50="","DCE","REA"),$D50),""))</f>
        <v/>
      </c>
      <c r="AN50" s="155" t="str">
        <f t="shared" ref="AN50:AN52" ca="1" si="574">IF(AND(CK50&gt;0,CL50&gt;0),"-",IF(AND(CK50&gt;0,CL50=0),IF($D50="DCE/REA",IF(IA50="","DCE","REA"),$D50),""))</f>
        <v/>
      </c>
      <c r="AO50" s="155" t="str">
        <f t="shared" ref="AO50:AO52" ca="1" si="575">IF(AND(CL50&gt;0,CM50&gt;0),"-",IF(AND(CL50&gt;0,CM50=0),IF($D50="DCE/REA",IF(IB50="","DCE","REA"),$D50),""))</f>
        <v/>
      </c>
      <c r="AP50" s="155" t="str">
        <f t="shared" ref="AP50:AP52" ca="1" si="576">IF(AND(CM50&gt;0,CN50&gt;0),"-",IF(AND(CM50&gt;0,CN50=0),IF($D50="DCE/REA",IF(IC50="","DCE","REA"),$D50),""))</f>
        <v/>
      </c>
      <c r="AQ50" s="155" t="str">
        <f t="shared" ref="AQ50:AQ52" ca="1" si="577">IF(AND(CN50&gt;0,CO50&gt;0),"-",IF(AND(CN50&gt;0,CO50=0),IF($D50="DCE/REA",IF(ID50="","DCE","REA"),$D50),""))</f>
        <v/>
      </c>
      <c r="AR50" s="155" t="str">
        <f t="shared" ref="AR50:AR52" ca="1" si="578">IF(AND(CO50&gt;0,CP50&gt;0),"-",IF(AND(CO50&gt;0,CP50=0),IF($D50="DCE/REA",IF(IE50="","DCE","REA"),$D50),""))</f>
        <v/>
      </c>
      <c r="AS50" s="156" t="str">
        <f t="shared" ref="AS50:AS52" ca="1" si="579">IF(AND(CP50&gt;0,CQ50&gt;0),"-",IF(AND(CP50&gt;0,CQ50=0),IF($D50="DCE/REA",IF(IF50="","DCE","REA"),$D50),""))</f>
        <v/>
      </c>
      <c r="AT50" s="154" t="str">
        <f t="shared" ref="AT50:AT52" ca="1" si="580">IF(AND(CQ50&gt;0,CR50&gt;0),"-",IF(AND(CQ50&gt;0,CR50=0),IF($D50="DCE/REA",IF(IG50="","DCE","REA"),$D50),""))</f>
        <v/>
      </c>
      <c r="AU50" s="155" t="str">
        <f t="shared" ref="AU50:AU52" ca="1" si="581">IF(AND(CR50&gt;0,CS50&gt;0),"-",IF(AND(CR50&gt;0,CS50=0),IF($D50="DCE/REA",IF(IH50="","DCE","REA"),$D50),""))</f>
        <v/>
      </c>
      <c r="AV50" s="155" t="str">
        <f t="shared" ref="AV50:AV52" ca="1" si="582">IF(AND(CS50&gt;0,CT50&gt;0),"-",IF(AND(CS50&gt;0,CT50=0),IF($D50="DCE/REA",IF(II50="","DCE","REA"),$D50),""))</f>
        <v/>
      </c>
      <c r="AW50" s="155" t="str">
        <f t="shared" ref="AW50:AW52" ca="1" si="583">IF(AND(CT50&gt;0,CU50&gt;0),"-",IF(AND(CT50&gt;0,CU50=0),IF($D50="DCE/REA",IF(IJ50="","DCE","REA"),$D50),""))</f>
        <v/>
      </c>
      <c r="AX50" s="155" t="str">
        <f t="shared" ref="AX50:AX52" ca="1" si="584">IF(AND(CU50&gt;0,CV50&gt;0),"-",IF(AND(CU50&gt;0,CV50=0),IF($D50="DCE/REA",IF(IK50="","DCE","REA"),$D50),""))</f>
        <v/>
      </c>
      <c r="AY50" s="155" t="str">
        <f t="shared" ref="AY50:AY52" ca="1" si="585">IF(AND(CV50&gt;0,CW50&gt;0),"-",IF(AND(CV50&gt;0,CW50=0),IF($D50="DCE/REA",IF(IL50="","DCE","REA"),$D50),""))</f>
        <v/>
      </c>
      <c r="AZ50" s="155" t="str">
        <f t="shared" ref="AZ50:AZ52" ca="1" si="586">IF(AND(CW50&gt;0,CX50&gt;0),"-",IF(AND(CW50&gt;0,CX50=0),IF($D50="DCE/REA",IF(IM50="","DCE","REA"),$D50),""))</f>
        <v/>
      </c>
      <c r="BA50" s="155" t="str">
        <f t="shared" ref="BA50:BA52" ca="1" si="587">IF(AND(CX50&gt;0,CY50&gt;0),"-",IF(AND(CX50&gt;0,CY50=0),IF($D50="DCE/REA",IF(IN50="","DCE","REA"),$D50),""))</f>
        <v/>
      </c>
      <c r="BB50" s="155" t="str">
        <f t="shared" ref="BB50:BB52" ca="1" si="588">IF(AND(CY50&gt;0,CZ50&gt;0),"-",IF(AND(CY50&gt;0,CZ50=0),IF($D50="DCE/REA",IF(IO50="","DCE","REA"),$D50),""))</f>
        <v/>
      </c>
      <c r="BC50" s="155" t="str">
        <f t="shared" ref="BC50:BC52" ca="1" si="589">IF(AND(CZ50&gt;0,DA50&gt;0),"-",IF(AND(CZ50&gt;0,DA50=0),IF($D50="DCE/REA",IF(IP50="","DCE","REA"),$D50),""))</f>
        <v/>
      </c>
      <c r="BD50" s="155" t="str">
        <f t="shared" ref="BD50:BD52" ca="1" si="590">IF(AND(DA50&gt;0,DB50&gt;0),"-",IF(AND(DA50&gt;0,DB50=0),IF($D50="DCE/REA",IF(IQ50="","DCE","REA"),$D50),""))</f>
        <v/>
      </c>
      <c r="BE50" s="156" t="str">
        <f t="shared" ref="BE50:BE52" ca="1" si="591">IF(AND(DB50&gt;0,DC50&gt;0),"-",IF(AND(DB50&gt;0,DC50=0),IF($D50="DCE/REA",IF(IR50="","DCE","REA"),$D50),""))</f>
        <v/>
      </c>
      <c r="BF50" s="154" t="str">
        <f t="shared" ref="BF50:BF52" ca="1" si="592">IF(AND(DC50&gt;0,DD50&gt;0),"-",IF(AND(DC50&gt;0,DD50=0),IF($D50="DCE/REA",IF(IS50="","DCE","REA"),$D50),""))</f>
        <v/>
      </c>
      <c r="BG50" s="155" t="str">
        <f t="shared" ref="BG50:BG52" ca="1" si="593">IF(AND(DD50&gt;0,DE50&gt;0),"-",IF(AND(DD50&gt;0,DE50=0),IF($D50="DCE/REA",IF(IT50="","DCE","REA"),$D50),""))</f>
        <v/>
      </c>
      <c r="BH50" s="155" t="str">
        <f t="shared" ref="BH50:BH52" ca="1" si="594">IF(AND(DE50&gt;0,DF50&gt;0),"-",IF(AND(DE50&gt;0,DF50=0),IF($D50="DCE/REA",IF(IU50="","DCE","REA"),$D50),""))</f>
        <v/>
      </c>
      <c r="BI50" s="155" t="str">
        <f t="shared" ref="BI50:BI52" ca="1" si="595">IF(AND(DF50&gt;0,DG50&gt;0),"-",IF(AND(DF50&gt;0,DG50=0),IF($D50="DCE/REA",IF(IV50="","DCE","REA"),$D50),""))</f>
        <v/>
      </c>
      <c r="BJ50" s="155" t="str">
        <f t="shared" ref="BJ50:BJ52" ca="1" si="596">IF(AND(DG50&gt;0,DH50&gt;0),"-",IF(AND(DG50&gt;0,DH50=0),IF($D50="DCE/REA",IF(IW50="","DCE","REA"),$D50),""))</f>
        <v/>
      </c>
      <c r="BK50" s="155" t="str">
        <f t="shared" ref="BK50:BK52" ca="1" si="597">IF(AND(DH50&gt;0,DI50&gt;0),"-",IF(AND(DH50&gt;0,DI50=0),IF($D50="DCE/REA",IF(IX50="","DCE","REA"),$D50),""))</f>
        <v/>
      </c>
      <c r="BL50" s="155" t="str">
        <f t="shared" ref="BL50:BL52" ca="1" si="598">IF(AND(DI50&gt;0,DJ50&gt;0),"-",IF(AND(DI50&gt;0,DJ50=0),IF($D50="DCE/REA",IF(IY50="","DCE","REA"),$D50),""))</f>
        <v/>
      </c>
      <c r="BM50" s="155" t="str">
        <f t="shared" ref="BM50:BM52" ca="1" si="599">IF(AND(DJ50&gt;0,DK50&gt;0),"-",IF(AND(DJ50&gt;0,DK50=0),IF($D50="DCE/REA",IF(IZ50="","DCE","REA"),$D50),""))</f>
        <v/>
      </c>
      <c r="BN50" s="155" t="str">
        <f t="shared" ref="BN50:BN52" ca="1" si="600">IF(AND(DK50&gt;0,DL50&gt;0),"-",IF(AND(DK50&gt;0,DL50=0),IF($D50="DCE/REA",IF(JA50="","DCE","REA"),$D50),""))</f>
        <v/>
      </c>
      <c r="BO50" s="155" t="str">
        <f t="shared" ref="BO50:BO52" ca="1" si="601">IF(AND(DL50&gt;0,DM50&gt;0),"-",IF(AND(DL50&gt;0,DM50=0),IF($D50="DCE/REA",IF(JB50="","DCE","REA"),$D50),""))</f>
        <v/>
      </c>
      <c r="BP50" s="155" t="str">
        <f t="shared" ref="BP50:BP52" ca="1" si="602">IF(AND(DM50&gt;0,DN50&gt;0),"-",IF(AND(DM50&gt;0,DN50=0),IF($D50="DCE/REA",IF(JC50="","DCE","REA"),$D50),""))</f>
        <v/>
      </c>
      <c r="BQ50" s="156" t="str">
        <f t="shared" ref="BQ50:BQ52" ca="1" si="603">IF(AND(DN50&gt;0,DO50&gt;0),"-",IF(AND(DN50&gt;0,DO50=0),IF($D50="DCE/REA",IF(JD50="","DCE","REA"),$D50),""))</f>
        <v/>
      </c>
      <c r="BR50" s="52"/>
      <c r="BS50" s="53">
        <f t="shared" ref="BS50:CH52" ca="1" si="604">IF(OFFSET($HI50,,(COLUMN()-COLUMN($BS$1:$BS$12)),,1)&lt;&gt;"",OFFSET($HI50,,(COLUMN()-COLUMN($BS$1:$BS$12)),,1),SUM(OFFSET($DP50,,2*(COLUMN()-COLUMN($BS$1:$BS$12)),,2)))</f>
        <v>47.058823529411768</v>
      </c>
      <c r="BT50" s="53">
        <f t="shared" ca="1" si="604"/>
        <v>47.058823529411768</v>
      </c>
      <c r="BU50" s="53">
        <f t="shared" ca="1" si="604"/>
        <v>70.588235294117652</v>
      </c>
      <c r="BV50" s="53">
        <f t="shared" ca="1" si="604"/>
        <v>94.117647058823536</v>
      </c>
      <c r="BW50" s="53">
        <f t="shared" ca="1" si="604"/>
        <v>94.117647058823536</v>
      </c>
      <c r="BX50" s="53">
        <f t="shared" ca="1" si="604"/>
        <v>47.058823529411768</v>
      </c>
      <c r="BY50" s="53">
        <f t="shared" ca="1" si="604"/>
        <v>0</v>
      </c>
      <c r="BZ50" s="53">
        <f t="shared" ca="1" si="604"/>
        <v>0</v>
      </c>
      <c r="CA50" s="53">
        <f t="shared" ca="1" si="604"/>
        <v>0</v>
      </c>
      <c r="CB50" s="53">
        <f t="shared" ca="1" si="604"/>
        <v>0</v>
      </c>
      <c r="CC50" s="53">
        <f t="shared" ca="1" si="604"/>
        <v>0</v>
      </c>
      <c r="CD50" s="54">
        <f t="shared" ca="1" si="604"/>
        <v>0</v>
      </c>
      <c r="CE50" s="53">
        <f t="shared" ca="1" si="604"/>
        <v>0</v>
      </c>
      <c r="CF50" s="53">
        <f t="shared" ca="1" si="604"/>
        <v>0</v>
      </c>
      <c r="CG50" s="53">
        <f t="shared" ca="1" si="604"/>
        <v>0</v>
      </c>
      <c r="CH50" s="53">
        <f t="shared" ca="1" si="604"/>
        <v>0</v>
      </c>
      <c r="CI50" s="53">
        <f t="shared" ref="CI50:CX52" ca="1" si="605">IF(OFFSET($HI50,,(COLUMN()-COLUMN($BS$1:$BS$12)),,1)&lt;&gt;"",OFFSET($HI50,,(COLUMN()-COLUMN($BS$1:$BS$12)),,1),SUM(OFFSET($DP50,,2*(COLUMN()-COLUMN($BS$1:$BS$12)),,2)))</f>
        <v>0</v>
      </c>
      <c r="CJ50" s="53">
        <f t="shared" ca="1" si="605"/>
        <v>0</v>
      </c>
      <c r="CK50" s="53">
        <f t="shared" ca="1" si="605"/>
        <v>0</v>
      </c>
      <c r="CL50" s="53">
        <f t="shared" ca="1" si="605"/>
        <v>0</v>
      </c>
      <c r="CM50" s="53">
        <f t="shared" ca="1" si="605"/>
        <v>0</v>
      </c>
      <c r="CN50" s="53">
        <f t="shared" ca="1" si="605"/>
        <v>0</v>
      </c>
      <c r="CO50" s="53">
        <f t="shared" ca="1" si="605"/>
        <v>0</v>
      </c>
      <c r="CP50" s="54">
        <f t="shared" ca="1" si="605"/>
        <v>0</v>
      </c>
      <c r="CQ50" s="53">
        <f t="shared" ca="1" si="605"/>
        <v>0</v>
      </c>
      <c r="CR50" s="53">
        <f t="shared" ca="1" si="605"/>
        <v>0</v>
      </c>
      <c r="CS50" s="53">
        <f t="shared" ca="1" si="605"/>
        <v>0</v>
      </c>
      <c r="CT50" s="53">
        <f t="shared" ca="1" si="605"/>
        <v>0</v>
      </c>
      <c r="CU50" s="53">
        <f t="shared" ca="1" si="605"/>
        <v>0</v>
      </c>
      <c r="CV50" s="53">
        <f t="shared" ca="1" si="605"/>
        <v>0</v>
      </c>
      <c r="CW50" s="53">
        <f t="shared" ca="1" si="605"/>
        <v>0</v>
      </c>
      <c r="CX50" s="53">
        <f t="shared" ca="1" si="605"/>
        <v>0</v>
      </c>
      <c r="CY50" s="53">
        <f t="shared" ref="CY50:DN52" ca="1" si="606">IF(OFFSET($HI50,,(COLUMN()-COLUMN($BS$1:$BS$12)),,1)&lt;&gt;"",OFFSET($HI50,,(COLUMN()-COLUMN($BS$1:$BS$12)),,1),SUM(OFFSET($DP50,,2*(COLUMN()-COLUMN($BS$1:$BS$12)),,2)))</f>
        <v>0</v>
      </c>
      <c r="CZ50" s="53">
        <f t="shared" ca="1" si="606"/>
        <v>0</v>
      </c>
      <c r="DA50" s="53">
        <f t="shared" ca="1" si="606"/>
        <v>0</v>
      </c>
      <c r="DB50" s="54">
        <f t="shared" ca="1" si="606"/>
        <v>0</v>
      </c>
      <c r="DC50" s="53">
        <f t="shared" ca="1" si="606"/>
        <v>0</v>
      </c>
      <c r="DD50" s="53">
        <f t="shared" ca="1" si="606"/>
        <v>0</v>
      </c>
      <c r="DE50" s="53">
        <f t="shared" ca="1" si="606"/>
        <v>0</v>
      </c>
      <c r="DF50" s="53">
        <f t="shared" ca="1" si="606"/>
        <v>0</v>
      </c>
      <c r="DG50" s="53">
        <f t="shared" ca="1" si="606"/>
        <v>0</v>
      </c>
      <c r="DH50" s="53">
        <f t="shared" ca="1" si="606"/>
        <v>0</v>
      </c>
      <c r="DI50" s="53">
        <f t="shared" ca="1" si="606"/>
        <v>0</v>
      </c>
      <c r="DJ50" s="53">
        <f t="shared" ca="1" si="606"/>
        <v>0</v>
      </c>
      <c r="DK50" s="53">
        <f t="shared" ca="1" si="606"/>
        <v>0</v>
      </c>
      <c r="DL50" s="53">
        <f t="shared" ca="1" si="606"/>
        <v>0</v>
      </c>
      <c r="DM50" s="53">
        <f t="shared" ca="1" si="606"/>
        <v>0</v>
      </c>
      <c r="DN50" s="53">
        <f t="shared" ca="1" si="606"/>
        <v>0</v>
      </c>
      <c r="DO50" s="52"/>
      <c r="DP50" s="60">
        <v>23.529411764705884</v>
      </c>
      <c r="DQ50" s="53">
        <v>23.529411764705884</v>
      </c>
      <c r="DR50" s="53">
        <v>23.529411764705884</v>
      </c>
      <c r="DS50" s="53">
        <v>23.529411764705884</v>
      </c>
      <c r="DT50" s="53">
        <v>23.529411764705884</v>
      </c>
      <c r="DU50" s="53">
        <v>47.058823529411768</v>
      </c>
      <c r="DV50" s="53">
        <v>47.058823529411768</v>
      </c>
      <c r="DW50" s="53">
        <v>47.058823529411768</v>
      </c>
      <c r="DX50" s="53">
        <v>47.058823529411768</v>
      </c>
      <c r="DY50" s="53">
        <v>47.058823529411768</v>
      </c>
      <c r="DZ50" s="53">
        <v>47.058823529411768</v>
      </c>
      <c r="EA50" s="53">
        <v>0</v>
      </c>
      <c r="EB50" s="53">
        <v>0</v>
      </c>
      <c r="EC50" s="53">
        <v>0</v>
      </c>
      <c r="ED50" s="53">
        <v>0</v>
      </c>
      <c r="EE50" s="53">
        <v>0</v>
      </c>
      <c r="EF50" s="53">
        <v>0</v>
      </c>
      <c r="EG50" s="53">
        <v>0</v>
      </c>
      <c r="EH50" s="53">
        <v>0</v>
      </c>
      <c r="EI50" s="53">
        <v>0</v>
      </c>
      <c r="EJ50" s="53">
        <v>0</v>
      </c>
      <c r="EK50" s="53">
        <v>0</v>
      </c>
      <c r="EL50" s="55">
        <v>0</v>
      </c>
      <c r="EM50" s="54">
        <v>0</v>
      </c>
      <c r="EN50" s="53">
        <v>0</v>
      </c>
      <c r="EO50" s="53">
        <v>0</v>
      </c>
      <c r="EP50" s="53">
        <v>0</v>
      </c>
      <c r="EQ50" s="53">
        <v>0</v>
      </c>
      <c r="ER50" s="53">
        <v>0</v>
      </c>
      <c r="ES50" s="53">
        <v>0</v>
      </c>
      <c r="ET50" s="53">
        <v>0</v>
      </c>
      <c r="EU50" s="53">
        <v>0</v>
      </c>
      <c r="EV50" s="53">
        <v>0</v>
      </c>
      <c r="EW50" s="53">
        <v>0</v>
      </c>
      <c r="EX50" s="53">
        <v>0</v>
      </c>
      <c r="EY50" s="53">
        <v>0</v>
      </c>
      <c r="EZ50" s="53">
        <v>0</v>
      </c>
      <c r="FA50" s="53">
        <v>0</v>
      </c>
      <c r="FB50" s="53">
        <v>0</v>
      </c>
      <c r="FC50" s="53">
        <v>0</v>
      </c>
      <c r="FD50" s="53">
        <v>0</v>
      </c>
      <c r="FE50" s="53">
        <v>0</v>
      </c>
      <c r="FF50" s="53">
        <v>0</v>
      </c>
      <c r="FG50" s="53">
        <v>0</v>
      </c>
      <c r="FH50" s="53">
        <v>0</v>
      </c>
      <c r="FI50" s="53">
        <v>0</v>
      </c>
      <c r="FJ50" s="53">
        <v>0</v>
      </c>
      <c r="FK50" s="54">
        <v>0</v>
      </c>
      <c r="FL50" s="53">
        <v>0</v>
      </c>
      <c r="FM50" s="53">
        <v>0</v>
      </c>
      <c r="FN50" s="53">
        <v>0</v>
      </c>
      <c r="FO50" s="53">
        <v>0</v>
      </c>
      <c r="FP50" s="53">
        <v>0</v>
      </c>
      <c r="FQ50" s="53">
        <v>0</v>
      </c>
      <c r="FR50" s="53">
        <v>0</v>
      </c>
      <c r="FS50" s="53">
        <v>0</v>
      </c>
      <c r="FT50" s="53">
        <v>0</v>
      </c>
      <c r="FU50" s="53">
        <v>0</v>
      </c>
      <c r="FV50" s="53">
        <v>0</v>
      </c>
      <c r="FW50" s="53">
        <v>0</v>
      </c>
      <c r="FX50" s="53">
        <v>0</v>
      </c>
      <c r="FY50" s="53">
        <v>0</v>
      </c>
      <c r="FZ50" s="53">
        <v>0</v>
      </c>
      <c r="GA50" s="53">
        <v>0</v>
      </c>
      <c r="GB50" s="53">
        <v>0</v>
      </c>
      <c r="GC50" s="53">
        <v>0</v>
      </c>
      <c r="GD50" s="53">
        <v>0</v>
      </c>
      <c r="GE50" s="53">
        <v>0</v>
      </c>
      <c r="GF50" s="53">
        <v>0</v>
      </c>
      <c r="GG50" s="53">
        <v>0</v>
      </c>
      <c r="GH50" s="53">
        <v>0</v>
      </c>
      <c r="GI50" s="54">
        <v>0</v>
      </c>
      <c r="GJ50" s="53">
        <v>0</v>
      </c>
      <c r="GK50" s="53">
        <v>0</v>
      </c>
      <c r="GL50" s="53">
        <v>0</v>
      </c>
      <c r="GM50" s="53">
        <v>0</v>
      </c>
      <c r="GN50" s="53">
        <v>0</v>
      </c>
      <c r="GO50" s="53">
        <v>0</v>
      </c>
      <c r="GP50" s="53">
        <v>0</v>
      </c>
      <c r="GQ50" s="53">
        <v>0</v>
      </c>
      <c r="GR50" s="53">
        <v>0</v>
      </c>
      <c r="GS50" s="53">
        <v>0</v>
      </c>
      <c r="GT50" s="53">
        <v>0</v>
      </c>
      <c r="GU50" s="53">
        <v>0</v>
      </c>
      <c r="GV50" s="53">
        <v>0</v>
      </c>
      <c r="GW50" s="53">
        <v>0</v>
      </c>
      <c r="GX50" s="53">
        <v>0</v>
      </c>
      <c r="GY50" s="53">
        <v>0</v>
      </c>
      <c r="GZ50" s="53">
        <v>0</v>
      </c>
      <c r="HA50" s="53">
        <v>0</v>
      </c>
      <c r="HB50" s="53">
        <v>0</v>
      </c>
      <c r="HC50" s="53">
        <v>0</v>
      </c>
      <c r="HD50" s="53">
        <v>0</v>
      </c>
      <c r="HE50" s="53">
        <v>0</v>
      </c>
      <c r="HF50" s="53">
        <v>0</v>
      </c>
      <c r="HG50" s="54">
        <v>0</v>
      </c>
      <c r="HH50" s="52"/>
      <c r="HI50" s="160"/>
      <c r="HJ50" s="161"/>
      <c r="HK50" s="161"/>
      <c r="HL50" s="161"/>
      <c r="HM50" s="161"/>
      <c r="HN50" s="161"/>
      <c r="HO50" s="161"/>
      <c r="HP50" s="161"/>
      <c r="HQ50" s="161"/>
      <c r="HR50" s="161"/>
      <c r="HS50" s="161"/>
      <c r="HT50" s="162"/>
      <c r="HU50" s="160"/>
      <c r="HV50" s="161"/>
      <c r="HW50" s="161"/>
      <c r="HX50" s="161"/>
      <c r="HY50" s="161"/>
      <c r="HZ50" s="161"/>
      <c r="IA50" s="161"/>
      <c r="IB50" s="161"/>
      <c r="IC50" s="161"/>
      <c r="ID50" s="161"/>
      <c r="IE50" s="161"/>
      <c r="IF50" s="162"/>
      <c r="IG50" s="160"/>
      <c r="IH50" s="161"/>
      <c r="II50" s="161"/>
      <c r="IJ50" s="161"/>
      <c r="IK50" s="161"/>
      <c r="IL50" s="161"/>
      <c r="IM50" s="161"/>
      <c r="IN50" s="161"/>
      <c r="IO50" s="161"/>
      <c r="IP50" s="161"/>
      <c r="IQ50" s="161"/>
      <c r="IR50" s="162"/>
      <c r="IS50" s="160"/>
      <c r="IT50" s="161"/>
      <c r="IU50" s="161"/>
      <c r="IV50" s="161"/>
      <c r="IW50" s="161"/>
      <c r="IX50" s="161"/>
      <c r="IY50" s="161"/>
      <c r="IZ50" s="161"/>
      <c r="JA50" s="161"/>
      <c r="JB50" s="161"/>
      <c r="JC50" s="161"/>
      <c r="JD50" s="162"/>
      <c r="JE50" s="92"/>
    </row>
    <row r="51" spans="1:265" s="1" customFormat="1" ht="14.4" x14ac:dyDescent="0.3">
      <c r="A51" s="125"/>
      <c r="B51" s="163">
        <f t="shared" ca="1" si="547"/>
        <v>0</v>
      </c>
      <c r="C51" s="164" t="str">
        <f t="shared" ca="1" si="548"/>
        <v>Affaire 1</v>
      </c>
      <c r="D51" s="140" t="str">
        <f t="shared" ca="1" si="549"/>
        <v>DCE/REA</v>
      </c>
      <c r="E51" s="141" t="s">
        <v>39</v>
      </c>
      <c r="F51" s="142">
        <v>2</v>
      </c>
      <c r="G51" s="140">
        <f t="shared" ca="1" si="550"/>
        <v>0</v>
      </c>
      <c r="H51" s="140">
        <f t="shared" ca="1" si="551"/>
        <v>0</v>
      </c>
      <c r="I51" s="168">
        <f t="shared" ca="1" si="552"/>
        <v>0</v>
      </c>
      <c r="J51" s="140">
        <f t="shared" ca="1" si="553"/>
        <v>0</v>
      </c>
      <c r="K51" s="140">
        <f t="shared" ca="1" si="554"/>
        <v>0</v>
      </c>
      <c r="L51" s="143">
        <f t="shared" ca="1" si="555"/>
        <v>0</v>
      </c>
      <c r="M51" s="108"/>
      <c r="N51" s="145">
        <v>200</v>
      </c>
      <c r="O51" s="146">
        <v>43466</v>
      </c>
      <c r="P51" s="146">
        <v>43600</v>
      </c>
      <c r="Q51" s="147">
        <v>43597</v>
      </c>
      <c r="R51" s="148" t="str">
        <f ca="1">IF(AND($P51&lt;&gt;"",$P51&lt;=$B$1,$Q51=""),"RETARD","")</f>
        <v/>
      </c>
      <c r="S51" s="148">
        <f ca="1">IF($O51="","",IF(AND($B$1&lt;$P51,$Q51=""),$P51,IF(AND($Q51&lt;=$P51,$Q51&lt;&gt;""),$Q51,EDATE($P51,1))))</f>
        <v>43597</v>
      </c>
      <c r="T51" s="150"/>
      <c r="U51" s="108"/>
      <c r="V51" s="154" t="str">
        <f t="shared" ca="1" si="556"/>
        <v>-</v>
      </c>
      <c r="W51" s="155" t="str">
        <f t="shared" ca="1" si="557"/>
        <v>-</v>
      </c>
      <c r="X51" s="155" t="str">
        <f t="shared" ca="1" si="558"/>
        <v>-</v>
      </c>
      <c r="Y51" s="155" t="str">
        <f t="shared" ca="1" si="559"/>
        <v>-</v>
      </c>
      <c r="Z51" s="155" t="str">
        <f t="shared" ca="1" si="560"/>
        <v>DCE</v>
      </c>
      <c r="AA51" s="155" t="str">
        <f t="shared" ca="1" si="561"/>
        <v/>
      </c>
      <c r="AB51" s="155" t="str">
        <f t="shared" ca="1" si="562"/>
        <v/>
      </c>
      <c r="AC51" s="155" t="str">
        <f t="shared" ca="1" si="563"/>
        <v/>
      </c>
      <c r="AD51" s="155" t="str">
        <f t="shared" ca="1" si="564"/>
        <v/>
      </c>
      <c r="AE51" s="155" t="str">
        <f t="shared" ca="1" si="565"/>
        <v/>
      </c>
      <c r="AF51" s="155" t="str">
        <f t="shared" ca="1" si="566"/>
        <v/>
      </c>
      <c r="AG51" s="156" t="str">
        <f t="shared" ca="1" si="567"/>
        <v/>
      </c>
      <c r="AH51" s="154" t="str">
        <f t="shared" ca="1" si="568"/>
        <v/>
      </c>
      <c r="AI51" s="155" t="str">
        <f t="shared" ca="1" si="569"/>
        <v/>
      </c>
      <c r="AJ51" s="155" t="str">
        <f t="shared" ca="1" si="570"/>
        <v/>
      </c>
      <c r="AK51" s="155" t="str">
        <f t="shared" ca="1" si="571"/>
        <v/>
      </c>
      <c r="AL51" s="155" t="str">
        <f t="shared" ca="1" si="572"/>
        <v/>
      </c>
      <c r="AM51" s="155" t="str">
        <f t="shared" ca="1" si="573"/>
        <v/>
      </c>
      <c r="AN51" s="155" t="str">
        <f t="shared" ca="1" si="574"/>
        <v/>
      </c>
      <c r="AO51" s="155" t="str">
        <f t="shared" ca="1" si="575"/>
        <v/>
      </c>
      <c r="AP51" s="155" t="str">
        <f t="shared" ca="1" si="576"/>
        <v/>
      </c>
      <c r="AQ51" s="155" t="str">
        <f t="shared" ca="1" si="577"/>
        <v/>
      </c>
      <c r="AR51" s="155" t="str">
        <f t="shared" ca="1" si="578"/>
        <v/>
      </c>
      <c r="AS51" s="156" t="str">
        <f t="shared" ca="1" si="579"/>
        <v/>
      </c>
      <c r="AT51" s="154" t="str">
        <f t="shared" ca="1" si="580"/>
        <v/>
      </c>
      <c r="AU51" s="155" t="str">
        <f t="shared" ca="1" si="581"/>
        <v/>
      </c>
      <c r="AV51" s="155" t="str">
        <f t="shared" ca="1" si="582"/>
        <v/>
      </c>
      <c r="AW51" s="155" t="str">
        <f t="shared" ca="1" si="583"/>
        <v/>
      </c>
      <c r="AX51" s="155" t="str">
        <f t="shared" ca="1" si="584"/>
        <v/>
      </c>
      <c r="AY51" s="155" t="str">
        <f t="shared" ca="1" si="585"/>
        <v/>
      </c>
      <c r="AZ51" s="155" t="str">
        <f t="shared" ca="1" si="586"/>
        <v/>
      </c>
      <c r="BA51" s="155" t="str">
        <f t="shared" ca="1" si="587"/>
        <v/>
      </c>
      <c r="BB51" s="155" t="str">
        <f t="shared" ca="1" si="588"/>
        <v/>
      </c>
      <c r="BC51" s="155" t="str">
        <f t="shared" ca="1" si="589"/>
        <v/>
      </c>
      <c r="BD51" s="155" t="str">
        <f t="shared" ca="1" si="590"/>
        <v/>
      </c>
      <c r="BE51" s="156" t="str">
        <f t="shared" ca="1" si="591"/>
        <v/>
      </c>
      <c r="BF51" s="154" t="str">
        <f t="shared" ca="1" si="592"/>
        <v/>
      </c>
      <c r="BG51" s="155" t="str">
        <f t="shared" ca="1" si="593"/>
        <v/>
      </c>
      <c r="BH51" s="155" t="str">
        <f t="shared" ca="1" si="594"/>
        <v/>
      </c>
      <c r="BI51" s="155" t="str">
        <f t="shared" ca="1" si="595"/>
        <v/>
      </c>
      <c r="BJ51" s="155" t="str">
        <f t="shared" ca="1" si="596"/>
        <v/>
      </c>
      <c r="BK51" s="155" t="str">
        <f t="shared" ca="1" si="597"/>
        <v/>
      </c>
      <c r="BL51" s="155" t="str">
        <f t="shared" ca="1" si="598"/>
        <v/>
      </c>
      <c r="BM51" s="155" t="str">
        <f t="shared" ca="1" si="599"/>
        <v/>
      </c>
      <c r="BN51" s="155" t="str">
        <f t="shared" ca="1" si="600"/>
        <v/>
      </c>
      <c r="BO51" s="155" t="str">
        <f t="shared" ca="1" si="601"/>
        <v/>
      </c>
      <c r="BP51" s="155" t="str">
        <f t="shared" ca="1" si="602"/>
        <v/>
      </c>
      <c r="BQ51" s="156" t="str">
        <f t="shared" ca="1" si="603"/>
        <v/>
      </c>
      <c r="BR51" s="52"/>
      <c r="BS51" s="53">
        <f t="shared" ca="1" si="604"/>
        <v>44.444444444444443</v>
      </c>
      <c r="BT51" s="53">
        <f t="shared" ca="1" si="604"/>
        <v>44.444444444444443</v>
      </c>
      <c r="BU51" s="53">
        <f t="shared" ca="1" si="604"/>
        <v>44.444444444444443</v>
      </c>
      <c r="BV51" s="53">
        <f t="shared" ca="1" si="604"/>
        <v>44.444444444444443</v>
      </c>
      <c r="BW51" s="53">
        <f t="shared" ca="1" si="604"/>
        <v>22.222222222222221</v>
      </c>
      <c r="BX51" s="53">
        <f t="shared" ca="1" si="604"/>
        <v>0</v>
      </c>
      <c r="BY51" s="53">
        <f t="shared" ca="1" si="604"/>
        <v>0</v>
      </c>
      <c r="BZ51" s="53">
        <f t="shared" ca="1" si="604"/>
        <v>0</v>
      </c>
      <c r="CA51" s="53">
        <f t="shared" ca="1" si="604"/>
        <v>0</v>
      </c>
      <c r="CB51" s="53">
        <f t="shared" ca="1" si="604"/>
        <v>0</v>
      </c>
      <c r="CC51" s="53">
        <f t="shared" ca="1" si="604"/>
        <v>0</v>
      </c>
      <c r="CD51" s="54">
        <f t="shared" ca="1" si="604"/>
        <v>0</v>
      </c>
      <c r="CE51" s="53">
        <f t="shared" ca="1" si="604"/>
        <v>0</v>
      </c>
      <c r="CF51" s="53">
        <f t="shared" ca="1" si="604"/>
        <v>0</v>
      </c>
      <c r="CG51" s="53">
        <f t="shared" ca="1" si="604"/>
        <v>0</v>
      </c>
      <c r="CH51" s="53">
        <f t="shared" ca="1" si="604"/>
        <v>0</v>
      </c>
      <c r="CI51" s="53">
        <f t="shared" ca="1" si="605"/>
        <v>0</v>
      </c>
      <c r="CJ51" s="53">
        <f t="shared" ca="1" si="605"/>
        <v>0</v>
      </c>
      <c r="CK51" s="53">
        <f t="shared" ca="1" si="605"/>
        <v>0</v>
      </c>
      <c r="CL51" s="53">
        <f t="shared" ca="1" si="605"/>
        <v>0</v>
      </c>
      <c r="CM51" s="53">
        <f t="shared" ca="1" si="605"/>
        <v>0</v>
      </c>
      <c r="CN51" s="53">
        <f t="shared" ca="1" si="605"/>
        <v>0</v>
      </c>
      <c r="CO51" s="53">
        <f t="shared" ca="1" si="605"/>
        <v>0</v>
      </c>
      <c r="CP51" s="54">
        <f t="shared" ca="1" si="605"/>
        <v>0</v>
      </c>
      <c r="CQ51" s="53">
        <f t="shared" ca="1" si="605"/>
        <v>0</v>
      </c>
      <c r="CR51" s="53">
        <f t="shared" ca="1" si="605"/>
        <v>0</v>
      </c>
      <c r="CS51" s="53">
        <f t="shared" ca="1" si="605"/>
        <v>0</v>
      </c>
      <c r="CT51" s="53">
        <f t="shared" ca="1" si="605"/>
        <v>0</v>
      </c>
      <c r="CU51" s="53">
        <f t="shared" ca="1" si="605"/>
        <v>0</v>
      </c>
      <c r="CV51" s="53">
        <f t="shared" ca="1" si="605"/>
        <v>0</v>
      </c>
      <c r="CW51" s="53">
        <f t="shared" ca="1" si="605"/>
        <v>0</v>
      </c>
      <c r="CX51" s="53">
        <f t="shared" ca="1" si="605"/>
        <v>0</v>
      </c>
      <c r="CY51" s="53">
        <f t="shared" ca="1" si="606"/>
        <v>0</v>
      </c>
      <c r="CZ51" s="53">
        <f t="shared" ca="1" si="606"/>
        <v>0</v>
      </c>
      <c r="DA51" s="53">
        <f t="shared" ca="1" si="606"/>
        <v>0</v>
      </c>
      <c r="DB51" s="54">
        <f t="shared" ca="1" si="606"/>
        <v>0</v>
      </c>
      <c r="DC51" s="53">
        <f t="shared" ca="1" si="606"/>
        <v>0</v>
      </c>
      <c r="DD51" s="53">
        <f t="shared" ca="1" si="606"/>
        <v>0</v>
      </c>
      <c r="DE51" s="53">
        <f t="shared" ca="1" si="606"/>
        <v>0</v>
      </c>
      <c r="DF51" s="53">
        <f t="shared" ca="1" si="606"/>
        <v>0</v>
      </c>
      <c r="DG51" s="53">
        <f t="shared" ca="1" si="606"/>
        <v>0</v>
      </c>
      <c r="DH51" s="53">
        <f t="shared" ca="1" si="606"/>
        <v>0</v>
      </c>
      <c r="DI51" s="53">
        <f t="shared" ca="1" si="606"/>
        <v>0</v>
      </c>
      <c r="DJ51" s="53">
        <f t="shared" ca="1" si="606"/>
        <v>0</v>
      </c>
      <c r="DK51" s="53">
        <f t="shared" ca="1" si="606"/>
        <v>0</v>
      </c>
      <c r="DL51" s="53">
        <f t="shared" ca="1" si="606"/>
        <v>0</v>
      </c>
      <c r="DM51" s="53">
        <f t="shared" ca="1" si="606"/>
        <v>0</v>
      </c>
      <c r="DN51" s="53">
        <f t="shared" ca="1" si="606"/>
        <v>0</v>
      </c>
      <c r="DO51" s="52"/>
      <c r="DP51" s="60">
        <v>22.222222222222221</v>
      </c>
      <c r="DQ51" s="53">
        <v>22.222222222222221</v>
      </c>
      <c r="DR51" s="53">
        <v>22.222222222222221</v>
      </c>
      <c r="DS51" s="53">
        <v>22.222222222222221</v>
      </c>
      <c r="DT51" s="53">
        <v>22.222222222222221</v>
      </c>
      <c r="DU51" s="53">
        <v>22.222222222222221</v>
      </c>
      <c r="DV51" s="53">
        <v>22.222222222222221</v>
      </c>
      <c r="DW51" s="53">
        <v>22.222222222222221</v>
      </c>
      <c r="DX51" s="53">
        <v>22.222222222222221</v>
      </c>
      <c r="DY51" s="53">
        <v>0</v>
      </c>
      <c r="DZ51" s="53">
        <v>0</v>
      </c>
      <c r="EA51" s="53">
        <v>0</v>
      </c>
      <c r="EB51" s="53">
        <v>0</v>
      </c>
      <c r="EC51" s="53">
        <v>0</v>
      </c>
      <c r="ED51" s="53">
        <v>0</v>
      </c>
      <c r="EE51" s="53">
        <v>0</v>
      </c>
      <c r="EF51" s="53">
        <v>0</v>
      </c>
      <c r="EG51" s="53">
        <v>0</v>
      </c>
      <c r="EH51" s="53">
        <v>0</v>
      </c>
      <c r="EI51" s="53">
        <v>0</v>
      </c>
      <c r="EJ51" s="53">
        <v>0</v>
      </c>
      <c r="EK51" s="53">
        <v>0</v>
      </c>
      <c r="EL51" s="55">
        <v>0</v>
      </c>
      <c r="EM51" s="54">
        <v>0</v>
      </c>
      <c r="EN51" s="53">
        <v>0</v>
      </c>
      <c r="EO51" s="53">
        <v>0</v>
      </c>
      <c r="EP51" s="53">
        <v>0</v>
      </c>
      <c r="EQ51" s="53">
        <v>0</v>
      </c>
      <c r="ER51" s="53">
        <v>0</v>
      </c>
      <c r="ES51" s="53">
        <v>0</v>
      </c>
      <c r="ET51" s="53">
        <v>0</v>
      </c>
      <c r="EU51" s="53">
        <v>0</v>
      </c>
      <c r="EV51" s="53">
        <v>0</v>
      </c>
      <c r="EW51" s="53">
        <v>0</v>
      </c>
      <c r="EX51" s="53">
        <v>0</v>
      </c>
      <c r="EY51" s="53">
        <v>0</v>
      </c>
      <c r="EZ51" s="53">
        <v>0</v>
      </c>
      <c r="FA51" s="53">
        <v>0</v>
      </c>
      <c r="FB51" s="53">
        <v>0</v>
      </c>
      <c r="FC51" s="53">
        <v>0</v>
      </c>
      <c r="FD51" s="53">
        <v>0</v>
      </c>
      <c r="FE51" s="53">
        <v>0</v>
      </c>
      <c r="FF51" s="53">
        <v>0</v>
      </c>
      <c r="FG51" s="53">
        <v>0</v>
      </c>
      <c r="FH51" s="53">
        <v>0</v>
      </c>
      <c r="FI51" s="53">
        <v>0</v>
      </c>
      <c r="FJ51" s="53">
        <v>0</v>
      </c>
      <c r="FK51" s="54">
        <v>0</v>
      </c>
      <c r="FL51" s="53">
        <v>0</v>
      </c>
      <c r="FM51" s="53">
        <v>0</v>
      </c>
      <c r="FN51" s="53">
        <v>0</v>
      </c>
      <c r="FO51" s="53">
        <v>0</v>
      </c>
      <c r="FP51" s="53">
        <v>0</v>
      </c>
      <c r="FQ51" s="53">
        <v>0</v>
      </c>
      <c r="FR51" s="53">
        <v>0</v>
      </c>
      <c r="FS51" s="53">
        <v>0</v>
      </c>
      <c r="FT51" s="53">
        <v>0</v>
      </c>
      <c r="FU51" s="53">
        <v>0</v>
      </c>
      <c r="FV51" s="53">
        <v>0</v>
      </c>
      <c r="FW51" s="53">
        <v>0</v>
      </c>
      <c r="FX51" s="53">
        <v>0</v>
      </c>
      <c r="FY51" s="53">
        <v>0</v>
      </c>
      <c r="FZ51" s="53">
        <v>0</v>
      </c>
      <c r="GA51" s="53">
        <v>0</v>
      </c>
      <c r="GB51" s="53">
        <v>0</v>
      </c>
      <c r="GC51" s="53">
        <v>0</v>
      </c>
      <c r="GD51" s="53">
        <v>0</v>
      </c>
      <c r="GE51" s="53">
        <v>0</v>
      </c>
      <c r="GF51" s="53">
        <v>0</v>
      </c>
      <c r="GG51" s="53">
        <v>0</v>
      </c>
      <c r="GH51" s="53">
        <v>0</v>
      </c>
      <c r="GI51" s="54">
        <v>0</v>
      </c>
      <c r="GJ51" s="53">
        <v>0</v>
      </c>
      <c r="GK51" s="53">
        <v>0</v>
      </c>
      <c r="GL51" s="53">
        <v>0</v>
      </c>
      <c r="GM51" s="53">
        <v>0</v>
      </c>
      <c r="GN51" s="53">
        <v>0</v>
      </c>
      <c r="GO51" s="53">
        <v>0</v>
      </c>
      <c r="GP51" s="53">
        <v>0</v>
      </c>
      <c r="GQ51" s="53">
        <v>0</v>
      </c>
      <c r="GR51" s="53">
        <v>0</v>
      </c>
      <c r="GS51" s="53">
        <v>0</v>
      </c>
      <c r="GT51" s="53">
        <v>0</v>
      </c>
      <c r="GU51" s="53">
        <v>0</v>
      </c>
      <c r="GV51" s="53">
        <v>0</v>
      </c>
      <c r="GW51" s="53">
        <v>0</v>
      </c>
      <c r="GX51" s="53">
        <v>0</v>
      </c>
      <c r="GY51" s="53">
        <v>0</v>
      </c>
      <c r="GZ51" s="53">
        <v>0</v>
      </c>
      <c r="HA51" s="53">
        <v>0</v>
      </c>
      <c r="HB51" s="53">
        <v>0</v>
      </c>
      <c r="HC51" s="53">
        <v>0</v>
      </c>
      <c r="HD51" s="53">
        <v>0</v>
      </c>
      <c r="HE51" s="53">
        <v>0</v>
      </c>
      <c r="HF51" s="53">
        <v>0</v>
      </c>
      <c r="HG51" s="54">
        <v>0</v>
      </c>
      <c r="HH51" s="52"/>
      <c r="HI51" s="160"/>
      <c r="HJ51" s="161"/>
      <c r="HK51" s="161"/>
      <c r="HL51" s="161"/>
      <c r="HM51" s="161"/>
      <c r="HN51" s="161"/>
      <c r="HO51" s="161"/>
      <c r="HP51" s="161"/>
      <c r="HQ51" s="161"/>
      <c r="HR51" s="161"/>
      <c r="HS51" s="161"/>
      <c r="HT51" s="162"/>
      <c r="HU51" s="160"/>
      <c r="HV51" s="161"/>
      <c r="HW51" s="161"/>
      <c r="HX51" s="161"/>
      <c r="HY51" s="161"/>
      <c r="HZ51" s="161"/>
      <c r="IA51" s="161"/>
      <c r="IB51" s="161"/>
      <c r="IC51" s="161"/>
      <c r="ID51" s="161"/>
      <c r="IE51" s="161"/>
      <c r="IF51" s="162"/>
      <c r="IG51" s="160"/>
      <c r="IH51" s="161"/>
      <c r="II51" s="161"/>
      <c r="IJ51" s="161"/>
      <c r="IK51" s="161"/>
      <c r="IL51" s="161"/>
      <c r="IM51" s="161"/>
      <c r="IN51" s="161"/>
      <c r="IO51" s="161"/>
      <c r="IP51" s="161"/>
      <c r="IQ51" s="161"/>
      <c r="IR51" s="162"/>
      <c r="IS51" s="160"/>
      <c r="IT51" s="161"/>
      <c r="IU51" s="161"/>
      <c r="IV51" s="161"/>
      <c r="IW51" s="161"/>
      <c r="IX51" s="161"/>
      <c r="IY51" s="161"/>
      <c r="IZ51" s="161"/>
      <c r="JA51" s="161"/>
      <c r="JB51" s="161"/>
      <c r="JC51" s="161"/>
      <c r="JD51" s="162"/>
      <c r="JE51" s="92"/>
    </row>
    <row r="52" spans="1:265" s="1" customFormat="1" ht="15" thickBot="1" x14ac:dyDescent="0.35">
      <c r="A52" s="125"/>
      <c r="B52" s="163">
        <f t="shared" ca="1" si="547"/>
        <v>0</v>
      </c>
      <c r="C52" s="164" t="str">
        <f t="shared" ca="1" si="548"/>
        <v>Affaire 1</v>
      </c>
      <c r="D52" s="140" t="str">
        <f t="shared" ca="1" si="549"/>
        <v>DCE/REA</v>
      </c>
      <c r="E52" s="141" t="s">
        <v>40</v>
      </c>
      <c r="F52" s="142">
        <v>3</v>
      </c>
      <c r="G52" s="140">
        <f t="shared" ca="1" si="550"/>
        <v>0</v>
      </c>
      <c r="H52" s="140">
        <f t="shared" ca="1" si="551"/>
        <v>0</v>
      </c>
      <c r="I52" s="168">
        <f t="shared" ca="1" si="552"/>
        <v>0</v>
      </c>
      <c r="J52" s="140">
        <f t="shared" ca="1" si="553"/>
        <v>0</v>
      </c>
      <c r="K52" s="140">
        <f t="shared" ca="1" si="554"/>
        <v>0</v>
      </c>
      <c r="L52" s="143">
        <f t="shared" ca="1" si="555"/>
        <v>0</v>
      </c>
      <c r="M52" s="108"/>
      <c r="N52" s="145">
        <v>250</v>
      </c>
      <c r="O52" s="146">
        <v>43466</v>
      </c>
      <c r="P52" s="146">
        <v>43525</v>
      </c>
      <c r="Q52" s="147"/>
      <c r="R52" s="148" t="str">
        <f ca="1">IF(AND($P52&lt;&gt;"",$P52&lt;=$B$1,$Q52=""),"RETARD","")</f>
        <v>RETARD</v>
      </c>
      <c r="S52" s="148">
        <f ca="1">IF($O52="","",IF(AND($B$1&lt;$P52,$Q52=""),$P52,IF(AND($Q52&lt;=$P52,$Q52&lt;&gt;""),$Q52,EDATE($P52,1))))</f>
        <v>43556</v>
      </c>
      <c r="T52" s="150"/>
      <c r="U52" s="108"/>
      <c r="V52" s="154" t="str">
        <f t="shared" ca="1" si="556"/>
        <v>-</v>
      </c>
      <c r="W52" s="155" t="str">
        <f t="shared" ca="1" si="557"/>
        <v>-</v>
      </c>
      <c r="X52" s="155" t="str">
        <f t="shared" ca="1" si="558"/>
        <v>-</v>
      </c>
      <c r="Y52" s="155" t="str">
        <f t="shared" ca="1" si="559"/>
        <v>DCE</v>
      </c>
      <c r="Z52" s="155" t="str">
        <f t="shared" ca="1" si="560"/>
        <v/>
      </c>
      <c r="AA52" s="155" t="str">
        <f t="shared" ca="1" si="561"/>
        <v/>
      </c>
      <c r="AB52" s="155" t="str">
        <f t="shared" ca="1" si="562"/>
        <v/>
      </c>
      <c r="AC52" s="155" t="str">
        <f t="shared" ca="1" si="563"/>
        <v/>
      </c>
      <c r="AD52" s="155" t="str">
        <f t="shared" ca="1" si="564"/>
        <v/>
      </c>
      <c r="AE52" s="155" t="str">
        <f t="shared" ca="1" si="565"/>
        <v/>
      </c>
      <c r="AF52" s="155" t="str">
        <f t="shared" ca="1" si="566"/>
        <v/>
      </c>
      <c r="AG52" s="156" t="str">
        <f t="shared" ca="1" si="567"/>
        <v/>
      </c>
      <c r="AH52" s="154" t="str">
        <f t="shared" ca="1" si="568"/>
        <v/>
      </c>
      <c r="AI52" s="155" t="str">
        <f t="shared" ca="1" si="569"/>
        <v/>
      </c>
      <c r="AJ52" s="155" t="str">
        <f t="shared" ca="1" si="570"/>
        <v/>
      </c>
      <c r="AK52" s="155" t="str">
        <f t="shared" ca="1" si="571"/>
        <v/>
      </c>
      <c r="AL52" s="155" t="str">
        <f t="shared" ca="1" si="572"/>
        <v/>
      </c>
      <c r="AM52" s="155" t="str">
        <f t="shared" ca="1" si="573"/>
        <v/>
      </c>
      <c r="AN52" s="155" t="str">
        <f t="shared" ca="1" si="574"/>
        <v/>
      </c>
      <c r="AO52" s="155" t="str">
        <f t="shared" ca="1" si="575"/>
        <v/>
      </c>
      <c r="AP52" s="155" t="str">
        <f t="shared" ca="1" si="576"/>
        <v/>
      </c>
      <c r="AQ52" s="155" t="str">
        <f t="shared" ca="1" si="577"/>
        <v/>
      </c>
      <c r="AR52" s="155" t="str">
        <f t="shared" ca="1" si="578"/>
        <v/>
      </c>
      <c r="AS52" s="156" t="str">
        <f t="shared" ca="1" si="579"/>
        <v/>
      </c>
      <c r="AT52" s="154" t="str">
        <f t="shared" ca="1" si="580"/>
        <v/>
      </c>
      <c r="AU52" s="155" t="str">
        <f t="shared" ca="1" si="581"/>
        <v/>
      </c>
      <c r="AV52" s="155" t="str">
        <f t="shared" ca="1" si="582"/>
        <v/>
      </c>
      <c r="AW52" s="155" t="str">
        <f t="shared" ca="1" si="583"/>
        <v/>
      </c>
      <c r="AX52" s="155" t="str">
        <f t="shared" ca="1" si="584"/>
        <v/>
      </c>
      <c r="AY52" s="155" t="str">
        <f t="shared" ca="1" si="585"/>
        <v/>
      </c>
      <c r="AZ52" s="155" t="str">
        <f t="shared" ca="1" si="586"/>
        <v/>
      </c>
      <c r="BA52" s="155" t="str">
        <f t="shared" ca="1" si="587"/>
        <v/>
      </c>
      <c r="BB52" s="155" t="str">
        <f t="shared" ca="1" si="588"/>
        <v/>
      </c>
      <c r="BC52" s="155" t="str">
        <f t="shared" ca="1" si="589"/>
        <v/>
      </c>
      <c r="BD52" s="155" t="str">
        <f t="shared" ca="1" si="590"/>
        <v/>
      </c>
      <c r="BE52" s="156" t="str">
        <f t="shared" ca="1" si="591"/>
        <v/>
      </c>
      <c r="BF52" s="154" t="str">
        <f t="shared" ca="1" si="592"/>
        <v/>
      </c>
      <c r="BG52" s="155" t="str">
        <f t="shared" ca="1" si="593"/>
        <v/>
      </c>
      <c r="BH52" s="155" t="str">
        <f t="shared" ca="1" si="594"/>
        <v/>
      </c>
      <c r="BI52" s="155" t="str">
        <f t="shared" ca="1" si="595"/>
        <v/>
      </c>
      <c r="BJ52" s="155" t="str">
        <f t="shared" ca="1" si="596"/>
        <v/>
      </c>
      <c r="BK52" s="155" t="str">
        <f t="shared" ca="1" si="597"/>
        <v/>
      </c>
      <c r="BL52" s="155" t="str">
        <f t="shared" ca="1" si="598"/>
        <v/>
      </c>
      <c r="BM52" s="155" t="str">
        <f t="shared" ca="1" si="599"/>
        <v/>
      </c>
      <c r="BN52" s="155" t="str">
        <f t="shared" ca="1" si="600"/>
        <v/>
      </c>
      <c r="BO52" s="155" t="str">
        <f t="shared" ca="1" si="601"/>
        <v/>
      </c>
      <c r="BP52" s="155" t="str">
        <f t="shared" ca="1" si="602"/>
        <v/>
      </c>
      <c r="BQ52" s="156" t="str">
        <f t="shared" ca="1" si="603"/>
        <v/>
      </c>
      <c r="BR52" s="52"/>
      <c r="BS52" s="53">
        <f t="shared" ca="1" si="604"/>
        <v>71.428571428571431</v>
      </c>
      <c r="BT52" s="53">
        <f t="shared" ca="1" si="604"/>
        <v>71.428571428571431</v>
      </c>
      <c r="BU52" s="53">
        <f t="shared" ca="1" si="604"/>
        <v>71.428571428571431</v>
      </c>
      <c r="BV52" s="53">
        <f t="shared" ca="1" si="604"/>
        <v>35.714285714285715</v>
      </c>
      <c r="BW52" s="53">
        <f t="shared" ca="1" si="604"/>
        <v>0</v>
      </c>
      <c r="BX52" s="53">
        <f t="shared" ca="1" si="604"/>
        <v>0</v>
      </c>
      <c r="BY52" s="53">
        <f t="shared" ca="1" si="604"/>
        <v>0</v>
      </c>
      <c r="BZ52" s="53">
        <f t="shared" ca="1" si="604"/>
        <v>0</v>
      </c>
      <c r="CA52" s="53">
        <f t="shared" ca="1" si="604"/>
        <v>0</v>
      </c>
      <c r="CB52" s="53">
        <f t="shared" ca="1" si="604"/>
        <v>0</v>
      </c>
      <c r="CC52" s="53">
        <f t="shared" ca="1" si="604"/>
        <v>0</v>
      </c>
      <c r="CD52" s="54">
        <f t="shared" ca="1" si="604"/>
        <v>0</v>
      </c>
      <c r="CE52" s="53">
        <f t="shared" ca="1" si="604"/>
        <v>0</v>
      </c>
      <c r="CF52" s="53">
        <f t="shared" ca="1" si="604"/>
        <v>0</v>
      </c>
      <c r="CG52" s="53">
        <f t="shared" ca="1" si="604"/>
        <v>0</v>
      </c>
      <c r="CH52" s="53">
        <f t="shared" ca="1" si="604"/>
        <v>0</v>
      </c>
      <c r="CI52" s="53">
        <f t="shared" ca="1" si="605"/>
        <v>0</v>
      </c>
      <c r="CJ52" s="53">
        <f t="shared" ca="1" si="605"/>
        <v>0</v>
      </c>
      <c r="CK52" s="53">
        <f t="shared" ca="1" si="605"/>
        <v>0</v>
      </c>
      <c r="CL52" s="53">
        <f t="shared" ca="1" si="605"/>
        <v>0</v>
      </c>
      <c r="CM52" s="53">
        <f t="shared" ca="1" si="605"/>
        <v>0</v>
      </c>
      <c r="CN52" s="53">
        <f t="shared" ca="1" si="605"/>
        <v>0</v>
      </c>
      <c r="CO52" s="53">
        <f t="shared" ca="1" si="605"/>
        <v>0</v>
      </c>
      <c r="CP52" s="54">
        <f t="shared" ca="1" si="605"/>
        <v>0</v>
      </c>
      <c r="CQ52" s="53">
        <f t="shared" ca="1" si="605"/>
        <v>0</v>
      </c>
      <c r="CR52" s="53">
        <f t="shared" ca="1" si="605"/>
        <v>0</v>
      </c>
      <c r="CS52" s="53">
        <f t="shared" ca="1" si="605"/>
        <v>0</v>
      </c>
      <c r="CT52" s="53">
        <f t="shared" ca="1" si="605"/>
        <v>0</v>
      </c>
      <c r="CU52" s="53">
        <f t="shared" ca="1" si="605"/>
        <v>0</v>
      </c>
      <c r="CV52" s="53">
        <f t="shared" ca="1" si="605"/>
        <v>0</v>
      </c>
      <c r="CW52" s="53">
        <f t="shared" ca="1" si="605"/>
        <v>0</v>
      </c>
      <c r="CX52" s="53">
        <f t="shared" ca="1" si="605"/>
        <v>0</v>
      </c>
      <c r="CY52" s="53">
        <f t="shared" ca="1" si="606"/>
        <v>0</v>
      </c>
      <c r="CZ52" s="53">
        <f t="shared" ca="1" si="606"/>
        <v>0</v>
      </c>
      <c r="DA52" s="53">
        <f t="shared" ca="1" si="606"/>
        <v>0</v>
      </c>
      <c r="DB52" s="54">
        <f t="shared" ca="1" si="606"/>
        <v>0</v>
      </c>
      <c r="DC52" s="53">
        <f t="shared" ca="1" si="606"/>
        <v>0</v>
      </c>
      <c r="DD52" s="53">
        <f t="shared" ca="1" si="606"/>
        <v>0</v>
      </c>
      <c r="DE52" s="53">
        <f t="shared" ca="1" si="606"/>
        <v>0</v>
      </c>
      <c r="DF52" s="53">
        <f t="shared" ca="1" si="606"/>
        <v>0</v>
      </c>
      <c r="DG52" s="53">
        <f t="shared" ca="1" si="606"/>
        <v>0</v>
      </c>
      <c r="DH52" s="53">
        <f t="shared" ca="1" si="606"/>
        <v>0</v>
      </c>
      <c r="DI52" s="53">
        <f t="shared" ca="1" si="606"/>
        <v>0</v>
      </c>
      <c r="DJ52" s="53">
        <f t="shared" ca="1" si="606"/>
        <v>0</v>
      </c>
      <c r="DK52" s="53">
        <f t="shared" ca="1" si="606"/>
        <v>0</v>
      </c>
      <c r="DL52" s="53">
        <f t="shared" ca="1" si="606"/>
        <v>0</v>
      </c>
      <c r="DM52" s="53">
        <f t="shared" ca="1" si="606"/>
        <v>0</v>
      </c>
      <c r="DN52" s="53">
        <f t="shared" ca="1" si="606"/>
        <v>0</v>
      </c>
      <c r="DO52" s="52"/>
      <c r="DP52" s="60">
        <v>35.714285714285715</v>
      </c>
      <c r="DQ52" s="53">
        <v>35.714285714285715</v>
      </c>
      <c r="DR52" s="53">
        <v>35.714285714285715</v>
      </c>
      <c r="DS52" s="53">
        <v>35.714285714285715</v>
      </c>
      <c r="DT52" s="53">
        <v>35.714285714285715</v>
      </c>
      <c r="DU52" s="53">
        <v>35.714285714285715</v>
      </c>
      <c r="DV52" s="53">
        <v>35.714285714285715</v>
      </c>
      <c r="DW52" s="53">
        <v>0</v>
      </c>
      <c r="DX52" s="53">
        <v>0</v>
      </c>
      <c r="DY52" s="53">
        <v>0</v>
      </c>
      <c r="DZ52" s="53">
        <v>0</v>
      </c>
      <c r="EA52" s="53">
        <v>0</v>
      </c>
      <c r="EB52" s="53">
        <v>0</v>
      </c>
      <c r="EC52" s="53">
        <v>0</v>
      </c>
      <c r="ED52" s="53">
        <v>0</v>
      </c>
      <c r="EE52" s="53">
        <v>0</v>
      </c>
      <c r="EF52" s="53">
        <v>0</v>
      </c>
      <c r="EG52" s="53">
        <v>0</v>
      </c>
      <c r="EH52" s="53">
        <v>0</v>
      </c>
      <c r="EI52" s="53">
        <v>0</v>
      </c>
      <c r="EJ52" s="53">
        <v>0</v>
      </c>
      <c r="EK52" s="53">
        <v>0</v>
      </c>
      <c r="EL52" s="55">
        <v>0</v>
      </c>
      <c r="EM52" s="54">
        <v>0</v>
      </c>
      <c r="EN52" s="53">
        <v>0</v>
      </c>
      <c r="EO52" s="53">
        <v>0</v>
      </c>
      <c r="EP52" s="53">
        <v>0</v>
      </c>
      <c r="EQ52" s="53">
        <v>0</v>
      </c>
      <c r="ER52" s="53">
        <v>0</v>
      </c>
      <c r="ES52" s="53">
        <v>0</v>
      </c>
      <c r="ET52" s="53">
        <v>0</v>
      </c>
      <c r="EU52" s="53">
        <v>0</v>
      </c>
      <c r="EV52" s="53">
        <v>0</v>
      </c>
      <c r="EW52" s="53">
        <v>0</v>
      </c>
      <c r="EX52" s="53">
        <v>0</v>
      </c>
      <c r="EY52" s="53">
        <v>0</v>
      </c>
      <c r="EZ52" s="53">
        <v>0</v>
      </c>
      <c r="FA52" s="53">
        <v>0</v>
      </c>
      <c r="FB52" s="53">
        <v>0</v>
      </c>
      <c r="FC52" s="53">
        <v>0</v>
      </c>
      <c r="FD52" s="53">
        <v>0</v>
      </c>
      <c r="FE52" s="53">
        <v>0</v>
      </c>
      <c r="FF52" s="53">
        <v>0</v>
      </c>
      <c r="FG52" s="53">
        <v>0</v>
      </c>
      <c r="FH52" s="53">
        <v>0</v>
      </c>
      <c r="FI52" s="53">
        <v>0</v>
      </c>
      <c r="FJ52" s="53">
        <v>0</v>
      </c>
      <c r="FK52" s="54">
        <v>0</v>
      </c>
      <c r="FL52" s="53">
        <v>0</v>
      </c>
      <c r="FM52" s="53">
        <v>0</v>
      </c>
      <c r="FN52" s="53">
        <v>0</v>
      </c>
      <c r="FO52" s="53">
        <v>0</v>
      </c>
      <c r="FP52" s="53">
        <v>0</v>
      </c>
      <c r="FQ52" s="53">
        <v>0</v>
      </c>
      <c r="FR52" s="53">
        <v>0</v>
      </c>
      <c r="FS52" s="53">
        <v>0</v>
      </c>
      <c r="FT52" s="53">
        <v>0</v>
      </c>
      <c r="FU52" s="53">
        <v>0</v>
      </c>
      <c r="FV52" s="53">
        <v>0</v>
      </c>
      <c r="FW52" s="53">
        <v>0</v>
      </c>
      <c r="FX52" s="53">
        <v>0</v>
      </c>
      <c r="FY52" s="53">
        <v>0</v>
      </c>
      <c r="FZ52" s="53">
        <v>0</v>
      </c>
      <c r="GA52" s="53">
        <v>0</v>
      </c>
      <c r="GB52" s="53">
        <v>0</v>
      </c>
      <c r="GC52" s="53">
        <v>0</v>
      </c>
      <c r="GD52" s="53">
        <v>0</v>
      </c>
      <c r="GE52" s="53">
        <v>0</v>
      </c>
      <c r="GF52" s="53">
        <v>0</v>
      </c>
      <c r="GG52" s="53">
        <v>0</v>
      </c>
      <c r="GH52" s="53">
        <v>0</v>
      </c>
      <c r="GI52" s="54">
        <v>0</v>
      </c>
      <c r="GJ52" s="53">
        <v>0</v>
      </c>
      <c r="GK52" s="53">
        <v>0</v>
      </c>
      <c r="GL52" s="53">
        <v>0</v>
      </c>
      <c r="GM52" s="53">
        <v>0</v>
      </c>
      <c r="GN52" s="53">
        <v>0</v>
      </c>
      <c r="GO52" s="53">
        <v>0</v>
      </c>
      <c r="GP52" s="53">
        <v>0</v>
      </c>
      <c r="GQ52" s="53">
        <v>0</v>
      </c>
      <c r="GR52" s="53">
        <v>0</v>
      </c>
      <c r="GS52" s="53">
        <v>0</v>
      </c>
      <c r="GT52" s="53">
        <v>0</v>
      </c>
      <c r="GU52" s="53">
        <v>0</v>
      </c>
      <c r="GV52" s="53">
        <v>0</v>
      </c>
      <c r="GW52" s="53">
        <v>0</v>
      </c>
      <c r="GX52" s="53">
        <v>0</v>
      </c>
      <c r="GY52" s="53">
        <v>0</v>
      </c>
      <c r="GZ52" s="53">
        <v>0</v>
      </c>
      <c r="HA52" s="53">
        <v>0</v>
      </c>
      <c r="HB52" s="53">
        <v>0</v>
      </c>
      <c r="HC52" s="53">
        <v>0</v>
      </c>
      <c r="HD52" s="53">
        <v>0</v>
      </c>
      <c r="HE52" s="53">
        <v>0</v>
      </c>
      <c r="HF52" s="53">
        <v>0</v>
      </c>
      <c r="HG52" s="54">
        <v>0</v>
      </c>
      <c r="HH52" s="52"/>
      <c r="HI52" s="160"/>
      <c r="HJ52" s="161"/>
      <c r="HK52" s="161"/>
      <c r="HL52" s="161"/>
      <c r="HM52" s="161"/>
      <c r="HN52" s="161"/>
      <c r="HO52" s="161"/>
      <c r="HP52" s="161"/>
      <c r="HQ52" s="161"/>
      <c r="HR52" s="161"/>
      <c r="HS52" s="161"/>
      <c r="HT52" s="162"/>
      <c r="HU52" s="160"/>
      <c r="HV52" s="161"/>
      <c r="HW52" s="161"/>
      <c r="HX52" s="161"/>
      <c r="HY52" s="161"/>
      <c r="HZ52" s="161"/>
      <c r="IA52" s="161"/>
      <c r="IB52" s="161"/>
      <c r="IC52" s="161"/>
      <c r="ID52" s="161"/>
      <c r="IE52" s="161"/>
      <c r="IF52" s="162"/>
      <c r="IG52" s="160"/>
      <c r="IH52" s="161"/>
      <c r="II52" s="161"/>
      <c r="IJ52" s="161"/>
      <c r="IK52" s="161"/>
      <c r="IL52" s="161"/>
      <c r="IM52" s="161"/>
      <c r="IN52" s="161"/>
      <c r="IO52" s="161"/>
      <c r="IP52" s="161"/>
      <c r="IQ52" s="161"/>
      <c r="IR52" s="162"/>
      <c r="IS52" s="160"/>
      <c r="IT52" s="161"/>
      <c r="IU52" s="161"/>
      <c r="IV52" s="161"/>
      <c r="IW52" s="161"/>
      <c r="IX52" s="161"/>
      <c r="IY52" s="161"/>
      <c r="IZ52" s="161"/>
      <c r="JA52" s="161"/>
      <c r="JB52" s="161"/>
      <c r="JC52" s="161"/>
      <c r="JD52" s="162"/>
      <c r="JE52" s="92"/>
    </row>
    <row r="53" spans="1:265" s="1" customFormat="1" ht="14.4" x14ac:dyDescent="0.3">
      <c r="A53" s="124"/>
      <c r="B53" s="171"/>
      <c r="C53" s="165" t="s">
        <v>43</v>
      </c>
      <c r="D53" s="137" t="s">
        <v>28</v>
      </c>
      <c r="E53" s="137" t="s">
        <v>39</v>
      </c>
      <c r="F53" s="138"/>
      <c r="G53" s="137"/>
      <c r="H53" s="137"/>
      <c r="I53" s="172"/>
      <c r="J53" s="137"/>
      <c r="K53" s="137"/>
      <c r="L53" s="139"/>
      <c r="M53" s="108"/>
      <c r="N53" s="144">
        <f ca="1">SUM(INDIRECT(ADDRESS(ROW($C53)+1,COLUMN($C53)+11,4)&amp;":"&amp;ADDRESS(ROW($C53)+(COUNTIFS($C$1:$C$12,$C53)-1),COLUMN($C53)+11,4)))</f>
        <v>850</v>
      </c>
      <c r="O53" s="137"/>
      <c r="P53" s="137"/>
      <c r="Q53" s="137"/>
      <c r="R53" s="137"/>
      <c r="S53" s="137"/>
      <c r="T53" s="170"/>
      <c r="U53" s="108"/>
      <c r="V53" s="151"/>
      <c r="W53" s="152"/>
      <c r="X53" s="152"/>
      <c r="Y53" s="152"/>
      <c r="Z53" s="152"/>
      <c r="AA53" s="152"/>
      <c r="AB53" s="152"/>
      <c r="AC53" s="152"/>
      <c r="AD53" s="152"/>
      <c r="AE53" s="152"/>
      <c r="AF53" s="152"/>
      <c r="AG53" s="153"/>
      <c r="AH53" s="151"/>
      <c r="AI53" s="152"/>
      <c r="AJ53" s="152"/>
      <c r="AK53" s="152"/>
      <c r="AL53" s="152"/>
      <c r="AM53" s="152"/>
      <c r="AN53" s="152"/>
      <c r="AO53" s="152"/>
      <c r="AP53" s="152"/>
      <c r="AQ53" s="152"/>
      <c r="AR53" s="152"/>
      <c r="AS53" s="153"/>
      <c r="AT53" s="151"/>
      <c r="AU53" s="152"/>
      <c r="AV53" s="152"/>
      <c r="AW53" s="152"/>
      <c r="AX53" s="152"/>
      <c r="AY53" s="152"/>
      <c r="AZ53" s="152"/>
      <c r="BA53" s="152"/>
      <c r="BB53" s="152"/>
      <c r="BC53" s="152"/>
      <c r="BD53" s="152"/>
      <c r="BE53" s="153"/>
      <c r="BF53" s="151"/>
      <c r="BG53" s="152"/>
      <c r="BH53" s="152"/>
      <c r="BI53" s="152"/>
      <c r="BJ53" s="152"/>
      <c r="BK53" s="152"/>
      <c r="BL53" s="152"/>
      <c r="BM53" s="152"/>
      <c r="BN53" s="152"/>
      <c r="BO53" s="152"/>
      <c r="BP53" s="152"/>
      <c r="BQ53" s="153"/>
      <c r="BR53" s="52"/>
      <c r="BS53" s="71"/>
      <c r="BT53" s="71"/>
      <c r="BU53" s="71"/>
      <c r="BV53" s="71"/>
      <c r="BW53" s="71"/>
      <c r="BX53" s="71"/>
      <c r="BY53" s="71"/>
      <c r="BZ53" s="71"/>
      <c r="CA53" s="71"/>
      <c r="CB53" s="71"/>
      <c r="CC53" s="71"/>
      <c r="CD53" s="72"/>
      <c r="CE53" s="71"/>
      <c r="CF53" s="71"/>
      <c r="CG53" s="71"/>
      <c r="CH53" s="71"/>
      <c r="CI53" s="71"/>
      <c r="CJ53" s="71"/>
      <c r="CK53" s="71"/>
      <c r="CL53" s="71"/>
      <c r="CM53" s="71"/>
      <c r="CN53" s="71"/>
      <c r="CO53" s="71"/>
      <c r="CP53" s="72"/>
      <c r="CQ53" s="71"/>
      <c r="CR53" s="71"/>
      <c r="CS53" s="71"/>
      <c r="CT53" s="71"/>
      <c r="CU53" s="71"/>
      <c r="CV53" s="71"/>
      <c r="CW53" s="71"/>
      <c r="CX53" s="71"/>
      <c r="CY53" s="71"/>
      <c r="CZ53" s="71"/>
      <c r="DA53" s="71"/>
      <c r="DB53" s="72"/>
      <c r="DC53" s="71"/>
      <c r="DD53" s="71"/>
      <c r="DE53" s="71"/>
      <c r="DF53" s="71"/>
      <c r="DG53" s="71"/>
      <c r="DH53" s="71"/>
      <c r="DI53" s="71"/>
      <c r="DJ53" s="71"/>
      <c r="DK53" s="71"/>
      <c r="DL53" s="71"/>
      <c r="DM53" s="71"/>
      <c r="DN53" s="71"/>
      <c r="DO53" s="52"/>
      <c r="DP53" s="73"/>
      <c r="DQ53" s="71"/>
      <c r="DR53" s="71"/>
      <c r="DS53" s="71"/>
      <c r="DT53" s="71"/>
      <c r="DU53" s="71"/>
      <c r="DV53" s="71"/>
      <c r="DW53" s="71"/>
      <c r="DX53" s="71"/>
      <c r="DY53" s="71"/>
      <c r="DZ53" s="71"/>
      <c r="EA53" s="71"/>
      <c r="EB53" s="71"/>
      <c r="EC53" s="71"/>
      <c r="ED53" s="71"/>
      <c r="EE53" s="71"/>
      <c r="EF53" s="71"/>
      <c r="EG53" s="71"/>
      <c r="EH53" s="71"/>
      <c r="EI53" s="71"/>
      <c r="EJ53" s="71"/>
      <c r="EK53" s="71"/>
      <c r="EL53" s="74"/>
      <c r="EM53" s="72"/>
      <c r="EN53" s="71"/>
      <c r="EO53" s="71"/>
      <c r="EP53" s="71"/>
      <c r="EQ53" s="71"/>
      <c r="ER53" s="71"/>
      <c r="ES53" s="71"/>
      <c r="ET53" s="71"/>
      <c r="EU53" s="71"/>
      <c r="EV53" s="71"/>
      <c r="EW53" s="71"/>
      <c r="EX53" s="71"/>
      <c r="EY53" s="71"/>
      <c r="EZ53" s="71"/>
      <c r="FA53" s="71"/>
      <c r="FB53" s="71"/>
      <c r="FC53" s="71"/>
      <c r="FD53" s="71"/>
      <c r="FE53" s="71"/>
      <c r="FF53" s="71"/>
      <c r="FG53" s="71"/>
      <c r="FH53" s="71"/>
      <c r="FI53" s="71"/>
      <c r="FJ53" s="71"/>
      <c r="FK53" s="72"/>
      <c r="FL53" s="71"/>
      <c r="FM53" s="71"/>
      <c r="FN53" s="71"/>
      <c r="FO53" s="71"/>
      <c r="FP53" s="71"/>
      <c r="FQ53" s="71"/>
      <c r="FR53" s="71"/>
      <c r="FS53" s="71"/>
      <c r="FT53" s="71"/>
      <c r="FU53" s="71"/>
      <c r="FV53" s="71"/>
      <c r="FW53" s="71"/>
      <c r="FX53" s="71"/>
      <c r="FY53" s="71"/>
      <c r="FZ53" s="71"/>
      <c r="GA53" s="71"/>
      <c r="GB53" s="71"/>
      <c r="GC53" s="71"/>
      <c r="GD53" s="71"/>
      <c r="GE53" s="71"/>
      <c r="GF53" s="71"/>
      <c r="GG53" s="71"/>
      <c r="GH53" s="71"/>
      <c r="GI53" s="72"/>
      <c r="GJ53" s="71"/>
      <c r="GK53" s="71"/>
      <c r="GL53" s="71"/>
      <c r="GM53" s="71"/>
      <c r="GN53" s="71"/>
      <c r="GO53" s="71"/>
      <c r="GP53" s="71"/>
      <c r="GQ53" s="71"/>
      <c r="GR53" s="71"/>
      <c r="GS53" s="71"/>
      <c r="GT53" s="71"/>
      <c r="GU53" s="71"/>
      <c r="GV53" s="71"/>
      <c r="GW53" s="71"/>
      <c r="GX53" s="71"/>
      <c r="GY53" s="71"/>
      <c r="GZ53" s="71"/>
      <c r="HA53" s="71"/>
      <c r="HB53" s="71"/>
      <c r="HC53" s="71"/>
      <c r="HD53" s="71"/>
      <c r="HE53" s="71"/>
      <c r="HF53" s="71"/>
      <c r="HG53" s="72"/>
      <c r="HH53" s="52"/>
      <c r="HI53" s="157"/>
      <c r="HJ53" s="158"/>
      <c r="HK53" s="158"/>
      <c r="HL53" s="158"/>
      <c r="HM53" s="158"/>
      <c r="HN53" s="158"/>
      <c r="HO53" s="158"/>
      <c r="HP53" s="158"/>
      <c r="HQ53" s="158"/>
      <c r="HR53" s="158"/>
      <c r="HS53" s="158"/>
      <c r="HT53" s="159"/>
      <c r="HU53" s="157"/>
      <c r="HV53" s="158"/>
      <c r="HW53" s="158"/>
      <c r="HX53" s="158"/>
      <c r="HY53" s="158"/>
      <c r="HZ53" s="158"/>
      <c r="IA53" s="158"/>
      <c r="IB53" s="158"/>
      <c r="IC53" s="158"/>
      <c r="ID53" s="158"/>
      <c r="IE53" s="158"/>
      <c r="IF53" s="159"/>
      <c r="IG53" s="157"/>
      <c r="IH53" s="158"/>
      <c r="II53" s="158"/>
      <c r="IJ53" s="158"/>
      <c r="IK53" s="158"/>
      <c r="IL53" s="158"/>
      <c r="IM53" s="158"/>
      <c r="IN53" s="158"/>
      <c r="IO53" s="158"/>
      <c r="IP53" s="158"/>
      <c r="IQ53" s="158"/>
      <c r="IR53" s="159"/>
      <c r="IS53" s="157"/>
      <c r="IT53" s="158"/>
      <c r="IU53" s="158"/>
      <c r="IV53" s="158"/>
      <c r="IW53" s="158"/>
      <c r="IX53" s="158"/>
      <c r="IY53" s="158"/>
      <c r="IZ53" s="158"/>
      <c r="JA53" s="158"/>
      <c r="JB53" s="158"/>
      <c r="JC53" s="158"/>
      <c r="JD53" s="159"/>
      <c r="JE53" s="92"/>
    </row>
    <row r="54" spans="1:265" s="1" customFormat="1" ht="15" customHeight="1" x14ac:dyDescent="0.3">
      <c r="A54" s="125"/>
      <c r="B54" s="163">
        <f t="shared" ref="B54:B56" ca="1" si="607">INDIRECT(ADDRESS(ROW(A54)-1,COLUMN(A54)+1,4),TRUE)</f>
        <v>0</v>
      </c>
      <c r="C54" s="164" t="str">
        <f t="shared" ref="C54:C56" ca="1" si="608">INDIRECT(ADDRESS(ROW(B54)-1,COLUMN(B54)+1,4),TRUE)</f>
        <v>Affaire 1</v>
      </c>
      <c r="D54" s="140" t="str">
        <f t="shared" ref="D54:D56" ca="1" si="609">INDIRECT(ADDRESS(ROW(C54)-1,COLUMN(C54)+1,4),TRUE)</f>
        <v>DCE/REA</v>
      </c>
      <c r="E54" s="141" t="s">
        <v>38</v>
      </c>
      <c r="F54" s="142">
        <v>1</v>
      </c>
      <c r="G54" s="140">
        <f t="shared" ref="G54:G56" ca="1" si="610">INDIRECT(ADDRESS(ROW(F54)-1,COLUMN(F54)+1,4),TRUE)</f>
        <v>0</v>
      </c>
      <c r="H54" s="140">
        <f t="shared" ref="H54:H56" ca="1" si="611">INDIRECT(ADDRESS(ROW(G54)-1,COLUMN(G54)+1,4),TRUE)</f>
        <v>0</v>
      </c>
      <c r="I54" s="168">
        <f t="shared" ref="I54:I56" ca="1" si="612">INDIRECT(ADDRESS(ROW(H54)-1,COLUMN(H54)+1,4),TRUE)</f>
        <v>0</v>
      </c>
      <c r="J54" s="173">
        <f t="shared" ref="J54:J56" ca="1" si="613">INDIRECT(ADDRESS(ROW(I54)-1,COLUMN(I54)+1,4),TRUE)</f>
        <v>0</v>
      </c>
      <c r="K54" s="140">
        <f t="shared" ref="K54:K56" ca="1" si="614">INDIRECT(ADDRESS(ROW(J54)-1,COLUMN(J54)+1,4),TRUE)</f>
        <v>0</v>
      </c>
      <c r="L54" s="143">
        <f t="shared" ref="L54:L56" ca="1" si="615">INDIRECT(ADDRESS(ROW(K54)-1,COLUMN(K54)+1,4),TRUE)</f>
        <v>0</v>
      </c>
      <c r="M54" s="108"/>
      <c r="N54" s="145">
        <v>400</v>
      </c>
      <c r="O54" s="146">
        <v>43466</v>
      </c>
      <c r="P54" s="146">
        <v>43586</v>
      </c>
      <c r="Q54" s="147"/>
      <c r="R54" s="148" t="str">
        <f ca="1">IF(AND($P54&lt;&gt;"",$P54&lt;=$B$1,$Q54=""),"RETARD","")</f>
        <v>RETARD</v>
      </c>
      <c r="S54" s="148">
        <f ca="1">IF($O54="","",IF(AND($B$1&lt;$P54,$Q54=""),$P54,IF(AND($Q54&lt;=$P54,$Q54&lt;&gt;""),$Q54,EDATE($P54,1))))</f>
        <v>43617</v>
      </c>
      <c r="T54" s="169"/>
      <c r="U54" s="108"/>
      <c r="V54" s="154" t="str">
        <f t="shared" ref="V54:V56" ca="1" si="616">IF(AND(BS54&gt;0,BT54&gt;0),"-",IF(AND(BS54&gt;0,BT54=0),IF($D54="DCE/REA",IF(HI54="","DCE","REA"),$D54),""))</f>
        <v>-</v>
      </c>
      <c r="W54" s="155" t="str">
        <f t="shared" ref="W54:W56" ca="1" si="617">IF(AND(BT54&gt;0,BU54&gt;0),"-",IF(AND(BT54&gt;0,BU54=0),IF($D54="DCE/REA",IF(HJ54="","DCE","REA"),$D54),""))</f>
        <v>-</v>
      </c>
      <c r="X54" s="155" t="str">
        <f t="shared" ref="X54:X56" ca="1" si="618">IF(AND(BU54&gt;0,BV54&gt;0),"-",IF(AND(BU54&gt;0,BV54=0),IF($D54="DCE/REA",IF(HK54="","DCE","REA"),$D54),""))</f>
        <v>-</v>
      </c>
      <c r="Y54" s="155" t="str">
        <f t="shared" ref="Y54:Y56" ca="1" si="619">IF(AND(BV54&gt;0,BW54&gt;0),"-",IF(AND(BV54&gt;0,BW54=0),IF($D54="DCE/REA",IF(HL54="","DCE","REA"),$D54),""))</f>
        <v>-</v>
      </c>
      <c r="Z54" s="155" t="str">
        <f t="shared" ref="Z54:Z56" ca="1" si="620">IF(AND(BW54&gt;0,BX54&gt;0),"-",IF(AND(BW54&gt;0,BX54=0),IF($D54="DCE/REA",IF(HM54="","DCE","REA"),$D54),""))</f>
        <v>-</v>
      </c>
      <c r="AA54" s="155" t="str">
        <f t="shared" ref="AA54:AA56" ca="1" si="621">IF(AND(BX54&gt;0,BY54&gt;0),"-",IF(AND(BX54&gt;0,BY54=0),IF($D54="DCE/REA",IF(HN54="","DCE","REA"),$D54),""))</f>
        <v>DCE</v>
      </c>
      <c r="AB54" s="155" t="str">
        <f t="shared" ref="AB54:AB56" ca="1" si="622">IF(AND(BY54&gt;0,BZ54&gt;0),"-",IF(AND(BY54&gt;0,BZ54=0),IF($D54="DCE/REA",IF(HO54="","DCE","REA"),$D54),""))</f>
        <v/>
      </c>
      <c r="AC54" s="155" t="str">
        <f t="shared" ref="AC54:AC56" ca="1" si="623">IF(AND(BZ54&gt;0,CA54&gt;0),"-",IF(AND(BZ54&gt;0,CA54=0),IF($D54="DCE/REA",IF(HP54="","DCE","REA"),$D54),""))</f>
        <v/>
      </c>
      <c r="AD54" s="155" t="str">
        <f t="shared" ref="AD54:AD56" ca="1" si="624">IF(AND(CA54&gt;0,CB54&gt;0),"-",IF(AND(CA54&gt;0,CB54=0),IF($D54="DCE/REA",IF(HQ54="","DCE","REA"),$D54),""))</f>
        <v/>
      </c>
      <c r="AE54" s="155" t="str">
        <f t="shared" ref="AE54:AE56" ca="1" si="625">IF(AND(CB54&gt;0,CC54&gt;0),"-",IF(AND(CB54&gt;0,CC54=0),IF($D54="DCE/REA",IF(HR54="","DCE","REA"),$D54),""))</f>
        <v/>
      </c>
      <c r="AF54" s="155" t="str">
        <f t="shared" ref="AF54:AF56" ca="1" si="626">IF(AND(CC54&gt;0,CD54&gt;0),"-",IF(AND(CC54&gt;0,CD54=0),IF($D54="DCE/REA",IF(HS54="","DCE","REA"),$D54),""))</f>
        <v/>
      </c>
      <c r="AG54" s="156" t="str">
        <f t="shared" ref="AG54:AG56" ca="1" si="627">IF(AND(CD54&gt;0,CE54&gt;0),"-",IF(AND(CD54&gt;0,CE54=0),IF($D54="DCE/REA",IF(HT54="","DCE","REA"),$D54),""))</f>
        <v/>
      </c>
      <c r="AH54" s="154" t="str">
        <f t="shared" ref="AH54:AH56" ca="1" si="628">IF(AND(CE54&gt;0,CF54&gt;0),"-",IF(AND(CE54&gt;0,CF54=0),IF($D54="DCE/REA",IF(HU54="","DCE","REA"),$D54),""))</f>
        <v/>
      </c>
      <c r="AI54" s="155" t="str">
        <f t="shared" ref="AI54:AI56" ca="1" si="629">IF(AND(CF54&gt;0,CG54&gt;0),"-",IF(AND(CF54&gt;0,CG54=0),IF($D54="DCE/REA",IF(HV54="","DCE","REA"),$D54),""))</f>
        <v/>
      </c>
      <c r="AJ54" s="155" t="str">
        <f t="shared" ref="AJ54:AJ56" ca="1" si="630">IF(AND(CG54&gt;0,CH54&gt;0),"-",IF(AND(CG54&gt;0,CH54=0),IF($D54="DCE/REA",IF(HW54="","DCE","REA"),$D54),""))</f>
        <v/>
      </c>
      <c r="AK54" s="155" t="str">
        <f t="shared" ref="AK54:AK56" ca="1" si="631">IF(AND(CH54&gt;0,CI54&gt;0),"-",IF(AND(CH54&gt;0,CI54=0),IF($D54="DCE/REA",IF(HX54="","DCE","REA"),$D54),""))</f>
        <v/>
      </c>
      <c r="AL54" s="155" t="str">
        <f t="shared" ref="AL54:AL56" ca="1" si="632">IF(AND(CI54&gt;0,CJ54&gt;0),"-",IF(AND(CI54&gt;0,CJ54=0),IF($D54="DCE/REA",IF(HY54="","DCE","REA"),$D54),""))</f>
        <v/>
      </c>
      <c r="AM54" s="155" t="str">
        <f t="shared" ref="AM54:AM56" ca="1" si="633">IF(AND(CJ54&gt;0,CK54&gt;0),"-",IF(AND(CJ54&gt;0,CK54=0),IF($D54="DCE/REA",IF(HZ54="","DCE","REA"),$D54),""))</f>
        <v/>
      </c>
      <c r="AN54" s="155" t="str">
        <f t="shared" ref="AN54:AN56" ca="1" si="634">IF(AND(CK54&gt;0,CL54&gt;0),"-",IF(AND(CK54&gt;0,CL54=0),IF($D54="DCE/REA",IF(IA54="","DCE","REA"),$D54),""))</f>
        <v/>
      </c>
      <c r="AO54" s="155" t="str">
        <f t="shared" ref="AO54:AO56" ca="1" si="635">IF(AND(CL54&gt;0,CM54&gt;0),"-",IF(AND(CL54&gt;0,CM54=0),IF($D54="DCE/REA",IF(IB54="","DCE","REA"),$D54),""))</f>
        <v/>
      </c>
      <c r="AP54" s="155" t="str">
        <f t="shared" ref="AP54:AP56" ca="1" si="636">IF(AND(CM54&gt;0,CN54&gt;0),"-",IF(AND(CM54&gt;0,CN54=0),IF($D54="DCE/REA",IF(IC54="","DCE","REA"),$D54),""))</f>
        <v/>
      </c>
      <c r="AQ54" s="155" t="str">
        <f t="shared" ref="AQ54:AQ56" ca="1" si="637">IF(AND(CN54&gt;0,CO54&gt;0),"-",IF(AND(CN54&gt;0,CO54=0),IF($D54="DCE/REA",IF(ID54="","DCE","REA"),$D54),""))</f>
        <v/>
      </c>
      <c r="AR54" s="155" t="str">
        <f t="shared" ref="AR54:AR56" ca="1" si="638">IF(AND(CO54&gt;0,CP54&gt;0),"-",IF(AND(CO54&gt;0,CP54=0),IF($D54="DCE/REA",IF(IE54="","DCE","REA"),$D54),""))</f>
        <v/>
      </c>
      <c r="AS54" s="156" t="str">
        <f t="shared" ref="AS54:AS56" ca="1" si="639">IF(AND(CP54&gt;0,CQ54&gt;0),"-",IF(AND(CP54&gt;0,CQ54=0),IF($D54="DCE/REA",IF(IF54="","DCE","REA"),$D54),""))</f>
        <v/>
      </c>
      <c r="AT54" s="154" t="str">
        <f t="shared" ref="AT54:AT56" ca="1" si="640">IF(AND(CQ54&gt;0,CR54&gt;0),"-",IF(AND(CQ54&gt;0,CR54=0),IF($D54="DCE/REA",IF(IG54="","DCE","REA"),$D54),""))</f>
        <v/>
      </c>
      <c r="AU54" s="155" t="str">
        <f t="shared" ref="AU54:AU56" ca="1" si="641">IF(AND(CR54&gt;0,CS54&gt;0),"-",IF(AND(CR54&gt;0,CS54=0),IF($D54="DCE/REA",IF(IH54="","DCE","REA"),$D54),""))</f>
        <v/>
      </c>
      <c r="AV54" s="155" t="str">
        <f t="shared" ref="AV54:AV56" ca="1" si="642">IF(AND(CS54&gt;0,CT54&gt;0),"-",IF(AND(CS54&gt;0,CT54=0),IF($D54="DCE/REA",IF(II54="","DCE","REA"),$D54),""))</f>
        <v/>
      </c>
      <c r="AW54" s="155" t="str">
        <f t="shared" ref="AW54:AW56" ca="1" si="643">IF(AND(CT54&gt;0,CU54&gt;0),"-",IF(AND(CT54&gt;0,CU54=0),IF($D54="DCE/REA",IF(IJ54="","DCE","REA"),$D54),""))</f>
        <v/>
      </c>
      <c r="AX54" s="155" t="str">
        <f t="shared" ref="AX54:AX56" ca="1" si="644">IF(AND(CU54&gt;0,CV54&gt;0),"-",IF(AND(CU54&gt;0,CV54=0),IF($D54="DCE/REA",IF(IK54="","DCE","REA"),$D54),""))</f>
        <v/>
      </c>
      <c r="AY54" s="155" t="str">
        <f t="shared" ref="AY54:AY56" ca="1" si="645">IF(AND(CV54&gt;0,CW54&gt;0),"-",IF(AND(CV54&gt;0,CW54=0),IF($D54="DCE/REA",IF(IL54="","DCE","REA"),$D54),""))</f>
        <v/>
      </c>
      <c r="AZ54" s="155" t="str">
        <f t="shared" ref="AZ54:AZ56" ca="1" si="646">IF(AND(CW54&gt;0,CX54&gt;0),"-",IF(AND(CW54&gt;0,CX54=0),IF($D54="DCE/REA",IF(IM54="","DCE","REA"),$D54),""))</f>
        <v/>
      </c>
      <c r="BA54" s="155" t="str">
        <f t="shared" ref="BA54:BA56" ca="1" si="647">IF(AND(CX54&gt;0,CY54&gt;0),"-",IF(AND(CX54&gt;0,CY54=0),IF($D54="DCE/REA",IF(IN54="","DCE","REA"),$D54),""))</f>
        <v/>
      </c>
      <c r="BB54" s="155" t="str">
        <f t="shared" ref="BB54:BB56" ca="1" si="648">IF(AND(CY54&gt;0,CZ54&gt;0),"-",IF(AND(CY54&gt;0,CZ54=0),IF($D54="DCE/REA",IF(IO54="","DCE","REA"),$D54),""))</f>
        <v/>
      </c>
      <c r="BC54" s="155" t="str">
        <f t="shared" ref="BC54:BC56" ca="1" si="649">IF(AND(CZ54&gt;0,DA54&gt;0),"-",IF(AND(CZ54&gt;0,DA54=0),IF($D54="DCE/REA",IF(IP54="","DCE","REA"),$D54),""))</f>
        <v/>
      </c>
      <c r="BD54" s="155" t="str">
        <f t="shared" ref="BD54:BD56" ca="1" si="650">IF(AND(DA54&gt;0,DB54&gt;0),"-",IF(AND(DA54&gt;0,DB54=0),IF($D54="DCE/REA",IF(IQ54="","DCE","REA"),$D54),""))</f>
        <v/>
      </c>
      <c r="BE54" s="156" t="str">
        <f t="shared" ref="BE54:BE56" ca="1" si="651">IF(AND(DB54&gt;0,DC54&gt;0),"-",IF(AND(DB54&gt;0,DC54=0),IF($D54="DCE/REA",IF(IR54="","DCE","REA"),$D54),""))</f>
        <v/>
      </c>
      <c r="BF54" s="154" t="str">
        <f t="shared" ref="BF54:BF56" ca="1" si="652">IF(AND(DC54&gt;0,DD54&gt;0),"-",IF(AND(DC54&gt;0,DD54=0),IF($D54="DCE/REA",IF(IS54="","DCE","REA"),$D54),""))</f>
        <v/>
      </c>
      <c r="BG54" s="155" t="str">
        <f t="shared" ref="BG54:BG56" ca="1" si="653">IF(AND(DD54&gt;0,DE54&gt;0),"-",IF(AND(DD54&gt;0,DE54=0),IF($D54="DCE/REA",IF(IT54="","DCE","REA"),$D54),""))</f>
        <v/>
      </c>
      <c r="BH54" s="155" t="str">
        <f t="shared" ref="BH54:BH56" ca="1" si="654">IF(AND(DE54&gt;0,DF54&gt;0),"-",IF(AND(DE54&gt;0,DF54=0),IF($D54="DCE/REA",IF(IU54="","DCE","REA"),$D54),""))</f>
        <v/>
      </c>
      <c r="BI54" s="155" t="str">
        <f t="shared" ref="BI54:BI56" ca="1" si="655">IF(AND(DF54&gt;0,DG54&gt;0),"-",IF(AND(DF54&gt;0,DG54=0),IF($D54="DCE/REA",IF(IV54="","DCE","REA"),$D54),""))</f>
        <v/>
      </c>
      <c r="BJ54" s="155" t="str">
        <f t="shared" ref="BJ54:BJ56" ca="1" si="656">IF(AND(DG54&gt;0,DH54&gt;0),"-",IF(AND(DG54&gt;0,DH54=0),IF($D54="DCE/REA",IF(IW54="","DCE","REA"),$D54),""))</f>
        <v/>
      </c>
      <c r="BK54" s="155" t="str">
        <f t="shared" ref="BK54:BK56" ca="1" si="657">IF(AND(DH54&gt;0,DI54&gt;0),"-",IF(AND(DH54&gt;0,DI54=0),IF($D54="DCE/REA",IF(IX54="","DCE","REA"),$D54),""))</f>
        <v/>
      </c>
      <c r="BL54" s="155" t="str">
        <f t="shared" ref="BL54:BL56" ca="1" si="658">IF(AND(DI54&gt;0,DJ54&gt;0),"-",IF(AND(DI54&gt;0,DJ54=0),IF($D54="DCE/REA",IF(IY54="","DCE","REA"),$D54),""))</f>
        <v/>
      </c>
      <c r="BM54" s="155" t="str">
        <f t="shared" ref="BM54:BM56" ca="1" si="659">IF(AND(DJ54&gt;0,DK54&gt;0),"-",IF(AND(DJ54&gt;0,DK54=0),IF($D54="DCE/REA",IF(IZ54="","DCE","REA"),$D54),""))</f>
        <v/>
      </c>
      <c r="BN54" s="155" t="str">
        <f t="shared" ref="BN54:BN56" ca="1" si="660">IF(AND(DK54&gt;0,DL54&gt;0),"-",IF(AND(DK54&gt;0,DL54=0),IF($D54="DCE/REA",IF(JA54="","DCE","REA"),$D54),""))</f>
        <v/>
      </c>
      <c r="BO54" s="155" t="str">
        <f t="shared" ref="BO54:BO56" ca="1" si="661">IF(AND(DL54&gt;0,DM54&gt;0),"-",IF(AND(DL54&gt;0,DM54=0),IF($D54="DCE/REA",IF(JB54="","DCE","REA"),$D54),""))</f>
        <v/>
      </c>
      <c r="BP54" s="155" t="str">
        <f t="shared" ref="BP54:BP56" ca="1" si="662">IF(AND(DM54&gt;0,DN54&gt;0),"-",IF(AND(DM54&gt;0,DN54=0),IF($D54="DCE/REA",IF(JC54="","DCE","REA"),$D54),""))</f>
        <v/>
      </c>
      <c r="BQ54" s="156" t="str">
        <f t="shared" ref="BQ54:BQ56" ca="1" si="663">IF(AND(DN54&gt;0,DO54&gt;0),"-",IF(AND(DN54&gt;0,DO54=0),IF($D54="DCE/REA",IF(JD54="","DCE","REA"),$D54),""))</f>
        <v/>
      </c>
      <c r="BR54" s="52"/>
      <c r="BS54" s="53">
        <f t="shared" ref="BS54:CH56" ca="1" si="664">IF(OFFSET($HI54,,(COLUMN()-COLUMN($BS$1:$BS$12)),,1)&lt;&gt;"",OFFSET($HI54,,(COLUMN()-COLUMN($BS$1:$BS$12)),,1),SUM(OFFSET($DP54,,2*(COLUMN()-COLUMN($BS$1:$BS$12)),,2)))</f>
        <v>47.058823529411768</v>
      </c>
      <c r="BT54" s="53">
        <f t="shared" ca="1" si="664"/>
        <v>47.058823529411768</v>
      </c>
      <c r="BU54" s="53">
        <f t="shared" ca="1" si="664"/>
        <v>70.588235294117652</v>
      </c>
      <c r="BV54" s="53">
        <f t="shared" ca="1" si="664"/>
        <v>94.117647058823536</v>
      </c>
      <c r="BW54" s="53">
        <f t="shared" ca="1" si="664"/>
        <v>94.117647058823536</v>
      </c>
      <c r="BX54" s="53">
        <f t="shared" ca="1" si="664"/>
        <v>47.058823529411768</v>
      </c>
      <c r="BY54" s="53">
        <f t="shared" ca="1" si="664"/>
        <v>0</v>
      </c>
      <c r="BZ54" s="53">
        <f t="shared" ca="1" si="664"/>
        <v>0</v>
      </c>
      <c r="CA54" s="53">
        <f t="shared" ca="1" si="664"/>
        <v>0</v>
      </c>
      <c r="CB54" s="53">
        <f t="shared" ca="1" si="664"/>
        <v>0</v>
      </c>
      <c r="CC54" s="53">
        <f t="shared" ca="1" si="664"/>
        <v>0</v>
      </c>
      <c r="CD54" s="54">
        <f t="shared" ca="1" si="664"/>
        <v>0</v>
      </c>
      <c r="CE54" s="53">
        <f t="shared" ca="1" si="664"/>
        <v>0</v>
      </c>
      <c r="CF54" s="53">
        <f t="shared" ca="1" si="664"/>
        <v>0</v>
      </c>
      <c r="CG54" s="53">
        <f t="shared" ca="1" si="664"/>
        <v>0</v>
      </c>
      <c r="CH54" s="53">
        <f t="shared" ca="1" si="664"/>
        <v>0</v>
      </c>
      <c r="CI54" s="53">
        <f t="shared" ref="CI54:CX56" ca="1" si="665">IF(OFFSET($HI54,,(COLUMN()-COLUMN($BS$1:$BS$12)),,1)&lt;&gt;"",OFFSET($HI54,,(COLUMN()-COLUMN($BS$1:$BS$12)),,1),SUM(OFFSET($DP54,,2*(COLUMN()-COLUMN($BS$1:$BS$12)),,2)))</f>
        <v>0</v>
      </c>
      <c r="CJ54" s="53">
        <f t="shared" ca="1" si="665"/>
        <v>0</v>
      </c>
      <c r="CK54" s="53">
        <f t="shared" ca="1" si="665"/>
        <v>0</v>
      </c>
      <c r="CL54" s="53">
        <f t="shared" ca="1" si="665"/>
        <v>0</v>
      </c>
      <c r="CM54" s="53">
        <f t="shared" ca="1" si="665"/>
        <v>0</v>
      </c>
      <c r="CN54" s="53">
        <f t="shared" ca="1" si="665"/>
        <v>0</v>
      </c>
      <c r="CO54" s="53">
        <f t="shared" ca="1" si="665"/>
        <v>0</v>
      </c>
      <c r="CP54" s="54">
        <f t="shared" ca="1" si="665"/>
        <v>0</v>
      </c>
      <c r="CQ54" s="53">
        <f t="shared" ca="1" si="665"/>
        <v>0</v>
      </c>
      <c r="CR54" s="53">
        <f t="shared" ca="1" si="665"/>
        <v>0</v>
      </c>
      <c r="CS54" s="53">
        <f t="shared" ca="1" si="665"/>
        <v>0</v>
      </c>
      <c r="CT54" s="53">
        <f t="shared" ca="1" si="665"/>
        <v>0</v>
      </c>
      <c r="CU54" s="53">
        <f t="shared" ca="1" si="665"/>
        <v>0</v>
      </c>
      <c r="CV54" s="53">
        <f t="shared" ca="1" si="665"/>
        <v>0</v>
      </c>
      <c r="CW54" s="53">
        <f t="shared" ca="1" si="665"/>
        <v>0</v>
      </c>
      <c r="CX54" s="53">
        <f t="shared" ca="1" si="665"/>
        <v>0</v>
      </c>
      <c r="CY54" s="53">
        <f t="shared" ref="CY54:DN56" ca="1" si="666">IF(OFFSET($HI54,,(COLUMN()-COLUMN($BS$1:$BS$12)),,1)&lt;&gt;"",OFFSET($HI54,,(COLUMN()-COLUMN($BS$1:$BS$12)),,1),SUM(OFFSET($DP54,,2*(COLUMN()-COLUMN($BS$1:$BS$12)),,2)))</f>
        <v>0</v>
      </c>
      <c r="CZ54" s="53">
        <f t="shared" ca="1" si="666"/>
        <v>0</v>
      </c>
      <c r="DA54" s="53">
        <f t="shared" ca="1" si="666"/>
        <v>0</v>
      </c>
      <c r="DB54" s="54">
        <f t="shared" ca="1" si="666"/>
        <v>0</v>
      </c>
      <c r="DC54" s="53">
        <f t="shared" ca="1" si="666"/>
        <v>0</v>
      </c>
      <c r="DD54" s="53">
        <f t="shared" ca="1" si="666"/>
        <v>0</v>
      </c>
      <c r="DE54" s="53">
        <f t="shared" ca="1" si="666"/>
        <v>0</v>
      </c>
      <c r="DF54" s="53">
        <f t="shared" ca="1" si="666"/>
        <v>0</v>
      </c>
      <c r="DG54" s="53">
        <f t="shared" ca="1" si="666"/>
        <v>0</v>
      </c>
      <c r="DH54" s="53">
        <f t="shared" ca="1" si="666"/>
        <v>0</v>
      </c>
      <c r="DI54" s="53">
        <f t="shared" ca="1" si="666"/>
        <v>0</v>
      </c>
      <c r="DJ54" s="53">
        <f t="shared" ca="1" si="666"/>
        <v>0</v>
      </c>
      <c r="DK54" s="53">
        <f t="shared" ca="1" si="666"/>
        <v>0</v>
      </c>
      <c r="DL54" s="53">
        <f t="shared" ca="1" si="666"/>
        <v>0</v>
      </c>
      <c r="DM54" s="53">
        <f t="shared" ca="1" si="666"/>
        <v>0</v>
      </c>
      <c r="DN54" s="53">
        <f t="shared" ca="1" si="666"/>
        <v>0</v>
      </c>
      <c r="DO54" s="52"/>
      <c r="DP54" s="60">
        <v>23.529411764705884</v>
      </c>
      <c r="DQ54" s="53">
        <v>23.529411764705884</v>
      </c>
      <c r="DR54" s="53">
        <v>23.529411764705884</v>
      </c>
      <c r="DS54" s="53">
        <v>23.529411764705884</v>
      </c>
      <c r="DT54" s="53">
        <v>23.529411764705884</v>
      </c>
      <c r="DU54" s="53">
        <v>47.058823529411768</v>
      </c>
      <c r="DV54" s="53">
        <v>47.058823529411768</v>
      </c>
      <c r="DW54" s="53">
        <v>47.058823529411768</v>
      </c>
      <c r="DX54" s="53">
        <v>47.058823529411768</v>
      </c>
      <c r="DY54" s="53">
        <v>47.058823529411768</v>
      </c>
      <c r="DZ54" s="53">
        <v>47.058823529411768</v>
      </c>
      <c r="EA54" s="53">
        <v>0</v>
      </c>
      <c r="EB54" s="53">
        <v>0</v>
      </c>
      <c r="EC54" s="53">
        <v>0</v>
      </c>
      <c r="ED54" s="53">
        <v>0</v>
      </c>
      <c r="EE54" s="53">
        <v>0</v>
      </c>
      <c r="EF54" s="53">
        <v>0</v>
      </c>
      <c r="EG54" s="53">
        <v>0</v>
      </c>
      <c r="EH54" s="53">
        <v>0</v>
      </c>
      <c r="EI54" s="53">
        <v>0</v>
      </c>
      <c r="EJ54" s="53">
        <v>0</v>
      </c>
      <c r="EK54" s="53">
        <v>0</v>
      </c>
      <c r="EL54" s="55">
        <v>0</v>
      </c>
      <c r="EM54" s="54">
        <v>0</v>
      </c>
      <c r="EN54" s="53">
        <v>0</v>
      </c>
      <c r="EO54" s="53">
        <v>0</v>
      </c>
      <c r="EP54" s="53">
        <v>0</v>
      </c>
      <c r="EQ54" s="53">
        <v>0</v>
      </c>
      <c r="ER54" s="53">
        <v>0</v>
      </c>
      <c r="ES54" s="53">
        <v>0</v>
      </c>
      <c r="ET54" s="53">
        <v>0</v>
      </c>
      <c r="EU54" s="53">
        <v>0</v>
      </c>
      <c r="EV54" s="53">
        <v>0</v>
      </c>
      <c r="EW54" s="53">
        <v>0</v>
      </c>
      <c r="EX54" s="53">
        <v>0</v>
      </c>
      <c r="EY54" s="53">
        <v>0</v>
      </c>
      <c r="EZ54" s="53">
        <v>0</v>
      </c>
      <c r="FA54" s="53">
        <v>0</v>
      </c>
      <c r="FB54" s="53">
        <v>0</v>
      </c>
      <c r="FC54" s="53">
        <v>0</v>
      </c>
      <c r="FD54" s="53">
        <v>0</v>
      </c>
      <c r="FE54" s="53">
        <v>0</v>
      </c>
      <c r="FF54" s="53">
        <v>0</v>
      </c>
      <c r="FG54" s="53">
        <v>0</v>
      </c>
      <c r="FH54" s="53">
        <v>0</v>
      </c>
      <c r="FI54" s="53">
        <v>0</v>
      </c>
      <c r="FJ54" s="53">
        <v>0</v>
      </c>
      <c r="FK54" s="54">
        <v>0</v>
      </c>
      <c r="FL54" s="53">
        <v>0</v>
      </c>
      <c r="FM54" s="53">
        <v>0</v>
      </c>
      <c r="FN54" s="53">
        <v>0</v>
      </c>
      <c r="FO54" s="53">
        <v>0</v>
      </c>
      <c r="FP54" s="53">
        <v>0</v>
      </c>
      <c r="FQ54" s="53">
        <v>0</v>
      </c>
      <c r="FR54" s="53">
        <v>0</v>
      </c>
      <c r="FS54" s="53">
        <v>0</v>
      </c>
      <c r="FT54" s="53">
        <v>0</v>
      </c>
      <c r="FU54" s="53">
        <v>0</v>
      </c>
      <c r="FV54" s="53">
        <v>0</v>
      </c>
      <c r="FW54" s="53">
        <v>0</v>
      </c>
      <c r="FX54" s="53">
        <v>0</v>
      </c>
      <c r="FY54" s="53">
        <v>0</v>
      </c>
      <c r="FZ54" s="53">
        <v>0</v>
      </c>
      <c r="GA54" s="53">
        <v>0</v>
      </c>
      <c r="GB54" s="53">
        <v>0</v>
      </c>
      <c r="GC54" s="53">
        <v>0</v>
      </c>
      <c r="GD54" s="53">
        <v>0</v>
      </c>
      <c r="GE54" s="53">
        <v>0</v>
      </c>
      <c r="GF54" s="53">
        <v>0</v>
      </c>
      <c r="GG54" s="53">
        <v>0</v>
      </c>
      <c r="GH54" s="53">
        <v>0</v>
      </c>
      <c r="GI54" s="54">
        <v>0</v>
      </c>
      <c r="GJ54" s="53">
        <v>0</v>
      </c>
      <c r="GK54" s="53">
        <v>0</v>
      </c>
      <c r="GL54" s="53">
        <v>0</v>
      </c>
      <c r="GM54" s="53">
        <v>0</v>
      </c>
      <c r="GN54" s="53">
        <v>0</v>
      </c>
      <c r="GO54" s="53">
        <v>0</v>
      </c>
      <c r="GP54" s="53">
        <v>0</v>
      </c>
      <c r="GQ54" s="53">
        <v>0</v>
      </c>
      <c r="GR54" s="53">
        <v>0</v>
      </c>
      <c r="GS54" s="53">
        <v>0</v>
      </c>
      <c r="GT54" s="53">
        <v>0</v>
      </c>
      <c r="GU54" s="53">
        <v>0</v>
      </c>
      <c r="GV54" s="53">
        <v>0</v>
      </c>
      <c r="GW54" s="53">
        <v>0</v>
      </c>
      <c r="GX54" s="53">
        <v>0</v>
      </c>
      <c r="GY54" s="53">
        <v>0</v>
      </c>
      <c r="GZ54" s="53">
        <v>0</v>
      </c>
      <c r="HA54" s="53">
        <v>0</v>
      </c>
      <c r="HB54" s="53">
        <v>0</v>
      </c>
      <c r="HC54" s="53">
        <v>0</v>
      </c>
      <c r="HD54" s="53">
        <v>0</v>
      </c>
      <c r="HE54" s="53">
        <v>0</v>
      </c>
      <c r="HF54" s="53">
        <v>0</v>
      </c>
      <c r="HG54" s="54">
        <v>0</v>
      </c>
      <c r="HH54" s="52"/>
      <c r="HI54" s="160"/>
      <c r="HJ54" s="161"/>
      <c r="HK54" s="161"/>
      <c r="HL54" s="161"/>
      <c r="HM54" s="161"/>
      <c r="HN54" s="161"/>
      <c r="HO54" s="161"/>
      <c r="HP54" s="161"/>
      <c r="HQ54" s="161"/>
      <c r="HR54" s="161"/>
      <c r="HS54" s="161"/>
      <c r="HT54" s="162"/>
      <c r="HU54" s="160"/>
      <c r="HV54" s="161"/>
      <c r="HW54" s="161"/>
      <c r="HX54" s="161"/>
      <c r="HY54" s="161"/>
      <c r="HZ54" s="161"/>
      <c r="IA54" s="161"/>
      <c r="IB54" s="161"/>
      <c r="IC54" s="161"/>
      <c r="ID54" s="161"/>
      <c r="IE54" s="161"/>
      <c r="IF54" s="162"/>
      <c r="IG54" s="160"/>
      <c r="IH54" s="161"/>
      <c r="II54" s="161"/>
      <c r="IJ54" s="161"/>
      <c r="IK54" s="161"/>
      <c r="IL54" s="161"/>
      <c r="IM54" s="161"/>
      <c r="IN54" s="161"/>
      <c r="IO54" s="161"/>
      <c r="IP54" s="161"/>
      <c r="IQ54" s="161"/>
      <c r="IR54" s="162"/>
      <c r="IS54" s="160"/>
      <c r="IT54" s="161"/>
      <c r="IU54" s="161"/>
      <c r="IV54" s="161"/>
      <c r="IW54" s="161"/>
      <c r="IX54" s="161"/>
      <c r="IY54" s="161"/>
      <c r="IZ54" s="161"/>
      <c r="JA54" s="161"/>
      <c r="JB54" s="161"/>
      <c r="JC54" s="161"/>
      <c r="JD54" s="162"/>
      <c r="JE54" s="92"/>
    </row>
    <row r="55" spans="1:265" s="1" customFormat="1" ht="14.4" x14ac:dyDescent="0.3">
      <c r="A55" s="125"/>
      <c r="B55" s="163">
        <f t="shared" ca="1" si="607"/>
        <v>0</v>
      </c>
      <c r="C55" s="164" t="str">
        <f t="shared" ca="1" si="608"/>
        <v>Affaire 1</v>
      </c>
      <c r="D55" s="140" t="str">
        <f t="shared" ca="1" si="609"/>
        <v>DCE/REA</v>
      </c>
      <c r="E55" s="141" t="s">
        <v>39</v>
      </c>
      <c r="F55" s="142">
        <v>2</v>
      </c>
      <c r="G55" s="140">
        <f t="shared" ca="1" si="610"/>
        <v>0</v>
      </c>
      <c r="H55" s="140">
        <f t="shared" ca="1" si="611"/>
        <v>0</v>
      </c>
      <c r="I55" s="168">
        <f t="shared" ca="1" si="612"/>
        <v>0</v>
      </c>
      <c r="J55" s="140">
        <f t="shared" ca="1" si="613"/>
        <v>0</v>
      </c>
      <c r="K55" s="140">
        <f t="shared" ca="1" si="614"/>
        <v>0</v>
      </c>
      <c r="L55" s="143">
        <f t="shared" ca="1" si="615"/>
        <v>0</v>
      </c>
      <c r="M55" s="108"/>
      <c r="N55" s="145">
        <v>200</v>
      </c>
      <c r="O55" s="146">
        <v>43466</v>
      </c>
      <c r="P55" s="146">
        <v>43600</v>
      </c>
      <c r="Q55" s="147">
        <v>43597</v>
      </c>
      <c r="R55" s="148" t="str">
        <f ca="1">IF(AND($P55&lt;&gt;"",$P55&lt;=$B$1,$Q55=""),"RETARD","")</f>
        <v/>
      </c>
      <c r="S55" s="148">
        <f ca="1">IF($O55="","",IF(AND($B$1&lt;$P55,$Q55=""),$P55,IF(AND($Q55&lt;=$P55,$Q55&lt;&gt;""),$Q55,EDATE($P55,1))))</f>
        <v>43597</v>
      </c>
      <c r="T55" s="150"/>
      <c r="U55" s="108"/>
      <c r="V55" s="154" t="str">
        <f t="shared" ca="1" si="616"/>
        <v>-</v>
      </c>
      <c r="W55" s="155" t="str">
        <f t="shared" ca="1" si="617"/>
        <v>-</v>
      </c>
      <c r="X55" s="155" t="str">
        <f t="shared" ca="1" si="618"/>
        <v>-</v>
      </c>
      <c r="Y55" s="155" t="str">
        <f t="shared" ca="1" si="619"/>
        <v>-</v>
      </c>
      <c r="Z55" s="155" t="str">
        <f t="shared" ca="1" si="620"/>
        <v>DCE</v>
      </c>
      <c r="AA55" s="155" t="str">
        <f t="shared" ca="1" si="621"/>
        <v/>
      </c>
      <c r="AB55" s="155" t="str">
        <f t="shared" ca="1" si="622"/>
        <v/>
      </c>
      <c r="AC55" s="155" t="str">
        <f t="shared" ca="1" si="623"/>
        <v/>
      </c>
      <c r="AD55" s="155" t="str">
        <f t="shared" ca="1" si="624"/>
        <v/>
      </c>
      <c r="AE55" s="155" t="str">
        <f t="shared" ca="1" si="625"/>
        <v/>
      </c>
      <c r="AF55" s="155" t="str">
        <f t="shared" ca="1" si="626"/>
        <v/>
      </c>
      <c r="AG55" s="156" t="str">
        <f t="shared" ca="1" si="627"/>
        <v/>
      </c>
      <c r="AH55" s="154" t="str">
        <f t="shared" ca="1" si="628"/>
        <v/>
      </c>
      <c r="AI55" s="155" t="str">
        <f t="shared" ca="1" si="629"/>
        <v/>
      </c>
      <c r="AJ55" s="155" t="str">
        <f t="shared" ca="1" si="630"/>
        <v/>
      </c>
      <c r="AK55" s="155" t="str">
        <f t="shared" ca="1" si="631"/>
        <v/>
      </c>
      <c r="AL55" s="155" t="str">
        <f t="shared" ca="1" si="632"/>
        <v/>
      </c>
      <c r="AM55" s="155" t="str">
        <f t="shared" ca="1" si="633"/>
        <v/>
      </c>
      <c r="AN55" s="155" t="str">
        <f t="shared" ca="1" si="634"/>
        <v/>
      </c>
      <c r="AO55" s="155" t="str">
        <f t="shared" ca="1" si="635"/>
        <v/>
      </c>
      <c r="AP55" s="155" t="str">
        <f t="shared" ca="1" si="636"/>
        <v/>
      </c>
      <c r="AQ55" s="155" t="str">
        <f t="shared" ca="1" si="637"/>
        <v/>
      </c>
      <c r="AR55" s="155" t="str">
        <f t="shared" ca="1" si="638"/>
        <v/>
      </c>
      <c r="AS55" s="156" t="str">
        <f t="shared" ca="1" si="639"/>
        <v/>
      </c>
      <c r="AT55" s="154" t="str">
        <f t="shared" ca="1" si="640"/>
        <v/>
      </c>
      <c r="AU55" s="155" t="str">
        <f t="shared" ca="1" si="641"/>
        <v/>
      </c>
      <c r="AV55" s="155" t="str">
        <f t="shared" ca="1" si="642"/>
        <v/>
      </c>
      <c r="AW55" s="155" t="str">
        <f t="shared" ca="1" si="643"/>
        <v/>
      </c>
      <c r="AX55" s="155" t="str">
        <f t="shared" ca="1" si="644"/>
        <v/>
      </c>
      <c r="AY55" s="155" t="str">
        <f t="shared" ca="1" si="645"/>
        <v/>
      </c>
      <c r="AZ55" s="155" t="str">
        <f t="shared" ca="1" si="646"/>
        <v/>
      </c>
      <c r="BA55" s="155" t="str">
        <f t="shared" ca="1" si="647"/>
        <v/>
      </c>
      <c r="BB55" s="155" t="str">
        <f t="shared" ca="1" si="648"/>
        <v/>
      </c>
      <c r="BC55" s="155" t="str">
        <f t="shared" ca="1" si="649"/>
        <v/>
      </c>
      <c r="BD55" s="155" t="str">
        <f t="shared" ca="1" si="650"/>
        <v/>
      </c>
      <c r="BE55" s="156" t="str">
        <f t="shared" ca="1" si="651"/>
        <v/>
      </c>
      <c r="BF55" s="154" t="str">
        <f t="shared" ca="1" si="652"/>
        <v/>
      </c>
      <c r="BG55" s="155" t="str">
        <f t="shared" ca="1" si="653"/>
        <v/>
      </c>
      <c r="BH55" s="155" t="str">
        <f t="shared" ca="1" si="654"/>
        <v/>
      </c>
      <c r="BI55" s="155" t="str">
        <f t="shared" ca="1" si="655"/>
        <v/>
      </c>
      <c r="BJ55" s="155" t="str">
        <f t="shared" ca="1" si="656"/>
        <v/>
      </c>
      <c r="BK55" s="155" t="str">
        <f t="shared" ca="1" si="657"/>
        <v/>
      </c>
      <c r="BL55" s="155" t="str">
        <f t="shared" ca="1" si="658"/>
        <v/>
      </c>
      <c r="BM55" s="155" t="str">
        <f t="shared" ca="1" si="659"/>
        <v/>
      </c>
      <c r="BN55" s="155" t="str">
        <f t="shared" ca="1" si="660"/>
        <v/>
      </c>
      <c r="BO55" s="155" t="str">
        <f t="shared" ca="1" si="661"/>
        <v/>
      </c>
      <c r="BP55" s="155" t="str">
        <f t="shared" ca="1" si="662"/>
        <v/>
      </c>
      <c r="BQ55" s="156" t="str">
        <f t="shared" ca="1" si="663"/>
        <v/>
      </c>
      <c r="BR55" s="52"/>
      <c r="BS55" s="53">
        <f t="shared" ca="1" si="664"/>
        <v>44.444444444444443</v>
      </c>
      <c r="BT55" s="53">
        <f t="shared" ca="1" si="664"/>
        <v>44.444444444444443</v>
      </c>
      <c r="BU55" s="53">
        <f t="shared" ca="1" si="664"/>
        <v>44.444444444444443</v>
      </c>
      <c r="BV55" s="53">
        <f t="shared" ca="1" si="664"/>
        <v>44.444444444444443</v>
      </c>
      <c r="BW55" s="53">
        <f t="shared" ca="1" si="664"/>
        <v>22.222222222222221</v>
      </c>
      <c r="BX55" s="53">
        <f t="shared" ca="1" si="664"/>
        <v>0</v>
      </c>
      <c r="BY55" s="53">
        <f t="shared" ca="1" si="664"/>
        <v>0</v>
      </c>
      <c r="BZ55" s="53">
        <f t="shared" ca="1" si="664"/>
        <v>0</v>
      </c>
      <c r="CA55" s="53">
        <f t="shared" ca="1" si="664"/>
        <v>0</v>
      </c>
      <c r="CB55" s="53">
        <f t="shared" ca="1" si="664"/>
        <v>0</v>
      </c>
      <c r="CC55" s="53">
        <f t="shared" ca="1" si="664"/>
        <v>0</v>
      </c>
      <c r="CD55" s="54">
        <f t="shared" ca="1" si="664"/>
        <v>0</v>
      </c>
      <c r="CE55" s="53">
        <f t="shared" ca="1" si="664"/>
        <v>0</v>
      </c>
      <c r="CF55" s="53">
        <f t="shared" ca="1" si="664"/>
        <v>0</v>
      </c>
      <c r="CG55" s="53">
        <f t="shared" ca="1" si="664"/>
        <v>0</v>
      </c>
      <c r="CH55" s="53">
        <f t="shared" ca="1" si="664"/>
        <v>0</v>
      </c>
      <c r="CI55" s="53">
        <f t="shared" ca="1" si="665"/>
        <v>0</v>
      </c>
      <c r="CJ55" s="53">
        <f t="shared" ca="1" si="665"/>
        <v>0</v>
      </c>
      <c r="CK55" s="53">
        <f t="shared" ca="1" si="665"/>
        <v>0</v>
      </c>
      <c r="CL55" s="53">
        <f t="shared" ca="1" si="665"/>
        <v>0</v>
      </c>
      <c r="CM55" s="53">
        <f t="shared" ca="1" si="665"/>
        <v>0</v>
      </c>
      <c r="CN55" s="53">
        <f t="shared" ca="1" si="665"/>
        <v>0</v>
      </c>
      <c r="CO55" s="53">
        <f t="shared" ca="1" si="665"/>
        <v>0</v>
      </c>
      <c r="CP55" s="54">
        <f t="shared" ca="1" si="665"/>
        <v>0</v>
      </c>
      <c r="CQ55" s="53">
        <f t="shared" ca="1" si="665"/>
        <v>0</v>
      </c>
      <c r="CR55" s="53">
        <f t="shared" ca="1" si="665"/>
        <v>0</v>
      </c>
      <c r="CS55" s="53">
        <f t="shared" ca="1" si="665"/>
        <v>0</v>
      </c>
      <c r="CT55" s="53">
        <f t="shared" ca="1" si="665"/>
        <v>0</v>
      </c>
      <c r="CU55" s="53">
        <f t="shared" ca="1" si="665"/>
        <v>0</v>
      </c>
      <c r="CV55" s="53">
        <f t="shared" ca="1" si="665"/>
        <v>0</v>
      </c>
      <c r="CW55" s="53">
        <f t="shared" ca="1" si="665"/>
        <v>0</v>
      </c>
      <c r="CX55" s="53">
        <f t="shared" ca="1" si="665"/>
        <v>0</v>
      </c>
      <c r="CY55" s="53">
        <f t="shared" ca="1" si="666"/>
        <v>0</v>
      </c>
      <c r="CZ55" s="53">
        <f t="shared" ca="1" si="666"/>
        <v>0</v>
      </c>
      <c r="DA55" s="53">
        <f t="shared" ca="1" si="666"/>
        <v>0</v>
      </c>
      <c r="DB55" s="54">
        <f t="shared" ca="1" si="666"/>
        <v>0</v>
      </c>
      <c r="DC55" s="53">
        <f t="shared" ca="1" si="666"/>
        <v>0</v>
      </c>
      <c r="DD55" s="53">
        <f t="shared" ca="1" si="666"/>
        <v>0</v>
      </c>
      <c r="DE55" s="53">
        <f t="shared" ca="1" si="666"/>
        <v>0</v>
      </c>
      <c r="DF55" s="53">
        <f t="shared" ca="1" si="666"/>
        <v>0</v>
      </c>
      <c r="DG55" s="53">
        <f t="shared" ca="1" si="666"/>
        <v>0</v>
      </c>
      <c r="DH55" s="53">
        <f t="shared" ca="1" si="666"/>
        <v>0</v>
      </c>
      <c r="DI55" s="53">
        <f t="shared" ca="1" si="666"/>
        <v>0</v>
      </c>
      <c r="DJ55" s="53">
        <f t="shared" ca="1" si="666"/>
        <v>0</v>
      </c>
      <c r="DK55" s="53">
        <f t="shared" ca="1" si="666"/>
        <v>0</v>
      </c>
      <c r="DL55" s="53">
        <f t="shared" ca="1" si="666"/>
        <v>0</v>
      </c>
      <c r="DM55" s="53">
        <f t="shared" ca="1" si="666"/>
        <v>0</v>
      </c>
      <c r="DN55" s="53">
        <f t="shared" ca="1" si="666"/>
        <v>0</v>
      </c>
      <c r="DO55" s="52"/>
      <c r="DP55" s="60">
        <v>22.222222222222221</v>
      </c>
      <c r="DQ55" s="53">
        <v>22.222222222222221</v>
      </c>
      <c r="DR55" s="53">
        <v>22.222222222222221</v>
      </c>
      <c r="DS55" s="53">
        <v>22.222222222222221</v>
      </c>
      <c r="DT55" s="53">
        <v>22.222222222222221</v>
      </c>
      <c r="DU55" s="53">
        <v>22.222222222222221</v>
      </c>
      <c r="DV55" s="53">
        <v>22.222222222222221</v>
      </c>
      <c r="DW55" s="53">
        <v>22.222222222222221</v>
      </c>
      <c r="DX55" s="53">
        <v>22.222222222222221</v>
      </c>
      <c r="DY55" s="53">
        <v>0</v>
      </c>
      <c r="DZ55" s="53">
        <v>0</v>
      </c>
      <c r="EA55" s="53">
        <v>0</v>
      </c>
      <c r="EB55" s="53">
        <v>0</v>
      </c>
      <c r="EC55" s="53">
        <v>0</v>
      </c>
      <c r="ED55" s="53">
        <v>0</v>
      </c>
      <c r="EE55" s="53">
        <v>0</v>
      </c>
      <c r="EF55" s="53">
        <v>0</v>
      </c>
      <c r="EG55" s="53">
        <v>0</v>
      </c>
      <c r="EH55" s="53">
        <v>0</v>
      </c>
      <c r="EI55" s="53">
        <v>0</v>
      </c>
      <c r="EJ55" s="53">
        <v>0</v>
      </c>
      <c r="EK55" s="53">
        <v>0</v>
      </c>
      <c r="EL55" s="55">
        <v>0</v>
      </c>
      <c r="EM55" s="54">
        <v>0</v>
      </c>
      <c r="EN55" s="53">
        <v>0</v>
      </c>
      <c r="EO55" s="53">
        <v>0</v>
      </c>
      <c r="EP55" s="53">
        <v>0</v>
      </c>
      <c r="EQ55" s="53">
        <v>0</v>
      </c>
      <c r="ER55" s="53">
        <v>0</v>
      </c>
      <c r="ES55" s="53">
        <v>0</v>
      </c>
      <c r="ET55" s="53">
        <v>0</v>
      </c>
      <c r="EU55" s="53">
        <v>0</v>
      </c>
      <c r="EV55" s="53">
        <v>0</v>
      </c>
      <c r="EW55" s="53">
        <v>0</v>
      </c>
      <c r="EX55" s="53">
        <v>0</v>
      </c>
      <c r="EY55" s="53">
        <v>0</v>
      </c>
      <c r="EZ55" s="53">
        <v>0</v>
      </c>
      <c r="FA55" s="53">
        <v>0</v>
      </c>
      <c r="FB55" s="53">
        <v>0</v>
      </c>
      <c r="FC55" s="53">
        <v>0</v>
      </c>
      <c r="FD55" s="53">
        <v>0</v>
      </c>
      <c r="FE55" s="53">
        <v>0</v>
      </c>
      <c r="FF55" s="53">
        <v>0</v>
      </c>
      <c r="FG55" s="53">
        <v>0</v>
      </c>
      <c r="FH55" s="53">
        <v>0</v>
      </c>
      <c r="FI55" s="53">
        <v>0</v>
      </c>
      <c r="FJ55" s="53">
        <v>0</v>
      </c>
      <c r="FK55" s="54">
        <v>0</v>
      </c>
      <c r="FL55" s="53">
        <v>0</v>
      </c>
      <c r="FM55" s="53">
        <v>0</v>
      </c>
      <c r="FN55" s="53">
        <v>0</v>
      </c>
      <c r="FO55" s="53">
        <v>0</v>
      </c>
      <c r="FP55" s="53">
        <v>0</v>
      </c>
      <c r="FQ55" s="53">
        <v>0</v>
      </c>
      <c r="FR55" s="53">
        <v>0</v>
      </c>
      <c r="FS55" s="53">
        <v>0</v>
      </c>
      <c r="FT55" s="53">
        <v>0</v>
      </c>
      <c r="FU55" s="53">
        <v>0</v>
      </c>
      <c r="FV55" s="53">
        <v>0</v>
      </c>
      <c r="FW55" s="53">
        <v>0</v>
      </c>
      <c r="FX55" s="53">
        <v>0</v>
      </c>
      <c r="FY55" s="53">
        <v>0</v>
      </c>
      <c r="FZ55" s="53">
        <v>0</v>
      </c>
      <c r="GA55" s="53">
        <v>0</v>
      </c>
      <c r="GB55" s="53">
        <v>0</v>
      </c>
      <c r="GC55" s="53">
        <v>0</v>
      </c>
      <c r="GD55" s="53">
        <v>0</v>
      </c>
      <c r="GE55" s="53">
        <v>0</v>
      </c>
      <c r="GF55" s="53">
        <v>0</v>
      </c>
      <c r="GG55" s="53">
        <v>0</v>
      </c>
      <c r="GH55" s="53">
        <v>0</v>
      </c>
      <c r="GI55" s="54">
        <v>0</v>
      </c>
      <c r="GJ55" s="53">
        <v>0</v>
      </c>
      <c r="GK55" s="53">
        <v>0</v>
      </c>
      <c r="GL55" s="53">
        <v>0</v>
      </c>
      <c r="GM55" s="53">
        <v>0</v>
      </c>
      <c r="GN55" s="53">
        <v>0</v>
      </c>
      <c r="GO55" s="53">
        <v>0</v>
      </c>
      <c r="GP55" s="53">
        <v>0</v>
      </c>
      <c r="GQ55" s="53">
        <v>0</v>
      </c>
      <c r="GR55" s="53">
        <v>0</v>
      </c>
      <c r="GS55" s="53">
        <v>0</v>
      </c>
      <c r="GT55" s="53">
        <v>0</v>
      </c>
      <c r="GU55" s="53">
        <v>0</v>
      </c>
      <c r="GV55" s="53">
        <v>0</v>
      </c>
      <c r="GW55" s="53">
        <v>0</v>
      </c>
      <c r="GX55" s="53">
        <v>0</v>
      </c>
      <c r="GY55" s="53">
        <v>0</v>
      </c>
      <c r="GZ55" s="53">
        <v>0</v>
      </c>
      <c r="HA55" s="53">
        <v>0</v>
      </c>
      <c r="HB55" s="53">
        <v>0</v>
      </c>
      <c r="HC55" s="53">
        <v>0</v>
      </c>
      <c r="HD55" s="53">
        <v>0</v>
      </c>
      <c r="HE55" s="53">
        <v>0</v>
      </c>
      <c r="HF55" s="53">
        <v>0</v>
      </c>
      <c r="HG55" s="54">
        <v>0</v>
      </c>
      <c r="HH55" s="52"/>
      <c r="HI55" s="160"/>
      <c r="HJ55" s="161"/>
      <c r="HK55" s="161"/>
      <c r="HL55" s="161"/>
      <c r="HM55" s="161"/>
      <c r="HN55" s="161"/>
      <c r="HO55" s="161"/>
      <c r="HP55" s="161"/>
      <c r="HQ55" s="161"/>
      <c r="HR55" s="161"/>
      <c r="HS55" s="161"/>
      <c r="HT55" s="162"/>
      <c r="HU55" s="160"/>
      <c r="HV55" s="161"/>
      <c r="HW55" s="161"/>
      <c r="HX55" s="161"/>
      <c r="HY55" s="161"/>
      <c r="HZ55" s="161"/>
      <c r="IA55" s="161"/>
      <c r="IB55" s="161"/>
      <c r="IC55" s="161"/>
      <c r="ID55" s="161"/>
      <c r="IE55" s="161"/>
      <c r="IF55" s="162"/>
      <c r="IG55" s="160"/>
      <c r="IH55" s="161"/>
      <c r="II55" s="161"/>
      <c r="IJ55" s="161"/>
      <c r="IK55" s="161"/>
      <c r="IL55" s="161"/>
      <c r="IM55" s="161"/>
      <c r="IN55" s="161"/>
      <c r="IO55" s="161"/>
      <c r="IP55" s="161"/>
      <c r="IQ55" s="161"/>
      <c r="IR55" s="162"/>
      <c r="IS55" s="160"/>
      <c r="IT55" s="161"/>
      <c r="IU55" s="161"/>
      <c r="IV55" s="161"/>
      <c r="IW55" s="161"/>
      <c r="IX55" s="161"/>
      <c r="IY55" s="161"/>
      <c r="IZ55" s="161"/>
      <c r="JA55" s="161"/>
      <c r="JB55" s="161"/>
      <c r="JC55" s="161"/>
      <c r="JD55" s="162"/>
      <c r="JE55" s="92"/>
    </row>
    <row r="56" spans="1:265" s="1" customFormat="1" ht="15" thickBot="1" x14ac:dyDescent="0.35">
      <c r="A56" s="125"/>
      <c r="B56" s="163">
        <f t="shared" ca="1" si="607"/>
        <v>0</v>
      </c>
      <c r="C56" s="164" t="str">
        <f t="shared" ca="1" si="608"/>
        <v>Affaire 1</v>
      </c>
      <c r="D56" s="140" t="str">
        <f t="shared" ca="1" si="609"/>
        <v>DCE/REA</v>
      </c>
      <c r="E56" s="141" t="s">
        <v>40</v>
      </c>
      <c r="F56" s="142">
        <v>3</v>
      </c>
      <c r="G56" s="140">
        <f t="shared" ca="1" si="610"/>
        <v>0</v>
      </c>
      <c r="H56" s="140">
        <f t="shared" ca="1" si="611"/>
        <v>0</v>
      </c>
      <c r="I56" s="168">
        <f t="shared" ca="1" si="612"/>
        <v>0</v>
      </c>
      <c r="J56" s="140">
        <f t="shared" ca="1" si="613"/>
        <v>0</v>
      </c>
      <c r="K56" s="140">
        <f t="shared" ca="1" si="614"/>
        <v>0</v>
      </c>
      <c r="L56" s="143">
        <f t="shared" ca="1" si="615"/>
        <v>0</v>
      </c>
      <c r="M56" s="108"/>
      <c r="N56" s="145">
        <v>250</v>
      </c>
      <c r="O56" s="146">
        <v>43466</v>
      </c>
      <c r="P56" s="146">
        <v>43525</v>
      </c>
      <c r="Q56" s="147"/>
      <c r="R56" s="148" t="str">
        <f ca="1">IF(AND($P56&lt;&gt;"",$P56&lt;=$B$1,$Q56=""),"RETARD","")</f>
        <v>RETARD</v>
      </c>
      <c r="S56" s="148">
        <f ca="1">IF($O56="","",IF(AND($B$1&lt;$P56,$Q56=""),$P56,IF(AND($Q56&lt;=$P56,$Q56&lt;&gt;""),$Q56,EDATE($P56,1))))</f>
        <v>43556</v>
      </c>
      <c r="T56" s="150"/>
      <c r="U56" s="108"/>
      <c r="V56" s="154" t="str">
        <f t="shared" ca="1" si="616"/>
        <v>-</v>
      </c>
      <c r="W56" s="155" t="str">
        <f t="shared" ca="1" si="617"/>
        <v>-</v>
      </c>
      <c r="X56" s="155" t="str">
        <f t="shared" ca="1" si="618"/>
        <v>-</v>
      </c>
      <c r="Y56" s="155" t="str">
        <f t="shared" ca="1" si="619"/>
        <v>DCE</v>
      </c>
      <c r="Z56" s="155" t="str">
        <f t="shared" ca="1" si="620"/>
        <v/>
      </c>
      <c r="AA56" s="155" t="str">
        <f t="shared" ca="1" si="621"/>
        <v/>
      </c>
      <c r="AB56" s="155" t="str">
        <f t="shared" ca="1" si="622"/>
        <v/>
      </c>
      <c r="AC56" s="155" t="str">
        <f t="shared" ca="1" si="623"/>
        <v/>
      </c>
      <c r="AD56" s="155" t="str">
        <f t="shared" ca="1" si="624"/>
        <v/>
      </c>
      <c r="AE56" s="155" t="str">
        <f t="shared" ca="1" si="625"/>
        <v/>
      </c>
      <c r="AF56" s="155" t="str">
        <f t="shared" ca="1" si="626"/>
        <v/>
      </c>
      <c r="AG56" s="156" t="str">
        <f t="shared" ca="1" si="627"/>
        <v/>
      </c>
      <c r="AH56" s="154" t="str">
        <f t="shared" ca="1" si="628"/>
        <v/>
      </c>
      <c r="AI56" s="155" t="str">
        <f t="shared" ca="1" si="629"/>
        <v/>
      </c>
      <c r="AJ56" s="155" t="str">
        <f t="shared" ca="1" si="630"/>
        <v/>
      </c>
      <c r="AK56" s="155" t="str">
        <f t="shared" ca="1" si="631"/>
        <v/>
      </c>
      <c r="AL56" s="155" t="str">
        <f t="shared" ca="1" si="632"/>
        <v/>
      </c>
      <c r="AM56" s="155" t="str">
        <f t="shared" ca="1" si="633"/>
        <v/>
      </c>
      <c r="AN56" s="155" t="str">
        <f t="shared" ca="1" si="634"/>
        <v/>
      </c>
      <c r="AO56" s="155" t="str">
        <f t="shared" ca="1" si="635"/>
        <v/>
      </c>
      <c r="AP56" s="155" t="str">
        <f t="shared" ca="1" si="636"/>
        <v/>
      </c>
      <c r="AQ56" s="155" t="str">
        <f t="shared" ca="1" si="637"/>
        <v/>
      </c>
      <c r="AR56" s="155" t="str">
        <f t="shared" ca="1" si="638"/>
        <v/>
      </c>
      <c r="AS56" s="156" t="str">
        <f t="shared" ca="1" si="639"/>
        <v/>
      </c>
      <c r="AT56" s="154" t="str">
        <f t="shared" ca="1" si="640"/>
        <v/>
      </c>
      <c r="AU56" s="155" t="str">
        <f t="shared" ca="1" si="641"/>
        <v/>
      </c>
      <c r="AV56" s="155" t="str">
        <f t="shared" ca="1" si="642"/>
        <v/>
      </c>
      <c r="AW56" s="155" t="str">
        <f t="shared" ca="1" si="643"/>
        <v/>
      </c>
      <c r="AX56" s="155" t="str">
        <f t="shared" ca="1" si="644"/>
        <v/>
      </c>
      <c r="AY56" s="155" t="str">
        <f t="shared" ca="1" si="645"/>
        <v/>
      </c>
      <c r="AZ56" s="155" t="str">
        <f t="shared" ca="1" si="646"/>
        <v/>
      </c>
      <c r="BA56" s="155" t="str">
        <f t="shared" ca="1" si="647"/>
        <v/>
      </c>
      <c r="BB56" s="155" t="str">
        <f t="shared" ca="1" si="648"/>
        <v/>
      </c>
      <c r="BC56" s="155" t="str">
        <f t="shared" ca="1" si="649"/>
        <v/>
      </c>
      <c r="BD56" s="155" t="str">
        <f t="shared" ca="1" si="650"/>
        <v/>
      </c>
      <c r="BE56" s="156" t="str">
        <f t="shared" ca="1" si="651"/>
        <v/>
      </c>
      <c r="BF56" s="154" t="str">
        <f t="shared" ca="1" si="652"/>
        <v/>
      </c>
      <c r="BG56" s="155" t="str">
        <f t="shared" ca="1" si="653"/>
        <v/>
      </c>
      <c r="BH56" s="155" t="str">
        <f t="shared" ca="1" si="654"/>
        <v/>
      </c>
      <c r="BI56" s="155" t="str">
        <f t="shared" ca="1" si="655"/>
        <v/>
      </c>
      <c r="BJ56" s="155" t="str">
        <f t="shared" ca="1" si="656"/>
        <v/>
      </c>
      <c r="BK56" s="155" t="str">
        <f t="shared" ca="1" si="657"/>
        <v/>
      </c>
      <c r="BL56" s="155" t="str">
        <f t="shared" ca="1" si="658"/>
        <v/>
      </c>
      <c r="BM56" s="155" t="str">
        <f t="shared" ca="1" si="659"/>
        <v/>
      </c>
      <c r="BN56" s="155" t="str">
        <f t="shared" ca="1" si="660"/>
        <v/>
      </c>
      <c r="BO56" s="155" t="str">
        <f t="shared" ca="1" si="661"/>
        <v/>
      </c>
      <c r="BP56" s="155" t="str">
        <f t="shared" ca="1" si="662"/>
        <v/>
      </c>
      <c r="BQ56" s="156" t="str">
        <f t="shared" ca="1" si="663"/>
        <v/>
      </c>
      <c r="BR56" s="52"/>
      <c r="BS56" s="53">
        <f t="shared" ca="1" si="664"/>
        <v>71.428571428571431</v>
      </c>
      <c r="BT56" s="53">
        <f t="shared" ca="1" si="664"/>
        <v>71.428571428571431</v>
      </c>
      <c r="BU56" s="53">
        <f t="shared" ca="1" si="664"/>
        <v>71.428571428571431</v>
      </c>
      <c r="BV56" s="53">
        <f t="shared" ca="1" si="664"/>
        <v>35.714285714285715</v>
      </c>
      <c r="BW56" s="53">
        <f t="shared" ca="1" si="664"/>
        <v>0</v>
      </c>
      <c r="BX56" s="53">
        <f t="shared" ca="1" si="664"/>
        <v>0</v>
      </c>
      <c r="BY56" s="53">
        <f t="shared" ca="1" si="664"/>
        <v>0</v>
      </c>
      <c r="BZ56" s="53">
        <f t="shared" ca="1" si="664"/>
        <v>0</v>
      </c>
      <c r="CA56" s="53">
        <f t="shared" ca="1" si="664"/>
        <v>0</v>
      </c>
      <c r="CB56" s="53">
        <f t="shared" ca="1" si="664"/>
        <v>0</v>
      </c>
      <c r="CC56" s="53">
        <f t="shared" ca="1" si="664"/>
        <v>0</v>
      </c>
      <c r="CD56" s="54">
        <f t="shared" ca="1" si="664"/>
        <v>0</v>
      </c>
      <c r="CE56" s="53">
        <f t="shared" ca="1" si="664"/>
        <v>0</v>
      </c>
      <c r="CF56" s="53">
        <f t="shared" ca="1" si="664"/>
        <v>0</v>
      </c>
      <c r="CG56" s="53">
        <f t="shared" ca="1" si="664"/>
        <v>0</v>
      </c>
      <c r="CH56" s="53">
        <f t="shared" ca="1" si="664"/>
        <v>0</v>
      </c>
      <c r="CI56" s="53">
        <f t="shared" ca="1" si="665"/>
        <v>0</v>
      </c>
      <c r="CJ56" s="53">
        <f t="shared" ca="1" si="665"/>
        <v>0</v>
      </c>
      <c r="CK56" s="53">
        <f t="shared" ca="1" si="665"/>
        <v>0</v>
      </c>
      <c r="CL56" s="53">
        <f t="shared" ca="1" si="665"/>
        <v>0</v>
      </c>
      <c r="CM56" s="53">
        <f t="shared" ca="1" si="665"/>
        <v>0</v>
      </c>
      <c r="CN56" s="53">
        <f t="shared" ca="1" si="665"/>
        <v>0</v>
      </c>
      <c r="CO56" s="53">
        <f t="shared" ca="1" si="665"/>
        <v>0</v>
      </c>
      <c r="CP56" s="54">
        <f t="shared" ca="1" si="665"/>
        <v>0</v>
      </c>
      <c r="CQ56" s="53">
        <f t="shared" ca="1" si="665"/>
        <v>0</v>
      </c>
      <c r="CR56" s="53">
        <f t="shared" ca="1" si="665"/>
        <v>0</v>
      </c>
      <c r="CS56" s="53">
        <f t="shared" ca="1" si="665"/>
        <v>0</v>
      </c>
      <c r="CT56" s="53">
        <f t="shared" ca="1" si="665"/>
        <v>0</v>
      </c>
      <c r="CU56" s="53">
        <f t="shared" ca="1" si="665"/>
        <v>0</v>
      </c>
      <c r="CV56" s="53">
        <f t="shared" ca="1" si="665"/>
        <v>0</v>
      </c>
      <c r="CW56" s="53">
        <f t="shared" ca="1" si="665"/>
        <v>0</v>
      </c>
      <c r="CX56" s="53">
        <f t="shared" ca="1" si="665"/>
        <v>0</v>
      </c>
      <c r="CY56" s="53">
        <f t="shared" ca="1" si="666"/>
        <v>0</v>
      </c>
      <c r="CZ56" s="53">
        <f t="shared" ca="1" si="666"/>
        <v>0</v>
      </c>
      <c r="DA56" s="53">
        <f t="shared" ca="1" si="666"/>
        <v>0</v>
      </c>
      <c r="DB56" s="54">
        <f t="shared" ca="1" si="666"/>
        <v>0</v>
      </c>
      <c r="DC56" s="53">
        <f t="shared" ca="1" si="666"/>
        <v>0</v>
      </c>
      <c r="DD56" s="53">
        <f t="shared" ca="1" si="666"/>
        <v>0</v>
      </c>
      <c r="DE56" s="53">
        <f t="shared" ca="1" si="666"/>
        <v>0</v>
      </c>
      <c r="DF56" s="53">
        <f t="shared" ca="1" si="666"/>
        <v>0</v>
      </c>
      <c r="DG56" s="53">
        <f t="shared" ca="1" si="666"/>
        <v>0</v>
      </c>
      <c r="DH56" s="53">
        <f t="shared" ca="1" si="666"/>
        <v>0</v>
      </c>
      <c r="DI56" s="53">
        <f t="shared" ca="1" si="666"/>
        <v>0</v>
      </c>
      <c r="DJ56" s="53">
        <f t="shared" ca="1" si="666"/>
        <v>0</v>
      </c>
      <c r="DK56" s="53">
        <f t="shared" ca="1" si="666"/>
        <v>0</v>
      </c>
      <c r="DL56" s="53">
        <f t="shared" ca="1" si="666"/>
        <v>0</v>
      </c>
      <c r="DM56" s="53">
        <f t="shared" ca="1" si="666"/>
        <v>0</v>
      </c>
      <c r="DN56" s="53">
        <f t="shared" ca="1" si="666"/>
        <v>0</v>
      </c>
      <c r="DO56" s="52"/>
      <c r="DP56" s="60">
        <v>35.714285714285715</v>
      </c>
      <c r="DQ56" s="53">
        <v>35.714285714285715</v>
      </c>
      <c r="DR56" s="53">
        <v>35.714285714285715</v>
      </c>
      <c r="DS56" s="53">
        <v>35.714285714285715</v>
      </c>
      <c r="DT56" s="53">
        <v>35.714285714285715</v>
      </c>
      <c r="DU56" s="53">
        <v>35.714285714285715</v>
      </c>
      <c r="DV56" s="53">
        <v>35.714285714285715</v>
      </c>
      <c r="DW56" s="53">
        <v>0</v>
      </c>
      <c r="DX56" s="53">
        <v>0</v>
      </c>
      <c r="DY56" s="53">
        <v>0</v>
      </c>
      <c r="DZ56" s="53">
        <v>0</v>
      </c>
      <c r="EA56" s="53">
        <v>0</v>
      </c>
      <c r="EB56" s="53">
        <v>0</v>
      </c>
      <c r="EC56" s="53">
        <v>0</v>
      </c>
      <c r="ED56" s="53">
        <v>0</v>
      </c>
      <c r="EE56" s="53">
        <v>0</v>
      </c>
      <c r="EF56" s="53">
        <v>0</v>
      </c>
      <c r="EG56" s="53">
        <v>0</v>
      </c>
      <c r="EH56" s="53">
        <v>0</v>
      </c>
      <c r="EI56" s="53">
        <v>0</v>
      </c>
      <c r="EJ56" s="53">
        <v>0</v>
      </c>
      <c r="EK56" s="53">
        <v>0</v>
      </c>
      <c r="EL56" s="55">
        <v>0</v>
      </c>
      <c r="EM56" s="54">
        <v>0</v>
      </c>
      <c r="EN56" s="53">
        <v>0</v>
      </c>
      <c r="EO56" s="53">
        <v>0</v>
      </c>
      <c r="EP56" s="53">
        <v>0</v>
      </c>
      <c r="EQ56" s="53">
        <v>0</v>
      </c>
      <c r="ER56" s="53">
        <v>0</v>
      </c>
      <c r="ES56" s="53">
        <v>0</v>
      </c>
      <c r="ET56" s="53">
        <v>0</v>
      </c>
      <c r="EU56" s="53">
        <v>0</v>
      </c>
      <c r="EV56" s="53">
        <v>0</v>
      </c>
      <c r="EW56" s="53">
        <v>0</v>
      </c>
      <c r="EX56" s="53">
        <v>0</v>
      </c>
      <c r="EY56" s="53">
        <v>0</v>
      </c>
      <c r="EZ56" s="53">
        <v>0</v>
      </c>
      <c r="FA56" s="53">
        <v>0</v>
      </c>
      <c r="FB56" s="53">
        <v>0</v>
      </c>
      <c r="FC56" s="53">
        <v>0</v>
      </c>
      <c r="FD56" s="53">
        <v>0</v>
      </c>
      <c r="FE56" s="53">
        <v>0</v>
      </c>
      <c r="FF56" s="53">
        <v>0</v>
      </c>
      <c r="FG56" s="53">
        <v>0</v>
      </c>
      <c r="FH56" s="53">
        <v>0</v>
      </c>
      <c r="FI56" s="53">
        <v>0</v>
      </c>
      <c r="FJ56" s="53">
        <v>0</v>
      </c>
      <c r="FK56" s="54">
        <v>0</v>
      </c>
      <c r="FL56" s="53">
        <v>0</v>
      </c>
      <c r="FM56" s="53">
        <v>0</v>
      </c>
      <c r="FN56" s="53">
        <v>0</v>
      </c>
      <c r="FO56" s="53">
        <v>0</v>
      </c>
      <c r="FP56" s="53">
        <v>0</v>
      </c>
      <c r="FQ56" s="53">
        <v>0</v>
      </c>
      <c r="FR56" s="53">
        <v>0</v>
      </c>
      <c r="FS56" s="53">
        <v>0</v>
      </c>
      <c r="FT56" s="53">
        <v>0</v>
      </c>
      <c r="FU56" s="53">
        <v>0</v>
      </c>
      <c r="FV56" s="53">
        <v>0</v>
      </c>
      <c r="FW56" s="53">
        <v>0</v>
      </c>
      <c r="FX56" s="53">
        <v>0</v>
      </c>
      <c r="FY56" s="53">
        <v>0</v>
      </c>
      <c r="FZ56" s="53">
        <v>0</v>
      </c>
      <c r="GA56" s="53">
        <v>0</v>
      </c>
      <c r="GB56" s="53">
        <v>0</v>
      </c>
      <c r="GC56" s="53">
        <v>0</v>
      </c>
      <c r="GD56" s="53">
        <v>0</v>
      </c>
      <c r="GE56" s="53">
        <v>0</v>
      </c>
      <c r="GF56" s="53">
        <v>0</v>
      </c>
      <c r="GG56" s="53">
        <v>0</v>
      </c>
      <c r="GH56" s="53">
        <v>0</v>
      </c>
      <c r="GI56" s="54">
        <v>0</v>
      </c>
      <c r="GJ56" s="53">
        <v>0</v>
      </c>
      <c r="GK56" s="53">
        <v>0</v>
      </c>
      <c r="GL56" s="53">
        <v>0</v>
      </c>
      <c r="GM56" s="53">
        <v>0</v>
      </c>
      <c r="GN56" s="53">
        <v>0</v>
      </c>
      <c r="GO56" s="53">
        <v>0</v>
      </c>
      <c r="GP56" s="53">
        <v>0</v>
      </c>
      <c r="GQ56" s="53">
        <v>0</v>
      </c>
      <c r="GR56" s="53">
        <v>0</v>
      </c>
      <c r="GS56" s="53">
        <v>0</v>
      </c>
      <c r="GT56" s="53">
        <v>0</v>
      </c>
      <c r="GU56" s="53">
        <v>0</v>
      </c>
      <c r="GV56" s="53">
        <v>0</v>
      </c>
      <c r="GW56" s="53">
        <v>0</v>
      </c>
      <c r="GX56" s="53">
        <v>0</v>
      </c>
      <c r="GY56" s="53">
        <v>0</v>
      </c>
      <c r="GZ56" s="53">
        <v>0</v>
      </c>
      <c r="HA56" s="53">
        <v>0</v>
      </c>
      <c r="HB56" s="53">
        <v>0</v>
      </c>
      <c r="HC56" s="53">
        <v>0</v>
      </c>
      <c r="HD56" s="53">
        <v>0</v>
      </c>
      <c r="HE56" s="53">
        <v>0</v>
      </c>
      <c r="HF56" s="53">
        <v>0</v>
      </c>
      <c r="HG56" s="54">
        <v>0</v>
      </c>
      <c r="HH56" s="52"/>
      <c r="HI56" s="160"/>
      <c r="HJ56" s="161"/>
      <c r="HK56" s="161"/>
      <c r="HL56" s="161"/>
      <c r="HM56" s="161"/>
      <c r="HN56" s="161"/>
      <c r="HO56" s="161"/>
      <c r="HP56" s="161"/>
      <c r="HQ56" s="161"/>
      <c r="HR56" s="161"/>
      <c r="HS56" s="161"/>
      <c r="HT56" s="162"/>
      <c r="HU56" s="160"/>
      <c r="HV56" s="161"/>
      <c r="HW56" s="161"/>
      <c r="HX56" s="161"/>
      <c r="HY56" s="161"/>
      <c r="HZ56" s="161"/>
      <c r="IA56" s="161"/>
      <c r="IB56" s="161"/>
      <c r="IC56" s="161"/>
      <c r="ID56" s="161"/>
      <c r="IE56" s="161"/>
      <c r="IF56" s="162"/>
      <c r="IG56" s="160"/>
      <c r="IH56" s="161"/>
      <c r="II56" s="161"/>
      <c r="IJ56" s="161"/>
      <c r="IK56" s="161"/>
      <c r="IL56" s="161"/>
      <c r="IM56" s="161"/>
      <c r="IN56" s="161"/>
      <c r="IO56" s="161"/>
      <c r="IP56" s="161"/>
      <c r="IQ56" s="161"/>
      <c r="IR56" s="162"/>
      <c r="IS56" s="160"/>
      <c r="IT56" s="161"/>
      <c r="IU56" s="161"/>
      <c r="IV56" s="161"/>
      <c r="IW56" s="161"/>
      <c r="IX56" s="161"/>
      <c r="IY56" s="161"/>
      <c r="IZ56" s="161"/>
      <c r="JA56" s="161"/>
      <c r="JB56" s="161"/>
      <c r="JC56" s="161"/>
      <c r="JD56" s="162"/>
      <c r="JE56" s="92"/>
    </row>
    <row r="57" spans="1:265" s="1" customFormat="1" ht="14.4" x14ac:dyDescent="0.3">
      <c r="A57" s="124"/>
      <c r="B57" s="171"/>
      <c r="C57" s="165" t="s">
        <v>43</v>
      </c>
      <c r="D57" s="137" t="s">
        <v>28</v>
      </c>
      <c r="E57" s="137" t="s">
        <v>39</v>
      </c>
      <c r="F57" s="138"/>
      <c r="G57" s="137"/>
      <c r="H57" s="137"/>
      <c r="I57" s="172"/>
      <c r="J57" s="137"/>
      <c r="K57" s="137"/>
      <c r="L57" s="139"/>
      <c r="M57" s="108"/>
      <c r="N57" s="144">
        <f ca="1">SUM(INDIRECT(ADDRESS(ROW($C57)+1,COLUMN($C57)+11,4)&amp;":"&amp;ADDRESS(ROW($C57)+(COUNTIFS($C$1:$C$12,$C57)-1),COLUMN($C57)+11,4)))</f>
        <v>850</v>
      </c>
      <c r="O57" s="137"/>
      <c r="P57" s="137"/>
      <c r="Q57" s="137"/>
      <c r="R57" s="137"/>
      <c r="S57" s="137"/>
      <c r="T57" s="170"/>
      <c r="U57" s="108"/>
      <c r="V57" s="151"/>
      <c r="W57" s="152"/>
      <c r="X57" s="152"/>
      <c r="Y57" s="152"/>
      <c r="Z57" s="152"/>
      <c r="AA57" s="152"/>
      <c r="AB57" s="152"/>
      <c r="AC57" s="152"/>
      <c r="AD57" s="152"/>
      <c r="AE57" s="152"/>
      <c r="AF57" s="152"/>
      <c r="AG57" s="153"/>
      <c r="AH57" s="151"/>
      <c r="AI57" s="152"/>
      <c r="AJ57" s="152"/>
      <c r="AK57" s="152"/>
      <c r="AL57" s="152"/>
      <c r="AM57" s="152"/>
      <c r="AN57" s="152"/>
      <c r="AO57" s="152"/>
      <c r="AP57" s="152"/>
      <c r="AQ57" s="152"/>
      <c r="AR57" s="152"/>
      <c r="AS57" s="153"/>
      <c r="AT57" s="151"/>
      <c r="AU57" s="152"/>
      <c r="AV57" s="152"/>
      <c r="AW57" s="152"/>
      <c r="AX57" s="152"/>
      <c r="AY57" s="152"/>
      <c r="AZ57" s="152"/>
      <c r="BA57" s="152"/>
      <c r="BB57" s="152"/>
      <c r="BC57" s="152"/>
      <c r="BD57" s="152"/>
      <c r="BE57" s="153"/>
      <c r="BF57" s="151"/>
      <c r="BG57" s="152"/>
      <c r="BH57" s="152"/>
      <c r="BI57" s="152"/>
      <c r="BJ57" s="152"/>
      <c r="BK57" s="152"/>
      <c r="BL57" s="152"/>
      <c r="BM57" s="152"/>
      <c r="BN57" s="152"/>
      <c r="BO57" s="152"/>
      <c r="BP57" s="152"/>
      <c r="BQ57" s="153"/>
      <c r="BR57" s="52"/>
      <c r="BS57" s="71"/>
      <c r="BT57" s="71"/>
      <c r="BU57" s="71"/>
      <c r="BV57" s="71"/>
      <c r="BW57" s="71"/>
      <c r="BX57" s="71"/>
      <c r="BY57" s="71"/>
      <c r="BZ57" s="71"/>
      <c r="CA57" s="71"/>
      <c r="CB57" s="71"/>
      <c r="CC57" s="71"/>
      <c r="CD57" s="72"/>
      <c r="CE57" s="71"/>
      <c r="CF57" s="71"/>
      <c r="CG57" s="71"/>
      <c r="CH57" s="71"/>
      <c r="CI57" s="71"/>
      <c r="CJ57" s="71"/>
      <c r="CK57" s="71"/>
      <c r="CL57" s="71"/>
      <c r="CM57" s="71"/>
      <c r="CN57" s="71"/>
      <c r="CO57" s="71"/>
      <c r="CP57" s="72"/>
      <c r="CQ57" s="71"/>
      <c r="CR57" s="71"/>
      <c r="CS57" s="71"/>
      <c r="CT57" s="71"/>
      <c r="CU57" s="71"/>
      <c r="CV57" s="71"/>
      <c r="CW57" s="71"/>
      <c r="CX57" s="71"/>
      <c r="CY57" s="71"/>
      <c r="CZ57" s="71"/>
      <c r="DA57" s="71"/>
      <c r="DB57" s="72"/>
      <c r="DC57" s="71"/>
      <c r="DD57" s="71"/>
      <c r="DE57" s="71"/>
      <c r="DF57" s="71"/>
      <c r="DG57" s="71"/>
      <c r="DH57" s="71"/>
      <c r="DI57" s="71"/>
      <c r="DJ57" s="71"/>
      <c r="DK57" s="71"/>
      <c r="DL57" s="71"/>
      <c r="DM57" s="71"/>
      <c r="DN57" s="71"/>
      <c r="DO57" s="52"/>
      <c r="DP57" s="73"/>
      <c r="DQ57" s="71"/>
      <c r="DR57" s="71"/>
      <c r="DS57" s="71"/>
      <c r="DT57" s="71"/>
      <c r="DU57" s="71"/>
      <c r="DV57" s="71"/>
      <c r="DW57" s="71"/>
      <c r="DX57" s="71"/>
      <c r="DY57" s="71"/>
      <c r="DZ57" s="71"/>
      <c r="EA57" s="71"/>
      <c r="EB57" s="71"/>
      <c r="EC57" s="71"/>
      <c r="ED57" s="71"/>
      <c r="EE57" s="71"/>
      <c r="EF57" s="71"/>
      <c r="EG57" s="71"/>
      <c r="EH57" s="71"/>
      <c r="EI57" s="71"/>
      <c r="EJ57" s="71"/>
      <c r="EK57" s="71"/>
      <c r="EL57" s="74"/>
      <c r="EM57" s="72"/>
      <c r="EN57" s="71"/>
      <c r="EO57" s="71"/>
      <c r="EP57" s="71"/>
      <c r="EQ57" s="71"/>
      <c r="ER57" s="71"/>
      <c r="ES57" s="71"/>
      <c r="ET57" s="71"/>
      <c r="EU57" s="71"/>
      <c r="EV57" s="71"/>
      <c r="EW57" s="71"/>
      <c r="EX57" s="71"/>
      <c r="EY57" s="71"/>
      <c r="EZ57" s="71"/>
      <c r="FA57" s="71"/>
      <c r="FB57" s="71"/>
      <c r="FC57" s="71"/>
      <c r="FD57" s="71"/>
      <c r="FE57" s="71"/>
      <c r="FF57" s="71"/>
      <c r="FG57" s="71"/>
      <c r="FH57" s="71"/>
      <c r="FI57" s="71"/>
      <c r="FJ57" s="71"/>
      <c r="FK57" s="72"/>
      <c r="FL57" s="71"/>
      <c r="FM57" s="71"/>
      <c r="FN57" s="71"/>
      <c r="FO57" s="71"/>
      <c r="FP57" s="71"/>
      <c r="FQ57" s="71"/>
      <c r="FR57" s="71"/>
      <c r="FS57" s="71"/>
      <c r="FT57" s="71"/>
      <c r="FU57" s="71"/>
      <c r="FV57" s="71"/>
      <c r="FW57" s="71"/>
      <c r="FX57" s="71"/>
      <c r="FY57" s="71"/>
      <c r="FZ57" s="71"/>
      <c r="GA57" s="71"/>
      <c r="GB57" s="71"/>
      <c r="GC57" s="71"/>
      <c r="GD57" s="71"/>
      <c r="GE57" s="71"/>
      <c r="GF57" s="71"/>
      <c r="GG57" s="71"/>
      <c r="GH57" s="71"/>
      <c r="GI57" s="72"/>
      <c r="GJ57" s="71"/>
      <c r="GK57" s="71"/>
      <c r="GL57" s="71"/>
      <c r="GM57" s="71"/>
      <c r="GN57" s="71"/>
      <c r="GO57" s="71"/>
      <c r="GP57" s="71"/>
      <c r="GQ57" s="71"/>
      <c r="GR57" s="71"/>
      <c r="GS57" s="71"/>
      <c r="GT57" s="71"/>
      <c r="GU57" s="71"/>
      <c r="GV57" s="71"/>
      <c r="GW57" s="71"/>
      <c r="GX57" s="71"/>
      <c r="GY57" s="71"/>
      <c r="GZ57" s="71"/>
      <c r="HA57" s="71"/>
      <c r="HB57" s="71"/>
      <c r="HC57" s="71"/>
      <c r="HD57" s="71"/>
      <c r="HE57" s="71"/>
      <c r="HF57" s="71"/>
      <c r="HG57" s="72"/>
      <c r="HH57" s="52"/>
      <c r="HI57" s="157"/>
      <c r="HJ57" s="158"/>
      <c r="HK57" s="158"/>
      <c r="HL57" s="158"/>
      <c r="HM57" s="158"/>
      <c r="HN57" s="158"/>
      <c r="HO57" s="158"/>
      <c r="HP57" s="158"/>
      <c r="HQ57" s="158"/>
      <c r="HR57" s="158"/>
      <c r="HS57" s="158"/>
      <c r="HT57" s="159"/>
      <c r="HU57" s="157"/>
      <c r="HV57" s="158"/>
      <c r="HW57" s="158"/>
      <c r="HX57" s="158"/>
      <c r="HY57" s="158"/>
      <c r="HZ57" s="158"/>
      <c r="IA57" s="158"/>
      <c r="IB57" s="158"/>
      <c r="IC57" s="158"/>
      <c r="ID57" s="158"/>
      <c r="IE57" s="158"/>
      <c r="IF57" s="159"/>
      <c r="IG57" s="157"/>
      <c r="IH57" s="158"/>
      <c r="II57" s="158"/>
      <c r="IJ57" s="158"/>
      <c r="IK57" s="158"/>
      <c r="IL57" s="158"/>
      <c r="IM57" s="158"/>
      <c r="IN57" s="158"/>
      <c r="IO57" s="158"/>
      <c r="IP57" s="158"/>
      <c r="IQ57" s="158"/>
      <c r="IR57" s="159"/>
      <c r="IS57" s="157"/>
      <c r="IT57" s="158"/>
      <c r="IU57" s="158"/>
      <c r="IV57" s="158"/>
      <c r="IW57" s="158"/>
      <c r="IX57" s="158"/>
      <c r="IY57" s="158"/>
      <c r="IZ57" s="158"/>
      <c r="JA57" s="158"/>
      <c r="JB57" s="158"/>
      <c r="JC57" s="158"/>
      <c r="JD57" s="159"/>
      <c r="JE57" s="92"/>
    </row>
    <row r="58" spans="1:265" s="1" customFormat="1" ht="15" customHeight="1" x14ac:dyDescent="0.3">
      <c r="A58" s="125"/>
      <c r="B58" s="163">
        <f t="shared" ref="B58:B60" ca="1" si="667">INDIRECT(ADDRESS(ROW(A58)-1,COLUMN(A58)+1,4),TRUE)</f>
        <v>0</v>
      </c>
      <c r="C58" s="164" t="str">
        <f t="shared" ref="C58:C60" ca="1" si="668">INDIRECT(ADDRESS(ROW(B58)-1,COLUMN(B58)+1,4),TRUE)</f>
        <v>Affaire 1</v>
      </c>
      <c r="D58" s="140" t="str">
        <f t="shared" ref="D58:D60" ca="1" si="669">INDIRECT(ADDRESS(ROW(C58)-1,COLUMN(C58)+1,4),TRUE)</f>
        <v>DCE/REA</v>
      </c>
      <c r="E58" s="141" t="s">
        <v>38</v>
      </c>
      <c r="F58" s="142">
        <v>1</v>
      </c>
      <c r="G58" s="140">
        <f t="shared" ref="G58:G60" ca="1" si="670">INDIRECT(ADDRESS(ROW(F58)-1,COLUMN(F58)+1,4),TRUE)</f>
        <v>0</v>
      </c>
      <c r="H58" s="140">
        <f t="shared" ref="H58:H60" ca="1" si="671">INDIRECT(ADDRESS(ROW(G58)-1,COLUMN(G58)+1,4),TRUE)</f>
        <v>0</v>
      </c>
      <c r="I58" s="168">
        <f t="shared" ref="I58:I60" ca="1" si="672">INDIRECT(ADDRESS(ROW(H58)-1,COLUMN(H58)+1,4),TRUE)</f>
        <v>0</v>
      </c>
      <c r="J58" s="173">
        <f t="shared" ref="J58:J60" ca="1" si="673">INDIRECT(ADDRESS(ROW(I58)-1,COLUMN(I58)+1,4),TRUE)</f>
        <v>0</v>
      </c>
      <c r="K58" s="140">
        <f t="shared" ref="K58:K60" ca="1" si="674">INDIRECT(ADDRESS(ROW(J58)-1,COLUMN(J58)+1,4),TRUE)</f>
        <v>0</v>
      </c>
      <c r="L58" s="143">
        <f t="shared" ref="L58:L60" ca="1" si="675">INDIRECT(ADDRESS(ROW(K58)-1,COLUMN(K58)+1,4),TRUE)</f>
        <v>0</v>
      </c>
      <c r="M58" s="108"/>
      <c r="N58" s="145">
        <v>400</v>
      </c>
      <c r="O58" s="146">
        <v>43466</v>
      </c>
      <c r="P58" s="146">
        <v>43586</v>
      </c>
      <c r="Q58" s="147"/>
      <c r="R58" s="148" t="str">
        <f ca="1">IF(AND($P58&lt;&gt;"",$P58&lt;=$B$1,$Q58=""),"RETARD","")</f>
        <v>RETARD</v>
      </c>
      <c r="S58" s="148">
        <f ca="1">IF($O58="","",IF(AND($B$1&lt;$P58,$Q58=""),$P58,IF(AND($Q58&lt;=$P58,$Q58&lt;&gt;""),$Q58,EDATE($P58,1))))</f>
        <v>43617</v>
      </c>
      <c r="T58" s="169"/>
      <c r="U58" s="108"/>
      <c r="V58" s="154" t="str">
        <f t="shared" ref="V58:V60" ca="1" si="676">IF(AND(BS58&gt;0,BT58&gt;0),"-",IF(AND(BS58&gt;0,BT58=0),IF($D58="DCE/REA",IF(HI58="","DCE","REA"),$D58),""))</f>
        <v>-</v>
      </c>
      <c r="W58" s="155" t="str">
        <f t="shared" ref="W58:W60" ca="1" si="677">IF(AND(BT58&gt;0,BU58&gt;0),"-",IF(AND(BT58&gt;0,BU58=0),IF($D58="DCE/REA",IF(HJ58="","DCE","REA"),$D58),""))</f>
        <v>-</v>
      </c>
      <c r="X58" s="155" t="str">
        <f t="shared" ref="X58:X60" ca="1" si="678">IF(AND(BU58&gt;0,BV58&gt;0),"-",IF(AND(BU58&gt;0,BV58=0),IF($D58="DCE/REA",IF(HK58="","DCE","REA"),$D58),""))</f>
        <v>-</v>
      </c>
      <c r="Y58" s="155" t="str">
        <f t="shared" ref="Y58:Y60" ca="1" si="679">IF(AND(BV58&gt;0,BW58&gt;0),"-",IF(AND(BV58&gt;0,BW58=0),IF($D58="DCE/REA",IF(HL58="","DCE","REA"),$D58),""))</f>
        <v>-</v>
      </c>
      <c r="Z58" s="155" t="str">
        <f t="shared" ref="Z58:Z60" ca="1" si="680">IF(AND(BW58&gt;0,BX58&gt;0),"-",IF(AND(BW58&gt;0,BX58=0),IF($D58="DCE/REA",IF(HM58="","DCE","REA"),$D58),""))</f>
        <v>-</v>
      </c>
      <c r="AA58" s="155" t="str">
        <f t="shared" ref="AA58:AA60" ca="1" si="681">IF(AND(BX58&gt;0,BY58&gt;0),"-",IF(AND(BX58&gt;0,BY58=0),IF($D58="DCE/REA",IF(HN58="","DCE","REA"),$D58),""))</f>
        <v>DCE</v>
      </c>
      <c r="AB58" s="155" t="str">
        <f t="shared" ref="AB58:AB60" ca="1" si="682">IF(AND(BY58&gt;0,BZ58&gt;0),"-",IF(AND(BY58&gt;0,BZ58=0),IF($D58="DCE/REA",IF(HO58="","DCE","REA"),$D58),""))</f>
        <v/>
      </c>
      <c r="AC58" s="155" t="str">
        <f t="shared" ref="AC58:AC60" ca="1" si="683">IF(AND(BZ58&gt;0,CA58&gt;0),"-",IF(AND(BZ58&gt;0,CA58=0),IF($D58="DCE/REA",IF(HP58="","DCE","REA"),$D58),""))</f>
        <v/>
      </c>
      <c r="AD58" s="155" t="str">
        <f t="shared" ref="AD58:AD60" ca="1" si="684">IF(AND(CA58&gt;0,CB58&gt;0),"-",IF(AND(CA58&gt;0,CB58=0),IF($D58="DCE/REA",IF(HQ58="","DCE","REA"),$D58),""))</f>
        <v/>
      </c>
      <c r="AE58" s="155" t="str">
        <f t="shared" ref="AE58:AE60" ca="1" si="685">IF(AND(CB58&gt;0,CC58&gt;0),"-",IF(AND(CB58&gt;0,CC58=0),IF($D58="DCE/REA",IF(HR58="","DCE","REA"),$D58),""))</f>
        <v/>
      </c>
      <c r="AF58" s="155" t="str">
        <f t="shared" ref="AF58:AF60" ca="1" si="686">IF(AND(CC58&gt;0,CD58&gt;0),"-",IF(AND(CC58&gt;0,CD58=0),IF($D58="DCE/REA",IF(HS58="","DCE","REA"),$D58),""))</f>
        <v/>
      </c>
      <c r="AG58" s="156" t="str">
        <f t="shared" ref="AG58:AG60" ca="1" si="687">IF(AND(CD58&gt;0,CE58&gt;0),"-",IF(AND(CD58&gt;0,CE58=0),IF($D58="DCE/REA",IF(HT58="","DCE","REA"),$D58),""))</f>
        <v/>
      </c>
      <c r="AH58" s="154" t="str">
        <f t="shared" ref="AH58:AH60" ca="1" si="688">IF(AND(CE58&gt;0,CF58&gt;0),"-",IF(AND(CE58&gt;0,CF58=0),IF($D58="DCE/REA",IF(HU58="","DCE","REA"),$D58),""))</f>
        <v/>
      </c>
      <c r="AI58" s="155" t="str">
        <f t="shared" ref="AI58:AI60" ca="1" si="689">IF(AND(CF58&gt;0,CG58&gt;0),"-",IF(AND(CF58&gt;0,CG58=0),IF($D58="DCE/REA",IF(HV58="","DCE","REA"),$D58),""))</f>
        <v/>
      </c>
      <c r="AJ58" s="155" t="str">
        <f t="shared" ref="AJ58:AJ60" ca="1" si="690">IF(AND(CG58&gt;0,CH58&gt;0),"-",IF(AND(CG58&gt;0,CH58=0),IF($D58="DCE/REA",IF(HW58="","DCE","REA"),$D58),""))</f>
        <v/>
      </c>
      <c r="AK58" s="155" t="str">
        <f t="shared" ref="AK58:AK60" ca="1" si="691">IF(AND(CH58&gt;0,CI58&gt;0),"-",IF(AND(CH58&gt;0,CI58=0),IF($D58="DCE/REA",IF(HX58="","DCE","REA"),$D58),""))</f>
        <v/>
      </c>
      <c r="AL58" s="155" t="str">
        <f t="shared" ref="AL58:AL60" ca="1" si="692">IF(AND(CI58&gt;0,CJ58&gt;0),"-",IF(AND(CI58&gt;0,CJ58=0),IF($D58="DCE/REA",IF(HY58="","DCE","REA"),$D58),""))</f>
        <v/>
      </c>
      <c r="AM58" s="155" t="str">
        <f t="shared" ref="AM58:AM60" ca="1" si="693">IF(AND(CJ58&gt;0,CK58&gt;0),"-",IF(AND(CJ58&gt;0,CK58=0),IF($D58="DCE/REA",IF(HZ58="","DCE","REA"),$D58),""))</f>
        <v/>
      </c>
      <c r="AN58" s="155" t="str">
        <f t="shared" ref="AN58:AN60" ca="1" si="694">IF(AND(CK58&gt;0,CL58&gt;0),"-",IF(AND(CK58&gt;0,CL58=0),IF($D58="DCE/REA",IF(IA58="","DCE","REA"),$D58),""))</f>
        <v/>
      </c>
      <c r="AO58" s="155" t="str">
        <f t="shared" ref="AO58:AO60" ca="1" si="695">IF(AND(CL58&gt;0,CM58&gt;0),"-",IF(AND(CL58&gt;0,CM58=0),IF($D58="DCE/REA",IF(IB58="","DCE","REA"),$D58),""))</f>
        <v/>
      </c>
      <c r="AP58" s="155" t="str">
        <f t="shared" ref="AP58:AP60" ca="1" si="696">IF(AND(CM58&gt;0,CN58&gt;0),"-",IF(AND(CM58&gt;0,CN58=0),IF($D58="DCE/REA",IF(IC58="","DCE","REA"),$D58),""))</f>
        <v/>
      </c>
      <c r="AQ58" s="155" t="str">
        <f t="shared" ref="AQ58:AQ60" ca="1" si="697">IF(AND(CN58&gt;0,CO58&gt;0),"-",IF(AND(CN58&gt;0,CO58=0),IF($D58="DCE/REA",IF(ID58="","DCE","REA"),$D58),""))</f>
        <v/>
      </c>
      <c r="AR58" s="155" t="str">
        <f t="shared" ref="AR58:AR60" ca="1" si="698">IF(AND(CO58&gt;0,CP58&gt;0),"-",IF(AND(CO58&gt;0,CP58=0),IF($D58="DCE/REA",IF(IE58="","DCE","REA"),$D58),""))</f>
        <v/>
      </c>
      <c r="AS58" s="156" t="str">
        <f t="shared" ref="AS58:AS60" ca="1" si="699">IF(AND(CP58&gt;0,CQ58&gt;0),"-",IF(AND(CP58&gt;0,CQ58=0),IF($D58="DCE/REA",IF(IF58="","DCE","REA"),$D58),""))</f>
        <v/>
      </c>
      <c r="AT58" s="154" t="str">
        <f t="shared" ref="AT58:AT60" ca="1" si="700">IF(AND(CQ58&gt;0,CR58&gt;0),"-",IF(AND(CQ58&gt;0,CR58=0),IF($D58="DCE/REA",IF(IG58="","DCE","REA"),$D58),""))</f>
        <v/>
      </c>
      <c r="AU58" s="155" t="str">
        <f t="shared" ref="AU58:AU60" ca="1" si="701">IF(AND(CR58&gt;0,CS58&gt;0),"-",IF(AND(CR58&gt;0,CS58=0),IF($D58="DCE/REA",IF(IH58="","DCE","REA"),$D58),""))</f>
        <v/>
      </c>
      <c r="AV58" s="155" t="str">
        <f t="shared" ref="AV58:AV60" ca="1" si="702">IF(AND(CS58&gt;0,CT58&gt;0),"-",IF(AND(CS58&gt;0,CT58=0),IF($D58="DCE/REA",IF(II58="","DCE","REA"),$D58),""))</f>
        <v/>
      </c>
      <c r="AW58" s="155" t="str">
        <f t="shared" ref="AW58:AW60" ca="1" si="703">IF(AND(CT58&gt;0,CU58&gt;0),"-",IF(AND(CT58&gt;0,CU58=0),IF($D58="DCE/REA",IF(IJ58="","DCE","REA"),$D58),""))</f>
        <v/>
      </c>
      <c r="AX58" s="155" t="str">
        <f t="shared" ref="AX58:AX60" ca="1" si="704">IF(AND(CU58&gt;0,CV58&gt;0),"-",IF(AND(CU58&gt;0,CV58=0),IF($D58="DCE/REA",IF(IK58="","DCE","REA"),$D58),""))</f>
        <v/>
      </c>
      <c r="AY58" s="155" t="str">
        <f t="shared" ref="AY58:AY60" ca="1" si="705">IF(AND(CV58&gt;0,CW58&gt;0),"-",IF(AND(CV58&gt;0,CW58=0),IF($D58="DCE/REA",IF(IL58="","DCE","REA"),$D58),""))</f>
        <v/>
      </c>
      <c r="AZ58" s="155" t="str">
        <f t="shared" ref="AZ58:AZ60" ca="1" si="706">IF(AND(CW58&gt;0,CX58&gt;0),"-",IF(AND(CW58&gt;0,CX58=0),IF($D58="DCE/REA",IF(IM58="","DCE","REA"),$D58),""))</f>
        <v/>
      </c>
      <c r="BA58" s="155" t="str">
        <f t="shared" ref="BA58:BA60" ca="1" si="707">IF(AND(CX58&gt;0,CY58&gt;0),"-",IF(AND(CX58&gt;0,CY58=0),IF($D58="DCE/REA",IF(IN58="","DCE","REA"),$D58),""))</f>
        <v/>
      </c>
      <c r="BB58" s="155" t="str">
        <f t="shared" ref="BB58:BB60" ca="1" si="708">IF(AND(CY58&gt;0,CZ58&gt;0),"-",IF(AND(CY58&gt;0,CZ58=0),IF($D58="DCE/REA",IF(IO58="","DCE","REA"),$D58),""))</f>
        <v/>
      </c>
      <c r="BC58" s="155" t="str">
        <f t="shared" ref="BC58:BC60" ca="1" si="709">IF(AND(CZ58&gt;0,DA58&gt;0),"-",IF(AND(CZ58&gt;0,DA58=0),IF($D58="DCE/REA",IF(IP58="","DCE","REA"),$D58),""))</f>
        <v/>
      </c>
      <c r="BD58" s="155" t="str">
        <f t="shared" ref="BD58:BD60" ca="1" si="710">IF(AND(DA58&gt;0,DB58&gt;0),"-",IF(AND(DA58&gt;0,DB58=0),IF($D58="DCE/REA",IF(IQ58="","DCE","REA"),$D58),""))</f>
        <v/>
      </c>
      <c r="BE58" s="156" t="str">
        <f t="shared" ref="BE58:BE60" ca="1" si="711">IF(AND(DB58&gt;0,DC58&gt;0),"-",IF(AND(DB58&gt;0,DC58=0),IF($D58="DCE/REA",IF(IR58="","DCE","REA"),$D58),""))</f>
        <v/>
      </c>
      <c r="BF58" s="154" t="str">
        <f t="shared" ref="BF58:BF60" ca="1" si="712">IF(AND(DC58&gt;0,DD58&gt;0),"-",IF(AND(DC58&gt;0,DD58=0),IF($D58="DCE/REA",IF(IS58="","DCE","REA"),$D58),""))</f>
        <v/>
      </c>
      <c r="BG58" s="155" t="str">
        <f t="shared" ref="BG58:BG60" ca="1" si="713">IF(AND(DD58&gt;0,DE58&gt;0),"-",IF(AND(DD58&gt;0,DE58=0),IF($D58="DCE/REA",IF(IT58="","DCE","REA"),$D58),""))</f>
        <v/>
      </c>
      <c r="BH58" s="155" t="str">
        <f t="shared" ref="BH58:BH60" ca="1" si="714">IF(AND(DE58&gt;0,DF58&gt;0),"-",IF(AND(DE58&gt;0,DF58=0),IF($D58="DCE/REA",IF(IU58="","DCE","REA"),$D58),""))</f>
        <v/>
      </c>
      <c r="BI58" s="155" t="str">
        <f t="shared" ref="BI58:BI60" ca="1" si="715">IF(AND(DF58&gt;0,DG58&gt;0),"-",IF(AND(DF58&gt;0,DG58=0),IF($D58="DCE/REA",IF(IV58="","DCE","REA"),$D58),""))</f>
        <v/>
      </c>
      <c r="BJ58" s="155" t="str">
        <f t="shared" ref="BJ58:BJ60" ca="1" si="716">IF(AND(DG58&gt;0,DH58&gt;0),"-",IF(AND(DG58&gt;0,DH58=0),IF($D58="DCE/REA",IF(IW58="","DCE","REA"),$D58),""))</f>
        <v/>
      </c>
      <c r="BK58" s="155" t="str">
        <f t="shared" ref="BK58:BK60" ca="1" si="717">IF(AND(DH58&gt;0,DI58&gt;0),"-",IF(AND(DH58&gt;0,DI58=0),IF($D58="DCE/REA",IF(IX58="","DCE","REA"),$D58),""))</f>
        <v/>
      </c>
      <c r="BL58" s="155" t="str">
        <f t="shared" ref="BL58:BL60" ca="1" si="718">IF(AND(DI58&gt;0,DJ58&gt;0),"-",IF(AND(DI58&gt;0,DJ58=0),IF($D58="DCE/REA",IF(IY58="","DCE","REA"),$D58),""))</f>
        <v/>
      </c>
      <c r="BM58" s="155" t="str">
        <f t="shared" ref="BM58:BM60" ca="1" si="719">IF(AND(DJ58&gt;0,DK58&gt;0),"-",IF(AND(DJ58&gt;0,DK58=0),IF($D58="DCE/REA",IF(IZ58="","DCE","REA"),$D58),""))</f>
        <v/>
      </c>
      <c r="BN58" s="155" t="str">
        <f t="shared" ref="BN58:BN60" ca="1" si="720">IF(AND(DK58&gt;0,DL58&gt;0),"-",IF(AND(DK58&gt;0,DL58=0),IF($D58="DCE/REA",IF(JA58="","DCE","REA"),$D58),""))</f>
        <v/>
      </c>
      <c r="BO58" s="155" t="str">
        <f t="shared" ref="BO58:BO60" ca="1" si="721">IF(AND(DL58&gt;0,DM58&gt;0),"-",IF(AND(DL58&gt;0,DM58=0),IF($D58="DCE/REA",IF(JB58="","DCE","REA"),$D58),""))</f>
        <v/>
      </c>
      <c r="BP58" s="155" t="str">
        <f t="shared" ref="BP58:BP60" ca="1" si="722">IF(AND(DM58&gt;0,DN58&gt;0),"-",IF(AND(DM58&gt;0,DN58=0),IF($D58="DCE/REA",IF(JC58="","DCE","REA"),$D58),""))</f>
        <v/>
      </c>
      <c r="BQ58" s="156" t="str">
        <f t="shared" ref="BQ58:BQ60" ca="1" si="723">IF(AND(DN58&gt;0,DO58&gt;0),"-",IF(AND(DN58&gt;0,DO58=0),IF($D58="DCE/REA",IF(JD58="","DCE","REA"),$D58),""))</f>
        <v/>
      </c>
      <c r="BR58" s="52"/>
      <c r="BS58" s="53">
        <f t="shared" ref="BS58:CH60" ca="1" si="724">IF(OFFSET($HI58,,(COLUMN()-COLUMN($BS$1:$BS$12)),,1)&lt;&gt;"",OFFSET($HI58,,(COLUMN()-COLUMN($BS$1:$BS$12)),,1),SUM(OFFSET($DP58,,2*(COLUMN()-COLUMN($BS$1:$BS$12)),,2)))</f>
        <v>47.058823529411768</v>
      </c>
      <c r="BT58" s="53">
        <f t="shared" ca="1" si="724"/>
        <v>47.058823529411768</v>
      </c>
      <c r="BU58" s="53">
        <f t="shared" ca="1" si="724"/>
        <v>70.588235294117652</v>
      </c>
      <c r="BV58" s="53">
        <f t="shared" ca="1" si="724"/>
        <v>94.117647058823536</v>
      </c>
      <c r="BW58" s="53">
        <f t="shared" ca="1" si="724"/>
        <v>94.117647058823536</v>
      </c>
      <c r="BX58" s="53">
        <f t="shared" ca="1" si="724"/>
        <v>47.058823529411768</v>
      </c>
      <c r="BY58" s="53">
        <f t="shared" ca="1" si="724"/>
        <v>0</v>
      </c>
      <c r="BZ58" s="53">
        <f t="shared" ca="1" si="724"/>
        <v>0</v>
      </c>
      <c r="CA58" s="53">
        <f t="shared" ca="1" si="724"/>
        <v>0</v>
      </c>
      <c r="CB58" s="53">
        <f t="shared" ca="1" si="724"/>
        <v>0</v>
      </c>
      <c r="CC58" s="53">
        <f t="shared" ca="1" si="724"/>
        <v>0</v>
      </c>
      <c r="CD58" s="54">
        <f t="shared" ca="1" si="724"/>
        <v>0</v>
      </c>
      <c r="CE58" s="53">
        <f t="shared" ca="1" si="724"/>
        <v>0</v>
      </c>
      <c r="CF58" s="53">
        <f t="shared" ca="1" si="724"/>
        <v>0</v>
      </c>
      <c r="CG58" s="53">
        <f t="shared" ca="1" si="724"/>
        <v>0</v>
      </c>
      <c r="CH58" s="53">
        <f t="shared" ca="1" si="724"/>
        <v>0</v>
      </c>
      <c r="CI58" s="53">
        <f t="shared" ref="CI58:CX60" ca="1" si="725">IF(OFFSET($HI58,,(COLUMN()-COLUMN($BS$1:$BS$12)),,1)&lt;&gt;"",OFFSET($HI58,,(COLUMN()-COLUMN($BS$1:$BS$12)),,1),SUM(OFFSET($DP58,,2*(COLUMN()-COLUMN($BS$1:$BS$12)),,2)))</f>
        <v>0</v>
      </c>
      <c r="CJ58" s="53">
        <f t="shared" ca="1" si="725"/>
        <v>0</v>
      </c>
      <c r="CK58" s="53">
        <f t="shared" ca="1" si="725"/>
        <v>0</v>
      </c>
      <c r="CL58" s="53">
        <f t="shared" ca="1" si="725"/>
        <v>0</v>
      </c>
      <c r="CM58" s="53">
        <f t="shared" ca="1" si="725"/>
        <v>0</v>
      </c>
      <c r="CN58" s="53">
        <f t="shared" ca="1" si="725"/>
        <v>0</v>
      </c>
      <c r="CO58" s="53">
        <f t="shared" ca="1" si="725"/>
        <v>0</v>
      </c>
      <c r="CP58" s="54">
        <f t="shared" ca="1" si="725"/>
        <v>0</v>
      </c>
      <c r="CQ58" s="53">
        <f t="shared" ca="1" si="725"/>
        <v>0</v>
      </c>
      <c r="CR58" s="53">
        <f t="shared" ca="1" si="725"/>
        <v>0</v>
      </c>
      <c r="CS58" s="53">
        <f t="shared" ca="1" si="725"/>
        <v>0</v>
      </c>
      <c r="CT58" s="53">
        <f t="shared" ca="1" si="725"/>
        <v>0</v>
      </c>
      <c r="CU58" s="53">
        <f t="shared" ca="1" si="725"/>
        <v>0</v>
      </c>
      <c r="CV58" s="53">
        <f t="shared" ca="1" si="725"/>
        <v>0</v>
      </c>
      <c r="CW58" s="53">
        <f t="shared" ca="1" si="725"/>
        <v>0</v>
      </c>
      <c r="CX58" s="53">
        <f t="shared" ca="1" si="725"/>
        <v>0</v>
      </c>
      <c r="CY58" s="53">
        <f t="shared" ref="CY58:DN60" ca="1" si="726">IF(OFFSET($HI58,,(COLUMN()-COLUMN($BS$1:$BS$12)),,1)&lt;&gt;"",OFFSET($HI58,,(COLUMN()-COLUMN($BS$1:$BS$12)),,1),SUM(OFFSET($DP58,,2*(COLUMN()-COLUMN($BS$1:$BS$12)),,2)))</f>
        <v>0</v>
      </c>
      <c r="CZ58" s="53">
        <f t="shared" ca="1" si="726"/>
        <v>0</v>
      </c>
      <c r="DA58" s="53">
        <f t="shared" ca="1" si="726"/>
        <v>0</v>
      </c>
      <c r="DB58" s="54">
        <f t="shared" ca="1" si="726"/>
        <v>0</v>
      </c>
      <c r="DC58" s="53">
        <f t="shared" ca="1" si="726"/>
        <v>0</v>
      </c>
      <c r="DD58" s="53">
        <f t="shared" ca="1" si="726"/>
        <v>0</v>
      </c>
      <c r="DE58" s="53">
        <f t="shared" ca="1" si="726"/>
        <v>0</v>
      </c>
      <c r="DF58" s="53">
        <f t="shared" ca="1" si="726"/>
        <v>0</v>
      </c>
      <c r="DG58" s="53">
        <f t="shared" ca="1" si="726"/>
        <v>0</v>
      </c>
      <c r="DH58" s="53">
        <f t="shared" ca="1" si="726"/>
        <v>0</v>
      </c>
      <c r="DI58" s="53">
        <f t="shared" ca="1" si="726"/>
        <v>0</v>
      </c>
      <c r="DJ58" s="53">
        <f t="shared" ca="1" si="726"/>
        <v>0</v>
      </c>
      <c r="DK58" s="53">
        <f t="shared" ca="1" si="726"/>
        <v>0</v>
      </c>
      <c r="DL58" s="53">
        <f t="shared" ca="1" si="726"/>
        <v>0</v>
      </c>
      <c r="DM58" s="53">
        <f t="shared" ca="1" si="726"/>
        <v>0</v>
      </c>
      <c r="DN58" s="53">
        <f t="shared" ca="1" si="726"/>
        <v>0</v>
      </c>
      <c r="DO58" s="52"/>
      <c r="DP58" s="60">
        <v>23.529411764705884</v>
      </c>
      <c r="DQ58" s="53">
        <v>23.529411764705884</v>
      </c>
      <c r="DR58" s="53">
        <v>23.529411764705884</v>
      </c>
      <c r="DS58" s="53">
        <v>23.529411764705884</v>
      </c>
      <c r="DT58" s="53">
        <v>23.529411764705884</v>
      </c>
      <c r="DU58" s="53">
        <v>47.058823529411768</v>
      </c>
      <c r="DV58" s="53">
        <v>47.058823529411768</v>
      </c>
      <c r="DW58" s="53">
        <v>47.058823529411768</v>
      </c>
      <c r="DX58" s="53">
        <v>47.058823529411768</v>
      </c>
      <c r="DY58" s="53">
        <v>47.058823529411768</v>
      </c>
      <c r="DZ58" s="53">
        <v>47.058823529411768</v>
      </c>
      <c r="EA58" s="53">
        <v>0</v>
      </c>
      <c r="EB58" s="53">
        <v>0</v>
      </c>
      <c r="EC58" s="53">
        <v>0</v>
      </c>
      <c r="ED58" s="53">
        <v>0</v>
      </c>
      <c r="EE58" s="53">
        <v>0</v>
      </c>
      <c r="EF58" s="53">
        <v>0</v>
      </c>
      <c r="EG58" s="53">
        <v>0</v>
      </c>
      <c r="EH58" s="53">
        <v>0</v>
      </c>
      <c r="EI58" s="53">
        <v>0</v>
      </c>
      <c r="EJ58" s="53">
        <v>0</v>
      </c>
      <c r="EK58" s="53">
        <v>0</v>
      </c>
      <c r="EL58" s="55">
        <v>0</v>
      </c>
      <c r="EM58" s="54">
        <v>0</v>
      </c>
      <c r="EN58" s="53">
        <v>0</v>
      </c>
      <c r="EO58" s="53">
        <v>0</v>
      </c>
      <c r="EP58" s="53">
        <v>0</v>
      </c>
      <c r="EQ58" s="53">
        <v>0</v>
      </c>
      <c r="ER58" s="53">
        <v>0</v>
      </c>
      <c r="ES58" s="53">
        <v>0</v>
      </c>
      <c r="ET58" s="53">
        <v>0</v>
      </c>
      <c r="EU58" s="53">
        <v>0</v>
      </c>
      <c r="EV58" s="53">
        <v>0</v>
      </c>
      <c r="EW58" s="53">
        <v>0</v>
      </c>
      <c r="EX58" s="53">
        <v>0</v>
      </c>
      <c r="EY58" s="53">
        <v>0</v>
      </c>
      <c r="EZ58" s="53">
        <v>0</v>
      </c>
      <c r="FA58" s="53">
        <v>0</v>
      </c>
      <c r="FB58" s="53">
        <v>0</v>
      </c>
      <c r="FC58" s="53">
        <v>0</v>
      </c>
      <c r="FD58" s="53">
        <v>0</v>
      </c>
      <c r="FE58" s="53">
        <v>0</v>
      </c>
      <c r="FF58" s="53">
        <v>0</v>
      </c>
      <c r="FG58" s="53">
        <v>0</v>
      </c>
      <c r="FH58" s="53">
        <v>0</v>
      </c>
      <c r="FI58" s="53">
        <v>0</v>
      </c>
      <c r="FJ58" s="53">
        <v>0</v>
      </c>
      <c r="FK58" s="54">
        <v>0</v>
      </c>
      <c r="FL58" s="53">
        <v>0</v>
      </c>
      <c r="FM58" s="53">
        <v>0</v>
      </c>
      <c r="FN58" s="53">
        <v>0</v>
      </c>
      <c r="FO58" s="53">
        <v>0</v>
      </c>
      <c r="FP58" s="53">
        <v>0</v>
      </c>
      <c r="FQ58" s="53">
        <v>0</v>
      </c>
      <c r="FR58" s="53">
        <v>0</v>
      </c>
      <c r="FS58" s="53">
        <v>0</v>
      </c>
      <c r="FT58" s="53">
        <v>0</v>
      </c>
      <c r="FU58" s="53">
        <v>0</v>
      </c>
      <c r="FV58" s="53">
        <v>0</v>
      </c>
      <c r="FW58" s="53">
        <v>0</v>
      </c>
      <c r="FX58" s="53">
        <v>0</v>
      </c>
      <c r="FY58" s="53">
        <v>0</v>
      </c>
      <c r="FZ58" s="53">
        <v>0</v>
      </c>
      <c r="GA58" s="53">
        <v>0</v>
      </c>
      <c r="GB58" s="53">
        <v>0</v>
      </c>
      <c r="GC58" s="53">
        <v>0</v>
      </c>
      <c r="GD58" s="53">
        <v>0</v>
      </c>
      <c r="GE58" s="53">
        <v>0</v>
      </c>
      <c r="GF58" s="53">
        <v>0</v>
      </c>
      <c r="GG58" s="53">
        <v>0</v>
      </c>
      <c r="GH58" s="53">
        <v>0</v>
      </c>
      <c r="GI58" s="54">
        <v>0</v>
      </c>
      <c r="GJ58" s="53">
        <v>0</v>
      </c>
      <c r="GK58" s="53">
        <v>0</v>
      </c>
      <c r="GL58" s="53">
        <v>0</v>
      </c>
      <c r="GM58" s="53">
        <v>0</v>
      </c>
      <c r="GN58" s="53">
        <v>0</v>
      </c>
      <c r="GO58" s="53">
        <v>0</v>
      </c>
      <c r="GP58" s="53">
        <v>0</v>
      </c>
      <c r="GQ58" s="53">
        <v>0</v>
      </c>
      <c r="GR58" s="53">
        <v>0</v>
      </c>
      <c r="GS58" s="53">
        <v>0</v>
      </c>
      <c r="GT58" s="53">
        <v>0</v>
      </c>
      <c r="GU58" s="53">
        <v>0</v>
      </c>
      <c r="GV58" s="53">
        <v>0</v>
      </c>
      <c r="GW58" s="53">
        <v>0</v>
      </c>
      <c r="GX58" s="53">
        <v>0</v>
      </c>
      <c r="GY58" s="53">
        <v>0</v>
      </c>
      <c r="GZ58" s="53">
        <v>0</v>
      </c>
      <c r="HA58" s="53">
        <v>0</v>
      </c>
      <c r="HB58" s="53">
        <v>0</v>
      </c>
      <c r="HC58" s="53">
        <v>0</v>
      </c>
      <c r="HD58" s="53">
        <v>0</v>
      </c>
      <c r="HE58" s="53">
        <v>0</v>
      </c>
      <c r="HF58" s="53">
        <v>0</v>
      </c>
      <c r="HG58" s="54">
        <v>0</v>
      </c>
      <c r="HH58" s="52"/>
      <c r="HI58" s="160"/>
      <c r="HJ58" s="161"/>
      <c r="HK58" s="161"/>
      <c r="HL58" s="161"/>
      <c r="HM58" s="161"/>
      <c r="HN58" s="161"/>
      <c r="HO58" s="161"/>
      <c r="HP58" s="161"/>
      <c r="HQ58" s="161"/>
      <c r="HR58" s="161"/>
      <c r="HS58" s="161"/>
      <c r="HT58" s="162"/>
      <c r="HU58" s="160"/>
      <c r="HV58" s="161"/>
      <c r="HW58" s="161"/>
      <c r="HX58" s="161"/>
      <c r="HY58" s="161"/>
      <c r="HZ58" s="161"/>
      <c r="IA58" s="161"/>
      <c r="IB58" s="161"/>
      <c r="IC58" s="161"/>
      <c r="ID58" s="161"/>
      <c r="IE58" s="161"/>
      <c r="IF58" s="162"/>
      <c r="IG58" s="160"/>
      <c r="IH58" s="161"/>
      <c r="II58" s="161"/>
      <c r="IJ58" s="161"/>
      <c r="IK58" s="161"/>
      <c r="IL58" s="161"/>
      <c r="IM58" s="161"/>
      <c r="IN58" s="161"/>
      <c r="IO58" s="161"/>
      <c r="IP58" s="161"/>
      <c r="IQ58" s="161"/>
      <c r="IR58" s="162"/>
      <c r="IS58" s="160"/>
      <c r="IT58" s="161"/>
      <c r="IU58" s="161"/>
      <c r="IV58" s="161"/>
      <c r="IW58" s="161"/>
      <c r="IX58" s="161"/>
      <c r="IY58" s="161"/>
      <c r="IZ58" s="161"/>
      <c r="JA58" s="161"/>
      <c r="JB58" s="161"/>
      <c r="JC58" s="161"/>
      <c r="JD58" s="162"/>
      <c r="JE58" s="92"/>
    </row>
    <row r="59" spans="1:265" s="1" customFormat="1" ht="14.4" x14ac:dyDescent="0.3">
      <c r="A59" s="125"/>
      <c r="B59" s="163">
        <f t="shared" ca="1" si="667"/>
        <v>0</v>
      </c>
      <c r="C59" s="164" t="str">
        <f t="shared" ca="1" si="668"/>
        <v>Affaire 1</v>
      </c>
      <c r="D59" s="140" t="str">
        <f t="shared" ca="1" si="669"/>
        <v>DCE/REA</v>
      </c>
      <c r="E59" s="141" t="s">
        <v>39</v>
      </c>
      <c r="F59" s="142">
        <v>2</v>
      </c>
      <c r="G59" s="140">
        <f t="shared" ca="1" si="670"/>
        <v>0</v>
      </c>
      <c r="H59" s="140">
        <f t="shared" ca="1" si="671"/>
        <v>0</v>
      </c>
      <c r="I59" s="168">
        <f t="shared" ca="1" si="672"/>
        <v>0</v>
      </c>
      <c r="J59" s="140">
        <f t="shared" ca="1" si="673"/>
        <v>0</v>
      </c>
      <c r="K59" s="140">
        <f t="shared" ca="1" si="674"/>
        <v>0</v>
      </c>
      <c r="L59" s="143">
        <f t="shared" ca="1" si="675"/>
        <v>0</v>
      </c>
      <c r="M59" s="108"/>
      <c r="N59" s="145">
        <v>200</v>
      </c>
      <c r="O59" s="146">
        <v>43466</v>
      </c>
      <c r="P59" s="146">
        <v>43600</v>
      </c>
      <c r="Q59" s="147">
        <v>43597</v>
      </c>
      <c r="R59" s="148" t="str">
        <f ca="1">IF(AND($P59&lt;&gt;"",$P59&lt;=$B$1,$Q59=""),"RETARD","")</f>
        <v/>
      </c>
      <c r="S59" s="148">
        <f ca="1">IF($O59="","",IF(AND($B$1&lt;$P59,$Q59=""),$P59,IF(AND($Q59&lt;=$P59,$Q59&lt;&gt;""),$Q59,EDATE($P59,1))))</f>
        <v>43597</v>
      </c>
      <c r="T59" s="150"/>
      <c r="U59" s="108"/>
      <c r="V59" s="154" t="str">
        <f t="shared" ca="1" si="676"/>
        <v>-</v>
      </c>
      <c r="W59" s="155" t="str">
        <f t="shared" ca="1" si="677"/>
        <v>-</v>
      </c>
      <c r="X59" s="155" t="str">
        <f t="shared" ca="1" si="678"/>
        <v>-</v>
      </c>
      <c r="Y59" s="155" t="str">
        <f t="shared" ca="1" si="679"/>
        <v>-</v>
      </c>
      <c r="Z59" s="155" t="str">
        <f t="shared" ca="1" si="680"/>
        <v>DCE</v>
      </c>
      <c r="AA59" s="155" t="str">
        <f t="shared" ca="1" si="681"/>
        <v/>
      </c>
      <c r="AB59" s="155" t="str">
        <f t="shared" ca="1" si="682"/>
        <v/>
      </c>
      <c r="AC59" s="155" t="str">
        <f t="shared" ca="1" si="683"/>
        <v/>
      </c>
      <c r="AD59" s="155" t="str">
        <f t="shared" ca="1" si="684"/>
        <v/>
      </c>
      <c r="AE59" s="155" t="str">
        <f t="shared" ca="1" si="685"/>
        <v/>
      </c>
      <c r="AF59" s="155" t="str">
        <f t="shared" ca="1" si="686"/>
        <v/>
      </c>
      <c r="AG59" s="156" t="str">
        <f t="shared" ca="1" si="687"/>
        <v/>
      </c>
      <c r="AH59" s="154" t="str">
        <f t="shared" ca="1" si="688"/>
        <v/>
      </c>
      <c r="AI59" s="155" t="str">
        <f t="shared" ca="1" si="689"/>
        <v/>
      </c>
      <c r="AJ59" s="155" t="str">
        <f t="shared" ca="1" si="690"/>
        <v/>
      </c>
      <c r="AK59" s="155" t="str">
        <f t="shared" ca="1" si="691"/>
        <v/>
      </c>
      <c r="AL59" s="155" t="str">
        <f t="shared" ca="1" si="692"/>
        <v/>
      </c>
      <c r="AM59" s="155" t="str">
        <f t="shared" ca="1" si="693"/>
        <v/>
      </c>
      <c r="AN59" s="155" t="str">
        <f t="shared" ca="1" si="694"/>
        <v/>
      </c>
      <c r="AO59" s="155" t="str">
        <f t="shared" ca="1" si="695"/>
        <v/>
      </c>
      <c r="AP59" s="155" t="str">
        <f t="shared" ca="1" si="696"/>
        <v/>
      </c>
      <c r="AQ59" s="155" t="str">
        <f t="shared" ca="1" si="697"/>
        <v/>
      </c>
      <c r="AR59" s="155" t="str">
        <f t="shared" ca="1" si="698"/>
        <v/>
      </c>
      <c r="AS59" s="156" t="str">
        <f t="shared" ca="1" si="699"/>
        <v/>
      </c>
      <c r="AT59" s="154" t="str">
        <f t="shared" ca="1" si="700"/>
        <v/>
      </c>
      <c r="AU59" s="155" t="str">
        <f t="shared" ca="1" si="701"/>
        <v/>
      </c>
      <c r="AV59" s="155" t="str">
        <f t="shared" ca="1" si="702"/>
        <v/>
      </c>
      <c r="AW59" s="155" t="str">
        <f t="shared" ca="1" si="703"/>
        <v/>
      </c>
      <c r="AX59" s="155" t="str">
        <f t="shared" ca="1" si="704"/>
        <v/>
      </c>
      <c r="AY59" s="155" t="str">
        <f t="shared" ca="1" si="705"/>
        <v/>
      </c>
      <c r="AZ59" s="155" t="str">
        <f t="shared" ca="1" si="706"/>
        <v/>
      </c>
      <c r="BA59" s="155" t="str">
        <f t="shared" ca="1" si="707"/>
        <v/>
      </c>
      <c r="BB59" s="155" t="str">
        <f t="shared" ca="1" si="708"/>
        <v/>
      </c>
      <c r="BC59" s="155" t="str">
        <f t="shared" ca="1" si="709"/>
        <v/>
      </c>
      <c r="BD59" s="155" t="str">
        <f t="shared" ca="1" si="710"/>
        <v/>
      </c>
      <c r="BE59" s="156" t="str">
        <f t="shared" ca="1" si="711"/>
        <v/>
      </c>
      <c r="BF59" s="154" t="str">
        <f t="shared" ca="1" si="712"/>
        <v/>
      </c>
      <c r="BG59" s="155" t="str">
        <f t="shared" ca="1" si="713"/>
        <v/>
      </c>
      <c r="BH59" s="155" t="str">
        <f t="shared" ca="1" si="714"/>
        <v/>
      </c>
      <c r="BI59" s="155" t="str">
        <f t="shared" ca="1" si="715"/>
        <v/>
      </c>
      <c r="BJ59" s="155" t="str">
        <f t="shared" ca="1" si="716"/>
        <v/>
      </c>
      <c r="BK59" s="155" t="str">
        <f t="shared" ca="1" si="717"/>
        <v/>
      </c>
      <c r="BL59" s="155" t="str">
        <f t="shared" ca="1" si="718"/>
        <v/>
      </c>
      <c r="BM59" s="155" t="str">
        <f t="shared" ca="1" si="719"/>
        <v/>
      </c>
      <c r="BN59" s="155" t="str">
        <f t="shared" ca="1" si="720"/>
        <v/>
      </c>
      <c r="BO59" s="155" t="str">
        <f t="shared" ca="1" si="721"/>
        <v/>
      </c>
      <c r="BP59" s="155" t="str">
        <f t="shared" ca="1" si="722"/>
        <v/>
      </c>
      <c r="BQ59" s="156" t="str">
        <f t="shared" ca="1" si="723"/>
        <v/>
      </c>
      <c r="BR59" s="52"/>
      <c r="BS59" s="53">
        <f t="shared" ca="1" si="724"/>
        <v>44.444444444444443</v>
      </c>
      <c r="BT59" s="53">
        <f t="shared" ca="1" si="724"/>
        <v>44.444444444444443</v>
      </c>
      <c r="BU59" s="53">
        <f t="shared" ca="1" si="724"/>
        <v>44.444444444444443</v>
      </c>
      <c r="BV59" s="53">
        <f t="shared" ca="1" si="724"/>
        <v>44.444444444444443</v>
      </c>
      <c r="BW59" s="53">
        <f t="shared" ca="1" si="724"/>
        <v>22.222222222222221</v>
      </c>
      <c r="BX59" s="53">
        <f t="shared" ca="1" si="724"/>
        <v>0</v>
      </c>
      <c r="BY59" s="53">
        <f t="shared" ca="1" si="724"/>
        <v>0</v>
      </c>
      <c r="BZ59" s="53">
        <f t="shared" ca="1" si="724"/>
        <v>0</v>
      </c>
      <c r="CA59" s="53">
        <f t="shared" ca="1" si="724"/>
        <v>0</v>
      </c>
      <c r="CB59" s="53">
        <f t="shared" ca="1" si="724"/>
        <v>0</v>
      </c>
      <c r="CC59" s="53">
        <f t="shared" ca="1" si="724"/>
        <v>0</v>
      </c>
      <c r="CD59" s="54">
        <f t="shared" ca="1" si="724"/>
        <v>0</v>
      </c>
      <c r="CE59" s="53">
        <f t="shared" ca="1" si="724"/>
        <v>0</v>
      </c>
      <c r="CF59" s="53">
        <f t="shared" ca="1" si="724"/>
        <v>0</v>
      </c>
      <c r="CG59" s="53">
        <f t="shared" ca="1" si="724"/>
        <v>0</v>
      </c>
      <c r="CH59" s="53">
        <f t="shared" ca="1" si="724"/>
        <v>0</v>
      </c>
      <c r="CI59" s="53">
        <f t="shared" ca="1" si="725"/>
        <v>0</v>
      </c>
      <c r="CJ59" s="53">
        <f t="shared" ca="1" si="725"/>
        <v>0</v>
      </c>
      <c r="CK59" s="53">
        <f t="shared" ca="1" si="725"/>
        <v>0</v>
      </c>
      <c r="CL59" s="53">
        <f t="shared" ca="1" si="725"/>
        <v>0</v>
      </c>
      <c r="CM59" s="53">
        <f t="shared" ca="1" si="725"/>
        <v>0</v>
      </c>
      <c r="CN59" s="53">
        <f t="shared" ca="1" si="725"/>
        <v>0</v>
      </c>
      <c r="CO59" s="53">
        <f t="shared" ca="1" si="725"/>
        <v>0</v>
      </c>
      <c r="CP59" s="54">
        <f t="shared" ca="1" si="725"/>
        <v>0</v>
      </c>
      <c r="CQ59" s="53">
        <f t="shared" ca="1" si="725"/>
        <v>0</v>
      </c>
      <c r="CR59" s="53">
        <f t="shared" ca="1" si="725"/>
        <v>0</v>
      </c>
      <c r="CS59" s="53">
        <f t="shared" ca="1" si="725"/>
        <v>0</v>
      </c>
      <c r="CT59" s="53">
        <f t="shared" ca="1" si="725"/>
        <v>0</v>
      </c>
      <c r="CU59" s="53">
        <f t="shared" ca="1" si="725"/>
        <v>0</v>
      </c>
      <c r="CV59" s="53">
        <f t="shared" ca="1" si="725"/>
        <v>0</v>
      </c>
      <c r="CW59" s="53">
        <f t="shared" ca="1" si="725"/>
        <v>0</v>
      </c>
      <c r="CX59" s="53">
        <f t="shared" ca="1" si="725"/>
        <v>0</v>
      </c>
      <c r="CY59" s="53">
        <f t="shared" ca="1" si="726"/>
        <v>0</v>
      </c>
      <c r="CZ59" s="53">
        <f t="shared" ca="1" si="726"/>
        <v>0</v>
      </c>
      <c r="DA59" s="53">
        <f t="shared" ca="1" si="726"/>
        <v>0</v>
      </c>
      <c r="DB59" s="54">
        <f t="shared" ca="1" si="726"/>
        <v>0</v>
      </c>
      <c r="DC59" s="53">
        <f t="shared" ca="1" si="726"/>
        <v>0</v>
      </c>
      <c r="DD59" s="53">
        <f t="shared" ca="1" si="726"/>
        <v>0</v>
      </c>
      <c r="DE59" s="53">
        <f t="shared" ca="1" si="726"/>
        <v>0</v>
      </c>
      <c r="DF59" s="53">
        <f t="shared" ca="1" si="726"/>
        <v>0</v>
      </c>
      <c r="DG59" s="53">
        <f t="shared" ca="1" si="726"/>
        <v>0</v>
      </c>
      <c r="DH59" s="53">
        <f t="shared" ca="1" si="726"/>
        <v>0</v>
      </c>
      <c r="DI59" s="53">
        <f t="shared" ca="1" si="726"/>
        <v>0</v>
      </c>
      <c r="DJ59" s="53">
        <f t="shared" ca="1" si="726"/>
        <v>0</v>
      </c>
      <c r="DK59" s="53">
        <f t="shared" ca="1" si="726"/>
        <v>0</v>
      </c>
      <c r="DL59" s="53">
        <f t="shared" ca="1" si="726"/>
        <v>0</v>
      </c>
      <c r="DM59" s="53">
        <f t="shared" ca="1" si="726"/>
        <v>0</v>
      </c>
      <c r="DN59" s="53">
        <f t="shared" ca="1" si="726"/>
        <v>0</v>
      </c>
      <c r="DO59" s="52"/>
      <c r="DP59" s="60">
        <v>22.222222222222221</v>
      </c>
      <c r="DQ59" s="53">
        <v>22.222222222222221</v>
      </c>
      <c r="DR59" s="53">
        <v>22.222222222222221</v>
      </c>
      <c r="DS59" s="53">
        <v>22.222222222222221</v>
      </c>
      <c r="DT59" s="53">
        <v>22.222222222222221</v>
      </c>
      <c r="DU59" s="53">
        <v>22.222222222222221</v>
      </c>
      <c r="DV59" s="53">
        <v>22.222222222222221</v>
      </c>
      <c r="DW59" s="53">
        <v>22.222222222222221</v>
      </c>
      <c r="DX59" s="53">
        <v>22.222222222222221</v>
      </c>
      <c r="DY59" s="53">
        <v>0</v>
      </c>
      <c r="DZ59" s="53">
        <v>0</v>
      </c>
      <c r="EA59" s="53">
        <v>0</v>
      </c>
      <c r="EB59" s="53">
        <v>0</v>
      </c>
      <c r="EC59" s="53">
        <v>0</v>
      </c>
      <c r="ED59" s="53">
        <v>0</v>
      </c>
      <c r="EE59" s="53">
        <v>0</v>
      </c>
      <c r="EF59" s="53">
        <v>0</v>
      </c>
      <c r="EG59" s="53">
        <v>0</v>
      </c>
      <c r="EH59" s="53">
        <v>0</v>
      </c>
      <c r="EI59" s="53">
        <v>0</v>
      </c>
      <c r="EJ59" s="53">
        <v>0</v>
      </c>
      <c r="EK59" s="53">
        <v>0</v>
      </c>
      <c r="EL59" s="55">
        <v>0</v>
      </c>
      <c r="EM59" s="54">
        <v>0</v>
      </c>
      <c r="EN59" s="53">
        <v>0</v>
      </c>
      <c r="EO59" s="53">
        <v>0</v>
      </c>
      <c r="EP59" s="53">
        <v>0</v>
      </c>
      <c r="EQ59" s="53">
        <v>0</v>
      </c>
      <c r="ER59" s="53">
        <v>0</v>
      </c>
      <c r="ES59" s="53">
        <v>0</v>
      </c>
      <c r="ET59" s="53">
        <v>0</v>
      </c>
      <c r="EU59" s="53">
        <v>0</v>
      </c>
      <c r="EV59" s="53">
        <v>0</v>
      </c>
      <c r="EW59" s="53">
        <v>0</v>
      </c>
      <c r="EX59" s="53">
        <v>0</v>
      </c>
      <c r="EY59" s="53">
        <v>0</v>
      </c>
      <c r="EZ59" s="53">
        <v>0</v>
      </c>
      <c r="FA59" s="53">
        <v>0</v>
      </c>
      <c r="FB59" s="53">
        <v>0</v>
      </c>
      <c r="FC59" s="53">
        <v>0</v>
      </c>
      <c r="FD59" s="53">
        <v>0</v>
      </c>
      <c r="FE59" s="53">
        <v>0</v>
      </c>
      <c r="FF59" s="53">
        <v>0</v>
      </c>
      <c r="FG59" s="53">
        <v>0</v>
      </c>
      <c r="FH59" s="53">
        <v>0</v>
      </c>
      <c r="FI59" s="53">
        <v>0</v>
      </c>
      <c r="FJ59" s="53">
        <v>0</v>
      </c>
      <c r="FK59" s="54">
        <v>0</v>
      </c>
      <c r="FL59" s="53">
        <v>0</v>
      </c>
      <c r="FM59" s="53">
        <v>0</v>
      </c>
      <c r="FN59" s="53">
        <v>0</v>
      </c>
      <c r="FO59" s="53">
        <v>0</v>
      </c>
      <c r="FP59" s="53">
        <v>0</v>
      </c>
      <c r="FQ59" s="53">
        <v>0</v>
      </c>
      <c r="FR59" s="53">
        <v>0</v>
      </c>
      <c r="FS59" s="53">
        <v>0</v>
      </c>
      <c r="FT59" s="53">
        <v>0</v>
      </c>
      <c r="FU59" s="53">
        <v>0</v>
      </c>
      <c r="FV59" s="53">
        <v>0</v>
      </c>
      <c r="FW59" s="53">
        <v>0</v>
      </c>
      <c r="FX59" s="53">
        <v>0</v>
      </c>
      <c r="FY59" s="53">
        <v>0</v>
      </c>
      <c r="FZ59" s="53">
        <v>0</v>
      </c>
      <c r="GA59" s="53">
        <v>0</v>
      </c>
      <c r="GB59" s="53">
        <v>0</v>
      </c>
      <c r="GC59" s="53">
        <v>0</v>
      </c>
      <c r="GD59" s="53">
        <v>0</v>
      </c>
      <c r="GE59" s="53">
        <v>0</v>
      </c>
      <c r="GF59" s="53">
        <v>0</v>
      </c>
      <c r="GG59" s="53">
        <v>0</v>
      </c>
      <c r="GH59" s="53">
        <v>0</v>
      </c>
      <c r="GI59" s="54">
        <v>0</v>
      </c>
      <c r="GJ59" s="53">
        <v>0</v>
      </c>
      <c r="GK59" s="53">
        <v>0</v>
      </c>
      <c r="GL59" s="53">
        <v>0</v>
      </c>
      <c r="GM59" s="53">
        <v>0</v>
      </c>
      <c r="GN59" s="53">
        <v>0</v>
      </c>
      <c r="GO59" s="53">
        <v>0</v>
      </c>
      <c r="GP59" s="53">
        <v>0</v>
      </c>
      <c r="GQ59" s="53">
        <v>0</v>
      </c>
      <c r="GR59" s="53">
        <v>0</v>
      </c>
      <c r="GS59" s="53">
        <v>0</v>
      </c>
      <c r="GT59" s="53">
        <v>0</v>
      </c>
      <c r="GU59" s="53">
        <v>0</v>
      </c>
      <c r="GV59" s="53">
        <v>0</v>
      </c>
      <c r="GW59" s="53">
        <v>0</v>
      </c>
      <c r="GX59" s="53">
        <v>0</v>
      </c>
      <c r="GY59" s="53">
        <v>0</v>
      </c>
      <c r="GZ59" s="53">
        <v>0</v>
      </c>
      <c r="HA59" s="53">
        <v>0</v>
      </c>
      <c r="HB59" s="53">
        <v>0</v>
      </c>
      <c r="HC59" s="53">
        <v>0</v>
      </c>
      <c r="HD59" s="53">
        <v>0</v>
      </c>
      <c r="HE59" s="53">
        <v>0</v>
      </c>
      <c r="HF59" s="53">
        <v>0</v>
      </c>
      <c r="HG59" s="54">
        <v>0</v>
      </c>
      <c r="HH59" s="52"/>
      <c r="HI59" s="160"/>
      <c r="HJ59" s="161"/>
      <c r="HK59" s="161"/>
      <c r="HL59" s="161"/>
      <c r="HM59" s="161"/>
      <c r="HN59" s="161"/>
      <c r="HO59" s="161"/>
      <c r="HP59" s="161"/>
      <c r="HQ59" s="161"/>
      <c r="HR59" s="161"/>
      <c r="HS59" s="161"/>
      <c r="HT59" s="162"/>
      <c r="HU59" s="160"/>
      <c r="HV59" s="161"/>
      <c r="HW59" s="161"/>
      <c r="HX59" s="161"/>
      <c r="HY59" s="161"/>
      <c r="HZ59" s="161"/>
      <c r="IA59" s="161"/>
      <c r="IB59" s="161"/>
      <c r="IC59" s="161"/>
      <c r="ID59" s="161"/>
      <c r="IE59" s="161"/>
      <c r="IF59" s="162"/>
      <c r="IG59" s="160"/>
      <c r="IH59" s="161"/>
      <c r="II59" s="161"/>
      <c r="IJ59" s="161"/>
      <c r="IK59" s="161"/>
      <c r="IL59" s="161"/>
      <c r="IM59" s="161"/>
      <c r="IN59" s="161"/>
      <c r="IO59" s="161"/>
      <c r="IP59" s="161"/>
      <c r="IQ59" s="161"/>
      <c r="IR59" s="162"/>
      <c r="IS59" s="160"/>
      <c r="IT59" s="161"/>
      <c r="IU59" s="161"/>
      <c r="IV59" s="161"/>
      <c r="IW59" s="161"/>
      <c r="IX59" s="161"/>
      <c r="IY59" s="161"/>
      <c r="IZ59" s="161"/>
      <c r="JA59" s="161"/>
      <c r="JB59" s="161"/>
      <c r="JC59" s="161"/>
      <c r="JD59" s="162"/>
      <c r="JE59" s="92"/>
    </row>
    <row r="60" spans="1:265" s="1" customFormat="1" ht="15" thickBot="1" x14ac:dyDescent="0.35">
      <c r="A60" s="125"/>
      <c r="B60" s="163">
        <f t="shared" ca="1" si="667"/>
        <v>0</v>
      </c>
      <c r="C60" s="164" t="str">
        <f t="shared" ca="1" si="668"/>
        <v>Affaire 1</v>
      </c>
      <c r="D60" s="140" t="str">
        <f t="shared" ca="1" si="669"/>
        <v>DCE/REA</v>
      </c>
      <c r="E60" s="141" t="s">
        <v>40</v>
      </c>
      <c r="F60" s="142">
        <v>3</v>
      </c>
      <c r="G60" s="140">
        <f t="shared" ca="1" si="670"/>
        <v>0</v>
      </c>
      <c r="H60" s="140">
        <f t="shared" ca="1" si="671"/>
        <v>0</v>
      </c>
      <c r="I60" s="168">
        <f t="shared" ca="1" si="672"/>
        <v>0</v>
      </c>
      <c r="J60" s="140">
        <f t="shared" ca="1" si="673"/>
        <v>0</v>
      </c>
      <c r="K60" s="140">
        <f t="shared" ca="1" si="674"/>
        <v>0</v>
      </c>
      <c r="L60" s="143">
        <f t="shared" ca="1" si="675"/>
        <v>0</v>
      </c>
      <c r="M60" s="108"/>
      <c r="N60" s="145">
        <v>250</v>
      </c>
      <c r="O60" s="146">
        <v>43466</v>
      </c>
      <c r="P60" s="146">
        <v>43525</v>
      </c>
      <c r="Q60" s="147"/>
      <c r="R60" s="148" t="str">
        <f ca="1">IF(AND($P60&lt;&gt;"",$P60&lt;=$B$1,$Q60=""),"RETARD","")</f>
        <v>RETARD</v>
      </c>
      <c r="S60" s="148">
        <f ca="1">IF($O60="","",IF(AND($B$1&lt;$P60,$Q60=""),$P60,IF(AND($Q60&lt;=$P60,$Q60&lt;&gt;""),$Q60,EDATE($P60,1))))</f>
        <v>43556</v>
      </c>
      <c r="T60" s="150"/>
      <c r="U60" s="108"/>
      <c r="V60" s="154" t="str">
        <f t="shared" ca="1" si="676"/>
        <v>-</v>
      </c>
      <c r="W60" s="155" t="str">
        <f t="shared" ca="1" si="677"/>
        <v>-</v>
      </c>
      <c r="X60" s="155" t="str">
        <f t="shared" ca="1" si="678"/>
        <v>-</v>
      </c>
      <c r="Y60" s="155" t="str">
        <f t="shared" ca="1" si="679"/>
        <v>DCE</v>
      </c>
      <c r="Z60" s="155" t="str">
        <f t="shared" ca="1" si="680"/>
        <v/>
      </c>
      <c r="AA60" s="155" t="str">
        <f t="shared" ca="1" si="681"/>
        <v/>
      </c>
      <c r="AB60" s="155" t="str">
        <f t="shared" ca="1" si="682"/>
        <v/>
      </c>
      <c r="AC60" s="155" t="str">
        <f t="shared" ca="1" si="683"/>
        <v/>
      </c>
      <c r="AD60" s="155" t="str">
        <f t="shared" ca="1" si="684"/>
        <v/>
      </c>
      <c r="AE60" s="155" t="str">
        <f t="shared" ca="1" si="685"/>
        <v/>
      </c>
      <c r="AF60" s="155" t="str">
        <f t="shared" ca="1" si="686"/>
        <v/>
      </c>
      <c r="AG60" s="156" t="str">
        <f t="shared" ca="1" si="687"/>
        <v/>
      </c>
      <c r="AH60" s="154" t="str">
        <f t="shared" ca="1" si="688"/>
        <v/>
      </c>
      <c r="AI60" s="155" t="str">
        <f t="shared" ca="1" si="689"/>
        <v/>
      </c>
      <c r="AJ60" s="155" t="str">
        <f t="shared" ca="1" si="690"/>
        <v/>
      </c>
      <c r="AK60" s="155" t="str">
        <f t="shared" ca="1" si="691"/>
        <v/>
      </c>
      <c r="AL60" s="155" t="str">
        <f t="shared" ca="1" si="692"/>
        <v/>
      </c>
      <c r="AM60" s="155" t="str">
        <f t="shared" ca="1" si="693"/>
        <v/>
      </c>
      <c r="AN60" s="155" t="str">
        <f t="shared" ca="1" si="694"/>
        <v/>
      </c>
      <c r="AO60" s="155" t="str">
        <f t="shared" ca="1" si="695"/>
        <v/>
      </c>
      <c r="AP60" s="155" t="str">
        <f t="shared" ca="1" si="696"/>
        <v/>
      </c>
      <c r="AQ60" s="155" t="str">
        <f t="shared" ca="1" si="697"/>
        <v/>
      </c>
      <c r="AR60" s="155" t="str">
        <f t="shared" ca="1" si="698"/>
        <v/>
      </c>
      <c r="AS60" s="156" t="str">
        <f t="shared" ca="1" si="699"/>
        <v/>
      </c>
      <c r="AT60" s="154" t="str">
        <f t="shared" ca="1" si="700"/>
        <v/>
      </c>
      <c r="AU60" s="155" t="str">
        <f t="shared" ca="1" si="701"/>
        <v/>
      </c>
      <c r="AV60" s="155" t="str">
        <f t="shared" ca="1" si="702"/>
        <v/>
      </c>
      <c r="AW60" s="155" t="str">
        <f t="shared" ca="1" si="703"/>
        <v/>
      </c>
      <c r="AX60" s="155" t="str">
        <f t="shared" ca="1" si="704"/>
        <v/>
      </c>
      <c r="AY60" s="155" t="str">
        <f t="shared" ca="1" si="705"/>
        <v/>
      </c>
      <c r="AZ60" s="155" t="str">
        <f t="shared" ca="1" si="706"/>
        <v/>
      </c>
      <c r="BA60" s="155" t="str">
        <f t="shared" ca="1" si="707"/>
        <v/>
      </c>
      <c r="BB60" s="155" t="str">
        <f t="shared" ca="1" si="708"/>
        <v/>
      </c>
      <c r="BC60" s="155" t="str">
        <f t="shared" ca="1" si="709"/>
        <v/>
      </c>
      <c r="BD60" s="155" t="str">
        <f t="shared" ca="1" si="710"/>
        <v/>
      </c>
      <c r="BE60" s="156" t="str">
        <f t="shared" ca="1" si="711"/>
        <v/>
      </c>
      <c r="BF60" s="154" t="str">
        <f t="shared" ca="1" si="712"/>
        <v/>
      </c>
      <c r="BG60" s="155" t="str">
        <f t="shared" ca="1" si="713"/>
        <v/>
      </c>
      <c r="BH60" s="155" t="str">
        <f t="shared" ca="1" si="714"/>
        <v/>
      </c>
      <c r="BI60" s="155" t="str">
        <f t="shared" ca="1" si="715"/>
        <v/>
      </c>
      <c r="BJ60" s="155" t="str">
        <f t="shared" ca="1" si="716"/>
        <v/>
      </c>
      <c r="BK60" s="155" t="str">
        <f t="shared" ca="1" si="717"/>
        <v/>
      </c>
      <c r="BL60" s="155" t="str">
        <f t="shared" ca="1" si="718"/>
        <v/>
      </c>
      <c r="BM60" s="155" t="str">
        <f t="shared" ca="1" si="719"/>
        <v/>
      </c>
      <c r="BN60" s="155" t="str">
        <f t="shared" ca="1" si="720"/>
        <v/>
      </c>
      <c r="BO60" s="155" t="str">
        <f t="shared" ca="1" si="721"/>
        <v/>
      </c>
      <c r="BP60" s="155" t="str">
        <f t="shared" ca="1" si="722"/>
        <v/>
      </c>
      <c r="BQ60" s="156" t="str">
        <f t="shared" ca="1" si="723"/>
        <v/>
      </c>
      <c r="BR60" s="52"/>
      <c r="BS60" s="53">
        <f t="shared" ca="1" si="724"/>
        <v>71.428571428571431</v>
      </c>
      <c r="BT60" s="53">
        <f t="shared" ca="1" si="724"/>
        <v>71.428571428571431</v>
      </c>
      <c r="BU60" s="53">
        <f t="shared" ca="1" si="724"/>
        <v>71.428571428571431</v>
      </c>
      <c r="BV60" s="53">
        <f t="shared" ca="1" si="724"/>
        <v>35.714285714285715</v>
      </c>
      <c r="BW60" s="53">
        <f t="shared" ca="1" si="724"/>
        <v>0</v>
      </c>
      <c r="BX60" s="53">
        <f t="shared" ca="1" si="724"/>
        <v>0</v>
      </c>
      <c r="BY60" s="53">
        <f t="shared" ca="1" si="724"/>
        <v>0</v>
      </c>
      <c r="BZ60" s="53">
        <f t="shared" ca="1" si="724"/>
        <v>0</v>
      </c>
      <c r="CA60" s="53">
        <f t="shared" ca="1" si="724"/>
        <v>0</v>
      </c>
      <c r="CB60" s="53">
        <f t="shared" ca="1" si="724"/>
        <v>0</v>
      </c>
      <c r="CC60" s="53">
        <f t="shared" ca="1" si="724"/>
        <v>0</v>
      </c>
      <c r="CD60" s="54">
        <f t="shared" ca="1" si="724"/>
        <v>0</v>
      </c>
      <c r="CE60" s="53">
        <f t="shared" ca="1" si="724"/>
        <v>0</v>
      </c>
      <c r="CF60" s="53">
        <f t="shared" ca="1" si="724"/>
        <v>0</v>
      </c>
      <c r="CG60" s="53">
        <f t="shared" ca="1" si="724"/>
        <v>0</v>
      </c>
      <c r="CH60" s="53">
        <f t="shared" ca="1" si="724"/>
        <v>0</v>
      </c>
      <c r="CI60" s="53">
        <f t="shared" ca="1" si="725"/>
        <v>0</v>
      </c>
      <c r="CJ60" s="53">
        <f t="shared" ca="1" si="725"/>
        <v>0</v>
      </c>
      <c r="CK60" s="53">
        <f t="shared" ca="1" si="725"/>
        <v>0</v>
      </c>
      <c r="CL60" s="53">
        <f t="shared" ca="1" si="725"/>
        <v>0</v>
      </c>
      <c r="CM60" s="53">
        <f t="shared" ca="1" si="725"/>
        <v>0</v>
      </c>
      <c r="CN60" s="53">
        <f t="shared" ca="1" si="725"/>
        <v>0</v>
      </c>
      <c r="CO60" s="53">
        <f t="shared" ca="1" si="725"/>
        <v>0</v>
      </c>
      <c r="CP60" s="54">
        <f t="shared" ca="1" si="725"/>
        <v>0</v>
      </c>
      <c r="CQ60" s="53">
        <f t="shared" ca="1" si="725"/>
        <v>0</v>
      </c>
      <c r="CR60" s="53">
        <f t="shared" ca="1" si="725"/>
        <v>0</v>
      </c>
      <c r="CS60" s="53">
        <f t="shared" ca="1" si="725"/>
        <v>0</v>
      </c>
      <c r="CT60" s="53">
        <f t="shared" ca="1" si="725"/>
        <v>0</v>
      </c>
      <c r="CU60" s="53">
        <f t="shared" ca="1" si="725"/>
        <v>0</v>
      </c>
      <c r="CV60" s="53">
        <f t="shared" ca="1" si="725"/>
        <v>0</v>
      </c>
      <c r="CW60" s="53">
        <f t="shared" ca="1" si="725"/>
        <v>0</v>
      </c>
      <c r="CX60" s="53">
        <f t="shared" ca="1" si="725"/>
        <v>0</v>
      </c>
      <c r="CY60" s="53">
        <f t="shared" ca="1" si="726"/>
        <v>0</v>
      </c>
      <c r="CZ60" s="53">
        <f t="shared" ca="1" si="726"/>
        <v>0</v>
      </c>
      <c r="DA60" s="53">
        <f t="shared" ca="1" si="726"/>
        <v>0</v>
      </c>
      <c r="DB60" s="54">
        <f t="shared" ca="1" si="726"/>
        <v>0</v>
      </c>
      <c r="DC60" s="53">
        <f t="shared" ca="1" si="726"/>
        <v>0</v>
      </c>
      <c r="DD60" s="53">
        <f t="shared" ca="1" si="726"/>
        <v>0</v>
      </c>
      <c r="DE60" s="53">
        <f t="shared" ca="1" si="726"/>
        <v>0</v>
      </c>
      <c r="DF60" s="53">
        <f t="shared" ca="1" si="726"/>
        <v>0</v>
      </c>
      <c r="DG60" s="53">
        <f t="shared" ca="1" si="726"/>
        <v>0</v>
      </c>
      <c r="DH60" s="53">
        <f t="shared" ca="1" si="726"/>
        <v>0</v>
      </c>
      <c r="DI60" s="53">
        <f t="shared" ca="1" si="726"/>
        <v>0</v>
      </c>
      <c r="DJ60" s="53">
        <f t="shared" ca="1" si="726"/>
        <v>0</v>
      </c>
      <c r="DK60" s="53">
        <f t="shared" ca="1" si="726"/>
        <v>0</v>
      </c>
      <c r="DL60" s="53">
        <f t="shared" ca="1" si="726"/>
        <v>0</v>
      </c>
      <c r="DM60" s="53">
        <f t="shared" ca="1" si="726"/>
        <v>0</v>
      </c>
      <c r="DN60" s="53">
        <f t="shared" ca="1" si="726"/>
        <v>0</v>
      </c>
      <c r="DO60" s="52"/>
      <c r="DP60" s="60">
        <v>35.714285714285715</v>
      </c>
      <c r="DQ60" s="53">
        <v>35.714285714285715</v>
      </c>
      <c r="DR60" s="53">
        <v>35.714285714285715</v>
      </c>
      <c r="DS60" s="53">
        <v>35.714285714285715</v>
      </c>
      <c r="DT60" s="53">
        <v>35.714285714285715</v>
      </c>
      <c r="DU60" s="53">
        <v>35.714285714285715</v>
      </c>
      <c r="DV60" s="53">
        <v>35.714285714285715</v>
      </c>
      <c r="DW60" s="53">
        <v>0</v>
      </c>
      <c r="DX60" s="53">
        <v>0</v>
      </c>
      <c r="DY60" s="53">
        <v>0</v>
      </c>
      <c r="DZ60" s="53">
        <v>0</v>
      </c>
      <c r="EA60" s="53">
        <v>0</v>
      </c>
      <c r="EB60" s="53">
        <v>0</v>
      </c>
      <c r="EC60" s="53">
        <v>0</v>
      </c>
      <c r="ED60" s="53">
        <v>0</v>
      </c>
      <c r="EE60" s="53">
        <v>0</v>
      </c>
      <c r="EF60" s="53">
        <v>0</v>
      </c>
      <c r="EG60" s="53">
        <v>0</v>
      </c>
      <c r="EH60" s="53">
        <v>0</v>
      </c>
      <c r="EI60" s="53">
        <v>0</v>
      </c>
      <c r="EJ60" s="53">
        <v>0</v>
      </c>
      <c r="EK60" s="53">
        <v>0</v>
      </c>
      <c r="EL60" s="55">
        <v>0</v>
      </c>
      <c r="EM60" s="54">
        <v>0</v>
      </c>
      <c r="EN60" s="53">
        <v>0</v>
      </c>
      <c r="EO60" s="53">
        <v>0</v>
      </c>
      <c r="EP60" s="53">
        <v>0</v>
      </c>
      <c r="EQ60" s="53">
        <v>0</v>
      </c>
      <c r="ER60" s="53">
        <v>0</v>
      </c>
      <c r="ES60" s="53">
        <v>0</v>
      </c>
      <c r="ET60" s="53">
        <v>0</v>
      </c>
      <c r="EU60" s="53">
        <v>0</v>
      </c>
      <c r="EV60" s="53">
        <v>0</v>
      </c>
      <c r="EW60" s="53">
        <v>0</v>
      </c>
      <c r="EX60" s="53">
        <v>0</v>
      </c>
      <c r="EY60" s="53">
        <v>0</v>
      </c>
      <c r="EZ60" s="53">
        <v>0</v>
      </c>
      <c r="FA60" s="53">
        <v>0</v>
      </c>
      <c r="FB60" s="53">
        <v>0</v>
      </c>
      <c r="FC60" s="53">
        <v>0</v>
      </c>
      <c r="FD60" s="53">
        <v>0</v>
      </c>
      <c r="FE60" s="53">
        <v>0</v>
      </c>
      <c r="FF60" s="53">
        <v>0</v>
      </c>
      <c r="FG60" s="53">
        <v>0</v>
      </c>
      <c r="FH60" s="53">
        <v>0</v>
      </c>
      <c r="FI60" s="53">
        <v>0</v>
      </c>
      <c r="FJ60" s="53">
        <v>0</v>
      </c>
      <c r="FK60" s="54">
        <v>0</v>
      </c>
      <c r="FL60" s="53">
        <v>0</v>
      </c>
      <c r="FM60" s="53">
        <v>0</v>
      </c>
      <c r="FN60" s="53">
        <v>0</v>
      </c>
      <c r="FO60" s="53">
        <v>0</v>
      </c>
      <c r="FP60" s="53">
        <v>0</v>
      </c>
      <c r="FQ60" s="53">
        <v>0</v>
      </c>
      <c r="FR60" s="53">
        <v>0</v>
      </c>
      <c r="FS60" s="53">
        <v>0</v>
      </c>
      <c r="FT60" s="53">
        <v>0</v>
      </c>
      <c r="FU60" s="53">
        <v>0</v>
      </c>
      <c r="FV60" s="53">
        <v>0</v>
      </c>
      <c r="FW60" s="53">
        <v>0</v>
      </c>
      <c r="FX60" s="53">
        <v>0</v>
      </c>
      <c r="FY60" s="53">
        <v>0</v>
      </c>
      <c r="FZ60" s="53">
        <v>0</v>
      </c>
      <c r="GA60" s="53">
        <v>0</v>
      </c>
      <c r="GB60" s="53">
        <v>0</v>
      </c>
      <c r="GC60" s="53">
        <v>0</v>
      </c>
      <c r="GD60" s="53">
        <v>0</v>
      </c>
      <c r="GE60" s="53">
        <v>0</v>
      </c>
      <c r="GF60" s="53">
        <v>0</v>
      </c>
      <c r="GG60" s="53">
        <v>0</v>
      </c>
      <c r="GH60" s="53">
        <v>0</v>
      </c>
      <c r="GI60" s="54">
        <v>0</v>
      </c>
      <c r="GJ60" s="53">
        <v>0</v>
      </c>
      <c r="GK60" s="53">
        <v>0</v>
      </c>
      <c r="GL60" s="53">
        <v>0</v>
      </c>
      <c r="GM60" s="53">
        <v>0</v>
      </c>
      <c r="GN60" s="53">
        <v>0</v>
      </c>
      <c r="GO60" s="53">
        <v>0</v>
      </c>
      <c r="GP60" s="53">
        <v>0</v>
      </c>
      <c r="GQ60" s="53">
        <v>0</v>
      </c>
      <c r="GR60" s="53">
        <v>0</v>
      </c>
      <c r="GS60" s="53">
        <v>0</v>
      </c>
      <c r="GT60" s="53">
        <v>0</v>
      </c>
      <c r="GU60" s="53">
        <v>0</v>
      </c>
      <c r="GV60" s="53">
        <v>0</v>
      </c>
      <c r="GW60" s="53">
        <v>0</v>
      </c>
      <c r="GX60" s="53">
        <v>0</v>
      </c>
      <c r="GY60" s="53">
        <v>0</v>
      </c>
      <c r="GZ60" s="53">
        <v>0</v>
      </c>
      <c r="HA60" s="53">
        <v>0</v>
      </c>
      <c r="HB60" s="53">
        <v>0</v>
      </c>
      <c r="HC60" s="53">
        <v>0</v>
      </c>
      <c r="HD60" s="53">
        <v>0</v>
      </c>
      <c r="HE60" s="53">
        <v>0</v>
      </c>
      <c r="HF60" s="53">
        <v>0</v>
      </c>
      <c r="HG60" s="54">
        <v>0</v>
      </c>
      <c r="HH60" s="52"/>
      <c r="HI60" s="160"/>
      <c r="HJ60" s="161"/>
      <c r="HK60" s="161"/>
      <c r="HL60" s="161"/>
      <c r="HM60" s="161"/>
      <c r="HN60" s="161"/>
      <c r="HO60" s="161"/>
      <c r="HP60" s="161"/>
      <c r="HQ60" s="161"/>
      <c r="HR60" s="161"/>
      <c r="HS60" s="161"/>
      <c r="HT60" s="162"/>
      <c r="HU60" s="160"/>
      <c r="HV60" s="161"/>
      <c r="HW60" s="161"/>
      <c r="HX60" s="161"/>
      <c r="HY60" s="161"/>
      <c r="HZ60" s="161"/>
      <c r="IA60" s="161"/>
      <c r="IB60" s="161"/>
      <c r="IC60" s="161"/>
      <c r="ID60" s="161"/>
      <c r="IE60" s="161"/>
      <c r="IF60" s="162"/>
      <c r="IG60" s="160"/>
      <c r="IH60" s="161"/>
      <c r="II60" s="161"/>
      <c r="IJ60" s="161"/>
      <c r="IK60" s="161"/>
      <c r="IL60" s="161"/>
      <c r="IM60" s="161"/>
      <c r="IN60" s="161"/>
      <c r="IO60" s="161"/>
      <c r="IP60" s="161"/>
      <c r="IQ60" s="161"/>
      <c r="IR60" s="162"/>
      <c r="IS60" s="160"/>
      <c r="IT60" s="161"/>
      <c r="IU60" s="161"/>
      <c r="IV60" s="161"/>
      <c r="IW60" s="161"/>
      <c r="IX60" s="161"/>
      <c r="IY60" s="161"/>
      <c r="IZ60" s="161"/>
      <c r="JA60" s="161"/>
      <c r="JB60" s="161"/>
      <c r="JC60" s="161"/>
      <c r="JD60" s="162"/>
      <c r="JE60" s="92"/>
    </row>
    <row r="61" spans="1:265" s="1" customFormat="1" ht="14.4" x14ac:dyDescent="0.3">
      <c r="A61" s="124"/>
      <c r="B61" s="171"/>
      <c r="C61" s="165" t="s">
        <v>43</v>
      </c>
      <c r="D61" s="137" t="s">
        <v>28</v>
      </c>
      <c r="E61" s="137" t="s">
        <v>39</v>
      </c>
      <c r="F61" s="138"/>
      <c r="G61" s="137"/>
      <c r="H61" s="137"/>
      <c r="I61" s="172"/>
      <c r="J61" s="137"/>
      <c r="K61" s="137"/>
      <c r="L61" s="139"/>
      <c r="M61" s="108"/>
      <c r="N61" s="144">
        <f ca="1">SUM(INDIRECT(ADDRESS(ROW($C61)+1,COLUMN($C61)+11,4)&amp;":"&amp;ADDRESS(ROW($C61)+(COUNTIFS($C$1:$C$12,$C61)-1),COLUMN($C61)+11,4)))</f>
        <v>850</v>
      </c>
      <c r="O61" s="137"/>
      <c r="P61" s="137"/>
      <c r="Q61" s="137"/>
      <c r="R61" s="137"/>
      <c r="S61" s="137"/>
      <c r="T61" s="170"/>
      <c r="U61" s="108"/>
      <c r="V61" s="151"/>
      <c r="W61" s="152"/>
      <c r="X61" s="152"/>
      <c r="Y61" s="152"/>
      <c r="Z61" s="152"/>
      <c r="AA61" s="152"/>
      <c r="AB61" s="152"/>
      <c r="AC61" s="152"/>
      <c r="AD61" s="152"/>
      <c r="AE61" s="152"/>
      <c r="AF61" s="152"/>
      <c r="AG61" s="153"/>
      <c r="AH61" s="151"/>
      <c r="AI61" s="152"/>
      <c r="AJ61" s="152"/>
      <c r="AK61" s="152"/>
      <c r="AL61" s="152"/>
      <c r="AM61" s="152"/>
      <c r="AN61" s="152"/>
      <c r="AO61" s="152"/>
      <c r="AP61" s="152"/>
      <c r="AQ61" s="152"/>
      <c r="AR61" s="152"/>
      <c r="AS61" s="153"/>
      <c r="AT61" s="151"/>
      <c r="AU61" s="152"/>
      <c r="AV61" s="152"/>
      <c r="AW61" s="152"/>
      <c r="AX61" s="152"/>
      <c r="AY61" s="152"/>
      <c r="AZ61" s="152"/>
      <c r="BA61" s="152"/>
      <c r="BB61" s="152"/>
      <c r="BC61" s="152"/>
      <c r="BD61" s="152"/>
      <c r="BE61" s="153"/>
      <c r="BF61" s="151"/>
      <c r="BG61" s="152"/>
      <c r="BH61" s="152"/>
      <c r="BI61" s="152"/>
      <c r="BJ61" s="152"/>
      <c r="BK61" s="152"/>
      <c r="BL61" s="152"/>
      <c r="BM61" s="152"/>
      <c r="BN61" s="152"/>
      <c r="BO61" s="152"/>
      <c r="BP61" s="152"/>
      <c r="BQ61" s="153"/>
      <c r="BR61" s="52"/>
      <c r="BS61" s="71"/>
      <c r="BT61" s="71"/>
      <c r="BU61" s="71"/>
      <c r="BV61" s="71"/>
      <c r="BW61" s="71"/>
      <c r="BX61" s="71"/>
      <c r="BY61" s="71"/>
      <c r="BZ61" s="71"/>
      <c r="CA61" s="71"/>
      <c r="CB61" s="71"/>
      <c r="CC61" s="71"/>
      <c r="CD61" s="72"/>
      <c r="CE61" s="71"/>
      <c r="CF61" s="71"/>
      <c r="CG61" s="71"/>
      <c r="CH61" s="71"/>
      <c r="CI61" s="71"/>
      <c r="CJ61" s="71"/>
      <c r="CK61" s="71"/>
      <c r="CL61" s="71"/>
      <c r="CM61" s="71"/>
      <c r="CN61" s="71"/>
      <c r="CO61" s="71"/>
      <c r="CP61" s="72"/>
      <c r="CQ61" s="71"/>
      <c r="CR61" s="71"/>
      <c r="CS61" s="71"/>
      <c r="CT61" s="71"/>
      <c r="CU61" s="71"/>
      <c r="CV61" s="71"/>
      <c r="CW61" s="71"/>
      <c r="CX61" s="71"/>
      <c r="CY61" s="71"/>
      <c r="CZ61" s="71"/>
      <c r="DA61" s="71"/>
      <c r="DB61" s="72"/>
      <c r="DC61" s="71"/>
      <c r="DD61" s="71"/>
      <c r="DE61" s="71"/>
      <c r="DF61" s="71"/>
      <c r="DG61" s="71"/>
      <c r="DH61" s="71"/>
      <c r="DI61" s="71"/>
      <c r="DJ61" s="71"/>
      <c r="DK61" s="71"/>
      <c r="DL61" s="71"/>
      <c r="DM61" s="71"/>
      <c r="DN61" s="71"/>
      <c r="DO61" s="52"/>
      <c r="DP61" s="73"/>
      <c r="DQ61" s="71"/>
      <c r="DR61" s="71"/>
      <c r="DS61" s="71"/>
      <c r="DT61" s="71"/>
      <c r="DU61" s="71"/>
      <c r="DV61" s="71"/>
      <c r="DW61" s="71"/>
      <c r="DX61" s="71"/>
      <c r="DY61" s="71"/>
      <c r="DZ61" s="71"/>
      <c r="EA61" s="71"/>
      <c r="EB61" s="71"/>
      <c r="EC61" s="71"/>
      <c r="ED61" s="71"/>
      <c r="EE61" s="71"/>
      <c r="EF61" s="71"/>
      <c r="EG61" s="71"/>
      <c r="EH61" s="71"/>
      <c r="EI61" s="71"/>
      <c r="EJ61" s="71"/>
      <c r="EK61" s="71"/>
      <c r="EL61" s="74"/>
      <c r="EM61" s="72"/>
      <c r="EN61" s="71"/>
      <c r="EO61" s="71"/>
      <c r="EP61" s="71"/>
      <c r="EQ61" s="71"/>
      <c r="ER61" s="71"/>
      <c r="ES61" s="71"/>
      <c r="ET61" s="71"/>
      <c r="EU61" s="71"/>
      <c r="EV61" s="71"/>
      <c r="EW61" s="71"/>
      <c r="EX61" s="71"/>
      <c r="EY61" s="71"/>
      <c r="EZ61" s="71"/>
      <c r="FA61" s="71"/>
      <c r="FB61" s="71"/>
      <c r="FC61" s="71"/>
      <c r="FD61" s="71"/>
      <c r="FE61" s="71"/>
      <c r="FF61" s="71"/>
      <c r="FG61" s="71"/>
      <c r="FH61" s="71"/>
      <c r="FI61" s="71"/>
      <c r="FJ61" s="71"/>
      <c r="FK61" s="72"/>
      <c r="FL61" s="71"/>
      <c r="FM61" s="71"/>
      <c r="FN61" s="71"/>
      <c r="FO61" s="71"/>
      <c r="FP61" s="71"/>
      <c r="FQ61" s="71"/>
      <c r="FR61" s="71"/>
      <c r="FS61" s="71"/>
      <c r="FT61" s="71"/>
      <c r="FU61" s="71"/>
      <c r="FV61" s="71"/>
      <c r="FW61" s="71"/>
      <c r="FX61" s="71"/>
      <c r="FY61" s="71"/>
      <c r="FZ61" s="71"/>
      <c r="GA61" s="71"/>
      <c r="GB61" s="71"/>
      <c r="GC61" s="71"/>
      <c r="GD61" s="71"/>
      <c r="GE61" s="71"/>
      <c r="GF61" s="71"/>
      <c r="GG61" s="71"/>
      <c r="GH61" s="71"/>
      <c r="GI61" s="72"/>
      <c r="GJ61" s="71"/>
      <c r="GK61" s="71"/>
      <c r="GL61" s="71"/>
      <c r="GM61" s="71"/>
      <c r="GN61" s="71"/>
      <c r="GO61" s="71"/>
      <c r="GP61" s="71"/>
      <c r="GQ61" s="71"/>
      <c r="GR61" s="71"/>
      <c r="GS61" s="71"/>
      <c r="GT61" s="71"/>
      <c r="GU61" s="71"/>
      <c r="GV61" s="71"/>
      <c r="GW61" s="71"/>
      <c r="GX61" s="71"/>
      <c r="GY61" s="71"/>
      <c r="GZ61" s="71"/>
      <c r="HA61" s="71"/>
      <c r="HB61" s="71"/>
      <c r="HC61" s="71"/>
      <c r="HD61" s="71"/>
      <c r="HE61" s="71"/>
      <c r="HF61" s="71"/>
      <c r="HG61" s="72"/>
      <c r="HH61" s="52"/>
      <c r="HI61" s="157"/>
      <c r="HJ61" s="158"/>
      <c r="HK61" s="158"/>
      <c r="HL61" s="158"/>
      <c r="HM61" s="158"/>
      <c r="HN61" s="158"/>
      <c r="HO61" s="158"/>
      <c r="HP61" s="158"/>
      <c r="HQ61" s="158"/>
      <c r="HR61" s="158"/>
      <c r="HS61" s="158"/>
      <c r="HT61" s="159"/>
      <c r="HU61" s="157"/>
      <c r="HV61" s="158"/>
      <c r="HW61" s="158"/>
      <c r="HX61" s="158"/>
      <c r="HY61" s="158"/>
      <c r="HZ61" s="158"/>
      <c r="IA61" s="158"/>
      <c r="IB61" s="158"/>
      <c r="IC61" s="158"/>
      <c r="ID61" s="158"/>
      <c r="IE61" s="158"/>
      <c r="IF61" s="159"/>
      <c r="IG61" s="157"/>
      <c r="IH61" s="158"/>
      <c r="II61" s="158"/>
      <c r="IJ61" s="158"/>
      <c r="IK61" s="158"/>
      <c r="IL61" s="158"/>
      <c r="IM61" s="158"/>
      <c r="IN61" s="158"/>
      <c r="IO61" s="158"/>
      <c r="IP61" s="158"/>
      <c r="IQ61" s="158"/>
      <c r="IR61" s="159"/>
      <c r="IS61" s="157"/>
      <c r="IT61" s="158"/>
      <c r="IU61" s="158"/>
      <c r="IV61" s="158"/>
      <c r="IW61" s="158"/>
      <c r="IX61" s="158"/>
      <c r="IY61" s="158"/>
      <c r="IZ61" s="158"/>
      <c r="JA61" s="158"/>
      <c r="JB61" s="158"/>
      <c r="JC61" s="158"/>
      <c r="JD61" s="159"/>
      <c r="JE61" s="92"/>
    </row>
    <row r="62" spans="1:265" s="1" customFormat="1" ht="15" customHeight="1" x14ac:dyDescent="0.3">
      <c r="A62" s="125"/>
      <c r="B62" s="163">
        <f t="shared" ref="B62:B64" ca="1" si="727">INDIRECT(ADDRESS(ROW(A62)-1,COLUMN(A62)+1,4),TRUE)</f>
        <v>0</v>
      </c>
      <c r="C62" s="164" t="str">
        <f t="shared" ref="C62:C64" ca="1" si="728">INDIRECT(ADDRESS(ROW(B62)-1,COLUMN(B62)+1,4),TRUE)</f>
        <v>Affaire 1</v>
      </c>
      <c r="D62" s="140" t="str">
        <f t="shared" ref="D62:D64" ca="1" si="729">INDIRECT(ADDRESS(ROW(C62)-1,COLUMN(C62)+1,4),TRUE)</f>
        <v>DCE/REA</v>
      </c>
      <c r="E62" s="141" t="s">
        <v>38</v>
      </c>
      <c r="F62" s="142">
        <v>1</v>
      </c>
      <c r="G62" s="140">
        <f t="shared" ref="G62:G64" ca="1" si="730">INDIRECT(ADDRESS(ROW(F62)-1,COLUMN(F62)+1,4),TRUE)</f>
        <v>0</v>
      </c>
      <c r="H62" s="140">
        <f t="shared" ref="H62:H64" ca="1" si="731">INDIRECT(ADDRESS(ROW(G62)-1,COLUMN(G62)+1,4),TRUE)</f>
        <v>0</v>
      </c>
      <c r="I62" s="168">
        <f t="shared" ref="I62:I64" ca="1" si="732">INDIRECT(ADDRESS(ROW(H62)-1,COLUMN(H62)+1,4),TRUE)</f>
        <v>0</v>
      </c>
      <c r="J62" s="173">
        <f t="shared" ref="J62:J64" ca="1" si="733">INDIRECT(ADDRESS(ROW(I62)-1,COLUMN(I62)+1,4),TRUE)</f>
        <v>0</v>
      </c>
      <c r="K62" s="140">
        <f t="shared" ref="K62:K64" ca="1" si="734">INDIRECT(ADDRESS(ROW(J62)-1,COLUMN(J62)+1,4),TRUE)</f>
        <v>0</v>
      </c>
      <c r="L62" s="143">
        <f t="shared" ref="L62:L64" ca="1" si="735">INDIRECT(ADDRESS(ROW(K62)-1,COLUMN(K62)+1,4),TRUE)</f>
        <v>0</v>
      </c>
      <c r="M62" s="108"/>
      <c r="N62" s="145">
        <v>400</v>
      </c>
      <c r="O62" s="146">
        <v>43466</v>
      </c>
      <c r="P62" s="146">
        <v>43586</v>
      </c>
      <c r="Q62" s="147"/>
      <c r="R62" s="148" t="str">
        <f ca="1">IF(AND($P62&lt;&gt;"",$P62&lt;=$B$1,$Q62=""),"RETARD","")</f>
        <v>RETARD</v>
      </c>
      <c r="S62" s="148">
        <f ca="1">IF($O62="","",IF(AND($B$1&lt;$P62,$Q62=""),$P62,IF(AND($Q62&lt;=$P62,$Q62&lt;&gt;""),$Q62,EDATE($P62,1))))</f>
        <v>43617</v>
      </c>
      <c r="T62" s="169"/>
      <c r="U62" s="108"/>
      <c r="V62" s="154" t="str">
        <f t="shared" ref="V62:V64" ca="1" si="736">IF(AND(BS62&gt;0,BT62&gt;0),"-",IF(AND(BS62&gt;0,BT62=0),IF($D62="DCE/REA",IF(HI62="","DCE","REA"),$D62),""))</f>
        <v>-</v>
      </c>
      <c r="W62" s="155" t="str">
        <f t="shared" ref="W62:W64" ca="1" si="737">IF(AND(BT62&gt;0,BU62&gt;0),"-",IF(AND(BT62&gt;0,BU62=0),IF($D62="DCE/REA",IF(HJ62="","DCE","REA"),$D62),""))</f>
        <v>-</v>
      </c>
      <c r="X62" s="155" t="str">
        <f t="shared" ref="X62:X64" ca="1" si="738">IF(AND(BU62&gt;0,BV62&gt;0),"-",IF(AND(BU62&gt;0,BV62=0),IF($D62="DCE/REA",IF(HK62="","DCE","REA"),$D62),""))</f>
        <v>-</v>
      </c>
      <c r="Y62" s="155" t="str">
        <f t="shared" ref="Y62:Y64" ca="1" si="739">IF(AND(BV62&gt;0,BW62&gt;0),"-",IF(AND(BV62&gt;0,BW62=0),IF($D62="DCE/REA",IF(HL62="","DCE","REA"),$D62),""))</f>
        <v>-</v>
      </c>
      <c r="Z62" s="155" t="str">
        <f t="shared" ref="Z62:Z64" ca="1" si="740">IF(AND(BW62&gt;0,BX62&gt;0),"-",IF(AND(BW62&gt;0,BX62=0),IF($D62="DCE/REA",IF(HM62="","DCE","REA"),$D62),""))</f>
        <v>-</v>
      </c>
      <c r="AA62" s="155" t="str">
        <f t="shared" ref="AA62:AA64" ca="1" si="741">IF(AND(BX62&gt;0,BY62&gt;0),"-",IF(AND(BX62&gt;0,BY62=0),IF($D62="DCE/REA",IF(HN62="","DCE","REA"),$D62),""))</f>
        <v>DCE</v>
      </c>
      <c r="AB62" s="155" t="str">
        <f t="shared" ref="AB62:AB64" ca="1" si="742">IF(AND(BY62&gt;0,BZ62&gt;0),"-",IF(AND(BY62&gt;0,BZ62=0),IF($D62="DCE/REA",IF(HO62="","DCE","REA"),$D62),""))</f>
        <v/>
      </c>
      <c r="AC62" s="155" t="str">
        <f t="shared" ref="AC62:AC64" ca="1" si="743">IF(AND(BZ62&gt;0,CA62&gt;0),"-",IF(AND(BZ62&gt;0,CA62=0),IF($D62="DCE/REA",IF(HP62="","DCE","REA"),$D62),""))</f>
        <v/>
      </c>
      <c r="AD62" s="155" t="str">
        <f t="shared" ref="AD62:AD64" ca="1" si="744">IF(AND(CA62&gt;0,CB62&gt;0),"-",IF(AND(CA62&gt;0,CB62=0),IF($D62="DCE/REA",IF(HQ62="","DCE","REA"),$D62),""))</f>
        <v/>
      </c>
      <c r="AE62" s="155" t="str">
        <f t="shared" ref="AE62:AE64" ca="1" si="745">IF(AND(CB62&gt;0,CC62&gt;0),"-",IF(AND(CB62&gt;0,CC62=0),IF($D62="DCE/REA",IF(HR62="","DCE","REA"),$D62),""))</f>
        <v/>
      </c>
      <c r="AF62" s="155" t="str">
        <f t="shared" ref="AF62:AF64" ca="1" si="746">IF(AND(CC62&gt;0,CD62&gt;0),"-",IF(AND(CC62&gt;0,CD62=0),IF($D62="DCE/REA",IF(HS62="","DCE","REA"),$D62),""))</f>
        <v/>
      </c>
      <c r="AG62" s="156" t="str">
        <f t="shared" ref="AG62:AG64" ca="1" si="747">IF(AND(CD62&gt;0,CE62&gt;0),"-",IF(AND(CD62&gt;0,CE62=0),IF($D62="DCE/REA",IF(HT62="","DCE","REA"),$D62),""))</f>
        <v/>
      </c>
      <c r="AH62" s="154" t="str">
        <f t="shared" ref="AH62:AH64" ca="1" si="748">IF(AND(CE62&gt;0,CF62&gt;0),"-",IF(AND(CE62&gt;0,CF62=0),IF($D62="DCE/REA",IF(HU62="","DCE","REA"),$D62),""))</f>
        <v/>
      </c>
      <c r="AI62" s="155" t="str">
        <f t="shared" ref="AI62:AI64" ca="1" si="749">IF(AND(CF62&gt;0,CG62&gt;0),"-",IF(AND(CF62&gt;0,CG62=0),IF($D62="DCE/REA",IF(HV62="","DCE","REA"),$D62),""))</f>
        <v/>
      </c>
      <c r="AJ62" s="155" t="str">
        <f t="shared" ref="AJ62:AJ64" ca="1" si="750">IF(AND(CG62&gt;0,CH62&gt;0),"-",IF(AND(CG62&gt;0,CH62=0),IF($D62="DCE/REA",IF(HW62="","DCE","REA"),$D62),""))</f>
        <v/>
      </c>
      <c r="AK62" s="155" t="str">
        <f t="shared" ref="AK62:AK64" ca="1" si="751">IF(AND(CH62&gt;0,CI62&gt;0),"-",IF(AND(CH62&gt;0,CI62=0),IF($D62="DCE/REA",IF(HX62="","DCE","REA"),$D62),""))</f>
        <v/>
      </c>
      <c r="AL62" s="155" t="str">
        <f t="shared" ref="AL62:AL64" ca="1" si="752">IF(AND(CI62&gt;0,CJ62&gt;0),"-",IF(AND(CI62&gt;0,CJ62=0),IF($D62="DCE/REA",IF(HY62="","DCE","REA"),$D62),""))</f>
        <v/>
      </c>
      <c r="AM62" s="155" t="str">
        <f t="shared" ref="AM62:AM64" ca="1" si="753">IF(AND(CJ62&gt;0,CK62&gt;0),"-",IF(AND(CJ62&gt;0,CK62=0),IF($D62="DCE/REA",IF(HZ62="","DCE","REA"),$D62),""))</f>
        <v/>
      </c>
      <c r="AN62" s="155" t="str">
        <f t="shared" ref="AN62:AN64" ca="1" si="754">IF(AND(CK62&gt;0,CL62&gt;0),"-",IF(AND(CK62&gt;0,CL62=0),IF($D62="DCE/REA",IF(IA62="","DCE","REA"),$D62),""))</f>
        <v/>
      </c>
      <c r="AO62" s="155" t="str">
        <f t="shared" ref="AO62:AO64" ca="1" si="755">IF(AND(CL62&gt;0,CM62&gt;0),"-",IF(AND(CL62&gt;0,CM62=0),IF($D62="DCE/REA",IF(IB62="","DCE","REA"),$D62),""))</f>
        <v/>
      </c>
      <c r="AP62" s="155" t="str">
        <f t="shared" ref="AP62:AP64" ca="1" si="756">IF(AND(CM62&gt;0,CN62&gt;0),"-",IF(AND(CM62&gt;0,CN62=0),IF($D62="DCE/REA",IF(IC62="","DCE","REA"),$D62),""))</f>
        <v/>
      </c>
      <c r="AQ62" s="155" t="str">
        <f t="shared" ref="AQ62:AQ64" ca="1" si="757">IF(AND(CN62&gt;0,CO62&gt;0),"-",IF(AND(CN62&gt;0,CO62=0),IF($D62="DCE/REA",IF(ID62="","DCE","REA"),$D62),""))</f>
        <v/>
      </c>
      <c r="AR62" s="155" t="str">
        <f t="shared" ref="AR62:AR64" ca="1" si="758">IF(AND(CO62&gt;0,CP62&gt;0),"-",IF(AND(CO62&gt;0,CP62=0),IF($D62="DCE/REA",IF(IE62="","DCE","REA"),$D62),""))</f>
        <v/>
      </c>
      <c r="AS62" s="156" t="str">
        <f t="shared" ref="AS62:AS64" ca="1" si="759">IF(AND(CP62&gt;0,CQ62&gt;0),"-",IF(AND(CP62&gt;0,CQ62=0),IF($D62="DCE/REA",IF(IF62="","DCE","REA"),$D62),""))</f>
        <v/>
      </c>
      <c r="AT62" s="154" t="str">
        <f t="shared" ref="AT62:AT64" ca="1" si="760">IF(AND(CQ62&gt;0,CR62&gt;0),"-",IF(AND(CQ62&gt;0,CR62=0),IF($D62="DCE/REA",IF(IG62="","DCE","REA"),$D62),""))</f>
        <v/>
      </c>
      <c r="AU62" s="155" t="str">
        <f t="shared" ref="AU62:AU64" ca="1" si="761">IF(AND(CR62&gt;0,CS62&gt;0),"-",IF(AND(CR62&gt;0,CS62=0),IF($D62="DCE/REA",IF(IH62="","DCE","REA"),$D62),""))</f>
        <v/>
      </c>
      <c r="AV62" s="155" t="str">
        <f t="shared" ref="AV62:AV64" ca="1" si="762">IF(AND(CS62&gt;0,CT62&gt;0),"-",IF(AND(CS62&gt;0,CT62=0),IF($D62="DCE/REA",IF(II62="","DCE","REA"),$D62),""))</f>
        <v/>
      </c>
      <c r="AW62" s="155" t="str">
        <f t="shared" ref="AW62:AW64" ca="1" si="763">IF(AND(CT62&gt;0,CU62&gt;0),"-",IF(AND(CT62&gt;0,CU62=0),IF($D62="DCE/REA",IF(IJ62="","DCE","REA"),$D62),""))</f>
        <v/>
      </c>
      <c r="AX62" s="155" t="str">
        <f t="shared" ref="AX62:AX64" ca="1" si="764">IF(AND(CU62&gt;0,CV62&gt;0),"-",IF(AND(CU62&gt;0,CV62=0),IF($D62="DCE/REA",IF(IK62="","DCE","REA"),$D62),""))</f>
        <v/>
      </c>
      <c r="AY62" s="155" t="str">
        <f t="shared" ref="AY62:AY64" ca="1" si="765">IF(AND(CV62&gt;0,CW62&gt;0),"-",IF(AND(CV62&gt;0,CW62=0),IF($D62="DCE/REA",IF(IL62="","DCE","REA"),$D62),""))</f>
        <v/>
      </c>
      <c r="AZ62" s="155" t="str">
        <f t="shared" ref="AZ62:AZ64" ca="1" si="766">IF(AND(CW62&gt;0,CX62&gt;0),"-",IF(AND(CW62&gt;0,CX62=0),IF($D62="DCE/REA",IF(IM62="","DCE","REA"),$D62),""))</f>
        <v/>
      </c>
      <c r="BA62" s="155" t="str">
        <f t="shared" ref="BA62:BA64" ca="1" si="767">IF(AND(CX62&gt;0,CY62&gt;0),"-",IF(AND(CX62&gt;0,CY62=0),IF($D62="DCE/REA",IF(IN62="","DCE","REA"),$D62),""))</f>
        <v/>
      </c>
      <c r="BB62" s="155" t="str">
        <f t="shared" ref="BB62:BB64" ca="1" si="768">IF(AND(CY62&gt;0,CZ62&gt;0),"-",IF(AND(CY62&gt;0,CZ62=0),IF($D62="DCE/REA",IF(IO62="","DCE","REA"),$D62),""))</f>
        <v/>
      </c>
      <c r="BC62" s="155" t="str">
        <f t="shared" ref="BC62:BC64" ca="1" si="769">IF(AND(CZ62&gt;0,DA62&gt;0),"-",IF(AND(CZ62&gt;0,DA62=0),IF($D62="DCE/REA",IF(IP62="","DCE","REA"),$D62),""))</f>
        <v/>
      </c>
      <c r="BD62" s="155" t="str">
        <f t="shared" ref="BD62:BD64" ca="1" si="770">IF(AND(DA62&gt;0,DB62&gt;0),"-",IF(AND(DA62&gt;0,DB62=0),IF($D62="DCE/REA",IF(IQ62="","DCE","REA"),$D62),""))</f>
        <v/>
      </c>
      <c r="BE62" s="156" t="str">
        <f t="shared" ref="BE62:BE64" ca="1" si="771">IF(AND(DB62&gt;0,DC62&gt;0),"-",IF(AND(DB62&gt;0,DC62=0),IF($D62="DCE/REA",IF(IR62="","DCE","REA"),$D62),""))</f>
        <v/>
      </c>
      <c r="BF62" s="154" t="str">
        <f t="shared" ref="BF62:BF64" ca="1" si="772">IF(AND(DC62&gt;0,DD62&gt;0),"-",IF(AND(DC62&gt;0,DD62=0),IF($D62="DCE/REA",IF(IS62="","DCE","REA"),$D62),""))</f>
        <v/>
      </c>
      <c r="BG62" s="155" t="str">
        <f t="shared" ref="BG62:BG64" ca="1" si="773">IF(AND(DD62&gt;0,DE62&gt;0),"-",IF(AND(DD62&gt;0,DE62=0),IF($D62="DCE/REA",IF(IT62="","DCE","REA"),$D62),""))</f>
        <v/>
      </c>
      <c r="BH62" s="155" t="str">
        <f t="shared" ref="BH62:BH64" ca="1" si="774">IF(AND(DE62&gt;0,DF62&gt;0),"-",IF(AND(DE62&gt;0,DF62=0),IF($D62="DCE/REA",IF(IU62="","DCE","REA"),$D62),""))</f>
        <v/>
      </c>
      <c r="BI62" s="155" t="str">
        <f t="shared" ref="BI62:BI64" ca="1" si="775">IF(AND(DF62&gt;0,DG62&gt;0),"-",IF(AND(DF62&gt;0,DG62=0),IF($D62="DCE/REA",IF(IV62="","DCE","REA"),$D62),""))</f>
        <v/>
      </c>
      <c r="BJ62" s="155" t="str">
        <f t="shared" ref="BJ62:BJ64" ca="1" si="776">IF(AND(DG62&gt;0,DH62&gt;0),"-",IF(AND(DG62&gt;0,DH62=0),IF($D62="DCE/REA",IF(IW62="","DCE","REA"),$D62),""))</f>
        <v/>
      </c>
      <c r="BK62" s="155" t="str">
        <f t="shared" ref="BK62:BK64" ca="1" si="777">IF(AND(DH62&gt;0,DI62&gt;0),"-",IF(AND(DH62&gt;0,DI62=0),IF($D62="DCE/REA",IF(IX62="","DCE","REA"),$D62),""))</f>
        <v/>
      </c>
      <c r="BL62" s="155" t="str">
        <f t="shared" ref="BL62:BL64" ca="1" si="778">IF(AND(DI62&gt;0,DJ62&gt;0),"-",IF(AND(DI62&gt;0,DJ62=0),IF($D62="DCE/REA",IF(IY62="","DCE","REA"),$D62),""))</f>
        <v/>
      </c>
      <c r="BM62" s="155" t="str">
        <f t="shared" ref="BM62:BM64" ca="1" si="779">IF(AND(DJ62&gt;0,DK62&gt;0),"-",IF(AND(DJ62&gt;0,DK62=0),IF($D62="DCE/REA",IF(IZ62="","DCE","REA"),$D62),""))</f>
        <v/>
      </c>
      <c r="BN62" s="155" t="str">
        <f t="shared" ref="BN62:BN64" ca="1" si="780">IF(AND(DK62&gt;0,DL62&gt;0),"-",IF(AND(DK62&gt;0,DL62=0),IF($D62="DCE/REA",IF(JA62="","DCE","REA"),$D62),""))</f>
        <v/>
      </c>
      <c r="BO62" s="155" t="str">
        <f t="shared" ref="BO62:BO64" ca="1" si="781">IF(AND(DL62&gt;0,DM62&gt;0),"-",IF(AND(DL62&gt;0,DM62=0),IF($D62="DCE/REA",IF(JB62="","DCE","REA"),$D62),""))</f>
        <v/>
      </c>
      <c r="BP62" s="155" t="str">
        <f t="shared" ref="BP62:BP64" ca="1" si="782">IF(AND(DM62&gt;0,DN62&gt;0),"-",IF(AND(DM62&gt;0,DN62=0),IF($D62="DCE/REA",IF(JC62="","DCE","REA"),$D62),""))</f>
        <v/>
      </c>
      <c r="BQ62" s="156" t="str">
        <f t="shared" ref="BQ62:BQ64" ca="1" si="783">IF(AND(DN62&gt;0,DO62&gt;0),"-",IF(AND(DN62&gt;0,DO62=0),IF($D62="DCE/REA",IF(JD62="","DCE","REA"),$D62),""))</f>
        <v/>
      </c>
      <c r="BR62" s="52"/>
      <c r="BS62" s="53">
        <f t="shared" ref="BS62:CH64" ca="1" si="784">IF(OFFSET($HI62,,(COLUMN()-COLUMN($BS$1:$BS$12)),,1)&lt;&gt;"",OFFSET($HI62,,(COLUMN()-COLUMN($BS$1:$BS$12)),,1),SUM(OFFSET($DP62,,2*(COLUMN()-COLUMN($BS$1:$BS$12)),,2)))</f>
        <v>47.058823529411768</v>
      </c>
      <c r="BT62" s="53">
        <f t="shared" ca="1" si="784"/>
        <v>47.058823529411768</v>
      </c>
      <c r="BU62" s="53">
        <f t="shared" ca="1" si="784"/>
        <v>70.588235294117652</v>
      </c>
      <c r="BV62" s="53">
        <f t="shared" ca="1" si="784"/>
        <v>94.117647058823536</v>
      </c>
      <c r="BW62" s="53">
        <f t="shared" ca="1" si="784"/>
        <v>94.117647058823536</v>
      </c>
      <c r="BX62" s="53">
        <f t="shared" ca="1" si="784"/>
        <v>47.058823529411768</v>
      </c>
      <c r="BY62" s="53">
        <f t="shared" ca="1" si="784"/>
        <v>0</v>
      </c>
      <c r="BZ62" s="53">
        <f t="shared" ca="1" si="784"/>
        <v>0</v>
      </c>
      <c r="CA62" s="53">
        <f t="shared" ca="1" si="784"/>
        <v>0</v>
      </c>
      <c r="CB62" s="53">
        <f t="shared" ca="1" si="784"/>
        <v>0</v>
      </c>
      <c r="CC62" s="53">
        <f t="shared" ca="1" si="784"/>
        <v>0</v>
      </c>
      <c r="CD62" s="54">
        <f t="shared" ca="1" si="784"/>
        <v>0</v>
      </c>
      <c r="CE62" s="53">
        <f t="shared" ca="1" si="784"/>
        <v>0</v>
      </c>
      <c r="CF62" s="53">
        <f t="shared" ca="1" si="784"/>
        <v>0</v>
      </c>
      <c r="CG62" s="53">
        <f t="shared" ca="1" si="784"/>
        <v>0</v>
      </c>
      <c r="CH62" s="53">
        <f t="shared" ca="1" si="784"/>
        <v>0</v>
      </c>
      <c r="CI62" s="53">
        <f t="shared" ref="CI62:CX64" ca="1" si="785">IF(OFFSET($HI62,,(COLUMN()-COLUMN($BS$1:$BS$12)),,1)&lt;&gt;"",OFFSET($HI62,,(COLUMN()-COLUMN($BS$1:$BS$12)),,1),SUM(OFFSET($DP62,,2*(COLUMN()-COLUMN($BS$1:$BS$12)),,2)))</f>
        <v>0</v>
      </c>
      <c r="CJ62" s="53">
        <f t="shared" ca="1" si="785"/>
        <v>0</v>
      </c>
      <c r="CK62" s="53">
        <f t="shared" ca="1" si="785"/>
        <v>0</v>
      </c>
      <c r="CL62" s="53">
        <f t="shared" ca="1" si="785"/>
        <v>0</v>
      </c>
      <c r="CM62" s="53">
        <f t="shared" ca="1" si="785"/>
        <v>0</v>
      </c>
      <c r="CN62" s="53">
        <f t="shared" ca="1" si="785"/>
        <v>0</v>
      </c>
      <c r="CO62" s="53">
        <f t="shared" ca="1" si="785"/>
        <v>0</v>
      </c>
      <c r="CP62" s="54">
        <f t="shared" ca="1" si="785"/>
        <v>0</v>
      </c>
      <c r="CQ62" s="53">
        <f t="shared" ca="1" si="785"/>
        <v>0</v>
      </c>
      <c r="CR62" s="53">
        <f t="shared" ca="1" si="785"/>
        <v>0</v>
      </c>
      <c r="CS62" s="53">
        <f t="shared" ca="1" si="785"/>
        <v>0</v>
      </c>
      <c r="CT62" s="53">
        <f t="shared" ca="1" si="785"/>
        <v>0</v>
      </c>
      <c r="CU62" s="53">
        <f t="shared" ca="1" si="785"/>
        <v>0</v>
      </c>
      <c r="CV62" s="53">
        <f t="shared" ca="1" si="785"/>
        <v>0</v>
      </c>
      <c r="CW62" s="53">
        <f t="shared" ca="1" si="785"/>
        <v>0</v>
      </c>
      <c r="CX62" s="53">
        <f t="shared" ca="1" si="785"/>
        <v>0</v>
      </c>
      <c r="CY62" s="53">
        <f t="shared" ref="CY62:DN64" ca="1" si="786">IF(OFFSET($HI62,,(COLUMN()-COLUMN($BS$1:$BS$12)),,1)&lt;&gt;"",OFFSET($HI62,,(COLUMN()-COLUMN($BS$1:$BS$12)),,1),SUM(OFFSET($DP62,,2*(COLUMN()-COLUMN($BS$1:$BS$12)),,2)))</f>
        <v>0</v>
      </c>
      <c r="CZ62" s="53">
        <f t="shared" ca="1" si="786"/>
        <v>0</v>
      </c>
      <c r="DA62" s="53">
        <f t="shared" ca="1" si="786"/>
        <v>0</v>
      </c>
      <c r="DB62" s="54">
        <f t="shared" ca="1" si="786"/>
        <v>0</v>
      </c>
      <c r="DC62" s="53">
        <f t="shared" ca="1" si="786"/>
        <v>0</v>
      </c>
      <c r="DD62" s="53">
        <f t="shared" ca="1" si="786"/>
        <v>0</v>
      </c>
      <c r="DE62" s="53">
        <f t="shared" ca="1" si="786"/>
        <v>0</v>
      </c>
      <c r="DF62" s="53">
        <f t="shared" ca="1" si="786"/>
        <v>0</v>
      </c>
      <c r="DG62" s="53">
        <f t="shared" ca="1" si="786"/>
        <v>0</v>
      </c>
      <c r="DH62" s="53">
        <f t="shared" ca="1" si="786"/>
        <v>0</v>
      </c>
      <c r="DI62" s="53">
        <f t="shared" ca="1" si="786"/>
        <v>0</v>
      </c>
      <c r="DJ62" s="53">
        <f t="shared" ca="1" si="786"/>
        <v>0</v>
      </c>
      <c r="DK62" s="53">
        <f t="shared" ca="1" si="786"/>
        <v>0</v>
      </c>
      <c r="DL62" s="53">
        <f t="shared" ca="1" si="786"/>
        <v>0</v>
      </c>
      <c r="DM62" s="53">
        <f t="shared" ca="1" si="786"/>
        <v>0</v>
      </c>
      <c r="DN62" s="53">
        <f t="shared" ca="1" si="786"/>
        <v>0</v>
      </c>
      <c r="DO62" s="52"/>
      <c r="DP62" s="60">
        <v>23.529411764705884</v>
      </c>
      <c r="DQ62" s="53">
        <v>23.529411764705884</v>
      </c>
      <c r="DR62" s="53">
        <v>23.529411764705884</v>
      </c>
      <c r="DS62" s="53">
        <v>23.529411764705884</v>
      </c>
      <c r="DT62" s="53">
        <v>23.529411764705884</v>
      </c>
      <c r="DU62" s="53">
        <v>47.058823529411768</v>
      </c>
      <c r="DV62" s="53">
        <v>47.058823529411768</v>
      </c>
      <c r="DW62" s="53">
        <v>47.058823529411768</v>
      </c>
      <c r="DX62" s="53">
        <v>47.058823529411768</v>
      </c>
      <c r="DY62" s="53">
        <v>47.058823529411768</v>
      </c>
      <c r="DZ62" s="53">
        <v>47.058823529411768</v>
      </c>
      <c r="EA62" s="53">
        <v>0</v>
      </c>
      <c r="EB62" s="53">
        <v>0</v>
      </c>
      <c r="EC62" s="53">
        <v>0</v>
      </c>
      <c r="ED62" s="53">
        <v>0</v>
      </c>
      <c r="EE62" s="53">
        <v>0</v>
      </c>
      <c r="EF62" s="53">
        <v>0</v>
      </c>
      <c r="EG62" s="53">
        <v>0</v>
      </c>
      <c r="EH62" s="53">
        <v>0</v>
      </c>
      <c r="EI62" s="53">
        <v>0</v>
      </c>
      <c r="EJ62" s="53">
        <v>0</v>
      </c>
      <c r="EK62" s="53">
        <v>0</v>
      </c>
      <c r="EL62" s="55">
        <v>0</v>
      </c>
      <c r="EM62" s="54">
        <v>0</v>
      </c>
      <c r="EN62" s="53">
        <v>0</v>
      </c>
      <c r="EO62" s="53">
        <v>0</v>
      </c>
      <c r="EP62" s="53">
        <v>0</v>
      </c>
      <c r="EQ62" s="53">
        <v>0</v>
      </c>
      <c r="ER62" s="53">
        <v>0</v>
      </c>
      <c r="ES62" s="53">
        <v>0</v>
      </c>
      <c r="ET62" s="53">
        <v>0</v>
      </c>
      <c r="EU62" s="53">
        <v>0</v>
      </c>
      <c r="EV62" s="53">
        <v>0</v>
      </c>
      <c r="EW62" s="53">
        <v>0</v>
      </c>
      <c r="EX62" s="53">
        <v>0</v>
      </c>
      <c r="EY62" s="53">
        <v>0</v>
      </c>
      <c r="EZ62" s="53">
        <v>0</v>
      </c>
      <c r="FA62" s="53">
        <v>0</v>
      </c>
      <c r="FB62" s="53">
        <v>0</v>
      </c>
      <c r="FC62" s="53">
        <v>0</v>
      </c>
      <c r="FD62" s="53">
        <v>0</v>
      </c>
      <c r="FE62" s="53">
        <v>0</v>
      </c>
      <c r="FF62" s="53">
        <v>0</v>
      </c>
      <c r="FG62" s="53">
        <v>0</v>
      </c>
      <c r="FH62" s="53">
        <v>0</v>
      </c>
      <c r="FI62" s="53">
        <v>0</v>
      </c>
      <c r="FJ62" s="53">
        <v>0</v>
      </c>
      <c r="FK62" s="54">
        <v>0</v>
      </c>
      <c r="FL62" s="53">
        <v>0</v>
      </c>
      <c r="FM62" s="53">
        <v>0</v>
      </c>
      <c r="FN62" s="53">
        <v>0</v>
      </c>
      <c r="FO62" s="53">
        <v>0</v>
      </c>
      <c r="FP62" s="53">
        <v>0</v>
      </c>
      <c r="FQ62" s="53">
        <v>0</v>
      </c>
      <c r="FR62" s="53">
        <v>0</v>
      </c>
      <c r="FS62" s="53">
        <v>0</v>
      </c>
      <c r="FT62" s="53">
        <v>0</v>
      </c>
      <c r="FU62" s="53">
        <v>0</v>
      </c>
      <c r="FV62" s="53">
        <v>0</v>
      </c>
      <c r="FW62" s="53">
        <v>0</v>
      </c>
      <c r="FX62" s="53">
        <v>0</v>
      </c>
      <c r="FY62" s="53">
        <v>0</v>
      </c>
      <c r="FZ62" s="53">
        <v>0</v>
      </c>
      <c r="GA62" s="53">
        <v>0</v>
      </c>
      <c r="GB62" s="53">
        <v>0</v>
      </c>
      <c r="GC62" s="53">
        <v>0</v>
      </c>
      <c r="GD62" s="53">
        <v>0</v>
      </c>
      <c r="GE62" s="53">
        <v>0</v>
      </c>
      <c r="GF62" s="53">
        <v>0</v>
      </c>
      <c r="GG62" s="53">
        <v>0</v>
      </c>
      <c r="GH62" s="53">
        <v>0</v>
      </c>
      <c r="GI62" s="54">
        <v>0</v>
      </c>
      <c r="GJ62" s="53">
        <v>0</v>
      </c>
      <c r="GK62" s="53">
        <v>0</v>
      </c>
      <c r="GL62" s="53">
        <v>0</v>
      </c>
      <c r="GM62" s="53">
        <v>0</v>
      </c>
      <c r="GN62" s="53">
        <v>0</v>
      </c>
      <c r="GO62" s="53">
        <v>0</v>
      </c>
      <c r="GP62" s="53">
        <v>0</v>
      </c>
      <c r="GQ62" s="53">
        <v>0</v>
      </c>
      <c r="GR62" s="53">
        <v>0</v>
      </c>
      <c r="GS62" s="53">
        <v>0</v>
      </c>
      <c r="GT62" s="53">
        <v>0</v>
      </c>
      <c r="GU62" s="53">
        <v>0</v>
      </c>
      <c r="GV62" s="53">
        <v>0</v>
      </c>
      <c r="GW62" s="53">
        <v>0</v>
      </c>
      <c r="GX62" s="53">
        <v>0</v>
      </c>
      <c r="GY62" s="53">
        <v>0</v>
      </c>
      <c r="GZ62" s="53">
        <v>0</v>
      </c>
      <c r="HA62" s="53">
        <v>0</v>
      </c>
      <c r="HB62" s="53">
        <v>0</v>
      </c>
      <c r="HC62" s="53">
        <v>0</v>
      </c>
      <c r="HD62" s="53">
        <v>0</v>
      </c>
      <c r="HE62" s="53">
        <v>0</v>
      </c>
      <c r="HF62" s="53">
        <v>0</v>
      </c>
      <c r="HG62" s="54">
        <v>0</v>
      </c>
      <c r="HH62" s="52"/>
      <c r="HI62" s="160"/>
      <c r="HJ62" s="161"/>
      <c r="HK62" s="161"/>
      <c r="HL62" s="161"/>
      <c r="HM62" s="161"/>
      <c r="HN62" s="161"/>
      <c r="HO62" s="161"/>
      <c r="HP62" s="161"/>
      <c r="HQ62" s="161"/>
      <c r="HR62" s="161"/>
      <c r="HS62" s="161"/>
      <c r="HT62" s="162"/>
      <c r="HU62" s="160"/>
      <c r="HV62" s="161"/>
      <c r="HW62" s="161"/>
      <c r="HX62" s="161"/>
      <c r="HY62" s="161"/>
      <c r="HZ62" s="161"/>
      <c r="IA62" s="161"/>
      <c r="IB62" s="161"/>
      <c r="IC62" s="161"/>
      <c r="ID62" s="161"/>
      <c r="IE62" s="161"/>
      <c r="IF62" s="162"/>
      <c r="IG62" s="160"/>
      <c r="IH62" s="161"/>
      <c r="II62" s="161"/>
      <c r="IJ62" s="161"/>
      <c r="IK62" s="161"/>
      <c r="IL62" s="161"/>
      <c r="IM62" s="161"/>
      <c r="IN62" s="161"/>
      <c r="IO62" s="161"/>
      <c r="IP62" s="161"/>
      <c r="IQ62" s="161"/>
      <c r="IR62" s="162"/>
      <c r="IS62" s="160"/>
      <c r="IT62" s="161"/>
      <c r="IU62" s="161"/>
      <c r="IV62" s="161"/>
      <c r="IW62" s="161"/>
      <c r="IX62" s="161"/>
      <c r="IY62" s="161"/>
      <c r="IZ62" s="161"/>
      <c r="JA62" s="161"/>
      <c r="JB62" s="161"/>
      <c r="JC62" s="161"/>
      <c r="JD62" s="162"/>
      <c r="JE62" s="92"/>
    </row>
    <row r="63" spans="1:265" s="1" customFormat="1" ht="14.4" x14ac:dyDescent="0.3">
      <c r="A63" s="125"/>
      <c r="B63" s="163">
        <f t="shared" ca="1" si="727"/>
        <v>0</v>
      </c>
      <c r="C63" s="164" t="str">
        <f t="shared" ca="1" si="728"/>
        <v>Affaire 1</v>
      </c>
      <c r="D63" s="140" t="str">
        <f t="shared" ca="1" si="729"/>
        <v>DCE/REA</v>
      </c>
      <c r="E63" s="141" t="s">
        <v>39</v>
      </c>
      <c r="F63" s="142">
        <v>2</v>
      </c>
      <c r="G63" s="140">
        <f t="shared" ca="1" si="730"/>
        <v>0</v>
      </c>
      <c r="H63" s="140">
        <f t="shared" ca="1" si="731"/>
        <v>0</v>
      </c>
      <c r="I63" s="168">
        <f t="shared" ca="1" si="732"/>
        <v>0</v>
      </c>
      <c r="J63" s="140">
        <f t="shared" ca="1" si="733"/>
        <v>0</v>
      </c>
      <c r="K63" s="140">
        <f t="shared" ca="1" si="734"/>
        <v>0</v>
      </c>
      <c r="L63" s="143">
        <f t="shared" ca="1" si="735"/>
        <v>0</v>
      </c>
      <c r="M63" s="108"/>
      <c r="N63" s="145">
        <v>200</v>
      </c>
      <c r="O63" s="146">
        <v>43466</v>
      </c>
      <c r="P63" s="146">
        <v>43600</v>
      </c>
      <c r="Q63" s="147">
        <v>43597</v>
      </c>
      <c r="R63" s="148" t="str">
        <f ca="1">IF(AND($P63&lt;&gt;"",$P63&lt;=$B$1,$Q63=""),"RETARD","")</f>
        <v/>
      </c>
      <c r="S63" s="148">
        <f ca="1">IF($O63="","",IF(AND($B$1&lt;$P63,$Q63=""),$P63,IF(AND($Q63&lt;=$P63,$Q63&lt;&gt;""),$Q63,EDATE($P63,1))))</f>
        <v>43597</v>
      </c>
      <c r="T63" s="150"/>
      <c r="U63" s="108"/>
      <c r="V63" s="154" t="str">
        <f t="shared" ca="1" si="736"/>
        <v>-</v>
      </c>
      <c r="W63" s="155" t="str">
        <f t="shared" ca="1" si="737"/>
        <v>-</v>
      </c>
      <c r="X63" s="155" t="str">
        <f t="shared" ca="1" si="738"/>
        <v>-</v>
      </c>
      <c r="Y63" s="155" t="str">
        <f t="shared" ca="1" si="739"/>
        <v>-</v>
      </c>
      <c r="Z63" s="155" t="str">
        <f t="shared" ca="1" si="740"/>
        <v>DCE</v>
      </c>
      <c r="AA63" s="155" t="str">
        <f t="shared" ca="1" si="741"/>
        <v/>
      </c>
      <c r="AB63" s="155" t="str">
        <f t="shared" ca="1" si="742"/>
        <v/>
      </c>
      <c r="AC63" s="155" t="str">
        <f t="shared" ca="1" si="743"/>
        <v/>
      </c>
      <c r="AD63" s="155" t="str">
        <f t="shared" ca="1" si="744"/>
        <v/>
      </c>
      <c r="AE63" s="155" t="str">
        <f t="shared" ca="1" si="745"/>
        <v/>
      </c>
      <c r="AF63" s="155" t="str">
        <f t="shared" ca="1" si="746"/>
        <v/>
      </c>
      <c r="AG63" s="156" t="str">
        <f t="shared" ca="1" si="747"/>
        <v/>
      </c>
      <c r="AH63" s="154" t="str">
        <f t="shared" ca="1" si="748"/>
        <v/>
      </c>
      <c r="AI63" s="155" t="str">
        <f t="shared" ca="1" si="749"/>
        <v/>
      </c>
      <c r="AJ63" s="155" t="str">
        <f t="shared" ca="1" si="750"/>
        <v/>
      </c>
      <c r="AK63" s="155" t="str">
        <f t="shared" ca="1" si="751"/>
        <v/>
      </c>
      <c r="AL63" s="155" t="str">
        <f t="shared" ca="1" si="752"/>
        <v/>
      </c>
      <c r="AM63" s="155" t="str">
        <f t="shared" ca="1" si="753"/>
        <v/>
      </c>
      <c r="AN63" s="155" t="str">
        <f t="shared" ca="1" si="754"/>
        <v/>
      </c>
      <c r="AO63" s="155" t="str">
        <f t="shared" ca="1" si="755"/>
        <v/>
      </c>
      <c r="AP63" s="155" t="str">
        <f t="shared" ca="1" si="756"/>
        <v/>
      </c>
      <c r="AQ63" s="155" t="str">
        <f t="shared" ca="1" si="757"/>
        <v/>
      </c>
      <c r="AR63" s="155" t="str">
        <f t="shared" ca="1" si="758"/>
        <v/>
      </c>
      <c r="AS63" s="156" t="str">
        <f t="shared" ca="1" si="759"/>
        <v/>
      </c>
      <c r="AT63" s="154" t="str">
        <f t="shared" ca="1" si="760"/>
        <v/>
      </c>
      <c r="AU63" s="155" t="str">
        <f t="shared" ca="1" si="761"/>
        <v/>
      </c>
      <c r="AV63" s="155" t="str">
        <f t="shared" ca="1" si="762"/>
        <v/>
      </c>
      <c r="AW63" s="155" t="str">
        <f t="shared" ca="1" si="763"/>
        <v/>
      </c>
      <c r="AX63" s="155" t="str">
        <f t="shared" ca="1" si="764"/>
        <v/>
      </c>
      <c r="AY63" s="155" t="str">
        <f t="shared" ca="1" si="765"/>
        <v/>
      </c>
      <c r="AZ63" s="155" t="str">
        <f t="shared" ca="1" si="766"/>
        <v/>
      </c>
      <c r="BA63" s="155" t="str">
        <f t="shared" ca="1" si="767"/>
        <v/>
      </c>
      <c r="BB63" s="155" t="str">
        <f t="shared" ca="1" si="768"/>
        <v/>
      </c>
      <c r="BC63" s="155" t="str">
        <f t="shared" ca="1" si="769"/>
        <v/>
      </c>
      <c r="BD63" s="155" t="str">
        <f t="shared" ca="1" si="770"/>
        <v/>
      </c>
      <c r="BE63" s="156" t="str">
        <f t="shared" ca="1" si="771"/>
        <v/>
      </c>
      <c r="BF63" s="154" t="str">
        <f t="shared" ca="1" si="772"/>
        <v/>
      </c>
      <c r="BG63" s="155" t="str">
        <f t="shared" ca="1" si="773"/>
        <v/>
      </c>
      <c r="BH63" s="155" t="str">
        <f t="shared" ca="1" si="774"/>
        <v/>
      </c>
      <c r="BI63" s="155" t="str">
        <f t="shared" ca="1" si="775"/>
        <v/>
      </c>
      <c r="BJ63" s="155" t="str">
        <f t="shared" ca="1" si="776"/>
        <v/>
      </c>
      <c r="BK63" s="155" t="str">
        <f t="shared" ca="1" si="777"/>
        <v/>
      </c>
      <c r="BL63" s="155" t="str">
        <f t="shared" ca="1" si="778"/>
        <v/>
      </c>
      <c r="BM63" s="155" t="str">
        <f t="shared" ca="1" si="779"/>
        <v/>
      </c>
      <c r="BN63" s="155" t="str">
        <f t="shared" ca="1" si="780"/>
        <v/>
      </c>
      <c r="BO63" s="155" t="str">
        <f t="shared" ca="1" si="781"/>
        <v/>
      </c>
      <c r="BP63" s="155" t="str">
        <f t="shared" ca="1" si="782"/>
        <v/>
      </c>
      <c r="BQ63" s="156" t="str">
        <f t="shared" ca="1" si="783"/>
        <v/>
      </c>
      <c r="BR63" s="52"/>
      <c r="BS63" s="53">
        <f t="shared" ca="1" si="784"/>
        <v>44.444444444444443</v>
      </c>
      <c r="BT63" s="53">
        <f t="shared" ca="1" si="784"/>
        <v>44.444444444444443</v>
      </c>
      <c r="BU63" s="53">
        <f t="shared" ca="1" si="784"/>
        <v>44.444444444444443</v>
      </c>
      <c r="BV63" s="53">
        <f t="shared" ca="1" si="784"/>
        <v>44.444444444444443</v>
      </c>
      <c r="BW63" s="53">
        <f t="shared" ca="1" si="784"/>
        <v>22.222222222222221</v>
      </c>
      <c r="BX63" s="53">
        <f t="shared" ca="1" si="784"/>
        <v>0</v>
      </c>
      <c r="BY63" s="53">
        <f t="shared" ca="1" si="784"/>
        <v>0</v>
      </c>
      <c r="BZ63" s="53">
        <f t="shared" ca="1" si="784"/>
        <v>0</v>
      </c>
      <c r="CA63" s="53">
        <f t="shared" ca="1" si="784"/>
        <v>0</v>
      </c>
      <c r="CB63" s="53">
        <f t="shared" ca="1" si="784"/>
        <v>0</v>
      </c>
      <c r="CC63" s="53">
        <f t="shared" ca="1" si="784"/>
        <v>0</v>
      </c>
      <c r="CD63" s="54">
        <f t="shared" ca="1" si="784"/>
        <v>0</v>
      </c>
      <c r="CE63" s="53">
        <f t="shared" ca="1" si="784"/>
        <v>0</v>
      </c>
      <c r="CF63" s="53">
        <f t="shared" ca="1" si="784"/>
        <v>0</v>
      </c>
      <c r="CG63" s="53">
        <f t="shared" ca="1" si="784"/>
        <v>0</v>
      </c>
      <c r="CH63" s="53">
        <f t="shared" ca="1" si="784"/>
        <v>0</v>
      </c>
      <c r="CI63" s="53">
        <f t="shared" ca="1" si="785"/>
        <v>0</v>
      </c>
      <c r="CJ63" s="53">
        <f t="shared" ca="1" si="785"/>
        <v>0</v>
      </c>
      <c r="CK63" s="53">
        <f t="shared" ca="1" si="785"/>
        <v>0</v>
      </c>
      <c r="CL63" s="53">
        <f t="shared" ca="1" si="785"/>
        <v>0</v>
      </c>
      <c r="CM63" s="53">
        <f t="shared" ca="1" si="785"/>
        <v>0</v>
      </c>
      <c r="CN63" s="53">
        <f t="shared" ca="1" si="785"/>
        <v>0</v>
      </c>
      <c r="CO63" s="53">
        <f t="shared" ca="1" si="785"/>
        <v>0</v>
      </c>
      <c r="CP63" s="54">
        <f t="shared" ca="1" si="785"/>
        <v>0</v>
      </c>
      <c r="CQ63" s="53">
        <f t="shared" ca="1" si="785"/>
        <v>0</v>
      </c>
      <c r="CR63" s="53">
        <f t="shared" ca="1" si="785"/>
        <v>0</v>
      </c>
      <c r="CS63" s="53">
        <f t="shared" ca="1" si="785"/>
        <v>0</v>
      </c>
      <c r="CT63" s="53">
        <f t="shared" ca="1" si="785"/>
        <v>0</v>
      </c>
      <c r="CU63" s="53">
        <f t="shared" ca="1" si="785"/>
        <v>0</v>
      </c>
      <c r="CV63" s="53">
        <f t="shared" ca="1" si="785"/>
        <v>0</v>
      </c>
      <c r="CW63" s="53">
        <f t="shared" ca="1" si="785"/>
        <v>0</v>
      </c>
      <c r="CX63" s="53">
        <f t="shared" ca="1" si="785"/>
        <v>0</v>
      </c>
      <c r="CY63" s="53">
        <f t="shared" ca="1" si="786"/>
        <v>0</v>
      </c>
      <c r="CZ63" s="53">
        <f t="shared" ca="1" si="786"/>
        <v>0</v>
      </c>
      <c r="DA63" s="53">
        <f t="shared" ca="1" si="786"/>
        <v>0</v>
      </c>
      <c r="DB63" s="54">
        <f t="shared" ca="1" si="786"/>
        <v>0</v>
      </c>
      <c r="DC63" s="53">
        <f t="shared" ca="1" si="786"/>
        <v>0</v>
      </c>
      <c r="DD63" s="53">
        <f t="shared" ca="1" si="786"/>
        <v>0</v>
      </c>
      <c r="DE63" s="53">
        <f t="shared" ca="1" si="786"/>
        <v>0</v>
      </c>
      <c r="DF63" s="53">
        <f t="shared" ca="1" si="786"/>
        <v>0</v>
      </c>
      <c r="DG63" s="53">
        <f t="shared" ca="1" si="786"/>
        <v>0</v>
      </c>
      <c r="DH63" s="53">
        <f t="shared" ca="1" si="786"/>
        <v>0</v>
      </c>
      <c r="DI63" s="53">
        <f t="shared" ca="1" si="786"/>
        <v>0</v>
      </c>
      <c r="DJ63" s="53">
        <f t="shared" ca="1" si="786"/>
        <v>0</v>
      </c>
      <c r="DK63" s="53">
        <f t="shared" ca="1" si="786"/>
        <v>0</v>
      </c>
      <c r="DL63" s="53">
        <f t="shared" ca="1" si="786"/>
        <v>0</v>
      </c>
      <c r="DM63" s="53">
        <f t="shared" ca="1" si="786"/>
        <v>0</v>
      </c>
      <c r="DN63" s="53">
        <f t="shared" ca="1" si="786"/>
        <v>0</v>
      </c>
      <c r="DO63" s="52"/>
      <c r="DP63" s="60">
        <v>22.222222222222221</v>
      </c>
      <c r="DQ63" s="53">
        <v>22.222222222222221</v>
      </c>
      <c r="DR63" s="53">
        <v>22.222222222222221</v>
      </c>
      <c r="DS63" s="53">
        <v>22.222222222222221</v>
      </c>
      <c r="DT63" s="53">
        <v>22.222222222222221</v>
      </c>
      <c r="DU63" s="53">
        <v>22.222222222222221</v>
      </c>
      <c r="DV63" s="53">
        <v>22.222222222222221</v>
      </c>
      <c r="DW63" s="53">
        <v>22.222222222222221</v>
      </c>
      <c r="DX63" s="53">
        <v>22.222222222222221</v>
      </c>
      <c r="DY63" s="53">
        <v>0</v>
      </c>
      <c r="DZ63" s="53">
        <v>0</v>
      </c>
      <c r="EA63" s="53">
        <v>0</v>
      </c>
      <c r="EB63" s="53">
        <v>0</v>
      </c>
      <c r="EC63" s="53">
        <v>0</v>
      </c>
      <c r="ED63" s="53">
        <v>0</v>
      </c>
      <c r="EE63" s="53">
        <v>0</v>
      </c>
      <c r="EF63" s="53">
        <v>0</v>
      </c>
      <c r="EG63" s="53">
        <v>0</v>
      </c>
      <c r="EH63" s="53">
        <v>0</v>
      </c>
      <c r="EI63" s="53">
        <v>0</v>
      </c>
      <c r="EJ63" s="53">
        <v>0</v>
      </c>
      <c r="EK63" s="53">
        <v>0</v>
      </c>
      <c r="EL63" s="55">
        <v>0</v>
      </c>
      <c r="EM63" s="54">
        <v>0</v>
      </c>
      <c r="EN63" s="53">
        <v>0</v>
      </c>
      <c r="EO63" s="53">
        <v>0</v>
      </c>
      <c r="EP63" s="53">
        <v>0</v>
      </c>
      <c r="EQ63" s="53">
        <v>0</v>
      </c>
      <c r="ER63" s="53">
        <v>0</v>
      </c>
      <c r="ES63" s="53">
        <v>0</v>
      </c>
      <c r="ET63" s="53">
        <v>0</v>
      </c>
      <c r="EU63" s="53">
        <v>0</v>
      </c>
      <c r="EV63" s="53">
        <v>0</v>
      </c>
      <c r="EW63" s="53">
        <v>0</v>
      </c>
      <c r="EX63" s="53">
        <v>0</v>
      </c>
      <c r="EY63" s="53">
        <v>0</v>
      </c>
      <c r="EZ63" s="53">
        <v>0</v>
      </c>
      <c r="FA63" s="53">
        <v>0</v>
      </c>
      <c r="FB63" s="53">
        <v>0</v>
      </c>
      <c r="FC63" s="53">
        <v>0</v>
      </c>
      <c r="FD63" s="53">
        <v>0</v>
      </c>
      <c r="FE63" s="53">
        <v>0</v>
      </c>
      <c r="FF63" s="53">
        <v>0</v>
      </c>
      <c r="FG63" s="53">
        <v>0</v>
      </c>
      <c r="FH63" s="53">
        <v>0</v>
      </c>
      <c r="FI63" s="53">
        <v>0</v>
      </c>
      <c r="FJ63" s="53">
        <v>0</v>
      </c>
      <c r="FK63" s="54">
        <v>0</v>
      </c>
      <c r="FL63" s="53">
        <v>0</v>
      </c>
      <c r="FM63" s="53">
        <v>0</v>
      </c>
      <c r="FN63" s="53">
        <v>0</v>
      </c>
      <c r="FO63" s="53">
        <v>0</v>
      </c>
      <c r="FP63" s="53">
        <v>0</v>
      </c>
      <c r="FQ63" s="53">
        <v>0</v>
      </c>
      <c r="FR63" s="53">
        <v>0</v>
      </c>
      <c r="FS63" s="53">
        <v>0</v>
      </c>
      <c r="FT63" s="53">
        <v>0</v>
      </c>
      <c r="FU63" s="53">
        <v>0</v>
      </c>
      <c r="FV63" s="53">
        <v>0</v>
      </c>
      <c r="FW63" s="53">
        <v>0</v>
      </c>
      <c r="FX63" s="53">
        <v>0</v>
      </c>
      <c r="FY63" s="53">
        <v>0</v>
      </c>
      <c r="FZ63" s="53">
        <v>0</v>
      </c>
      <c r="GA63" s="53">
        <v>0</v>
      </c>
      <c r="GB63" s="53">
        <v>0</v>
      </c>
      <c r="GC63" s="53">
        <v>0</v>
      </c>
      <c r="GD63" s="53">
        <v>0</v>
      </c>
      <c r="GE63" s="53">
        <v>0</v>
      </c>
      <c r="GF63" s="53">
        <v>0</v>
      </c>
      <c r="GG63" s="53">
        <v>0</v>
      </c>
      <c r="GH63" s="53">
        <v>0</v>
      </c>
      <c r="GI63" s="54">
        <v>0</v>
      </c>
      <c r="GJ63" s="53">
        <v>0</v>
      </c>
      <c r="GK63" s="53">
        <v>0</v>
      </c>
      <c r="GL63" s="53">
        <v>0</v>
      </c>
      <c r="GM63" s="53">
        <v>0</v>
      </c>
      <c r="GN63" s="53">
        <v>0</v>
      </c>
      <c r="GO63" s="53">
        <v>0</v>
      </c>
      <c r="GP63" s="53">
        <v>0</v>
      </c>
      <c r="GQ63" s="53">
        <v>0</v>
      </c>
      <c r="GR63" s="53">
        <v>0</v>
      </c>
      <c r="GS63" s="53">
        <v>0</v>
      </c>
      <c r="GT63" s="53">
        <v>0</v>
      </c>
      <c r="GU63" s="53">
        <v>0</v>
      </c>
      <c r="GV63" s="53">
        <v>0</v>
      </c>
      <c r="GW63" s="53">
        <v>0</v>
      </c>
      <c r="GX63" s="53">
        <v>0</v>
      </c>
      <c r="GY63" s="53">
        <v>0</v>
      </c>
      <c r="GZ63" s="53">
        <v>0</v>
      </c>
      <c r="HA63" s="53">
        <v>0</v>
      </c>
      <c r="HB63" s="53">
        <v>0</v>
      </c>
      <c r="HC63" s="53">
        <v>0</v>
      </c>
      <c r="HD63" s="53">
        <v>0</v>
      </c>
      <c r="HE63" s="53">
        <v>0</v>
      </c>
      <c r="HF63" s="53">
        <v>0</v>
      </c>
      <c r="HG63" s="54">
        <v>0</v>
      </c>
      <c r="HH63" s="52"/>
      <c r="HI63" s="160"/>
      <c r="HJ63" s="161"/>
      <c r="HK63" s="161"/>
      <c r="HL63" s="161"/>
      <c r="HM63" s="161"/>
      <c r="HN63" s="161"/>
      <c r="HO63" s="161"/>
      <c r="HP63" s="161"/>
      <c r="HQ63" s="161"/>
      <c r="HR63" s="161"/>
      <c r="HS63" s="161"/>
      <c r="HT63" s="162"/>
      <c r="HU63" s="160"/>
      <c r="HV63" s="161"/>
      <c r="HW63" s="161"/>
      <c r="HX63" s="161"/>
      <c r="HY63" s="161"/>
      <c r="HZ63" s="161"/>
      <c r="IA63" s="161"/>
      <c r="IB63" s="161"/>
      <c r="IC63" s="161"/>
      <c r="ID63" s="161"/>
      <c r="IE63" s="161"/>
      <c r="IF63" s="162"/>
      <c r="IG63" s="160"/>
      <c r="IH63" s="161"/>
      <c r="II63" s="161"/>
      <c r="IJ63" s="161"/>
      <c r="IK63" s="161"/>
      <c r="IL63" s="161"/>
      <c r="IM63" s="161"/>
      <c r="IN63" s="161"/>
      <c r="IO63" s="161"/>
      <c r="IP63" s="161"/>
      <c r="IQ63" s="161"/>
      <c r="IR63" s="162"/>
      <c r="IS63" s="160"/>
      <c r="IT63" s="161"/>
      <c r="IU63" s="161"/>
      <c r="IV63" s="161"/>
      <c r="IW63" s="161"/>
      <c r="IX63" s="161"/>
      <c r="IY63" s="161"/>
      <c r="IZ63" s="161"/>
      <c r="JA63" s="161"/>
      <c r="JB63" s="161"/>
      <c r="JC63" s="161"/>
      <c r="JD63" s="162"/>
      <c r="JE63" s="92"/>
    </row>
    <row r="64" spans="1:265" s="1" customFormat="1" ht="15" thickBot="1" x14ac:dyDescent="0.35">
      <c r="A64" s="125"/>
      <c r="B64" s="163">
        <f t="shared" ca="1" si="727"/>
        <v>0</v>
      </c>
      <c r="C64" s="164" t="str">
        <f t="shared" ca="1" si="728"/>
        <v>Affaire 1</v>
      </c>
      <c r="D64" s="140" t="str">
        <f t="shared" ca="1" si="729"/>
        <v>DCE/REA</v>
      </c>
      <c r="E64" s="141" t="s">
        <v>40</v>
      </c>
      <c r="F64" s="142">
        <v>3</v>
      </c>
      <c r="G64" s="140">
        <f t="shared" ca="1" si="730"/>
        <v>0</v>
      </c>
      <c r="H64" s="140">
        <f t="shared" ca="1" si="731"/>
        <v>0</v>
      </c>
      <c r="I64" s="168">
        <f t="shared" ca="1" si="732"/>
        <v>0</v>
      </c>
      <c r="J64" s="140">
        <f t="shared" ca="1" si="733"/>
        <v>0</v>
      </c>
      <c r="K64" s="140">
        <f t="shared" ca="1" si="734"/>
        <v>0</v>
      </c>
      <c r="L64" s="143">
        <f t="shared" ca="1" si="735"/>
        <v>0</v>
      </c>
      <c r="M64" s="108"/>
      <c r="N64" s="145">
        <v>250</v>
      </c>
      <c r="O64" s="146">
        <v>43466</v>
      </c>
      <c r="P64" s="146">
        <v>43525</v>
      </c>
      <c r="Q64" s="147"/>
      <c r="R64" s="148" t="str">
        <f ca="1">IF(AND($P64&lt;&gt;"",$P64&lt;=$B$1,$Q64=""),"RETARD","")</f>
        <v>RETARD</v>
      </c>
      <c r="S64" s="148">
        <f ca="1">IF($O64="","",IF(AND($B$1&lt;$P64,$Q64=""),$P64,IF(AND($Q64&lt;=$P64,$Q64&lt;&gt;""),$Q64,EDATE($P64,1))))</f>
        <v>43556</v>
      </c>
      <c r="T64" s="150"/>
      <c r="U64" s="108"/>
      <c r="V64" s="154" t="str">
        <f t="shared" ca="1" si="736"/>
        <v>-</v>
      </c>
      <c r="W64" s="155" t="str">
        <f t="shared" ca="1" si="737"/>
        <v>-</v>
      </c>
      <c r="X64" s="155" t="str">
        <f t="shared" ca="1" si="738"/>
        <v>-</v>
      </c>
      <c r="Y64" s="155" t="str">
        <f t="shared" ca="1" si="739"/>
        <v>DCE</v>
      </c>
      <c r="Z64" s="155" t="str">
        <f t="shared" ca="1" si="740"/>
        <v/>
      </c>
      <c r="AA64" s="155" t="str">
        <f t="shared" ca="1" si="741"/>
        <v/>
      </c>
      <c r="AB64" s="155" t="str">
        <f t="shared" ca="1" si="742"/>
        <v/>
      </c>
      <c r="AC64" s="155" t="str">
        <f t="shared" ca="1" si="743"/>
        <v/>
      </c>
      <c r="AD64" s="155" t="str">
        <f t="shared" ca="1" si="744"/>
        <v/>
      </c>
      <c r="AE64" s="155" t="str">
        <f t="shared" ca="1" si="745"/>
        <v/>
      </c>
      <c r="AF64" s="155" t="str">
        <f t="shared" ca="1" si="746"/>
        <v/>
      </c>
      <c r="AG64" s="156" t="str">
        <f t="shared" ca="1" si="747"/>
        <v/>
      </c>
      <c r="AH64" s="154" t="str">
        <f t="shared" ca="1" si="748"/>
        <v/>
      </c>
      <c r="AI64" s="155" t="str">
        <f t="shared" ca="1" si="749"/>
        <v/>
      </c>
      <c r="AJ64" s="155" t="str">
        <f t="shared" ca="1" si="750"/>
        <v/>
      </c>
      <c r="AK64" s="155" t="str">
        <f t="shared" ca="1" si="751"/>
        <v/>
      </c>
      <c r="AL64" s="155" t="str">
        <f t="shared" ca="1" si="752"/>
        <v/>
      </c>
      <c r="AM64" s="155" t="str">
        <f t="shared" ca="1" si="753"/>
        <v/>
      </c>
      <c r="AN64" s="155" t="str">
        <f t="shared" ca="1" si="754"/>
        <v/>
      </c>
      <c r="AO64" s="155" t="str">
        <f t="shared" ca="1" si="755"/>
        <v/>
      </c>
      <c r="AP64" s="155" t="str">
        <f t="shared" ca="1" si="756"/>
        <v/>
      </c>
      <c r="AQ64" s="155" t="str">
        <f t="shared" ca="1" si="757"/>
        <v/>
      </c>
      <c r="AR64" s="155" t="str">
        <f t="shared" ca="1" si="758"/>
        <v/>
      </c>
      <c r="AS64" s="156" t="str">
        <f t="shared" ca="1" si="759"/>
        <v/>
      </c>
      <c r="AT64" s="154" t="str">
        <f t="shared" ca="1" si="760"/>
        <v/>
      </c>
      <c r="AU64" s="155" t="str">
        <f t="shared" ca="1" si="761"/>
        <v/>
      </c>
      <c r="AV64" s="155" t="str">
        <f t="shared" ca="1" si="762"/>
        <v/>
      </c>
      <c r="AW64" s="155" t="str">
        <f t="shared" ca="1" si="763"/>
        <v/>
      </c>
      <c r="AX64" s="155" t="str">
        <f t="shared" ca="1" si="764"/>
        <v/>
      </c>
      <c r="AY64" s="155" t="str">
        <f t="shared" ca="1" si="765"/>
        <v/>
      </c>
      <c r="AZ64" s="155" t="str">
        <f t="shared" ca="1" si="766"/>
        <v/>
      </c>
      <c r="BA64" s="155" t="str">
        <f t="shared" ca="1" si="767"/>
        <v/>
      </c>
      <c r="BB64" s="155" t="str">
        <f t="shared" ca="1" si="768"/>
        <v/>
      </c>
      <c r="BC64" s="155" t="str">
        <f t="shared" ca="1" si="769"/>
        <v/>
      </c>
      <c r="BD64" s="155" t="str">
        <f t="shared" ca="1" si="770"/>
        <v/>
      </c>
      <c r="BE64" s="156" t="str">
        <f t="shared" ca="1" si="771"/>
        <v/>
      </c>
      <c r="BF64" s="154" t="str">
        <f t="shared" ca="1" si="772"/>
        <v/>
      </c>
      <c r="BG64" s="155" t="str">
        <f t="shared" ca="1" si="773"/>
        <v/>
      </c>
      <c r="BH64" s="155" t="str">
        <f t="shared" ca="1" si="774"/>
        <v/>
      </c>
      <c r="BI64" s="155" t="str">
        <f t="shared" ca="1" si="775"/>
        <v/>
      </c>
      <c r="BJ64" s="155" t="str">
        <f t="shared" ca="1" si="776"/>
        <v/>
      </c>
      <c r="BK64" s="155" t="str">
        <f t="shared" ca="1" si="777"/>
        <v/>
      </c>
      <c r="BL64" s="155" t="str">
        <f t="shared" ca="1" si="778"/>
        <v/>
      </c>
      <c r="BM64" s="155" t="str">
        <f t="shared" ca="1" si="779"/>
        <v/>
      </c>
      <c r="BN64" s="155" t="str">
        <f t="shared" ca="1" si="780"/>
        <v/>
      </c>
      <c r="BO64" s="155" t="str">
        <f t="shared" ca="1" si="781"/>
        <v/>
      </c>
      <c r="BP64" s="155" t="str">
        <f t="shared" ca="1" si="782"/>
        <v/>
      </c>
      <c r="BQ64" s="156" t="str">
        <f t="shared" ca="1" si="783"/>
        <v/>
      </c>
      <c r="BR64" s="52"/>
      <c r="BS64" s="53">
        <f t="shared" ca="1" si="784"/>
        <v>71.428571428571431</v>
      </c>
      <c r="BT64" s="53">
        <f t="shared" ca="1" si="784"/>
        <v>71.428571428571431</v>
      </c>
      <c r="BU64" s="53">
        <f t="shared" ca="1" si="784"/>
        <v>71.428571428571431</v>
      </c>
      <c r="BV64" s="53">
        <f t="shared" ca="1" si="784"/>
        <v>35.714285714285715</v>
      </c>
      <c r="BW64" s="53">
        <f t="shared" ca="1" si="784"/>
        <v>0</v>
      </c>
      <c r="BX64" s="53">
        <f t="shared" ca="1" si="784"/>
        <v>0</v>
      </c>
      <c r="BY64" s="53">
        <f t="shared" ca="1" si="784"/>
        <v>0</v>
      </c>
      <c r="BZ64" s="53">
        <f t="shared" ca="1" si="784"/>
        <v>0</v>
      </c>
      <c r="CA64" s="53">
        <f t="shared" ca="1" si="784"/>
        <v>0</v>
      </c>
      <c r="CB64" s="53">
        <f t="shared" ca="1" si="784"/>
        <v>0</v>
      </c>
      <c r="CC64" s="53">
        <f t="shared" ca="1" si="784"/>
        <v>0</v>
      </c>
      <c r="CD64" s="54">
        <f t="shared" ca="1" si="784"/>
        <v>0</v>
      </c>
      <c r="CE64" s="53">
        <f t="shared" ca="1" si="784"/>
        <v>0</v>
      </c>
      <c r="CF64" s="53">
        <f t="shared" ca="1" si="784"/>
        <v>0</v>
      </c>
      <c r="CG64" s="53">
        <f t="shared" ca="1" si="784"/>
        <v>0</v>
      </c>
      <c r="CH64" s="53">
        <f t="shared" ca="1" si="784"/>
        <v>0</v>
      </c>
      <c r="CI64" s="53">
        <f t="shared" ca="1" si="785"/>
        <v>0</v>
      </c>
      <c r="CJ64" s="53">
        <f t="shared" ca="1" si="785"/>
        <v>0</v>
      </c>
      <c r="CK64" s="53">
        <f t="shared" ca="1" si="785"/>
        <v>0</v>
      </c>
      <c r="CL64" s="53">
        <f t="shared" ca="1" si="785"/>
        <v>0</v>
      </c>
      <c r="CM64" s="53">
        <f t="shared" ca="1" si="785"/>
        <v>0</v>
      </c>
      <c r="CN64" s="53">
        <f t="shared" ca="1" si="785"/>
        <v>0</v>
      </c>
      <c r="CO64" s="53">
        <f t="shared" ca="1" si="785"/>
        <v>0</v>
      </c>
      <c r="CP64" s="54">
        <f t="shared" ca="1" si="785"/>
        <v>0</v>
      </c>
      <c r="CQ64" s="53">
        <f t="shared" ca="1" si="785"/>
        <v>0</v>
      </c>
      <c r="CR64" s="53">
        <f t="shared" ca="1" si="785"/>
        <v>0</v>
      </c>
      <c r="CS64" s="53">
        <f t="shared" ca="1" si="785"/>
        <v>0</v>
      </c>
      <c r="CT64" s="53">
        <f t="shared" ca="1" si="785"/>
        <v>0</v>
      </c>
      <c r="CU64" s="53">
        <f t="shared" ca="1" si="785"/>
        <v>0</v>
      </c>
      <c r="CV64" s="53">
        <f t="shared" ca="1" si="785"/>
        <v>0</v>
      </c>
      <c r="CW64" s="53">
        <f t="shared" ca="1" si="785"/>
        <v>0</v>
      </c>
      <c r="CX64" s="53">
        <f t="shared" ca="1" si="785"/>
        <v>0</v>
      </c>
      <c r="CY64" s="53">
        <f t="shared" ca="1" si="786"/>
        <v>0</v>
      </c>
      <c r="CZ64" s="53">
        <f t="shared" ca="1" si="786"/>
        <v>0</v>
      </c>
      <c r="DA64" s="53">
        <f t="shared" ca="1" si="786"/>
        <v>0</v>
      </c>
      <c r="DB64" s="54">
        <f t="shared" ca="1" si="786"/>
        <v>0</v>
      </c>
      <c r="DC64" s="53">
        <f t="shared" ca="1" si="786"/>
        <v>0</v>
      </c>
      <c r="DD64" s="53">
        <f t="shared" ca="1" si="786"/>
        <v>0</v>
      </c>
      <c r="DE64" s="53">
        <f t="shared" ca="1" si="786"/>
        <v>0</v>
      </c>
      <c r="DF64" s="53">
        <f t="shared" ca="1" si="786"/>
        <v>0</v>
      </c>
      <c r="DG64" s="53">
        <f t="shared" ca="1" si="786"/>
        <v>0</v>
      </c>
      <c r="DH64" s="53">
        <f t="shared" ca="1" si="786"/>
        <v>0</v>
      </c>
      <c r="DI64" s="53">
        <f t="shared" ca="1" si="786"/>
        <v>0</v>
      </c>
      <c r="DJ64" s="53">
        <f t="shared" ca="1" si="786"/>
        <v>0</v>
      </c>
      <c r="DK64" s="53">
        <f t="shared" ca="1" si="786"/>
        <v>0</v>
      </c>
      <c r="DL64" s="53">
        <f t="shared" ca="1" si="786"/>
        <v>0</v>
      </c>
      <c r="DM64" s="53">
        <f t="shared" ca="1" si="786"/>
        <v>0</v>
      </c>
      <c r="DN64" s="53">
        <f t="shared" ca="1" si="786"/>
        <v>0</v>
      </c>
      <c r="DO64" s="52"/>
      <c r="DP64" s="60">
        <v>35.714285714285715</v>
      </c>
      <c r="DQ64" s="53">
        <v>35.714285714285715</v>
      </c>
      <c r="DR64" s="53">
        <v>35.714285714285715</v>
      </c>
      <c r="DS64" s="53">
        <v>35.714285714285715</v>
      </c>
      <c r="DT64" s="53">
        <v>35.714285714285715</v>
      </c>
      <c r="DU64" s="53">
        <v>35.714285714285715</v>
      </c>
      <c r="DV64" s="53">
        <v>35.714285714285715</v>
      </c>
      <c r="DW64" s="53">
        <v>0</v>
      </c>
      <c r="DX64" s="53">
        <v>0</v>
      </c>
      <c r="DY64" s="53">
        <v>0</v>
      </c>
      <c r="DZ64" s="53">
        <v>0</v>
      </c>
      <c r="EA64" s="53">
        <v>0</v>
      </c>
      <c r="EB64" s="53">
        <v>0</v>
      </c>
      <c r="EC64" s="53">
        <v>0</v>
      </c>
      <c r="ED64" s="53">
        <v>0</v>
      </c>
      <c r="EE64" s="53">
        <v>0</v>
      </c>
      <c r="EF64" s="53">
        <v>0</v>
      </c>
      <c r="EG64" s="53">
        <v>0</v>
      </c>
      <c r="EH64" s="53">
        <v>0</v>
      </c>
      <c r="EI64" s="53">
        <v>0</v>
      </c>
      <c r="EJ64" s="53">
        <v>0</v>
      </c>
      <c r="EK64" s="53">
        <v>0</v>
      </c>
      <c r="EL64" s="55">
        <v>0</v>
      </c>
      <c r="EM64" s="54">
        <v>0</v>
      </c>
      <c r="EN64" s="53">
        <v>0</v>
      </c>
      <c r="EO64" s="53">
        <v>0</v>
      </c>
      <c r="EP64" s="53">
        <v>0</v>
      </c>
      <c r="EQ64" s="53">
        <v>0</v>
      </c>
      <c r="ER64" s="53">
        <v>0</v>
      </c>
      <c r="ES64" s="53">
        <v>0</v>
      </c>
      <c r="ET64" s="53">
        <v>0</v>
      </c>
      <c r="EU64" s="53">
        <v>0</v>
      </c>
      <c r="EV64" s="53">
        <v>0</v>
      </c>
      <c r="EW64" s="53">
        <v>0</v>
      </c>
      <c r="EX64" s="53">
        <v>0</v>
      </c>
      <c r="EY64" s="53">
        <v>0</v>
      </c>
      <c r="EZ64" s="53">
        <v>0</v>
      </c>
      <c r="FA64" s="53">
        <v>0</v>
      </c>
      <c r="FB64" s="53">
        <v>0</v>
      </c>
      <c r="FC64" s="53">
        <v>0</v>
      </c>
      <c r="FD64" s="53">
        <v>0</v>
      </c>
      <c r="FE64" s="53">
        <v>0</v>
      </c>
      <c r="FF64" s="53">
        <v>0</v>
      </c>
      <c r="FG64" s="53">
        <v>0</v>
      </c>
      <c r="FH64" s="53">
        <v>0</v>
      </c>
      <c r="FI64" s="53">
        <v>0</v>
      </c>
      <c r="FJ64" s="53">
        <v>0</v>
      </c>
      <c r="FK64" s="54">
        <v>0</v>
      </c>
      <c r="FL64" s="53">
        <v>0</v>
      </c>
      <c r="FM64" s="53">
        <v>0</v>
      </c>
      <c r="FN64" s="53">
        <v>0</v>
      </c>
      <c r="FO64" s="53">
        <v>0</v>
      </c>
      <c r="FP64" s="53">
        <v>0</v>
      </c>
      <c r="FQ64" s="53">
        <v>0</v>
      </c>
      <c r="FR64" s="53">
        <v>0</v>
      </c>
      <c r="FS64" s="53">
        <v>0</v>
      </c>
      <c r="FT64" s="53">
        <v>0</v>
      </c>
      <c r="FU64" s="53">
        <v>0</v>
      </c>
      <c r="FV64" s="53">
        <v>0</v>
      </c>
      <c r="FW64" s="53">
        <v>0</v>
      </c>
      <c r="FX64" s="53">
        <v>0</v>
      </c>
      <c r="FY64" s="53">
        <v>0</v>
      </c>
      <c r="FZ64" s="53">
        <v>0</v>
      </c>
      <c r="GA64" s="53">
        <v>0</v>
      </c>
      <c r="GB64" s="53">
        <v>0</v>
      </c>
      <c r="GC64" s="53">
        <v>0</v>
      </c>
      <c r="GD64" s="53">
        <v>0</v>
      </c>
      <c r="GE64" s="53">
        <v>0</v>
      </c>
      <c r="GF64" s="53">
        <v>0</v>
      </c>
      <c r="GG64" s="53">
        <v>0</v>
      </c>
      <c r="GH64" s="53">
        <v>0</v>
      </c>
      <c r="GI64" s="54">
        <v>0</v>
      </c>
      <c r="GJ64" s="53">
        <v>0</v>
      </c>
      <c r="GK64" s="53">
        <v>0</v>
      </c>
      <c r="GL64" s="53">
        <v>0</v>
      </c>
      <c r="GM64" s="53">
        <v>0</v>
      </c>
      <c r="GN64" s="53">
        <v>0</v>
      </c>
      <c r="GO64" s="53">
        <v>0</v>
      </c>
      <c r="GP64" s="53">
        <v>0</v>
      </c>
      <c r="GQ64" s="53">
        <v>0</v>
      </c>
      <c r="GR64" s="53">
        <v>0</v>
      </c>
      <c r="GS64" s="53">
        <v>0</v>
      </c>
      <c r="GT64" s="53">
        <v>0</v>
      </c>
      <c r="GU64" s="53">
        <v>0</v>
      </c>
      <c r="GV64" s="53">
        <v>0</v>
      </c>
      <c r="GW64" s="53">
        <v>0</v>
      </c>
      <c r="GX64" s="53">
        <v>0</v>
      </c>
      <c r="GY64" s="53">
        <v>0</v>
      </c>
      <c r="GZ64" s="53">
        <v>0</v>
      </c>
      <c r="HA64" s="53">
        <v>0</v>
      </c>
      <c r="HB64" s="53">
        <v>0</v>
      </c>
      <c r="HC64" s="53">
        <v>0</v>
      </c>
      <c r="HD64" s="53">
        <v>0</v>
      </c>
      <c r="HE64" s="53">
        <v>0</v>
      </c>
      <c r="HF64" s="53">
        <v>0</v>
      </c>
      <c r="HG64" s="54">
        <v>0</v>
      </c>
      <c r="HH64" s="52"/>
      <c r="HI64" s="160"/>
      <c r="HJ64" s="161"/>
      <c r="HK64" s="161"/>
      <c r="HL64" s="161"/>
      <c r="HM64" s="161"/>
      <c r="HN64" s="161"/>
      <c r="HO64" s="161"/>
      <c r="HP64" s="161"/>
      <c r="HQ64" s="161"/>
      <c r="HR64" s="161"/>
      <c r="HS64" s="161"/>
      <c r="HT64" s="162"/>
      <c r="HU64" s="160"/>
      <c r="HV64" s="161"/>
      <c r="HW64" s="161"/>
      <c r="HX64" s="161"/>
      <c r="HY64" s="161"/>
      <c r="HZ64" s="161"/>
      <c r="IA64" s="161"/>
      <c r="IB64" s="161"/>
      <c r="IC64" s="161"/>
      <c r="ID64" s="161"/>
      <c r="IE64" s="161"/>
      <c r="IF64" s="162"/>
      <c r="IG64" s="160"/>
      <c r="IH64" s="161"/>
      <c r="II64" s="161"/>
      <c r="IJ64" s="161"/>
      <c r="IK64" s="161"/>
      <c r="IL64" s="161"/>
      <c r="IM64" s="161"/>
      <c r="IN64" s="161"/>
      <c r="IO64" s="161"/>
      <c r="IP64" s="161"/>
      <c r="IQ64" s="161"/>
      <c r="IR64" s="162"/>
      <c r="IS64" s="160"/>
      <c r="IT64" s="161"/>
      <c r="IU64" s="161"/>
      <c r="IV64" s="161"/>
      <c r="IW64" s="161"/>
      <c r="IX64" s="161"/>
      <c r="IY64" s="161"/>
      <c r="IZ64" s="161"/>
      <c r="JA64" s="161"/>
      <c r="JB64" s="161"/>
      <c r="JC64" s="161"/>
      <c r="JD64" s="162"/>
      <c r="JE64" s="92"/>
    </row>
    <row r="65" spans="1:265" s="1" customFormat="1" ht="14.4" x14ac:dyDescent="0.3">
      <c r="A65" s="124"/>
      <c r="B65" s="171"/>
      <c r="C65" s="165" t="s">
        <v>43</v>
      </c>
      <c r="D65" s="137" t="s">
        <v>28</v>
      </c>
      <c r="E65" s="137" t="s">
        <v>39</v>
      </c>
      <c r="F65" s="138"/>
      <c r="G65" s="137"/>
      <c r="H65" s="137"/>
      <c r="I65" s="172"/>
      <c r="J65" s="137"/>
      <c r="K65" s="137"/>
      <c r="L65" s="139"/>
      <c r="M65" s="108"/>
      <c r="N65" s="144">
        <f ca="1">SUM(INDIRECT(ADDRESS(ROW($C65)+1,COLUMN($C65)+11,4)&amp;":"&amp;ADDRESS(ROW($C65)+(COUNTIFS($C$1:$C$12,$C65)-1),COLUMN($C65)+11,4)))</f>
        <v>850</v>
      </c>
      <c r="O65" s="137"/>
      <c r="P65" s="137"/>
      <c r="Q65" s="137"/>
      <c r="R65" s="137"/>
      <c r="S65" s="137"/>
      <c r="T65" s="170"/>
      <c r="U65" s="108"/>
      <c r="V65" s="151"/>
      <c r="W65" s="152"/>
      <c r="X65" s="152"/>
      <c r="Y65" s="152"/>
      <c r="Z65" s="152"/>
      <c r="AA65" s="152"/>
      <c r="AB65" s="152"/>
      <c r="AC65" s="152"/>
      <c r="AD65" s="152"/>
      <c r="AE65" s="152"/>
      <c r="AF65" s="152"/>
      <c r="AG65" s="153"/>
      <c r="AH65" s="151"/>
      <c r="AI65" s="152"/>
      <c r="AJ65" s="152"/>
      <c r="AK65" s="152"/>
      <c r="AL65" s="152"/>
      <c r="AM65" s="152"/>
      <c r="AN65" s="152"/>
      <c r="AO65" s="152"/>
      <c r="AP65" s="152"/>
      <c r="AQ65" s="152"/>
      <c r="AR65" s="152"/>
      <c r="AS65" s="153"/>
      <c r="AT65" s="151"/>
      <c r="AU65" s="152"/>
      <c r="AV65" s="152"/>
      <c r="AW65" s="152"/>
      <c r="AX65" s="152"/>
      <c r="AY65" s="152"/>
      <c r="AZ65" s="152"/>
      <c r="BA65" s="152"/>
      <c r="BB65" s="152"/>
      <c r="BC65" s="152"/>
      <c r="BD65" s="152"/>
      <c r="BE65" s="153"/>
      <c r="BF65" s="151"/>
      <c r="BG65" s="152"/>
      <c r="BH65" s="152"/>
      <c r="BI65" s="152"/>
      <c r="BJ65" s="152"/>
      <c r="BK65" s="152"/>
      <c r="BL65" s="152"/>
      <c r="BM65" s="152"/>
      <c r="BN65" s="152"/>
      <c r="BO65" s="152"/>
      <c r="BP65" s="152"/>
      <c r="BQ65" s="153"/>
      <c r="BR65" s="52"/>
      <c r="BS65" s="71"/>
      <c r="BT65" s="71"/>
      <c r="BU65" s="71"/>
      <c r="BV65" s="71"/>
      <c r="BW65" s="71"/>
      <c r="BX65" s="71"/>
      <c r="BY65" s="71"/>
      <c r="BZ65" s="71"/>
      <c r="CA65" s="71"/>
      <c r="CB65" s="71"/>
      <c r="CC65" s="71"/>
      <c r="CD65" s="72"/>
      <c r="CE65" s="71"/>
      <c r="CF65" s="71"/>
      <c r="CG65" s="71"/>
      <c r="CH65" s="71"/>
      <c r="CI65" s="71"/>
      <c r="CJ65" s="71"/>
      <c r="CK65" s="71"/>
      <c r="CL65" s="71"/>
      <c r="CM65" s="71"/>
      <c r="CN65" s="71"/>
      <c r="CO65" s="71"/>
      <c r="CP65" s="72"/>
      <c r="CQ65" s="71"/>
      <c r="CR65" s="71"/>
      <c r="CS65" s="71"/>
      <c r="CT65" s="71"/>
      <c r="CU65" s="71"/>
      <c r="CV65" s="71"/>
      <c r="CW65" s="71"/>
      <c r="CX65" s="71"/>
      <c r="CY65" s="71"/>
      <c r="CZ65" s="71"/>
      <c r="DA65" s="71"/>
      <c r="DB65" s="72"/>
      <c r="DC65" s="71"/>
      <c r="DD65" s="71"/>
      <c r="DE65" s="71"/>
      <c r="DF65" s="71"/>
      <c r="DG65" s="71"/>
      <c r="DH65" s="71"/>
      <c r="DI65" s="71"/>
      <c r="DJ65" s="71"/>
      <c r="DK65" s="71"/>
      <c r="DL65" s="71"/>
      <c r="DM65" s="71"/>
      <c r="DN65" s="71"/>
      <c r="DO65" s="52"/>
      <c r="DP65" s="73"/>
      <c r="DQ65" s="71"/>
      <c r="DR65" s="71"/>
      <c r="DS65" s="71"/>
      <c r="DT65" s="71"/>
      <c r="DU65" s="71"/>
      <c r="DV65" s="71"/>
      <c r="DW65" s="71"/>
      <c r="DX65" s="71"/>
      <c r="DY65" s="71"/>
      <c r="DZ65" s="71"/>
      <c r="EA65" s="71"/>
      <c r="EB65" s="71"/>
      <c r="EC65" s="71"/>
      <c r="ED65" s="71"/>
      <c r="EE65" s="71"/>
      <c r="EF65" s="71"/>
      <c r="EG65" s="71"/>
      <c r="EH65" s="71"/>
      <c r="EI65" s="71"/>
      <c r="EJ65" s="71"/>
      <c r="EK65" s="71"/>
      <c r="EL65" s="74"/>
      <c r="EM65" s="72"/>
      <c r="EN65" s="71"/>
      <c r="EO65" s="71"/>
      <c r="EP65" s="71"/>
      <c r="EQ65" s="71"/>
      <c r="ER65" s="71"/>
      <c r="ES65" s="71"/>
      <c r="ET65" s="71"/>
      <c r="EU65" s="71"/>
      <c r="EV65" s="71"/>
      <c r="EW65" s="71"/>
      <c r="EX65" s="71"/>
      <c r="EY65" s="71"/>
      <c r="EZ65" s="71"/>
      <c r="FA65" s="71"/>
      <c r="FB65" s="71"/>
      <c r="FC65" s="71"/>
      <c r="FD65" s="71"/>
      <c r="FE65" s="71"/>
      <c r="FF65" s="71"/>
      <c r="FG65" s="71"/>
      <c r="FH65" s="71"/>
      <c r="FI65" s="71"/>
      <c r="FJ65" s="71"/>
      <c r="FK65" s="72"/>
      <c r="FL65" s="71"/>
      <c r="FM65" s="71"/>
      <c r="FN65" s="71"/>
      <c r="FO65" s="71"/>
      <c r="FP65" s="71"/>
      <c r="FQ65" s="71"/>
      <c r="FR65" s="71"/>
      <c r="FS65" s="71"/>
      <c r="FT65" s="71"/>
      <c r="FU65" s="71"/>
      <c r="FV65" s="71"/>
      <c r="FW65" s="71"/>
      <c r="FX65" s="71"/>
      <c r="FY65" s="71"/>
      <c r="FZ65" s="71"/>
      <c r="GA65" s="71"/>
      <c r="GB65" s="71"/>
      <c r="GC65" s="71"/>
      <c r="GD65" s="71"/>
      <c r="GE65" s="71"/>
      <c r="GF65" s="71"/>
      <c r="GG65" s="71"/>
      <c r="GH65" s="71"/>
      <c r="GI65" s="72"/>
      <c r="GJ65" s="71"/>
      <c r="GK65" s="71"/>
      <c r="GL65" s="71"/>
      <c r="GM65" s="71"/>
      <c r="GN65" s="71"/>
      <c r="GO65" s="71"/>
      <c r="GP65" s="71"/>
      <c r="GQ65" s="71"/>
      <c r="GR65" s="71"/>
      <c r="GS65" s="71"/>
      <c r="GT65" s="71"/>
      <c r="GU65" s="71"/>
      <c r="GV65" s="71"/>
      <c r="GW65" s="71"/>
      <c r="GX65" s="71"/>
      <c r="GY65" s="71"/>
      <c r="GZ65" s="71"/>
      <c r="HA65" s="71"/>
      <c r="HB65" s="71"/>
      <c r="HC65" s="71"/>
      <c r="HD65" s="71"/>
      <c r="HE65" s="71"/>
      <c r="HF65" s="71"/>
      <c r="HG65" s="72"/>
      <c r="HH65" s="52"/>
      <c r="HI65" s="157"/>
      <c r="HJ65" s="158"/>
      <c r="HK65" s="158"/>
      <c r="HL65" s="158"/>
      <c r="HM65" s="158"/>
      <c r="HN65" s="158"/>
      <c r="HO65" s="158"/>
      <c r="HP65" s="158"/>
      <c r="HQ65" s="158"/>
      <c r="HR65" s="158"/>
      <c r="HS65" s="158"/>
      <c r="HT65" s="159"/>
      <c r="HU65" s="157"/>
      <c r="HV65" s="158"/>
      <c r="HW65" s="158"/>
      <c r="HX65" s="158"/>
      <c r="HY65" s="158"/>
      <c r="HZ65" s="158"/>
      <c r="IA65" s="158"/>
      <c r="IB65" s="158"/>
      <c r="IC65" s="158"/>
      <c r="ID65" s="158"/>
      <c r="IE65" s="158"/>
      <c r="IF65" s="159"/>
      <c r="IG65" s="157"/>
      <c r="IH65" s="158"/>
      <c r="II65" s="158"/>
      <c r="IJ65" s="158"/>
      <c r="IK65" s="158"/>
      <c r="IL65" s="158"/>
      <c r="IM65" s="158"/>
      <c r="IN65" s="158"/>
      <c r="IO65" s="158"/>
      <c r="IP65" s="158"/>
      <c r="IQ65" s="158"/>
      <c r="IR65" s="159"/>
      <c r="IS65" s="157"/>
      <c r="IT65" s="158"/>
      <c r="IU65" s="158"/>
      <c r="IV65" s="158"/>
      <c r="IW65" s="158"/>
      <c r="IX65" s="158"/>
      <c r="IY65" s="158"/>
      <c r="IZ65" s="158"/>
      <c r="JA65" s="158"/>
      <c r="JB65" s="158"/>
      <c r="JC65" s="158"/>
      <c r="JD65" s="159"/>
      <c r="JE65" s="92"/>
    </row>
    <row r="66" spans="1:265" s="1" customFormat="1" ht="15" customHeight="1" x14ac:dyDescent="0.3">
      <c r="A66" s="125"/>
      <c r="B66" s="163">
        <f t="shared" ref="B66:B68" ca="1" si="787">INDIRECT(ADDRESS(ROW(A66)-1,COLUMN(A66)+1,4),TRUE)</f>
        <v>0</v>
      </c>
      <c r="C66" s="164" t="str">
        <f t="shared" ref="C66:C68" ca="1" si="788">INDIRECT(ADDRESS(ROW(B66)-1,COLUMN(B66)+1,4),TRUE)</f>
        <v>Affaire 1</v>
      </c>
      <c r="D66" s="140" t="str">
        <f t="shared" ref="D66:D68" ca="1" si="789">INDIRECT(ADDRESS(ROW(C66)-1,COLUMN(C66)+1,4),TRUE)</f>
        <v>DCE/REA</v>
      </c>
      <c r="E66" s="141" t="s">
        <v>38</v>
      </c>
      <c r="F66" s="142">
        <v>1</v>
      </c>
      <c r="G66" s="140">
        <f t="shared" ref="G66:G68" ca="1" si="790">INDIRECT(ADDRESS(ROW(F66)-1,COLUMN(F66)+1,4),TRUE)</f>
        <v>0</v>
      </c>
      <c r="H66" s="140">
        <f t="shared" ref="H66:H68" ca="1" si="791">INDIRECT(ADDRESS(ROW(G66)-1,COLUMN(G66)+1,4),TRUE)</f>
        <v>0</v>
      </c>
      <c r="I66" s="168">
        <f t="shared" ref="I66:I68" ca="1" si="792">INDIRECT(ADDRESS(ROW(H66)-1,COLUMN(H66)+1,4),TRUE)</f>
        <v>0</v>
      </c>
      <c r="J66" s="173">
        <f t="shared" ref="J66:J68" ca="1" si="793">INDIRECT(ADDRESS(ROW(I66)-1,COLUMN(I66)+1,4),TRUE)</f>
        <v>0</v>
      </c>
      <c r="K66" s="140">
        <f t="shared" ref="K66:K68" ca="1" si="794">INDIRECT(ADDRESS(ROW(J66)-1,COLUMN(J66)+1,4),TRUE)</f>
        <v>0</v>
      </c>
      <c r="L66" s="143">
        <f t="shared" ref="L66:L68" ca="1" si="795">INDIRECT(ADDRESS(ROW(K66)-1,COLUMN(K66)+1,4),TRUE)</f>
        <v>0</v>
      </c>
      <c r="M66" s="108"/>
      <c r="N66" s="145">
        <v>400</v>
      </c>
      <c r="O66" s="146">
        <v>43466</v>
      </c>
      <c r="P66" s="146">
        <v>43586</v>
      </c>
      <c r="Q66" s="147"/>
      <c r="R66" s="148" t="str">
        <f ca="1">IF(AND($P66&lt;&gt;"",$P66&lt;=$B$1,$Q66=""),"RETARD","")</f>
        <v>RETARD</v>
      </c>
      <c r="S66" s="148">
        <f ca="1">IF($O66="","",IF(AND($B$1&lt;$P66,$Q66=""),$P66,IF(AND($Q66&lt;=$P66,$Q66&lt;&gt;""),$Q66,EDATE($P66,1))))</f>
        <v>43617</v>
      </c>
      <c r="T66" s="169"/>
      <c r="U66" s="108"/>
      <c r="V66" s="154" t="str">
        <f t="shared" ref="V66:V68" ca="1" si="796">IF(AND(BS66&gt;0,BT66&gt;0),"-",IF(AND(BS66&gt;0,BT66=0),IF($D66="DCE/REA",IF(HI66="","DCE","REA"),$D66),""))</f>
        <v>-</v>
      </c>
      <c r="W66" s="155" t="str">
        <f t="shared" ref="W66:W68" ca="1" si="797">IF(AND(BT66&gt;0,BU66&gt;0),"-",IF(AND(BT66&gt;0,BU66=0),IF($D66="DCE/REA",IF(HJ66="","DCE","REA"),$D66),""))</f>
        <v>-</v>
      </c>
      <c r="X66" s="155" t="str">
        <f t="shared" ref="X66:X68" ca="1" si="798">IF(AND(BU66&gt;0,BV66&gt;0),"-",IF(AND(BU66&gt;0,BV66=0),IF($D66="DCE/REA",IF(HK66="","DCE","REA"),$D66),""))</f>
        <v>-</v>
      </c>
      <c r="Y66" s="155" t="str">
        <f t="shared" ref="Y66:Y68" ca="1" si="799">IF(AND(BV66&gt;0,BW66&gt;0),"-",IF(AND(BV66&gt;0,BW66=0),IF($D66="DCE/REA",IF(HL66="","DCE","REA"),$D66),""))</f>
        <v>-</v>
      </c>
      <c r="Z66" s="155" t="str">
        <f t="shared" ref="Z66:Z68" ca="1" si="800">IF(AND(BW66&gt;0,BX66&gt;0),"-",IF(AND(BW66&gt;0,BX66=0),IF($D66="DCE/REA",IF(HM66="","DCE","REA"),$D66),""))</f>
        <v>-</v>
      </c>
      <c r="AA66" s="155" t="str">
        <f t="shared" ref="AA66:AA68" ca="1" si="801">IF(AND(BX66&gt;0,BY66&gt;0),"-",IF(AND(BX66&gt;0,BY66=0),IF($D66="DCE/REA",IF(HN66="","DCE","REA"),$D66),""))</f>
        <v>DCE</v>
      </c>
      <c r="AB66" s="155" t="str">
        <f t="shared" ref="AB66:AB68" ca="1" si="802">IF(AND(BY66&gt;0,BZ66&gt;0),"-",IF(AND(BY66&gt;0,BZ66=0),IF($D66="DCE/REA",IF(HO66="","DCE","REA"),$D66),""))</f>
        <v/>
      </c>
      <c r="AC66" s="155" t="str">
        <f t="shared" ref="AC66:AC68" ca="1" si="803">IF(AND(BZ66&gt;0,CA66&gt;0),"-",IF(AND(BZ66&gt;0,CA66=0),IF($D66="DCE/REA",IF(HP66="","DCE","REA"),$D66),""))</f>
        <v/>
      </c>
      <c r="AD66" s="155" t="str">
        <f t="shared" ref="AD66:AD68" ca="1" si="804">IF(AND(CA66&gt;0,CB66&gt;0),"-",IF(AND(CA66&gt;0,CB66=0),IF($D66="DCE/REA",IF(HQ66="","DCE","REA"),$D66),""))</f>
        <v/>
      </c>
      <c r="AE66" s="155" t="str">
        <f t="shared" ref="AE66:AE68" ca="1" si="805">IF(AND(CB66&gt;0,CC66&gt;0),"-",IF(AND(CB66&gt;0,CC66=0),IF($D66="DCE/REA",IF(HR66="","DCE","REA"),$D66),""))</f>
        <v/>
      </c>
      <c r="AF66" s="155" t="str">
        <f t="shared" ref="AF66:AF68" ca="1" si="806">IF(AND(CC66&gt;0,CD66&gt;0),"-",IF(AND(CC66&gt;0,CD66=0),IF($D66="DCE/REA",IF(HS66="","DCE","REA"),$D66),""))</f>
        <v/>
      </c>
      <c r="AG66" s="156" t="str">
        <f t="shared" ref="AG66:AG68" ca="1" si="807">IF(AND(CD66&gt;0,CE66&gt;0),"-",IF(AND(CD66&gt;0,CE66=0),IF($D66="DCE/REA",IF(HT66="","DCE","REA"),$D66),""))</f>
        <v/>
      </c>
      <c r="AH66" s="154" t="str">
        <f t="shared" ref="AH66:AH68" ca="1" si="808">IF(AND(CE66&gt;0,CF66&gt;0),"-",IF(AND(CE66&gt;0,CF66=0),IF($D66="DCE/REA",IF(HU66="","DCE","REA"),$D66),""))</f>
        <v/>
      </c>
      <c r="AI66" s="155" t="str">
        <f t="shared" ref="AI66:AI68" ca="1" si="809">IF(AND(CF66&gt;0,CG66&gt;0),"-",IF(AND(CF66&gt;0,CG66=0),IF($D66="DCE/REA",IF(HV66="","DCE","REA"),$D66),""))</f>
        <v/>
      </c>
      <c r="AJ66" s="155" t="str">
        <f t="shared" ref="AJ66:AJ68" ca="1" si="810">IF(AND(CG66&gt;0,CH66&gt;0),"-",IF(AND(CG66&gt;0,CH66=0),IF($D66="DCE/REA",IF(HW66="","DCE","REA"),$D66),""))</f>
        <v/>
      </c>
      <c r="AK66" s="155" t="str">
        <f t="shared" ref="AK66:AK68" ca="1" si="811">IF(AND(CH66&gt;0,CI66&gt;0),"-",IF(AND(CH66&gt;0,CI66=0),IF($D66="DCE/REA",IF(HX66="","DCE","REA"),$D66),""))</f>
        <v/>
      </c>
      <c r="AL66" s="155" t="str">
        <f t="shared" ref="AL66:AL68" ca="1" si="812">IF(AND(CI66&gt;0,CJ66&gt;0),"-",IF(AND(CI66&gt;0,CJ66=0),IF($D66="DCE/REA",IF(HY66="","DCE","REA"),$D66),""))</f>
        <v/>
      </c>
      <c r="AM66" s="155" t="str">
        <f t="shared" ref="AM66:AM68" ca="1" si="813">IF(AND(CJ66&gt;0,CK66&gt;0),"-",IF(AND(CJ66&gt;0,CK66=0),IF($D66="DCE/REA",IF(HZ66="","DCE","REA"),$D66),""))</f>
        <v/>
      </c>
      <c r="AN66" s="155" t="str">
        <f t="shared" ref="AN66:AN68" ca="1" si="814">IF(AND(CK66&gt;0,CL66&gt;0),"-",IF(AND(CK66&gt;0,CL66=0),IF($D66="DCE/REA",IF(IA66="","DCE","REA"),$D66),""))</f>
        <v/>
      </c>
      <c r="AO66" s="155" t="str">
        <f t="shared" ref="AO66:AO68" ca="1" si="815">IF(AND(CL66&gt;0,CM66&gt;0),"-",IF(AND(CL66&gt;0,CM66=0),IF($D66="DCE/REA",IF(IB66="","DCE","REA"),$D66),""))</f>
        <v/>
      </c>
      <c r="AP66" s="155" t="str">
        <f t="shared" ref="AP66:AP68" ca="1" si="816">IF(AND(CM66&gt;0,CN66&gt;0),"-",IF(AND(CM66&gt;0,CN66=0),IF($D66="DCE/REA",IF(IC66="","DCE","REA"),$D66),""))</f>
        <v/>
      </c>
      <c r="AQ66" s="155" t="str">
        <f t="shared" ref="AQ66:AQ68" ca="1" si="817">IF(AND(CN66&gt;0,CO66&gt;0),"-",IF(AND(CN66&gt;0,CO66=0),IF($D66="DCE/REA",IF(ID66="","DCE","REA"),$D66),""))</f>
        <v/>
      </c>
      <c r="AR66" s="155" t="str">
        <f t="shared" ref="AR66:AR68" ca="1" si="818">IF(AND(CO66&gt;0,CP66&gt;0),"-",IF(AND(CO66&gt;0,CP66=0),IF($D66="DCE/REA",IF(IE66="","DCE","REA"),$D66),""))</f>
        <v/>
      </c>
      <c r="AS66" s="156" t="str">
        <f t="shared" ref="AS66:AS68" ca="1" si="819">IF(AND(CP66&gt;0,CQ66&gt;0),"-",IF(AND(CP66&gt;0,CQ66=0),IF($D66="DCE/REA",IF(IF66="","DCE","REA"),$D66),""))</f>
        <v/>
      </c>
      <c r="AT66" s="154" t="str">
        <f t="shared" ref="AT66:AT68" ca="1" si="820">IF(AND(CQ66&gt;0,CR66&gt;0),"-",IF(AND(CQ66&gt;0,CR66=0),IF($D66="DCE/REA",IF(IG66="","DCE","REA"),$D66),""))</f>
        <v/>
      </c>
      <c r="AU66" s="155" t="str">
        <f t="shared" ref="AU66:AU68" ca="1" si="821">IF(AND(CR66&gt;0,CS66&gt;0),"-",IF(AND(CR66&gt;0,CS66=0),IF($D66="DCE/REA",IF(IH66="","DCE","REA"),$D66),""))</f>
        <v/>
      </c>
      <c r="AV66" s="155" t="str">
        <f t="shared" ref="AV66:AV68" ca="1" si="822">IF(AND(CS66&gt;0,CT66&gt;0),"-",IF(AND(CS66&gt;0,CT66=0),IF($D66="DCE/REA",IF(II66="","DCE","REA"),$D66),""))</f>
        <v/>
      </c>
      <c r="AW66" s="155" t="str">
        <f t="shared" ref="AW66:AW68" ca="1" si="823">IF(AND(CT66&gt;0,CU66&gt;0),"-",IF(AND(CT66&gt;0,CU66=0),IF($D66="DCE/REA",IF(IJ66="","DCE","REA"),$D66),""))</f>
        <v/>
      </c>
      <c r="AX66" s="155" t="str">
        <f t="shared" ref="AX66:AX68" ca="1" si="824">IF(AND(CU66&gt;0,CV66&gt;0),"-",IF(AND(CU66&gt;0,CV66=0),IF($D66="DCE/REA",IF(IK66="","DCE","REA"),$D66),""))</f>
        <v/>
      </c>
      <c r="AY66" s="155" t="str">
        <f t="shared" ref="AY66:AY68" ca="1" si="825">IF(AND(CV66&gt;0,CW66&gt;0),"-",IF(AND(CV66&gt;0,CW66=0),IF($D66="DCE/REA",IF(IL66="","DCE","REA"),$D66),""))</f>
        <v/>
      </c>
      <c r="AZ66" s="155" t="str">
        <f t="shared" ref="AZ66:AZ68" ca="1" si="826">IF(AND(CW66&gt;0,CX66&gt;0),"-",IF(AND(CW66&gt;0,CX66=0),IF($D66="DCE/REA",IF(IM66="","DCE","REA"),$D66),""))</f>
        <v/>
      </c>
      <c r="BA66" s="155" t="str">
        <f t="shared" ref="BA66:BA68" ca="1" si="827">IF(AND(CX66&gt;0,CY66&gt;0),"-",IF(AND(CX66&gt;0,CY66=0),IF($D66="DCE/REA",IF(IN66="","DCE","REA"),$D66),""))</f>
        <v/>
      </c>
      <c r="BB66" s="155" t="str">
        <f t="shared" ref="BB66:BB68" ca="1" si="828">IF(AND(CY66&gt;0,CZ66&gt;0),"-",IF(AND(CY66&gt;0,CZ66=0),IF($D66="DCE/REA",IF(IO66="","DCE","REA"),$D66),""))</f>
        <v/>
      </c>
      <c r="BC66" s="155" t="str">
        <f t="shared" ref="BC66:BC68" ca="1" si="829">IF(AND(CZ66&gt;0,DA66&gt;0),"-",IF(AND(CZ66&gt;0,DA66=0),IF($D66="DCE/REA",IF(IP66="","DCE","REA"),$D66),""))</f>
        <v/>
      </c>
      <c r="BD66" s="155" t="str">
        <f t="shared" ref="BD66:BD68" ca="1" si="830">IF(AND(DA66&gt;0,DB66&gt;0),"-",IF(AND(DA66&gt;0,DB66=0),IF($D66="DCE/REA",IF(IQ66="","DCE","REA"),$D66),""))</f>
        <v/>
      </c>
      <c r="BE66" s="156" t="str">
        <f t="shared" ref="BE66:BE68" ca="1" si="831">IF(AND(DB66&gt;0,DC66&gt;0),"-",IF(AND(DB66&gt;0,DC66=0),IF($D66="DCE/REA",IF(IR66="","DCE","REA"),$D66),""))</f>
        <v/>
      </c>
      <c r="BF66" s="154" t="str">
        <f t="shared" ref="BF66:BF68" ca="1" si="832">IF(AND(DC66&gt;0,DD66&gt;0),"-",IF(AND(DC66&gt;0,DD66=0),IF($D66="DCE/REA",IF(IS66="","DCE","REA"),$D66),""))</f>
        <v/>
      </c>
      <c r="BG66" s="155" t="str">
        <f t="shared" ref="BG66:BG68" ca="1" si="833">IF(AND(DD66&gt;0,DE66&gt;0),"-",IF(AND(DD66&gt;0,DE66=0),IF($D66="DCE/REA",IF(IT66="","DCE","REA"),$D66),""))</f>
        <v/>
      </c>
      <c r="BH66" s="155" t="str">
        <f t="shared" ref="BH66:BH68" ca="1" si="834">IF(AND(DE66&gt;0,DF66&gt;0),"-",IF(AND(DE66&gt;0,DF66=0),IF($D66="DCE/REA",IF(IU66="","DCE","REA"),$D66),""))</f>
        <v/>
      </c>
      <c r="BI66" s="155" t="str">
        <f t="shared" ref="BI66:BI68" ca="1" si="835">IF(AND(DF66&gt;0,DG66&gt;0),"-",IF(AND(DF66&gt;0,DG66=0),IF($D66="DCE/REA",IF(IV66="","DCE","REA"),$D66),""))</f>
        <v/>
      </c>
      <c r="BJ66" s="155" t="str">
        <f t="shared" ref="BJ66:BJ68" ca="1" si="836">IF(AND(DG66&gt;0,DH66&gt;0),"-",IF(AND(DG66&gt;0,DH66=0),IF($D66="DCE/REA",IF(IW66="","DCE","REA"),$D66),""))</f>
        <v/>
      </c>
      <c r="BK66" s="155" t="str">
        <f t="shared" ref="BK66:BK68" ca="1" si="837">IF(AND(DH66&gt;0,DI66&gt;0),"-",IF(AND(DH66&gt;0,DI66=0),IF($D66="DCE/REA",IF(IX66="","DCE","REA"),$D66),""))</f>
        <v/>
      </c>
      <c r="BL66" s="155" t="str">
        <f t="shared" ref="BL66:BL68" ca="1" si="838">IF(AND(DI66&gt;0,DJ66&gt;0),"-",IF(AND(DI66&gt;0,DJ66=0),IF($D66="DCE/REA",IF(IY66="","DCE","REA"),$D66),""))</f>
        <v/>
      </c>
      <c r="BM66" s="155" t="str">
        <f t="shared" ref="BM66:BM68" ca="1" si="839">IF(AND(DJ66&gt;0,DK66&gt;0),"-",IF(AND(DJ66&gt;0,DK66=0),IF($D66="DCE/REA",IF(IZ66="","DCE","REA"),$D66),""))</f>
        <v/>
      </c>
      <c r="BN66" s="155" t="str">
        <f t="shared" ref="BN66:BN68" ca="1" si="840">IF(AND(DK66&gt;0,DL66&gt;0),"-",IF(AND(DK66&gt;0,DL66=0),IF($D66="DCE/REA",IF(JA66="","DCE","REA"),$D66),""))</f>
        <v/>
      </c>
      <c r="BO66" s="155" t="str">
        <f t="shared" ref="BO66:BO68" ca="1" si="841">IF(AND(DL66&gt;0,DM66&gt;0),"-",IF(AND(DL66&gt;0,DM66=0),IF($D66="DCE/REA",IF(JB66="","DCE","REA"),$D66),""))</f>
        <v/>
      </c>
      <c r="BP66" s="155" t="str">
        <f t="shared" ref="BP66:BP68" ca="1" si="842">IF(AND(DM66&gt;0,DN66&gt;0),"-",IF(AND(DM66&gt;0,DN66=0),IF($D66="DCE/REA",IF(JC66="","DCE","REA"),$D66),""))</f>
        <v/>
      </c>
      <c r="BQ66" s="156" t="str">
        <f t="shared" ref="BQ66:BQ68" ca="1" si="843">IF(AND(DN66&gt;0,DO66&gt;0),"-",IF(AND(DN66&gt;0,DO66=0),IF($D66="DCE/REA",IF(JD66="","DCE","REA"),$D66),""))</f>
        <v/>
      </c>
      <c r="BR66" s="52"/>
      <c r="BS66" s="53">
        <f t="shared" ref="BS66:CH82" ca="1" si="844">IF(OFFSET($HI66,,(COLUMN()-COLUMN($BS$1:$BS$12)),,1)&lt;&gt;"",OFFSET($HI66,,(COLUMN()-COLUMN($BS$1:$BS$12)),,1),SUM(OFFSET($DP66,,2*(COLUMN()-COLUMN($BS$1:$BS$12)),,2)))</f>
        <v>47.058823529411768</v>
      </c>
      <c r="BT66" s="53">
        <f t="shared" ca="1" si="844"/>
        <v>47.058823529411768</v>
      </c>
      <c r="BU66" s="53">
        <f t="shared" ca="1" si="844"/>
        <v>70.588235294117652</v>
      </c>
      <c r="BV66" s="53">
        <f t="shared" ca="1" si="844"/>
        <v>94.117647058823536</v>
      </c>
      <c r="BW66" s="53">
        <f t="shared" ca="1" si="844"/>
        <v>94.117647058823536</v>
      </c>
      <c r="BX66" s="53">
        <f t="shared" ca="1" si="844"/>
        <v>47.058823529411768</v>
      </c>
      <c r="BY66" s="53">
        <f t="shared" ca="1" si="844"/>
        <v>0</v>
      </c>
      <c r="BZ66" s="53">
        <f t="shared" ca="1" si="844"/>
        <v>0</v>
      </c>
      <c r="CA66" s="53">
        <f t="shared" ca="1" si="844"/>
        <v>0</v>
      </c>
      <c r="CB66" s="53">
        <f t="shared" ca="1" si="844"/>
        <v>0</v>
      </c>
      <c r="CC66" s="53">
        <f t="shared" ca="1" si="844"/>
        <v>0</v>
      </c>
      <c r="CD66" s="54">
        <f t="shared" ca="1" si="844"/>
        <v>0</v>
      </c>
      <c r="CE66" s="53">
        <f t="shared" ca="1" si="844"/>
        <v>0</v>
      </c>
      <c r="CF66" s="53">
        <f t="shared" ca="1" si="844"/>
        <v>0</v>
      </c>
      <c r="CG66" s="53">
        <f t="shared" ca="1" si="844"/>
        <v>0</v>
      </c>
      <c r="CH66" s="53">
        <f t="shared" ca="1" si="844"/>
        <v>0</v>
      </c>
      <c r="CI66" s="53">
        <f t="shared" ref="CI66:CX82" ca="1" si="845">IF(OFFSET($HI66,,(COLUMN()-COLUMN($BS$1:$BS$12)),,1)&lt;&gt;"",OFFSET($HI66,,(COLUMN()-COLUMN($BS$1:$BS$12)),,1),SUM(OFFSET($DP66,,2*(COLUMN()-COLUMN($BS$1:$BS$12)),,2)))</f>
        <v>0</v>
      </c>
      <c r="CJ66" s="53">
        <f t="shared" ca="1" si="845"/>
        <v>0</v>
      </c>
      <c r="CK66" s="53">
        <f t="shared" ca="1" si="845"/>
        <v>0</v>
      </c>
      <c r="CL66" s="53">
        <f t="shared" ca="1" si="845"/>
        <v>0</v>
      </c>
      <c r="CM66" s="53">
        <f t="shared" ca="1" si="845"/>
        <v>0</v>
      </c>
      <c r="CN66" s="53">
        <f t="shared" ca="1" si="845"/>
        <v>0</v>
      </c>
      <c r="CO66" s="53">
        <f t="shared" ca="1" si="845"/>
        <v>0</v>
      </c>
      <c r="CP66" s="54">
        <f t="shared" ca="1" si="845"/>
        <v>0</v>
      </c>
      <c r="CQ66" s="53">
        <f t="shared" ca="1" si="845"/>
        <v>0</v>
      </c>
      <c r="CR66" s="53">
        <f t="shared" ca="1" si="845"/>
        <v>0</v>
      </c>
      <c r="CS66" s="53">
        <f t="shared" ca="1" si="845"/>
        <v>0</v>
      </c>
      <c r="CT66" s="53">
        <f t="shared" ca="1" si="845"/>
        <v>0</v>
      </c>
      <c r="CU66" s="53">
        <f t="shared" ca="1" si="845"/>
        <v>0</v>
      </c>
      <c r="CV66" s="53">
        <f t="shared" ca="1" si="845"/>
        <v>0</v>
      </c>
      <c r="CW66" s="53">
        <f t="shared" ca="1" si="845"/>
        <v>0</v>
      </c>
      <c r="CX66" s="53">
        <f t="shared" ca="1" si="845"/>
        <v>0</v>
      </c>
      <c r="CY66" s="53">
        <f t="shared" ref="CY66:DN82" ca="1" si="846">IF(OFFSET($HI66,,(COLUMN()-COLUMN($BS$1:$BS$12)),,1)&lt;&gt;"",OFFSET($HI66,,(COLUMN()-COLUMN($BS$1:$BS$12)),,1),SUM(OFFSET($DP66,,2*(COLUMN()-COLUMN($BS$1:$BS$12)),,2)))</f>
        <v>0</v>
      </c>
      <c r="CZ66" s="53">
        <f t="shared" ca="1" si="846"/>
        <v>0</v>
      </c>
      <c r="DA66" s="53">
        <f t="shared" ca="1" si="846"/>
        <v>0</v>
      </c>
      <c r="DB66" s="54">
        <f t="shared" ca="1" si="846"/>
        <v>0</v>
      </c>
      <c r="DC66" s="53">
        <f t="shared" ca="1" si="846"/>
        <v>0</v>
      </c>
      <c r="DD66" s="53">
        <f t="shared" ca="1" si="846"/>
        <v>0</v>
      </c>
      <c r="DE66" s="53">
        <f t="shared" ca="1" si="846"/>
        <v>0</v>
      </c>
      <c r="DF66" s="53">
        <f t="shared" ca="1" si="846"/>
        <v>0</v>
      </c>
      <c r="DG66" s="53">
        <f t="shared" ca="1" si="846"/>
        <v>0</v>
      </c>
      <c r="DH66" s="53">
        <f t="shared" ca="1" si="846"/>
        <v>0</v>
      </c>
      <c r="DI66" s="53">
        <f t="shared" ca="1" si="846"/>
        <v>0</v>
      </c>
      <c r="DJ66" s="53">
        <f t="shared" ca="1" si="846"/>
        <v>0</v>
      </c>
      <c r="DK66" s="53">
        <f t="shared" ca="1" si="846"/>
        <v>0</v>
      </c>
      <c r="DL66" s="53">
        <f t="shared" ca="1" si="846"/>
        <v>0</v>
      </c>
      <c r="DM66" s="53">
        <f t="shared" ca="1" si="846"/>
        <v>0</v>
      </c>
      <c r="DN66" s="53">
        <f t="shared" ca="1" si="846"/>
        <v>0</v>
      </c>
      <c r="DO66" s="52"/>
      <c r="DP66" s="60">
        <v>23.529411764705884</v>
      </c>
      <c r="DQ66" s="53">
        <v>23.529411764705884</v>
      </c>
      <c r="DR66" s="53">
        <v>23.529411764705884</v>
      </c>
      <c r="DS66" s="53">
        <v>23.529411764705884</v>
      </c>
      <c r="DT66" s="53">
        <v>23.529411764705884</v>
      </c>
      <c r="DU66" s="53">
        <v>47.058823529411768</v>
      </c>
      <c r="DV66" s="53">
        <v>47.058823529411768</v>
      </c>
      <c r="DW66" s="53">
        <v>47.058823529411768</v>
      </c>
      <c r="DX66" s="53">
        <v>47.058823529411768</v>
      </c>
      <c r="DY66" s="53">
        <v>47.058823529411768</v>
      </c>
      <c r="DZ66" s="53">
        <v>47.058823529411768</v>
      </c>
      <c r="EA66" s="53">
        <v>0</v>
      </c>
      <c r="EB66" s="53">
        <v>0</v>
      </c>
      <c r="EC66" s="53">
        <v>0</v>
      </c>
      <c r="ED66" s="53">
        <v>0</v>
      </c>
      <c r="EE66" s="53">
        <v>0</v>
      </c>
      <c r="EF66" s="53">
        <v>0</v>
      </c>
      <c r="EG66" s="53">
        <v>0</v>
      </c>
      <c r="EH66" s="53">
        <v>0</v>
      </c>
      <c r="EI66" s="53">
        <v>0</v>
      </c>
      <c r="EJ66" s="53">
        <v>0</v>
      </c>
      <c r="EK66" s="53">
        <v>0</v>
      </c>
      <c r="EL66" s="55">
        <v>0</v>
      </c>
      <c r="EM66" s="54">
        <v>0</v>
      </c>
      <c r="EN66" s="53">
        <v>0</v>
      </c>
      <c r="EO66" s="53">
        <v>0</v>
      </c>
      <c r="EP66" s="53">
        <v>0</v>
      </c>
      <c r="EQ66" s="53">
        <v>0</v>
      </c>
      <c r="ER66" s="53">
        <v>0</v>
      </c>
      <c r="ES66" s="53">
        <v>0</v>
      </c>
      <c r="ET66" s="53">
        <v>0</v>
      </c>
      <c r="EU66" s="53">
        <v>0</v>
      </c>
      <c r="EV66" s="53">
        <v>0</v>
      </c>
      <c r="EW66" s="53">
        <v>0</v>
      </c>
      <c r="EX66" s="53">
        <v>0</v>
      </c>
      <c r="EY66" s="53">
        <v>0</v>
      </c>
      <c r="EZ66" s="53">
        <v>0</v>
      </c>
      <c r="FA66" s="53">
        <v>0</v>
      </c>
      <c r="FB66" s="53">
        <v>0</v>
      </c>
      <c r="FC66" s="53">
        <v>0</v>
      </c>
      <c r="FD66" s="53">
        <v>0</v>
      </c>
      <c r="FE66" s="53">
        <v>0</v>
      </c>
      <c r="FF66" s="53">
        <v>0</v>
      </c>
      <c r="FG66" s="53">
        <v>0</v>
      </c>
      <c r="FH66" s="53">
        <v>0</v>
      </c>
      <c r="FI66" s="53">
        <v>0</v>
      </c>
      <c r="FJ66" s="53">
        <v>0</v>
      </c>
      <c r="FK66" s="54">
        <v>0</v>
      </c>
      <c r="FL66" s="53">
        <v>0</v>
      </c>
      <c r="FM66" s="53">
        <v>0</v>
      </c>
      <c r="FN66" s="53">
        <v>0</v>
      </c>
      <c r="FO66" s="53">
        <v>0</v>
      </c>
      <c r="FP66" s="53">
        <v>0</v>
      </c>
      <c r="FQ66" s="53">
        <v>0</v>
      </c>
      <c r="FR66" s="53">
        <v>0</v>
      </c>
      <c r="FS66" s="53">
        <v>0</v>
      </c>
      <c r="FT66" s="53">
        <v>0</v>
      </c>
      <c r="FU66" s="53">
        <v>0</v>
      </c>
      <c r="FV66" s="53">
        <v>0</v>
      </c>
      <c r="FW66" s="53">
        <v>0</v>
      </c>
      <c r="FX66" s="53">
        <v>0</v>
      </c>
      <c r="FY66" s="53">
        <v>0</v>
      </c>
      <c r="FZ66" s="53">
        <v>0</v>
      </c>
      <c r="GA66" s="53">
        <v>0</v>
      </c>
      <c r="GB66" s="53">
        <v>0</v>
      </c>
      <c r="GC66" s="53">
        <v>0</v>
      </c>
      <c r="GD66" s="53">
        <v>0</v>
      </c>
      <c r="GE66" s="53">
        <v>0</v>
      </c>
      <c r="GF66" s="53">
        <v>0</v>
      </c>
      <c r="GG66" s="53">
        <v>0</v>
      </c>
      <c r="GH66" s="53">
        <v>0</v>
      </c>
      <c r="GI66" s="54">
        <v>0</v>
      </c>
      <c r="GJ66" s="53">
        <v>0</v>
      </c>
      <c r="GK66" s="53">
        <v>0</v>
      </c>
      <c r="GL66" s="53">
        <v>0</v>
      </c>
      <c r="GM66" s="53">
        <v>0</v>
      </c>
      <c r="GN66" s="53">
        <v>0</v>
      </c>
      <c r="GO66" s="53">
        <v>0</v>
      </c>
      <c r="GP66" s="53">
        <v>0</v>
      </c>
      <c r="GQ66" s="53">
        <v>0</v>
      </c>
      <c r="GR66" s="53">
        <v>0</v>
      </c>
      <c r="GS66" s="53">
        <v>0</v>
      </c>
      <c r="GT66" s="53">
        <v>0</v>
      </c>
      <c r="GU66" s="53">
        <v>0</v>
      </c>
      <c r="GV66" s="53">
        <v>0</v>
      </c>
      <c r="GW66" s="53">
        <v>0</v>
      </c>
      <c r="GX66" s="53">
        <v>0</v>
      </c>
      <c r="GY66" s="53">
        <v>0</v>
      </c>
      <c r="GZ66" s="53">
        <v>0</v>
      </c>
      <c r="HA66" s="53">
        <v>0</v>
      </c>
      <c r="HB66" s="53">
        <v>0</v>
      </c>
      <c r="HC66" s="53">
        <v>0</v>
      </c>
      <c r="HD66" s="53">
        <v>0</v>
      </c>
      <c r="HE66" s="53">
        <v>0</v>
      </c>
      <c r="HF66" s="53">
        <v>0</v>
      </c>
      <c r="HG66" s="54">
        <v>0</v>
      </c>
      <c r="HH66" s="52"/>
      <c r="HI66" s="160"/>
      <c r="HJ66" s="161"/>
      <c r="HK66" s="161"/>
      <c r="HL66" s="161"/>
      <c r="HM66" s="161"/>
      <c r="HN66" s="161"/>
      <c r="HO66" s="161"/>
      <c r="HP66" s="161"/>
      <c r="HQ66" s="161"/>
      <c r="HR66" s="161"/>
      <c r="HS66" s="161"/>
      <c r="HT66" s="162"/>
      <c r="HU66" s="160"/>
      <c r="HV66" s="161"/>
      <c r="HW66" s="161"/>
      <c r="HX66" s="161"/>
      <c r="HY66" s="161"/>
      <c r="HZ66" s="161"/>
      <c r="IA66" s="161"/>
      <c r="IB66" s="161"/>
      <c r="IC66" s="161"/>
      <c r="ID66" s="161"/>
      <c r="IE66" s="161"/>
      <c r="IF66" s="162"/>
      <c r="IG66" s="160"/>
      <c r="IH66" s="161"/>
      <c r="II66" s="161"/>
      <c r="IJ66" s="161"/>
      <c r="IK66" s="161"/>
      <c r="IL66" s="161"/>
      <c r="IM66" s="161"/>
      <c r="IN66" s="161"/>
      <c r="IO66" s="161"/>
      <c r="IP66" s="161"/>
      <c r="IQ66" s="161"/>
      <c r="IR66" s="162"/>
      <c r="IS66" s="160"/>
      <c r="IT66" s="161"/>
      <c r="IU66" s="161"/>
      <c r="IV66" s="161"/>
      <c r="IW66" s="161"/>
      <c r="IX66" s="161"/>
      <c r="IY66" s="161"/>
      <c r="IZ66" s="161"/>
      <c r="JA66" s="161"/>
      <c r="JB66" s="161"/>
      <c r="JC66" s="161"/>
      <c r="JD66" s="162"/>
      <c r="JE66" s="92"/>
    </row>
    <row r="67" spans="1:265" s="1" customFormat="1" ht="14.4" x14ac:dyDescent="0.3">
      <c r="A67" s="125"/>
      <c r="B67" s="163">
        <f t="shared" ca="1" si="787"/>
        <v>0</v>
      </c>
      <c r="C67" s="164" t="str">
        <f t="shared" ca="1" si="788"/>
        <v>Affaire 1</v>
      </c>
      <c r="D67" s="140" t="str">
        <f t="shared" ca="1" si="789"/>
        <v>DCE/REA</v>
      </c>
      <c r="E67" s="141" t="s">
        <v>39</v>
      </c>
      <c r="F67" s="142">
        <v>2</v>
      </c>
      <c r="G67" s="140">
        <f t="shared" ca="1" si="790"/>
        <v>0</v>
      </c>
      <c r="H67" s="140">
        <f t="shared" ca="1" si="791"/>
        <v>0</v>
      </c>
      <c r="I67" s="168">
        <f t="shared" ca="1" si="792"/>
        <v>0</v>
      </c>
      <c r="J67" s="140">
        <f t="shared" ca="1" si="793"/>
        <v>0</v>
      </c>
      <c r="K67" s="140">
        <f t="shared" ca="1" si="794"/>
        <v>0</v>
      </c>
      <c r="L67" s="143">
        <f t="shared" ca="1" si="795"/>
        <v>0</v>
      </c>
      <c r="M67" s="108"/>
      <c r="N67" s="145">
        <v>200</v>
      </c>
      <c r="O67" s="146">
        <v>43466</v>
      </c>
      <c r="P67" s="146">
        <v>43600</v>
      </c>
      <c r="Q67" s="147">
        <v>43597</v>
      </c>
      <c r="R67" s="148" t="str">
        <f ca="1">IF(AND($P67&lt;&gt;"",$P67&lt;=$B$1,$Q67=""),"RETARD","")</f>
        <v/>
      </c>
      <c r="S67" s="148">
        <f ca="1">IF($O67="","",IF(AND($B$1&lt;$P67,$Q67=""),$P67,IF(AND($Q67&lt;=$P67,$Q67&lt;&gt;""),$Q67,EDATE($P67,1))))</f>
        <v>43597</v>
      </c>
      <c r="T67" s="150"/>
      <c r="U67" s="108"/>
      <c r="V67" s="154" t="str">
        <f t="shared" ca="1" si="796"/>
        <v>-</v>
      </c>
      <c r="W67" s="155" t="str">
        <f t="shared" ca="1" si="797"/>
        <v>-</v>
      </c>
      <c r="X67" s="155" t="str">
        <f t="shared" ca="1" si="798"/>
        <v>-</v>
      </c>
      <c r="Y67" s="155" t="str">
        <f t="shared" ca="1" si="799"/>
        <v>-</v>
      </c>
      <c r="Z67" s="155" t="str">
        <f t="shared" ca="1" si="800"/>
        <v>DCE</v>
      </c>
      <c r="AA67" s="155" t="str">
        <f t="shared" ca="1" si="801"/>
        <v/>
      </c>
      <c r="AB67" s="155" t="str">
        <f t="shared" ca="1" si="802"/>
        <v/>
      </c>
      <c r="AC67" s="155" t="str">
        <f t="shared" ca="1" si="803"/>
        <v/>
      </c>
      <c r="AD67" s="155" t="str">
        <f t="shared" ca="1" si="804"/>
        <v/>
      </c>
      <c r="AE67" s="155" t="str">
        <f t="shared" ca="1" si="805"/>
        <v/>
      </c>
      <c r="AF67" s="155" t="str">
        <f t="shared" ca="1" si="806"/>
        <v/>
      </c>
      <c r="AG67" s="156" t="str">
        <f t="shared" ca="1" si="807"/>
        <v/>
      </c>
      <c r="AH67" s="154" t="str">
        <f t="shared" ca="1" si="808"/>
        <v/>
      </c>
      <c r="AI67" s="155" t="str">
        <f t="shared" ca="1" si="809"/>
        <v/>
      </c>
      <c r="AJ67" s="155" t="str">
        <f t="shared" ca="1" si="810"/>
        <v/>
      </c>
      <c r="AK67" s="155" t="str">
        <f t="shared" ca="1" si="811"/>
        <v/>
      </c>
      <c r="AL67" s="155" t="str">
        <f t="shared" ca="1" si="812"/>
        <v/>
      </c>
      <c r="AM67" s="155" t="str">
        <f t="shared" ca="1" si="813"/>
        <v/>
      </c>
      <c r="AN67" s="155" t="str">
        <f t="shared" ca="1" si="814"/>
        <v/>
      </c>
      <c r="AO67" s="155" t="str">
        <f t="shared" ca="1" si="815"/>
        <v/>
      </c>
      <c r="AP67" s="155" t="str">
        <f t="shared" ca="1" si="816"/>
        <v/>
      </c>
      <c r="AQ67" s="155" t="str">
        <f t="shared" ca="1" si="817"/>
        <v/>
      </c>
      <c r="AR67" s="155" t="str">
        <f t="shared" ca="1" si="818"/>
        <v/>
      </c>
      <c r="AS67" s="156" t="str">
        <f t="shared" ca="1" si="819"/>
        <v/>
      </c>
      <c r="AT67" s="154" t="str">
        <f t="shared" ca="1" si="820"/>
        <v/>
      </c>
      <c r="AU67" s="155" t="str">
        <f t="shared" ca="1" si="821"/>
        <v/>
      </c>
      <c r="AV67" s="155" t="str">
        <f t="shared" ca="1" si="822"/>
        <v/>
      </c>
      <c r="AW67" s="155" t="str">
        <f t="shared" ca="1" si="823"/>
        <v/>
      </c>
      <c r="AX67" s="155" t="str">
        <f t="shared" ca="1" si="824"/>
        <v/>
      </c>
      <c r="AY67" s="155" t="str">
        <f t="shared" ca="1" si="825"/>
        <v/>
      </c>
      <c r="AZ67" s="155" t="str">
        <f t="shared" ca="1" si="826"/>
        <v/>
      </c>
      <c r="BA67" s="155" t="str">
        <f t="shared" ca="1" si="827"/>
        <v/>
      </c>
      <c r="BB67" s="155" t="str">
        <f t="shared" ca="1" si="828"/>
        <v/>
      </c>
      <c r="BC67" s="155" t="str">
        <f t="shared" ca="1" si="829"/>
        <v/>
      </c>
      <c r="BD67" s="155" t="str">
        <f t="shared" ca="1" si="830"/>
        <v/>
      </c>
      <c r="BE67" s="156" t="str">
        <f t="shared" ca="1" si="831"/>
        <v/>
      </c>
      <c r="BF67" s="154" t="str">
        <f t="shared" ca="1" si="832"/>
        <v/>
      </c>
      <c r="BG67" s="155" t="str">
        <f t="shared" ca="1" si="833"/>
        <v/>
      </c>
      <c r="BH67" s="155" t="str">
        <f t="shared" ca="1" si="834"/>
        <v/>
      </c>
      <c r="BI67" s="155" t="str">
        <f t="shared" ca="1" si="835"/>
        <v/>
      </c>
      <c r="BJ67" s="155" t="str">
        <f t="shared" ca="1" si="836"/>
        <v/>
      </c>
      <c r="BK67" s="155" t="str">
        <f t="shared" ca="1" si="837"/>
        <v/>
      </c>
      <c r="BL67" s="155" t="str">
        <f t="shared" ca="1" si="838"/>
        <v/>
      </c>
      <c r="BM67" s="155" t="str">
        <f t="shared" ca="1" si="839"/>
        <v/>
      </c>
      <c r="BN67" s="155" t="str">
        <f t="shared" ca="1" si="840"/>
        <v/>
      </c>
      <c r="BO67" s="155" t="str">
        <f t="shared" ca="1" si="841"/>
        <v/>
      </c>
      <c r="BP67" s="155" t="str">
        <f t="shared" ca="1" si="842"/>
        <v/>
      </c>
      <c r="BQ67" s="156" t="str">
        <f t="shared" ca="1" si="843"/>
        <v/>
      </c>
      <c r="BR67" s="52"/>
      <c r="BS67" s="53">
        <f t="shared" ca="1" si="844"/>
        <v>44.444444444444443</v>
      </c>
      <c r="BT67" s="53">
        <f t="shared" ca="1" si="844"/>
        <v>44.444444444444443</v>
      </c>
      <c r="BU67" s="53">
        <f t="shared" ca="1" si="844"/>
        <v>44.444444444444443</v>
      </c>
      <c r="BV67" s="53">
        <f t="shared" ca="1" si="844"/>
        <v>44.444444444444443</v>
      </c>
      <c r="BW67" s="53">
        <f t="shared" ca="1" si="844"/>
        <v>22.222222222222221</v>
      </c>
      <c r="BX67" s="53">
        <f t="shared" ca="1" si="844"/>
        <v>0</v>
      </c>
      <c r="BY67" s="53">
        <f t="shared" ca="1" si="844"/>
        <v>0</v>
      </c>
      <c r="BZ67" s="53">
        <f t="shared" ca="1" si="844"/>
        <v>0</v>
      </c>
      <c r="CA67" s="53">
        <f t="shared" ca="1" si="844"/>
        <v>0</v>
      </c>
      <c r="CB67" s="53">
        <f t="shared" ca="1" si="844"/>
        <v>0</v>
      </c>
      <c r="CC67" s="53">
        <f t="shared" ca="1" si="844"/>
        <v>0</v>
      </c>
      <c r="CD67" s="54">
        <f t="shared" ca="1" si="844"/>
        <v>0</v>
      </c>
      <c r="CE67" s="53">
        <f t="shared" ca="1" si="844"/>
        <v>0</v>
      </c>
      <c r="CF67" s="53">
        <f t="shared" ca="1" si="844"/>
        <v>0</v>
      </c>
      <c r="CG67" s="53">
        <f t="shared" ca="1" si="844"/>
        <v>0</v>
      </c>
      <c r="CH67" s="53">
        <f t="shared" ca="1" si="844"/>
        <v>0</v>
      </c>
      <c r="CI67" s="53">
        <f t="shared" ca="1" si="845"/>
        <v>0</v>
      </c>
      <c r="CJ67" s="53">
        <f t="shared" ca="1" si="845"/>
        <v>0</v>
      </c>
      <c r="CK67" s="53">
        <f t="shared" ca="1" si="845"/>
        <v>0</v>
      </c>
      <c r="CL67" s="53">
        <f t="shared" ca="1" si="845"/>
        <v>0</v>
      </c>
      <c r="CM67" s="53">
        <f t="shared" ca="1" si="845"/>
        <v>0</v>
      </c>
      <c r="CN67" s="53">
        <f t="shared" ca="1" si="845"/>
        <v>0</v>
      </c>
      <c r="CO67" s="53">
        <f t="shared" ca="1" si="845"/>
        <v>0</v>
      </c>
      <c r="CP67" s="54">
        <f t="shared" ca="1" si="845"/>
        <v>0</v>
      </c>
      <c r="CQ67" s="53">
        <f t="shared" ca="1" si="845"/>
        <v>0</v>
      </c>
      <c r="CR67" s="53">
        <f t="shared" ca="1" si="845"/>
        <v>0</v>
      </c>
      <c r="CS67" s="53">
        <f t="shared" ca="1" si="845"/>
        <v>0</v>
      </c>
      <c r="CT67" s="53">
        <f t="shared" ca="1" si="845"/>
        <v>0</v>
      </c>
      <c r="CU67" s="53">
        <f t="shared" ca="1" si="845"/>
        <v>0</v>
      </c>
      <c r="CV67" s="53">
        <f t="shared" ca="1" si="845"/>
        <v>0</v>
      </c>
      <c r="CW67" s="53">
        <f t="shared" ca="1" si="845"/>
        <v>0</v>
      </c>
      <c r="CX67" s="53">
        <f t="shared" ca="1" si="845"/>
        <v>0</v>
      </c>
      <c r="CY67" s="53">
        <f t="shared" ca="1" si="846"/>
        <v>0</v>
      </c>
      <c r="CZ67" s="53">
        <f t="shared" ca="1" si="846"/>
        <v>0</v>
      </c>
      <c r="DA67" s="53">
        <f t="shared" ca="1" si="846"/>
        <v>0</v>
      </c>
      <c r="DB67" s="54">
        <f t="shared" ca="1" si="846"/>
        <v>0</v>
      </c>
      <c r="DC67" s="53">
        <f t="shared" ca="1" si="846"/>
        <v>0</v>
      </c>
      <c r="DD67" s="53">
        <f t="shared" ca="1" si="846"/>
        <v>0</v>
      </c>
      <c r="DE67" s="53">
        <f t="shared" ca="1" si="846"/>
        <v>0</v>
      </c>
      <c r="DF67" s="53">
        <f t="shared" ca="1" si="846"/>
        <v>0</v>
      </c>
      <c r="DG67" s="53">
        <f t="shared" ca="1" si="846"/>
        <v>0</v>
      </c>
      <c r="DH67" s="53">
        <f t="shared" ca="1" si="846"/>
        <v>0</v>
      </c>
      <c r="DI67" s="53">
        <f t="shared" ca="1" si="846"/>
        <v>0</v>
      </c>
      <c r="DJ67" s="53">
        <f t="shared" ca="1" si="846"/>
        <v>0</v>
      </c>
      <c r="DK67" s="53">
        <f t="shared" ca="1" si="846"/>
        <v>0</v>
      </c>
      <c r="DL67" s="53">
        <f t="shared" ca="1" si="846"/>
        <v>0</v>
      </c>
      <c r="DM67" s="53">
        <f t="shared" ca="1" si="846"/>
        <v>0</v>
      </c>
      <c r="DN67" s="53">
        <f t="shared" ca="1" si="846"/>
        <v>0</v>
      </c>
      <c r="DO67" s="52"/>
      <c r="DP67" s="60">
        <v>22.222222222222221</v>
      </c>
      <c r="DQ67" s="53">
        <v>22.222222222222221</v>
      </c>
      <c r="DR67" s="53">
        <v>22.222222222222221</v>
      </c>
      <c r="DS67" s="53">
        <v>22.222222222222221</v>
      </c>
      <c r="DT67" s="53">
        <v>22.222222222222221</v>
      </c>
      <c r="DU67" s="53">
        <v>22.222222222222221</v>
      </c>
      <c r="DV67" s="53">
        <v>22.222222222222221</v>
      </c>
      <c r="DW67" s="53">
        <v>22.222222222222221</v>
      </c>
      <c r="DX67" s="53">
        <v>22.222222222222221</v>
      </c>
      <c r="DY67" s="53">
        <v>0</v>
      </c>
      <c r="DZ67" s="53">
        <v>0</v>
      </c>
      <c r="EA67" s="53">
        <v>0</v>
      </c>
      <c r="EB67" s="53">
        <v>0</v>
      </c>
      <c r="EC67" s="53">
        <v>0</v>
      </c>
      <c r="ED67" s="53">
        <v>0</v>
      </c>
      <c r="EE67" s="53">
        <v>0</v>
      </c>
      <c r="EF67" s="53">
        <v>0</v>
      </c>
      <c r="EG67" s="53">
        <v>0</v>
      </c>
      <c r="EH67" s="53">
        <v>0</v>
      </c>
      <c r="EI67" s="53">
        <v>0</v>
      </c>
      <c r="EJ67" s="53">
        <v>0</v>
      </c>
      <c r="EK67" s="53">
        <v>0</v>
      </c>
      <c r="EL67" s="55">
        <v>0</v>
      </c>
      <c r="EM67" s="54">
        <v>0</v>
      </c>
      <c r="EN67" s="53">
        <v>0</v>
      </c>
      <c r="EO67" s="53">
        <v>0</v>
      </c>
      <c r="EP67" s="53">
        <v>0</v>
      </c>
      <c r="EQ67" s="53">
        <v>0</v>
      </c>
      <c r="ER67" s="53">
        <v>0</v>
      </c>
      <c r="ES67" s="53">
        <v>0</v>
      </c>
      <c r="ET67" s="53">
        <v>0</v>
      </c>
      <c r="EU67" s="53">
        <v>0</v>
      </c>
      <c r="EV67" s="53">
        <v>0</v>
      </c>
      <c r="EW67" s="53">
        <v>0</v>
      </c>
      <c r="EX67" s="53">
        <v>0</v>
      </c>
      <c r="EY67" s="53">
        <v>0</v>
      </c>
      <c r="EZ67" s="53">
        <v>0</v>
      </c>
      <c r="FA67" s="53">
        <v>0</v>
      </c>
      <c r="FB67" s="53">
        <v>0</v>
      </c>
      <c r="FC67" s="53">
        <v>0</v>
      </c>
      <c r="FD67" s="53">
        <v>0</v>
      </c>
      <c r="FE67" s="53">
        <v>0</v>
      </c>
      <c r="FF67" s="53">
        <v>0</v>
      </c>
      <c r="FG67" s="53">
        <v>0</v>
      </c>
      <c r="FH67" s="53">
        <v>0</v>
      </c>
      <c r="FI67" s="53">
        <v>0</v>
      </c>
      <c r="FJ67" s="53">
        <v>0</v>
      </c>
      <c r="FK67" s="54">
        <v>0</v>
      </c>
      <c r="FL67" s="53">
        <v>0</v>
      </c>
      <c r="FM67" s="53">
        <v>0</v>
      </c>
      <c r="FN67" s="53">
        <v>0</v>
      </c>
      <c r="FO67" s="53">
        <v>0</v>
      </c>
      <c r="FP67" s="53">
        <v>0</v>
      </c>
      <c r="FQ67" s="53">
        <v>0</v>
      </c>
      <c r="FR67" s="53">
        <v>0</v>
      </c>
      <c r="FS67" s="53">
        <v>0</v>
      </c>
      <c r="FT67" s="53">
        <v>0</v>
      </c>
      <c r="FU67" s="53">
        <v>0</v>
      </c>
      <c r="FV67" s="53">
        <v>0</v>
      </c>
      <c r="FW67" s="53">
        <v>0</v>
      </c>
      <c r="FX67" s="53">
        <v>0</v>
      </c>
      <c r="FY67" s="53">
        <v>0</v>
      </c>
      <c r="FZ67" s="53">
        <v>0</v>
      </c>
      <c r="GA67" s="53">
        <v>0</v>
      </c>
      <c r="GB67" s="53">
        <v>0</v>
      </c>
      <c r="GC67" s="53">
        <v>0</v>
      </c>
      <c r="GD67" s="53">
        <v>0</v>
      </c>
      <c r="GE67" s="53">
        <v>0</v>
      </c>
      <c r="GF67" s="53">
        <v>0</v>
      </c>
      <c r="GG67" s="53">
        <v>0</v>
      </c>
      <c r="GH67" s="53">
        <v>0</v>
      </c>
      <c r="GI67" s="54">
        <v>0</v>
      </c>
      <c r="GJ67" s="53">
        <v>0</v>
      </c>
      <c r="GK67" s="53">
        <v>0</v>
      </c>
      <c r="GL67" s="53">
        <v>0</v>
      </c>
      <c r="GM67" s="53">
        <v>0</v>
      </c>
      <c r="GN67" s="53">
        <v>0</v>
      </c>
      <c r="GO67" s="53">
        <v>0</v>
      </c>
      <c r="GP67" s="53">
        <v>0</v>
      </c>
      <c r="GQ67" s="53">
        <v>0</v>
      </c>
      <c r="GR67" s="53">
        <v>0</v>
      </c>
      <c r="GS67" s="53">
        <v>0</v>
      </c>
      <c r="GT67" s="53">
        <v>0</v>
      </c>
      <c r="GU67" s="53">
        <v>0</v>
      </c>
      <c r="GV67" s="53">
        <v>0</v>
      </c>
      <c r="GW67" s="53">
        <v>0</v>
      </c>
      <c r="GX67" s="53">
        <v>0</v>
      </c>
      <c r="GY67" s="53">
        <v>0</v>
      </c>
      <c r="GZ67" s="53">
        <v>0</v>
      </c>
      <c r="HA67" s="53">
        <v>0</v>
      </c>
      <c r="HB67" s="53">
        <v>0</v>
      </c>
      <c r="HC67" s="53">
        <v>0</v>
      </c>
      <c r="HD67" s="53">
        <v>0</v>
      </c>
      <c r="HE67" s="53">
        <v>0</v>
      </c>
      <c r="HF67" s="53">
        <v>0</v>
      </c>
      <c r="HG67" s="54">
        <v>0</v>
      </c>
      <c r="HH67" s="52"/>
      <c r="HI67" s="160"/>
      <c r="HJ67" s="161"/>
      <c r="HK67" s="161"/>
      <c r="HL67" s="161"/>
      <c r="HM67" s="161"/>
      <c r="HN67" s="161"/>
      <c r="HO67" s="161"/>
      <c r="HP67" s="161"/>
      <c r="HQ67" s="161"/>
      <c r="HR67" s="161"/>
      <c r="HS67" s="161"/>
      <c r="HT67" s="162"/>
      <c r="HU67" s="160"/>
      <c r="HV67" s="161"/>
      <c r="HW67" s="161"/>
      <c r="HX67" s="161"/>
      <c r="HY67" s="161"/>
      <c r="HZ67" s="161"/>
      <c r="IA67" s="161"/>
      <c r="IB67" s="161"/>
      <c r="IC67" s="161"/>
      <c r="ID67" s="161"/>
      <c r="IE67" s="161"/>
      <c r="IF67" s="162"/>
      <c r="IG67" s="160"/>
      <c r="IH67" s="161"/>
      <c r="II67" s="161"/>
      <c r="IJ67" s="161"/>
      <c r="IK67" s="161"/>
      <c r="IL67" s="161"/>
      <c r="IM67" s="161"/>
      <c r="IN67" s="161"/>
      <c r="IO67" s="161"/>
      <c r="IP67" s="161"/>
      <c r="IQ67" s="161"/>
      <c r="IR67" s="162"/>
      <c r="IS67" s="160"/>
      <c r="IT67" s="161"/>
      <c r="IU67" s="161"/>
      <c r="IV67" s="161"/>
      <c r="IW67" s="161"/>
      <c r="IX67" s="161"/>
      <c r="IY67" s="161"/>
      <c r="IZ67" s="161"/>
      <c r="JA67" s="161"/>
      <c r="JB67" s="161"/>
      <c r="JC67" s="161"/>
      <c r="JD67" s="162"/>
      <c r="JE67" s="92"/>
    </row>
    <row r="68" spans="1:265" s="1" customFormat="1" ht="15" thickBot="1" x14ac:dyDescent="0.35">
      <c r="A68" s="125"/>
      <c r="B68" s="163">
        <f t="shared" ca="1" si="787"/>
        <v>0</v>
      </c>
      <c r="C68" s="164" t="str">
        <f t="shared" ca="1" si="788"/>
        <v>Affaire 1</v>
      </c>
      <c r="D68" s="140" t="str">
        <f t="shared" ca="1" si="789"/>
        <v>DCE/REA</v>
      </c>
      <c r="E68" s="141" t="s">
        <v>40</v>
      </c>
      <c r="F68" s="142">
        <v>3</v>
      </c>
      <c r="G68" s="140">
        <f t="shared" ca="1" si="790"/>
        <v>0</v>
      </c>
      <c r="H68" s="140">
        <f t="shared" ca="1" si="791"/>
        <v>0</v>
      </c>
      <c r="I68" s="168">
        <f t="shared" ca="1" si="792"/>
        <v>0</v>
      </c>
      <c r="J68" s="140">
        <f t="shared" ca="1" si="793"/>
        <v>0</v>
      </c>
      <c r="K68" s="140">
        <f t="shared" ca="1" si="794"/>
        <v>0</v>
      </c>
      <c r="L68" s="143">
        <f t="shared" ca="1" si="795"/>
        <v>0</v>
      </c>
      <c r="M68" s="108"/>
      <c r="N68" s="145">
        <v>250</v>
      </c>
      <c r="O68" s="146">
        <v>43466</v>
      </c>
      <c r="P68" s="146">
        <v>43525</v>
      </c>
      <c r="Q68" s="147"/>
      <c r="R68" s="148" t="str">
        <f ca="1">IF(AND($P68&lt;&gt;"",$P68&lt;=$B$1,$Q68=""),"RETARD","")</f>
        <v>RETARD</v>
      </c>
      <c r="S68" s="148">
        <f ca="1">IF($O68="","",IF(AND($B$1&lt;$P68,$Q68=""),$P68,IF(AND($Q68&lt;=$P68,$Q68&lt;&gt;""),$Q68,EDATE($P68,1))))</f>
        <v>43556</v>
      </c>
      <c r="T68" s="150"/>
      <c r="U68" s="108"/>
      <c r="V68" s="154" t="str">
        <f t="shared" ca="1" si="796"/>
        <v>-</v>
      </c>
      <c r="W68" s="155" t="str">
        <f t="shared" ca="1" si="797"/>
        <v>-</v>
      </c>
      <c r="X68" s="155" t="str">
        <f t="shared" ca="1" si="798"/>
        <v>-</v>
      </c>
      <c r="Y68" s="155" t="str">
        <f t="shared" ca="1" si="799"/>
        <v>DCE</v>
      </c>
      <c r="Z68" s="155" t="str">
        <f t="shared" ca="1" si="800"/>
        <v/>
      </c>
      <c r="AA68" s="155" t="str">
        <f t="shared" ca="1" si="801"/>
        <v/>
      </c>
      <c r="AB68" s="155" t="str">
        <f t="shared" ca="1" si="802"/>
        <v/>
      </c>
      <c r="AC68" s="155" t="str">
        <f t="shared" ca="1" si="803"/>
        <v/>
      </c>
      <c r="AD68" s="155" t="str">
        <f t="shared" ca="1" si="804"/>
        <v/>
      </c>
      <c r="AE68" s="155" t="str">
        <f t="shared" ca="1" si="805"/>
        <v/>
      </c>
      <c r="AF68" s="155" t="str">
        <f t="shared" ca="1" si="806"/>
        <v/>
      </c>
      <c r="AG68" s="156" t="str">
        <f t="shared" ca="1" si="807"/>
        <v/>
      </c>
      <c r="AH68" s="154" t="str">
        <f t="shared" ca="1" si="808"/>
        <v/>
      </c>
      <c r="AI68" s="155" t="str">
        <f t="shared" ca="1" si="809"/>
        <v/>
      </c>
      <c r="AJ68" s="155" t="str">
        <f t="shared" ca="1" si="810"/>
        <v/>
      </c>
      <c r="AK68" s="155" t="str">
        <f t="shared" ca="1" si="811"/>
        <v/>
      </c>
      <c r="AL68" s="155" t="str">
        <f t="shared" ca="1" si="812"/>
        <v/>
      </c>
      <c r="AM68" s="155" t="str">
        <f t="shared" ca="1" si="813"/>
        <v/>
      </c>
      <c r="AN68" s="155" t="str">
        <f t="shared" ca="1" si="814"/>
        <v/>
      </c>
      <c r="AO68" s="155" t="str">
        <f t="shared" ca="1" si="815"/>
        <v/>
      </c>
      <c r="AP68" s="155" t="str">
        <f t="shared" ca="1" si="816"/>
        <v/>
      </c>
      <c r="AQ68" s="155" t="str">
        <f t="shared" ca="1" si="817"/>
        <v/>
      </c>
      <c r="AR68" s="155" t="str">
        <f t="shared" ca="1" si="818"/>
        <v/>
      </c>
      <c r="AS68" s="156" t="str">
        <f t="shared" ca="1" si="819"/>
        <v/>
      </c>
      <c r="AT68" s="154" t="str">
        <f t="shared" ca="1" si="820"/>
        <v/>
      </c>
      <c r="AU68" s="155" t="str">
        <f t="shared" ca="1" si="821"/>
        <v/>
      </c>
      <c r="AV68" s="155" t="str">
        <f t="shared" ca="1" si="822"/>
        <v/>
      </c>
      <c r="AW68" s="155" t="str">
        <f t="shared" ca="1" si="823"/>
        <v/>
      </c>
      <c r="AX68" s="155" t="str">
        <f t="shared" ca="1" si="824"/>
        <v/>
      </c>
      <c r="AY68" s="155" t="str">
        <f t="shared" ca="1" si="825"/>
        <v/>
      </c>
      <c r="AZ68" s="155" t="str">
        <f t="shared" ca="1" si="826"/>
        <v/>
      </c>
      <c r="BA68" s="155" t="str">
        <f t="shared" ca="1" si="827"/>
        <v/>
      </c>
      <c r="BB68" s="155" t="str">
        <f t="shared" ca="1" si="828"/>
        <v/>
      </c>
      <c r="BC68" s="155" t="str">
        <f t="shared" ca="1" si="829"/>
        <v/>
      </c>
      <c r="BD68" s="155" t="str">
        <f t="shared" ca="1" si="830"/>
        <v/>
      </c>
      <c r="BE68" s="156" t="str">
        <f t="shared" ca="1" si="831"/>
        <v/>
      </c>
      <c r="BF68" s="154" t="str">
        <f t="shared" ca="1" si="832"/>
        <v/>
      </c>
      <c r="BG68" s="155" t="str">
        <f t="shared" ca="1" si="833"/>
        <v/>
      </c>
      <c r="BH68" s="155" t="str">
        <f t="shared" ca="1" si="834"/>
        <v/>
      </c>
      <c r="BI68" s="155" t="str">
        <f t="shared" ca="1" si="835"/>
        <v/>
      </c>
      <c r="BJ68" s="155" t="str">
        <f t="shared" ca="1" si="836"/>
        <v/>
      </c>
      <c r="BK68" s="155" t="str">
        <f t="shared" ca="1" si="837"/>
        <v/>
      </c>
      <c r="BL68" s="155" t="str">
        <f t="shared" ca="1" si="838"/>
        <v/>
      </c>
      <c r="BM68" s="155" t="str">
        <f t="shared" ca="1" si="839"/>
        <v/>
      </c>
      <c r="BN68" s="155" t="str">
        <f t="shared" ca="1" si="840"/>
        <v/>
      </c>
      <c r="BO68" s="155" t="str">
        <f t="shared" ca="1" si="841"/>
        <v/>
      </c>
      <c r="BP68" s="155" t="str">
        <f t="shared" ca="1" si="842"/>
        <v/>
      </c>
      <c r="BQ68" s="156" t="str">
        <f t="shared" ca="1" si="843"/>
        <v/>
      </c>
      <c r="BR68" s="52"/>
      <c r="BS68" s="53">
        <f t="shared" ca="1" si="844"/>
        <v>71.428571428571431</v>
      </c>
      <c r="BT68" s="53">
        <f t="shared" ca="1" si="844"/>
        <v>71.428571428571431</v>
      </c>
      <c r="BU68" s="53">
        <f t="shared" ca="1" si="844"/>
        <v>71.428571428571431</v>
      </c>
      <c r="BV68" s="53">
        <f t="shared" ca="1" si="844"/>
        <v>35.714285714285715</v>
      </c>
      <c r="BW68" s="53">
        <f t="shared" ca="1" si="844"/>
        <v>0</v>
      </c>
      <c r="BX68" s="53">
        <f t="shared" ca="1" si="844"/>
        <v>0</v>
      </c>
      <c r="BY68" s="53">
        <f t="shared" ca="1" si="844"/>
        <v>0</v>
      </c>
      <c r="BZ68" s="53">
        <f t="shared" ca="1" si="844"/>
        <v>0</v>
      </c>
      <c r="CA68" s="53">
        <f t="shared" ca="1" si="844"/>
        <v>0</v>
      </c>
      <c r="CB68" s="53">
        <f t="shared" ca="1" si="844"/>
        <v>0</v>
      </c>
      <c r="CC68" s="53">
        <f t="shared" ca="1" si="844"/>
        <v>0</v>
      </c>
      <c r="CD68" s="54">
        <f t="shared" ca="1" si="844"/>
        <v>0</v>
      </c>
      <c r="CE68" s="53">
        <f t="shared" ca="1" si="844"/>
        <v>0</v>
      </c>
      <c r="CF68" s="53">
        <f t="shared" ca="1" si="844"/>
        <v>0</v>
      </c>
      <c r="CG68" s="53">
        <f t="shared" ca="1" si="844"/>
        <v>0</v>
      </c>
      <c r="CH68" s="53">
        <f t="shared" ca="1" si="844"/>
        <v>0</v>
      </c>
      <c r="CI68" s="53">
        <f t="shared" ca="1" si="845"/>
        <v>0</v>
      </c>
      <c r="CJ68" s="53">
        <f t="shared" ca="1" si="845"/>
        <v>0</v>
      </c>
      <c r="CK68" s="53">
        <f t="shared" ca="1" si="845"/>
        <v>0</v>
      </c>
      <c r="CL68" s="53">
        <f t="shared" ca="1" si="845"/>
        <v>0</v>
      </c>
      <c r="CM68" s="53">
        <f t="shared" ca="1" si="845"/>
        <v>0</v>
      </c>
      <c r="CN68" s="53">
        <f t="shared" ca="1" si="845"/>
        <v>0</v>
      </c>
      <c r="CO68" s="53">
        <f t="shared" ca="1" si="845"/>
        <v>0</v>
      </c>
      <c r="CP68" s="54">
        <f t="shared" ca="1" si="845"/>
        <v>0</v>
      </c>
      <c r="CQ68" s="53">
        <f t="shared" ca="1" si="845"/>
        <v>0</v>
      </c>
      <c r="CR68" s="53">
        <f t="shared" ca="1" si="845"/>
        <v>0</v>
      </c>
      <c r="CS68" s="53">
        <f t="shared" ca="1" si="845"/>
        <v>0</v>
      </c>
      <c r="CT68" s="53">
        <f t="shared" ca="1" si="845"/>
        <v>0</v>
      </c>
      <c r="CU68" s="53">
        <f t="shared" ca="1" si="845"/>
        <v>0</v>
      </c>
      <c r="CV68" s="53">
        <f t="shared" ca="1" si="845"/>
        <v>0</v>
      </c>
      <c r="CW68" s="53">
        <f t="shared" ca="1" si="845"/>
        <v>0</v>
      </c>
      <c r="CX68" s="53">
        <f t="shared" ca="1" si="845"/>
        <v>0</v>
      </c>
      <c r="CY68" s="53">
        <f t="shared" ca="1" si="846"/>
        <v>0</v>
      </c>
      <c r="CZ68" s="53">
        <f t="shared" ca="1" si="846"/>
        <v>0</v>
      </c>
      <c r="DA68" s="53">
        <f t="shared" ca="1" si="846"/>
        <v>0</v>
      </c>
      <c r="DB68" s="54">
        <f t="shared" ca="1" si="846"/>
        <v>0</v>
      </c>
      <c r="DC68" s="53">
        <f t="shared" ca="1" si="846"/>
        <v>0</v>
      </c>
      <c r="DD68" s="53">
        <f t="shared" ca="1" si="846"/>
        <v>0</v>
      </c>
      <c r="DE68" s="53">
        <f t="shared" ca="1" si="846"/>
        <v>0</v>
      </c>
      <c r="DF68" s="53">
        <f t="shared" ca="1" si="846"/>
        <v>0</v>
      </c>
      <c r="DG68" s="53">
        <f t="shared" ca="1" si="846"/>
        <v>0</v>
      </c>
      <c r="DH68" s="53">
        <f t="shared" ca="1" si="846"/>
        <v>0</v>
      </c>
      <c r="DI68" s="53">
        <f t="shared" ca="1" si="846"/>
        <v>0</v>
      </c>
      <c r="DJ68" s="53">
        <f t="shared" ca="1" si="846"/>
        <v>0</v>
      </c>
      <c r="DK68" s="53">
        <f t="shared" ca="1" si="846"/>
        <v>0</v>
      </c>
      <c r="DL68" s="53">
        <f t="shared" ca="1" si="846"/>
        <v>0</v>
      </c>
      <c r="DM68" s="53">
        <f t="shared" ca="1" si="846"/>
        <v>0</v>
      </c>
      <c r="DN68" s="53">
        <f t="shared" ca="1" si="846"/>
        <v>0</v>
      </c>
      <c r="DO68" s="52"/>
      <c r="DP68" s="60">
        <v>35.714285714285715</v>
      </c>
      <c r="DQ68" s="53">
        <v>35.714285714285715</v>
      </c>
      <c r="DR68" s="53">
        <v>35.714285714285715</v>
      </c>
      <c r="DS68" s="53">
        <v>35.714285714285715</v>
      </c>
      <c r="DT68" s="53">
        <v>35.714285714285715</v>
      </c>
      <c r="DU68" s="53">
        <v>35.714285714285715</v>
      </c>
      <c r="DV68" s="53">
        <v>35.714285714285715</v>
      </c>
      <c r="DW68" s="53">
        <v>0</v>
      </c>
      <c r="DX68" s="53">
        <v>0</v>
      </c>
      <c r="DY68" s="53">
        <v>0</v>
      </c>
      <c r="DZ68" s="53">
        <v>0</v>
      </c>
      <c r="EA68" s="53">
        <v>0</v>
      </c>
      <c r="EB68" s="53">
        <v>0</v>
      </c>
      <c r="EC68" s="53">
        <v>0</v>
      </c>
      <c r="ED68" s="53">
        <v>0</v>
      </c>
      <c r="EE68" s="53">
        <v>0</v>
      </c>
      <c r="EF68" s="53">
        <v>0</v>
      </c>
      <c r="EG68" s="53">
        <v>0</v>
      </c>
      <c r="EH68" s="53">
        <v>0</v>
      </c>
      <c r="EI68" s="53">
        <v>0</v>
      </c>
      <c r="EJ68" s="53">
        <v>0</v>
      </c>
      <c r="EK68" s="53">
        <v>0</v>
      </c>
      <c r="EL68" s="55">
        <v>0</v>
      </c>
      <c r="EM68" s="54">
        <v>0</v>
      </c>
      <c r="EN68" s="53">
        <v>0</v>
      </c>
      <c r="EO68" s="53">
        <v>0</v>
      </c>
      <c r="EP68" s="53">
        <v>0</v>
      </c>
      <c r="EQ68" s="53">
        <v>0</v>
      </c>
      <c r="ER68" s="53">
        <v>0</v>
      </c>
      <c r="ES68" s="53">
        <v>0</v>
      </c>
      <c r="ET68" s="53">
        <v>0</v>
      </c>
      <c r="EU68" s="53">
        <v>0</v>
      </c>
      <c r="EV68" s="53">
        <v>0</v>
      </c>
      <c r="EW68" s="53">
        <v>0</v>
      </c>
      <c r="EX68" s="53">
        <v>0</v>
      </c>
      <c r="EY68" s="53">
        <v>0</v>
      </c>
      <c r="EZ68" s="53">
        <v>0</v>
      </c>
      <c r="FA68" s="53">
        <v>0</v>
      </c>
      <c r="FB68" s="53">
        <v>0</v>
      </c>
      <c r="FC68" s="53">
        <v>0</v>
      </c>
      <c r="FD68" s="53">
        <v>0</v>
      </c>
      <c r="FE68" s="53">
        <v>0</v>
      </c>
      <c r="FF68" s="53">
        <v>0</v>
      </c>
      <c r="FG68" s="53">
        <v>0</v>
      </c>
      <c r="FH68" s="53">
        <v>0</v>
      </c>
      <c r="FI68" s="53">
        <v>0</v>
      </c>
      <c r="FJ68" s="53">
        <v>0</v>
      </c>
      <c r="FK68" s="54">
        <v>0</v>
      </c>
      <c r="FL68" s="53">
        <v>0</v>
      </c>
      <c r="FM68" s="53">
        <v>0</v>
      </c>
      <c r="FN68" s="53">
        <v>0</v>
      </c>
      <c r="FO68" s="53">
        <v>0</v>
      </c>
      <c r="FP68" s="53">
        <v>0</v>
      </c>
      <c r="FQ68" s="53">
        <v>0</v>
      </c>
      <c r="FR68" s="53">
        <v>0</v>
      </c>
      <c r="FS68" s="53">
        <v>0</v>
      </c>
      <c r="FT68" s="53">
        <v>0</v>
      </c>
      <c r="FU68" s="53">
        <v>0</v>
      </c>
      <c r="FV68" s="53">
        <v>0</v>
      </c>
      <c r="FW68" s="53">
        <v>0</v>
      </c>
      <c r="FX68" s="53">
        <v>0</v>
      </c>
      <c r="FY68" s="53">
        <v>0</v>
      </c>
      <c r="FZ68" s="53">
        <v>0</v>
      </c>
      <c r="GA68" s="53">
        <v>0</v>
      </c>
      <c r="GB68" s="53">
        <v>0</v>
      </c>
      <c r="GC68" s="53">
        <v>0</v>
      </c>
      <c r="GD68" s="53">
        <v>0</v>
      </c>
      <c r="GE68" s="53">
        <v>0</v>
      </c>
      <c r="GF68" s="53">
        <v>0</v>
      </c>
      <c r="GG68" s="53">
        <v>0</v>
      </c>
      <c r="GH68" s="53">
        <v>0</v>
      </c>
      <c r="GI68" s="54">
        <v>0</v>
      </c>
      <c r="GJ68" s="53">
        <v>0</v>
      </c>
      <c r="GK68" s="53">
        <v>0</v>
      </c>
      <c r="GL68" s="53">
        <v>0</v>
      </c>
      <c r="GM68" s="53">
        <v>0</v>
      </c>
      <c r="GN68" s="53">
        <v>0</v>
      </c>
      <c r="GO68" s="53">
        <v>0</v>
      </c>
      <c r="GP68" s="53">
        <v>0</v>
      </c>
      <c r="GQ68" s="53">
        <v>0</v>
      </c>
      <c r="GR68" s="53">
        <v>0</v>
      </c>
      <c r="GS68" s="53">
        <v>0</v>
      </c>
      <c r="GT68" s="53">
        <v>0</v>
      </c>
      <c r="GU68" s="53">
        <v>0</v>
      </c>
      <c r="GV68" s="53">
        <v>0</v>
      </c>
      <c r="GW68" s="53">
        <v>0</v>
      </c>
      <c r="GX68" s="53">
        <v>0</v>
      </c>
      <c r="GY68" s="53">
        <v>0</v>
      </c>
      <c r="GZ68" s="53">
        <v>0</v>
      </c>
      <c r="HA68" s="53">
        <v>0</v>
      </c>
      <c r="HB68" s="53">
        <v>0</v>
      </c>
      <c r="HC68" s="53">
        <v>0</v>
      </c>
      <c r="HD68" s="53">
        <v>0</v>
      </c>
      <c r="HE68" s="53">
        <v>0</v>
      </c>
      <c r="HF68" s="53">
        <v>0</v>
      </c>
      <c r="HG68" s="54">
        <v>0</v>
      </c>
      <c r="HH68" s="52"/>
      <c r="HI68" s="160"/>
      <c r="HJ68" s="161"/>
      <c r="HK68" s="161"/>
      <c r="HL68" s="161"/>
      <c r="HM68" s="161"/>
      <c r="HN68" s="161"/>
      <c r="HO68" s="161"/>
      <c r="HP68" s="161"/>
      <c r="HQ68" s="161"/>
      <c r="HR68" s="161"/>
      <c r="HS68" s="161"/>
      <c r="HT68" s="162"/>
      <c r="HU68" s="160"/>
      <c r="HV68" s="161"/>
      <c r="HW68" s="161"/>
      <c r="HX68" s="161"/>
      <c r="HY68" s="161"/>
      <c r="HZ68" s="161"/>
      <c r="IA68" s="161"/>
      <c r="IB68" s="161"/>
      <c r="IC68" s="161"/>
      <c r="ID68" s="161"/>
      <c r="IE68" s="161"/>
      <c r="IF68" s="162"/>
      <c r="IG68" s="160"/>
      <c r="IH68" s="161"/>
      <c r="II68" s="161"/>
      <c r="IJ68" s="161"/>
      <c r="IK68" s="161"/>
      <c r="IL68" s="161"/>
      <c r="IM68" s="161"/>
      <c r="IN68" s="161"/>
      <c r="IO68" s="161"/>
      <c r="IP68" s="161"/>
      <c r="IQ68" s="161"/>
      <c r="IR68" s="162"/>
      <c r="IS68" s="160"/>
      <c r="IT68" s="161"/>
      <c r="IU68" s="161"/>
      <c r="IV68" s="161"/>
      <c r="IW68" s="161"/>
      <c r="IX68" s="161"/>
      <c r="IY68" s="161"/>
      <c r="IZ68" s="161"/>
      <c r="JA68" s="161"/>
      <c r="JB68" s="161"/>
      <c r="JC68" s="161"/>
      <c r="JD68" s="162"/>
      <c r="JE68" s="92"/>
    </row>
    <row r="69" spans="1:265" s="1" customFormat="1" ht="14.4" x14ac:dyDescent="0.3">
      <c r="A69" s="124"/>
      <c r="B69" s="171"/>
      <c r="C69" s="165" t="s">
        <v>43</v>
      </c>
      <c r="D69" s="137" t="s">
        <v>28</v>
      </c>
      <c r="E69" s="137" t="s">
        <v>39</v>
      </c>
      <c r="F69" s="138"/>
      <c r="G69" s="137"/>
      <c r="H69" s="137"/>
      <c r="I69" s="172"/>
      <c r="J69" s="137"/>
      <c r="K69" s="137"/>
      <c r="L69" s="139"/>
      <c r="M69" s="108"/>
      <c r="N69" s="144">
        <f ca="1">SUM(INDIRECT(ADDRESS(ROW($C69)+1,COLUMN($C69)+11,4)&amp;":"&amp;ADDRESS(ROW($C69)+(COUNTIFS($C$1:$C$12,$C69)-1),COLUMN($C69)+11,4)))</f>
        <v>850</v>
      </c>
      <c r="O69" s="137"/>
      <c r="P69" s="137"/>
      <c r="Q69" s="137"/>
      <c r="R69" s="137"/>
      <c r="S69" s="137"/>
      <c r="T69" s="170"/>
      <c r="U69" s="108"/>
      <c r="V69" s="151"/>
      <c r="W69" s="152"/>
      <c r="X69" s="152"/>
      <c r="Y69" s="152"/>
      <c r="Z69" s="152"/>
      <c r="AA69" s="152"/>
      <c r="AB69" s="152"/>
      <c r="AC69" s="152"/>
      <c r="AD69" s="152"/>
      <c r="AE69" s="152"/>
      <c r="AF69" s="152"/>
      <c r="AG69" s="153"/>
      <c r="AH69" s="151"/>
      <c r="AI69" s="152"/>
      <c r="AJ69" s="152"/>
      <c r="AK69" s="152"/>
      <c r="AL69" s="152"/>
      <c r="AM69" s="152"/>
      <c r="AN69" s="152"/>
      <c r="AO69" s="152"/>
      <c r="AP69" s="152"/>
      <c r="AQ69" s="152"/>
      <c r="AR69" s="152"/>
      <c r="AS69" s="153"/>
      <c r="AT69" s="151"/>
      <c r="AU69" s="152"/>
      <c r="AV69" s="152"/>
      <c r="AW69" s="152"/>
      <c r="AX69" s="152"/>
      <c r="AY69" s="152"/>
      <c r="AZ69" s="152"/>
      <c r="BA69" s="152"/>
      <c r="BB69" s="152"/>
      <c r="BC69" s="152"/>
      <c r="BD69" s="152"/>
      <c r="BE69" s="153"/>
      <c r="BF69" s="151"/>
      <c r="BG69" s="152"/>
      <c r="BH69" s="152"/>
      <c r="BI69" s="152"/>
      <c r="BJ69" s="152"/>
      <c r="BK69" s="152"/>
      <c r="BL69" s="152"/>
      <c r="BM69" s="152"/>
      <c r="BN69" s="152"/>
      <c r="BO69" s="152"/>
      <c r="BP69" s="152"/>
      <c r="BQ69" s="153"/>
      <c r="BR69" s="52"/>
      <c r="BS69" s="71"/>
      <c r="BT69" s="71"/>
      <c r="BU69" s="71"/>
      <c r="BV69" s="71"/>
      <c r="BW69" s="71"/>
      <c r="BX69" s="71"/>
      <c r="BY69" s="71"/>
      <c r="BZ69" s="71"/>
      <c r="CA69" s="71"/>
      <c r="CB69" s="71"/>
      <c r="CC69" s="71"/>
      <c r="CD69" s="72"/>
      <c r="CE69" s="71"/>
      <c r="CF69" s="71"/>
      <c r="CG69" s="71"/>
      <c r="CH69" s="71"/>
      <c r="CI69" s="71"/>
      <c r="CJ69" s="71"/>
      <c r="CK69" s="71"/>
      <c r="CL69" s="71"/>
      <c r="CM69" s="71"/>
      <c r="CN69" s="71"/>
      <c r="CO69" s="71"/>
      <c r="CP69" s="72"/>
      <c r="CQ69" s="71"/>
      <c r="CR69" s="71"/>
      <c r="CS69" s="71"/>
      <c r="CT69" s="71"/>
      <c r="CU69" s="71"/>
      <c r="CV69" s="71"/>
      <c r="CW69" s="71"/>
      <c r="CX69" s="71"/>
      <c r="CY69" s="71"/>
      <c r="CZ69" s="71"/>
      <c r="DA69" s="71"/>
      <c r="DB69" s="72"/>
      <c r="DC69" s="71"/>
      <c r="DD69" s="71"/>
      <c r="DE69" s="71"/>
      <c r="DF69" s="71"/>
      <c r="DG69" s="71"/>
      <c r="DH69" s="71"/>
      <c r="DI69" s="71"/>
      <c r="DJ69" s="71"/>
      <c r="DK69" s="71"/>
      <c r="DL69" s="71"/>
      <c r="DM69" s="71"/>
      <c r="DN69" s="71"/>
      <c r="DO69" s="52"/>
      <c r="DP69" s="73"/>
      <c r="DQ69" s="71"/>
      <c r="DR69" s="71"/>
      <c r="DS69" s="71"/>
      <c r="DT69" s="71"/>
      <c r="DU69" s="71"/>
      <c r="DV69" s="71"/>
      <c r="DW69" s="71"/>
      <c r="DX69" s="71"/>
      <c r="DY69" s="71"/>
      <c r="DZ69" s="71"/>
      <c r="EA69" s="71"/>
      <c r="EB69" s="71"/>
      <c r="EC69" s="71"/>
      <c r="ED69" s="71"/>
      <c r="EE69" s="71"/>
      <c r="EF69" s="71"/>
      <c r="EG69" s="71"/>
      <c r="EH69" s="71"/>
      <c r="EI69" s="71"/>
      <c r="EJ69" s="71"/>
      <c r="EK69" s="71"/>
      <c r="EL69" s="74"/>
      <c r="EM69" s="72"/>
      <c r="EN69" s="71"/>
      <c r="EO69" s="71"/>
      <c r="EP69" s="71"/>
      <c r="EQ69" s="71"/>
      <c r="ER69" s="71"/>
      <c r="ES69" s="71"/>
      <c r="ET69" s="71"/>
      <c r="EU69" s="71"/>
      <c r="EV69" s="71"/>
      <c r="EW69" s="71"/>
      <c r="EX69" s="71"/>
      <c r="EY69" s="71"/>
      <c r="EZ69" s="71"/>
      <c r="FA69" s="71"/>
      <c r="FB69" s="71"/>
      <c r="FC69" s="71"/>
      <c r="FD69" s="71"/>
      <c r="FE69" s="71"/>
      <c r="FF69" s="71"/>
      <c r="FG69" s="71"/>
      <c r="FH69" s="71"/>
      <c r="FI69" s="71"/>
      <c r="FJ69" s="71"/>
      <c r="FK69" s="72"/>
      <c r="FL69" s="71"/>
      <c r="FM69" s="71"/>
      <c r="FN69" s="71"/>
      <c r="FO69" s="71"/>
      <c r="FP69" s="71"/>
      <c r="FQ69" s="71"/>
      <c r="FR69" s="71"/>
      <c r="FS69" s="71"/>
      <c r="FT69" s="71"/>
      <c r="FU69" s="71"/>
      <c r="FV69" s="71"/>
      <c r="FW69" s="71"/>
      <c r="FX69" s="71"/>
      <c r="FY69" s="71"/>
      <c r="FZ69" s="71"/>
      <c r="GA69" s="71"/>
      <c r="GB69" s="71"/>
      <c r="GC69" s="71"/>
      <c r="GD69" s="71"/>
      <c r="GE69" s="71"/>
      <c r="GF69" s="71"/>
      <c r="GG69" s="71"/>
      <c r="GH69" s="71"/>
      <c r="GI69" s="72"/>
      <c r="GJ69" s="71"/>
      <c r="GK69" s="71"/>
      <c r="GL69" s="71"/>
      <c r="GM69" s="71"/>
      <c r="GN69" s="71"/>
      <c r="GO69" s="71"/>
      <c r="GP69" s="71"/>
      <c r="GQ69" s="71"/>
      <c r="GR69" s="71"/>
      <c r="GS69" s="71"/>
      <c r="GT69" s="71"/>
      <c r="GU69" s="71"/>
      <c r="GV69" s="71"/>
      <c r="GW69" s="71"/>
      <c r="GX69" s="71"/>
      <c r="GY69" s="71"/>
      <c r="GZ69" s="71"/>
      <c r="HA69" s="71"/>
      <c r="HB69" s="71"/>
      <c r="HC69" s="71"/>
      <c r="HD69" s="71"/>
      <c r="HE69" s="71"/>
      <c r="HF69" s="71"/>
      <c r="HG69" s="72"/>
      <c r="HH69" s="52"/>
      <c r="HI69" s="157"/>
      <c r="HJ69" s="158"/>
      <c r="HK69" s="158"/>
      <c r="HL69" s="158"/>
      <c r="HM69" s="158"/>
      <c r="HN69" s="158"/>
      <c r="HO69" s="158"/>
      <c r="HP69" s="158"/>
      <c r="HQ69" s="158"/>
      <c r="HR69" s="158"/>
      <c r="HS69" s="158"/>
      <c r="HT69" s="159"/>
      <c r="HU69" s="157"/>
      <c r="HV69" s="158"/>
      <c r="HW69" s="158"/>
      <c r="HX69" s="158"/>
      <c r="HY69" s="158"/>
      <c r="HZ69" s="158"/>
      <c r="IA69" s="158"/>
      <c r="IB69" s="158"/>
      <c r="IC69" s="158"/>
      <c r="ID69" s="158"/>
      <c r="IE69" s="158"/>
      <c r="IF69" s="159"/>
      <c r="IG69" s="157"/>
      <c r="IH69" s="158"/>
      <c r="II69" s="158"/>
      <c r="IJ69" s="158"/>
      <c r="IK69" s="158"/>
      <c r="IL69" s="158"/>
      <c r="IM69" s="158"/>
      <c r="IN69" s="158"/>
      <c r="IO69" s="158"/>
      <c r="IP69" s="158"/>
      <c r="IQ69" s="158"/>
      <c r="IR69" s="159"/>
      <c r="IS69" s="157"/>
      <c r="IT69" s="158"/>
      <c r="IU69" s="158"/>
      <c r="IV69" s="158"/>
      <c r="IW69" s="158"/>
      <c r="IX69" s="158"/>
      <c r="IY69" s="158"/>
      <c r="IZ69" s="158"/>
      <c r="JA69" s="158"/>
      <c r="JB69" s="158"/>
      <c r="JC69" s="158"/>
      <c r="JD69" s="159"/>
      <c r="JE69" s="92"/>
    </row>
    <row r="70" spans="1:265" s="1" customFormat="1" ht="15" customHeight="1" x14ac:dyDescent="0.3">
      <c r="A70" s="125"/>
      <c r="B70" s="163">
        <f t="shared" ref="B70:B72" ca="1" si="847">INDIRECT(ADDRESS(ROW(A70)-1,COLUMN(A70)+1,4),TRUE)</f>
        <v>0</v>
      </c>
      <c r="C70" s="164" t="str">
        <f t="shared" ref="C70:C72" ca="1" si="848">INDIRECT(ADDRESS(ROW(B70)-1,COLUMN(B70)+1,4),TRUE)</f>
        <v>Affaire 1</v>
      </c>
      <c r="D70" s="140" t="str">
        <f t="shared" ref="D70:D72" ca="1" si="849">INDIRECT(ADDRESS(ROW(C70)-1,COLUMN(C70)+1,4),TRUE)</f>
        <v>DCE/REA</v>
      </c>
      <c r="E70" s="141" t="s">
        <v>38</v>
      </c>
      <c r="F70" s="142">
        <v>1</v>
      </c>
      <c r="G70" s="140">
        <f t="shared" ref="G70:G72" ca="1" si="850">INDIRECT(ADDRESS(ROW(F70)-1,COLUMN(F70)+1,4),TRUE)</f>
        <v>0</v>
      </c>
      <c r="H70" s="140">
        <f t="shared" ref="H70:H72" ca="1" si="851">INDIRECT(ADDRESS(ROW(G70)-1,COLUMN(G70)+1,4),TRUE)</f>
        <v>0</v>
      </c>
      <c r="I70" s="168">
        <f t="shared" ref="I70:I72" ca="1" si="852">INDIRECT(ADDRESS(ROW(H70)-1,COLUMN(H70)+1,4),TRUE)</f>
        <v>0</v>
      </c>
      <c r="J70" s="173">
        <f t="shared" ref="J70:J72" ca="1" si="853">INDIRECT(ADDRESS(ROW(I70)-1,COLUMN(I70)+1,4),TRUE)</f>
        <v>0</v>
      </c>
      <c r="K70" s="140">
        <f t="shared" ref="K70:K72" ca="1" si="854">INDIRECT(ADDRESS(ROW(J70)-1,COLUMN(J70)+1,4),TRUE)</f>
        <v>0</v>
      </c>
      <c r="L70" s="143">
        <f t="shared" ref="L70:L72" ca="1" si="855">INDIRECT(ADDRESS(ROW(K70)-1,COLUMN(K70)+1,4),TRUE)</f>
        <v>0</v>
      </c>
      <c r="M70" s="108"/>
      <c r="N70" s="145">
        <v>400</v>
      </c>
      <c r="O70" s="146">
        <v>43466</v>
      </c>
      <c r="P70" s="146">
        <v>43586</v>
      </c>
      <c r="Q70" s="147"/>
      <c r="R70" s="148" t="str">
        <f ca="1">IF(AND($P70&lt;&gt;"",$P70&lt;=$B$1,$Q70=""),"RETARD","")</f>
        <v>RETARD</v>
      </c>
      <c r="S70" s="148">
        <f ca="1">IF($O70="","",IF(AND($B$1&lt;$P70,$Q70=""),$P70,IF(AND($Q70&lt;=$P70,$Q70&lt;&gt;""),$Q70,EDATE($P70,1))))</f>
        <v>43617</v>
      </c>
      <c r="T70" s="169"/>
      <c r="U70" s="108"/>
      <c r="V70" s="154" t="str">
        <f t="shared" ref="V70:V72" ca="1" si="856">IF(AND(BS70&gt;0,BT70&gt;0),"-",IF(AND(BS70&gt;0,BT70=0),IF($D70="DCE/REA",IF(HI70="","DCE","REA"),$D70),""))</f>
        <v>-</v>
      </c>
      <c r="W70" s="155" t="str">
        <f t="shared" ref="W70:W72" ca="1" si="857">IF(AND(BT70&gt;0,BU70&gt;0),"-",IF(AND(BT70&gt;0,BU70=0),IF($D70="DCE/REA",IF(HJ70="","DCE","REA"),$D70),""))</f>
        <v>-</v>
      </c>
      <c r="X70" s="155" t="str">
        <f t="shared" ref="X70:X72" ca="1" si="858">IF(AND(BU70&gt;0,BV70&gt;0),"-",IF(AND(BU70&gt;0,BV70=0),IF($D70="DCE/REA",IF(HK70="","DCE","REA"),$D70),""))</f>
        <v>-</v>
      </c>
      <c r="Y70" s="155" t="str">
        <f t="shared" ref="Y70:Y72" ca="1" si="859">IF(AND(BV70&gt;0,BW70&gt;0),"-",IF(AND(BV70&gt;0,BW70=0),IF($D70="DCE/REA",IF(HL70="","DCE","REA"),$D70),""))</f>
        <v>-</v>
      </c>
      <c r="Z70" s="155" t="str">
        <f t="shared" ref="Z70:Z72" ca="1" si="860">IF(AND(BW70&gt;0,BX70&gt;0),"-",IF(AND(BW70&gt;0,BX70=0),IF($D70="DCE/REA",IF(HM70="","DCE","REA"),$D70),""))</f>
        <v>-</v>
      </c>
      <c r="AA70" s="155" t="str">
        <f t="shared" ref="AA70:AA72" ca="1" si="861">IF(AND(BX70&gt;0,BY70&gt;0),"-",IF(AND(BX70&gt;0,BY70=0),IF($D70="DCE/REA",IF(HN70="","DCE","REA"),$D70),""))</f>
        <v>DCE</v>
      </c>
      <c r="AB70" s="155" t="str">
        <f t="shared" ref="AB70:AB72" ca="1" si="862">IF(AND(BY70&gt;0,BZ70&gt;0),"-",IF(AND(BY70&gt;0,BZ70=0),IF($D70="DCE/REA",IF(HO70="","DCE","REA"),$D70),""))</f>
        <v/>
      </c>
      <c r="AC70" s="155" t="str">
        <f t="shared" ref="AC70:AC72" ca="1" si="863">IF(AND(BZ70&gt;0,CA70&gt;0),"-",IF(AND(BZ70&gt;0,CA70=0),IF($D70="DCE/REA",IF(HP70="","DCE","REA"),$D70),""))</f>
        <v/>
      </c>
      <c r="AD70" s="155" t="str">
        <f t="shared" ref="AD70:AD72" ca="1" si="864">IF(AND(CA70&gt;0,CB70&gt;0),"-",IF(AND(CA70&gt;0,CB70=0),IF($D70="DCE/REA",IF(HQ70="","DCE","REA"),$D70),""))</f>
        <v/>
      </c>
      <c r="AE70" s="155" t="str">
        <f t="shared" ref="AE70:AE72" ca="1" si="865">IF(AND(CB70&gt;0,CC70&gt;0),"-",IF(AND(CB70&gt;0,CC70=0),IF($D70="DCE/REA",IF(HR70="","DCE","REA"),$D70),""))</f>
        <v/>
      </c>
      <c r="AF70" s="155" t="str">
        <f t="shared" ref="AF70:AF72" ca="1" si="866">IF(AND(CC70&gt;0,CD70&gt;0),"-",IF(AND(CC70&gt;0,CD70=0),IF($D70="DCE/REA",IF(HS70="","DCE","REA"),$D70),""))</f>
        <v/>
      </c>
      <c r="AG70" s="156" t="str">
        <f t="shared" ref="AG70:AG72" ca="1" si="867">IF(AND(CD70&gt;0,CE70&gt;0),"-",IF(AND(CD70&gt;0,CE70=0),IF($D70="DCE/REA",IF(HT70="","DCE","REA"),$D70),""))</f>
        <v/>
      </c>
      <c r="AH70" s="154" t="str">
        <f t="shared" ref="AH70:AH72" ca="1" si="868">IF(AND(CE70&gt;0,CF70&gt;0),"-",IF(AND(CE70&gt;0,CF70=0),IF($D70="DCE/REA",IF(HU70="","DCE","REA"),$D70),""))</f>
        <v/>
      </c>
      <c r="AI70" s="155" t="str">
        <f t="shared" ref="AI70:AI72" ca="1" si="869">IF(AND(CF70&gt;0,CG70&gt;0),"-",IF(AND(CF70&gt;0,CG70=0),IF($D70="DCE/REA",IF(HV70="","DCE","REA"),$D70),""))</f>
        <v/>
      </c>
      <c r="AJ70" s="155" t="str">
        <f t="shared" ref="AJ70:AJ72" ca="1" si="870">IF(AND(CG70&gt;0,CH70&gt;0),"-",IF(AND(CG70&gt;0,CH70=0),IF($D70="DCE/REA",IF(HW70="","DCE","REA"),$D70),""))</f>
        <v/>
      </c>
      <c r="AK70" s="155" t="str">
        <f t="shared" ref="AK70:AK72" ca="1" si="871">IF(AND(CH70&gt;0,CI70&gt;0),"-",IF(AND(CH70&gt;0,CI70=0),IF($D70="DCE/REA",IF(HX70="","DCE","REA"),$D70),""))</f>
        <v/>
      </c>
      <c r="AL70" s="155" t="str">
        <f t="shared" ref="AL70:AL72" ca="1" si="872">IF(AND(CI70&gt;0,CJ70&gt;0),"-",IF(AND(CI70&gt;0,CJ70=0),IF($D70="DCE/REA",IF(HY70="","DCE","REA"),$D70),""))</f>
        <v/>
      </c>
      <c r="AM70" s="155" t="str">
        <f t="shared" ref="AM70:AM72" ca="1" si="873">IF(AND(CJ70&gt;0,CK70&gt;0),"-",IF(AND(CJ70&gt;0,CK70=0),IF($D70="DCE/REA",IF(HZ70="","DCE","REA"),$D70),""))</f>
        <v/>
      </c>
      <c r="AN70" s="155" t="str">
        <f t="shared" ref="AN70:AN72" ca="1" si="874">IF(AND(CK70&gt;0,CL70&gt;0),"-",IF(AND(CK70&gt;0,CL70=0),IF($D70="DCE/REA",IF(IA70="","DCE","REA"),$D70),""))</f>
        <v/>
      </c>
      <c r="AO70" s="155" t="str">
        <f t="shared" ref="AO70:AO72" ca="1" si="875">IF(AND(CL70&gt;0,CM70&gt;0),"-",IF(AND(CL70&gt;0,CM70=0),IF($D70="DCE/REA",IF(IB70="","DCE","REA"),$D70),""))</f>
        <v/>
      </c>
      <c r="AP70" s="155" t="str">
        <f t="shared" ref="AP70:AP72" ca="1" si="876">IF(AND(CM70&gt;0,CN70&gt;0),"-",IF(AND(CM70&gt;0,CN70=0),IF($D70="DCE/REA",IF(IC70="","DCE","REA"),$D70),""))</f>
        <v/>
      </c>
      <c r="AQ70" s="155" t="str">
        <f t="shared" ref="AQ70:AQ72" ca="1" si="877">IF(AND(CN70&gt;0,CO70&gt;0),"-",IF(AND(CN70&gt;0,CO70=0),IF($D70="DCE/REA",IF(ID70="","DCE","REA"),$D70),""))</f>
        <v/>
      </c>
      <c r="AR70" s="155" t="str">
        <f t="shared" ref="AR70:AR72" ca="1" si="878">IF(AND(CO70&gt;0,CP70&gt;0),"-",IF(AND(CO70&gt;0,CP70=0),IF($D70="DCE/REA",IF(IE70="","DCE","REA"),$D70),""))</f>
        <v/>
      </c>
      <c r="AS70" s="156" t="str">
        <f t="shared" ref="AS70:AS72" ca="1" si="879">IF(AND(CP70&gt;0,CQ70&gt;0),"-",IF(AND(CP70&gt;0,CQ70=0),IF($D70="DCE/REA",IF(IF70="","DCE","REA"),$D70),""))</f>
        <v/>
      </c>
      <c r="AT70" s="154" t="str">
        <f t="shared" ref="AT70:AT72" ca="1" si="880">IF(AND(CQ70&gt;0,CR70&gt;0),"-",IF(AND(CQ70&gt;0,CR70=0),IF($D70="DCE/REA",IF(IG70="","DCE","REA"),$D70),""))</f>
        <v/>
      </c>
      <c r="AU70" s="155" t="str">
        <f t="shared" ref="AU70:AU72" ca="1" si="881">IF(AND(CR70&gt;0,CS70&gt;0),"-",IF(AND(CR70&gt;0,CS70=0),IF($D70="DCE/REA",IF(IH70="","DCE","REA"),$D70),""))</f>
        <v/>
      </c>
      <c r="AV70" s="155" t="str">
        <f t="shared" ref="AV70:AV72" ca="1" si="882">IF(AND(CS70&gt;0,CT70&gt;0),"-",IF(AND(CS70&gt;0,CT70=0),IF($D70="DCE/REA",IF(II70="","DCE","REA"),$D70),""))</f>
        <v/>
      </c>
      <c r="AW70" s="155" t="str">
        <f t="shared" ref="AW70:AW72" ca="1" si="883">IF(AND(CT70&gt;0,CU70&gt;0),"-",IF(AND(CT70&gt;0,CU70=0),IF($D70="DCE/REA",IF(IJ70="","DCE","REA"),$D70),""))</f>
        <v/>
      </c>
      <c r="AX70" s="155" t="str">
        <f t="shared" ref="AX70:AX72" ca="1" si="884">IF(AND(CU70&gt;0,CV70&gt;0),"-",IF(AND(CU70&gt;0,CV70=0),IF($D70="DCE/REA",IF(IK70="","DCE","REA"),$D70),""))</f>
        <v/>
      </c>
      <c r="AY70" s="155" t="str">
        <f t="shared" ref="AY70:AY72" ca="1" si="885">IF(AND(CV70&gt;0,CW70&gt;0),"-",IF(AND(CV70&gt;0,CW70=0),IF($D70="DCE/REA",IF(IL70="","DCE","REA"),$D70),""))</f>
        <v/>
      </c>
      <c r="AZ70" s="155" t="str">
        <f t="shared" ref="AZ70:AZ72" ca="1" si="886">IF(AND(CW70&gt;0,CX70&gt;0),"-",IF(AND(CW70&gt;0,CX70=0),IF($D70="DCE/REA",IF(IM70="","DCE","REA"),$D70),""))</f>
        <v/>
      </c>
      <c r="BA70" s="155" t="str">
        <f t="shared" ref="BA70:BA72" ca="1" si="887">IF(AND(CX70&gt;0,CY70&gt;0),"-",IF(AND(CX70&gt;0,CY70=0),IF($D70="DCE/REA",IF(IN70="","DCE","REA"),$D70),""))</f>
        <v/>
      </c>
      <c r="BB70" s="155" t="str">
        <f t="shared" ref="BB70:BB72" ca="1" si="888">IF(AND(CY70&gt;0,CZ70&gt;0),"-",IF(AND(CY70&gt;0,CZ70=0),IF($D70="DCE/REA",IF(IO70="","DCE","REA"),$D70),""))</f>
        <v/>
      </c>
      <c r="BC70" s="155" t="str">
        <f t="shared" ref="BC70:BC72" ca="1" si="889">IF(AND(CZ70&gt;0,DA70&gt;0),"-",IF(AND(CZ70&gt;0,DA70=0),IF($D70="DCE/REA",IF(IP70="","DCE","REA"),$D70),""))</f>
        <v/>
      </c>
      <c r="BD70" s="155" t="str">
        <f t="shared" ref="BD70:BD72" ca="1" si="890">IF(AND(DA70&gt;0,DB70&gt;0),"-",IF(AND(DA70&gt;0,DB70=0),IF($D70="DCE/REA",IF(IQ70="","DCE","REA"),$D70),""))</f>
        <v/>
      </c>
      <c r="BE70" s="156" t="str">
        <f t="shared" ref="BE70:BE72" ca="1" si="891">IF(AND(DB70&gt;0,DC70&gt;0),"-",IF(AND(DB70&gt;0,DC70=0),IF($D70="DCE/REA",IF(IR70="","DCE","REA"),$D70),""))</f>
        <v/>
      </c>
      <c r="BF70" s="154" t="str">
        <f t="shared" ref="BF70:BF72" ca="1" si="892">IF(AND(DC70&gt;0,DD70&gt;0),"-",IF(AND(DC70&gt;0,DD70=0),IF($D70="DCE/REA",IF(IS70="","DCE","REA"),$D70),""))</f>
        <v/>
      </c>
      <c r="BG70" s="155" t="str">
        <f t="shared" ref="BG70:BG72" ca="1" si="893">IF(AND(DD70&gt;0,DE70&gt;0),"-",IF(AND(DD70&gt;0,DE70=0),IF($D70="DCE/REA",IF(IT70="","DCE","REA"),$D70),""))</f>
        <v/>
      </c>
      <c r="BH70" s="155" t="str">
        <f t="shared" ref="BH70:BH72" ca="1" si="894">IF(AND(DE70&gt;0,DF70&gt;0),"-",IF(AND(DE70&gt;0,DF70=0),IF($D70="DCE/REA",IF(IU70="","DCE","REA"),$D70),""))</f>
        <v/>
      </c>
      <c r="BI70" s="155" t="str">
        <f t="shared" ref="BI70:BI72" ca="1" si="895">IF(AND(DF70&gt;0,DG70&gt;0),"-",IF(AND(DF70&gt;0,DG70=0),IF($D70="DCE/REA",IF(IV70="","DCE","REA"),$D70),""))</f>
        <v/>
      </c>
      <c r="BJ70" s="155" t="str">
        <f t="shared" ref="BJ70:BJ72" ca="1" si="896">IF(AND(DG70&gt;0,DH70&gt;0),"-",IF(AND(DG70&gt;0,DH70=0),IF($D70="DCE/REA",IF(IW70="","DCE","REA"),$D70),""))</f>
        <v/>
      </c>
      <c r="BK70" s="155" t="str">
        <f t="shared" ref="BK70:BK72" ca="1" si="897">IF(AND(DH70&gt;0,DI70&gt;0),"-",IF(AND(DH70&gt;0,DI70=0),IF($D70="DCE/REA",IF(IX70="","DCE","REA"),$D70),""))</f>
        <v/>
      </c>
      <c r="BL70" s="155" t="str">
        <f t="shared" ref="BL70:BL72" ca="1" si="898">IF(AND(DI70&gt;0,DJ70&gt;0),"-",IF(AND(DI70&gt;0,DJ70=0),IF($D70="DCE/REA",IF(IY70="","DCE","REA"),$D70),""))</f>
        <v/>
      </c>
      <c r="BM70" s="155" t="str">
        <f t="shared" ref="BM70:BM72" ca="1" si="899">IF(AND(DJ70&gt;0,DK70&gt;0),"-",IF(AND(DJ70&gt;0,DK70=0),IF($D70="DCE/REA",IF(IZ70="","DCE","REA"),$D70),""))</f>
        <v/>
      </c>
      <c r="BN70" s="155" t="str">
        <f t="shared" ref="BN70:BN72" ca="1" si="900">IF(AND(DK70&gt;0,DL70&gt;0),"-",IF(AND(DK70&gt;0,DL70=0),IF($D70="DCE/REA",IF(JA70="","DCE","REA"),$D70),""))</f>
        <v/>
      </c>
      <c r="BO70" s="155" t="str">
        <f t="shared" ref="BO70:BO72" ca="1" si="901">IF(AND(DL70&gt;0,DM70&gt;0),"-",IF(AND(DL70&gt;0,DM70=0),IF($D70="DCE/REA",IF(JB70="","DCE","REA"),$D70),""))</f>
        <v/>
      </c>
      <c r="BP70" s="155" t="str">
        <f t="shared" ref="BP70:BP72" ca="1" si="902">IF(AND(DM70&gt;0,DN70&gt;0),"-",IF(AND(DM70&gt;0,DN70=0),IF($D70="DCE/REA",IF(JC70="","DCE","REA"),$D70),""))</f>
        <v/>
      </c>
      <c r="BQ70" s="156" t="str">
        <f t="shared" ref="BQ70:BQ72" ca="1" si="903">IF(AND(DN70&gt;0,DO70&gt;0),"-",IF(AND(DN70&gt;0,DO70=0),IF($D70="DCE/REA",IF(JD70="","DCE","REA"),$D70),""))</f>
        <v/>
      </c>
      <c r="BR70" s="52"/>
      <c r="BS70" s="53">
        <f t="shared" ca="1" si="844"/>
        <v>47.058823529411768</v>
      </c>
      <c r="BT70" s="53">
        <f t="shared" ca="1" si="844"/>
        <v>47.058823529411768</v>
      </c>
      <c r="BU70" s="53">
        <f t="shared" ca="1" si="844"/>
        <v>70.588235294117652</v>
      </c>
      <c r="BV70" s="53">
        <f t="shared" ca="1" si="844"/>
        <v>94.117647058823536</v>
      </c>
      <c r="BW70" s="53">
        <f t="shared" ca="1" si="844"/>
        <v>94.117647058823536</v>
      </c>
      <c r="BX70" s="53">
        <f t="shared" ca="1" si="844"/>
        <v>47.058823529411768</v>
      </c>
      <c r="BY70" s="53">
        <f t="shared" ca="1" si="844"/>
        <v>0</v>
      </c>
      <c r="BZ70" s="53">
        <f t="shared" ca="1" si="844"/>
        <v>0</v>
      </c>
      <c r="CA70" s="53">
        <f t="shared" ca="1" si="844"/>
        <v>0</v>
      </c>
      <c r="CB70" s="53">
        <f t="shared" ca="1" si="844"/>
        <v>0</v>
      </c>
      <c r="CC70" s="53">
        <f t="shared" ca="1" si="844"/>
        <v>0</v>
      </c>
      <c r="CD70" s="54">
        <f t="shared" ca="1" si="844"/>
        <v>0</v>
      </c>
      <c r="CE70" s="53">
        <f t="shared" ca="1" si="844"/>
        <v>0</v>
      </c>
      <c r="CF70" s="53">
        <f t="shared" ca="1" si="844"/>
        <v>0</v>
      </c>
      <c r="CG70" s="53">
        <f t="shared" ca="1" si="844"/>
        <v>0</v>
      </c>
      <c r="CH70" s="53">
        <f t="shared" ca="1" si="844"/>
        <v>0</v>
      </c>
      <c r="CI70" s="53">
        <f t="shared" ca="1" si="845"/>
        <v>0</v>
      </c>
      <c r="CJ70" s="53">
        <f t="shared" ca="1" si="845"/>
        <v>0</v>
      </c>
      <c r="CK70" s="53">
        <f t="shared" ca="1" si="845"/>
        <v>0</v>
      </c>
      <c r="CL70" s="53">
        <f t="shared" ca="1" si="845"/>
        <v>0</v>
      </c>
      <c r="CM70" s="53">
        <f t="shared" ca="1" si="845"/>
        <v>0</v>
      </c>
      <c r="CN70" s="53">
        <f t="shared" ca="1" si="845"/>
        <v>0</v>
      </c>
      <c r="CO70" s="53">
        <f t="shared" ca="1" si="845"/>
        <v>0</v>
      </c>
      <c r="CP70" s="54">
        <f t="shared" ca="1" si="845"/>
        <v>0</v>
      </c>
      <c r="CQ70" s="53">
        <f t="shared" ca="1" si="845"/>
        <v>0</v>
      </c>
      <c r="CR70" s="53">
        <f t="shared" ca="1" si="845"/>
        <v>0</v>
      </c>
      <c r="CS70" s="53">
        <f t="shared" ca="1" si="845"/>
        <v>0</v>
      </c>
      <c r="CT70" s="53">
        <f t="shared" ca="1" si="845"/>
        <v>0</v>
      </c>
      <c r="CU70" s="53">
        <f t="shared" ca="1" si="845"/>
        <v>0</v>
      </c>
      <c r="CV70" s="53">
        <f t="shared" ca="1" si="845"/>
        <v>0</v>
      </c>
      <c r="CW70" s="53">
        <f t="shared" ca="1" si="845"/>
        <v>0</v>
      </c>
      <c r="CX70" s="53">
        <f t="shared" ca="1" si="845"/>
        <v>0</v>
      </c>
      <c r="CY70" s="53">
        <f t="shared" ca="1" si="846"/>
        <v>0</v>
      </c>
      <c r="CZ70" s="53">
        <f t="shared" ca="1" si="846"/>
        <v>0</v>
      </c>
      <c r="DA70" s="53">
        <f t="shared" ca="1" si="846"/>
        <v>0</v>
      </c>
      <c r="DB70" s="54">
        <f t="shared" ca="1" si="846"/>
        <v>0</v>
      </c>
      <c r="DC70" s="53">
        <f t="shared" ca="1" si="846"/>
        <v>0</v>
      </c>
      <c r="DD70" s="53">
        <f t="shared" ca="1" si="846"/>
        <v>0</v>
      </c>
      <c r="DE70" s="53">
        <f t="shared" ca="1" si="846"/>
        <v>0</v>
      </c>
      <c r="DF70" s="53">
        <f t="shared" ca="1" si="846"/>
        <v>0</v>
      </c>
      <c r="DG70" s="53">
        <f t="shared" ca="1" si="846"/>
        <v>0</v>
      </c>
      <c r="DH70" s="53">
        <f t="shared" ca="1" si="846"/>
        <v>0</v>
      </c>
      <c r="DI70" s="53">
        <f t="shared" ca="1" si="846"/>
        <v>0</v>
      </c>
      <c r="DJ70" s="53">
        <f t="shared" ca="1" si="846"/>
        <v>0</v>
      </c>
      <c r="DK70" s="53">
        <f t="shared" ca="1" si="846"/>
        <v>0</v>
      </c>
      <c r="DL70" s="53">
        <f t="shared" ca="1" si="846"/>
        <v>0</v>
      </c>
      <c r="DM70" s="53">
        <f t="shared" ca="1" si="846"/>
        <v>0</v>
      </c>
      <c r="DN70" s="53">
        <f t="shared" ca="1" si="846"/>
        <v>0</v>
      </c>
      <c r="DO70" s="52"/>
      <c r="DP70" s="60">
        <v>23.529411764705884</v>
      </c>
      <c r="DQ70" s="53">
        <v>23.529411764705884</v>
      </c>
      <c r="DR70" s="53">
        <v>23.529411764705884</v>
      </c>
      <c r="DS70" s="53">
        <v>23.529411764705884</v>
      </c>
      <c r="DT70" s="53">
        <v>23.529411764705884</v>
      </c>
      <c r="DU70" s="53">
        <v>47.058823529411768</v>
      </c>
      <c r="DV70" s="53">
        <v>47.058823529411768</v>
      </c>
      <c r="DW70" s="53">
        <v>47.058823529411768</v>
      </c>
      <c r="DX70" s="53">
        <v>47.058823529411768</v>
      </c>
      <c r="DY70" s="53">
        <v>47.058823529411768</v>
      </c>
      <c r="DZ70" s="53">
        <v>47.058823529411768</v>
      </c>
      <c r="EA70" s="53">
        <v>0</v>
      </c>
      <c r="EB70" s="53">
        <v>0</v>
      </c>
      <c r="EC70" s="53">
        <v>0</v>
      </c>
      <c r="ED70" s="53">
        <v>0</v>
      </c>
      <c r="EE70" s="53">
        <v>0</v>
      </c>
      <c r="EF70" s="53">
        <v>0</v>
      </c>
      <c r="EG70" s="53">
        <v>0</v>
      </c>
      <c r="EH70" s="53">
        <v>0</v>
      </c>
      <c r="EI70" s="53">
        <v>0</v>
      </c>
      <c r="EJ70" s="53">
        <v>0</v>
      </c>
      <c r="EK70" s="53">
        <v>0</v>
      </c>
      <c r="EL70" s="55">
        <v>0</v>
      </c>
      <c r="EM70" s="54">
        <v>0</v>
      </c>
      <c r="EN70" s="53">
        <v>0</v>
      </c>
      <c r="EO70" s="53">
        <v>0</v>
      </c>
      <c r="EP70" s="53">
        <v>0</v>
      </c>
      <c r="EQ70" s="53">
        <v>0</v>
      </c>
      <c r="ER70" s="53">
        <v>0</v>
      </c>
      <c r="ES70" s="53">
        <v>0</v>
      </c>
      <c r="ET70" s="53">
        <v>0</v>
      </c>
      <c r="EU70" s="53">
        <v>0</v>
      </c>
      <c r="EV70" s="53">
        <v>0</v>
      </c>
      <c r="EW70" s="53">
        <v>0</v>
      </c>
      <c r="EX70" s="53">
        <v>0</v>
      </c>
      <c r="EY70" s="53">
        <v>0</v>
      </c>
      <c r="EZ70" s="53">
        <v>0</v>
      </c>
      <c r="FA70" s="53">
        <v>0</v>
      </c>
      <c r="FB70" s="53">
        <v>0</v>
      </c>
      <c r="FC70" s="53">
        <v>0</v>
      </c>
      <c r="FD70" s="53">
        <v>0</v>
      </c>
      <c r="FE70" s="53">
        <v>0</v>
      </c>
      <c r="FF70" s="53">
        <v>0</v>
      </c>
      <c r="FG70" s="53">
        <v>0</v>
      </c>
      <c r="FH70" s="53">
        <v>0</v>
      </c>
      <c r="FI70" s="53">
        <v>0</v>
      </c>
      <c r="FJ70" s="53">
        <v>0</v>
      </c>
      <c r="FK70" s="54">
        <v>0</v>
      </c>
      <c r="FL70" s="53">
        <v>0</v>
      </c>
      <c r="FM70" s="53">
        <v>0</v>
      </c>
      <c r="FN70" s="53">
        <v>0</v>
      </c>
      <c r="FO70" s="53">
        <v>0</v>
      </c>
      <c r="FP70" s="53">
        <v>0</v>
      </c>
      <c r="FQ70" s="53">
        <v>0</v>
      </c>
      <c r="FR70" s="53">
        <v>0</v>
      </c>
      <c r="FS70" s="53">
        <v>0</v>
      </c>
      <c r="FT70" s="53">
        <v>0</v>
      </c>
      <c r="FU70" s="53">
        <v>0</v>
      </c>
      <c r="FV70" s="53">
        <v>0</v>
      </c>
      <c r="FW70" s="53">
        <v>0</v>
      </c>
      <c r="FX70" s="53">
        <v>0</v>
      </c>
      <c r="FY70" s="53">
        <v>0</v>
      </c>
      <c r="FZ70" s="53">
        <v>0</v>
      </c>
      <c r="GA70" s="53">
        <v>0</v>
      </c>
      <c r="GB70" s="53">
        <v>0</v>
      </c>
      <c r="GC70" s="53">
        <v>0</v>
      </c>
      <c r="GD70" s="53">
        <v>0</v>
      </c>
      <c r="GE70" s="53">
        <v>0</v>
      </c>
      <c r="GF70" s="53">
        <v>0</v>
      </c>
      <c r="GG70" s="53">
        <v>0</v>
      </c>
      <c r="GH70" s="53">
        <v>0</v>
      </c>
      <c r="GI70" s="54">
        <v>0</v>
      </c>
      <c r="GJ70" s="53">
        <v>0</v>
      </c>
      <c r="GK70" s="53">
        <v>0</v>
      </c>
      <c r="GL70" s="53">
        <v>0</v>
      </c>
      <c r="GM70" s="53">
        <v>0</v>
      </c>
      <c r="GN70" s="53">
        <v>0</v>
      </c>
      <c r="GO70" s="53">
        <v>0</v>
      </c>
      <c r="GP70" s="53">
        <v>0</v>
      </c>
      <c r="GQ70" s="53">
        <v>0</v>
      </c>
      <c r="GR70" s="53">
        <v>0</v>
      </c>
      <c r="GS70" s="53">
        <v>0</v>
      </c>
      <c r="GT70" s="53">
        <v>0</v>
      </c>
      <c r="GU70" s="53">
        <v>0</v>
      </c>
      <c r="GV70" s="53">
        <v>0</v>
      </c>
      <c r="GW70" s="53">
        <v>0</v>
      </c>
      <c r="GX70" s="53">
        <v>0</v>
      </c>
      <c r="GY70" s="53">
        <v>0</v>
      </c>
      <c r="GZ70" s="53">
        <v>0</v>
      </c>
      <c r="HA70" s="53">
        <v>0</v>
      </c>
      <c r="HB70" s="53">
        <v>0</v>
      </c>
      <c r="HC70" s="53">
        <v>0</v>
      </c>
      <c r="HD70" s="53">
        <v>0</v>
      </c>
      <c r="HE70" s="53">
        <v>0</v>
      </c>
      <c r="HF70" s="53">
        <v>0</v>
      </c>
      <c r="HG70" s="54">
        <v>0</v>
      </c>
      <c r="HH70" s="52"/>
      <c r="HI70" s="160"/>
      <c r="HJ70" s="161"/>
      <c r="HK70" s="161"/>
      <c r="HL70" s="161"/>
      <c r="HM70" s="161"/>
      <c r="HN70" s="161"/>
      <c r="HO70" s="161"/>
      <c r="HP70" s="161"/>
      <c r="HQ70" s="161"/>
      <c r="HR70" s="161"/>
      <c r="HS70" s="161"/>
      <c r="HT70" s="162"/>
      <c r="HU70" s="160"/>
      <c r="HV70" s="161"/>
      <c r="HW70" s="161"/>
      <c r="HX70" s="161"/>
      <c r="HY70" s="161"/>
      <c r="HZ70" s="161"/>
      <c r="IA70" s="161"/>
      <c r="IB70" s="161"/>
      <c r="IC70" s="161"/>
      <c r="ID70" s="161"/>
      <c r="IE70" s="161"/>
      <c r="IF70" s="162"/>
      <c r="IG70" s="160"/>
      <c r="IH70" s="161"/>
      <c r="II70" s="161"/>
      <c r="IJ70" s="161"/>
      <c r="IK70" s="161"/>
      <c r="IL70" s="161"/>
      <c r="IM70" s="161"/>
      <c r="IN70" s="161"/>
      <c r="IO70" s="161"/>
      <c r="IP70" s="161"/>
      <c r="IQ70" s="161"/>
      <c r="IR70" s="162"/>
      <c r="IS70" s="160"/>
      <c r="IT70" s="161"/>
      <c r="IU70" s="161"/>
      <c r="IV70" s="161"/>
      <c r="IW70" s="161"/>
      <c r="IX70" s="161"/>
      <c r="IY70" s="161"/>
      <c r="IZ70" s="161"/>
      <c r="JA70" s="161"/>
      <c r="JB70" s="161"/>
      <c r="JC70" s="161"/>
      <c r="JD70" s="162"/>
      <c r="JE70" s="92"/>
    </row>
    <row r="71" spans="1:265" s="1" customFormat="1" ht="14.4" x14ac:dyDescent="0.3">
      <c r="A71" s="125"/>
      <c r="B71" s="163">
        <f t="shared" ca="1" si="847"/>
        <v>0</v>
      </c>
      <c r="C71" s="164" t="str">
        <f t="shared" ca="1" si="848"/>
        <v>Affaire 1</v>
      </c>
      <c r="D71" s="140" t="str">
        <f t="shared" ca="1" si="849"/>
        <v>DCE/REA</v>
      </c>
      <c r="E71" s="141" t="s">
        <v>39</v>
      </c>
      <c r="F71" s="142">
        <v>2</v>
      </c>
      <c r="G71" s="140">
        <f t="shared" ca="1" si="850"/>
        <v>0</v>
      </c>
      <c r="H71" s="140">
        <f t="shared" ca="1" si="851"/>
        <v>0</v>
      </c>
      <c r="I71" s="168">
        <f t="shared" ca="1" si="852"/>
        <v>0</v>
      </c>
      <c r="J71" s="140">
        <f t="shared" ca="1" si="853"/>
        <v>0</v>
      </c>
      <c r="K71" s="140">
        <f t="shared" ca="1" si="854"/>
        <v>0</v>
      </c>
      <c r="L71" s="143">
        <f t="shared" ca="1" si="855"/>
        <v>0</v>
      </c>
      <c r="M71" s="108"/>
      <c r="N71" s="145">
        <v>200</v>
      </c>
      <c r="O71" s="146">
        <v>43466</v>
      </c>
      <c r="P71" s="146">
        <v>43600</v>
      </c>
      <c r="Q71" s="147">
        <v>43597</v>
      </c>
      <c r="R71" s="148" t="str">
        <f ca="1">IF(AND($P71&lt;&gt;"",$P71&lt;=$B$1,$Q71=""),"RETARD","")</f>
        <v/>
      </c>
      <c r="S71" s="148">
        <f ca="1">IF($O71="","",IF(AND($B$1&lt;$P71,$Q71=""),$P71,IF(AND($Q71&lt;=$P71,$Q71&lt;&gt;""),$Q71,EDATE($P71,1))))</f>
        <v>43597</v>
      </c>
      <c r="T71" s="150"/>
      <c r="U71" s="108"/>
      <c r="V71" s="154" t="str">
        <f t="shared" ca="1" si="856"/>
        <v>-</v>
      </c>
      <c r="W71" s="155" t="str">
        <f t="shared" ca="1" si="857"/>
        <v>-</v>
      </c>
      <c r="X71" s="155" t="str">
        <f t="shared" ca="1" si="858"/>
        <v>-</v>
      </c>
      <c r="Y71" s="155" t="str">
        <f t="shared" ca="1" si="859"/>
        <v>-</v>
      </c>
      <c r="Z71" s="155" t="str">
        <f t="shared" ca="1" si="860"/>
        <v>DCE</v>
      </c>
      <c r="AA71" s="155" t="str">
        <f t="shared" ca="1" si="861"/>
        <v/>
      </c>
      <c r="AB71" s="155" t="str">
        <f t="shared" ca="1" si="862"/>
        <v/>
      </c>
      <c r="AC71" s="155" t="str">
        <f t="shared" ca="1" si="863"/>
        <v/>
      </c>
      <c r="AD71" s="155" t="str">
        <f t="shared" ca="1" si="864"/>
        <v/>
      </c>
      <c r="AE71" s="155" t="str">
        <f t="shared" ca="1" si="865"/>
        <v/>
      </c>
      <c r="AF71" s="155" t="str">
        <f t="shared" ca="1" si="866"/>
        <v/>
      </c>
      <c r="AG71" s="156" t="str">
        <f t="shared" ca="1" si="867"/>
        <v/>
      </c>
      <c r="AH71" s="154" t="str">
        <f t="shared" ca="1" si="868"/>
        <v/>
      </c>
      <c r="AI71" s="155" t="str">
        <f t="shared" ca="1" si="869"/>
        <v/>
      </c>
      <c r="AJ71" s="155" t="str">
        <f t="shared" ca="1" si="870"/>
        <v/>
      </c>
      <c r="AK71" s="155" t="str">
        <f t="shared" ca="1" si="871"/>
        <v/>
      </c>
      <c r="AL71" s="155" t="str">
        <f t="shared" ca="1" si="872"/>
        <v/>
      </c>
      <c r="AM71" s="155" t="str">
        <f t="shared" ca="1" si="873"/>
        <v/>
      </c>
      <c r="AN71" s="155" t="str">
        <f t="shared" ca="1" si="874"/>
        <v/>
      </c>
      <c r="AO71" s="155" t="str">
        <f t="shared" ca="1" si="875"/>
        <v/>
      </c>
      <c r="AP71" s="155" t="str">
        <f t="shared" ca="1" si="876"/>
        <v/>
      </c>
      <c r="AQ71" s="155" t="str">
        <f t="shared" ca="1" si="877"/>
        <v/>
      </c>
      <c r="AR71" s="155" t="str">
        <f t="shared" ca="1" si="878"/>
        <v/>
      </c>
      <c r="AS71" s="156" t="str">
        <f t="shared" ca="1" si="879"/>
        <v/>
      </c>
      <c r="AT71" s="154" t="str">
        <f t="shared" ca="1" si="880"/>
        <v/>
      </c>
      <c r="AU71" s="155" t="str">
        <f t="shared" ca="1" si="881"/>
        <v/>
      </c>
      <c r="AV71" s="155" t="str">
        <f t="shared" ca="1" si="882"/>
        <v/>
      </c>
      <c r="AW71" s="155" t="str">
        <f t="shared" ca="1" si="883"/>
        <v/>
      </c>
      <c r="AX71" s="155" t="str">
        <f t="shared" ca="1" si="884"/>
        <v/>
      </c>
      <c r="AY71" s="155" t="str">
        <f t="shared" ca="1" si="885"/>
        <v/>
      </c>
      <c r="AZ71" s="155" t="str">
        <f t="shared" ca="1" si="886"/>
        <v/>
      </c>
      <c r="BA71" s="155" t="str">
        <f t="shared" ca="1" si="887"/>
        <v/>
      </c>
      <c r="BB71" s="155" t="str">
        <f t="shared" ca="1" si="888"/>
        <v/>
      </c>
      <c r="BC71" s="155" t="str">
        <f t="shared" ca="1" si="889"/>
        <v/>
      </c>
      <c r="BD71" s="155" t="str">
        <f t="shared" ca="1" si="890"/>
        <v/>
      </c>
      <c r="BE71" s="156" t="str">
        <f t="shared" ca="1" si="891"/>
        <v/>
      </c>
      <c r="BF71" s="154" t="str">
        <f t="shared" ca="1" si="892"/>
        <v/>
      </c>
      <c r="BG71" s="155" t="str">
        <f t="shared" ca="1" si="893"/>
        <v/>
      </c>
      <c r="BH71" s="155" t="str">
        <f t="shared" ca="1" si="894"/>
        <v/>
      </c>
      <c r="BI71" s="155" t="str">
        <f t="shared" ca="1" si="895"/>
        <v/>
      </c>
      <c r="BJ71" s="155" t="str">
        <f t="shared" ca="1" si="896"/>
        <v/>
      </c>
      <c r="BK71" s="155" t="str">
        <f t="shared" ca="1" si="897"/>
        <v/>
      </c>
      <c r="BL71" s="155" t="str">
        <f t="shared" ca="1" si="898"/>
        <v/>
      </c>
      <c r="BM71" s="155" t="str">
        <f t="shared" ca="1" si="899"/>
        <v/>
      </c>
      <c r="BN71" s="155" t="str">
        <f t="shared" ca="1" si="900"/>
        <v/>
      </c>
      <c r="BO71" s="155" t="str">
        <f t="shared" ca="1" si="901"/>
        <v/>
      </c>
      <c r="BP71" s="155" t="str">
        <f t="shared" ca="1" si="902"/>
        <v/>
      </c>
      <c r="BQ71" s="156" t="str">
        <f t="shared" ca="1" si="903"/>
        <v/>
      </c>
      <c r="BR71" s="52"/>
      <c r="BS71" s="53">
        <f t="shared" ca="1" si="844"/>
        <v>44.444444444444443</v>
      </c>
      <c r="BT71" s="53">
        <f t="shared" ca="1" si="844"/>
        <v>44.444444444444443</v>
      </c>
      <c r="BU71" s="53">
        <f t="shared" ca="1" si="844"/>
        <v>44.444444444444443</v>
      </c>
      <c r="BV71" s="53">
        <f t="shared" ca="1" si="844"/>
        <v>44.444444444444443</v>
      </c>
      <c r="BW71" s="53">
        <f t="shared" ca="1" si="844"/>
        <v>22.222222222222221</v>
      </c>
      <c r="BX71" s="53">
        <f t="shared" ca="1" si="844"/>
        <v>0</v>
      </c>
      <c r="BY71" s="53">
        <f t="shared" ca="1" si="844"/>
        <v>0</v>
      </c>
      <c r="BZ71" s="53">
        <f t="shared" ca="1" si="844"/>
        <v>0</v>
      </c>
      <c r="CA71" s="53">
        <f t="shared" ca="1" si="844"/>
        <v>0</v>
      </c>
      <c r="CB71" s="53">
        <f t="shared" ca="1" si="844"/>
        <v>0</v>
      </c>
      <c r="CC71" s="53">
        <f t="shared" ca="1" si="844"/>
        <v>0</v>
      </c>
      <c r="CD71" s="54">
        <f t="shared" ca="1" si="844"/>
        <v>0</v>
      </c>
      <c r="CE71" s="53">
        <f t="shared" ca="1" si="844"/>
        <v>0</v>
      </c>
      <c r="CF71" s="53">
        <f t="shared" ca="1" si="844"/>
        <v>0</v>
      </c>
      <c r="CG71" s="53">
        <f t="shared" ca="1" si="844"/>
        <v>0</v>
      </c>
      <c r="CH71" s="53">
        <f t="shared" ca="1" si="844"/>
        <v>0</v>
      </c>
      <c r="CI71" s="53">
        <f t="shared" ca="1" si="845"/>
        <v>0</v>
      </c>
      <c r="CJ71" s="53">
        <f t="shared" ca="1" si="845"/>
        <v>0</v>
      </c>
      <c r="CK71" s="53">
        <f t="shared" ca="1" si="845"/>
        <v>0</v>
      </c>
      <c r="CL71" s="53">
        <f t="shared" ca="1" si="845"/>
        <v>0</v>
      </c>
      <c r="CM71" s="53">
        <f t="shared" ca="1" si="845"/>
        <v>0</v>
      </c>
      <c r="CN71" s="53">
        <f t="shared" ca="1" si="845"/>
        <v>0</v>
      </c>
      <c r="CO71" s="53">
        <f t="shared" ca="1" si="845"/>
        <v>0</v>
      </c>
      <c r="CP71" s="54">
        <f t="shared" ca="1" si="845"/>
        <v>0</v>
      </c>
      <c r="CQ71" s="53">
        <f t="shared" ca="1" si="845"/>
        <v>0</v>
      </c>
      <c r="CR71" s="53">
        <f t="shared" ca="1" si="845"/>
        <v>0</v>
      </c>
      <c r="CS71" s="53">
        <f t="shared" ca="1" si="845"/>
        <v>0</v>
      </c>
      <c r="CT71" s="53">
        <f t="shared" ca="1" si="845"/>
        <v>0</v>
      </c>
      <c r="CU71" s="53">
        <f t="shared" ca="1" si="845"/>
        <v>0</v>
      </c>
      <c r="CV71" s="53">
        <f t="shared" ca="1" si="845"/>
        <v>0</v>
      </c>
      <c r="CW71" s="53">
        <f t="shared" ca="1" si="845"/>
        <v>0</v>
      </c>
      <c r="CX71" s="53">
        <f t="shared" ca="1" si="845"/>
        <v>0</v>
      </c>
      <c r="CY71" s="53">
        <f t="shared" ca="1" si="846"/>
        <v>0</v>
      </c>
      <c r="CZ71" s="53">
        <f t="shared" ca="1" si="846"/>
        <v>0</v>
      </c>
      <c r="DA71" s="53">
        <f t="shared" ca="1" si="846"/>
        <v>0</v>
      </c>
      <c r="DB71" s="54">
        <f t="shared" ca="1" si="846"/>
        <v>0</v>
      </c>
      <c r="DC71" s="53">
        <f t="shared" ca="1" si="846"/>
        <v>0</v>
      </c>
      <c r="DD71" s="53">
        <f t="shared" ca="1" si="846"/>
        <v>0</v>
      </c>
      <c r="DE71" s="53">
        <f t="shared" ca="1" si="846"/>
        <v>0</v>
      </c>
      <c r="DF71" s="53">
        <f t="shared" ca="1" si="846"/>
        <v>0</v>
      </c>
      <c r="DG71" s="53">
        <f t="shared" ca="1" si="846"/>
        <v>0</v>
      </c>
      <c r="DH71" s="53">
        <f t="shared" ca="1" si="846"/>
        <v>0</v>
      </c>
      <c r="DI71" s="53">
        <f t="shared" ca="1" si="846"/>
        <v>0</v>
      </c>
      <c r="DJ71" s="53">
        <f t="shared" ca="1" si="846"/>
        <v>0</v>
      </c>
      <c r="DK71" s="53">
        <f t="shared" ca="1" si="846"/>
        <v>0</v>
      </c>
      <c r="DL71" s="53">
        <f t="shared" ca="1" si="846"/>
        <v>0</v>
      </c>
      <c r="DM71" s="53">
        <f t="shared" ca="1" si="846"/>
        <v>0</v>
      </c>
      <c r="DN71" s="53">
        <f t="shared" ca="1" si="846"/>
        <v>0</v>
      </c>
      <c r="DO71" s="52"/>
      <c r="DP71" s="60">
        <v>22.222222222222221</v>
      </c>
      <c r="DQ71" s="53">
        <v>22.222222222222221</v>
      </c>
      <c r="DR71" s="53">
        <v>22.222222222222221</v>
      </c>
      <c r="DS71" s="53">
        <v>22.222222222222221</v>
      </c>
      <c r="DT71" s="53">
        <v>22.222222222222221</v>
      </c>
      <c r="DU71" s="53">
        <v>22.222222222222221</v>
      </c>
      <c r="DV71" s="53">
        <v>22.222222222222221</v>
      </c>
      <c r="DW71" s="53">
        <v>22.222222222222221</v>
      </c>
      <c r="DX71" s="53">
        <v>22.222222222222221</v>
      </c>
      <c r="DY71" s="53">
        <v>0</v>
      </c>
      <c r="DZ71" s="53">
        <v>0</v>
      </c>
      <c r="EA71" s="53">
        <v>0</v>
      </c>
      <c r="EB71" s="53">
        <v>0</v>
      </c>
      <c r="EC71" s="53">
        <v>0</v>
      </c>
      <c r="ED71" s="53">
        <v>0</v>
      </c>
      <c r="EE71" s="53">
        <v>0</v>
      </c>
      <c r="EF71" s="53">
        <v>0</v>
      </c>
      <c r="EG71" s="53">
        <v>0</v>
      </c>
      <c r="EH71" s="53">
        <v>0</v>
      </c>
      <c r="EI71" s="53">
        <v>0</v>
      </c>
      <c r="EJ71" s="53">
        <v>0</v>
      </c>
      <c r="EK71" s="53">
        <v>0</v>
      </c>
      <c r="EL71" s="55">
        <v>0</v>
      </c>
      <c r="EM71" s="54">
        <v>0</v>
      </c>
      <c r="EN71" s="53">
        <v>0</v>
      </c>
      <c r="EO71" s="53">
        <v>0</v>
      </c>
      <c r="EP71" s="53">
        <v>0</v>
      </c>
      <c r="EQ71" s="53">
        <v>0</v>
      </c>
      <c r="ER71" s="53">
        <v>0</v>
      </c>
      <c r="ES71" s="53">
        <v>0</v>
      </c>
      <c r="ET71" s="53">
        <v>0</v>
      </c>
      <c r="EU71" s="53">
        <v>0</v>
      </c>
      <c r="EV71" s="53">
        <v>0</v>
      </c>
      <c r="EW71" s="53">
        <v>0</v>
      </c>
      <c r="EX71" s="53">
        <v>0</v>
      </c>
      <c r="EY71" s="53">
        <v>0</v>
      </c>
      <c r="EZ71" s="53">
        <v>0</v>
      </c>
      <c r="FA71" s="53">
        <v>0</v>
      </c>
      <c r="FB71" s="53">
        <v>0</v>
      </c>
      <c r="FC71" s="53">
        <v>0</v>
      </c>
      <c r="FD71" s="53">
        <v>0</v>
      </c>
      <c r="FE71" s="53">
        <v>0</v>
      </c>
      <c r="FF71" s="53">
        <v>0</v>
      </c>
      <c r="FG71" s="53">
        <v>0</v>
      </c>
      <c r="FH71" s="53">
        <v>0</v>
      </c>
      <c r="FI71" s="53">
        <v>0</v>
      </c>
      <c r="FJ71" s="53">
        <v>0</v>
      </c>
      <c r="FK71" s="54">
        <v>0</v>
      </c>
      <c r="FL71" s="53">
        <v>0</v>
      </c>
      <c r="FM71" s="53">
        <v>0</v>
      </c>
      <c r="FN71" s="53">
        <v>0</v>
      </c>
      <c r="FO71" s="53">
        <v>0</v>
      </c>
      <c r="FP71" s="53">
        <v>0</v>
      </c>
      <c r="FQ71" s="53">
        <v>0</v>
      </c>
      <c r="FR71" s="53">
        <v>0</v>
      </c>
      <c r="FS71" s="53">
        <v>0</v>
      </c>
      <c r="FT71" s="53">
        <v>0</v>
      </c>
      <c r="FU71" s="53">
        <v>0</v>
      </c>
      <c r="FV71" s="53">
        <v>0</v>
      </c>
      <c r="FW71" s="53">
        <v>0</v>
      </c>
      <c r="FX71" s="53">
        <v>0</v>
      </c>
      <c r="FY71" s="53">
        <v>0</v>
      </c>
      <c r="FZ71" s="53">
        <v>0</v>
      </c>
      <c r="GA71" s="53">
        <v>0</v>
      </c>
      <c r="GB71" s="53">
        <v>0</v>
      </c>
      <c r="GC71" s="53">
        <v>0</v>
      </c>
      <c r="GD71" s="53">
        <v>0</v>
      </c>
      <c r="GE71" s="53">
        <v>0</v>
      </c>
      <c r="GF71" s="53">
        <v>0</v>
      </c>
      <c r="GG71" s="53">
        <v>0</v>
      </c>
      <c r="GH71" s="53">
        <v>0</v>
      </c>
      <c r="GI71" s="54">
        <v>0</v>
      </c>
      <c r="GJ71" s="53">
        <v>0</v>
      </c>
      <c r="GK71" s="53">
        <v>0</v>
      </c>
      <c r="GL71" s="53">
        <v>0</v>
      </c>
      <c r="GM71" s="53">
        <v>0</v>
      </c>
      <c r="GN71" s="53">
        <v>0</v>
      </c>
      <c r="GO71" s="53">
        <v>0</v>
      </c>
      <c r="GP71" s="53">
        <v>0</v>
      </c>
      <c r="GQ71" s="53">
        <v>0</v>
      </c>
      <c r="GR71" s="53">
        <v>0</v>
      </c>
      <c r="GS71" s="53">
        <v>0</v>
      </c>
      <c r="GT71" s="53">
        <v>0</v>
      </c>
      <c r="GU71" s="53">
        <v>0</v>
      </c>
      <c r="GV71" s="53">
        <v>0</v>
      </c>
      <c r="GW71" s="53">
        <v>0</v>
      </c>
      <c r="GX71" s="53">
        <v>0</v>
      </c>
      <c r="GY71" s="53">
        <v>0</v>
      </c>
      <c r="GZ71" s="53">
        <v>0</v>
      </c>
      <c r="HA71" s="53">
        <v>0</v>
      </c>
      <c r="HB71" s="53">
        <v>0</v>
      </c>
      <c r="HC71" s="53">
        <v>0</v>
      </c>
      <c r="HD71" s="53">
        <v>0</v>
      </c>
      <c r="HE71" s="53">
        <v>0</v>
      </c>
      <c r="HF71" s="53">
        <v>0</v>
      </c>
      <c r="HG71" s="54">
        <v>0</v>
      </c>
      <c r="HH71" s="52"/>
      <c r="HI71" s="160"/>
      <c r="HJ71" s="161"/>
      <c r="HK71" s="161"/>
      <c r="HL71" s="161"/>
      <c r="HM71" s="161"/>
      <c r="HN71" s="161"/>
      <c r="HO71" s="161"/>
      <c r="HP71" s="161"/>
      <c r="HQ71" s="161"/>
      <c r="HR71" s="161"/>
      <c r="HS71" s="161"/>
      <c r="HT71" s="162"/>
      <c r="HU71" s="160"/>
      <c r="HV71" s="161"/>
      <c r="HW71" s="161"/>
      <c r="HX71" s="161"/>
      <c r="HY71" s="161"/>
      <c r="HZ71" s="161"/>
      <c r="IA71" s="161"/>
      <c r="IB71" s="161"/>
      <c r="IC71" s="161"/>
      <c r="ID71" s="161"/>
      <c r="IE71" s="161"/>
      <c r="IF71" s="162"/>
      <c r="IG71" s="160"/>
      <c r="IH71" s="161"/>
      <c r="II71" s="161"/>
      <c r="IJ71" s="161"/>
      <c r="IK71" s="161"/>
      <c r="IL71" s="161"/>
      <c r="IM71" s="161"/>
      <c r="IN71" s="161"/>
      <c r="IO71" s="161"/>
      <c r="IP71" s="161"/>
      <c r="IQ71" s="161"/>
      <c r="IR71" s="162"/>
      <c r="IS71" s="160"/>
      <c r="IT71" s="161"/>
      <c r="IU71" s="161"/>
      <c r="IV71" s="161"/>
      <c r="IW71" s="161"/>
      <c r="IX71" s="161"/>
      <c r="IY71" s="161"/>
      <c r="IZ71" s="161"/>
      <c r="JA71" s="161"/>
      <c r="JB71" s="161"/>
      <c r="JC71" s="161"/>
      <c r="JD71" s="162"/>
      <c r="JE71" s="92"/>
    </row>
    <row r="72" spans="1:265" s="1" customFormat="1" ht="15" thickBot="1" x14ac:dyDescent="0.35">
      <c r="A72" s="125"/>
      <c r="B72" s="163">
        <f t="shared" ca="1" si="847"/>
        <v>0</v>
      </c>
      <c r="C72" s="164" t="str">
        <f t="shared" ca="1" si="848"/>
        <v>Affaire 1</v>
      </c>
      <c r="D72" s="140" t="str">
        <f t="shared" ca="1" si="849"/>
        <v>DCE/REA</v>
      </c>
      <c r="E72" s="141" t="s">
        <v>40</v>
      </c>
      <c r="F72" s="142">
        <v>3</v>
      </c>
      <c r="G72" s="140">
        <f t="shared" ca="1" si="850"/>
        <v>0</v>
      </c>
      <c r="H72" s="140">
        <f t="shared" ca="1" si="851"/>
        <v>0</v>
      </c>
      <c r="I72" s="168">
        <f t="shared" ca="1" si="852"/>
        <v>0</v>
      </c>
      <c r="J72" s="140">
        <f t="shared" ca="1" si="853"/>
        <v>0</v>
      </c>
      <c r="K72" s="140">
        <f t="shared" ca="1" si="854"/>
        <v>0</v>
      </c>
      <c r="L72" s="143">
        <f t="shared" ca="1" si="855"/>
        <v>0</v>
      </c>
      <c r="M72" s="108"/>
      <c r="N72" s="145">
        <v>250</v>
      </c>
      <c r="O72" s="146">
        <v>43466</v>
      </c>
      <c r="P72" s="146">
        <v>43525</v>
      </c>
      <c r="Q72" s="147"/>
      <c r="R72" s="148" t="str">
        <f ca="1">IF(AND($P72&lt;&gt;"",$P72&lt;=$B$1,$Q72=""),"RETARD","")</f>
        <v>RETARD</v>
      </c>
      <c r="S72" s="148">
        <f ca="1">IF($O72="","",IF(AND($B$1&lt;$P72,$Q72=""),$P72,IF(AND($Q72&lt;=$P72,$Q72&lt;&gt;""),$Q72,EDATE($P72,1))))</f>
        <v>43556</v>
      </c>
      <c r="T72" s="150"/>
      <c r="U72" s="108"/>
      <c r="V72" s="154" t="str">
        <f t="shared" ca="1" si="856"/>
        <v>-</v>
      </c>
      <c r="W72" s="155" t="str">
        <f t="shared" ca="1" si="857"/>
        <v>-</v>
      </c>
      <c r="X72" s="155" t="str">
        <f t="shared" ca="1" si="858"/>
        <v>-</v>
      </c>
      <c r="Y72" s="155" t="str">
        <f t="shared" ca="1" si="859"/>
        <v>DCE</v>
      </c>
      <c r="Z72" s="155" t="str">
        <f t="shared" ca="1" si="860"/>
        <v/>
      </c>
      <c r="AA72" s="155" t="str">
        <f t="shared" ca="1" si="861"/>
        <v/>
      </c>
      <c r="AB72" s="155" t="str">
        <f t="shared" ca="1" si="862"/>
        <v/>
      </c>
      <c r="AC72" s="155" t="str">
        <f t="shared" ca="1" si="863"/>
        <v/>
      </c>
      <c r="AD72" s="155" t="str">
        <f t="shared" ca="1" si="864"/>
        <v/>
      </c>
      <c r="AE72" s="155" t="str">
        <f t="shared" ca="1" si="865"/>
        <v/>
      </c>
      <c r="AF72" s="155" t="str">
        <f t="shared" ca="1" si="866"/>
        <v/>
      </c>
      <c r="AG72" s="156" t="str">
        <f t="shared" ca="1" si="867"/>
        <v/>
      </c>
      <c r="AH72" s="154" t="str">
        <f t="shared" ca="1" si="868"/>
        <v/>
      </c>
      <c r="AI72" s="155" t="str">
        <f t="shared" ca="1" si="869"/>
        <v/>
      </c>
      <c r="AJ72" s="155" t="str">
        <f t="shared" ca="1" si="870"/>
        <v/>
      </c>
      <c r="AK72" s="155" t="str">
        <f t="shared" ca="1" si="871"/>
        <v/>
      </c>
      <c r="AL72" s="155" t="str">
        <f t="shared" ca="1" si="872"/>
        <v/>
      </c>
      <c r="AM72" s="155" t="str">
        <f t="shared" ca="1" si="873"/>
        <v/>
      </c>
      <c r="AN72" s="155" t="str">
        <f t="shared" ca="1" si="874"/>
        <v/>
      </c>
      <c r="AO72" s="155" t="str">
        <f t="shared" ca="1" si="875"/>
        <v/>
      </c>
      <c r="AP72" s="155" t="str">
        <f t="shared" ca="1" si="876"/>
        <v/>
      </c>
      <c r="AQ72" s="155" t="str">
        <f t="shared" ca="1" si="877"/>
        <v/>
      </c>
      <c r="AR72" s="155" t="str">
        <f t="shared" ca="1" si="878"/>
        <v/>
      </c>
      <c r="AS72" s="156" t="str">
        <f t="shared" ca="1" si="879"/>
        <v/>
      </c>
      <c r="AT72" s="154" t="str">
        <f t="shared" ca="1" si="880"/>
        <v/>
      </c>
      <c r="AU72" s="155" t="str">
        <f t="shared" ca="1" si="881"/>
        <v/>
      </c>
      <c r="AV72" s="155" t="str">
        <f t="shared" ca="1" si="882"/>
        <v/>
      </c>
      <c r="AW72" s="155" t="str">
        <f t="shared" ca="1" si="883"/>
        <v/>
      </c>
      <c r="AX72" s="155" t="str">
        <f t="shared" ca="1" si="884"/>
        <v/>
      </c>
      <c r="AY72" s="155" t="str">
        <f t="shared" ca="1" si="885"/>
        <v/>
      </c>
      <c r="AZ72" s="155" t="str">
        <f t="shared" ca="1" si="886"/>
        <v/>
      </c>
      <c r="BA72" s="155" t="str">
        <f t="shared" ca="1" si="887"/>
        <v/>
      </c>
      <c r="BB72" s="155" t="str">
        <f t="shared" ca="1" si="888"/>
        <v/>
      </c>
      <c r="BC72" s="155" t="str">
        <f t="shared" ca="1" si="889"/>
        <v/>
      </c>
      <c r="BD72" s="155" t="str">
        <f t="shared" ca="1" si="890"/>
        <v/>
      </c>
      <c r="BE72" s="156" t="str">
        <f t="shared" ca="1" si="891"/>
        <v/>
      </c>
      <c r="BF72" s="154" t="str">
        <f t="shared" ca="1" si="892"/>
        <v/>
      </c>
      <c r="BG72" s="155" t="str">
        <f t="shared" ca="1" si="893"/>
        <v/>
      </c>
      <c r="BH72" s="155" t="str">
        <f t="shared" ca="1" si="894"/>
        <v/>
      </c>
      <c r="BI72" s="155" t="str">
        <f t="shared" ca="1" si="895"/>
        <v/>
      </c>
      <c r="BJ72" s="155" t="str">
        <f t="shared" ca="1" si="896"/>
        <v/>
      </c>
      <c r="BK72" s="155" t="str">
        <f t="shared" ca="1" si="897"/>
        <v/>
      </c>
      <c r="BL72" s="155" t="str">
        <f t="shared" ca="1" si="898"/>
        <v/>
      </c>
      <c r="BM72" s="155" t="str">
        <f t="shared" ca="1" si="899"/>
        <v/>
      </c>
      <c r="BN72" s="155" t="str">
        <f t="shared" ca="1" si="900"/>
        <v/>
      </c>
      <c r="BO72" s="155" t="str">
        <f t="shared" ca="1" si="901"/>
        <v/>
      </c>
      <c r="BP72" s="155" t="str">
        <f t="shared" ca="1" si="902"/>
        <v/>
      </c>
      <c r="BQ72" s="156" t="str">
        <f t="shared" ca="1" si="903"/>
        <v/>
      </c>
      <c r="BR72" s="52"/>
      <c r="BS72" s="53">
        <f t="shared" ca="1" si="844"/>
        <v>71.428571428571431</v>
      </c>
      <c r="BT72" s="53">
        <f t="shared" ca="1" si="844"/>
        <v>71.428571428571431</v>
      </c>
      <c r="BU72" s="53">
        <f t="shared" ca="1" si="844"/>
        <v>71.428571428571431</v>
      </c>
      <c r="BV72" s="53">
        <f t="shared" ca="1" si="844"/>
        <v>35.714285714285715</v>
      </c>
      <c r="BW72" s="53">
        <f t="shared" ca="1" si="844"/>
        <v>0</v>
      </c>
      <c r="BX72" s="53">
        <f t="shared" ca="1" si="844"/>
        <v>0</v>
      </c>
      <c r="BY72" s="53">
        <f t="shared" ca="1" si="844"/>
        <v>0</v>
      </c>
      <c r="BZ72" s="53">
        <f t="shared" ca="1" si="844"/>
        <v>0</v>
      </c>
      <c r="CA72" s="53">
        <f t="shared" ca="1" si="844"/>
        <v>0</v>
      </c>
      <c r="CB72" s="53">
        <f t="shared" ca="1" si="844"/>
        <v>0</v>
      </c>
      <c r="CC72" s="53">
        <f t="shared" ca="1" si="844"/>
        <v>0</v>
      </c>
      <c r="CD72" s="54">
        <f t="shared" ca="1" si="844"/>
        <v>0</v>
      </c>
      <c r="CE72" s="53">
        <f t="shared" ca="1" si="844"/>
        <v>0</v>
      </c>
      <c r="CF72" s="53">
        <f t="shared" ca="1" si="844"/>
        <v>0</v>
      </c>
      <c r="CG72" s="53">
        <f t="shared" ca="1" si="844"/>
        <v>0</v>
      </c>
      <c r="CH72" s="53">
        <f t="shared" ca="1" si="844"/>
        <v>0</v>
      </c>
      <c r="CI72" s="53">
        <f t="shared" ca="1" si="845"/>
        <v>0</v>
      </c>
      <c r="CJ72" s="53">
        <f t="shared" ca="1" si="845"/>
        <v>0</v>
      </c>
      <c r="CK72" s="53">
        <f t="shared" ca="1" si="845"/>
        <v>0</v>
      </c>
      <c r="CL72" s="53">
        <f t="shared" ca="1" si="845"/>
        <v>0</v>
      </c>
      <c r="CM72" s="53">
        <f t="shared" ca="1" si="845"/>
        <v>0</v>
      </c>
      <c r="CN72" s="53">
        <f t="shared" ca="1" si="845"/>
        <v>0</v>
      </c>
      <c r="CO72" s="53">
        <f t="shared" ca="1" si="845"/>
        <v>0</v>
      </c>
      <c r="CP72" s="54">
        <f t="shared" ca="1" si="845"/>
        <v>0</v>
      </c>
      <c r="CQ72" s="53">
        <f t="shared" ca="1" si="845"/>
        <v>0</v>
      </c>
      <c r="CR72" s="53">
        <f t="shared" ca="1" si="845"/>
        <v>0</v>
      </c>
      <c r="CS72" s="53">
        <f t="shared" ca="1" si="845"/>
        <v>0</v>
      </c>
      <c r="CT72" s="53">
        <f t="shared" ca="1" si="845"/>
        <v>0</v>
      </c>
      <c r="CU72" s="53">
        <f t="shared" ca="1" si="845"/>
        <v>0</v>
      </c>
      <c r="CV72" s="53">
        <f t="shared" ca="1" si="845"/>
        <v>0</v>
      </c>
      <c r="CW72" s="53">
        <f t="shared" ca="1" si="845"/>
        <v>0</v>
      </c>
      <c r="CX72" s="53">
        <f t="shared" ca="1" si="845"/>
        <v>0</v>
      </c>
      <c r="CY72" s="53">
        <f t="shared" ca="1" si="846"/>
        <v>0</v>
      </c>
      <c r="CZ72" s="53">
        <f t="shared" ca="1" si="846"/>
        <v>0</v>
      </c>
      <c r="DA72" s="53">
        <f t="shared" ca="1" si="846"/>
        <v>0</v>
      </c>
      <c r="DB72" s="54">
        <f t="shared" ca="1" si="846"/>
        <v>0</v>
      </c>
      <c r="DC72" s="53">
        <f t="shared" ca="1" si="846"/>
        <v>0</v>
      </c>
      <c r="DD72" s="53">
        <f t="shared" ca="1" si="846"/>
        <v>0</v>
      </c>
      <c r="DE72" s="53">
        <f t="shared" ca="1" si="846"/>
        <v>0</v>
      </c>
      <c r="DF72" s="53">
        <f t="shared" ca="1" si="846"/>
        <v>0</v>
      </c>
      <c r="DG72" s="53">
        <f t="shared" ca="1" si="846"/>
        <v>0</v>
      </c>
      <c r="DH72" s="53">
        <f t="shared" ca="1" si="846"/>
        <v>0</v>
      </c>
      <c r="DI72" s="53">
        <f t="shared" ca="1" si="846"/>
        <v>0</v>
      </c>
      <c r="DJ72" s="53">
        <f t="shared" ca="1" si="846"/>
        <v>0</v>
      </c>
      <c r="DK72" s="53">
        <f t="shared" ca="1" si="846"/>
        <v>0</v>
      </c>
      <c r="DL72" s="53">
        <f t="shared" ca="1" si="846"/>
        <v>0</v>
      </c>
      <c r="DM72" s="53">
        <f t="shared" ca="1" si="846"/>
        <v>0</v>
      </c>
      <c r="DN72" s="53">
        <f t="shared" ca="1" si="846"/>
        <v>0</v>
      </c>
      <c r="DO72" s="52"/>
      <c r="DP72" s="60">
        <v>35.714285714285715</v>
      </c>
      <c r="DQ72" s="53">
        <v>35.714285714285715</v>
      </c>
      <c r="DR72" s="53">
        <v>35.714285714285715</v>
      </c>
      <c r="DS72" s="53">
        <v>35.714285714285715</v>
      </c>
      <c r="DT72" s="53">
        <v>35.714285714285715</v>
      </c>
      <c r="DU72" s="53">
        <v>35.714285714285715</v>
      </c>
      <c r="DV72" s="53">
        <v>35.714285714285715</v>
      </c>
      <c r="DW72" s="53">
        <v>0</v>
      </c>
      <c r="DX72" s="53">
        <v>0</v>
      </c>
      <c r="DY72" s="53">
        <v>0</v>
      </c>
      <c r="DZ72" s="53">
        <v>0</v>
      </c>
      <c r="EA72" s="53">
        <v>0</v>
      </c>
      <c r="EB72" s="53">
        <v>0</v>
      </c>
      <c r="EC72" s="53">
        <v>0</v>
      </c>
      <c r="ED72" s="53">
        <v>0</v>
      </c>
      <c r="EE72" s="53">
        <v>0</v>
      </c>
      <c r="EF72" s="53">
        <v>0</v>
      </c>
      <c r="EG72" s="53">
        <v>0</v>
      </c>
      <c r="EH72" s="53">
        <v>0</v>
      </c>
      <c r="EI72" s="53">
        <v>0</v>
      </c>
      <c r="EJ72" s="53">
        <v>0</v>
      </c>
      <c r="EK72" s="53">
        <v>0</v>
      </c>
      <c r="EL72" s="55">
        <v>0</v>
      </c>
      <c r="EM72" s="54">
        <v>0</v>
      </c>
      <c r="EN72" s="53">
        <v>0</v>
      </c>
      <c r="EO72" s="53">
        <v>0</v>
      </c>
      <c r="EP72" s="53">
        <v>0</v>
      </c>
      <c r="EQ72" s="53">
        <v>0</v>
      </c>
      <c r="ER72" s="53">
        <v>0</v>
      </c>
      <c r="ES72" s="53">
        <v>0</v>
      </c>
      <c r="ET72" s="53">
        <v>0</v>
      </c>
      <c r="EU72" s="53">
        <v>0</v>
      </c>
      <c r="EV72" s="53">
        <v>0</v>
      </c>
      <c r="EW72" s="53">
        <v>0</v>
      </c>
      <c r="EX72" s="53">
        <v>0</v>
      </c>
      <c r="EY72" s="53">
        <v>0</v>
      </c>
      <c r="EZ72" s="53">
        <v>0</v>
      </c>
      <c r="FA72" s="53">
        <v>0</v>
      </c>
      <c r="FB72" s="53">
        <v>0</v>
      </c>
      <c r="FC72" s="53">
        <v>0</v>
      </c>
      <c r="FD72" s="53">
        <v>0</v>
      </c>
      <c r="FE72" s="53">
        <v>0</v>
      </c>
      <c r="FF72" s="53">
        <v>0</v>
      </c>
      <c r="FG72" s="53">
        <v>0</v>
      </c>
      <c r="FH72" s="53">
        <v>0</v>
      </c>
      <c r="FI72" s="53">
        <v>0</v>
      </c>
      <c r="FJ72" s="53">
        <v>0</v>
      </c>
      <c r="FK72" s="54">
        <v>0</v>
      </c>
      <c r="FL72" s="53">
        <v>0</v>
      </c>
      <c r="FM72" s="53">
        <v>0</v>
      </c>
      <c r="FN72" s="53">
        <v>0</v>
      </c>
      <c r="FO72" s="53">
        <v>0</v>
      </c>
      <c r="FP72" s="53">
        <v>0</v>
      </c>
      <c r="FQ72" s="53">
        <v>0</v>
      </c>
      <c r="FR72" s="53">
        <v>0</v>
      </c>
      <c r="FS72" s="53">
        <v>0</v>
      </c>
      <c r="FT72" s="53">
        <v>0</v>
      </c>
      <c r="FU72" s="53">
        <v>0</v>
      </c>
      <c r="FV72" s="53">
        <v>0</v>
      </c>
      <c r="FW72" s="53">
        <v>0</v>
      </c>
      <c r="FX72" s="53">
        <v>0</v>
      </c>
      <c r="FY72" s="53">
        <v>0</v>
      </c>
      <c r="FZ72" s="53">
        <v>0</v>
      </c>
      <c r="GA72" s="53">
        <v>0</v>
      </c>
      <c r="GB72" s="53">
        <v>0</v>
      </c>
      <c r="GC72" s="53">
        <v>0</v>
      </c>
      <c r="GD72" s="53">
        <v>0</v>
      </c>
      <c r="GE72" s="53">
        <v>0</v>
      </c>
      <c r="GF72" s="53">
        <v>0</v>
      </c>
      <c r="GG72" s="53">
        <v>0</v>
      </c>
      <c r="GH72" s="53">
        <v>0</v>
      </c>
      <c r="GI72" s="54">
        <v>0</v>
      </c>
      <c r="GJ72" s="53">
        <v>0</v>
      </c>
      <c r="GK72" s="53">
        <v>0</v>
      </c>
      <c r="GL72" s="53">
        <v>0</v>
      </c>
      <c r="GM72" s="53">
        <v>0</v>
      </c>
      <c r="GN72" s="53">
        <v>0</v>
      </c>
      <c r="GO72" s="53">
        <v>0</v>
      </c>
      <c r="GP72" s="53">
        <v>0</v>
      </c>
      <c r="GQ72" s="53">
        <v>0</v>
      </c>
      <c r="GR72" s="53">
        <v>0</v>
      </c>
      <c r="GS72" s="53">
        <v>0</v>
      </c>
      <c r="GT72" s="53">
        <v>0</v>
      </c>
      <c r="GU72" s="53">
        <v>0</v>
      </c>
      <c r="GV72" s="53">
        <v>0</v>
      </c>
      <c r="GW72" s="53">
        <v>0</v>
      </c>
      <c r="GX72" s="53">
        <v>0</v>
      </c>
      <c r="GY72" s="53">
        <v>0</v>
      </c>
      <c r="GZ72" s="53">
        <v>0</v>
      </c>
      <c r="HA72" s="53">
        <v>0</v>
      </c>
      <c r="HB72" s="53">
        <v>0</v>
      </c>
      <c r="HC72" s="53">
        <v>0</v>
      </c>
      <c r="HD72" s="53">
        <v>0</v>
      </c>
      <c r="HE72" s="53">
        <v>0</v>
      </c>
      <c r="HF72" s="53">
        <v>0</v>
      </c>
      <c r="HG72" s="54">
        <v>0</v>
      </c>
      <c r="HH72" s="52"/>
      <c r="HI72" s="160"/>
      <c r="HJ72" s="161"/>
      <c r="HK72" s="161"/>
      <c r="HL72" s="161"/>
      <c r="HM72" s="161"/>
      <c r="HN72" s="161"/>
      <c r="HO72" s="161"/>
      <c r="HP72" s="161"/>
      <c r="HQ72" s="161"/>
      <c r="HR72" s="161"/>
      <c r="HS72" s="161"/>
      <c r="HT72" s="162"/>
      <c r="HU72" s="160"/>
      <c r="HV72" s="161"/>
      <c r="HW72" s="161"/>
      <c r="HX72" s="161"/>
      <c r="HY72" s="161"/>
      <c r="HZ72" s="161"/>
      <c r="IA72" s="161"/>
      <c r="IB72" s="161"/>
      <c r="IC72" s="161"/>
      <c r="ID72" s="161"/>
      <c r="IE72" s="161"/>
      <c r="IF72" s="162"/>
      <c r="IG72" s="160"/>
      <c r="IH72" s="161"/>
      <c r="II72" s="161"/>
      <c r="IJ72" s="161"/>
      <c r="IK72" s="161"/>
      <c r="IL72" s="161"/>
      <c r="IM72" s="161"/>
      <c r="IN72" s="161"/>
      <c r="IO72" s="161"/>
      <c r="IP72" s="161"/>
      <c r="IQ72" s="161"/>
      <c r="IR72" s="162"/>
      <c r="IS72" s="160"/>
      <c r="IT72" s="161"/>
      <c r="IU72" s="161"/>
      <c r="IV72" s="161"/>
      <c r="IW72" s="161"/>
      <c r="IX72" s="161"/>
      <c r="IY72" s="161"/>
      <c r="IZ72" s="161"/>
      <c r="JA72" s="161"/>
      <c r="JB72" s="161"/>
      <c r="JC72" s="161"/>
      <c r="JD72" s="162"/>
      <c r="JE72" s="92"/>
    </row>
    <row r="73" spans="1:265" s="1" customFormat="1" ht="14.4" x14ac:dyDescent="0.3">
      <c r="A73" s="124"/>
      <c r="B73" s="171"/>
      <c r="C73" s="165" t="s">
        <v>43</v>
      </c>
      <c r="D73" s="137" t="s">
        <v>28</v>
      </c>
      <c r="E73" s="137" t="s">
        <v>39</v>
      </c>
      <c r="F73" s="138"/>
      <c r="G73" s="137"/>
      <c r="H73" s="137"/>
      <c r="I73" s="172"/>
      <c r="J73" s="137"/>
      <c r="K73" s="137"/>
      <c r="L73" s="139"/>
      <c r="M73" s="108"/>
      <c r="N73" s="144">
        <f ca="1">SUM(INDIRECT(ADDRESS(ROW($C73)+1,COLUMN($C73)+11,4)&amp;":"&amp;ADDRESS(ROW($C73)+(COUNTIFS($C$1:$C$12,$C73)-1),COLUMN($C73)+11,4)))</f>
        <v>850</v>
      </c>
      <c r="O73" s="137"/>
      <c r="P73" s="137"/>
      <c r="Q73" s="137"/>
      <c r="R73" s="137"/>
      <c r="S73" s="137"/>
      <c r="T73" s="170"/>
      <c r="U73" s="108"/>
      <c r="V73" s="151"/>
      <c r="W73" s="152"/>
      <c r="X73" s="152"/>
      <c r="Y73" s="152"/>
      <c r="Z73" s="152"/>
      <c r="AA73" s="152"/>
      <c r="AB73" s="152"/>
      <c r="AC73" s="152"/>
      <c r="AD73" s="152"/>
      <c r="AE73" s="152"/>
      <c r="AF73" s="152"/>
      <c r="AG73" s="153"/>
      <c r="AH73" s="151"/>
      <c r="AI73" s="152"/>
      <c r="AJ73" s="152"/>
      <c r="AK73" s="152"/>
      <c r="AL73" s="152"/>
      <c r="AM73" s="152"/>
      <c r="AN73" s="152"/>
      <c r="AO73" s="152"/>
      <c r="AP73" s="152"/>
      <c r="AQ73" s="152"/>
      <c r="AR73" s="152"/>
      <c r="AS73" s="153"/>
      <c r="AT73" s="151"/>
      <c r="AU73" s="152"/>
      <c r="AV73" s="152"/>
      <c r="AW73" s="152"/>
      <c r="AX73" s="152"/>
      <c r="AY73" s="152"/>
      <c r="AZ73" s="152"/>
      <c r="BA73" s="152"/>
      <c r="BB73" s="152"/>
      <c r="BC73" s="152"/>
      <c r="BD73" s="152"/>
      <c r="BE73" s="153"/>
      <c r="BF73" s="151"/>
      <c r="BG73" s="152"/>
      <c r="BH73" s="152"/>
      <c r="BI73" s="152"/>
      <c r="BJ73" s="152"/>
      <c r="BK73" s="152"/>
      <c r="BL73" s="152"/>
      <c r="BM73" s="152"/>
      <c r="BN73" s="152"/>
      <c r="BO73" s="152"/>
      <c r="BP73" s="152"/>
      <c r="BQ73" s="153"/>
      <c r="BR73" s="52"/>
      <c r="BS73" s="71"/>
      <c r="BT73" s="71"/>
      <c r="BU73" s="71"/>
      <c r="BV73" s="71"/>
      <c r="BW73" s="71"/>
      <c r="BX73" s="71"/>
      <c r="BY73" s="71"/>
      <c r="BZ73" s="71"/>
      <c r="CA73" s="71"/>
      <c r="CB73" s="71"/>
      <c r="CC73" s="71"/>
      <c r="CD73" s="72"/>
      <c r="CE73" s="71"/>
      <c r="CF73" s="71"/>
      <c r="CG73" s="71"/>
      <c r="CH73" s="71"/>
      <c r="CI73" s="71"/>
      <c r="CJ73" s="71"/>
      <c r="CK73" s="71"/>
      <c r="CL73" s="71"/>
      <c r="CM73" s="71"/>
      <c r="CN73" s="71"/>
      <c r="CO73" s="71"/>
      <c r="CP73" s="72"/>
      <c r="CQ73" s="71"/>
      <c r="CR73" s="71"/>
      <c r="CS73" s="71"/>
      <c r="CT73" s="71"/>
      <c r="CU73" s="71"/>
      <c r="CV73" s="71"/>
      <c r="CW73" s="71"/>
      <c r="CX73" s="71"/>
      <c r="CY73" s="71"/>
      <c r="CZ73" s="71"/>
      <c r="DA73" s="71"/>
      <c r="DB73" s="72"/>
      <c r="DC73" s="71"/>
      <c r="DD73" s="71"/>
      <c r="DE73" s="71"/>
      <c r="DF73" s="71"/>
      <c r="DG73" s="71"/>
      <c r="DH73" s="71"/>
      <c r="DI73" s="71"/>
      <c r="DJ73" s="71"/>
      <c r="DK73" s="71"/>
      <c r="DL73" s="71"/>
      <c r="DM73" s="71"/>
      <c r="DN73" s="71"/>
      <c r="DO73" s="52"/>
      <c r="DP73" s="73"/>
      <c r="DQ73" s="71"/>
      <c r="DR73" s="71"/>
      <c r="DS73" s="71"/>
      <c r="DT73" s="71"/>
      <c r="DU73" s="71"/>
      <c r="DV73" s="71"/>
      <c r="DW73" s="71"/>
      <c r="DX73" s="71"/>
      <c r="DY73" s="71"/>
      <c r="DZ73" s="71"/>
      <c r="EA73" s="71"/>
      <c r="EB73" s="71"/>
      <c r="EC73" s="71"/>
      <c r="ED73" s="71"/>
      <c r="EE73" s="71"/>
      <c r="EF73" s="71"/>
      <c r="EG73" s="71"/>
      <c r="EH73" s="71"/>
      <c r="EI73" s="71"/>
      <c r="EJ73" s="71"/>
      <c r="EK73" s="71"/>
      <c r="EL73" s="74"/>
      <c r="EM73" s="72"/>
      <c r="EN73" s="71"/>
      <c r="EO73" s="71"/>
      <c r="EP73" s="71"/>
      <c r="EQ73" s="71"/>
      <c r="ER73" s="71"/>
      <c r="ES73" s="71"/>
      <c r="ET73" s="71"/>
      <c r="EU73" s="71"/>
      <c r="EV73" s="71"/>
      <c r="EW73" s="71"/>
      <c r="EX73" s="71"/>
      <c r="EY73" s="71"/>
      <c r="EZ73" s="71"/>
      <c r="FA73" s="71"/>
      <c r="FB73" s="71"/>
      <c r="FC73" s="71"/>
      <c r="FD73" s="71"/>
      <c r="FE73" s="71"/>
      <c r="FF73" s="71"/>
      <c r="FG73" s="71"/>
      <c r="FH73" s="71"/>
      <c r="FI73" s="71"/>
      <c r="FJ73" s="71"/>
      <c r="FK73" s="72"/>
      <c r="FL73" s="71"/>
      <c r="FM73" s="71"/>
      <c r="FN73" s="71"/>
      <c r="FO73" s="71"/>
      <c r="FP73" s="71"/>
      <c r="FQ73" s="71"/>
      <c r="FR73" s="71"/>
      <c r="FS73" s="71"/>
      <c r="FT73" s="71"/>
      <c r="FU73" s="71"/>
      <c r="FV73" s="71"/>
      <c r="FW73" s="71"/>
      <c r="FX73" s="71"/>
      <c r="FY73" s="71"/>
      <c r="FZ73" s="71"/>
      <c r="GA73" s="71"/>
      <c r="GB73" s="71"/>
      <c r="GC73" s="71"/>
      <c r="GD73" s="71"/>
      <c r="GE73" s="71"/>
      <c r="GF73" s="71"/>
      <c r="GG73" s="71"/>
      <c r="GH73" s="71"/>
      <c r="GI73" s="72"/>
      <c r="GJ73" s="71"/>
      <c r="GK73" s="71"/>
      <c r="GL73" s="71"/>
      <c r="GM73" s="71"/>
      <c r="GN73" s="71"/>
      <c r="GO73" s="71"/>
      <c r="GP73" s="71"/>
      <c r="GQ73" s="71"/>
      <c r="GR73" s="71"/>
      <c r="GS73" s="71"/>
      <c r="GT73" s="71"/>
      <c r="GU73" s="71"/>
      <c r="GV73" s="71"/>
      <c r="GW73" s="71"/>
      <c r="GX73" s="71"/>
      <c r="GY73" s="71"/>
      <c r="GZ73" s="71"/>
      <c r="HA73" s="71"/>
      <c r="HB73" s="71"/>
      <c r="HC73" s="71"/>
      <c r="HD73" s="71"/>
      <c r="HE73" s="71"/>
      <c r="HF73" s="71"/>
      <c r="HG73" s="72"/>
      <c r="HH73" s="52"/>
      <c r="HI73" s="157"/>
      <c r="HJ73" s="158"/>
      <c r="HK73" s="158"/>
      <c r="HL73" s="158"/>
      <c r="HM73" s="158"/>
      <c r="HN73" s="158"/>
      <c r="HO73" s="158"/>
      <c r="HP73" s="158"/>
      <c r="HQ73" s="158"/>
      <c r="HR73" s="158"/>
      <c r="HS73" s="158"/>
      <c r="HT73" s="159"/>
      <c r="HU73" s="157"/>
      <c r="HV73" s="158"/>
      <c r="HW73" s="158"/>
      <c r="HX73" s="158"/>
      <c r="HY73" s="158"/>
      <c r="HZ73" s="158"/>
      <c r="IA73" s="158"/>
      <c r="IB73" s="158"/>
      <c r="IC73" s="158"/>
      <c r="ID73" s="158"/>
      <c r="IE73" s="158"/>
      <c r="IF73" s="159"/>
      <c r="IG73" s="157"/>
      <c r="IH73" s="158"/>
      <c r="II73" s="158"/>
      <c r="IJ73" s="158"/>
      <c r="IK73" s="158"/>
      <c r="IL73" s="158"/>
      <c r="IM73" s="158"/>
      <c r="IN73" s="158"/>
      <c r="IO73" s="158"/>
      <c r="IP73" s="158"/>
      <c r="IQ73" s="158"/>
      <c r="IR73" s="159"/>
      <c r="IS73" s="157"/>
      <c r="IT73" s="158"/>
      <c r="IU73" s="158"/>
      <c r="IV73" s="158"/>
      <c r="IW73" s="158"/>
      <c r="IX73" s="158"/>
      <c r="IY73" s="158"/>
      <c r="IZ73" s="158"/>
      <c r="JA73" s="158"/>
      <c r="JB73" s="158"/>
      <c r="JC73" s="158"/>
      <c r="JD73" s="159"/>
      <c r="JE73" s="92"/>
    </row>
    <row r="74" spans="1:265" s="1" customFormat="1" ht="15" customHeight="1" x14ac:dyDescent="0.3">
      <c r="A74" s="125"/>
      <c r="B74" s="163">
        <f t="shared" ref="B74:B76" ca="1" si="904">INDIRECT(ADDRESS(ROW(A74)-1,COLUMN(A74)+1,4),TRUE)</f>
        <v>0</v>
      </c>
      <c r="C74" s="164" t="str">
        <f t="shared" ref="C74:C76" ca="1" si="905">INDIRECT(ADDRESS(ROW(B74)-1,COLUMN(B74)+1,4),TRUE)</f>
        <v>Affaire 1</v>
      </c>
      <c r="D74" s="140" t="str">
        <f t="shared" ref="D74:D76" ca="1" si="906">INDIRECT(ADDRESS(ROW(C74)-1,COLUMN(C74)+1,4),TRUE)</f>
        <v>DCE/REA</v>
      </c>
      <c r="E74" s="141" t="s">
        <v>38</v>
      </c>
      <c r="F74" s="142">
        <v>1</v>
      </c>
      <c r="G74" s="140">
        <f t="shared" ref="G74:G76" ca="1" si="907">INDIRECT(ADDRESS(ROW(F74)-1,COLUMN(F74)+1,4),TRUE)</f>
        <v>0</v>
      </c>
      <c r="H74" s="140">
        <f t="shared" ref="H74:H76" ca="1" si="908">INDIRECT(ADDRESS(ROW(G74)-1,COLUMN(G74)+1,4),TRUE)</f>
        <v>0</v>
      </c>
      <c r="I74" s="168">
        <f t="shared" ref="I74:I76" ca="1" si="909">INDIRECT(ADDRESS(ROW(H74)-1,COLUMN(H74)+1,4),TRUE)</f>
        <v>0</v>
      </c>
      <c r="J74" s="173">
        <f t="shared" ref="J74:J76" ca="1" si="910">INDIRECT(ADDRESS(ROW(I74)-1,COLUMN(I74)+1,4),TRUE)</f>
        <v>0</v>
      </c>
      <c r="K74" s="140">
        <f t="shared" ref="K74:K76" ca="1" si="911">INDIRECT(ADDRESS(ROW(J74)-1,COLUMN(J74)+1,4),TRUE)</f>
        <v>0</v>
      </c>
      <c r="L74" s="143">
        <f t="shared" ref="L74:L76" ca="1" si="912">INDIRECT(ADDRESS(ROW(K74)-1,COLUMN(K74)+1,4),TRUE)</f>
        <v>0</v>
      </c>
      <c r="M74" s="108"/>
      <c r="N74" s="145">
        <v>400</v>
      </c>
      <c r="O74" s="146">
        <v>43466</v>
      </c>
      <c r="P74" s="146">
        <v>43586</v>
      </c>
      <c r="Q74" s="147"/>
      <c r="R74" s="148" t="str">
        <f ca="1">IF(AND($P74&lt;&gt;"",$P74&lt;=$B$1,$Q74=""),"RETARD","")</f>
        <v>RETARD</v>
      </c>
      <c r="S74" s="148">
        <f ca="1">IF($O74="","",IF(AND($B$1&lt;$P74,$Q74=""),$P74,IF(AND($Q74&lt;=$P74,$Q74&lt;&gt;""),$Q74,EDATE($P74,1))))</f>
        <v>43617</v>
      </c>
      <c r="T74" s="169"/>
      <c r="U74" s="108"/>
      <c r="V74" s="154" t="str">
        <f t="shared" ref="V74:V76" ca="1" si="913">IF(AND(BS74&gt;0,BT74&gt;0),"-",IF(AND(BS74&gt;0,BT74=0),IF($D74="DCE/REA",IF(HI74="","DCE","REA"),$D74),""))</f>
        <v>-</v>
      </c>
      <c r="W74" s="155" t="str">
        <f t="shared" ref="W74:W76" ca="1" si="914">IF(AND(BT74&gt;0,BU74&gt;0),"-",IF(AND(BT74&gt;0,BU74=0),IF($D74="DCE/REA",IF(HJ74="","DCE","REA"),$D74),""))</f>
        <v>-</v>
      </c>
      <c r="X74" s="155" t="str">
        <f t="shared" ref="X74:X76" ca="1" si="915">IF(AND(BU74&gt;0,BV74&gt;0),"-",IF(AND(BU74&gt;0,BV74=0),IF($D74="DCE/REA",IF(HK74="","DCE","REA"),$D74),""))</f>
        <v>-</v>
      </c>
      <c r="Y74" s="155" t="str">
        <f t="shared" ref="Y74:Y76" ca="1" si="916">IF(AND(BV74&gt;0,BW74&gt;0),"-",IF(AND(BV74&gt;0,BW74=0),IF($D74="DCE/REA",IF(HL74="","DCE","REA"),$D74),""))</f>
        <v>-</v>
      </c>
      <c r="Z74" s="155" t="str">
        <f t="shared" ref="Z74:Z76" ca="1" si="917">IF(AND(BW74&gt;0,BX74&gt;0),"-",IF(AND(BW74&gt;0,BX74=0),IF($D74="DCE/REA",IF(HM74="","DCE","REA"),$D74),""))</f>
        <v>-</v>
      </c>
      <c r="AA74" s="155" t="str">
        <f t="shared" ref="AA74:AA76" ca="1" si="918">IF(AND(BX74&gt;0,BY74&gt;0),"-",IF(AND(BX74&gt;0,BY74=0),IF($D74="DCE/REA",IF(HN74="","DCE","REA"),$D74),""))</f>
        <v>DCE</v>
      </c>
      <c r="AB74" s="155" t="str">
        <f t="shared" ref="AB74:AB76" ca="1" si="919">IF(AND(BY74&gt;0,BZ74&gt;0),"-",IF(AND(BY74&gt;0,BZ74=0),IF($D74="DCE/REA",IF(HO74="","DCE","REA"),$D74),""))</f>
        <v/>
      </c>
      <c r="AC74" s="155" t="str">
        <f t="shared" ref="AC74:AC76" ca="1" si="920">IF(AND(BZ74&gt;0,CA74&gt;0),"-",IF(AND(BZ74&gt;0,CA74=0),IF($D74="DCE/REA",IF(HP74="","DCE","REA"),$D74),""))</f>
        <v/>
      </c>
      <c r="AD74" s="155" t="str">
        <f t="shared" ref="AD74:AD76" ca="1" si="921">IF(AND(CA74&gt;0,CB74&gt;0),"-",IF(AND(CA74&gt;0,CB74=0),IF($D74="DCE/REA",IF(HQ74="","DCE","REA"),$D74),""))</f>
        <v/>
      </c>
      <c r="AE74" s="155" t="str">
        <f t="shared" ref="AE74:AE76" ca="1" si="922">IF(AND(CB74&gt;0,CC74&gt;0),"-",IF(AND(CB74&gt;0,CC74=0),IF($D74="DCE/REA",IF(HR74="","DCE","REA"),$D74),""))</f>
        <v/>
      </c>
      <c r="AF74" s="155" t="str">
        <f t="shared" ref="AF74:AF76" ca="1" si="923">IF(AND(CC74&gt;0,CD74&gt;0),"-",IF(AND(CC74&gt;0,CD74=0),IF($D74="DCE/REA",IF(HS74="","DCE","REA"),$D74),""))</f>
        <v/>
      </c>
      <c r="AG74" s="156" t="str">
        <f t="shared" ref="AG74:AG76" ca="1" si="924">IF(AND(CD74&gt;0,CE74&gt;0),"-",IF(AND(CD74&gt;0,CE74=0),IF($D74="DCE/REA",IF(HT74="","DCE","REA"),$D74),""))</f>
        <v/>
      </c>
      <c r="AH74" s="154" t="str">
        <f t="shared" ref="AH74:AH76" ca="1" si="925">IF(AND(CE74&gt;0,CF74&gt;0),"-",IF(AND(CE74&gt;0,CF74=0),IF($D74="DCE/REA",IF(HU74="","DCE","REA"),$D74),""))</f>
        <v/>
      </c>
      <c r="AI74" s="155" t="str">
        <f t="shared" ref="AI74:AI76" ca="1" si="926">IF(AND(CF74&gt;0,CG74&gt;0),"-",IF(AND(CF74&gt;0,CG74=0),IF($D74="DCE/REA",IF(HV74="","DCE","REA"),$D74),""))</f>
        <v/>
      </c>
      <c r="AJ74" s="155" t="str">
        <f t="shared" ref="AJ74:AJ76" ca="1" si="927">IF(AND(CG74&gt;0,CH74&gt;0),"-",IF(AND(CG74&gt;0,CH74=0),IF($D74="DCE/REA",IF(HW74="","DCE","REA"),$D74),""))</f>
        <v/>
      </c>
      <c r="AK74" s="155" t="str">
        <f t="shared" ref="AK74:AK76" ca="1" si="928">IF(AND(CH74&gt;0,CI74&gt;0),"-",IF(AND(CH74&gt;0,CI74=0),IF($D74="DCE/REA",IF(HX74="","DCE","REA"),$D74),""))</f>
        <v/>
      </c>
      <c r="AL74" s="155" t="str">
        <f t="shared" ref="AL74:AL76" ca="1" si="929">IF(AND(CI74&gt;0,CJ74&gt;0),"-",IF(AND(CI74&gt;0,CJ74=0),IF($D74="DCE/REA",IF(HY74="","DCE","REA"),$D74),""))</f>
        <v/>
      </c>
      <c r="AM74" s="155" t="str">
        <f t="shared" ref="AM74:AM76" ca="1" si="930">IF(AND(CJ74&gt;0,CK74&gt;0),"-",IF(AND(CJ74&gt;0,CK74=0),IF($D74="DCE/REA",IF(HZ74="","DCE","REA"),$D74),""))</f>
        <v/>
      </c>
      <c r="AN74" s="155" t="str">
        <f t="shared" ref="AN74:AN76" ca="1" si="931">IF(AND(CK74&gt;0,CL74&gt;0),"-",IF(AND(CK74&gt;0,CL74=0),IF($D74="DCE/REA",IF(IA74="","DCE","REA"),$D74),""))</f>
        <v/>
      </c>
      <c r="AO74" s="155" t="str">
        <f t="shared" ref="AO74:AO76" ca="1" si="932">IF(AND(CL74&gt;0,CM74&gt;0),"-",IF(AND(CL74&gt;0,CM74=0),IF($D74="DCE/REA",IF(IB74="","DCE","REA"),$D74),""))</f>
        <v/>
      </c>
      <c r="AP74" s="155" t="str">
        <f t="shared" ref="AP74:AP76" ca="1" si="933">IF(AND(CM74&gt;0,CN74&gt;0),"-",IF(AND(CM74&gt;0,CN74=0),IF($D74="DCE/REA",IF(IC74="","DCE","REA"),$D74),""))</f>
        <v/>
      </c>
      <c r="AQ74" s="155" t="str">
        <f t="shared" ref="AQ74:AQ76" ca="1" si="934">IF(AND(CN74&gt;0,CO74&gt;0),"-",IF(AND(CN74&gt;0,CO74=0),IF($D74="DCE/REA",IF(ID74="","DCE","REA"),$D74),""))</f>
        <v/>
      </c>
      <c r="AR74" s="155" t="str">
        <f t="shared" ref="AR74:AR76" ca="1" si="935">IF(AND(CO74&gt;0,CP74&gt;0),"-",IF(AND(CO74&gt;0,CP74=0),IF($D74="DCE/REA",IF(IE74="","DCE","REA"),$D74),""))</f>
        <v/>
      </c>
      <c r="AS74" s="156" t="str">
        <f t="shared" ref="AS74:AS76" ca="1" si="936">IF(AND(CP74&gt;0,CQ74&gt;0),"-",IF(AND(CP74&gt;0,CQ74=0),IF($D74="DCE/REA",IF(IF74="","DCE","REA"),$D74),""))</f>
        <v/>
      </c>
      <c r="AT74" s="154" t="str">
        <f t="shared" ref="AT74:AT76" ca="1" si="937">IF(AND(CQ74&gt;0,CR74&gt;0),"-",IF(AND(CQ74&gt;0,CR74=0),IF($D74="DCE/REA",IF(IG74="","DCE","REA"),$D74),""))</f>
        <v/>
      </c>
      <c r="AU74" s="155" t="str">
        <f t="shared" ref="AU74:AU76" ca="1" si="938">IF(AND(CR74&gt;0,CS74&gt;0),"-",IF(AND(CR74&gt;0,CS74=0),IF($D74="DCE/REA",IF(IH74="","DCE","REA"),$D74),""))</f>
        <v/>
      </c>
      <c r="AV74" s="155" t="str">
        <f t="shared" ref="AV74:AV76" ca="1" si="939">IF(AND(CS74&gt;0,CT74&gt;0),"-",IF(AND(CS74&gt;0,CT74=0),IF($D74="DCE/REA",IF(II74="","DCE","REA"),$D74),""))</f>
        <v/>
      </c>
      <c r="AW74" s="155" t="str">
        <f t="shared" ref="AW74:AW76" ca="1" si="940">IF(AND(CT74&gt;0,CU74&gt;0),"-",IF(AND(CT74&gt;0,CU74=0),IF($D74="DCE/REA",IF(IJ74="","DCE","REA"),$D74),""))</f>
        <v/>
      </c>
      <c r="AX74" s="155" t="str">
        <f t="shared" ref="AX74:AX76" ca="1" si="941">IF(AND(CU74&gt;0,CV74&gt;0),"-",IF(AND(CU74&gt;0,CV74=0),IF($D74="DCE/REA",IF(IK74="","DCE","REA"),$D74),""))</f>
        <v/>
      </c>
      <c r="AY74" s="155" t="str">
        <f t="shared" ref="AY74:AY76" ca="1" si="942">IF(AND(CV74&gt;0,CW74&gt;0),"-",IF(AND(CV74&gt;0,CW74=0),IF($D74="DCE/REA",IF(IL74="","DCE","REA"),$D74),""))</f>
        <v/>
      </c>
      <c r="AZ74" s="155" t="str">
        <f t="shared" ref="AZ74:AZ76" ca="1" si="943">IF(AND(CW74&gt;0,CX74&gt;0),"-",IF(AND(CW74&gt;0,CX74=0),IF($D74="DCE/REA",IF(IM74="","DCE","REA"),$D74),""))</f>
        <v/>
      </c>
      <c r="BA74" s="155" t="str">
        <f t="shared" ref="BA74:BA76" ca="1" si="944">IF(AND(CX74&gt;0,CY74&gt;0),"-",IF(AND(CX74&gt;0,CY74=0),IF($D74="DCE/REA",IF(IN74="","DCE","REA"),$D74),""))</f>
        <v/>
      </c>
      <c r="BB74" s="155" t="str">
        <f t="shared" ref="BB74:BB76" ca="1" si="945">IF(AND(CY74&gt;0,CZ74&gt;0),"-",IF(AND(CY74&gt;0,CZ74=0),IF($D74="DCE/REA",IF(IO74="","DCE","REA"),$D74),""))</f>
        <v/>
      </c>
      <c r="BC74" s="155" t="str">
        <f t="shared" ref="BC74:BC76" ca="1" si="946">IF(AND(CZ74&gt;0,DA74&gt;0),"-",IF(AND(CZ74&gt;0,DA74=0),IF($D74="DCE/REA",IF(IP74="","DCE","REA"),$D74),""))</f>
        <v/>
      </c>
      <c r="BD74" s="155" t="str">
        <f t="shared" ref="BD74:BD76" ca="1" si="947">IF(AND(DA74&gt;0,DB74&gt;0),"-",IF(AND(DA74&gt;0,DB74=0),IF($D74="DCE/REA",IF(IQ74="","DCE","REA"),$D74),""))</f>
        <v/>
      </c>
      <c r="BE74" s="156" t="str">
        <f t="shared" ref="BE74:BE76" ca="1" si="948">IF(AND(DB74&gt;0,DC74&gt;0),"-",IF(AND(DB74&gt;0,DC74=0),IF($D74="DCE/REA",IF(IR74="","DCE","REA"),$D74),""))</f>
        <v/>
      </c>
      <c r="BF74" s="154" t="str">
        <f t="shared" ref="BF74:BF76" ca="1" si="949">IF(AND(DC74&gt;0,DD74&gt;0),"-",IF(AND(DC74&gt;0,DD74=0),IF($D74="DCE/REA",IF(IS74="","DCE","REA"),$D74),""))</f>
        <v/>
      </c>
      <c r="BG74" s="155" t="str">
        <f t="shared" ref="BG74:BG76" ca="1" si="950">IF(AND(DD74&gt;0,DE74&gt;0),"-",IF(AND(DD74&gt;0,DE74=0),IF($D74="DCE/REA",IF(IT74="","DCE","REA"),$D74),""))</f>
        <v/>
      </c>
      <c r="BH74" s="155" t="str">
        <f t="shared" ref="BH74:BH76" ca="1" si="951">IF(AND(DE74&gt;0,DF74&gt;0),"-",IF(AND(DE74&gt;0,DF74=0),IF($D74="DCE/REA",IF(IU74="","DCE","REA"),$D74),""))</f>
        <v/>
      </c>
      <c r="BI74" s="155" t="str">
        <f t="shared" ref="BI74:BI76" ca="1" si="952">IF(AND(DF74&gt;0,DG74&gt;0),"-",IF(AND(DF74&gt;0,DG74=0),IF($D74="DCE/REA",IF(IV74="","DCE","REA"),$D74),""))</f>
        <v/>
      </c>
      <c r="BJ74" s="155" t="str">
        <f t="shared" ref="BJ74:BJ76" ca="1" si="953">IF(AND(DG74&gt;0,DH74&gt;0),"-",IF(AND(DG74&gt;0,DH74=0),IF($D74="DCE/REA",IF(IW74="","DCE","REA"),$D74),""))</f>
        <v/>
      </c>
      <c r="BK74" s="155" t="str">
        <f t="shared" ref="BK74:BK76" ca="1" si="954">IF(AND(DH74&gt;0,DI74&gt;0),"-",IF(AND(DH74&gt;0,DI74=0),IF($D74="DCE/REA",IF(IX74="","DCE","REA"),$D74),""))</f>
        <v/>
      </c>
      <c r="BL74" s="155" t="str">
        <f t="shared" ref="BL74:BL76" ca="1" si="955">IF(AND(DI74&gt;0,DJ74&gt;0),"-",IF(AND(DI74&gt;0,DJ74=0),IF($D74="DCE/REA",IF(IY74="","DCE","REA"),$D74),""))</f>
        <v/>
      </c>
      <c r="BM74" s="155" t="str">
        <f t="shared" ref="BM74:BM76" ca="1" si="956">IF(AND(DJ74&gt;0,DK74&gt;0),"-",IF(AND(DJ74&gt;0,DK74=0),IF($D74="DCE/REA",IF(IZ74="","DCE","REA"),$D74),""))</f>
        <v/>
      </c>
      <c r="BN74" s="155" t="str">
        <f t="shared" ref="BN74:BN76" ca="1" si="957">IF(AND(DK74&gt;0,DL74&gt;0),"-",IF(AND(DK74&gt;0,DL74=0),IF($D74="DCE/REA",IF(JA74="","DCE","REA"),$D74),""))</f>
        <v/>
      </c>
      <c r="BO74" s="155" t="str">
        <f t="shared" ref="BO74:BO76" ca="1" si="958">IF(AND(DL74&gt;0,DM74&gt;0),"-",IF(AND(DL74&gt;0,DM74=0),IF($D74="DCE/REA",IF(JB74="","DCE","REA"),$D74),""))</f>
        <v/>
      </c>
      <c r="BP74" s="155" t="str">
        <f t="shared" ref="BP74:BP76" ca="1" si="959">IF(AND(DM74&gt;0,DN74&gt;0),"-",IF(AND(DM74&gt;0,DN74=0),IF($D74="DCE/REA",IF(JC74="","DCE","REA"),$D74),""))</f>
        <v/>
      </c>
      <c r="BQ74" s="156" t="str">
        <f t="shared" ref="BQ74:BQ76" ca="1" si="960">IF(AND(DN74&gt;0,DO74&gt;0),"-",IF(AND(DN74&gt;0,DO74=0),IF($D74="DCE/REA",IF(JD74="","DCE","REA"),$D74),""))</f>
        <v/>
      </c>
      <c r="BR74" s="52"/>
      <c r="BS74" s="53">
        <f t="shared" ca="1" si="844"/>
        <v>47.058823529411768</v>
      </c>
      <c r="BT74" s="53">
        <f t="shared" ca="1" si="844"/>
        <v>47.058823529411768</v>
      </c>
      <c r="BU74" s="53">
        <f t="shared" ca="1" si="844"/>
        <v>70.588235294117652</v>
      </c>
      <c r="BV74" s="53">
        <f t="shared" ca="1" si="844"/>
        <v>94.117647058823536</v>
      </c>
      <c r="BW74" s="53">
        <f t="shared" ca="1" si="844"/>
        <v>94.117647058823536</v>
      </c>
      <c r="BX74" s="53">
        <f t="shared" ca="1" si="844"/>
        <v>47.058823529411768</v>
      </c>
      <c r="BY74" s="53">
        <f t="shared" ca="1" si="844"/>
        <v>0</v>
      </c>
      <c r="BZ74" s="53">
        <f t="shared" ca="1" si="844"/>
        <v>0</v>
      </c>
      <c r="CA74" s="53">
        <f t="shared" ca="1" si="844"/>
        <v>0</v>
      </c>
      <c r="CB74" s="53">
        <f t="shared" ca="1" si="844"/>
        <v>0</v>
      </c>
      <c r="CC74" s="53">
        <f t="shared" ca="1" si="844"/>
        <v>0</v>
      </c>
      <c r="CD74" s="54">
        <f t="shared" ca="1" si="844"/>
        <v>0</v>
      </c>
      <c r="CE74" s="53">
        <f t="shared" ca="1" si="844"/>
        <v>0</v>
      </c>
      <c r="CF74" s="53">
        <f t="shared" ca="1" si="844"/>
        <v>0</v>
      </c>
      <c r="CG74" s="53">
        <f t="shared" ca="1" si="844"/>
        <v>0</v>
      </c>
      <c r="CH74" s="53">
        <f t="shared" ca="1" si="844"/>
        <v>0</v>
      </c>
      <c r="CI74" s="53">
        <f t="shared" ca="1" si="845"/>
        <v>0</v>
      </c>
      <c r="CJ74" s="53">
        <f t="shared" ca="1" si="845"/>
        <v>0</v>
      </c>
      <c r="CK74" s="53">
        <f t="shared" ca="1" si="845"/>
        <v>0</v>
      </c>
      <c r="CL74" s="53">
        <f t="shared" ca="1" si="845"/>
        <v>0</v>
      </c>
      <c r="CM74" s="53">
        <f t="shared" ca="1" si="845"/>
        <v>0</v>
      </c>
      <c r="CN74" s="53">
        <f t="shared" ca="1" si="845"/>
        <v>0</v>
      </c>
      <c r="CO74" s="53">
        <f t="shared" ca="1" si="845"/>
        <v>0</v>
      </c>
      <c r="CP74" s="54">
        <f t="shared" ca="1" si="845"/>
        <v>0</v>
      </c>
      <c r="CQ74" s="53">
        <f t="shared" ca="1" si="845"/>
        <v>0</v>
      </c>
      <c r="CR74" s="53">
        <f t="shared" ca="1" si="845"/>
        <v>0</v>
      </c>
      <c r="CS74" s="53">
        <f t="shared" ca="1" si="845"/>
        <v>0</v>
      </c>
      <c r="CT74" s="53">
        <f t="shared" ca="1" si="845"/>
        <v>0</v>
      </c>
      <c r="CU74" s="53">
        <f t="shared" ca="1" si="845"/>
        <v>0</v>
      </c>
      <c r="CV74" s="53">
        <f t="shared" ca="1" si="845"/>
        <v>0</v>
      </c>
      <c r="CW74" s="53">
        <f t="shared" ca="1" si="845"/>
        <v>0</v>
      </c>
      <c r="CX74" s="53">
        <f t="shared" ca="1" si="845"/>
        <v>0</v>
      </c>
      <c r="CY74" s="53">
        <f t="shared" ca="1" si="846"/>
        <v>0</v>
      </c>
      <c r="CZ74" s="53">
        <f t="shared" ca="1" si="846"/>
        <v>0</v>
      </c>
      <c r="DA74" s="53">
        <f t="shared" ca="1" si="846"/>
        <v>0</v>
      </c>
      <c r="DB74" s="54">
        <f t="shared" ca="1" si="846"/>
        <v>0</v>
      </c>
      <c r="DC74" s="53">
        <f t="shared" ca="1" si="846"/>
        <v>0</v>
      </c>
      <c r="DD74" s="53">
        <f t="shared" ca="1" si="846"/>
        <v>0</v>
      </c>
      <c r="DE74" s="53">
        <f t="shared" ca="1" si="846"/>
        <v>0</v>
      </c>
      <c r="DF74" s="53">
        <f t="shared" ca="1" si="846"/>
        <v>0</v>
      </c>
      <c r="DG74" s="53">
        <f t="shared" ca="1" si="846"/>
        <v>0</v>
      </c>
      <c r="DH74" s="53">
        <f t="shared" ca="1" si="846"/>
        <v>0</v>
      </c>
      <c r="DI74" s="53">
        <f t="shared" ca="1" si="846"/>
        <v>0</v>
      </c>
      <c r="DJ74" s="53">
        <f t="shared" ca="1" si="846"/>
        <v>0</v>
      </c>
      <c r="DK74" s="53">
        <f t="shared" ca="1" si="846"/>
        <v>0</v>
      </c>
      <c r="DL74" s="53">
        <f t="shared" ca="1" si="846"/>
        <v>0</v>
      </c>
      <c r="DM74" s="53">
        <f t="shared" ca="1" si="846"/>
        <v>0</v>
      </c>
      <c r="DN74" s="53">
        <f t="shared" ca="1" si="846"/>
        <v>0</v>
      </c>
      <c r="DO74" s="52"/>
      <c r="DP74" s="60">
        <v>23.529411764705884</v>
      </c>
      <c r="DQ74" s="53">
        <v>23.529411764705884</v>
      </c>
      <c r="DR74" s="53">
        <v>23.529411764705884</v>
      </c>
      <c r="DS74" s="53">
        <v>23.529411764705884</v>
      </c>
      <c r="DT74" s="53">
        <v>23.529411764705884</v>
      </c>
      <c r="DU74" s="53">
        <v>47.058823529411768</v>
      </c>
      <c r="DV74" s="53">
        <v>47.058823529411768</v>
      </c>
      <c r="DW74" s="53">
        <v>47.058823529411768</v>
      </c>
      <c r="DX74" s="53">
        <v>47.058823529411768</v>
      </c>
      <c r="DY74" s="53">
        <v>47.058823529411768</v>
      </c>
      <c r="DZ74" s="53">
        <v>47.058823529411768</v>
      </c>
      <c r="EA74" s="53">
        <v>0</v>
      </c>
      <c r="EB74" s="53">
        <v>0</v>
      </c>
      <c r="EC74" s="53">
        <v>0</v>
      </c>
      <c r="ED74" s="53">
        <v>0</v>
      </c>
      <c r="EE74" s="53">
        <v>0</v>
      </c>
      <c r="EF74" s="53">
        <v>0</v>
      </c>
      <c r="EG74" s="53">
        <v>0</v>
      </c>
      <c r="EH74" s="53">
        <v>0</v>
      </c>
      <c r="EI74" s="53">
        <v>0</v>
      </c>
      <c r="EJ74" s="53">
        <v>0</v>
      </c>
      <c r="EK74" s="53">
        <v>0</v>
      </c>
      <c r="EL74" s="55">
        <v>0</v>
      </c>
      <c r="EM74" s="54">
        <v>0</v>
      </c>
      <c r="EN74" s="53">
        <v>0</v>
      </c>
      <c r="EO74" s="53">
        <v>0</v>
      </c>
      <c r="EP74" s="53">
        <v>0</v>
      </c>
      <c r="EQ74" s="53">
        <v>0</v>
      </c>
      <c r="ER74" s="53">
        <v>0</v>
      </c>
      <c r="ES74" s="53">
        <v>0</v>
      </c>
      <c r="ET74" s="53">
        <v>0</v>
      </c>
      <c r="EU74" s="53">
        <v>0</v>
      </c>
      <c r="EV74" s="53">
        <v>0</v>
      </c>
      <c r="EW74" s="53">
        <v>0</v>
      </c>
      <c r="EX74" s="53">
        <v>0</v>
      </c>
      <c r="EY74" s="53">
        <v>0</v>
      </c>
      <c r="EZ74" s="53">
        <v>0</v>
      </c>
      <c r="FA74" s="53">
        <v>0</v>
      </c>
      <c r="FB74" s="53">
        <v>0</v>
      </c>
      <c r="FC74" s="53">
        <v>0</v>
      </c>
      <c r="FD74" s="53">
        <v>0</v>
      </c>
      <c r="FE74" s="53">
        <v>0</v>
      </c>
      <c r="FF74" s="53">
        <v>0</v>
      </c>
      <c r="FG74" s="53">
        <v>0</v>
      </c>
      <c r="FH74" s="53">
        <v>0</v>
      </c>
      <c r="FI74" s="53">
        <v>0</v>
      </c>
      <c r="FJ74" s="53">
        <v>0</v>
      </c>
      <c r="FK74" s="54">
        <v>0</v>
      </c>
      <c r="FL74" s="53">
        <v>0</v>
      </c>
      <c r="FM74" s="53">
        <v>0</v>
      </c>
      <c r="FN74" s="53">
        <v>0</v>
      </c>
      <c r="FO74" s="53">
        <v>0</v>
      </c>
      <c r="FP74" s="53">
        <v>0</v>
      </c>
      <c r="FQ74" s="53">
        <v>0</v>
      </c>
      <c r="FR74" s="53">
        <v>0</v>
      </c>
      <c r="FS74" s="53">
        <v>0</v>
      </c>
      <c r="FT74" s="53">
        <v>0</v>
      </c>
      <c r="FU74" s="53">
        <v>0</v>
      </c>
      <c r="FV74" s="53">
        <v>0</v>
      </c>
      <c r="FW74" s="53">
        <v>0</v>
      </c>
      <c r="FX74" s="53">
        <v>0</v>
      </c>
      <c r="FY74" s="53">
        <v>0</v>
      </c>
      <c r="FZ74" s="53">
        <v>0</v>
      </c>
      <c r="GA74" s="53">
        <v>0</v>
      </c>
      <c r="GB74" s="53">
        <v>0</v>
      </c>
      <c r="GC74" s="53">
        <v>0</v>
      </c>
      <c r="GD74" s="53">
        <v>0</v>
      </c>
      <c r="GE74" s="53">
        <v>0</v>
      </c>
      <c r="GF74" s="53">
        <v>0</v>
      </c>
      <c r="GG74" s="53">
        <v>0</v>
      </c>
      <c r="GH74" s="53">
        <v>0</v>
      </c>
      <c r="GI74" s="54">
        <v>0</v>
      </c>
      <c r="GJ74" s="53">
        <v>0</v>
      </c>
      <c r="GK74" s="53">
        <v>0</v>
      </c>
      <c r="GL74" s="53">
        <v>0</v>
      </c>
      <c r="GM74" s="53">
        <v>0</v>
      </c>
      <c r="GN74" s="53">
        <v>0</v>
      </c>
      <c r="GO74" s="53">
        <v>0</v>
      </c>
      <c r="GP74" s="53">
        <v>0</v>
      </c>
      <c r="GQ74" s="53">
        <v>0</v>
      </c>
      <c r="GR74" s="53">
        <v>0</v>
      </c>
      <c r="GS74" s="53">
        <v>0</v>
      </c>
      <c r="GT74" s="53">
        <v>0</v>
      </c>
      <c r="GU74" s="53">
        <v>0</v>
      </c>
      <c r="GV74" s="53">
        <v>0</v>
      </c>
      <c r="GW74" s="53">
        <v>0</v>
      </c>
      <c r="GX74" s="53">
        <v>0</v>
      </c>
      <c r="GY74" s="53">
        <v>0</v>
      </c>
      <c r="GZ74" s="53">
        <v>0</v>
      </c>
      <c r="HA74" s="53">
        <v>0</v>
      </c>
      <c r="HB74" s="53">
        <v>0</v>
      </c>
      <c r="HC74" s="53">
        <v>0</v>
      </c>
      <c r="HD74" s="53">
        <v>0</v>
      </c>
      <c r="HE74" s="53">
        <v>0</v>
      </c>
      <c r="HF74" s="53">
        <v>0</v>
      </c>
      <c r="HG74" s="54">
        <v>0</v>
      </c>
      <c r="HH74" s="52"/>
      <c r="HI74" s="160"/>
      <c r="HJ74" s="161"/>
      <c r="HK74" s="161"/>
      <c r="HL74" s="161"/>
      <c r="HM74" s="161"/>
      <c r="HN74" s="161"/>
      <c r="HO74" s="161"/>
      <c r="HP74" s="161"/>
      <c r="HQ74" s="161"/>
      <c r="HR74" s="161"/>
      <c r="HS74" s="161"/>
      <c r="HT74" s="162"/>
      <c r="HU74" s="160"/>
      <c r="HV74" s="161"/>
      <c r="HW74" s="161"/>
      <c r="HX74" s="161"/>
      <c r="HY74" s="161"/>
      <c r="HZ74" s="161"/>
      <c r="IA74" s="161"/>
      <c r="IB74" s="161"/>
      <c r="IC74" s="161"/>
      <c r="ID74" s="161"/>
      <c r="IE74" s="161"/>
      <c r="IF74" s="162"/>
      <c r="IG74" s="160"/>
      <c r="IH74" s="161"/>
      <c r="II74" s="161"/>
      <c r="IJ74" s="161"/>
      <c r="IK74" s="161"/>
      <c r="IL74" s="161"/>
      <c r="IM74" s="161"/>
      <c r="IN74" s="161"/>
      <c r="IO74" s="161"/>
      <c r="IP74" s="161"/>
      <c r="IQ74" s="161"/>
      <c r="IR74" s="162"/>
      <c r="IS74" s="160"/>
      <c r="IT74" s="161"/>
      <c r="IU74" s="161"/>
      <c r="IV74" s="161"/>
      <c r="IW74" s="161"/>
      <c r="IX74" s="161"/>
      <c r="IY74" s="161"/>
      <c r="IZ74" s="161"/>
      <c r="JA74" s="161"/>
      <c r="JB74" s="161"/>
      <c r="JC74" s="161"/>
      <c r="JD74" s="162"/>
      <c r="JE74" s="92"/>
    </row>
    <row r="75" spans="1:265" s="1" customFormat="1" ht="14.4" x14ac:dyDescent="0.3">
      <c r="A75" s="125"/>
      <c r="B75" s="163">
        <f t="shared" ca="1" si="904"/>
        <v>0</v>
      </c>
      <c r="C75" s="164" t="str">
        <f t="shared" ca="1" si="905"/>
        <v>Affaire 1</v>
      </c>
      <c r="D75" s="140" t="str">
        <f t="shared" ca="1" si="906"/>
        <v>DCE/REA</v>
      </c>
      <c r="E75" s="141" t="s">
        <v>39</v>
      </c>
      <c r="F75" s="142">
        <v>2</v>
      </c>
      <c r="G75" s="140">
        <f t="shared" ca="1" si="907"/>
        <v>0</v>
      </c>
      <c r="H75" s="140">
        <f t="shared" ca="1" si="908"/>
        <v>0</v>
      </c>
      <c r="I75" s="168">
        <f t="shared" ca="1" si="909"/>
        <v>0</v>
      </c>
      <c r="J75" s="140">
        <f t="shared" ca="1" si="910"/>
        <v>0</v>
      </c>
      <c r="K75" s="140">
        <f t="shared" ca="1" si="911"/>
        <v>0</v>
      </c>
      <c r="L75" s="143">
        <f t="shared" ca="1" si="912"/>
        <v>0</v>
      </c>
      <c r="M75" s="108"/>
      <c r="N75" s="145">
        <v>200</v>
      </c>
      <c r="O75" s="146">
        <v>43466</v>
      </c>
      <c r="P75" s="146">
        <v>43600</v>
      </c>
      <c r="Q75" s="147">
        <v>43597</v>
      </c>
      <c r="R75" s="148" t="str">
        <f ca="1">IF(AND($P75&lt;&gt;"",$P75&lt;=$B$1,$Q75=""),"RETARD","")</f>
        <v/>
      </c>
      <c r="S75" s="148">
        <f ca="1">IF($O75="","",IF(AND($B$1&lt;$P75,$Q75=""),$P75,IF(AND($Q75&lt;=$P75,$Q75&lt;&gt;""),$Q75,EDATE($P75,1))))</f>
        <v>43597</v>
      </c>
      <c r="T75" s="150"/>
      <c r="U75" s="108"/>
      <c r="V75" s="154" t="str">
        <f t="shared" ca="1" si="913"/>
        <v>-</v>
      </c>
      <c r="W75" s="155" t="str">
        <f t="shared" ca="1" si="914"/>
        <v>-</v>
      </c>
      <c r="X75" s="155" t="str">
        <f t="shared" ca="1" si="915"/>
        <v>-</v>
      </c>
      <c r="Y75" s="155" t="str">
        <f t="shared" ca="1" si="916"/>
        <v>-</v>
      </c>
      <c r="Z75" s="155" t="str">
        <f t="shared" ca="1" si="917"/>
        <v>DCE</v>
      </c>
      <c r="AA75" s="155" t="str">
        <f t="shared" ca="1" si="918"/>
        <v/>
      </c>
      <c r="AB75" s="155" t="str">
        <f t="shared" ca="1" si="919"/>
        <v/>
      </c>
      <c r="AC75" s="155" t="str">
        <f t="shared" ca="1" si="920"/>
        <v/>
      </c>
      <c r="AD75" s="155" t="str">
        <f t="shared" ca="1" si="921"/>
        <v/>
      </c>
      <c r="AE75" s="155" t="str">
        <f t="shared" ca="1" si="922"/>
        <v/>
      </c>
      <c r="AF75" s="155" t="str">
        <f t="shared" ca="1" si="923"/>
        <v/>
      </c>
      <c r="AG75" s="156" t="str">
        <f t="shared" ca="1" si="924"/>
        <v/>
      </c>
      <c r="AH75" s="154" t="str">
        <f t="shared" ca="1" si="925"/>
        <v/>
      </c>
      <c r="AI75" s="155" t="str">
        <f t="shared" ca="1" si="926"/>
        <v/>
      </c>
      <c r="AJ75" s="155" t="str">
        <f t="shared" ca="1" si="927"/>
        <v/>
      </c>
      <c r="AK75" s="155" t="str">
        <f t="shared" ca="1" si="928"/>
        <v/>
      </c>
      <c r="AL75" s="155" t="str">
        <f t="shared" ca="1" si="929"/>
        <v/>
      </c>
      <c r="AM75" s="155" t="str">
        <f t="shared" ca="1" si="930"/>
        <v/>
      </c>
      <c r="AN75" s="155" t="str">
        <f t="shared" ca="1" si="931"/>
        <v/>
      </c>
      <c r="AO75" s="155" t="str">
        <f t="shared" ca="1" si="932"/>
        <v/>
      </c>
      <c r="AP75" s="155" t="str">
        <f t="shared" ca="1" si="933"/>
        <v/>
      </c>
      <c r="AQ75" s="155" t="str">
        <f t="shared" ca="1" si="934"/>
        <v/>
      </c>
      <c r="AR75" s="155" t="str">
        <f t="shared" ca="1" si="935"/>
        <v/>
      </c>
      <c r="AS75" s="156" t="str">
        <f t="shared" ca="1" si="936"/>
        <v/>
      </c>
      <c r="AT75" s="154" t="str">
        <f t="shared" ca="1" si="937"/>
        <v/>
      </c>
      <c r="AU75" s="155" t="str">
        <f t="shared" ca="1" si="938"/>
        <v/>
      </c>
      <c r="AV75" s="155" t="str">
        <f t="shared" ca="1" si="939"/>
        <v/>
      </c>
      <c r="AW75" s="155" t="str">
        <f t="shared" ca="1" si="940"/>
        <v/>
      </c>
      <c r="AX75" s="155" t="str">
        <f t="shared" ca="1" si="941"/>
        <v/>
      </c>
      <c r="AY75" s="155" t="str">
        <f t="shared" ca="1" si="942"/>
        <v/>
      </c>
      <c r="AZ75" s="155" t="str">
        <f t="shared" ca="1" si="943"/>
        <v/>
      </c>
      <c r="BA75" s="155" t="str">
        <f t="shared" ca="1" si="944"/>
        <v/>
      </c>
      <c r="BB75" s="155" t="str">
        <f t="shared" ca="1" si="945"/>
        <v/>
      </c>
      <c r="BC75" s="155" t="str">
        <f t="shared" ca="1" si="946"/>
        <v/>
      </c>
      <c r="BD75" s="155" t="str">
        <f t="shared" ca="1" si="947"/>
        <v/>
      </c>
      <c r="BE75" s="156" t="str">
        <f t="shared" ca="1" si="948"/>
        <v/>
      </c>
      <c r="BF75" s="154" t="str">
        <f t="shared" ca="1" si="949"/>
        <v/>
      </c>
      <c r="BG75" s="155" t="str">
        <f t="shared" ca="1" si="950"/>
        <v/>
      </c>
      <c r="BH75" s="155" t="str">
        <f t="shared" ca="1" si="951"/>
        <v/>
      </c>
      <c r="BI75" s="155" t="str">
        <f t="shared" ca="1" si="952"/>
        <v/>
      </c>
      <c r="BJ75" s="155" t="str">
        <f t="shared" ca="1" si="953"/>
        <v/>
      </c>
      <c r="BK75" s="155" t="str">
        <f t="shared" ca="1" si="954"/>
        <v/>
      </c>
      <c r="BL75" s="155" t="str">
        <f t="shared" ca="1" si="955"/>
        <v/>
      </c>
      <c r="BM75" s="155" t="str">
        <f t="shared" ca="1" si="956"/>
        <v/>
      </c>
      <c r="BN75" s="155" t="str">
        <f t="shared" ca="1" si="957"/>
        <v/>
      </c>
      <c r="BO75" s="155" t="str">
        <f t="shared" ca="1" si="958"/>
        <v/>
      </c>
      <c r="BP75" s="155" t="str">
        <f t="shared" ca="1" si="959"/>
        <v/>
      </c>
      <c r="BQ75" s="156" t="str">
        <f t="shared" ca="1" si="960"/>
        <v/>
      </c>
      <c r="BR75" s="52"/>
      <c r="BS75" s="53">
        <f t="shared" ca="1" si="844"/>
        <v>44.444444444444443</v>
      </c>
      <c r="BT75" s="53">
        <f t="shared" ca="1" si="844"/>
        <v>44.444444444444443</v>
      </c>
      <c r="BU75" s="53">
        <f t="shared" ca="1" si="844"/>
        <v>44.444444444444443</v>
      </c>
      <c r="BV75" s="53">
        <f t="shared" ca="1" si="844"/>
        <v>44.444444444444443</v>
      </c>
      <c r="BW75" s="53">
        <f t="shared" ca="1" si="844"/>
        <v>22.222222222222221</v>
      </c>
      <c r="BX75" s="53">
        <f t="shared" ca="1" si="844"/>
        <v>0</v>
      </c>
      <c r="BY75" s="53">
        <f t="shared" ca="1" si="844"/>
        <v>0</v>
      </c>
      <c r="BZ75" s="53">
        <f t="shared" ca="1" si="844"/>
        <v>0</v>
      </c>
      <c r="CA75" s="53">
        <f t="shared" ca="1" si="844"/>
        <v>0</v>
      </c>
      <c r="CB75" s="53">
        <f t="shared" ca="1" si="844"/>
        <v>0</v>
      </c>
      <c r="CC75" s="53">
        <f t="shared" ca="1" si="844"/>
        <v>0</v>
      </c>
      <c r="CD75" s="54">
        <f t="shared" ca="1" si="844"/>
        <v>0</v>
      </c>
      <c r="CE75" s="53">
        <f t="shared" ca="1" si="844"/>
        <v>0</v>
      </c>
      <c r="CF75" s="53">
        <f t="shared" ca="1" si="844"/>
        <v>0</v>
      </c>
      <c r="CG75" s="53">
        <f t="shared" ca="1" si="844"/>
        <v>0</v>
      </c>
      <c r="CH75" s="53">
        <f t="shared" ca="1" si="844"/>
        <v>0</v>
      </c>
      <c r="CI75" s="53">
        <f t="shared" ca="1" si="845"/>
        <v>0</v>
      </c>
      <c r="CJ75" s="53">
        <f t="shared" ca="1" si="845"/>
        <v>0</v>
      </c>
      <c r="CK75" s="53">
        <f t="shared" ca="1" si="845"/>
        <v>0</v>
      </c>
      <c r="CL75" s="53">
        <f t="shared" ca="1" si="845"/>
        <v>0</v>
      </c>
      <c r="CM75" s="53">
        <f t="shared" ca="1" si="845"/>
        <v>0</v>
      </c>
      <c r="CN75" s="53">
        <f t="shared" ca="1" si="845"/>
        <v>0</v>
      </c>
      <c r="CO75" s="53">
        <f t="shared" ca="1" si="845"/>
        <v>0</v>
      </c>
      <c r="CP75" s="54">
        <f t="shared" ca="1" si="845"/>
        <v>0</v>
      </c>
      <c r="CQ75" s="53">
        <f t="shared" ca="1" si="845"/>
        <v>0</v>
      </c>
      <c r="CR75" s="53">
        <f t="shared" ca="1" si="845"/>
        <v>0</v>
      </c>
      <c r="CS75" s="53">
        <f t="shared" ca="1" si="845"/>
        <v>0</v>
      </c>
      <c r="CT75" s="53">
        <f t="shared" ca="1" si="845"/>
        <v>0</v>
      </c>
      <c r="CU75" s="53">
        <f t="shared" ca="1" si="845"/>
        <v>0</v>
      </c>
      <c r="CV75" s="53">
        <f t="shared" ca="1" si="845"/>
        <v>0</v>
      </c>
      <c r="CW75" s="53">
        <f t="shared" ca="1" si="845"/>
        <v>0</v>
      </c>
      <c r="CX75" s="53">
        <f t="shared" ca="1" si="845"/>
        <v>0</v>
      </c>
      <c r="CY75" s="53">
        <f t="shared" ca="1" si="846"/>
        <v>0</v>
      </c>
      <c r="CZ75" s="53">
        <f t="shared" ca="1" si="846"/>
        <v>0</v>
      </c>
      <c r="DA75" s="53">
        <f t="shared" ca="1" si="846"/>
        <v>0</v>
      </c>
      <c r="DB75" s="54">
        <f t="shared" ca="1" si="846"/>
        <v>0</v>
      </c>
      <c r="DC75" s="53">
        <f t="shared" ca="1" si="846"/>
        <v>0</v>
      </c>
      <c r="DD75" s="53">
        <f t="shared" ca="1" si="846"/>
        <v>0</v>
      </c>
      <c r="DE75" s="53">
        <f t="shared" ca="1" si="846"/>
        <v>0</v>
      </c>
      <c r="DF75" s="53">
        <f t="shared" ca="1" si="846"/>
        <v>0</v>
      </c>
      <c r="DG75" s="53">
        <f t="shared" ca="1" si="846"/>
        <v>0</v>
      </c>
      <c r="DH75" s="53">
        <f t="shared" ca="1" si="846"/>
        <v>0</v>
      </c>
      <c r="DI75" s="53">
        <f t="shared" ca="1" si="846"/>
        <v>0</v>
      </c>
      <c r="DJ75" s="53">
        <f t="shared" ca="1" si="846"/>
        <v>0</v>
      </c>
      <c r="DK75" s="53">
        <f t="shared" ca="1" si="846"/>
        <v>0</v>
      </c>
      <c r="DL75" s="53">
        <f t="shared" ca="1" si="846"/>
        <v>0</v>
      </c>
      <c r="DM75" s="53">
        <f t="shared" ca="1" si="846"/>
        <v>0</v>
      </c>
      <c r="DN75" s="53">
        <f t="shared" ca="1" si="846"/>
        <v>0</v>
      </c>
      <c r="DO75" s="52"/>
      <c r="DP75" s="60">
        <v>22.222222222222221</v>
      </c>
      <c r="DQ75" s="53">
        <v>22.222222222222221</v>
      </c>
      <c r="DR75" s="53">
        <v>22.222222222222221</v>
      </c>
      <c r="DS75" s="53">
        <v>22.222222222222221</v>
      </c>
      <c r="DT75" s="53">
        <v>22.222222222222221</v>
      </c>
      <c r="DU75" s="53">
        <v>22.222222222222221</v>
      </c>
      <c r="DV75" s="53">
        <v>22.222222222222221</v>
      </c>
      <c r="DW75" s="53">
        <v>22.222222222222221</v>
      </c>
      <c r="DX75" s="53">
        <v>22.222222222222221</v>
      </c>
      <c r="DY75" s="53">
        <v>0</v>
      </c>
      <c r="DZ75" s="53">
        <v>0</v>
      </c>
      <c r="EA75" s="53">
        <v>0</v>
      </c>
      <c r="EB75" s="53">
        <v>0</v>
      </c>
      <c r="EC75" s="53">
        <v>0</v>
      </c>
      <c r="ED75" s="53">
        <v>0</v>
      </c>
      <c r="EE75" s="53">
        <v>0</v>
      </c>
      <c r="EF75" s="53">
        <v>0</v>
      </c>
      <c r="EG75" s="53">
        <v>0</v>
      </c>
      <c r="EH75" s="53">
        <v>0</v>
      </c>
      <c r="EI75" s="53">
        <v>0</v>
      </c>
      <c r="EJ75" s="53">
        <v>0</v>
      </c>
      <c r="EK75" s="53">
        <v>0</v>
      </c>
      <c r="EL75" s="55">
        <v>0</v>
      </c>
      <c r="EM75" s="54">
        <v>0</v>
      </c>
      <c r="EN75" s="53">
        <v>0</v>
      </c>
      <c r="EO75" s="53">
        <v>0</v>
      </c>
      <c r="EP75" s="53">
        <v>0</v>
      </c>
      <c r="EQ75" s="53">
        <v>0</v>
      </c>
      <c r="ER75" s="53">
        <v>0</v>
      </c>
      <c r="ES75" s="53">
        <v>0</v>
      </c>
      <c r="ET75" s="53">
        <v>0</v>
      </c>
      <c r="EU75" s="53">
        <v>0</v>
      </c>
      <c r="EV75" s="53">
        <v>0</v>
      </c>
      <c r="EW75" s="53">
        <v>0</v>
      </c>
      <c r="EX75" s="53">
        <v>0</v>
      </c>
      <c r="EY75" s="53">
        <v>0</v>
      </c>
      <c r="EZ75" s="53">
        <v>0</v>
      </c>
      <c r="FA75" s="53">
        <v>0</v>
      </c>
      <c r="FB75" s="53">
        <v>0</v>
      </c>
      <c r="FC75" s="53">
        <v>0</v>
      </c>
      <c r="FD75" s="53">
        <v>0</v>
      </c>
      <c r="FE75" s="53">
        <v>0</v>
      </c>
      <c r="FF75" s="53">
        <v>0</v>
      </c>
      <c r="FG75" s="53">
        <v>0</v>
      </c>
      <c r="FH75" s="53">
        <v>0</v>
      </c>
      <c r="FI75" s="53">
        <v>0</v>
      </c>
      <c r="FJ75" s="53">
        <v>0</v>
      </c>
      <c r="FK75" s="54">
        <v>0</v>
      </c>
      <c r="FL75" s="53">
        <v>0</v>
      </c>
      <c r="FM75" s="53">
        <v>0</v>
      </c>
      <c r="FN75" s="53">
        <v>0</v>
      </c>
      <c r="FO75" s="53">
        <v>0</v>
      </c>
      <c r="FP75" s="53">
        <v>0</v>
      </c>
      <c r="FQ75" s="53">
        <v>0</v>
      </c>
      <c r="FR75" s="53">
        <v>0</v>
      </c>
      <c r="FS75" s="53">
        <v>0</v>
      </c>
      <c r="FT75" s="53">
        <v>0</v>
      </c>
      <c r="FU75" s="53">
        <v>0</v>
      </c>
      <c r="FV75" s="53">
        <v>0</v>
      </c>
      <c r="FW75" s="53">
        <v>0</v>
      </c>
      <c r="FX75" s="53">
        <v>0</v>
      </c>
      <c r="FY75" s="53">
        <v>0</v>
      </c>
      <c r="FZ75" s="53">
        <v>0</v>
      </c>
      <c r="GA75" s="53">
        <v>0</v>
      </c>
      <c r="GB75" s="53">
        <v>0</v>
      </c>
      <c r="GC75" s="53">
        <v>0</v>
      </c>
      <c r="GD75" s="53">
        <v>0</v>
      </c>
      <c r="GE75" s="53">
        <v>0</v>
      </c>
      <c r="GF75" s="53">
        <v>0</v>
      </c>
      <c r="GG75" s="53">
        <v>0</v>
      </c>
      <c r="GH75" s="53">
        <v>0</v>
      </c>
      <c r="GI75" s="54">
        <v>0</v>
      </c>
      <c r="GJ75" s="53">
        <v>0</v>
      </c>
      <c r="GK75" s="53">
        <v>0</v>
      </c>
      <c r="GL75" s="53">
        <v>0</v>
      </c>
      <c r="GM75" s="53">
        <v>0</v>
      </c>
      <c r="GN75" s="53">
        <v>0</v>
      </c>
      <c r="GO75" s="53">
        <v>0</v>
      </c>
      <c r="GP75" s="53">
        <v>0</v>
      </c>
      <c r="GQ75" s="53">
        <v>0</v>
      </c>
      <c r="GR75" s="53">
        <v>0</v>
      </c>
      <c r="GS75" s="53">
        <v>0</v>
      </c>
      <c r="GT75" s="53">
        <v>0</v>
      </c>
      <c r="GU75" s="53">
        <v>0</v>
      </c>
      <c r="GV75" s="53">
        <v>0</v>
      </c>
      <c r="GW75" s="53">
        <v>0</v>
      </c>
      <c r="GX75" s="53">
        <v>0</v>
      </c>
      <c r="GY75" s="53">
        <v>0</v>
      </c>
      <c r="GZ75" s="53">
        <v>0</v>
      </c>
      <c r="HA75" s="53">
        <v>0</v>
      </c>
      <c r="HB75" s="53">
        <v>0</v>
      </c>
      <c r="HC75" s="53">
        <v>0</v>
      </c>
      <c r="HD75" s="53">
        <v>0</v>
      </c>
      <c r="HE75" s="53">
        <v>0</v>
      </c>
      <c r="HF75" s="53">
        <v>0</v>
      </c>
      <c r="HG75" s="54">
        <v>0</v>
      </c>
      <c r="HH75" s="52"/>
      <c r="HI75" s="160"/>
      <c r="HJ75" s="161"/>
      <c r="HK75" s="161"/>
      <c r="HL75" s="161"/>
      <c r="HM75" s="161"/>
      <c r="HN75" s="161"/>
      <c r="HO75" s="161"/>
      <c r="HP75" s="161"/>
      <c r="HQ75" s="161"/>
      <c r="HR75" s="161"/>
      <c r="HS75" s="161"/>
      <c r="HT75" s="162"/>
      <c r="HU75" s="160"/>
      <c r="HV75" s="161"/>
      <c r="HW75" s="161"/>
      <c r="HX75" s="161"/>
      <c r="HY75" s="161"/>
      <c r="HZ75" s="161"/>
      <c r="IA75" s="161"/>
      <c r="IB75" s="161"/>
      <c r="IC75" s="161"/>
      <c r="ID75" s="161"/>
      <c r="IE75" s="161"/>
      <c r="IF75" s="162"/>
      <c r="IG75" s="160"/>
      <c r="IH75" s="161"/>
      <c r="II75" s="161"/>
      <c r="IJ75" s="161"/>
      <c r="IK75" s="161"/>
      <c r="IL75" s="161"/>
      <c r="IM75" s="161"/>
      <c r="IN75" s="161"/>
      <c r="IO75" s="161"/>
      <c r="IP75" s="161"/>
      <c r="IQ75" s="161"/>
      <c r="IR75" s="162"/>
      <c r="IS75" s="160"/>
      <c r="IT75" s="161"/>
      <c r="IU75" s="161"/>
      <c r="IV75" s="161"/>
      <c r="IW75" s="161"/>
      <c r="IX75" s="161"/>
      <c r="IY75" s="161"/>
      <c r="IZ75" s="161"/>
      <c r="JA75" s="161"/>
      <c r="JB75" s="161"/>
      <c r="JC75" s="161"/>
      <c r="JD75" s="162"/>
      <c r="JE75" s="92"/>
    </row>
    <row r="76" spans="1:265" s="1" customFormat="1" ht="15" thickBot="1" x14ac:dyDescent="0.35">
      <c r="A76" s="125"/>
      <c r="B76" s="163">
        <f t="shared" ca="1" si="904"/>
        <v>0</v>
      </c>
      <c r="C76" s="164" t="str">
        <f t="shared" ca="1" si="905"/>
        <v>Affaire 1</v>
      </c>
      <c r="D76" s="140" t="str">
        <f t="shared" ca="1" si="906"/>
        <v>DCE/REA</v>
      </c>
      <c r="E76" s="141" t="s">
        <v>40</v>
      </c>
      <c r="F76" s="142">
        <v>3</v>
      </c>
      <c r="G76" s="140">
        <f t="shared" ca="1" si="907"/>
        <v>0</v>
      </c>
      <c r="H76" s="140">
        <f t="shared" ca="1" si="908"/>
        <v>0</v>
      </c>
      <c r="I76" s="168">
        <f t="shared" ca="1" si="909"/>
        <v>0</v>
      </c>
      <c r="J76" s="140">
        <f t="shared" ca="1" si="910"/>
        <v>0</v>
      </c>
      <c r="K76" s="140">
        <f t="shared" ca="1" si="911"/>
        <v>0</v>
      </c>
      <c r="L76" s="143">
        <f t="shared" ca="1" si="912"/>
        <v>0</v>
      </c>
      <c r="M76" s="108"/>
      <c r="N76" s="145">
        <v>250</v>
      </c>
      <c r="O76" s="146">
        <v>43466</v>
      </c>
      <c r="P76" s="146">
        <v>43525</v>
      </c>
      <c r="Q76" s="147"/>
      <c r="R76" s="148" t="str">
        <f ca="1">IF(AND($P76&lt;&gt;"",$P76&lt;=$B$1,$Q76=""),"RETARD","")</f>
        <v>RETARD</v>
      </c>
      <c r="S76" s="148">
        <f ca="1">IF($O76="","",IF(AND($B$1&lt;$P76,$Q76=""),$P76,IF(AND($Q76&lt;=$P76,$Q76&lt;&gt;""),$Q76,EDATE($P76,1))))</f>
        <v>43556</v>
      </c>
      <c r="T76" s="150"/>
      <c r="U76" s="108"/>
      <c r="V76" s="154" t="str">
        <f t="shared" ca="1" si="913"/>
        <v>-</v>
      </c>
      <c r="W76" s="155" t="str">
        <f t="shared" ca="1" si="914"/>
        <v>-</v>
      </c>
      <c r="X76" s="155" t="str">
        <f t="shared" ca="1" si="915"/>
        <v>-</v>
      </c>
      <c r="Y76" s="155" t="str">
        <f t="shared" ca="1" si="916"/>
        <v>DCE</v>
      </c>
      <c r="Z76" s="155" t="str">
        <f t="shared" ca="1" si="917"/>
        <v/>
      </c>
      <c r="AA76" s="155" t="str">
        <f t="shared" ca="1" si="918"/>
        <v/>
      </c>
      <c r="AB76" s="155" t="str">
        <f t="shared" ca="1" si="919"/>
        <v/>
      </c>
      <c r="AC76" s="155" t="str">
        <f t="shared" ca="1" si="920"/>
        <v/>
      </c>
      <c r="AD76" s="155" t="str">
        <f t="shared" ca="1" si="921"/>
        <v/>
      </c>
      <c r="AE76" s="155" t="str">
        <f t="shared" ca="1" si="922"/>
        <v/>
      </c>
      <c r="AF76" s="155" t="str">
        <f t="shared" ca="1" si="923"/>
        <v/>
      </c>
      <c r="AG76" s="156" t="str">
        <f t="shared" ca="1" si="924"/>
        <v/>
      </c>
      <c r="AH76" s="154" t="str">
        <f t="shared" ca="1" si="925"/>
        <v/>
      </c>
      <c r="AI76" s="155" t="str">
        <f t="shared" ca="1" si="926"/>
        <v/>
      </c>
      <c r="AJ76" s="155" t="str">
        <f t="shared" ca="1" si="927"/>
        <v/>
      </c>
      <c r="AK76" s="155" t="str">
        <f t="shared" ca="1" si="928"/>
        <v/>
      </c>
      <c r="AL76" s="155" t="str">
        <f t="shared" ca="1" si="929"/>
        <v/>
      </c>
      <c r="AM76" s="155" t="str">
        <f t="shared" ca="1" si="930"/>
        <v/>
      </c>
      <c r="AN76" s="155" t="str">
        <f t="shared" ca="1" si="931"/>
        <v/>
      </c>
      <c r="AO76" s="155" t="str">
        <f t="shared" ca="1" si="932"/>
        <v/>
      </c>
      <c r="AP76" s="155" t="str">
        <f t="shared" ca="1" si="933"/>
        <v/>
      </c>
      <c r="AQ76" s="155" t="str">
        <f t="shared" ca="1" si="934"/>
        <v/>
      </c>
      <c r="AR76" s="155" t="str">
        <f t="shared" ca="1" si="935"/>
        <v/>
      </c>
      <c r="AS76" s="156" t="str">
        <f t="shared" ca="1" si="936"/>
        <v/>
      </c>
      <c r="AT76" s="154" t="str">
        <f t="shared" ca="1" si="937"/>
        <v/>
      </c>
      <c r="AU76" s="155" t="str">
        <f t="shared" ca="1" si="938"/>
        <v/>
      </c>
      <c r="AV76" s="155" t="str">
        <f t="shared" ca="1" si="939"/>
        <v/>
      </c>
      <c r="AW76" s="155" t="str">
        <f t="shared" ca="1" si="940"/>
        <v/>
      </c>
      <c r="AX76" s="155" t="str">
        <f t="shared" ca="1" si="941"/>
        <v/>
      </c>
      <c r="AY76" s="155" t="str">
        <f t="shared" ca="1" si="942"/>
        <v/>
      </c>
      <c r="AZ76" s="155" t="str">
        <f t="shared" ca="1" si="943"/>
        <v/>
      </c>
      <c r="BA76" s="155" t="str">
        <f t="shared" ca="1" si="944"/>
        <v/>
      </c>
      <c r="BB76" s="155" t="str">
        <f t="shared" ca="1" si="945"/>
        <v/>
      </c>
      <c r="BC76" s="155" t="str">
        <f t="shared" ca="1" si="946"/>
        <v/>
      </c>
      <c r="BD76" s="155" t="str">
        <f t="shared" ca="1" si="947"/>
        <v/>
      </c>
      <c r="BE76" s="156" t="str">
        <f t="shared" ca="1" si="948"/>
        <v/>
      </c>
      <c r="BF76" s="154" t="str">
        <f t="shared" ca="1" si="949"/>
        <v/>
      </c>
      <c r="BG76" s="155" t="str">
        <f t="shared" ca="1" si="950"/>
        <v/>
      </c>
      <c r="BH76" s="155" t="str">
        <f t="shared" ca="1" si="951"/>
        <v/>
      </c>
      <c r="BI76" s="155" t="str">
        <f t="shared" ca="1" si="952"/>
        <v/>
      </c>
      <c r="BJ76" s="155" t="str">
        <f t="shared" ca="1" si="953"/>
        <v/>
      </c>
      <c r="BK76" s="155" t="str">
        <f t="shared" ca="1" si="954"/>
        <v/>
      </c>
      <c r="BL76" s="155" t="str">
        <f t="shared" ca="1" si="955"/>
        <v/>
      </c>
      <c r="BM76" s="155" t="str">
        <f t="shared" ca="1" si="956"/>
        <v/>
      </c>
      <c r="BN76" s="155" t="str">
        <f t="shared" ca="1" si="957"/>
        <v/>
      </c>
      <c r="BO76" s="155" t="str">
        <f t="shared" ca="1" si="958"/>
        <v/>
      </c>
      <c r="BP76" s="155" t="str">
        <f t="shared" ca="1" si="959"/>
        <v/>
      </c>
      <c r="BQ76" s="156" t="str">
        <f t="shared" ca="1" si="960"/>
        <v/>
      </c>
      <c r="BR76" s="52"/>
      <c r="BS76" s="53">
        <f t="shared" ca="1" si="844"/>
        <v>71.428571428571431</v>
      </c>
      <c r="BT76" s="53">
        <f t="shared" ca="1" si="844"/>
        <v>71.428571428571431</v>
      </c>
      <c r="BU76" s="53">
        <f t="shared" ca="1" si="844"/>
        <v>71.428571428571431</v>
      </c>
      <c r="BV76" s="53">
        <f t="shared" ca="1" si="844"/>
        <v>35.714285714285715</v>
      </c>
      <c r="BW76" s="53">
        <f t="shared" ca="1" si="844"/>
        <v>0</v>
      </c>
      <c r="BX76" s="53">
        <f t="shared" ca="1" si="844"/>
        <v>0</v>
      </c>
      <c r="BY76" s="53">
        <f t="shared" ca="1" si="844"/>
        <v>0</v>
      </c>
      <c r="BZ76" s="53">
        <f t="shared" ca="1" si="844"/>
        <v>0</v>
      </c>
      <c r="CA76" s="53">
        <f t="shared" ca="1" si="844"/>
        <v>0</v>
      </c>
      <c r="CB76" s="53">
        <f t="shared" ca="1" si="844"/>
        <v>0</v>
      </c>
      <c r="CC76" s="53">
        <f t="shared" ca="1" si="844"/>
        <v>0</v>
      </c>
      <c r="CD76" s="54">
        <f t="shared" ca="1" si="844"/>
        <v>0</v>
      </c>
      <c r="CE76" s="53">
        <f t="shared" ca="1" si="844"/>
        <v>0</v>
      </c>
      <c r="CF76" s="53">
        <f t="shared" ca="1" si="844"/>
        <v>0</v>
      </c>
      <c r="CG76" s="53">
        <f t="shared" ca="1" si="844"/>
        <v>0</v>
      </c>
      <c r="CH76" s="53">
        <f t="shared" ca="1" si="844"/>
        <v>0</v>
      </c>
      <c r="CI76" s="53">
        <f t="shared" ca="1" si="845"/>
        <v>0</v>
      </c>
      <c r="CJ76" s="53">
        <f t="shared" ca="1" si="845"/>
        <v>0</v>
      </c>
      <c r="CK76" s="53">
        <f t="shared" ca="1" si="845"/>
        <v>0</v>
      </c>
      <c r="CL76" s="53">
        <f t="shared" ca="1" si="845"/>
        <v>0</v>
      </c>
      <c r="CM76" s="53">
        <f t="shared" ca="1" si="845"/>
        <v>0</v>
      </c>
      <c r="CN76" s="53">
        <f t="shared" ca="1" si="845"/>
        <v>0</v>
      </c>
      <c r="CO76" s="53">
        <f t="shared" ca="1" si="845"/>
        <v>0</v>
      </c>
      <c r="CP76" s="54">
        <f t="shared" ca="1" si="845"/>
        <v>0</v>
      </c>
      <c r="CQ76" s="53">
        <f t="shared" ca="1" si="845"/>
        <v>0</v>
      </c>
      <c r="CR76" s="53">
        <f t="shared" ca="1" si="845"/>
        <v>0</v>
      </c>
      <c r="CS76" s="53">
        <f t="shared" ca="1" si="845"/>
        <v>0</v>
      </c>
      <c r="CT76" s="53">
        <f t="shared" ca="1" si="845"/>
        <v>0</v>
      </c>
      <c r="CU76" s="53">
        <f t="shared" ca="1" si="845"/>
        <v>0</v>
      </c>
      <c r="CV76" s="53">
        <f t="shared" ca="1" si="845"/>
        <v>0</v>
      </c>
      <c r="CW76" s="53">
        <f t="shared" ca="1" si="845"/>
        <v>0</v>
      </c>
      <c r="CX76" s="53">
        <f t="shared" ca="1" si="845"/>
        <v>0</v>
      </c>
      <c r="CY76" s="53">
        <f t="shared" ca="1" si="846"/>
        <v>0</v>
      </c>
      <c r="CZ76" s="53">
        <f t="shared" ca="1" si="846"/>
        <v>0</v>
      </c>
      <c r="DA76" s="53">
        <f t="shared" ca="1" si="846"/>
        <v>0</v>
      </c>
      <c r="DB76" s="54">
        <f t="shared" ca="1" si="846"/>
        <v>0</v>
      </c>
      <c r="DC76" s="53">
        <f t="shared" ca="1" si="846"/>
        <v>0</v>
      </c>
      <c r="DD76" s="53">
        <f t="shared" ca="1" si="846"/>
        <v>0</v>
      </c>
      <c r="DE76" s="53">
        <f t="shared" ca="1" si="846"/>
        <v>0</v>
      </c>
      <c r="DF76" s="53">
        <f t="shared" ca="1" si="846"/>
        <v>0</v>
      </c>
      <c r="DG76" s="53">
        <f t="shared" ca="1" si="846"/>
        <v>0</v>
      </c>
      <c r="DH76" s="53">
        <f t="shared" ca="1" si="846"/>
        <v>0</v>
      </c>
      <c r="DI76" s="53">
        <f t="shared" ca="1" si="846"/>
        <v>0</v>
      </c>
      <c r="DJ76" s="53">
        <f t="shared" ca="1" si="846"/>
        <v>0</v>
      </c>
      <c r="DK76" s="53">
        <f t="shared" ca="1" si="846"/>
        <v>0</v>
      </c>
      <c r="DL76" s="53">
        <f t="shared" ca="1" si="846"/>
        <v>0</v>
      </c>
      <c r="DM76" s="53">
        <f t="shared" ca="1" si="846"/>
        <v>0</v>
      </c>
      <c r="DN76" s="53">
        <f t="shared" ca="1" si="846"/>
        <v>0</v>
      </c>
      <c r="DO76" s="52"/>
      <c r="DP76" s="60">
        <v>35.714285714285715</v>
      </c>
      <c r="DQ76" s="53">
        <v>35.714285714285715</v>
      </c>
      <c r="DR76" s="53">
        <v>35.714285714285715</v>
      </c>
      <c r="DS76" s="53">
        <v>35.714285714285715</v>
      </c>
      <c r="DT76" s="53">
        <v>35.714285714285715</v>
      </c>
      <c r="DU76" s="53">
        <v>35.714285714285715</v>
      </c>
      <c r="DV76" s="53">
        <v>35.714285714285715</v>
      </c>
      <c r="DW76" s="53">
        <v>0</v>
      </c>
      <c r="DX76" s="53">
        <v>0</v>
      </c>
      <c r="DY76" s="53">
        <v>0</v>
      </c>
      <c r="DZ76" s="53">
        <v>0</v>
      </c>
      <c r="EA76" s="53">
        <v>0</v>
      </c>
      <c r="EB76" s="53">
        <v>0</v>
      </c>
      <c r="EC76" s="53">
        <v>0</v>
      </c>
      <c r="ED76" s="53">
        <v>0</v>
      </c>
      <c r="EE76" s="53">
        <v>0</v>
      </c>
      <c r="EF76" s="53">
        <v>0</v>
      </c>
      <c r="EG76" s="53">
        <v>0</v>
      </c>
      <c r="EH76" s="53">
        <v>0</v>
      </c>
      <c r="EI76" s="53">
        <v>0</v>
      </c>
      <c r="EJ76" s="53">
        <v>0</v>
      </c>
      <c r="EK76" s="53">
        <v>0</v>
      </c>
      <c r="EL76" s="55">
        <v>0</v>
      </c>
      <c r="EM76" s="54">
        <v>0</v>
      </c>
      <c r="EN76" s="53">
        <v>0</v>
      </c>
      <c r="EO76" s="53">
        <v>0</v>
      </c>
      <c r="EP76" s="53">
        <v>0</v>
      </c>
      <c r="EQ76" s="53">
        <v>0</v>
      </c>
      <c r="ER76" s="53">
        <v>0</v>
      </c>
      <c r="ES76" s="53">
        <v>0</v>
      </c>
      <c r="ET76" s="53">
        <v>0</v>
      </c>
      <c r="EU76" s="53">
        <v>0</v>
      </c>
      <c r="EV76" s="53">
        <v>0</v>
      </c>
      <c r="EW76" s="53">
        <v>0</v>
      </c>
      <c r="EX76" s="53">
        <v>0</v>
      </c>
      <c r="EY76" s="53">
        <v>0</v>
      </c>
      <c r="EZ76" s="53">
        <v>0</v>
      </c>
      <c r="FA76" s="53">
        <v>0</v>
      </c>
      <c r="FB76" s="53">
        <v>0</v>
      </c>
      <c r="FC76" s="53">
        <v>0</v>
      </c>
      <c r="FD76" s="53">
        <v>0</v>
      </c>
      <c r="FE76" s="53">
        <v>0</v>
      </c>
      <c r="FF76" s="53">
        <v>0</v>
      </c>
      <c r="FG76" s="53">
        <v>0</v>
      </c>
      <c r="FH76" s="53">
        <v>0</v>
      </c>
      <c r="FI76" s="53">
        <v>0</v>
      </c>
      <c r="FJ76" s="53">
        <v>0</v>
      </c>
      <c r="FK76" s="54">
        <v>0</v>
      </c>
      <c r="FL76" s="53">
        <v>0</v>
      </c>
      <c r="FM76" s="53">
        <v>0</v>
      </c>
      <c r="FN76" s="53">
        <v>0</v>
      </c>
      <c r="FO76" s="53">
        <v>0</v>
      </c>
      <c r="FP76" s="53">
        <v>0</v>
      </c>
      <c r="FQ76" s="53">
        <v>0</v>
      </c>
      <c r="FR76" s="53">
        <v>0</v>
      </c>
      <c r="FS76" s="53">
        <v>0</v>
      </c>
      <c r="FT76" s="53">
        <v>0</v>
      </c>
      <c r="FU76" s="53">
        <v>0</v>
      </c>
      <c r="FV76" s="53">
        <v>0</v>
      </c>
      <c r="FW76" s="53">
        <v>0</v>
      </c>
      <c r="FX76" s="53">
        <v>0</v>
      </c>
      <c r="FY76" s="53">
        <v>0</v>
      </c>
      <c r="FZ76" s="53">
        <v>0</v>
      </c>
      <c r="GA76" s="53">
        <v>0</v>
      </c>
      <c r="GB76" s="53">
        <v>0</v>
      </c>
      <c r="GC76" s="53">
        <v>0</v>
      </c>
      <c r="GD76" s="53">
        <v>0</v>
      </c>
      <c r="GE76" s="53">
        <v>0</v>
      </c>
      <c r="GF76" s="53">
        <v>0</v>
      </c>
      <c r="GG76" s="53">
        <v>0</v>
      </c>
      <c r="GH76" s="53">
        <v>0</v>
      </c>
      <c r="GI76" s="54">
        <v>0</v>
      </c>
      <c r="GJ76" s="53">
        <v>0</v>
      </c>
      <c r="GK76" s="53">
        <v>0</v>
      </c>
      <c r="GL76" s="53">
        <v>0</v>
      </c>
      <c r="GM76" s="53">
        <v>0</v>
      </c>
      <c r="GN76" s="53">
        <v>0</v>
      </c>
      <c r="GO76" s="53">
        <v>0</v>
      </c>
      <c r="GP76" s="53">
        <v>0</v>
      </c>
      <c r="GQ76" s="53">
        <v>0</v>
      </c>
      <c r="GR76" s="53">
        <v>0</v>
      </c>
      <c r="GS76" s="53">
        <v>0</v>
      </c>
      <c r="GT76" s="53">
        <v>0</v>
      </c>
      <c r="GU76" s="53">
        <v>0</v>
      </c>
      <c r="GV76" s="53">
        <v>0</v>
      </c>
      <c r="GW76" s="53">
        <v>0</v>
      </c>
      <c r="GX76" s="53">
        <v>0</v>
      </c>
      <c r="GY76" s="53">
        <v>0</v>
      </c>
      <c r="GZ76" s="53">
        <v>0</v>
      </c>
      <c r="HA76" s="53">
        <v>0</v>
      </c>
      <c r="HB76" s="53">
        <v>0</v>
      </c>
      <c r="HC76" s="53">
        <v>0</v>
      </c>
      <c r="HD76" s="53">
        <v>0</v>
      </c>
      <c r="HE76" s="53">
        <v>0</v>
      </c>
      <c r="HF76" s="53">
        <v>0</v>
      </c>
      <c r="HG76" s="54">
        <v>0</v>
      </c>
      <c r="HH76" s="52"/>
      <c r="HI76" s="160"/>
      <c r="HJ76" s="161"/>
      <c r="HK76" s="161"/>
      <c r="HL76" s="161"/>
      <c r="HM76" s="161"/>
      <c r="HN76" s="161"/>
      <c r="HO76" s="161"/>
      <c r="HP76" s="161"/>
      <c r="HQ76" s="161"/>
      <c r="HR76" s="161"/>
      <c r="HS76" s="161"/>
      <c r="HT76" s="162"/>
      <c r="HU76" s="160"/>
      <c r="HV76" s="161"/>
      <c r="HW76" s="161"/>
      <c r="HX76" s="161"/>
      <c r="HY76" s="161"/>
      <c r="HZ76" s="161"/>
      <c r="IA76" s="161"/>
      <c r="IB76" s="161"/>
      <c r="IC76" s="161"/>
      <c r="ID76" s="161"/>
      <c r="IE76" s="161"/>
      <c r="IF76" s="162"/>
      <c r="IG76" s="160"/>
      <c r="IH76" s="161"/>
      <c r="II76" s="161"/>
      <c r="IJ76" s="161"/>
      <c r="IK76" s="161"/>
      <c r="IL76" s="161"/>
      <c r="IM76" s="161"/>
      <c r="IN76" s="161"/>
      <c r="IO76" s="161"/>
      <c r="IP76" s="161"/>
      <c r="IQ76" s="161"/>
      <c r="IR76" s="162"/>
      <c r="IS76" s="160"/>
      <c r="IT76" s="161"/>
      <c r="IU76" s="161"/>
      <c r="IV76" s="161"/>
      <c r="IW76" s="161"/>
      <c r="IX76" s="161"/>
      <c r="IY76" s="161"/>
      <c r="IZ76" s="161"/>
      <c r="JA76" s="161"/>
      <c r="JB76" s="161"/>
      <c r="JC76" s="161"/>
      <c r="JD76" s="162"/>
      <c r="JE76" s="92"/>
    </row>
    <row r="77" spans="1:265" s="1" customFormat="1" ht="14.4" x14ac:dyDescent="0.3">
      <c r="A77" s="124"/>
      <c r="B77" s="171"/>
      <c r="C77" s="165" t="s">
        <v>43</v>
      </c>
      <c r="D77" s="137" t="s">
        <v>28</v>
      </c>
      <c r="E77" s="137" t="s">
        <v>39</v>
      </c>
      <c r="F77" s="138"/>
      <c r="G77" s="137"/>
      <c r="H77" s="137"/>
      <c r="I77" s="172"/>
      <c r="J77" s="137"/>
      <c r="K77" s="137"/>
      <c r="L77" s="139"/>
      <c r="M77" s="108"/>
      <c r="N77" s="144">
        <f ca="1">SUM(INDIRECT(ADDRESS(ROW($C77)+1,COLUMN($C77)+11,4)&amp;":"&amp;ADDRESS(ROW($C77)+(COUNTIFS($C$1:$C$12,$C77)-1),COLUMN($C77)+11,4)))</f>
        <v>850</v>
      </c>
      <c r="O77" s="137"/>
      <c r="P77" s="137"/>
      <c r="Q77" s="137"/>
      <c r="R77" s="137"/>
      <c r="S77" s="137"/>
      <c r="T77" s="170"/>
      <c r="U77" s="108"/>
      <c r="V77" s="151"/>
      <c r="W77" s="152"/>
      <c r="X77" s="152"/>
      <c r="Y77" s="152"/>
      <c r="Z77" s="152"/>
      <c r="AA77" s="152"/>
      <c r="AB77" s="152"/>
      <c r="AC77" s="152"/>
      <c r="AD77" s="152"/>
      <c r="AE77" s="152"/>
      <c r="AF77" s="152"/>
      <c r="AG77" s="153"/>
      <c r="AH77" s="151"/>
      <c r="AI77" s="152"/>
      <c r="AJ77" s="152"/>
      <c r="AK77" s="152"/>
      <c r="AL77" s="152"/>
      <c r="AM77" s="152"/>
      <c r="AN77" s="152"/>
      <c r="AO77" s="152"/>
      <c r="AP77" s="152"/>
      <c r="AQ77" s="152"/>
      <c r="AR77" s="152"/>
      <c r="AS77" s="153"/>
      <c r="AT77" s="151"/>
      <c r="AU77" s="152"/>
      <c r="AV77" s="152"/>
      <c r="AW77" s="152"/>
      <c r="AX77" s="152"/>
      <c r="AY77" s="152"/>
      <c r="AZ77" s="152"/>
      <c r="BA77" s="152"/>
      <c r="BB77" s="152"/>
      <c r="BC77" s="152"/>
      <c r="BD77" s="152"/>
      <c r="BE77" s="153"/>
      <c r="BF77" s="151"/>
      <c r="BG77" s="152"/>
      <c r="BH77" s="152"/>
      <c r="BI77" s="152"/>
      <c r="BJ77" s="152"/>
      <c r="BK77" s="152"/>
      <c r="BL77" s="152"/>
      <c r="BM77" s="152"/>
      <c r="BN77" s="152"/>
      <c r="BO77" s="152"/>
      <c r="BP77" s="152"/>
      <c r="BQ77" s="153"/>
      <c r="BR77" s="52"/>
      <c r="BS77" s="71"/>
      <c r="BT77" s="71"/>
      <c r="BU77" s="71"/>
      <c r="BV77" s="71"/>
      <c r="BW77" s="71"/>
      <c r="BX77" s="71"/>
      <c r="BY77" s="71"/>
      <c r="BZ77" s="71"/>
      <c r="CA77" s="71"/>
      <c r="CB77" s="71"/>
      <c r="CC77" s="71"/>
      <c r="CD77" s="72"/>
      <c r="CE77" s="71"/>
      <c r="CF77" s="71"/>
      <c r="CG77" s="71"/>
      <c r="CH77" s="71"/>
      <c r="CI77" s="71"/>
      <c r="CJ77" s="71"/>
      <c r="CK77" s="71"/>
      <c r="CL77" s="71"/>
      <c r="CM77" s="71"/>
      <c r="CN77" s="71"/>
      <c r="CO77" s="71"/>
      <c r="CP77" s="72"/>
      <c r="CQ77" s="71"/>
      <c r="CR77" s="71"/>
      <c r="CS77" s="71"/>
      <c r="CT77" s="71"/>
      <c r="CU77" s="71"/>
      <c r="CV77" s="71"/>
      <c r="CW77" s="71"/>
      <c r="CX77" s="71"/>
      <c r="CY77" s="71"/>
      <c r="CZ77" s="71"/>
      <c r="DA77" s="71"/>
      <c r="DB77" s="72"/>
      <c r="DC77" s="71"/>
      <c r="DD77" s="71"/>
      <c r="DE77" s="71"/>
      <c r="DF77" s="71"/>
      <c r="DG77" s="71"/>
      <c r="DH77" s="71"/>
      <c r="DI77" s="71"/>
      <c r="DJ77" s="71"/>
      <c r="DK77" s="71"/>
      <c r="DL77" s="71"/>
      <c r="DM77" s="71"/>
      <c r="DN77" s="71"/>
      <c r="DO77" s="52"/>
      <c r="DP77" s="73"/>
      <c r="DQ77" s="71"/>
      <c r="DR77" s="71"/>
      <c r="DS77" s="71"/>
      <c r="DT77" s="71"/>
      <c r="DU77" s="71"/>
      <c r="DV77" s="71"/>
      <c r="DW77" s="71"/>
      <c r="DX77" s="71"/>
      <c r="DY77" s="71"/>
      <c r="DZ77" s="71"/>
      <c r="EA77" s="71"/>
      <c r="EB77" s="71"/>
      <c r="EC77" s="71"/>
      <c r="ED77" s="71"/>
      <c r="EE77" s="71"/>
      <c r="EF77" s="71"/>
      <c r="EG77" s="71"/>
      <c r="EH77" s="71"/>
      <c r="EI77" s="71"/>
      <c r="EJ77" s="71"/>
      <c r="EK77" s="71"/>
      <c r="EL77" s="74"/>
      <c r="EM77" s="72"/>
      <c r="EN77" s="71"/>
      <c r="EO77" s="71"/>
      <c r="EP77" s="71"/>
      <c r="EQ77" s="71"/>
      <c r="ER77" s="71"/>
      <c r="ES77" s="71"/>
      <c r="ET77" s="71"/>
      <c r="EU77" s="71"/>
      <c r="EV77" s="71"/>
      <c r="EW77" s="71"/>
      <c r="EX77" s="71"/>
      <c r="EY77" s="71"/>
      <c r="EZ77" s="71"/>
      <c r="FA77" s="71"/>
      <c r="FB77" s="71"/>
      <c r="FC77" s="71"/>
      <c r="FD77" s="71"/>
      <c r="FE77" s="71"/>
      <c r="FF77" s="71"/>
      <c r="FG77" s="71"/>
      <c r="FH77" s="71"/>
      <c r="FI77" s="71"/>
      <c r="FJ77" s="71"/>
      <c r="FK77" s="72"/>
      <c r="FL77" s="71"/>
      <c r="FM77" s="71"/>
      <c r="FN77" s="71"/>
      <c r="FO77" s="71"/>
      <c r="FP77" s="71"/>
      <c r="FQ77" s="71"/>
      <c r="FR77" s="71"/>
      <c r="FS77" s="71"/>
      <c r="FT77" s="71"/>
      <c r="FU77" s="71"/>
      <c r="FV77" s="71"/>
      <c r="FW77" s="71"/>
      <c r="FX77" s="71"/>
      <c r="FY77" s="71"/>
      <c r="FZ77" s="71"/>
      <c r="GA77" s="71"/>
      <c r="GB77" s="71"/>
      <c r="GC77" s="71"/>
      <c r="GD77" s="71"/>
      <c r="GE77" s="71"/>
      <c r="GF77" s="71"/>
      <c r="GG77" s="71"/>
      <c r="GH77" s="71"/>
      <c r="GI77" s="72"/>
      <c r="GJ77" s="71"/>
      <c r="GK77" s="71"/>
      <c r="GL77" s="71"/>
      <c r="GM77" s="71"/>
      <c r="GN77" s="71"/>
      <c r="GO77" s="71"/>
      <c r="GP77" s="71"/>
      <c r="GQ77" s="71"/>
      <c r="GR77" s="71"/>
      <c r="GS77" s="71"/>
      <c r="GT77" s="71"/>
      <c r="GU77" s="71"/>
      <c r="GV77" s="71"/>
      <c r="GW77" s="71"/>
      <c r="GX77" s="71"/>
      <c r="GY77" s="71"/>
      <c r="GZ77" s="71"/>
      <c r="HA77" s="71"/>
      <c r="HB77" s="71"/>
      <c r="HC77" s="71"/>
      <c r="HD77" s="71"/>
      <c r="HE77" s="71"/>
      <c r="HF77" s="71"/>
      <c r="HG77" s="72"/>
      <c r="HH77" s="52"/>
      <c r="HI77" s="157"/>
      <c r="HJ77" s="158"/>
      <c r="HK77" s="158"/>
      <c r="HL77" s="158"/>
      <c r="HM77" s="158"/>
      <c r="HN77" s="158"/>
      <c r="HO77" s="158"/>
      <c r="HP77" s="158"/>
      <c r="HQ77" s="158"/>
      <c r="HR77" s="158"/>
      <c r="HS77" s="158"/>
      <c r="HT77" s="159"/>
      <c r="HU77" s="157"/>
      <c r="HV77" s="158"/>
      <c r="HW77" s="158"/>
      <c r="HX77" s="158"/>
      <c r="HY77" s="158"/>
      <c r="HZ77" s="158"/>
      <c r="IA77" s="158"/>
      <c r="IB77" s="158"/>
      <c r="IC77" s="158"/>
      <c r="ID77" s="158"/>
      <c r="IE77" s="158"/>
      <c r="IF77" s="159"/>
      <c r="IG77" s="157"/>
      <c r="IH77" s="158"/>
      <c r="II77" s="158"/>
      <c r="IJ77" s="158"/>
      <c r="IK77" s="158"/>
      <c r="IL77" s="158"/>
      <c r="IM77" s="158"/>
      <c r="IN77" s="158"/>
      <c r="IO77" s="158"/>
      <c r="IP77" s="158"/>
      <c r="IQ77" s="158"/>
      <c r="IR77" s="159"/>
      <c r="IS77" s="157"/>
      <c r="IT77" s="158"/>
      <c r="IU77" s="158"/>
      <c r="IV77" s="158"/>
      <c r="IW77" s="158"/>
      <c r="IX77" s="158"/>
      <c r="IY77" s="158"/>
      <c r="IZ77" s="158"/>
      <c r="JA77" s="158"/>
      <c r="JB77" s="158"/>
      <c r="JC77" s="158"/>
      <c r="JD77" s="159"/>
      <c r="JE77" s="92"/>
    </row>
    <row r="78" spans="1:265" s="1" customFormat="1" ht="15" customHeight="1" x14ac:dyDescent="0.3">
      <c r="A78" s="125"/>
      <c r="B78" s="163">
        <f t="shared" ref="B78:B80" ca="1" si="961">INDIRECT(ADDRESS(ROW(A78)-1,COLUMN(A78)+1,4),TRUE)</f>
        <v>0</v>
      </c>
      <c r="C78" s="164" t="str">
        <f t="shared" ref="C78:C80" ca="1" si="962">INDIRECT(ADDRESS(ROW(B78)-1,COLUMN(B78)+1,4),TRUE)</f>
        <v>Affaire 1</v>
      </c>
      <c r="D78" s="140" t="str">
        <f t="shared" ref="D78:D80" ca="1" si="963">INDIRECT(ADDRESS(ROW(C78)-1,COLUMN(C78)+1,4),TRUE)</f>
        <v>DCE/REA</v>
      </c>
      <c r="E78" s="141" t="s">
        <v>38</v>
      </c>
      <c r="F78" s="142">
        <v>1</v>
      </c>
      <c r="G78" s="140">
        <f t="shared" ref="G78:G80" ca="1" si="964">INDIRECT(ADDRESS(ROW(F78)-1,COLUMN(F78)+1,4),TRUE)</f>
        <v>0</v>
      </c>
      <c r="H78" s="140">
        <f t="shared" ref="H78:H80" ca="1" si="965">INDIRECT(ADDRESS(ROW(G78)-1,COLUMN(G78)+1,4),TRUE)</f>
        <v>0</v>
      </c>
      <c r="I78" s="168">
        <f t="shared" ref="I78:I80" ca="1" si="966">INDIRECT(ADDRESS(ROW(H78)-1,COLUMN(H78)+1,4),TRUE)</f>
        <v>0</v>
      </c>
      <c r="J78" s="173">
        <f t="shared" ref="J78:J80" ca="1" si="967">INDIRECT(ADDRESS(ROW(I78)-1,COLUMN(I78)+1,4),TRUE)</f>
        <v>0</v>
      </c>
      <c r="K78" s="140">
        <f t="shared" ref="K78:K80" ca="1" si="968">INDIRECT(ADDRESS(ROW(J78)-1,COLUMN(J78)+1,4),TRUE)</f>
        <v>0</v>
      </c>
      <c r="L78" s="143">
        <f t="shared" ref="L78:L80" ca="1" si="969">INDIRECT(ADDRESS(ROW(K78)-1,COLUMN(K78)+1,4),TRUE)</f>
        <v>0</v>
      </c>
      <c r="M78" s="108"/>
      <c r="N78" s="145">
        <v>400</v>
      </c>
      <c r="O78" s="146">
        <v>43466</v>
      </c>
      <c r="P78" s="146">
        <v>43586</v>
      </c>
      <c r="Q78" s="147"/>
      <c r="R78" s="148" t="str">
        <f ca="1">IF(AND($P78&lt;&gt;"",$P78&lt;=$B$1,$Q78=""),"RETARD","")</f>
        <v>RETARD</v>
      </c>
      <c r="S78" s="148">
        <f ca="1">IF($O78="","",IF(AND($B$1&lt;$P78,$Q78=""),$P78,IF(AND($Q78&lt;=$P78,$Q78&lt;&gt;""),$Q78,EDATE($P78,1))))</f>
        <v>43617</v>
      </c>
      <c r="T78" s="169"/>
      <c r="U78" s="108"/>
      <c r="V78" s="154" t="str">
        <f t="shared" ref="V78:V80" ca="1" si="970">IF(AND(BS78&gt;0,BT78&gt;0),"-",IF(AND(BS78&gt;0,BT78=0),IF($D78="DCE/REA",IF(HI78="","DCE","REA"),$D78),""))</f>
        <v>-</v>
      </c>
      <c r="W78" s="155" t="str">
        <f t="shared" ref="W78:W80" ca="1" si="971">IF(AND(BT78&gt;0,BU78&gt;0),"-",IF(AND(BT78&gt;0,BU78=0),IF($D78="DCE/REA",IF(HJ78="","DCE","REA"),$D78),""))</f>
        <v>-</v>
      </c>
      <c r="X78" s="155" t="str">
        <f t="shared" ref="X78:X80" ca="1" si="972">IF(AND(BU78&gt;0,BV78&gt;0),"-",IF(AND(BU78&gt;0,BV78=0),IF($D78="DCE/REA",IF(HK78="","DCE","REA"),$D78),""))</f>
        <v>-</v>
      </c>
      <c r="Y78" s="155" t="str">
        <f t="shared" ref="Y78:Y80" ca="1" si="973">IF(AND(BV78&gt;0,BW78&gt;0),"-",IF(AND(BV78&gt;0,BW78=0),IF($D78="DCE/REA",IF(HL78="","DCE","REA"),$D78),""))</f>
        <v>-</v>
      </c>
      <c r="Z78" s="155" t="str">
        <f t="shared" ref="Z78:Z80" ca="1" si="974">IF(AND(BW78&gt;0,BX78&gt;0),"-",IF(AND(BW78&gt;0,BX78=0),IF($D78="DCE/REA",IF(HM78="","DCE","REA"),$D78),""))</f>
        <v>-</v>
      </c>
      <c r="AA78" s="155" t="str">
        <f t="shared" ref="AA78:AA80" ca="1" si="975">IF(AND(BX78&gt;0,BY78&gt;0),"-",IF(AND(BX78&gt;0,BY78=0),IF($D78="DCE/REA",IF(HN78="","DCE","REA"),$D78),""))</f>
        <v>DCE</v>
      </c>
      <c r="AB78" s="155" t="str">
        <f t="shared" ref="AB78:AB80" ca="1" si="976">IF(AND(BY78&gt;0,BZ78&gt;0),"-",IF(AND(BY78&gt;0,BZ78=0),IF($D78="DCE/REA",IF(HO78="","DCE","REA"),$D78),""))</f>
        <v/>
      </c>
      <c r="AC78" s="155" t="str">
        <f t="shared" ref="AC78:AC80" ca="1" si="977">IF(AND(BZ78&gt;0,CA78&gt;0),"-",IF(AND(BZ78&gt;0,CA78=0),IF($D78="DCE/REA",IF(HP78="","DCE","REA"),$D78),""))</f>
        <v/>
      </c>
      <c r="AD78" s="155" t="str">
        <f t="shared" ref="AD78:AD80" ca="1" si="978">IF(AND(CA78&gt;0,CB78&gt;0),"-",IF(AND(CA78&gt;0,CB78=0),IF($D78="DCE/REA",IF(HQ78="","DCE","REA"),$D78),""))</f>
        <v/>
      </c>
      <c r="AE78" s="155" t="str">
        <f t="shared" ref="AE78:AE80" ca="1" si="979">IF(AND(CB78&gt;0,CC78&gt;0),"-",IF(AND(CB78&gt;0,CC78=0),IF($D78="DCE/REA",IF(HR78="","DCE","REA"),$D78),""))</f>
        <v/>
      </c>
      <c r="AF78" s="155" t="str">
        <f t="shared" ref="AF78:AF80" ca="1" si="980">IF(AND(CC78&gt;0,CD78&gt;0),"-",IF(AND(CC78&gt;0,CD78=0),IF($D78="DCE/REA",IF(HS78="","DCE","REA"),$D78),""))</f>
        <v/>
      </c>
      <c r="AG78" s="156" t="str">
        <f t="shared" ref="AG78:AG80" ca="1" si="981">IF(AND(CD78&gt;0,CE78&gt;0),"-",IF(AND(CD78&gt;0,CE78=0),IF($D78="DCE/REA",IF(HT78="","DCE","REA"),$D78),""))</f>
        <v/>
      </c>
      <c r="AH78" s="154" t="str">
        <f t="shared" ref="AH78:AH80" ca="1" si="982">IF(AND(CE78&gt;0,CF78&gt;0),"-",IF(AND(CE78&gt;0,CF78=0),IF($D78="DCE/REA",IF(HU78="","DCE","REA"),$D78),""))</f>
        <v/>
      </c>
      <c r="AI78" s="155" t="str">
        <f t="shared" ref="AI78:AI80" ca="1" si="983">IF(AND(CF78&gt;0,CG78&gt;0),"-",IF(AND(CF78&gt;0,CG78=0),IF($D78="DCE/REA",IF(HV78="","DCE","REA"),$D78),""))</f>
        <v/>
      </c>
      <c r="AJ78" s="155" t="str">
        <f t="shared" ref="AJ78:AJ80" ca="1" si="984">IF(AND(CG78&gt;0,CH78&gt;0),"-",IF(AND(CG78&gt;0,CH78=0),IF($D78="DCE/REA",IF(HW78="","DCE","REA"),$D78),""))</f>
        <v/>
      </c>
      <c r="AK78" s="155" t="str">
        <f t="shared" ref="AK78:AK80" ca="1" si="985">IF(AND(CH78&gt;0,CI78&gt;0),"-",IF(AND(CH78&gt;0,CI78=0),IF($D78="DCE/REA",IF(HX78="","DCE","REA"),$D78),""))</f>
        <v/>
      </c>
      <c r="AL78" s="155" t="str">
        <f t="shared" ref="AL78:AL80" ca="1" si="986">IF(AND(CI78&gt;0,CJ78&gt;0),"-",IF(AND(CI78&gt;0,CJ78=0),IF($D78="DCE/REA",IF(HY78="","DCE","REA"),$D78),""))</f>
        <v/>
      </c>
      <c r="AM78" s="155" t="str">
        <f t="shared" ref="AM78:AM80" ca="1" si="987">IF(AND(CJ78&gt;0,CK78&gt;0),"-",IF(AND(CJ78&gt;0,CK78=0),IF($D78="DCE/REA",IF(HZ78="","DCE","REA"),$D78),""))</f>
        <v/>
      </c>
      <c r="AN78" s="155" t="str">
        <f t="shared" ref="AN78:AN80" ca="1" si="988">IF(AND(CK78&gt;0,CL78&gt;0),"-",IF(AND(CK78&gt;0,CL78=0),IF($D78="DCE/REA",IF(IA78="","DCE","REA"),$D78),""))</f>
        <v/>
      </c>
      <c r="AO78" s="155" t="str">
        <f t="shared" ref="AO78:AO80" ca="1" si="989">IF(AND(CL78&gt;0,CM78&gt;0),"-",IF(AND(CL78&gt;0,CM78=0),IF($D78="DCE/REA",IF(IB78="","DCE","REA"),$D78),""))</f>
        <v/>
      </c>
      <c r="AP78" s="155" t="str">
        <f t="shared" ref="AP78:AP80" ca="1" si="990">IF(AND(CM78&gt;0,CN78&gt;0),"-",IF(AND(CM78&gt;0,CN78=0),IF($D78="DCE/REA",IF(IC78="","DCE","REA"),$D78),""))</f>
        <v/>
      </c>
      <c r="AQ78" s="155" t="str">
        <f t="shared" ref="AQ78:AQ80" ca="1" si="991">IF(AND(CN78&gt;0,CO78&gt;0),"-",IF(AND(CN78&gt;0,CO78=0),IF($D78="DCE/REA",IF(ID78="","DCE","REA"),$D78),""))</f>
        <v/>
      </c>
      <c r="AR78" s="155" t="str">
        <f t="shared" ref="AR78:AR80" ca="1" si="992">IF(AND(CO78&gt;0,CP78&gt;0),"-",IF(AND(CO78&gt;0,CP78=0),IF($D78="DCE/REA",IF(IE78="","DCE","REA"),$D78),""))</f>
        <v/>
      </c>
      <c r="AS78" s="156" t="str">
        <f t="shared" ref="AS78:AS80" ca="1" si="993">IF(AND(CP78&gt;0,CQ78&gt;0),"-",IF(AND(CP78&gt;0,CQ78=0),IF($D78="DCE/REA",IF(IF78="","DCE","REA"),$D78),""))</f>
        <v/>
      </c>
      <c r="AT78" s="154" t="str">
        <f t="shared" ref="AT78:AT80" ca="1" si="994">IF(AND(CQ78&gt;0,CR78&gt;0),"-",IF(AND(CQ78&gt;0,CR78=0),IF($D78="DCE/REA",IF(IG78="","DCE","REA"),$D78),""))</f>
        <v/>
      </c>
      <c r="AU78" s="155" t="str">
        <f t="shared" ref="AU78:AU80" ca="1" si="995">IF(AND(CR78&gt;0,CS78&gt;0),"-",IF(AND(CR78&gt;0,CS78=0),IF($D78="DCE/REA",IF(IH78="","DCE","REA"),$D78),""))</f>
        <v/>
      </c>
      <c r="AV78" s="155" t="str">
        <f t="shared" ref="AV78:AV80" ca="1" si="996">IF(AND(CS78&gt;0,CT78&gt;0),"-",IF(AND(CS78&gt;0,CT78=0),IF($D78="DCE/REA",IF(II78="","DCE","REA"),$D78),""))</f>
        <v/>
      </c>
      <c r="AW78" s="155" t="str">
        <f t="shared" ref="AW78:AW80" ca="1" si="997">IF(AND(CT78&gt;0,CU78&gt;0),"-",IF(AND(CT78&gt;0,CU78=0),IF($D78="DCE/REA",IF(IJ78="","DCE","REA"),$D78),""))</f>
        <v/>
      </c>
      <c r="AX78" s="155" t="str">
        <f t="shared" ref="AX78:AX80" ca="1" si="998">IF(AND(CU78&gt;0,CV78&gt;0),"-",IF(AND(CU78&gt;0,CV78=0),IF($D78="DCE/REA",IF(IK78="","DCE","REA"),$D78),""))</f>
        <v/>
      </c>
      <c r="AY78" s="155" t="str">
        <f t="shared" ref="AY78:AY80" ca="1" si="999">IF(AND(CV78&gt;0,CW78&gt;0),"-",IF(AND(CV78&gt;0,CW78=0),IF($D78="DCE/REA",IF(IL78="","DCE","REA"),$D78),""))</f>
        <v/>
      </c>
      <c r="AZ78" s="155" t="str">
        <f t="shared" ref="AZ78:AZ80" ca="1" si="1000">IF(AND(CW78&gt;0,CX78&gt;0),"-",IF(AND(CW78&gt;0,CX78=0),IF($D78="DCE/REA",IF(IM78="","DCE","REA"),$D78),""))</f>
        <v/>
      </c>
      <c r="BA78" s="155" t="str">
        <f t="shared" ref="BA78:BA80" ca="1" si="1001">IF(AND(CX78&gt;0,CY78&gt;0),"-",IF(AND(CX78&gt;0,CY78=0),IF($D78="DCE/REA",IF(IN78="","DCE","REA"),$D78),""))</f>
        <v/>
      </c>
      <c r="BB78" s="155" t="str">
        <f t="shared" ref="BB78:BB80" ca="1" si="1002">IF(AND(CY78&gt;0,CZ78&gt;0),"-",IF(AND(CY78&gt;0,CZ78=0),IF($D78="DCE/REA",IF(IO78="","DCE","REA"),$D78),""))</f>
        <v/>
      </c>
      <c r="BC78" s="155" t="str">
        <f t="shared" ref="BC78:BC80" ca="1" si="1003">IF(AND(CZ78&gt;0,DA78&gt;0),"-",IF(AND(CZ78&gt;0,DA78=0),IF($D78="DCE/REA",IF(IP78="","DCE","REA"),$D78),""))</f>
        <v/>
      </c>
      <c r="BD78" s="155" t="str">
        <f t="shared" ref="BD78:BD80" ca="1" si="1004">IF(AND(DA78&gt;0,DB78&gt;0),"-",IF(AND(DA78&gt;0,DB78=0),IF($D78="DCE/REA",IF(IQ78="","DCE","REA"),$D78),""))</f>
        <v/>
      </c>
      <c r="BE78" s="156" t="str">
        <f t="shared" ref="BE78:BE80" ca="1" si="1005">IF(AND(DB78&gt;0,DC78&gt;0),"-",IF(AND(DB78&gt;0,DC78=0),IF($D78="DCE/REA",IF(IR78="","DCE","REA"),$D78),""))</f>
        <v/>
      </c>
      <c r="BF78" s="154" t="str">
        <f t="shared" ref="BF78:BF80" ca="1" si="1006">IF(AND(DC78&gt;0,DD78&gt;0),"-",IF(AND(DC78&gt;0,DD78=0),IF($D78="DCE/REA",IF(IS78="","DCE","REA"),$D78),""))</f>
        <v/>
      </c>
      <c r="BG78" s="155" t="str">
        <f t="shared" ref="BG78:BG80" ca="1" si="1007">IF(AND(DD78&gt;0,DE78&gt;0),"-",IF(AND(DD78&gt;0,DE78=0),IF($D78="DCE/REA",IF(IT78="","DCE","REA"),$D78),""))</f>
        <v/>
      </c>
      <c r="BH78" s="155" t="str">
        <f t="shared" ref="BH78:BH80" ca="1" si="1008">IF(AND(DE78&gt;0,DF78&gt;0),"-",IF(AND(DE78&gt;0,DF78=0),IF($D78="DCE/REA",IF(IU78="","DCE","REA"),$D78),""))</f>
        <v/>
      </c>
      <c r="BI78" s="155" t="str">
        <f t="shared" ref="BI78:BI80" ca="1" si="1009">IF(AND(DF78&gt;0,DG78&gt;0),"-",IF(AND(DF78&gt;0,DG78=0),IF($D78="DCE/REA",IF(IV78="","DCE","REA"),$D78),""))</f>
        <v/>
      </c>
      <c r="BJ78" s="155" t="str">
        <f t="shared" ref="BJ78:BJ80" ca="1" si="1010">IF(AND(DG78&gt;0,DH78&gt;0),"-",IF(AND(DG78&gt;0,DH78=0),IF($D78="DCE/REA",IF(IW78="","DCE","REA"),$D78),""))</f>
        <v/>
      </c>
      <c r="BK78" s="155" t="str">
        <f t="shared" ref="BK78:BK80" ca="1" si="1011">IF(AND(DH78&gt;0,DI78&gt;0),"-",IF(AND(DH78&gt;0,DI78=0),IF($D78="DCE/REA",IF(IX78="","DCE","REA"),$D78),""))</f>
        <v/>
      </c>
      <c r="BL78" s="155" t="str">
        <f t="shared" ref="BL78:BL80" ca="1" si="1012">IF(AND(DI78&gt;0,DJ78&gt;0),"-",IF(AND(DI78&gt;0,DJ78=0),IF($D78="DCE/REA",IF(IY78="","DCE","REA"),$D78),""))</f>
        <v/>
      </c>
      <c r="BM78" s="155" t="str">
        <f t="shared" ref="BM78:BM80" ca="1" si="1013">IF(AND(DJ78&gt;0,DK78&gt;0),"-",IF(AND(DJ78&gt;0,DK78=0),IF($D78="DCE/REA",IF(IZ78="","DCE","REA"),$D78),""))</f>
        <v/>
      </c>
      <c r="BN78" s="155" t="str">
        <f t="shared" ref="BN78:BN80" ca="1" si="1014">IF(AND(DK78&gt;0,DL78&gt;0),"-",IF(AND(DK78&gt;0,DL78=0),IF($D78="DCE/REA",IF(JA78="","DCE","REA"),$D78),""))</f>
        <v/>
      </c>
      <c r="BO78" s="155" t="str">
        <f t="shared" ref="BO78:BO80" ca="1" si="1015">IF(AND(DL78&gt;0,DM78&gt;0),"-",IF(AND(DL78&gt;0,DM78=0),IF($D78="DCE/REA",IF(JB78="","DCE","REA"),$D78),""))</f>
        <v/>
      </c>
      <c r="BP78" s="155" t="str">
        <f t="shared" ref="BP78:BP80" ca="1" si="1016">IF(AND(DM78&gt;0,DN78&gt;0),"-",IF(AND(DM78&gt;0,DN78=0),IF($D78="DCE/REA",IF(JC78="","DCE","REA"),$D78),""))</f>
        <v/>
      </c>
      <c r="BQ78" s="156" t="str">
        <f t="shared" ref="BQ78:BQ80" ca="1" si="1017">IF(AND(DN78&gt;0,DO78&gt;0),"-",IF(AND(DN78&gt;0,DO78=0),IF($D78="DCE/REA",IF(JD78="","DCE","REA"),$D78),""))</f>
        <v/>
      </c>
      <c r="BR78" s="52"/>
      <c r="BS78" s="53">
        <f t="shared" ca="1" si="844"/>
        <v>47.058823529411768</v>
      </c>
      <c r="BT78" s="53">
        <f t="shared" ca="1" si="844"/>
        <v>47.058823529411768</v>
      </c>
      <c r="BU78" s="53">
        <f t="shared" ca="1" si="844"/>
        <v>70.588235294117652</v>
      </c>
      <c r="BV78" s="53">
        <f t="shared" ca="1" si="844"/>
        <v>94.117647058823536</v>
      </c>
      <c r="BW78" s="53">
        <f t="shared" ca="1" si="844"/>
        <v>94.117647058823536</v>
      </c>
      <c r="BX78" s="53">
        <f t="shared" ca="1" si="844"/>
        <v>47.058823529411768</v>
      </c>
      <c r="BY78" s="53">
        <f t="shared" ca="1" si="844"/>
        <v>0</v>
      </c>
      <c r="BZ78" s="53">
        <f t="shared" ca="1" si="844"/>
        <v>0</v>
      </c>
      <c r="CA78" s="53">
        <f t="shared" ca="1" si="844"/>
        <v>0</v>
      </c>
      <c r="CB78" s="53">
        <f t="shared" ca="1" si="844"/>
        <v>0</v>
      </c>
      <c r="CC78" s="53">
        <f t="shared" ca="1" si="844"/>
        <v>0</v>
      </c>
      <c r="CD78" s="54">
        <f t="shared" ca="1" si="844"/>
        <v>0</v>
      </c>
      <c r="CE78" s="53">
        <f t="shared" ca="1" si="844"/>
        <v>0</v>
      </c>
      <c r="CF78" s="53">
        <f t="shared" ca="1" si="844"/>
        <v>0</v>
      </c>
      <c r="CG78" s="53">
        <f t="shared" ca="1" si="844"/>
        <v>0</v>
      </c>
      <c r="CH78" s="53">
        <f t="shared" ca="1" si="844"/>
        <v>0</v>
      </c>
      <c r="CI78" s="53">
        <f t="shared" ca="1" si="845"/>
        <v>0</v>
      </c>
      <c r="CJ78" s="53">
        <f t="shared" ca="1" si="845"/>
        <v>0</v>
      </c>
      <c r="CK78" s="53">
        <f t="shared" ca="1" si="845"/>
        <v>0</v>
      </c>
      <c r="CL78" s="53">
        <f t="shared" ca="1" si="845"/>
        <v>0</v>
      </c>
      <c r="CM78" s="53">
        <f t="shared" ca="1" si="845"/>
        <v>0</v>
      </c>
      <c r="CN78" s="53">
        <f t="shared" ca="1" si="845"/>
        <v>0</v>
      </c>
      <c r="CO78" s="53">
        <f t="shared" ca="1" si="845"/>
        <v>0</v>
      </c>
      <c r="CP78" s="54">
        <f t="shared" ca="1" si="845"/>
        <v>0</v>
      </c>
      <c r="CQ78" s="53">
        <f t="shared" ca="1" si="845"/>
        <v>0</v>
      </c>
      <c r="CR78" s="53">
        <f t="shared" ca="1" si="845"/>
        <v>0</v>
      </c>
      <c r="CS78" s="53">
        <f t="shared" ca="1" si="845"/>
        <v>0</v>
      </c>
      <c r="CT78" s="53">
        <f t="shared" ca="1" si="845"/>
        <v>0</v>
      </c>
      <c r="CU78" s="53">
        <f t="shared" ca="1" si="845"/>
        <v>0</v>
      </c>
      <c r="CV78" s="53">
        <f t="shared" ca="1" si="845"/>
        <v>0</v>
      </c>
      <c r="CW78" s="53">
        <f t="shared" ca="1" si="845"/>
        <v>0</v>
      </c>
      <c r="CX78" s="53">
        <f t="shared" ca="1" si="845"/>
        <v>0</v>
      </c>
      <c r="CY78" s="53">
        <f t="shared" ca="1" si="846"/>
        <v>0</v>
      </c>
      <c r="CZ78" s="53">
        <f t="shared" ca="1" si="846"/>
        <v>0</v>
      </c>
      <c r="DA78" s="53">
        <f t="shared" ca="1" si="846"/>
        <v>0</v>
      </c>
      <c r="DB78" s="54">
        <f t="shared" ca="1" si="846"/>
        <v>0</v>
      </c>
      <c r="DC78" s="53">
        <f t="shared" ca="1" si="846"/>
        <v>0</v>
      </c>
      <c r="DD78" s="53">
        <f t="shared" ca="1" si="846"/>
        <v>0</v>
      </c>
      <c r="DE78" s="53">
        <f t="shared" ca="1" si="846"/>
        <v>0</v>
      </c>
      <c r="DF78" s="53">
        <f t="shared" ca="1" si="846"/>
        <v>0</v>
      </c>
      <c r="DG78" s="53">
        <f t="shared" ca="1" si="846"/>
        <v>0</v>
      </c>
      <c r="DH78" s="53">
        <f t="shared" ca="1" si="846"/>
        <v>0</v>
      </c>
      <c r="DI78" s="53">
        <f t="shared" ca="1" si="846"/>
        <v>0</v>
      </c>
      <c r="DJ78" s="53">
        <f t="shared" ca="1" si="846"/>
        <v>0</v>
      </c>
      <c r="DK78" s="53">
        <f t="shared" ca="1" si="846"/>
        <v>0</v>
      </c>
      <c r="DL78" s="53">
        <f t="shared" ca="1" si="846"/>
        <v>0</v>
      </c>
      <c r="DM78" s="53">
        <f t="shared" ca="1" si="846"/>
        <v>0</v>
      </c>
      <c r="DN78" s="53">
        <f t="shared" ca="1" si="846"/>
        <v>0</v>
      </c>
      <c r="DO78" s="52"/>
      <c r="DP78" s="60">
        <v>23.529411764705884</v>
      </c>
      <c r="DQ78" s="53">
        <v>23.529411764705884</v>
      </c>
      <c r="DR78" s="53">
        <v>23.529411764705884</v>
      </c>
      <c r="DS78" s="53">
        <v>23.529411764705884</v>
      </c>
      <c r="DT78" s="53">
        <v>23.529411764705884</v>
      </c>
      <c r="DU78" s="53">
        <v>47.058823529411768</v>
      </c>
      <c r="DV78" s="53">
        <v>47.058823529411768</v>
      </c>
      <c r="DW78" s="53">
        <v>47.058823529411768</v>
      </c>
      <c r="DX78" s="53">
        <v>47.058823529411768</v>
      </c>
      <c r="DY78" s="53">
        <v>47.058823529411768</v>
      </c>
      <c r="DZ78" s="53">
        <v>47.058823529411768</v>
      </c>
      <c r="EA78" s="53">
        <v>0</v>
      </c>
      <c r="EB78" s="53">
        <v>0</v>
      </c>
      <c r="EC78" s="53">
        <v>0</v>
      </c>
      <c r="ED78" s="53">
        <v>0</v>
      </c>
      <c r="EE78" s="53">
        <v>0</v>
      </c>
      <c r="EF78" s="53">
        <v>0</v>
      </c>
      <c r="EG78" s="53">
        <v>0</v>
      </c>
      <c r="EH78" s="53">
        <v>0</v>
      </c>
      <c r="EI78" s="53">
        <v>0</v>
      </c>
      <c r="EJ78" s="53">
        <v>0</v>
      </c>
      <c r="EK78" s="53">
        <v>0</v>
      </c>
      <c r="EL78" s="55">
        <v>0</v>
      </c>
      <c r="EM78" s="54">
        <v>0</v>
      </c>
      <c r="EN78" s="53">
        <v>0</v>
      </c>
      <c r="EO78" s="53">
        <v>0</v>
      </c>
      <c r="EP78" s="53">
        <v>0</v>
      </c>
      <c r="EQ78" s="53">
        <v>0</v>
      </c>
      <c r="ER78" s="53">
        <v>0</v>
      </c>
      <c r="ES78" s="53">
        <v>0</v>
      </c>
      <c r="ET78" s="53">
        <v>0</v>
      </c>
      <c r="EU78" s="53">
        <v>0</v>
      </c>
      <c r="EV78" s="53">
        <v>0</v>
      </c>
      <c r="EW78" s="53">
        <v>0</v>
      </c>
      <c r="EX78" s="53">
        <v>0</v>
      </c>
      <c r="EY78" s="53">
        <v>0</v>
      </c>
      <c r="EZ78" s="53">
        <v>0</v>
      </c>
      <c r="FA78" s="53">
        <v>0</v>
      </c>
      <c r="FB78" s="53">
        <v>0</v>
      </c>
      <c r="FC78" s="53">
        <v>0</v>
      </c>
      <c r="FD78" s="53">
        <v>0</v>
      </c>
      <c r="FE78" s="53">
        <v>0</v>
      </c>
      <c r="FF78" s="53">
        <v>0</v>
      </c>
      <c r="FG78" s="53">
        <v>0</v>
      </c>
      <c r="FH78" s="53">
        <v>0</v>
      </c>
      <c r="FI78" s="53">
        <v>0</v>
      </c>
      <c r="FJ78" s="53">
        <v>0</v>
      </c>
      <c r="FK78" s="54">
        <v>0</v>
      </c>
      <c r="FL78" s="53">
        <v>0</v>
      </c>
      <c r="FM78" s="53">
        <v>0</v>
      </c>
      <c r="FN78" s="53">
        <v>0</v>
      </c>
      <c r="FO78" s="53">
        <v>0</v>
      </c>
      <c r="FP78" s="53">
        <v>0</v>
      </c>
      <c r="FQ78" s="53">
        <v>0</v>
      </c>
      <c r="FR78" s="53">
        <v>0</v>
      </c>
      <c r="FS78" s="53">
        <v>0</v>
      </c>
      <c r="FT78" s="53">
        <v>0</v>
      </c>
      <c r="FU78" s="53">
        <v>0</v>
      </c>
      <c r="FV78" s="53">
        <v>0</v>
      </c>
      <c r="FW78" s="53">
        <v>0</v>
      </c>
      <c r="FX78" s="53">
        <v>0</v>
      </c>
      <c r="FY78" s="53">
        <v>0</v>
      </c>
      <c r="FZ78" s="53">
        <v>0</v>
      </c>
      <c r="GA78" s="53">
        <v>0</v>
      </c>
      <c r="GB78" s="53">
        <v>0</v>
      </c>
      <c r="GC78" s="53">
        <v>0</v>
      </c>
      <c r="GD78" s="53">
        <v>0</v>
      </c>
      <c r="GE78" s="53">
        <v>0</v>
      </c>
      <c r="GF78" s="53">
        <v>0</v>
      </c>
      <c r="GG78" s="53">
        <v>0</v>
      </c>
      <c r="GH78" s="53">
        <v>0</v>
      </c>
      <c r="GI78" s="54">
        <v>0</v>
      </c>
      <c r="GJ78" s="53">
        <v>0</v>
      </c>
      <c r="GK78" s="53">
        <v>0</v>
      </c>
      <c r="GL78" s="53">
        <v>0</v>
      </c>
      <c r="GM78" s="53">
        <v>0</v>
      </c>
      <c r="GN78" s="53">
        <v>0</v>
      </c>
      <c r="GO78" s="53">
        <v>0</v>
      </c>
      <c r="GP78" s="53">
        <v>0</v>
      </c>
      <c r="GQ78" s="53">
        <v>0</v>
      </c>
      <c r="GR78" s="53">
        <v>0</v>
      </c>
      <c r="GS78" s="53">
        <v>0</v>
      </c>
      <c r="GT78" s="53">
        <v>0</v>
      </c>
      <c r="GU78" s="53">
        <v>0</v>
      </c>
      <c r="GV78" s="53">
        <v>0</v>
      </c>
      <c r="GW78" s="53">
        <v>0</v>
      </c>
      <c r="GX78" s="53">
        <v>0</v>
      </c>
      <c r="GY78" s="53">
        <v>0</v>
      </c>
      <c r="GZ78" s="53">
        <v>0</v>
      </c>
      <c r="HA78" s="53">
        <v>0</v>
      </c>
      <c r="HB78" s="53">
        <v>0</v>
      </c>
      <c r="HC78" s="53">
        <v>0</v>
      </c>
      <c r="HD78" s="53">
        <v>0</v>
      </c>
      <c r="HE78" s="53">
        <v>0</v>
      </c>
      <c r="HF78" s="53">
        <v>0</v>
      </c>
      <c r="HG78" s="54">
        <v>0</v>
      </c>
      <c r="HH78" s="52"/>
      <c r="HI78" s="160"/>
      <c r="HJ78" s="161"/>
      <c r="HK78" s="161"/>
      <c r="HL78" s="161"/>
      <c r="HM78" s="161"/>
      <c r="HN78" s="161"/>
      <c r="HO78" s="161"/>
      <c r="HP78" s="161"/>
      <c r="HQ78" s="161"/>
      <c r="HR78" s="161"/>
      <c r="HS78" s="161"/>
      <c r="HT78" s="162"/>
      <c r="HU78" s="160"/>
      <c r="HV78" s="161"/>
      <c r="HW78" s="161"/>
      <c r="HX78" s="161"/>
      <c r="HY78" s="161"/>
      <c r="HZ78" s="161"/>
      <c r="IA78" s="161"/>
      <c r="IB78" s="161"/>
      <c r="IC78" s="161"/>
      <c r="ID78" s="161"/>
      <c r="IE78" s="161"/>
      <c r="IF78" s="162"/>
      <c r="IG78" s="160"/>
      <c r="IH78" s="161"/>
      <c r="II78" s="161"/>
      <c r="IJ78" s="161"/>
      <c r="IK78" s="161"/>
      <c r="IL78" s="161"/>
      <c r="IM78" s="161"/>
      <c r="IN78" s="161"/>
      <c r="IO78" s="161"/>
      <c r="IP78" s="161"/>
      <c r="IQ78" s="161"/>
      <c r="IR78" s="162"/>
      <c r="IS78" s="160"/>
      <c r="IT78" s="161"/>
      <c r="IU78" s="161"/>
      <c r="IV78" s="161"/>
      <c r="IW78" s="161"/>
      <c r="IX78" s="161"/>
      <c r="IY78" s="161"/>
      <c r="IZ78" s="161"/>
      <c r="JA78" s="161"/>
      <c r="JB78" s="161"/>
      <c r="JC78" s="161"/>
      <c r="JD78" s="162"/>
      <c r="JE78" s="92"/>
    </row>
    <row r="79" spans="1:265" s="1" customFormat="1" ht="14.4" x14ac:dyDescent="0.3">
      <c r="A79" s="125"/>
      <c r="B79" s="163">
        <f t="shared" ca="1" si="961"/>
        <v>0</v>
      </c>
      <c r="C79" s="164" t="str">
        <f t="shared" ca="1" si="962"/>
        <v>Affaire 1</v>
      </c>
      <c r="D79" s="140" t="str">
        <f t="shared" ca="1" si="963"/>
        <v>DCE/REA</v>
      </c>
      <c r="E79" s="141" t="s">
        <v>39</v>
      </c>
      <c r="F79" s="142">
        <v>2</v>
      </c>
      <c r="G79" s="140">
        <f t="shared" ca="1" si="964"/>
        <v>0</v>
      </c>
      <c r="H79" s="140">
        <f t="shared" ca="1" si="965"/>
        <v>0</v>
      </c>
      <c r="I79" s="168">
        <f t="shared" ca="1" si="966"/>
        <v>0</v>
      </c>
      <c r="J79" s="140">
        <f t="shared" ca="1" si="967"/>
        <v>0</v>
      </c>
      <c r="K79" s="140">
        <f t="shared" ca="1" si="968"/>
        <v>0</v>
      </c>
      <c r="L79" s="143">
        <f t="shared" ca="1" si="969"/>
        <v>0</v>
      </c>
      <c r="M79" s="108"/>
      <c r="N79" s="145">
        <v>200</v>
      </c>
      <c r="O79" s="146">
        <v>43466</v>
      </c>
      <c r="P79" s="146">
        <v>43600</v>
      </c>
      <c r="Q79" s="147">
        <v>43597</v>
      </c>
      <c r="R79" s="148" t="str">
        <f ca="1">IF(AND($P79&lt;&gt;"",$P79&lt;=$B$1,$Q79=""),"RETARD","")</f>
        <v/>
      </c>
      <c r="S79" s="148">
        <f ca="1">IF($O79="","",IF(AND($B$1&lt;$P79,$Q79=""),$P79,IF(AND($Q79&lt;=$P79,$Q79&lt;&gt;""),$Q79,EDATE($P79,1))))</f>
        <v>43597</v>
      </c>
      <c r="T79" s="150"/>
      <c r="U79" s="108"/>
      <c r="V79" s="154" t="str">
        <f t="shared" ca="1" si="970"/>
        <v>-</v>
      </c>
      <c r="W79" s="155" t="str">
        <f t="shared" ca="1" si="971"/>
        <v>-</v>
      </c>
      <c r="X79" s="155" t="str">
        <f t="shared" ca="1" si="972"/>
        <v>-</v>
      </c>
      <c r="Y79" s="155" t="str">
        <f t="shared" ca="1" si="973"/>
        <v>-</v>
      </c>
      <c r="Z79" s="155" t="str">
        <f t="shared" ca="1" si="974"/>
        <v>DCE</v>
      </c>
      <c r="AA79" s="155" t="str">
        <f t="shared" ca="1" si="975"/>
        <v/>
      </c>
      <c r="AB79" s="155" t="str">
        <f t="shared" ca="1" si="976"/>
        <v/>
      </c>
      <c r="AC79" s="155" t="str">
        <f t="shared" ca="1" si="977"/>
        <v/>
      </c>
      <c r="AD79" s="155" t="str">
        <f t="shared" ca="1" si="978"/>
        <v/>
      </c>
      <c r="AE79" s="155" t="str">
        <f t="shared" ca="1" si="979"/>
        <v/>
      </c>
      <c r="AF79" s="155" t="str">
        <f t="shared" ca="1" si="980"/>
        <v/>
      </c>
      <c r="AG79" s="156" t="str">
        <f t="shared" ca="1" si="981"/>
        <v/>
      </c>
      <c r="AH79" s="154" t="str">
        <f t="shared" ca="1" si="982"/>
        <v/>
      </c>
      <c r="AI79" s="155" t="str">
        <f t="shared" ca="1" si="983"/>
        <v/>
      </c>
      <c r="AJ79" s="155" t="str">
        <f t="shared" ca="1" si="984"/>
        <v/>
      </c>
      <c r="AK79" s="155" t="str">
        <f t="shared" ca="1" si="985"/>
        <v/>
      </c>
      <c r="AL79" s="155" t="str">
        <f t="shared" ca="1" si="986"/>
        <v/>
      </c>
      <c r="AM79" s="155" t="str">
        <f t="shared" ca="1" si="987"/>
        <v/>
      </c>
      <c r="AN79" s="155" t="str">
        <f t="shared" ca="1" si="988"/>
        <v/>
      </c>
      <c r="AO79" s="155" t="str">
        <f t="shared" ca="1" si="989"/>
        <v/>
      </c>
      <c r="AP79" s="155" t="str">
        <f t="shared" ca="1" si="990"/>
        <v/>
      </c>
      <c r="AQ79" s="155" t="str">
        <f t="shared" ca="1" si="991"/>
        <v/>
      </c>
      <c r="AR79" s="155" t="str">
        <f t="shared" ca="1" si="992"/>
        <v/>
      </c>
      <c r="AS79" s="156" t="str">
        <f t="shared" ca="1" si="993"/>
        <v/>
      </c>
      <c r="AT79" s="154" t="str">
        <f t="shared" ca="1" si="994"/>
        <v/>
      </c>
      <c r="AU79" s="155" t="str">
        <f t="shared" ca="1" si="995"/>
        <v/>
      </c>
      <c r="AV79" s="155" t="str">
        <f t="shared" ca="1" si="996"/>
        <v/>
      </c>
      <c r="AW79" s="155" t="str">
        <f t="shared" ca="1" si="997"/>
        <v/>
      </c>
      <c r="AX79" s="155" t="str">
        <f t="shared" ca="1" si="998"/>
        <v/>
      </c>
      <c r="AY79" s="155" t="str">
        <f t="shared" ca="1" si="999"/>
        <v/>
      </c>
      <c r="AZ79" s="155" t="str">
        <f t="shared" ca="1" si="1000"/>
        <v/>
      </c>
      <c r="BA79" s="155" t="str">
        <f t="shared" ca="1" si="1001"/>
        <v/>
      </c>
      <c r="BB79" s="155" t="str">
        <f t="shared" ca="1" si="1002"/>
        <v/>
      </c>
      <c r="BC79" s="155" t="str">
        <f t="shared" ca="1" si="1003"/>
        <v/>
      </c>
      <c r="BD79" s="155" t="str">
        <f t="shared" ca="1" si="1004"/>
        <v/>
      </c>
      <c r="BE79" s="156" t="str">
        <f t="shared" ca="1" si="1005"/>
        <v/>
      </c>
      <c r="BF79" s="154" t="str">
        <f t="shared" ca="1" si="1006"/>
        <v/>
      </c>
      <c r="BG79" s="155" t="str">
        <f t="shared" ca="1" si="1007"/>
        <v/>
      </c>
      <c r="BH79" s="155" t="str">
        <f t="shared" ca="1" si="1008"/>
        <v/>
      </c>
      <c r="BI79" s="155" t="str">
        <f t="shared" ca="1" si="1009"/>
        <v/>
      </c>
      <c r="BJ79" s="155" t="str">
        <f t="shared" ca="1" si="1010"/>
        <v/>
      </c>
      <c r="BK79" s="155" t="str">
        <f t="shared" ca="1" si="1011"/>
        <v/>
      </c>
      <c r="BL79" s="155" t="str">
        <f t="shared" ca="1" si="1012"/>
        <v/>
      </c>
      <c r="BM79" s="155" t="str">
        <f t="shared" ca="1" si="1013"/>
        <v/>
      </c>
      <c r="BN79" s="155" t="str">
        <f t="shared" ca="1" si="1014"/>
        <v/>
      </c>
      <c r="BO79" s="155" t="str">
        <f t="shared" ca="1" si="1015"/>
        <v/>
      </c>
      <c r="BP79" s="155" t="str">
        <f t="shared" ca="1" si="1016"/>
        <v/>
      </c>
      <c r="BQ79" s="156" t="str">
        <f t="shared" ca="1" si="1017"/>
        <v/>
      </c>
      <c r="BR79" s="52"/>
      <c r="BS79" s="53">
        <f t="shared" ca="1" si="844"/>
        <v>44.444444444444443</v>
      </c>
      <c r="BT79" s="53">
        <f t="shared" ca="1" si="844"/>
        <v>44.444444444444443</v>
      </c>
      <c r="BU79" s="53">
        <f t="shared" ca="1" si="844"/>
        <v>44.444444444444443</v>
      </c>
      <c r="BV79" s="53">
        <f t="shared" ca="1" si="844"/>
        <v>44.444444444444443</v>
      </c>
      <c r="BW79" s="53">
        <f t="shared" ca="1" si="844"/>
        <v>22.222222222222221</v>
      </c>
      <c r="BX79" s="53">
        <f t="shared" ca="1" si="844"/>
        <v>0</v>
      </c>
      <c r="BY79" s="53">
        <f t="shared" ca="1" si="844"/>
        <v>0</v>
      </c>
      <c r="BZ79" s="53">
        <f t="shared" ca="1" si="844"/>
        <v>0</v>
      </c>
      <c r="CA79" s="53">
        <f t="shared" ca="1" si="844"/>
        <v>0</v>
      </c>
      <c r="CB79" s="53">
        <f t="shared" ca="1" si="844"/>
        <v>0</v>
      </c>
      <c r="CC79" s="53">
        <f t="shared" ca="1" si="844"/>
        <v>0</v>
      </c>
      <c r="CD79" s="54">
        <f t="shared" ca="1" si="844"/>
        <v>0</v>
      </c>
      <c r="CE79" s="53">
        <f t="shared" ca="1" si="844"/>
        <v>0</v>
      </c>
      <c r="CF79" s="53">
        <f t="shared" ca="1" si="844"/>
        <v>0</v>
      </c>
      <c r="CG79" s="53">
        <f t="shared" ca="1" si="844"/>
        <v>0</v>
      </c>
      <c r="CH79" s="53">
        <f t="shared" ca="1" si="844"/>
        <v>0</v>
      </c>
      <c r="CI79" s="53">
        <f t="shared" ca="1" si="845"/>
        <v>0</v>
      </c>
      <c r="CJ79" s="53">
        <f t="shared" ca="1" si="845"/>
        <v>0</v>
      </c>
      <c r="CK79" s="53">
        <f t="shared" ca="1" si="845"/>
        <v>0</v>
      </c>
      <c r="CL79" s="53">
        <f t="shared" ca="1" si="845"/>
        <v>0</v>
      </c>
      <c r="CM79" s="53">
        <f t="shared" ca="1" si="845"/>
        <v>0</v>
      </c>
      <c r="CN79" s="53">
        <f t="shared" ca="1" si="845"/>
        <v>0</v>
      </c>
      <c r="CO79" s="53">
        <f t="shared" ca="1" si="845"/>
        <v>0</v>
      </c>
      <c r="CP79" s="54">
        <f t="shared" ca="1" si="845"/>
        <v>0</v>
      </c>
      <c r="CQ79" s="53">
        <f t="shared" ca="1" si="845"/>
        <v>0</v>
      </c>
      <c r="CR79" s="53">
        <f t="shared" ca="1" si="845"/>
        <v>0</v>
      </c>
      <c r="CS79" s="53">
        <f t="shared" ca="1" si="845"/>
        <v>0</v>
      </c>
      <c r="CT79" s="53">
        <f t="shared" ca="1" si="845"/>
        <v>0</v>
      </c>
      <c r="CU79" s="53">
        <f t="shared" ca="1" si="845"/>
        <v>0</v>
      </c>
      <c r="CV79" s="53">
        <f t="shared" ca="1" si="845"/>
        <v>0</v>
      </c>
      <c r="CW79" s="53">
        <f t="shared" ca="1" si="845"/>
        <v>0</v>
      </c>
      <c r="CX79" s="53">
        <f t="shared" ca="1" si="845"/>
        <v>0</v>
      </c>
      <c r="CY79" s="53">
        <f t="shared" ca="1" si="846"/>
        <v>0</v>
      </c>
      <c r="CZ79" s="53">
        <f t="shared" ca="1" si="846"/>
        <v>0</v>
      </c>
      <c r="DA79" s="53">
        <f t="shared" ca="1" si="846"/>
        <v>0</v>
      </c>
      <c r="DB79" s="54">
        <f t="shared" ca="1" si="846"/>
        <v>0</v>
      </c>
      <c r="DC79" s="53">
        <f t="shared" ca="1" si="846"/>
        <v>0</v>
      </c>
      <c r="DD79" s="53">
        <f t="shared" ca="1" si="846"/>
        <v>0</v>
      </c>
      <c r="DE79" s="53">
        <f t="shared" ca="1" si="846"/>
        <v>0</v>
      </c>
      <c r="DF79" s="53">
        <f t="shared" ca="1" si="846"/>
        <v>0</v>
      </c>
      <c r="DG79" s="53">
        <f t="shared" ca="1" si="846"/>
        <v>0</v>
      </c>
      <c r="DH79" s="53">
        <f t="shared" ca="1" si="846"/>
        <v>0</v>
      </c>
      <c r="DI79" s="53">
        <f t="shared" ca="1" si="846"/>
        <v>0</v>
      </c>
      <c r="DJ79" s="53">
        <f t="shared" ca="1" si="846"/>
        <v>0</v>
      </c>
      <c r="DK79" s="53">
        <f t="shared" ca="1" si="846"/>
        <v>0</v>
      </c>
      <c r="DL79" s="53">
        <f t="shared" ca="1" si="846"/>
        <v>0</v>
      </c>
      <c r="DM79" s="53">
        <f t="shared" ca="1" si="846"/>
        <v>0</v>
      </c>
      <c r="DN79" s="53">
        <f t="shared" ca="1" si="846"/>
        <v>0</v>
      </c>
      <c r="DO79" s="52"/>
      <c r="DP79" s="60">
        <v>22.222222222222221</v>
      </c>
      <c r="DQ79" s="53">
        <v>22.222222222222221</v>
      </c>
      <c r="DR79" s="53">
        <v>22.222222222222221</v>
      </c>
      <c r="DS79" s="53">
        <v>22.222222222222221</v>
      </c>
      <c r="DT79" s="53">
        <v>22.222222222222221</v>
      </c>
      <c r="DU79" s="53">
        <v>22.222222222222221</v>
      </c>
      <c r="DV79" s="53">
        <v>22.222222222222221</v>
      </c>
      <c r="DW79" s="53">
        <v>22.222222222222221</v>
      </c>
      <c r="DX79" s="53">
        <v>22.222222222222221</v>
      </c>
      <c r="DY79" s="53">
        <v>0</v>
      </c>
      <c r="DZ79" s="53">
        <v>0</v>
      </c>
      <c r="EA79" s="53">
        <v>0</v>
      </c>
      <c r="EB79" s="53">
        <v>0</v>
      </c>
      <c r="EC79" s="53">
        <v>0</v>
      </c>
      <c r="ED79" s="53">
        <v>0</v>
      </c>
      <c r="EE79" s="53">
        <v>0</v>
      </c>
      <c r="EF79" s="53">
        <v>0</v>
      </c>
      <c r="EG79" s="53">
        <v>0</v>
      </c>
      <c r="EH79" s="53">
        <v>0</v>
      </c>
      <c r="EI79" s="53">
        <v>0</v>
      </c>
      <c r="EJ79" s="53">
        <v>0</v>
      </c>
      <c r="EK79" s="53">
        <v>0</v>
      </c>
      <c r="EL79" s="55">
        <v>0</v>
      </c>
      <c r="EM79" s="54">
        <v>0</v>
      </c>
      <c r="EN79" s="53">
        <v>0</v>
      </c>
      <c r="EO79" s="53">
        <v>0</v>
      </c>
      <c r="EP79" s="53">
        <v>0</v>
      </c>
      <c r="EQ79" s="53">
        <v>0</v>
      </c>
      <c r="ER79" s="53">
        <v>0</v>
      </c>
      <c r="ES79" s="53">
        <v>0</v>
      </c>
      <c r="ET79" s="53">
        <v>0</v>
      </c>
      <c r="EU79" s="53">
        <v>0</v>
      </c>
      <c r="EV79" s="53">
        <v>0</v>
      </c>
      <c r="EW79" s="53">
        <v>0</v>
      </c>
      <c r="EX79" s="53">
        <v>0</v>
      </c>
      <c r="EY79" s="53">
        <v>0</v>
      </c>
      <c r="EZ79" s="53">
        <v>0</v>
      </c>
      <c r="FA79" s="53">
        <v>0</v>
      </c>
      <c r="FB79" s="53">
        <v>0</v>
      </c>
      <c r="FC79" s="53">
        <v>0</v>
      </c>
      <c r="FD79" s="53">
        <v>0</v>
      </c>
      <c r="FE79" s="53">
        <v>0</v>
      </c>
      <c r="FF79" s="53">
        <v>0</v>
      </c>
      <c r="FG79" s="53">
        <v>0</v>
      </c>
      <c r="FH79" s="53">
        <v>0</v>
      </c>
      <c r="FI79" s="53">
        <v>0</v>
      </c>
      <c r="FJ79" s="53">
        <v>0</v>
      </c>
      <c r="FK79" s="54">
        <v>0</v>
      </c>
      <c r="FL79" s="53">
        <v>0</v>
      </c>
      <c r="FM79" s="53">
        <v>0</v>
      </c>
      <c r="FN79" s="53">
        <v>0</v>
      </c>
      <c r="FO79" s="53">
        <v>0</v>
      </c>
      <c r="FP79" s="53">
        <v>0</v>
      </c>
      <c r="FQ79" s="53">
        <v>0</v>
      </c>
      <c r="FR79" s="53">
        <v>0</v>
      </c>
      <c r="FS79" s="53">
        <v>0</v>
      </c>
      <c r="FT79" s="53">
        <v>0</v>
      </c>
      <c r="FU79" s="53">
        <v>0</v>
      </c>
      <c r="FV79" s="53">
        <v>0</v>
      </c>
      <c r="FW79" s="53">
        <v>0</v>
      </c>
      <c r="FX79" s="53">
        <v>0</v>
      </c>
      <c r="FY79" s="53">
        <v>0</v>
      </c>
      <c r="FZ79" s="53">
        <v>0</v>
      </c>
      <c r="GA79" s="53">
        <v>0</v>
      </c>
      <c r="GB79" s="53">
        <v>0</v>
      </c>
      <c r="GC79" s="53">
        <v>0</v>
      </c>
      <c r="GD79" s="53">
        <v>0</v>
      </c>
      <c r="GE79" s="53">
        <v>0</v>
      </c>
      <c r="GF79" s="53">
        <v>0</v>
      </c>
      <c r="GG79" s="53">
        <v>0</v>
      </c>
      <c r="GH79" s="53">
        <v>0</v>
      </c>
      <c r="GI79" s="54">
        <v>0</v>
      </c>
      <c r="GJ79" s="53">
        <v>0</v>
      </c>
      <c r="GK79" s="53">
        <v>0</v>
      </c>
      <c r="GL79" s="53">
        <v>0</v>
      </c>
      <c r="GM79" s="53">
        <v>0</v>
      </c>
      <c r="GN79" s="53">
        <v>0</v>
      </c>
      <c r="GO79" s="53">
        <v>0</v>
      </c>
      <c r="GP79" s="53">
        <v>0</v>
      </c>
      <c r="GQ79" s="53">
        <v>0</v>
      </c>
      <c r="GR79" s="53">
        <v>0</v>
      </c>
      <c r="GS79" s="53">
        <v>0</v>
      </c>
      <c r="GT79" s="53">
        <v>0</v>
      </c>
      <c r="GU79" s="53">
        <v>0</v>
      </c>
      <c r="GV79" s="53">
        <v>0</v>
      </c>
      <c r="GW79" s="53">
        <v>0</v>
      </c>
      <c r="GX79" s="53">
        <v>0</v>
      </c>
      <c r="GY79" s="53">
        <v>0</v>
      </c>
      <c r="GZ79" s="53">
        <v>0</v>
      </c>
      <c r="HA79" s="53">
        <v>0</v>
      </c>
      <c r="HB79" s="53">
        <v>0</v>
      </c>
      <c r="HC79" s="53">
        <v>0</v>
      </c>
      <c r="HD79" s="53">
        <v>0</v>
      </c>
      <c r="HE79" s="53">
        <v>0</v>
      </c>
      <c r="HF79" s="53">
        <v>0</v>
      </c>
      <c r="HG79" s="54">
        <v>0</v>
      </c>
      <c r="HH79" s="52"/>
      <c r="HI79" s="160"/>
      <c r="HJ79" s="161"/>
      <c r="HK79" s="161"/>
      <c r="HL79" s="161"/>
      <c r="HM79" s="161"/>
      <c r="HN79" s="161"/>
      <c r="HO79" s="161"/>
      <c r="HP79" s="161"/>
      <c r="HQ79" s="161"/>
      <c r="HR79" s="161"/>
      <c r="HS79" s="161"/>
      <c r="HT79" s="162"/>
      <c r="HU79" s="160"/>
      <c r="HV79" s="161"/>
      <c r="HW79" s="161"/>
      <c r="HX79" s="161"/>
      <c r="HY79" s="161"/>
      <c r="HZ79" s="161"/>
      <c r="IA79" s="161"/>
      <c r="IB79" s="161"/>
      <c r="IC79" s="161"/>
      <c r="ID79" s="161"/>
      <c r="IE79" s="161"/>
      <c r="IF79" s="162"/>
      <c r="IG79" s="160"/>
      <c r="IH79" s="161"/>
      <c r="II79" s="161"/>
      <c r="IJ79" s="161"/>
      <c r="IK79" s="161"/>
      <c r="IL79" s="161"/>
      <c r="IM79" s="161"/>
      <c r="IN79" s="161"/>
      <c r="IO79" s="161"/>
      <c r="IP79" s="161"/>
      <c r="IQ79" s="161"/>
      <c r="IR79" s="162"/>
      <c r="IS79" s="160"/>
      <c r="IT79" s="161"/>
      <c r="IU79" s="161"/>
      <c r="IV79" s="161"/>
      <c r="IW79" s="161"/>
      <c r="IX79" s="161"/>
      <c r="IY79" s="161"/>
      <c r="IZ79" s="161"/>
      <c r="JA79" s="161"/>
      <c r="JB79" s="161"/>
      <c r="JC79" s="161"/>
      <c r="JD79" s="162"/>
      <c r="JE79" s="92"/>
    </row>
    <row r="80" spans="1:265" s="1" customFormat="1" ht="15" thickBot="1" x14ac:dyDescent="0.35">
      <c r="A80" s="125"/>
      <c r="B80" s="163">
        <f t="shared" ca="1" si="961"/>
        <v>0</v>
      </c>
      <c r="C80" s="164" t="str">
        <f t="shared" ca="1" si="962"/>
        <v>Affaire 1</v>
      </c>
      <c r="D80" s="140" t="str">
        <f t="shared" ca="1" si="963"/>
        <v>DCE/REA</v>
      </c>
      <c r="E80" s="141" t="s">
        <v>40</v>
      </c>
      <c r="F80" s="142">
        <v>3</v>
      </c>
      <c r="G80" s="140">
        <f t="shared" ca="1" si="964"/>
        <v>0</v>
      </c>
      <c r="H80" s="140">
        <f t="shared" ca="1" si="965"/>
        <v>0</v>
      </c>
      <c r="I80" s="168">
        <f t="shared" ca="1" si="966"/>
        <v>0</v>
      </c>
      <c r="J80" s="140">
        <f t="shared" ca="1" si="967"/>
        <v>0</v>
      </c>
      <c r="K80" s="140">
        <f t="shared" ca="1" si="968"/>
        <v>0</v>
      </c>
      <c r="L80" s="143">
        <f t="shared" ca="1" si="969"/>
        <v>0</v>
      </c>
      <c r="M80" s="108"/>
      <c r="N80" s="145">
        <v>250</v>
      </c>
      <c r="O80" s="146">
        <v>43466</v>
      </c>
      <c r="P80" s="146">
        <v>43525</v>
      </c>
      <c r="Q80" s="147"/>
      <c r="R80" s="148" t="str">
        <f ca="1">IF(AND($P80&lt;&gt;"",$P80&lt;=$B$1,$Q80=""),"RETARD","")</f>
        <v>RETARD</v>
      </c>
      <c r="S80" s="148">
        <f ca="1">IF($O80="","",IF(AND($B$1&lt;$P80,$Q80=""),$P80,IF(AND($Q80&lt;=$P80,$Q80&lt;&gt;""),$Q80,EDATE($P80,1))))</f>
        <v>43556</v>
      </c>
      <c r="T80" s="150"/>
      <c r="U80" s="108"/>
      <c r="V80" s="154" t="str">
        <f t="shared" ca="1" si="970"/>
        <v>-</v>
      </c>
      <c r="W80" s="155" t="str">
        <f t="shared" ca="1" si="971"/>
        <v>-</v>
      </c>
      <c r="X80" s="155" t="str">
        <f t="shared" ca="1" si="972"/>
        <v>-</v>
      </c>
      <c r="Y80" s="155" t="str">
        <f t="shared" ca="1" si="973"/>
        <v>DCE</v>
      </c>
      <c r="Z80" s="155" t="str">
        <f t="shared" ca="1" si="974"/>
        <v/>
      </c>
      <c r="AA80" s="155" t="str">
        <f t="shared" ca="1" si="975"/>
        <v/>
      </c>
      <c r="AB80" s="155" t="str">
        <f t="shared" ca="1" si="976"/>
        <v/>
      </c>
      <c r="AC80" s="155" t="str">
        <f t="shared" ca="1" si="977"/>
        <v/>
      </c>
      <c r="AD80" s="155" t="str">
        <f t="shared" ca="1" si="978"/>
        <v/>
      </c>
      <c r="AE80" s="155" t="str">
        <f t="shared" ca="1" si="979"/>
        <v/>
      </c>
      <c r="AF80" s="155" t="str">
        <f t="shared" ca="1" si="980"/>
        <v/>
      </c>
      <c r="AG80" s="156" t="str">
        <f t="shared" ca="1" si="981"/>
        <v/>
      </c>
      <c r="AH80" s="154" t="str">
        <f t="shared" ca="1" si="982"/>
        <v/>
      </c>
      <c r="AI80" s="155" t="str">
        <f t="shared" ca="1" si="983"/>
        <v/>
      </c>
      <c r="AJ80" s="155" t="str">
        <f t="shared" ca="1" si="984"/>
        <v/>
      </c>
      <c r="AK80" s="155" t="str">
        <f t="shared" ca="1" si="985"/>
        <v/>
      </c>
      <c r="AL80" s="155" t="str">
        <f t="shared" ca="1" si="986"/>
        <v/>
      </c>
      <c r="AM80" s="155" t="str">
        <f t="shared" ca="1" si="987"/>
        <v/>
      </c>
      <c r="AN80" s="155" t="str">
        <f t="shared" ca="1" si="988"/>
        <v/>
      </c>
      <c r="AO80" s="155" t="str">
        <f t="shared" ca="1" si="989"/>
        <v/>
      </c>
      <c r="AP80" s="155" t="str">
        <f t="shared" ca="1" si="990"/>
        <v/>
      </c>
      <c r="AQ80" s="155" t="str">
        <f t="shared" ca="1" si="991"/>
        <v/>
      </c>
      <c r="AR80" s="155" t="str">
        <f t="shared" ca="1" si="992"/>
        <v/>
      </c>
      <c r="AS80" s="156" t="str">
        <f t="shared" ca="1" si="993"/>
        <v/>
      </c>
      <c r="AT80" s="154" t="str">
        <f t="shared" ca="1" si="994"/>
        <v/>
      </c>
      <c r="AU80" s="155" t="str">
        <f t="shared" ca="1" si="995"/>
        <v/>
      </c>
      <c r="AV80" s="155" t="str">
        <f t="shared" ca="1" si="996"/>
        <v/>
      </c>
      <c r="AW80" s="155" t="str">
        <f t="shared" ca="1" si="997"/>
        <v/>
      </c>
      <c r="AX80" s="155" t="str">
        <f t="shared" ca="1" si="998"/>
        <v/>
      </c>
      <c r="AY80" s="155" t="str">
        <f t="shared" ca="1" si="999"/>
        <v/>
      </c>
      <c r="AZ80" s="155" t="str">
        <f t="shared" ca="1" si="1000"/>
        <v/>
      </c>
      <c r="BA80" s="155" t="str">
        <f t="shared" ca="1" si="1001"/>
        <v/>
      </c>
      <c r="BB80" s="155" t="str">
        <f t="shared" ca="1" si="1002"/>
        <v/>
      </c>
      <c r="BC80" s="155" t="str">
        <f t="shared" ca="1" si="1003"/>
        <v/>
      </c>
      <c r="BD80" s="155" t="str">
        <f t="shared" ca="1" si="1004"/>
        <v/>
      </c>
      <c r="BE80" s="156" t="str">
        <f t="shared" ca="1" si="1005"/>
        <v/>
      </c>
      <c r="BF80" s="154" t="str">
        <f t="shared" ca="1" si="1006"/>
        <v/>
      </c>
      <c r="BG80" s="155" t="str">
        <f t="shared" ca="1" si="1007"/>
        <v/>
      </c>
      <c r="BH80" s="155" t="str">
        <f t="shared" ca="1" si="1008"/>
        <v/>
      </c>
      <c r="BI80" s="155" t="str">
        <f t="shared" ca="1" si="1009"/>
        <v/>
      </c>
      <c r="BJ80" s="155" t="str">
        <f t="shared" ca="1" si="1010"/>
        <v/>
      </c>
      <c r="BK80" s="155" t="str">
        <f t="shared" ca="1" si="1011"/>
        <v/>
      </c>
      <c r="BL80" s="155" t="str">
        <f t="shared" ca="1" si="1012"/>
        <v/>
      </c>
      <c r="BM80" s="155" t="str">
        <f t="shared" ca="1" si="1013"/>
        <v/>
      </c>
      <c r="BN80" s="155" t="str">
        <f t="shared" ca="1" si="1014"/>
        <v/>
      </c>
      <c r="BO80" s="155" t="str">
        <f t="shared" ca="1" si="1015"/>
        <v/>
      </c>
      <c r="BP80" s="155" t="str">
        <f t="shared" ca="1" si="1016"/>
        <v/>
      </c>
      <c r="BQ80" s="156" t="str">
        <f t="shared" ca="1" si="1017"/>
        <v/>
      </c>
      <c r="BR80" s="52"/>
      <c r="BS80" s="53">
        <f t="shared" ca="1" si="844"/>
        <v>71.428571428571431</v>
      </c>
      <c r="BT80" s="53">
        <f t="shared" ca="1" si="844"/>
        <v>71.428571428571431</v>
      </c>
      <c r="BU80" s="53">
        <f t="shared" ca="1" si="844"/>
        <v>71.428571428571431</v>
      </c>
      <c r="BV80" s="53">
        <f t="shared" ca="1" si="844"/>
        <v>35.714285714285715</v>
      </c>
      <c r="BW80" s="53">
        <f t="shared" ca="1" si="844"/>
        <v>0</v>
      </c>
      <c r="BX80" s="53">
        <f t="shared" ca="1" si="844"/>
        <v>0</v>
      </c>
      <c r="BY80" s="53">
        <f t="shared" ca="1" si="844"/>
        <v>0</v>
      </c>
      <c r="BZ80" s="53">
        <f t="shared" ca="1" si="844"/>
        <v>0</v>
      </c>
      <c r="CA80" s="53">
        <f t="shared" ca="1" si="844"/>
        <v>0</v>
      </c>
      <c r="CB80" s="53">
        <f t="shared" ca="1" si="844"/>
        <v>0</v>
      </c>
      <c r="CC80" s="53">
        <f t="shared" ca="1" si="844"/>
        <v>0</v>
      </c>
      <c r="CD80" s="54">
        <f t="shared" ca="1" si="844"/>
        <v>0</v>
      </c>
      <c r="CE80" s="53">
        <f t="shared" ca="1" si="844"/>
        <v>0</v>
      </c>
      <c r="CF80" s="53">
        <f t="shared" ca="1" si="844"/>
        <v>0</v>
      </c>
      <c r="CG80" s="53">
        <f t="shared" ca="1" si="844"/>
        <v>0</v>
      </c>
      <c r="CH80" s="53">
        <f t="shared" ca="1" si="844"/>
        <v>0</v>
      </c>
      <c r="CI80" s="53">
        <f t="shared" ca="1" si="845"/>
        <v>0</v>
      </c>
      <c r="CJ80" s="53">
        <f t="shared" ca="1" si="845"/>
        <v>0</v>
      </c>
      <c r="CK80" s="53">
        <f t="shared" ca="1" si="845"/>
        <v>0</v>
      </c>
      <c r="CL80" s="53">
        <f t="shared" ca="1" si="845"/>
        <v>0</v>
      </c>
      <c r="CM80" s="53">
        <f t="shared" ca="1" si="845"/>
        <v>0</v>
      </c>
      <c r="CN80" s="53">
        <f t="shared" ca="1" si="845"/>
        <v>0</v>
      </c>
      <c r="CO80" s="53">
        <f t="shared" ca="1" si="845"/>
        <v>0</v>
      </c>
      <c r="CP80" s="54">
        <f t="shared" ca="1" si="845"/>
        <v>0</v>
      </c>
      <c r="CQ80" s="53">
        <f t="shared" ca="1" si="845"/>
        <v>0</v>
      </c>
      <c r="CR80" s="53">
        <f t="shared" ca="1" si="845"/>
        <v>0</v>
      </c>
      <c r="CS80" s="53">
        <f t="shared" ca="1" si="845"/>
        <v>0</v>
      </c>
      <c r="CT80" s="53">
        <f t="shared" ca="1" si="845"/>
        <v>0</v>
      </c>
      <c r="CU80" s="53">
        <f t="shared" ca="1" si="845"/>
        <v>0</v>
      </c>
      <c r="CV80" s="53">
        <f t="shared" ca="1" si="845"/>
        <v>0</v>
      </c>
      <c r="CW80" s="53">
        <f t="shared" ca="1" si="845"/>
        <v>0</v>
      </c>
      <c r="CX80" s="53">
        <f t="shared" ca="1" si="845"/>
        <v>0</v>
      </c>
      <c r="CY80" s="53">
        <f t="shared" ca="1" si="846"/>
        <v>0</v>
      </c>
      <c r="CZ80" s="53">
        <f t="shared" ca="1" si="846"/>
        <v>0</v>
      </c>
      <c r="DA80" s="53">
        <f t="shared" ca="1" si="846"/>
        <v>0</v>
      </c>
      <c r="DB80" s="54">
        <f t="shared" ca="1" si="846"/>
        <v>0</v>
      </c>
      <c r="DC80" s="53">
        <f t="shared" ca="1" si="846"/>
        <v>0</v>
      </c>
      <c r="DD80" s="53">
        <f t="shared" ca="1" si="846"/>
        <v>0</v>
      </c>
      <c r="DE80" s="53">
        <f t="shared" ca="1" si="846"/>
        <v>0</v>
      </c>
      <c r="DF80" s="53">
        <f t="shared" ca="1" si="846"/>
        <v>0</v>
      </c>
      <c r="DG80" s="53">
        <f t="shared" ca="1" si="846"/>
        <v>0</v>
      </c>
      <c r="DH80" s="53">
        <f t="shared" ca="1" si="846"/>
        <v>0</v>
      </c>
      <c r="DI80" s="53">
        <f t="shared" ca="1" si="846"/>
        <v>0</v>
      </c>
      <c r="DJ80" s="53">
        <f t="shared" ca="1" si="846"/>
        <v>0</v>
      </c>
      <c r="DK80" s="53">
        <f t="shared" ca="1" si="846"/>
        <v>0</v>
      </c>
      <c r="DL80" s="53">
        <f t="shared" ca="1" si="846"/>
        <v>0</v>
      </c>
      <c r="DM80" s="53">
        <f t="shared" ca="1" si="846"/>
        <v>0</v>
      </c>
      <c r="DN80" s="53">
        <f t="shared" ca="1" si="846"/>
        <v>0</v>
      </c>
      <c r="DO80" s="52"/>
      <c r="DP80" s="60">
        <v>35.714285714285715</v>
      </c>
      <c r="DQ80" s="53">
        <v>35.714285714285715</v>
      </c>
      <c r="DR80" s="53">
        <v>35.714285714285715</v>
      </c>
      <c r="DS80" s="53">
        <v>35.714285714285715</v>
      </c>
      <c r="DT80" s="53">
        <v>35.714285714285715</v>
      </c>
      <c r="DU80" s="53">
        <v>35.714285714285715</v>
      </c>
      <c r="DV80" s="53">
        <v>35.714285714285715</v>
      </c>
      <c r="DW80" s="53">
        <v>0</v>
      </c>
      <c r="DX80" s="53">
        <v>0</v>
      </c>
      <c r="DY80" s="53">
        <v>0</v>
      </c>
      <c r="DZ80" s="53">
        <v>0</v>
      </c>
      <c r="EA80" s="53">
        <v>0</v>
      </c>
      <c r="EB80" s="53">
        <v>0</v>
      </c>
      <c r="EC80" s="53">
        <v>0</v>
      </c>
      <c r="ED80" s="53">
        <v>0</v>
      </c>
      <c r="EE80" s="53">
        <v>0</v>
      </c>
      <c r="EF80" s="53">
        <v>0</v>
      </c>
      <c r="EG80" s="53">
        <v>0</v>
      </c>
      <c r="EH80" s="53">
        <v>0</v>
      </c>
      <c r="EI80" s="53">
        <v>0</v>
      </c>
      <c r="EJ80" s="53">
        <v>0</v>
      </c>
      <c r="EK80" s="53">
        <v>0</v>
      </c>
      <c r="EL80" s="55">
        <v>0</v>
      </c>
      <c r="EM80" s="54">
        <v>0</v>
      </c>
      <c r="EN80" s="53">
        <v>0</v>
      </c>
      <c r="EO80" s="53">
        <v>0</v>
      </c>
      <c r="EP80" s="53">
        <v>0</v>
      </c>
      <c r="EQ80" s="53">
        <v>0</v>
      </c>
      <c r="ER80" s="53">
        <v>0</v>
      </c>
      <c r="ES80" s="53">
        <v>0</v>
      </c>
      <c r="ET80" s="53">
        <v>0</v>
      </c>
      <c r="EU80" s="53">
        <v>0</v>
      </c>
      <c r="EV80" s="53">
        <v>0</v>
      </c>
      <c r="EW80" s="53">
        <v>0</v>
      </c>
      <c r="EX80" s="53">
        <v>0</v>
      </c>
      <c r="EY80" s="53">
        <v>0</v>
      </c>
      <c r="EZ80" s="53">
        <v>0</v>
      </c>
      <c r="FA80" s="53">
        <v>0</v>
      </c>
      <c r="FB80" s="53">
        <v>0</v>
      </c>
      <c r="FC80" s="53">
        <v>0</v>
      </c>
      <c r="FD80" s="53">
        <v>0</v>
      </c>
      <c r="FE80" s="53">
        <v>0</v>
      </c>
      <c r="FF80" s="53">
        <v>0</v>
      </c>
      <c r="FG80" s="53">
        <v>0</v>
      </c>
      <c r="FH80" s="53">
        <v>0</v>
      </c>
      <c r="FI80" s="53">
        <v>0</v>
      </c>
      <c r="FJ80" s="53">
        <v>0</v>
      </c>
      <c r="FK80" s="54">
        <v>0</v>
      </c>
      <c r="FL80" s="53">
        <v>0</v>
      </c>
      <c r="FM80" s="53">
        <v>0</v>
      </c>
      <c r="FN80" s="53">
        <v>0</v>
      </c>
      <c r="FO80" s="53">
        <v>0</v>
      </c>
      <c r="FP80" s="53">
        <v>0</v>
      </c>
      <c r="FQ80" s="53">
        <v>0</v>
      </c>
      <c r="FR80" s="53">
        <v>0</v>
      </c>
      <c r="FS80" s="53">
        <v>0</v>
      </c>
      <c r="FT80" s="53">
        <v>0</v>
      </c>
      <c r="FU80" s="53">
        <v>0</v>
      </c>
      <c r="FV80" s="53">
        <v>0</v>
      </c>
      <c r="FW80" s="53">
        <v>0</v>
      </c>
      <c r="FX80" s="53">
        <v>0</v>
      </c>
      <c r="FY80" s="53">
        <v>0</v>
      </c>
      <c r="FZ80" s="53">
        <v>0</v>
      </c>
      <c r="GA80" s="53">
        <v>0</v>
      </c>
      <c r="GB80" s="53">
        <v>0</v>
      </c>
      <c r="GC80" s="53">
        <v>0</v>
      </c>
      <c r="GD80" s="53">
        <v>0</v>
      </c>
      <c r="GE80" s="53">
        <v>0</v>
      </c>
      <c r="GF80" s="53">
        <v>0</v>
      </c>
      <c r="GG80" s="53">
        <v>0</v>
      </c>
      <c r="GH80" s="53">
        <v>0</v>
      </c>
      <c r="GI80" s="54">
        <v>0</v>
      </c>
      <c r="GJ80" s="53">
        <v>0</v>
      </c>
      <c r="GK80" s="53">
        <v>0</v>
      </c>
      <c r="GL80" s="53">
        <v>0</v>
      </c>
      <c r="GM80" s="53">
        <v>0</v>
      </c>
      <c r="GN80" s="53">
        <v>0</v>
      </c>
      <c r="GO80" s="53">
        <v>0</v>
      </c>
      <c r="GP80" s="53">
        <v>0</v>
      </c>
      <c r="GQ80" s="53">
        <v>0</v>
      </c>
      <c r="GR80" s="53">
        <v>0</v>
      </c>
      <c r="GS80" s="53">
        <v>0</v>
      </c>
      <c r="GT80" s="53">
        <v>0</v>
      </c>
      <c r="GU80" s="53">
        <v>0</v>
      </c>
      <c r="GV80" s="53">
        <v>0</v>
      </c>
      <c r="GW80" s="53">
        <v>0</v>
      </c>
      <c r="GX80" s="53">
        <v>0</v>
      </c>
      <c r="GY80" s="53">
        <v>0</v>
      </c>
      <c r="GZ80" s="53">
        <v>0</v>
      </c>
      <c r="HA80" s="53">
        <v>0</v>
      </c>
      <c r="HB80" s="53">
        <v>0</v>
      </c>
      <c r="HC80" s="53">
        <v>0</v>
      </c>
      <c r="HD80" s="53">
        <v>0</v>
      </c>
      <c r="HE80" s="53">
        <v>0</v>
      </c>
      <c r="HF80" s="53">
        <v>0</v>
      </c>
      <c r="HG80" s="54">
        <v>0</v>
      </c>
      <c r="HH80" s="52"/>
      <c r="HI80" s="160"/>
      <c r="HJ80" s="161"/>
      <c r="HK80" s="161"/>
      <c r="HL80" s="161"/>
      <c r="HM80" s="161"/>
      <c r="HN80" s="161"/>
      <c r="HO80" s="161"/>
      <c r="HP80" s="161"/>
      <c r="HQ80" s="161"/>
      <c r="HR80" s="161"/>
      <c r="HS80" s="161"/>
      <c r="HT80" s="162"/>
      <c r="HU80" s="160"/>
      <c r="HV80" s="161"/>
      <c r="HW80" s="161"/>
      <c r="HX80" s="161"/>
      <c r="HY80" s="161"/>
      <c r="HZ80" s="161"/>
      <c r="IA80" s="161"/>
      <c r="IB80" s="161"/>
      <c r="IC80" s="161"/>
      <c r="ID80" s="161"/>
      <c r="IE80" s="161"/>
      <c r="IF80" s="162"/>
      <c r="IG80" s="160"/>
      <c r="IH80" s="161"/>
      <c r="II80" s="161"/>
      <c r="IJ80" s="161"/>
      <c r="IK80" s="161"/>
      <c r="IL80" s="161"/>
      <c r="IM80" s="161"/>
      <c r="IN80" s="161"/>
      <c r="IO80" s="161"/>
      <c r="IP80" s="161"/>
      <c r="IQ80" s="161"/>
      <c r="IR80" s="162"/>
      <c r="IS80" s="160"/>
      <c r="IT80" s="161"/>
      <c r="IU80" s="161"/>
      <c r="IV80" s="161"/>
      <c r="IW80" s="161"/>
      <c r="IX80" s="161"/>
      <c r="IY80" s="161"/>
      <c r="IZ80" s="161"/>
      <c r="JA80" s="161"/>
      <c r="JB80" s="161"/>
      <c r="JC80" s="161"/>
      <c r="JD80" s="162"/>
      <c r="JE80" s="92"/>
    </row>
    <row r="81" spans="1:265" s="1" customFormat="1" ht="14.4" x14ac:dyDescent="0.3">
      <c r="A81" s="124"/>
      <c r="B81" s="171"/>
      <c r="C81" s="165" t="s">
        <v>43</v>
      </c>
      <c r="D81" s="137" t="s">
        <v>28</v>
      </c>
      <c r="E81" s="137" t="s">
        <v>39</v>
      </c>
      <c r="F81" s="138"/>
      <c r="G81" s="137"/>
      <c r="H81" s="137"/>
      <c r="I81" s="172"/>
      <c r="J81" s="137"/>
      <c r="K81" s="137"/>
      <c r="L81" s="139"/>
      <c r="M81" s="108"/>
      <c r="N81" s="144">
        <f ca="1">SUM(INDIRECT(ADDRESS(ROW($C81)+1,COLUMN($C81)+11,4)&amp;":"&amp;ADDRESS(ROW($C81)+(COUNTIFS($C$1:$C$12,$C81)-1),COLUMN($C81)+11,4)))</f>
        <v>850</v>
      </c>
      <c r="O81" s="137"/>
      <c r="P81" s="137"/>
      <c r="Q81" s="137"/>
      <c r="R81" s="137"/>
      <c r="S81" s="137"/>
      <c r="T81" s="170"/>
      <c r="U81" s="108"/>
      <c r="V81" s="151"/>
      <c r="W81" s="152"/>
      <c r="X81" s="152"/>
      <c r="Y81" s="152"/>
      <c r="Z81" s="152"/>
      <c r="AA81" s="152"/>
      <c r="AB81" s="152"/>
      <c r="AC81" s="152"/>
      <c r="AD81" s="152"/>
      <c r="AE81" s="152"/>
      <c r="AF81" s="152"/>
      <c r="AG81" s="153"/>
      <c r="AH81" s="151"/>
      <c r="AI81" s="152"/>
      <c r="AJ81" s="152"/>
      <c r="AK81" s="152"/>
      <c r="AL81" s="152"/>
      <c r="AM81" s="152"/>
      <c r="AN81" s="152"/>
      <c r="AO81" s="152"/>
      <c r="AP81" s="152"/>
      <c r="AQ81" s="152"/>
      <c r="AR81" s="152"/>
      <c r="AS81" s="153"/>
      <c r="AT81" s="151"/>
      <c r="AU81" s="152"/>
      <c r="AV81" s="152"/>
      <c r="AW81" s="152"/>
      <c r="AX81" s="152"/>
      <c r="AY81" s="152"/>
      <c r="AZ81" s="152"/>
      <c r="BA81" s="152"/>
      <c r="BB81" s="152"/>
      <c r="BC81" s="152"/>
      <c r="BD81" s="152"/>
      <c r="BE81" s="153"/>
      <c r="BF81" s="151"/>
      <c r="BG81" s="152"/>
      <c r="BH81" s="152"/>
      <c r="BI81" s="152"/>
      <c r="BJ81" s="152"/>
      <c r="BK81" s="152"/>
      <c r="BL81" s="152"/>
      <c r="BM81" s="152"/>
      <c r="BN81" s="152"/>
      <c r="BO81" s="152"/>
      <c r="BP81" s="152"/>
      <c r="BQ81" s="153"/>
      <c r="BR81" s="52"/>
      <c r="BS81" s="71"/>
      <c r="BT81" s="71"/>
      <c r="BU81" s="71"/>
      <c r="BV81" s="71"/>
      <c r="BW81" s="71"/>
      <c r="BX81" s="71"/>
      <c r="BY81" s="71"/>
      <c r="BZ81" s="71"/>
      <c r="CA81" s="71"/>
      <c r="CB81" s="71"/>
      <c r="CC81" s="71"/>
      <c r="CD81" s="72"/>
      <c r="CE81" s="71"/>
      <c r="CF81" s="71"/>
      <c r="CG81" s="71"/>
      <c r="CH81" s="71"/>
      <c r="CI81" s="71"/>
      <c r="CJ81" s="71"/>
      <c r="CK81" s="71"/>
      <c r="CL81" s="71"/>
      <c r="CM81" s="71"/>
      <c r="CN81" s="71"/>
      <c r="CO81" s="71"/>
      <c r="CP81" s="72"/>
      <c r="CQ81" s="71"/>
      <c r="CR81" s="71"/>
      <c r="CS81" s="71"/>
      <c r="CT81" s="71"/>
      <c r="CU81" s="71"/>
      <c r="CV81" s="71"/>
      <c r="CW81" s="71"/>
      <c r="CX81" s="71"/>
      <c r="CY81" s="71"/>
      <c r="CZ81" s="71"/>
      <c r="DA81" s="71"/>
      <c r="DB81" s="72"/>
      <c r="DC81" s="71"/>
      <c r="DD81" s="71"/>
      <c r="DE81" s="71"/>
      <c r="DF81" s="71"/>
      <c r="DG81" s="71"/>
      <c r="DH81" s="71"/>
      <c r="DI81" s="71"/>
      <c r="DJ81" s="71"/>
      <c r="DK81" s="71"/>
      <c r="DL81" s="71"/>
      <c r="DM81" s="71"/>
      <c r="DN81" s="71"/>
      <c r="DO81" s="52"/>
      <c r="DP81" s="73"/>
      <c r="DQ81" s="71"/>
      <c r="DR81" s="71"/>
      <c r="DS81" s="71"/>
      <c r="DT81" s="71"/>
      <c r="DU81" s="71"/>
      <c r="DV81" s="71"/>
      <c r="DW81" s="71"/>
      <c r="DX81" s="71"/>
      <c r="DY81" s="71"/>
      <c r="DZ81" s="71"/>
      <c r="EA81" s="71"/>
      <c r="EB81" s="71"/>
      <c r="EC81" s="71"/>
      <c r="ED81" s="71"/>
      <c r="EE81" s="71"/>
      <c r="EF81" s="71"/>
      <c r="EG81" s="71"/>
      <c r="EH81" s="71"/>
      <c r="EI81" s="71"/>
      <c r="EJ81" s="71"/>
      <c r="EK81" s="71"/>
      <c r="EL81" s="74"/>
      <c r="EM81" s="72"/>
      <c r="EN81" s="71"/>
      <c r="EO81" s="71"/>
      <c r="EP81" s="71"/>
      <c r="EQ81" s="71"/>
      <c r="ER81" s="71"/>
      <c r="ES81" s="71"/>
      <c r="ET81" s="71"/>
      <c r="EU81" s="71"/>
      <c r="EV81" s="71"/>
      <c r="EW81" s="71"/>
      <c r="EX81" s="71"/>
      <c r="EY81" s="71"/>
      <c r="EZ81" s="71"/>
      <c r="FA81" s="71"/>
      <c r="FB81" s="71"/>
      <c r="FC81" s="71"/>
      <c r="FD81" s="71"/>
      <c r="FE81" s="71"/>
      <c r="FF81" s="71"/>
      <c r="FG81" s="71"/>
      <c r="FH81" s="71"/>
      <c r="FI81" s="71"/>
      <c r="FJ81" s="71"/>
      <c r="FK81" s="72"/>
      <c r="FL81" s="71"/>
      <c r="FM81" s="71"/>
      <c r="FN81" s="71"/>
      <c r="FO81" s="71"/>
      <c r="FP81" s="71"/>
      <c r="FQ81" s="71"/>
      <c r="FR81" s="71"/>
      <c r="FS81" s="71"/>
      <c r="FT81" s="71"/>
      <c r="FU81" s="71"/>
      <c r="FV81" s="71"/>
      <c r="FW81" s="71"/>
      <c r="FX81" s="71"/>
      <c r="FY81" s="71"/>
      <c r="FZ81" s="71"/>
      <c r="GA81" s="71"/>
      <c r="GB81" s="71"/>
      <c r="GC81" s="71"/>
      <c r="GD81" s="71"/>
      <c r="GE81" s="71"/>
      <c r="GF81" s="71"/>
      <c r="GG81" s="71"/>
      <c r="GH81" s="71"/>
      <c r="GI81" s="72"/>
      <c r="GJ81" s="71"/>
      <c r="GK81" s="71"/>
      <c r="GL81" s="71"/>
      <c r="GM81" s="71"/>
      <c r="GN81" s="71"/>
      <c r="GO81" s="71"/>
      <c r="GP81" s="71"/>
      <c r="GQ81" s="71"/>
      <c r="GR81" s="71"/>
      <c r="GS81" s="71"/>
      <c r="GT81" s="71"/>
      <c r="GU81" s="71"/>
      <c r="GV81" s="71"/>
      <c r="GW81" s="71"/>
      <c r="GX81" s="71"/>
      <c r="GY81" s="71"/>
      <c r="GZ81" s="71"/>
      <c r="HA81" s="71"/>
      <c r="HB81" s="71"/>
      <c r="HC81" s="71"/>
      <c r="HD81" s="71"/>
      <c r="HE81" s="71"/>
      <c r="HF81" s="71"/>
      <c r="HG81" s="72"/>
      <c r="HH81" s="52"/>
      <c r="HI81" s="157"/>
      <c r="HJ81" s="158"/>
      <c r="HK81" s="158"/>
      <c r="HL81" s="158"/>
      <c r="HM81" s="158"/>
      <c r="HN81" s="158"/>
      <c r="HO81" s="158"/>
      <c r="HP81" s="158"/>
      <c r="HQ81" s="158"/>
      <c r="HR81" s="158"/>
      <c r="HS81" s="158"/>
      <c r="HT81" s="159"/>
      <c r="HU81" s="157"/>
      <c r="HV81" s="158"/>
      <c r="HW81" s="158"/>
      <c r="HX81" s="158"/>
      <c r="HY81" s="158"/>
      <c r="HZ81" s="158"/>
      <c r="IA81" s="158"/>
      <c r="IB81" s="158"/>
      <c r="IC81" s="158"/>
      <c r="ID81" s="158"/>
      <c r="IE81" s="158"/>
      <c r="IF81" s="159"/>
      <c r="IG81" s="157"/>
      <c r="IH81" s="158"/>
      <c r="II81" s="158"/>
      <c r="IJ81" s="158"/>
      <c r="IK81" s="158"/>
      <c r="IL81" s="158"/>
      <c r="IM81" s="158"/>
      <c r="IN81" s="158"/>
      <c r="IO81" s="158"/>
      <c r="IP81" s="158"/>
      <c r="IQ81" s="158"/>
      <c r="IR81" s="159"/>
      <c r="IS81" s="157"/>
      <c r="IT81" s="158"/>
      <c r="IU81" s="158"/>
      <c r="IV81" s="158"/>
      <c r="IW81" s="158"/>
      <c r="IX81" s="158"/>
      <c r="IY81" s="158"/>
      <c r="IZ81" s="158"/>
      <c r="JA81" s="158"/>
      <c r="JB81" s="158"/>
      <c r="JC81" s="158"/>
      <c r="JD81" s="159"/>
      <c r="JE81" s="92"/>
    </row>
    <row r="82" spans="1:265" s="1" customFormat="1" ht="15" customHeight="1" x14ac:dyDescent="0.3">
      <c r="A82" s="125"/>
      <c r="B82" s="163">
        <f t="shared" ref="B82:B84" ca="1" si="1018">INDIRECT(ADDRESS(ROW(A82)-1,COLUMN(A82)+1,4),TRUE)</f>
        <v>0</v>
      </c>
      <c r="C82" s="164" t="str">
        <f t="shared" ref="C82:C84" ca="1" si="1019">INDIRECT(ADDRESS(ROW(B82)-1,COLUMN(B82)+1,4),TRUE)</f>
        <v>Affaire 1</v>
      </c>
      <c r="D82" s="140" t="str">
        <f t="shared" ref="D82:D84" ca="1" si="1020">INDIRECT(ADDRESS(ROW(C82)-1,COLUMN(C82)+1,4),TRUE)</f>
        <v>DCE/REA</v>
      </c>
      <c r="E82" s="141" t="s">
        <v>38</v>
      </c>
      <c r="F82" s="142">
        <v>1</v>
      </c>
      <c r="G82" s="140">
        <f t="shared" ref="G82:G84" ca="1" si="1021">INDIRECT(ADDRESS(ROW(F82)-1,COLUMN(F82)+1,4),TRUE)</f>
        <v>0</v>
      </c>
      <c r="H82" s="140">
        <f t="shared" ref="H82:H84" ca="1" si="1022">INDIRECT(ADDRESS(ROW(G82)-1,COLUMN(G82)+1,4),TRUE)</f>
        <v>0</v>
      </c>
      <c r="I82" s="168">
        <f t="shared" ref="I82:I84" ca="1" si="1023">INDIRECT(ADDRESS(ROW(H82)-1,COLUMN(H82)+1,4),TRUE)</f>
        <v>0</v>
      </c>
      <c r="J82" s="173">
        <f t="shared" ref="J82:J84" ca="1" si="1024">INDIRECT(ADDRESS(ROW(I82)-1,COLUMN(I82)+1,4),TRUE)</f>
        <v>0</v>
      </c>
      <c r="K82" s="140">
        <f t="shared" ref="K82:K84" ca="1" si="1025">INDIRECT(ADDRESS(ROW(J82)-1,COLUMN(J82)+1,4),TRUE)</f>
        <v>0</v>
      </c>
      <c r="L82" s="143">
        <f t="shared" ref="L82:L84" ca="1" si="1026">INDIRECT(ADDRESS(ROW(K82)-1,COLUMN(K82)+1,4),TRUE)</f>
        <v>0</v>
      </c>
      <c r="M82" s="108"/>
      <c r="N82" s="145">
        <v>400</v>
      </c>
      <c r="O82" s="146">
        <v>43466</v>
      </c>
      <c r="P82" s="146">
        <v>43586</v>
      </c>
      <c r="Q82" s="147"/>
      <c r="R82" s="148" t="str">
        <f ca="1">IF(AND($P82&lt;&gt;"",$P82&lt;=$B$1,$Q82=""),"RETARD","")</f>
        <v>RETARD</v>
      </c>
      <c r="S82" s="148">
        <f ca="1">IF($O82="","",IF(AND($B$1&lt;$P82,$Q82=""),$P82,IF(AND($Q82&lt;=$P82,$Q82&lt;&gt;""),$Q82,EDATE($P82,1))))</f>
        <v>43617</v>
      </c>
      <c r="T82" s="169"/>
      <c r="U82" s="108"/>
      <c r="V82" s="154" t="str">
        <f t="shared" ref="V82:V84" ca="1" si="1027">IF(AND(BS82&gt;0,BT82&gt;0),"-",IF(AND(BS82&gt;0,BT82=0),IF($D82="DCE/REA",IF(HI82="","DCE","REA"),$D82),""))</f>
        <v>-</v>
      </c>
      <c r="W82" s="155" t="str">
        <f t="shared" ref="W82:W84" ca="1" si="1028">IF(AND(BT82&gt;0,BU82&gt;0),"-",IF(AND(BT82&gt;0,BU82=0),IF($D82="DCE/REA",IF(HJ82="","DCE","REA"),$D82),""))</f>
        <v>-</v>
      </c>
      <c r="X82" s="155" t="str">
        <f t="shared" ref="X82:X84" ca="1" si="1029">IF(AND(BU82&gt;0,BV82&gt;0),"-",IF(AND(BU82&gt;0,BV82=0),IF($D82="DCE/REA",IF(HK82="","DCE","REA"),$D82),""))</f>
        <v>-</v>
      </c>
      <c r="Y82" s="155" t="str">
        <f t="shared" ref="Y82:Y84" ca="1" si="1030">IF(AND(BV82&gt;0,BW82&gt;0),"-",IF(AND(BV82&gt;0,BW82=0),IF($D82="DCE/REA",IF(HL82="","DCE","REA"),$D82),""))</f>
        <v>-</v>
      </c>
      <c r="Z82" s="155" t="str">
        <f t="shared" ref="Z82:Z84" ca="1" si="1031">IF(AND(BW82&gt;0,BX82&gt;0),"-",IF(AND(BW82&gt;0,BX82=0),IF($D82="DCE/REA",IF(HM82="","DCE","REA"),$D82),""))</f>
        <v>-</v>
      </c>
      <c r="AA82" s="155" t="str">
        <f t="shared" ref="AA82:AA84" ca="1" si="1032">IF(AND(BX82&gt;0,BY82&gt;0),"-",IF(AND(BX82&gt;0,BY82=0),IF($D82="DCE/REA",IF(HN82="","DCE","REA"),$D82),""))</f>
        <v>DCE</v>
      </c>
      <c r="AB82" s="155" t="str">
        <f t="shared" ref="AB82:AB84" ca="1" si="1033">IF(AND(BY82&gt;0,BZ82&gt;0),"-",IF(AND(BY82&gt;0,BZ82=0),IF($D82="DCE/REA",IF(HO82="","DCE","REA"),$D82),""))</f>
        <v/>
      </c>
      <c r="AC82" s="155" t="str">
        <f t="shared" ref="AC82:AC84" ca="1" si="1034">IF(AND(BZ82&gt;0,CA82&gt;0),"-",IF(AND(BZ82&gt;0,CA82=0),IF($D82="DCE/REA",IF(HP82="","DCE","REA"),$D82),""))</f>
        <v/>
      </c>
      <c r="AD82" s="155" t="str">
        <f t="shared" ref="AD82:AD84" ca="1" si="1035">IF(AND(CA82&gt;0,CB82&gt;0),"-",IF(AND(CA82&gt;0,CB82=0),IF($D82="DCE/REA",IF(HQ82="","DCE","REA"),$D82),""))</f>
        <v/>
      </c>
      <c r="AE82" s="155" t="str">
        <f t="shared" ref="AE82:AE84" ca="1" si="1036">IF(AND(CB82&gt;0,CC82&gt;0),"-",IF(AND(CB82&gt;0,CC82=0),IF($D82="DCE/REA",IF(HR82="","DCE","REA"),$D82),""))</f>
        <v/>
      </c>
      <c r="AF82" s="155" t="str">
        <f t="shared" ref="AF82:AF84" ca="1" si="1037">IF(AND(CC82&gt;0,CD82&gt;0),"-",IF(AND(CC82&gt;0,CD82=0),IF($D82="DCE/REA",IF(HS82="","DCE","REA"),$D82),""))</f>
        <v/>
      </c>
      <c r="AG82" s="156" t="str">
        <f t="shared" ref="AG82:AG84" ca="1" si="1038">IF(AND(CD82&gt;0,CE82&gt;0),"-",IF(AND(CD82&gt;0,CE82=0),IF($D82="DCE/REA",IF(HT82="","DCE","REA"),$D82),""))</f>
        <v/>
      </c>
      <c r="AH82" s="154" t="str">
        <f t="shared" ref="AH82:AH84" ca="1" si="1039">IF(AND(CE82&gt;0,CF82&gt;0),"-",IF(AND(CE82&gt;0,CF82=0),IF($D82="DCE/REA",IF(HU82="","DCE","REA"),$D82),""))</f>
        <v/>
      </c>
      <c r="AI82" s="155" t="str">
        <f t="shared" ref="AI82:AI84" ca="1" si="1040">IF(AND(CF82&gt;0,CG82&gt;0),"-",IF(AND(CF82&gt;0,CG82=0),IF($D82="DCE/REA",IF(HV82="","DCE","REA"),$D82),""))</f>
        <v/>
      </c>
      <c r="AJ82" s="155" t="str">
        <f t="shared" ref="AJ82:AJ84" ca="1" si="1041">IF(AND(CG82&gt;0,CH82&gt;0),"-",IF(AND(CG82&gt;0,CH82=0),IF($D82="DCE/REA",IF(HW82="","DCE","REA"),$D82),""))</f>
        <v/>
      </c>
      <c r="AK82" s="155" t="str">
        <f t="shared" ref="AK82:AK84" ca="1" si="1042">IF(AND(CH82&gt;0,CI82&gt;0),"-",IF(AND(CH82&gt;0,CI82=0),IF($D82="DCE/REA",IF(HX82="","DCE","REA"),$D82),""))</f>
        <v/>
      </c>
      <c r="AL82" s="155" t="str">
        <f t="shared" ref="AL82:AL84" ca="1" si="1043">IF(AND(CI82&gt;0,CJ82&gt;0),"-",IF(AND(CI82&gt;0,CJ82=0),IF($D82="DCE/REA",IF(HY82="","DCE","REA"),$D82),""))</f>
        <v/>
      </c>
      <c r="AM82" s="155" t="str">
        <f t="shared" ref="AM82:AM84" ca="1" si="1044">IF(AND(CJ82&gt;0,CK82&gt;0),"-",IF(AND(CJ82&gt;0,CK82=0),IF($D82="DCE/REA",IF(HZ82="","DCE","REA"),$D82),""))</f>
        <v/>
      </c>
      <c r="AN82" s="155" t="str">
        <f t="shared" ref="AN82:AN84" ca="1" si="1045">IF(AND(CK82&gt;0,CL82&gt;0),"-",IF(AND(CK82&gt;0,CL82=0),IF($D82="DCE/REA",IF(IA82="","DCE","REA"),$D82),""))</f>
        <v/>
      </c>
      <c r="AO82" s="155" t="str">
        <f t="shared" ref="AO82:AO84" ca="1" si="1046">IF(AND(CL82&gt;0,CM82&gt;0),"-",IF(AND(CL82&gt;0,CM82=0),IF($D82="DCE/REA",IF(IB82="","DCE","REA"),$D82),""))</f>
        <v/>
      </c>
      <c r="AP82" s="155" t="str">
        <f t="shared" ref="AP82:AP84" ca="1" si="1047">IF(AND(CM82&gt;0,CN82&gt;0),"-",IF(AND(CM82&gt;0,CN82=0),IF($D82="DCE/REA",IF(IC82="","DCE","REA"),$D82),""))</f>
        <v/>
      </c>
      <c r="AQ82" s="155" t="str">
        <f t="shared" ref="AQ82:AQ84" ca="1" si="1048">IF(AND(CN82&gt;0,CO82&gt;0),"-",IF(AND(CN82&gt;0,CO82=0),IF($D82="DCE/REA",IF(ID82="","DCE","REA"),$D82),""))</f>
        <v/>
      </c>
      <c r="AR82" s="155" t="str">
        <f t="shared" ref="AR82:AR84" ca="1" si="1049">IF(AND(CO82&gt;0,CP82&gt;0),"-",IF(AND(CO82&gt;0,CP82=0),IF($D82="DCE/REA",IF(IE82="","DCE","REA"),$D82),""))</f>
        <v/>
      </c>
      <c r="AS82" s="156" t="str">
        <f t="shared" ref="AS82:AS84" ca="1" si="1050">IF(AND(CP82&gt;0,CQ82&gt;0),"-",IF(AND(CP82&gt;0,CQ82=0),IF($D82="DCE/REA",IF(IF82="","DCE","REA"),$D82),""))</f>
        <v/>
      </c>
      <c r="AT82" s="154" t="str">
        <f t="shared" ref="AT82:AT84" ca="1" si="1051">IF(AND(CQ82&gt;0,CR82&gt;0),"-",IF(AND(CQ82&gt;0,CR82=0),IF($D82="DCE/REA",IF(IG82="","DCE","REA"),$D82),""))</f>
        <v/>
      </c>
      <c r="AU82" s="155" t="str">
        <f t="shared" ref="AU82:AU84" ca="1" si="1052">IF(AND(CR82&gt;0,CS82&gt;0),"-",IF(AND(CR82&gt;0,CS82=0),IF($D82="DCE/REA",IF(IH82="","DCE","REA"),$D82),""))</f>
        <v/>
      </c>
      <c r="AV82" s="155" t="str">
        <f t="shared" ref="AV82:AV84" ca="1" si="1053">IF(AND(CS82&gt;0,CT82&gt;0),"-",IF(AND(CS82&gt;0,CT82=0),IF($D82="DCE/REA",IF(II82="","DCE","REA"),$D82),""))</f>
        <v/>
      </c>
      <c r="AW82" s="155" t="str">
        <f t="shared" ref="AW82:AW84" ca="1" si="1054">IF(AND(CT82&gt;0,CU82&gt;0),"-",IF(AND(CT82&gt;0,CU82=0),IF($D82="DCE/REA",IF(IJ82="","DCE","REA"),$D82),""))</f>
        <v/>
      </c>
      <c r="AX82" s="155" t="str">
        <f t="shared" ref="AX82:AX84" ca="1" si="1055">IF(AND(CU82&gt;0,CV82&gt;0),"-",IF(AND(CU82&gt;0,CV82=0),IF($D82="DCE/REA",IF(IK82="","DCE","REA"),$D82),""))</f>
        <v/>
      </c>
      <c r="AY82" s="155" t="str">
        <f t="shared" ref="AY82:AY84" ca="1" si="1056">IF(AND(CV82&gt;0,CW82&gt;0),"-",IF(AND(CV82&gt;0,CW82=0),IF($D82="DCE/REA",IF(IL82="","DCE","REA"),$D82),""))</f>
        <v/>
      </c>
      <c r="AZ82" s="155" t="str">
        <f t="shared" ref="AZ82:AZ84" ca="1" si="1057">IF(AND(CW82&gt;0,CX82&gt;0),"-",IF(AND(CW82&gt;0,CX82=0),IF($D82="DCE/REA",IF(IM82="","DCE","REA"),$D82),""))</f>
        <v/>
      </c>
      <c r="BA82" s="155" t="str">
        <f t="shared" ref="BA82:BA84" ca="1" si="1058">IF(AND(CX82&gt;0,CY82&gt;0),"-",IF(AND(CX82&gt;0,CY82=0),IF($D82="DCE/REA",IF(IN82="","DCE","REA"),$D82),""))</f>
        <v/>
      </c>
      <c r="BB82" s="155" t="str">
        <f t="shared" ref="BB82:BB84" ca="1" si="1059">IF(AND(CY82&gt;0,CZ82&gt;0),"-",IF(AND(CY82&gt;0,CZ82=0),IF($D82="DCE/REA",IF(IO82="","DCE","REA"),$D82),""))</f>
        <v/>
      </c>
      <c r="BC82" s="155" t="str">
        <f t="shared" ref="BC82:BC84" ca="1" si="1060">IF(AND(CZ82&gt;0,DA82&gt;0),"-",IF(AND(CZ82&gt;0,DA82=0),IF($D82="DCE/REA",IF(IP82="","DCE","REA"),$D82),""))</f>
        <v/>
      </c>
      <c r="BD82" s="155" t="str">
        <f t="shared" ref="BD82:BD84" ca="1" si="1061">IF(AND(DA82&gt;0,DB82&gt;0),"-",IF(AND(DA82&gt;0,DB82=0),IF($D82="DCE/REA",IF(IQ82="","DCE","REA"),$D82),""))</f>
        <v/>
      </c>
      <c r="BE82" s="156" t="str">
        <f t="shared" ref="BE82:BE84" ca="1" si="1062">IF(AND(DB82&gt;0,DC82&gt;0),"-",IF(AND(DB82&gt;0,DC82=0),IF($D82="DCE/REA",IF(IR82="","DCE","REA"),$D82),""))</f>
        <v/>
      </c>
      <c r="BF82" s="154" t="str">
        <f t="shared" ref="BF82:BF84" ca="1" si="1063">IF(AND(DC82&gt;0,DD82&gt;0),"-",IF(AND(DC82&gt;0,DD82=0),IF($D82="DCE/REA",IF(IS82="","DCE","REA"),$D82),""))</f>
        <v/>
      </c>
      <c r="BG82" s="155" t="str">
        <f t="shared" ref="BG82:BG84" ca="1" si="1064">IF(AND(DD82&gt;0,DE82&gt;0),"-",IF(AND(DD82&gt;0,DE82=0),IF($D82="DCE/REA",IF(IT82="","DCE","REA"),$D82),""))</f>
        <v/>
      </c>
      <c r="BH82" s="155" t="str">
        <f t="shared" ref="BH82:BH84" ca="1" si="1065">IF(AND(DE82&gt;0,DF82&gt;0),"-",IF(AND(DE82&gt;0,DF82=0),IF($D82="DCE/REA",IF(IU82="","DCE","REA"),$D82),""))</f>
        <v/>
      </c>
      <c r="BI82" s="155" t="str">
        <f t="shared" ref="BI82:BI84" ca="1" si="1066">IF(AND(DF82&gt;0,DG82&gt;0),"-",IF(AND(DF82&gt;0,DG82=0),IF($D82="DCE/REA",IF(IV82="","DCE","REA"),$D82),""))</f>
        <v/>
      </c>
      <c r="BJ82" s="155" t="str">
        <f t="shared" ref="BJ82:BJ84" ca="1" si="1067">IF(AND(DG82&gt;0,DH82&gt;0),"-",IF(AND(DG82&gt;0,DH82=0),IF($D82="DCE/REA",IF(IW82="","DCE","REA"),$D82),""))</f>
        <v/>
      </c>
      <c r="BK82" s="155" t="str">
        <f t="shared" ref="BK82:BK84" ca="1" si="1068">IF(AND(DH82&gt;0,DI82&gt;0),"-",IF(AND(DH82&gt;0,DI82=0),IF($D82="DCE/REA",IF(IX82="","DCE","REA"),$D82),""))</f>
        <v/>
      </c>
      <c r="BL82" s="155" t="str">
        <f t="shared" ref="BL82:BL84" ca="1" si="1069">IF(AND(DI82&gt;0,DJ82&gt;0),"-",IF(AND(DI82&gt;0,DJ82=0),IF($D82="DCE/REA",IF(IY82="","DCE","REA"),$D82),""))</f>
        <v/>
      </c>
      <c r="BM82" s="155" t="str">
        <f t="shared" ref="BM82:BM84" ca="1" si="1070">IF(AND(DJ82&gt;0,DK82&gt;0),"-",IF(AND(DJ82&gt;0,DK82=0),IF($D82="DCE/REA",IF(IZ82="","DCE","REA"),$D82),""))</f>
        <v/>
      </c>
      <c r="BN82" s="155" t="str">
        <f t="shared" ref="BN82:BN84" ca="1" si="1071">IF(AND(DK82&gt;0,DL82&gt;0),"-",IF(AND(DK82&gt;0,DL82=0),IF($D82="DCE/REA",IF(JA82="","DCE","REA"),$D82),""))</f>
        <v/>
      </c>
      <c r="BO82" s="155" t="str">
        <f t="shared" ref="BO82:BO84" ca="1" si="1072">IF(AND(DL82&gt;0,DM82&gt;0),"-",IF(AND(DL82&gt;0,DM82=0),IF($D82="DCE/REA",IF(JB82="","DCE","REA"),$D82),""))</f>
        <v/>
      </c>
      <c r="BP82" s="155" t="str">
        <f t="shared" ref="BP82:BP84" ca="1" si="1073">IF(AND(DM82&gt;0,DN82&gt;0),"-",IF(AND(DM82&gt;0,DN82=0),IF($D82="DCE/REA",IF(JC82="","DCE","REA"),$D82),""))</f>
        <v/>
      </c>
      <c r="BQ82" s="156" t="str">
        <f t="shared" ref="BQ82:BQ84" ca="1" si="1074">IF(AND(DN82&gt;0,DO82&gt;0),"-",IF(AND(DN82&gt;0,DO82=0),IF($D82="DCE/REA",IF(JD82="","DCE","REA"),$D82),""))</f>
        <v/>
      </c>
      <c r="BR82" s="52"/>
      <c r="BS82" s="53">
        <f t="shared" ca="1" si="844"/>
        <v>47.058823529411768</v>
      </c>
      <c r="BT82" s="53">
        <f t="shared" ca="1" si="844"/>
        <v>47.058823529411768</v>
      </c>
      <c r="BU82" s="53">
        <f t="shared" ca="1" si="844"/>
        <v>70.588235294117652</v>
      </c>
      <c r="BV82" s="53">
        <f t="shared" ca="1" si="844"/>
        <v>94.117647058823536</v>
      </c>
      <c r="BW82" s="53">
        <f t="shared" ca="1" si="844"/>
        <v>94.117647058823536</v>
      </c>
      <c r="BX82" s="53">
        <f t="shared" ca="1" si="844"/>
        <v>47.058823529411768</v>
      </c>
      <c r="BY82" s="53">
        <f t="shared" ca="1" si="844"/>
        <v>0</v>
      </c>
      <c r="BZ82" s="53">
        <f t="shared" ca="1" si="844"/>
        <v>0</v>
      </c>
      <c r="CA82" s="53">
        <f t="shared" ca="1" si="844"/>
        <v>0</v>
      </c>
      <c r="CB82" s="53">
        <f t="shared" ca="1" si="844"/>
        <v>0</v>
      </c>
      <c r="CC82" s="53">
        <f t="shared" ca="1" si="844"/>
        <v>0</v>
      </c>
      <c r="CD82" s="54">
        <f t="shared" ca="1" si="844"/>
        <v>0</v>
      </c>
      <c r="CE82" s="53">
        <f t="shared" ca="1" si="844"/>
        <v>0</v>
      </c>
      <c r="CF82" s="53">
        <f t="shared" ca="1" si="844"/>
        <v>0</v>
      </c>
      <c r="CG82" s="53">
        <f t="shared" ca="1" si="844"/>
        <v>0</v>
      </c>
      <c r="CH82" s="53">
        <f t="shared" ca="1" si="844"/>
        <v>0</v>
      </c>
      <c r="CI82" s="53">
        <f t="shared" ca="1" si="845"/>
        <v>0</v>
      </c>
      <c r="CJ82" s="53">
        <f t="shared" ca="1" si="845"/>
        <v>0</v>
      </c>
      <c r="CK82" s="53">
        <f t="shared" ca="1" si="845"/>
        <v>0</v>
      </c>
      <c r="CL82" s="53">
        <f t="shared" ca="1" si="845"/>
        <v>0</v>
      </c>
      <c r="CM82" s="53">
        <f t="shared" ca="1" si="845"/>
        <v>0</v>
      </c>
      <c r="CN82" s="53">
        <f t="shared" ca="1" si="845"/>
        <v>0</v>
      </c>
      <c r="CO82" s="53">
        <f t="shared" ca="1" si="845"/>
        <v>0</v>
      </c>
      <c r="CP82" s="54">
        <f t="shared" ca="1" si="845"/>
        <v>0</v>
      </c>
      <c r="CQ82" s="53">
        <f t="shared" ca="1" si="845"/>
        <v>0</v>
      </c>
      <c r="CR82" s="53">
        <f t="shared" ca="1" si="845"/>
        <v>0</v>
      </c>
      <c r="CS82" s="53">
        <f t="shared" ca="1" si="845"/>
        <v>0</v>
      </c>
      <c r="CT82" s="53">
        <f t="shared" ca="1" si="845"/>
        <v>0</v>
      </c>
      <c r="CU82" s="53">
        <f t="shared" ca="1" si="845"/>
        <v>0</v>
      </c>
      <c r="CV82" s="53">
        <f t="shared" ca="1" si="845"/>
        <v>0</v>
      </c>
      <c r="CW82" s="53">
        <f t="shared" ca="1" si="845"/>
        <v>0</v>
      </c>
      <c r="CX82" s="53">
        <f t="shared" ca="1" si="845"/>
        <v>0</v>
      </c>
      <c r="CY82" s="53">
        <f t="shared" ca="1" si="846"/>
        <v>0</v>
      </c>
      <c r="CZ82" s="53">
        <f t="shared" ca="1" si="846"/>
        <v>0</v>
      </c>
      <c r="DA82" s="53">
        <f t="shared" ca="1" si="846"/>
        <v>0</v>
      </c>
      <c r="DB82" s="54">
        <f t="shared" ca="1" si="846"/>
        <v>0</v>
      </c>
      <c r="DC82" s="53">
        <f t="shared" ca="1" si="846"/>
        <v>0</v>
      </c>
      <c r="DD82" s="53">
        <f t="shared" ca="1" si="846"/>
        <v>0</v>
      </c>
      <c r="DE82" s="53">
        <f t="shared" ca="1" si="846"/>
        <v>0</v>
      </c>
      <c r="DF82" s="53">
        <f t="shared" ca="1" si="846"/>
        <v>0</v>
      </c>
      <c r="DG82" s="53">
        <f t="shared" ca="1" si="846"/>
        <v>0</v>
      </c>
      <c r="DH82" s="53">
        <f t="shared" ca="1" si="846"/>
        <v>0</v>
      </c>
      <c r="DI82" s="53">
        <f t="shared" ca="1" si="846"/>
        <v>0</v>
      </c>
      <c r="DJ82" s="53">
        <f t="shared" ca="1" si="846"/>
        <v>0</v>
      </c>
      <c r="DK82" s="53">
        <f t="shared" ca="1" si="846"/>
        <v>0</v>
      </c>
      <c r="DL82" s="53">
        <f t="shared" ca="1" si="846"/>
        <v>0</v>
      </c>
      <c r="DM82" s="53">
        <f t="shared" ca="1" si="846"/>
        <v>0</v>
      </c>
      <c r="DN82" s="53">
        <f t="shared" ca="1" si="846"/>
        <v>0</v>
      </c>
      <c r="DO82" s="52"/>
      <c r="DP82" s="60">
        <v>23.529411764705884</v>
      </c>
      <c r="DQ82" s="53">
        <v>23.529411764705884</v>
      </c>
      <c r="DR82" s="53">
        <v>23.529411764705884</v>
      </c>
      <c r="DS82" s="53">
        <v>23.529411764705884</v>
      </c>
      <c r="DT82" s="53">
        <v>23.529411764705884</v>
      </c>
      <c r="DU82" s="53">
        <v>47.058823529411768</v>
      </c>
      <c r="DV82" s="53">
        <v>47.058823529411768</v>
      </c>
      <c r="DW82" s="53">
        <v>47.058823529411768</v>
      </c>
      <c r="DX82" s="53">
        <v>47.058823529411768</v>
      </c>
      <c r="DY82" s="53">
        <v>47.058823529411768</v>
      </c>
      <c r="DZ82" s="53">
        <v>47.058823529411768</v>
      </c>
      <c r="EA82" s="53">
        <v>0</v>
      </c>
      <c r="EB82" s="53">
        <v>0</v>
      </c>
      <c r="EC82" s="53">
        <v>0</v>
      </c>
      <c r="ED82" s="53">
        <v>0</v>
      </c>
      <c r="EE82" s="53">
        <v>0</v>
      </c>
      <c r="EF82" s="53">
        <v>0</v>
      </c>
      <c r="EG82" s="53">
        <v>0</v>
      </c>
      <c r="EH82" s="53">
        <v>0</v>
      </c>
      <c r="EI82" s="53">
        <v>0</v>
      </c>
      <c r="EJ82" s="53">
        <v>0</v>
      </c>
      <c r="EK82" s="53">
        <v>0</v>
      </c>
      <c r="EL82" s="55">
        <v>0</v>
      </c>
      <c r="EM82" s="54">
        <v>0</v>
      </c>
      <c r="EN82" s="53">
        <v>0</v>
      </c>
      <c r="EO82" s="53">
        <v>0</v>
      </c>
      <c r="EP82" s="53">
        <v>0</v>
      </c>
      <c r="EQ82" s="53">
        <v>0</v>
      </c>
      <c r="ER82" s="53">
        <v>0</v>
      </c>
      <c r="ES82" s="53">
        <v>0</v>
      </c>
      <c r="ET82" s="53">
        <v>0</v>
      </c>
      <c r="EU82" s="53">
        <v>0</v>
      </c>
      <c r="EV82" s="53">
        <v>0</v>
      </c>
      <c r="EW82" s="53">
        <v>0</v>
      </c>
      <c r="EX82" s="53">
        <v>0</v>
      </c>
      <c r="EY82" s="53">
        <v>0</v>
      </c>
      <c r="EZ82" s="53">
        <v>0</v>
      </c>
      <c r="FA82" s="53">
        <v>0</v>
      </c>
      <c r="FB82" s="53">
        <v>0</v>
      </c>
      <c r="FC82" s="53">
        <v>0</v>
      </c>
      <c r="FD82" s="53">
        <v>0</v>
      </c>
      <c r="FE82" s="53">
        <v>0</v>
      </c>
      <c r="FF82" s="53">
        <v>0</v>
      </c>
      <c r="FG82" s="53">
        <v>0</v>
      </c>
      <c r="FH82" s="53">
        <v>0</v>
      </c>
      <c r="FI82" s="53">
        <v>0</v>
      </c>
      <c r="FJ82" s="53">
        <v>0</v>
      </c>
      <c r="FK82" s="54">
        <v>0</v>
      </c>
      <c r="FL82" s="53">
        <v>0</v>
      </c>
      <c r="FM82" s="53">
        <v>0</v>
      </c>
      <c r="FN82" s="53">
        <v>0</v>
      </c>
      <c r="FO82" s="53">
        <v>0</v>
      </c>
      <c r="FP82" s="53">
        <v>0</v>
      </c>
      <c r="FQ82" s="53">
        <v>0</v>
      </c>
      <c r="FR82" s="53">
        <v>0</v>
      </c>
      <c r="FS82" s="53">
        <v>0</v>
      </c>
      <c r="FT82" s="53">
        <v>0</v>
      </c>
      <c r="FU82" s="53">
        <v>0</v>
      </c>
      <c r="FV82" s="53">
        <v>0</v>
      </c>
      <c r="FW82" s="53">
        <v>0</v>
      </c>
      <c r="FX82" s="53">
        <v>0</v>
      </c>
      <c r="FY82" s="53">
        <v>0</v>
      </c>
      <c r="FZ82" s="53">
        <v>0</v>
      </c>
      <c r="GA82" s="53">
        <v>0</v>
      </c>
      <c r="GB82" s="53">
        <v>0</v>
      </c>
      <c r="GC82" s="53">
        <v>0</v>
      </c>
      <c r="GD82" s="53">
        <v>0</v>
      </c>
      <c r="GE82" s="53">
        <v>0</v>
      </c>
      <c r="GF82" s="53">
        <v>0</v>
      </c>
      <c r="GG82" s="53">
        <v>0</v>
      </c>
      <c r="GH82" s="53">
        <v>0</v>
      </c>
      <c r="GI82" s="54">
        <v>0</v>
      </c>
      <c r="GJ82" s="53">
        <v>0</v>
      </c>
      <c r="GK82" s="53">
        <v>0</v>
      </c>
      <c r="GL82" s="53">
        <v>0</v>
      </c>
      <c r="GM82" s="53">
        <v>0</v>
      </c>
      <c r="GN82" s="53">
        <v>0</v>
      </c>
      <c r="GO82" s="53">
        <v>0</v>
      </c>
      <c r="GP82" s="53">
        <v>0</v>
      </c>
      <c r="GQ82" s="53">
        <v>0</v>
      </c>
      <c r="GR82" s="53">
        <v>0</v>
      </c>
      <c r="GS82" s="53">
        <v>0</v>
      </c>
      <c r="GT82" s="53">
        <v>0</v>
      </c>
      <c r="GU82" s="53">
        <v>0</v>
      </c>
      <c r="GV82" s="53">
        <v>0</v>
      </c>
      <c r="GW82" s="53">
        <v>0</v>
      </c>
      <c r="GX82" s="53">
        <v>0</v>
      </c>
      <c r="GY82" s="53">
        <v>0</v>
      </c>
      <c r="GZ82" s="53">
        <v>0</v>
      </c>
      <c r="HA82" s="53">
        <v>0</v>
      </c>
      <c r="HB82" s="53">
        <v>0</v>
      </c>
      <c r="HC82" s="53">
        <v>0</v>
      </c>
      <c r="HD82" s="53">
        <v>0</v>
      </c>
      <c r="HE82" s="53">
        <v>0</v>
      </c>
      <c r="HF82" s="53">
        <v>0</v>
      </c>
      <c r="HG82" s="54">
        <v>0</v>
      </c>
      <c r="HH82" s="52"/>
      <c r="HI82" s="160"/>
      <c r="HJ82" s="161"/>
      <c r="HK82" s="161"/>
      <c r="HL82" s="161"/>
      <c r="HM82" s="161"/>
      <c r="HN82" s="161"/>
      <c r="HO82" s="161"/>
      <c r="HP82" s="161"/>
      <c r="HQ82" s="161"/>
      <c r="HR82" s="161"/>
      <c r="HS82" s="161"/>
      <c r="HT82" s="162"/>
      <c r="HU82" s="160"/>
      <c r="HV82" s="161"/>
      <c r="HW82" s="161"/>
      <c r="HX82" s="161"/>
      <c r="HY82" s="161"/>
      <c r="HZ82" s="161"/>
      <c r="IA82" s="161"/>
      <c r="IB82" s="161"/>
      <c r="IC82" s="161"/>
      <c r="ID82" s="161"/>
      <c r="IE82" s="161"/>
      <c r="IF82" s="162"/>
      <c r="IG82" s="160"/>
      <c r="IH82" s="161"/>
      <c r="II82" s="161"/>
      <c r="IJ82" s="161"/>
      <c r="IK82" s="161"/>
      <c r="IL82" s="161"/>
      <c r="IM82" s="161"/>
      <c r="IN82" s="161"/>
      <c r="IO82" s="161"/>
      <c r="IP82" s="161"/>
      <c r="IQ82" s="161"/>
      <c r="IR82" s="162"/>
      <c r="IS82" s="160"/>
      <c r="IT82" s="161"/>
      <c r="IU82" s="161"/>
      <c r="IV82" s="161"/>
      <c r="IW82" s="161"/>
      <c r="IX82" s="161"/>
      <c r="IY82" s="161"/>
      <c r="IZ82" s="161"/>
      <c r="JA82" s="161"/>
      <c r="JB82" s="161"/>
      <c r="JC82" s="161"/>
      <c r="JD82" s="162"/>
      <c r="JE82" s="92"/>
    </row>
    <row r="83" spans="1:265" s="1" customFormat="1" ht="14.4" x14ac:dyDescent="0.3">
      <c r="A83" s="125"/>
      <c r="B83" s="163">
        <f t="shared" ca="1" si="1018"/>
        <v>0</v>
      </c>
      <c r="C83" s="164" t="str">
        <f t="shared" ca="1" si="1019"/>
        <v>Affaire 1</v>
      </c>
      <c r="D83" s="140" t="str">
        <f t="shared" ca="1" si="1020"/>
        <v>DCE/REA</v>
      </c>
      <c r="E83" s="141" t="s">
        <v>39</v>
      </c>
      <c r="F83" s="142">
        <v>2</v>
      </c>
      <c r="G83" s="140">
        <f t="shared" ca="1" si="1021"/>
        <v>0</v>
      </c>
      <c r="H83" s="140">
        <f t="shared" ca="1" si="1022"/>
        <v>0</v>
      </c>
      <c r="I83" s="168">
        <f t="shared" ca="1" si="1023"/>
        <v>0</v>
      </c>
      <c r="J83" s="140">
        <f t="shared" ca="1" si="1024"/>
        <v>0</v>
      </c>
      <c r="K83" s="140">
        <f t="shared" ca="1" si="1025"/>
        <v>0</v>
      </c>
      <c r="L83" s="143">
        <f t="shared" ca="1" si="1026"/>
        <v>0</v>
      </c>
      <c r="M83" s="108"/>
      <c r="N83" s="145">
        <v>200</v>
      </c>
      <c r="O83" s="146">
        <v>43466</v>
      </c>
      <c r="P83" s="146">
        <v>43600</v>
      </c>
      <c r="Q83" s="147">
        <v>43597</v>
      </c>
      <c r="R83" s="148" t="str">
        <f ca="1">IF(AND($P83&lt;&gt;"",$P83&lt;=$B$1,$Q83=""),"RETARD","")</f>
        <v/>
      </c>
      <c r="S83" s="148">
        <f ca="1">IF($O83="","",IF(AND($B$1&lt;$P83,$Q83=""),$P83,IF(AND($Q83&lt;=$P83,$Q83&lt;&gt;""),$Q83,EDATE($P83,1))))</f>
        <v>43597</v>
      </c>
      <c r="T83" s="150"/>
      <c r="U83" s="108"/>
      <c r="V83" s="154" t="str">
        <f t="shared" ca="1" si="1027"/>
        <v>-</v>
      </c>
      <c r="W83" s="155" t="str">
        <f t="shared" ca="1" si="1028"/>
        <v>-</v>
      </c>
      <c r="X83" s="155" t="str">
        <f t="shared" ca="1" si="1029"/>
        <v>-</v>
      </c>
      <c r="Y83" s="155" t="str">
        <f t="shared" ca="1" si="1030"/>
        <v>-</v>
      </c>
      <c r="Z83" s="155" t="str">
        <f t="shared" ca="1" si="1031"/>
        <v>DCE</v>
      </c>
      <c r="AA83" s="155" t="str">
        <f t="shared" ca="1" si="1032"/>
        <v/>
      </c>
      <c r="AB83" s="155" t="str">
        <f t="shared" ca="1" si="1033"/>
        <v/>
      </c>
      <c r="AC83" s="155" t="str">
        <f t="shared" ca="1" si="1034"/>
        <v/>
      </c>
      <c r="AD83" s="155" t="str">
        <f t="shared" ca="1" si="1035"/>
        <v/>
      </c>
      <c r="AE83" s="155" t="str">
        <f t="shared" ca="1" si="1036"/>
        <v/>
      </c>
      <c r="AF83" s="155" t="str">
        <f t="shared" ca="1" si="1037"/>
        <v/>
      </c>
      <c r="AG83" s="156" t="str">
        <f t="shared" ca="1" si="1038"/>
        <v/>
      </c>
      <c r="AH83" s="154" t="str">
        <f t="shared" ca="1" si="1039"/>
        <v/>
      </c>
      <c r="AI83" s="155" t="str">
        <f t="shared" ca="1" si="1040"/>
        <v/>
      </c>
      <c r="AJ83" s="155" t="str">
        <f t="shared" ca="1" si="1041"/>
        <v/>
      </c>
      <c r="AK83" s="155" t="str">
        <f t="shared" ca="1" si="1042"/>
        <v/>
      </c>
      <c r="AL83" s="155" t="str">
        <f t="shared" ca="1" si="1043"/>
        <v/>
      </c>
      <c r="AM83" s="155" t="str">
        <f t="shared" ca="1" si="1044"/>
        <v/>
      </c>
      <c r="AN83" s="155" t="str">
        <f t="shared" ca="1" si="1045"/>
        <v/>
      </c>
      <c r="AO83" s="155" t="str">
        <f t="shared" ca="1" si="1046"/>
        <v/>
      </c>
      <c r="AP83" s="155" t="str">
        <f t="shared" ca="1" si="1047"/>
        <v/>
      </c>
      <c r="AQ83" s="155" t="str">
        <f t="shared" ca="1" si="1048"/>
        <v/>
      </c>
      <c r="AR83" s="155" t="str">
        <f t="shared" ca="1" si="1049"/>
        <v/>
      </c>
      <c r="AS83" s="156" t="str">
        <f t="shared" ca="1" si="1050"/>
        <v/>
      </c>
      <c r="AT83" s="154" t="str">
        <f t="shared" ca="1" si="1051"/>
        <v/>
      </c>
      <c r="AU83" s="155" t="str">
        <f t="shared" ca="1" si="1052"/>
        <v/>
      </c>
      <c r="AV83" s="155" t="str">
        <f t="shared" ca="1" si="1053"/>
        <v/>
      </c>
      <c r="AW83" s="155" t="str">
        <f t="shared" ca="1" si="1054"/>
        <v/>
      </c>
      <c r="AX83" s="155" t="str">
        <f t="shared" ca="1" si="1055"/>
        <v/>
      </c>
      <c r="AY83" s="155" t="str">
        <f t="shared" ca="1" si="1056"/>
        <v/>
      </c>
      <c r="AZ83" s="155" t="str">
        <f t="shared" ca="1" si="1057"/>
        <v/>
      </c>
      <c r="BA83" s="155" t="str">
        <f t="shared" ca="1" si="1058"/>
        <v/>
      </c>
      <c r="BB83" s="155" t="str">
        <f t="shared" ca="1" si="1059"/>
        <v/>
      </c>
      <c r="BC83" s="155" t="str">
        <f t="shared" ca="1" si="1060"/>
        <v/>
      </c>
      <c r="BD83" s="155" t="str">
        <f t="shared" ca="1" si="1061"/>
        <v/>
      </c>
      <c r="BE83" s="156" t="str">
        <f t="shared" ca="1" si="1062"/>
        <v/>
      </c>
      <c r="BF83" s="154" t="str">
        <f t="shared" ca="1" si="1063"/>
        <v/>
      </c>
      <c r="BG83" s="155" t="str">
        <f t="shared" ca="1" si="1064"/>
        <v/>
      </c>
      <c r="BH83" s="155" t="str">
        <f t="shared" ca="1" si="1065"/>
        <v/>
      </c>
      <c r="BI83" s="155" t="str">
        <f t="shared" ca="1" si="1066"/>
        <v/>
      </c>
      <c r="BJ83" s="155" t="str">
        <f t="shared" ca="1" si="1067"/>
        <v/>
      </c>
      <c r="BK83" s="155" t="str">
        <f t="shared" ca="1" si="1068"/>
        <v/>
      </c>
      <c r="BL83" s="155" t="str">
        <f t="shared" ca="1" si="1069"/>
        <v/>
      </c>
      <c r="BM83" s="155" t="str">
        <f t="shared" ca="1" si="1070"/>
        <v/>
      </c>
      <c r="BN83" s="155" t="str">
        <f t="shared" ca="1" si="1071"/>
        <v/>
      </c>
      <c r="BO83" s="155" t="str">
        <f t="shared" ca="1" si="1072"/>
        <v/>
      </c>
      <c r="BP83" s="155" t="str">
        <f t="shared" ca="1" si="1073"/>
        <v/>
      </c>
      <c r="BQ83" s="156" t="str">
        <f t="shared" ca="1" si="1074"/>
        <v/>
      </c>
      <c r="BR83" s="52"/>
      <c r="BS83" s="53">
        <f t="shared" ref="BS83:CH84" ca="1" si="1075">IF(OFFSET($HI83,,(COLUMN()-COLUMN($BS$1:$BS$12)),,1)&lt;&gt;"",OFFSET($HI83,,(COLUMN()-COLUMN($BS$1:$BS$12)),,1),SUM(OFFSET($DP83,,2*(COLUMN()-COLUMN($BS$1:$BS$12)),,2)))</f>
        <v>44.444444444444443</v>
      </c>
      <c r="BT83" s="53">
        <f t="shared" ca="1" si="1075"/>
        <v>44.444444444444443</v>
      </c>
      <c r="BU83" s="53">
        <f t="shared" ca="1" si="1075"/>
        <v>44.444444444444443</v>
      </c>
      <c r="BV83" s="53">
        <f t="shared" ca="1" si="1075"/>
        <v>44.444444444444443</v>
      </c>
      <c r="BW83" s="53">
        <f t="shared" ca="1" si="1075"/>
        <v>22.222222222222221</v>
      </c>
      <c r="BX83" s="53">
        <f t="shared" ca="1" si="1075"/>
        <v>0</v>
      </c>
      <c r="BY83" s="53">
        <f t="shared" ca="1" si="1075"/>
        <v>0</v>
      </c>
      <c r="BZ83" s="53">
        <f t="shared" ca="1" si="1075"/>
        <v>0</v>
      </c>
      <c r="CA83" s="53">
        <f t="shared" ca="1" si="1075"/>
        <v>0</v>
      </c>
      <c r="CB83" s="53">
        <f t="shared" ca="1" si="1075"/>
        <v>0</v>
      </c>
      <c r="CC83" s="53">
        <f t="shared" ca="1" si="1075"/>
        <v>0</v>
      </c>
      <c r="CD83" s="54">
        <f t="shared" ca="1" si="1075"/>
        <v>0</v>
      </c>
      <c r="CE83" s="53">
        <f t="shared" ca="1" si="1075"/>
        <v>0</v>
      </c>
      <c r="CF83" s="53">
        <f t="shared" ca="1" si="1075"/>
        <v>0</v>
      </c>
      <c r="CG83" s="53">
        <f t="shared" ca="1" si="1075"/>
        <v>0</v>
      </c>
      <c r="CH83" s="53">
        <f t="shared" ca="1" si="1075"/>
        <v>0</v>
      </c>
      <c r="CI83" s="53">
        <f t="shared" ref="CI83:CX84" ca="1" si="1076">IF(OFFSET($HI83,,(COLUMN()-COLUMN($BS$1:$BS$12)),,1)&lt;&gt;"",OFFSET($HI83,,(COLUMN()-COLUMN($BS$1:$BS$12)),,1),SUM(OFFSET($DP83,,2*(COLUMN()-COLUMN($BS$1:$BS$12)),,2)))</f>
        <v>0</v>
      </c>
      <c r="CJ83" s="53">
        <f t="shared" ca="1" si="1076"/>
        <v>0</v>
      </c>
      <c r="CK83" s="53">
        <f t="shared" ca="1" si="1076"/>
        <v>0</v>
      </c>
      <c r="CL83" s="53">
        <f t="shared" ca="1" si="1076"/>
        <v>0</v>
      </c>
      <c r="CM83" s="53">
        <f t="shared" ca="1" si="1076"/>
        <v>0</v>
      </c>
      <c r="CN83" s="53">
        <f t="shared" ca="1" si="1076"/>
        <v>0</v>
      </c>
      <c r="CO83" s="53">
        <f t="shared" ca="1" si="1076"/>
        <v>0</v>
      </c>
      <c r="CP83" s="54">
        <f t="shared" ca="1" si="1076"/>
        <v>0</v>
      </c>
      <c r="CQ83" s="53">
        <f t="shared" ca="1" si="1076"/>
        <v>0</v>
      </c>
      <c r="CR83" s="53">
        <f t="shared" ca="1" si="1076"/>
        <v>0</v>
      </c>
      <c r="CS83" s="53">
        <f t="shared" ca="1" si="1076"/>
        <v>0</v>
      </c>
      <c r="CT83" s="53">
        <f t="shared" ca="1" si="1076"/>
        <v>0</v>
      </c>
      <c r="CU83" s="53">
        <f t="shared" ca="1" si="1076"/>
        <v>0</v>
      </c>
      <c r="CV83" s="53">
        <f t="shared" ca="1" si="1076"/>
        <v>0</v>
      </c>
      <c r="CW83" s="53">
        <f t="shared" ca="1" si="1076"/>
        <v>0</v>
      </c>
      <c r="CX83" s="53">
        <f t="shared" ca="1" si="1076"/>
        <v>0</v>
      </c>
      <c r="CY83" s="53">
        <f t="shared" ref="CY83:DN84" ca="1" si="1077">IF(OFFSET($HI83,,(COLUMN()-COLUMN($BS$1:$BS$12)),,1)&lt;&gt;"",OFFSET($HI83,,(COLUMN()-COLUMN($BS$1:$BS$12)),,1),SUM(OFFSET($DP83,,2*(COLUMN()-COLUMN($BS$1:$BS$12)),,2)))</f>
        <v>0</v>
      </c>
      <c r="CZ83" s="53">
        <f t="shared" ca="1" si="1077"/>
        <v>0</v>
      </c>
      <c r="DA83" s="53">
        <f t="shared" ca="1" si="1077"/>
        <v>0</v>
      </c>
      <c r="DB83" s="54">
        <f t="shared" ca="1" si="1077"/>
        <v>0</v>
      </c>
      <c r="DC83" s="53">
        <f t="shared" ca="1" si="1077"/>
        <v>0</v>
      </c>
      <c r="DD83" s="53">
        <f t="shared" ca="1" si="1077"/>
        <v>0</v>
      </c>
      <c r="DE83" s="53">
        <f t="shared" ca="1" si="1077"/>
        <v>0</v>
      </c>
      <c r="DF83" s="53">
        <f t="shared" ca="1" si="1077"/>
        <v>0</v>
      </c>
      <c r="DG83" s="53">
        <f t="shared" ca="1" si="1077"/>
        <v>0</v>
      </c>
      <c r="DH83" s="53">
        <f t="shared" ca="1" si="1077"/>
        <v>0</v>
      </c>
      <c r="DI83" s="53">
        <f t="shared" ca="1" si="1077"/>
        <v>0</v>
      </c>
      <c r="DJ83" s="53">
        <f t="shared" ca="1" si="1077"/>
        <v>0</v>
      </c>
      <c r="DK83" s="53">
        <f t="shared" ca="1" si="1077"/>
        <v>0</v>
      </c>
      <c r="DL83" s="53">
        <f t="shared" ca="1" si="1077"/>
        <v>0</v>
      </c>
      <c r="DM83" s="53">
        <f t="shared" ca="1" si="1077"/>
        <v>0</v>
      </c>
      <c r="DN83" s="53">
        <f t="shared" ca="1" si="1077"/>
        <v>0</v>
      </c>
      <c r="DO83" s="52"/>
      <c r="DP83" s="60">
        <v>22.222222222222221</v>
      </c>
      <c r="DQ83" s="53">
        <v>22.222222222222221</v>
      </c>
      <c r="DR83" s="53">
        <v>22.222222222222221</v>
      </c>
      <c r="DS83" s="53">
        <v>22.222222222222221</v>
      </c>
      <c r="DT83" s="53">
        <v>22.222222222222221</v>
      </c>
      <c r="DU83" s="53">
        <v>22.222222222222221</v>
      </c>
      <c r="DV83" s="53">
        <v>22.222222222222221</v>
      </c>
      <c r="DW83" s="53">
        <v>22.222222222222221</v>
      </c>
      <c r="DX83" s="53">
        <v>22.222222222222221</v>
      </c>
      <c r="DY83" s="53">
        <v>0</v>
      </c>
      <c r="DZ83" s="53">
        <v>0</v>
      </c>
      <c r="EA83" s="53">
        <v>0</v>
      </c>
      <c r="EB83" s="53">
        <v>0</v>
      </c>
      <c r="EC83" s="53">
        <v>0</v>
      </c>
      <c r="ED83" s="53">
        <v>0</v>
      </c>
      <c r="EE83" s="53">
        <v>0</v>
      </c>
      <c r="EF83" s="53">
        <v>0</v>
      </c>
      <c r="EG83" s="53">
        <v>0</v>
      </c>
      <c r="EH83" s="53">
        <v>0</v>
      </c>
      <c r="EI83" s="53">
        <v>0</v>
      </c>
      <c r="EJ83" s="53">
        <v>0</v>
      </c>
      <c r="EK83" s="53">
        <v>0</v>
      </c>
      <c r="EL83" s="55">
        <v>0</v>
      </c>
      <c r="EM83" s="54">
        <v>0</v>
      </c>
      <c r="EN83" s="53">
        <v>0</v>
      </c>
      <c r="EO83" s="53">
        <v>0</v>
      </c>
      <c r="EP83" s="53">
        <v>0</v>
      </c>
      <c r="EQ83" s="53">
        <v>0</v>
      </c>
      <c r="ER83" s="53">
        <v>0</v>
      </c>
      <c r="ES83" s="53">
        <v>0</v>
      </c>
      <c r="ET83" s="53">
        <v>0</v>
      </c>
      <c r="EU83" s="53">
        <v>0</v>
      </c>
      <c r="EV83" s="53">
        <v>0</v>
      </c>
      <c r="EW83" s="53">
        <v>0</v>
      </c>
      <c r="EX83" s="53">
        <v>0</v>
      </c>
      <c r="EY83" s="53">
        <v>0</v>
      </c>
      <c r="EZ83" s="53">
        <v>0</v>
      </c>
      <c r="FA83" s="53">
        <v>0</v>
      </c>
      <c r="FB83" s="53">
        <v>0</v>
      </c>
      <c r="FC83" s="53">
        <v>0</v>
      </c>
      <c r="FD83" s="53">
        <v>0</v>
      </c>
      <c r="FE83" s="53">
        <v>0</v>
      </c>
      <c r="FF83" s="53">
        <v>0</v>
      </c>
      <c r="FG83" s="53">
        <v>0</v>
      </c>
      <c r="FH83" s="53">
        <v>0</v>
      </c>
      <c r="FI83" s="53">
        <v>0</v>
      </c>
      <c r="FJ83" s="53">
        <v>0</v>
      </c>
      <c r="FK83" s="54">
        <v>0</v>
      </c>
      <c r="FL83" s="53">
        <v>0</v>
      </c>
      <c r="FM83" s="53">
        <v>0</v>
      </c>
      <c r="FN83" s="53">
        <v>0</v>
      </c>
      <c r="FO83" s="53">
        <v>0</v>
      </c>
      <c r="FP83" s="53">
        <v>0</v>
      </c>
      <c r="FQ83" s="53">
        <v>0</v>
      </c>
      <c r="FR83" s="53">
        <v>0</v>
      </c>
      <c r="FS83" s="53">
        <v>0</v>
      </c>
      <c r="FT83" s="53">
        <v>0</v>
      </c>
      <c r="FU83" s="53">
        <v>0</v>
      </c>
      <c r="FV83" s="53">
        <v>0</v>
      </c>
      <c r="FW83" s="53">
        <v>0</v>
      </c>
      <c r="FX83" s="53">
        <v>0</v>
      </c>
      <c r="FY83" s="53">
        <v>0</v>
      </c>
      <c r="FZ83" s="53">
        <v>0</v>
      </c>
      <c r="GA83" s="53">
        <v>0</v>
      </c>
      <c r="GB83" s="53">
        <v>0</v>
      </c>
      <c r="GC83" s="53">
        <v>0</v>
      </c>
      <c r="GD83" s="53">
        <v>0</v>
      </c>
      <c r="GE83" s="53">
        <v>0</v>
      </c>
      <c r="GF83" s="53">
        <v>0</v>
      </c>
      <c r="GG83" s="53">
        <v>0</v>
      </c>
      <c r="GH83" s="53">
        <v>0</v>
      </c>
      <c r="GI83" s="54">
        <v>0</v>
      </c>
      <c r="GJ83" s="53">
        <v>0</v>
      </c>
      <c r="GK83" s="53">
        <v>0</v>
      </c>
      <c r="GL83" s="53">
        <v>0</v>
      </c>
      <c r="GM83" s="53">
        <v>0</v>
      </c>
      <c r="GN83" s="53">
        <v>0</v>
      </c>
      <c r="GO83" s="53">
        <v>0</v>
      </c>
      <c r="GP83" s="53">
        <v>0</v>
      </c>
      <c r="GQ83" s="53">
        <v>0</v>
      </c>
      <c r="GR83" s="53">
        <v>0</v>
      </c>
      <c r="GS83" s="53">
        <v>0</v>
      </c>
      <c r="GT83" s="53">
        <v>0</v>
      </c>
      <c r="GU83" s="53">
        <v>0</v>
      </c>
      <c r="GV83" s="53">
        <v>0</v>
      </c>
      <c r="GW83" s="53">
        <v>0</v>
      </c>
      <c r="GX83" s="53">
        <v>0</v>
      </c>
      <c r="GY83" s="53">
        <v>0</v>
      </c>
      <c r="GZ83" s="53">
        <v>0</v>
      </c>
      <c r="HA83" s="53">
        <v>0</v>
      </c>
      <c r="HB83" s="53">
        <v>0</v>
      </c>
      <c r="HC83" s="53">
        <v>0</v>
      </c>
      <c r="HD83" s="53">
        <v>0</v>
      </c>
      <c r="HE83" s="53">
        <v>0</v>
      </c>
      <c r="HF83" s="53">
        <v>0</v>
      </c>
      <c r="HG83" s="54">
        <v>0</v>
      </c>
      <c r="HH83" s="52"/>
      <c r="HI83" s="160"/>
      <c r="HJ83" s="161"/>
      <c r="HK83" s="161"/>
      <c r="HL83" s="161"/>
      <c r="HM83" s="161"/>
      <c r="HN83" s="161"/>
      <c r="HO83" s="161"/>
      <c r="HP83" s="161"/>
      <c r="HQ83" s="161"/>
      <c r="HR83" s="161"/>
      <c r="HS83" s="161"/>
      <c r="HT83" s="162"/>
      <c r="HU83" s="160"/>
      <c r="HV83" s="161"/>
      <c r="HW83" s="161"/>
      <c r="HX83" s="161"/>
      <c r="HY83" s="161"/>
      <c r="HZ83" s="161"/>
      <c r="IA83" s="161"/>
      <c r="IB83" s="161"/>
      <c r="IC83" s="161"/>
      <c r="ID83" s="161"/>
      <c r="IE83" s="161"/>
      <c r="IF83" s="162"/>
      <c r="IG83" s="160"/>
      <c r="IH83" s="161"/>
      <c r="II83" s="161"/>
      <c r="IJ83" s="161"/>
      <c r="IK83" s="161"/>
      <c r="IL83" s="161"/>
      <c r="IM83" s="161"/>
      <c r="IN83" s="161"/>
      <c r="IO83" s="161"/>
      <c r="IP83" s="161"/>
      <c r="IQ83" s="161"/>
      <c r="IR83" s="162"/>
      <c r="IS83" s="160"/>
      <c r="IT83" s="161"/>
      <c r="IU83" s="161"/>
      <c r="IV83" s="161"/>
      <c r="IW83" s="161"/>
      <c r="IX83" s="161"/>
      <c r="IY83" s="161"/>
      <c r="IZ83" s="161"/>
      <c r="JA83" s="161"/>
      <c r="JB83" s="161"/>
      <c r="JC83" s="161"/>
      <c r="JD83" s="162"/>
      <c r="JE83" s="92"/>
    </row>
    <row r="84" spans="1:265" s="1" customFormat="1" ht="15" thickBot="1" x14ac:dyDescent="0.35">
      <c r="A84" s="125"/>
      <c r="B84" s="163">
        <f t="shared" ca="1" si="1018"/>
        <v>0</v>
      </c>
      <c r="C84" s="164" t="str">
        <f t="shared" ca="1" si="1019"/>
        <v>Affaire 1</v>
      </c>
      <c r="D84" s="140" t="str">
        <f t="shared" ca="1" si="1020"/>
        <v>DCE/REA</v>
      </c>
      <c r="E84" s="141" t="s">
        <v>40</v>
      </c>
      <c r="F84" s="142">
        <v>3</v>
      </c>
      <c r="G84" s="140">
        <f t="shared" ca="1" si="1021"/>
        <v>0</v>
      </c>
      <c r="H84" s="140">
        <f t="shared" ca="1" si="1022"/>
        <v>0</v>
      </c>
      <c r="I84" s="168">
        <f t="shared" ca="1" si="1023"/>
        <v>0</v>
      </c>
      <c r="J84" s="140">
        <f t="shared" ca="1" si="1024"/>
        <v>0</v>
      </c>
      <c r="K84" s="140">
        <f t="shared" ca="1" si="1025"/>
        <v>0</v>
      </c>
      <c r="L84" s="143">
        <f t="shared" ca="1" si="1026"/>
        <v>0</v>
      </c>
      <c r="M84" s="108"/>
      <c r="N84" s="145">
        <v>250</v>
      </c>
      <c r="O84" s="146">
        <v>43466</v>
      </c>
      <c r="P84" s="146">
        <v>43525</v>
      </c>
      <c r="Q84" s="147"/>
      <c r="R84" s="148" t="str">
        <f ca="1">IF(AND($P84&lt;&gt;"",$P84&lt;=$B$1,$Q84=""),"RETARD","")</f>
        <v>RETARD</v>
      </c>
      <c r="S84" s="148">
        <f ca="1">IF($O84="","",IF(AND($B$1&lt;$P84,$Q84=""),$P84,IF(AND($Q84&lt;=$P84,$Q84&lt;&gt;""),$Q84,EDATE($P84,1))))</f>
        <v>43556</v>
      </c>
      <c r="T84" s="150"/>
      <c r="U84" s="108"/>
      <c r="V84" s="154" t="str">
        <f t="shared" ca="1" si="1027"/>
        <v>-</v>
      </c>
      <c r="W84" s="155" t="str">
        <f t="shared" ca="1" si="1028"/>
        <v>-</v>
      </c>
      <c r="X84" s="155" t="str">
        <f t="shared" ca="1" si="1029"/>
        <v>-</v>
      </c>
      <c r="Y84" s="155" t="str">
        <f t="shared" ca="1" si="1030"/>
        <v>DCE</v>
      </c>
      <c r="Z84" s="155" t="str">
        <f t="shared" ca="1" si="1031"/>
        <v/>
      </c>
      <c r="AA84" s="155" t="str">
        <f t="shared" ca="1" si="1032"/>
        <v/>
      </c>
      <c r="AB84" s="155" t="str">
        <f t="shared" ca="1" si="1033"/>
        <v/>
      </c>
      <c r="AC84" s="155" t="str">
        <f t="shared" ca="1" si="1034"/>
        <v/>
      </c>
      <c r="AD84" s="155" t="str">
        <f t="shared" ca="1" si="1035"/>
        <v/>
      </c>
      <c r="AE84" s="155" t="str">
        <f t="shared" ca="1" si="1036"/>
        <v/>
      </c>
      <c r="AF84" s="155" t="str">
        <f t="shared" ca="1" si="1037"/>
        <v/>
      </c>
      <c r="AG84" s="156" t="str">
        <f t="shared" ca="1" si="1038"/>
        <v/>
      </c>
      <c r="AH84" s="154" t="str">
        <f t="shared" ca="1" si="1039"/>
        <v/>
      </c>
      <c r="AI84" s="155" t="str">
        <f t="shared" ca="1" si="1040"/>
        <v/>
      </c>
      <c r="AJ84" s="155" t="str">
        <f t="shared" ca="1" si="1041"/>
        <v/>
      </c>
      <c r="AK84" s="155" t="str">
        <f t="shared" ca="1" si="1042"/>
        <v/>
      </c>
      <c r="AL84" s="155" t="str">
        <f t="shared" ca="1" si="1043"/>
        <v/>
      </c>
      <c r="AM84" s="155" t="str">
        <f t="shared" ca="1" si="1044"/>
        <v/>
      </c>
      <c r="AN84" s="155" t="str">
        <f t="shared" ca="1" si="1045"/>
        <v/>
      </c>
      <c r="AO84" s="155" t="str">
        <f t="shared" ca="1" si="1046"/>
        <v/>
      </c>
      <c r="AP84" s="155" t="str">
        <f t="shared" ca="1" si="1047"/>
        <v/>
      </c>
      <c r="AQ84" s="155" t="str">
        <f t="shared" ca="1" si="1048"/>
        <v/>
      </c>
      <c r="AR84" s="155" t="str">
        <f t="shared" ca="1" si="1049"/>
        <v/>
      </c>
      <c r="AS84" s="156" t="str">
        <f t="shared" ca="1" si="1050"/>
        <v/>
      </c>
      <c r="AT84" s="154" t="str">
        <f t="shared" ca="1" si="1051"/>
        <v/>
      </c>
      <c r="AU84" s="155" t="str">
        <f t="shared" ca="1" si="1052"/>
        <v/>
      </c>
      <c r="AV84" s="155" t="str">
        <f t="shared" ca="1" si="1053"/>
        <v/>
      </c>
      <c r="AW84" s="155" t="str">
        <f t="shared" ca="1" si="1054"/>
        <v/>
      </c>
      <c r="AX84" s="155" t="str">
        <f t="shared" ca="1" si="1055"/>
        <v/>
      </c>
      <c r="AY84" s="155" t="str">
        <f t="shared" ca="1" si="1056"/>
        <v/>
      </c>
      <c r="AZ84" s="155" t="str">
        <f t="shared" ca="1" si="1057"/>
        <v/>
      </c>
      <c r="BA84" s="155" t="str">
        <f t="shared" ca="1" si="1058"/>
        <v/>
      </c>
      <c r="BB84" s="155" t="str">
        <f t="shared" ca="1" si="1059"/>
        <v/>
      </c>
      <c r="BC84" s="155" t="str">
        <f t="shared" ca="1" si="1060"/>
        <v/>
      </c>
      <c r="BD84" s="155" t="str">
        <f t="shared" ca="1" si="1061"/>
        <v/>
      </c>
      <c r="BE84" s="156" t="str">
        <f t="shared" ca="1" si="1062"/>
        <v/>
      </c>
      <c r="BF84" s="154" t="str">
        <f t="shared" ca="1" si="1063"/>
        <v/>
      </c>
      <c r="BG84" s="155" t="str">
        <f t="shared" ca="1" si="1064"/>
        <v/>
      </c>
      <c r="BH84" s="155" t="str">
        <f t="shared" ca="1" si="1065"/>
        <v/>
      </c>
      <c r="BI84" s="155" t="str">
        <f t="shared" ca="1" si="1066"/>
        <v/>
      </c>
      <c r="BJ84" s="155" t="str">
        <f t="shared" ca="1" si="1067"/>
        <v/>
      </c>
      <c r="BK84" s="155" t="str">
        <f t="shared" ca="1" si="1068"/>
        <v/>
      </c>
      <c r="BL84" s="155" t="str">
        <f t="shared" ca="1" si="1069"/>
        <v/>
      </c>
      <c r="BM84" s="155" t="str">
        <f t="shared" ca="1" si="1070"/>
        <v/>
      </c>
      <c r="BN84" s="155" t="str">
        <f t="shared" ca="1" si="1071"/>
        <v/>
      </c>
      <c r="BO84" s="155" t="str">
        <f t="shared" ca="1" si="1072"/>
        <v/>
      </c>
      <c r="BP84" s="155" t="str">
        <f t="shared" ca="1" si="1073"/>
        <v/>
      </c>
      <c r="BQ84" s="156" t="str">
        <f t="shared" ca="1" si="1074"/>
        <v/>
      </c>
      <c r="BR84" s="52"/>
      <c r="BS84" s="53">
        <f t="shared" ca="1" si="1075"/>
        <v>71.428571428571431</v>
      </c>
      <c r="BT84" s="53">
        <f t="shared" ca="1" si="1075"/>
        <v>71.428571428571431</v>
      </c>
      <c r="BU84" s="53">
        <f t="shared" ca="1" si="1075"/>
        <v>71.428571428571431</v>
      </c>
      <c r="BV84" s="53">
        <f t="shared" ca="1" si="1075"/>
        <v>35.714285714285715</v>
      </c>
      <c r="BW84" s="53">
        <f t="shared" ca="1" si="1075"/>
        <v>0</v>
      </c>
      <c r="BX84" s="53">
        <f t="shared" ca="1" si="1075"/>
        <v>0</v>
      </c>
      <c r="BY84" s="53">
        <f t="shared" ca="1" si="1075"/>
        <v>0</v>
      </c>
      <c r="BZ84" s="53">
        <f t="shared" ca="1" si="1075"/>
        <v>0</v>
      </c>
      <c r="CA84" s="53">
        <f t="shared" ca="1" si="1075"/>
        <v>0</v>
      </c>
      <c r="CB84" s="53">
        <f t="shared" ca="1" si="1075"/>
        <v>0</v>
      </c>
      <c r="CC84" s="53">
        <f t="shared" ca="1" si="1075"/>
        <v>0</v>
      </c>
      <c r="CD84" s="54">
        <f t="shared" ca="1" si="1075"/>
        <v>0</v>
      </c>
      <c r="CE84" s="53">
        <f t="shared" ca="1" si="1075"/>
        <v>0</v>
      </c>
      <c r="CF84" s="53">
        <f t="shared" ca="1" si="1075"/>
        <v>0</v>
      </c>
      <c r="CG84" s="53">
        <f t="shared" ca="1" si="1075"/>
        <v>0</v>
      </c>
      <c r="CH84" s="53">
        <f t="shared" ca="1" si="1075"/>
        <v>0</v>
      </c>
      <c r="CI84" s="53">
        <f t="shared" ca="1" si="1076"/>
        <v>0</v>
      </c>
      <c r="CJ84" s="53">
        <f t="shared" ca="1" si="1076"/>
        <v>0</v>
      </c>
      <c r="CK84" s="53">
        <f t="shared" ca="1" si="1076"/>
        <v>0</v>
      </c>
      <c r="CL84" s="53">
        <f t="shared" ca="1" si="1076"/>
        <v>0</v>
      </c>
      <c r="CM84" s="53">
        <f t="shared" ca="1" si="1076"/>
        <v>0</v>
      </c>
      <c r="CN84" s="53">
        <f t="shared" ca="1" si="1076"/>
        <v>0</v>
      </c>
      <c r="CO84" s="53">
        <f t="shared" ca="1" si="1076"/>
        <v>0</v>
      </c>
      <c r="CP84" s="54">
        <f t="shared" ca="1" si="1076"/>
        <v>0</v>
      </c>
      <c r="CQ84" s="53">
        <f t="shared" ca="1" si="1076"/>
        <v>0</v>
      </c>
      <c r="CR84" s="53">
        <f t="shared" ca="1" si="1076"/>
        <v>0</v>
      </c>
      <c r="CS84" s="53">
        <f t="shared" ca="1" si="1076"/>
        <v>0</v>
      </c>
      <c r="CT84" s="53">
        <f t="shared" ca="1" si="1076"/>
        <v>0</v>
      </c>
      <c r="CU84" s="53">
        <f t="shared" ca="1" si="1076"/>
        <v>0</v>
      </c>
      <c r="CV84" s="53">
        <f t="shared" ca="1" si="1076"/>
        <v>0</v>
      </c>
      <c r="CW84" s="53">
        <f t="shared" ca="1" si="1076"/>
        <v>0</v>
      </c>
      <c r="CX84" s="53">
        <f t="shared" ca="1" si="1076"/>
        <v>0</v>
      </c>
      <c r="CY84" s="53">
        <f t="shared" ca="1" si="1077"/>
        <v>0</v>
      </c>
      <c r="CZ84" s="53">
        <f t="shared" ca="1" si="1077"/>
        <v>0</v>
      </c>
      <c r="DA84" s="53">
        <f t="shared" ca="1" si="1077"/>
        <v>0</v>
      </c>
      <c r="DB84" s="54">
        <f t="shared" ca="1" si="1077"/>
        <v>0</v>
      </c>
      <c r="DC84" s="53">
        <f t="shared" ca="1" si="1077"/>
        <v>0</v>
      </c>
      <c r="DD84" s="53">
        <f t="shared" ca="1" si="1077"/>
        <v>0</v>
      </c>
      <c r="DE84" s="53">
        <f t="shared" ca="1" si="1077"/>
        <v>0</v>
      </c>
      <c r="DF84" s="53">
        <f t="shared" ca="1" si="1077"/>
        <v>0</v>
      </c>
      <c r="DG84" s="53">
        <f t="shared" ca="1" si="1077"/>
        <v>0</v>
      </c>
      <c r="DH84" s="53">
        <f t="shared" ca="1" si="1077"/>
        <v>0</v>
      </c>
      <c r="DI84" s="53">
        <f t="shared" ca="1" si="1077"/>
        <v>0</v>
      </c>
      <c r="DJ84" s="53">
        <f t="shared" ca="1" si="1077"/>
        <v>0</v>
      </c>
      <c r="DK84" s="53">
        <f t="shared" ca="1" si="1077"/>
        <v>0</v>
      </c>
      <c r="DL84" s="53">
        <f t="shared" ca="1" si="1077"/>
        <v>0</v>
      </c>
      <c r="DM84" s="53">
        <f t="shared" ca="1" si="1077"/>
        <v>0</v>
      </c>
      <c r="DN84" s="53">
        <f t="shared" ca="1" si="1077"/>
        <v>0</v>
      </c>
      <c r="DO84" s="52"/>
      <c r="DP84" s="60">
        <v>35.714285714285715</v>
      </c>
      <c r="DQ84" s="53">
        <v>35.714285714285715</v>
      </c>
      <c r="DR84" s="53">
        <v>35.714285714285715</v>
      </c>
      <c r="DS84" s="53">
        <v>35.714285714285715</v>
      </c>
      <c r="DT84" s="53">
        <v>35.714285714285715</v>
      </c>
      <c r="DU84" s="53">
        <v>35.714285714285715</v>
      </c>
      <c r="DV84" s="53">
        <v>35.714285714285715</v>
      </c>
      <c r="DW84" s="53">
        <v>0</v>
      </c>
      <c r="DX84" s="53">
        <v>0</v>
      </c>
      <c r="DY84" s="53">
        <v>0</v>
      </c>
      <c r="DZ84" s="53">
        <v>0</v>
      </c>
      <c r="EA84" s="53">
        <v>0</v>
      </c>
      <c r="EB84" s="53">
        <v>0</v>
      </c>
      <c r="EC84" s="53">
        <v>0</v>
      </c>
      <c r="ED84" s="53">
        <v>0</v>
      </c>
      <c r="EE84" s="53">
        <v>0</v>
      </c>
      <c r="EF84" s="53">
        <v>0</v>
      </c>
      <c r="EG84" s="53">
        <v>0</v>
      </c>
      <c r="EH84" s="53">
        <v>0</v>
      </c>
      <c r="EI84" s="53">
        <v>0</v>
      </c>
      <c r="EJ84" s="53">
        <v>0</v>
      </c>
      <c r="EK84" s="53">
        <v>0</v>
      </c>
      <c r="EL84" s="55">
        <v>0</v>
      </c>
      <c r="EM84" s="54">
        <v>0</v>
      </c>
      <c r="EN84" s="53">
        <v>0</v>
      </c>
      <c r="EO84" s="53">
        <v>0</v>
      </c>
      <c r="EP84" s="53">
        <v>0</v>
      </c>
      <c r="EQ84" s="53">
        <v>0</v>
      </c>
      <c r="ER84" s="53">
        <v>0</v>
      </c>
      <c r="ES84" s="53">
        <v>0</v>
      </c>
      <c r="ET84" s="53">
        <v>0</v>
      </c>
      <c r="EU84" s="53">
        <v>0</v>
      </c>
      <c r="EV84" s="53">
        <v>0</v>
      </c>
      <c r="EW84" s="53">
        <v>0</v>
      </c>
      <c r="EX84" s="53">
        <v>0</v>
      </c>
      <c r="EY84" s="53">
        <v>0</v>
      </c>
      <c r="EZ84" s="53">
        <v>0</v>
      </c>
      <c r="FA84" s="53">
        <v>0</v>
      </c>
      <c r="FB84" s="53">
        <v>0</v>
      </c>
      <c r="FC84" s="53">
        <v>0</v>
      </c>
      <c r="FD84" s="53">
        <v>0</v>
      </c>
      <c r="FE84" s="53">
        <v>0</v>
      </c>
      <c r="FF84" s="53">
        <v>0</v>
      </c>
      <c r="FG84" s="53">
        <v>0</v>
      </c>
      <c r="FH84" s="53">
        <v>0</v>
      </c>
      <c r="FI84" s="53">
        <v>0</v>
      </c>
      <c r="FJ84" s="53">
        <v>0</v>
      </c>
      <c r="FK84" s="54">
        <v>0</v>
      </c>
      <c r="FL84" s="53">
        <v>0</v>
      </c>
      <c r="FM84" s="53">
        <v>0</v>
      </c>
      <c r="FN84" s="53">
        <v>0</v>
      </c>
      <c r="FO84" s="53">
        <v>0</v>
      </c>
      <c r="FP84" s="53">
        <v>0</v>
      </c>
      <c r="FQ84" s="53">
        <v>0</v>
      </c>
      <c r="FR84" s="53">
        <v>0</v>
      </c>
      <c r="FS84" s="53">
        <v>0</v>
      </c>
      <c r="FT84" s="53">
        <v>0</v>
      </c>
      <c r="FU84" s="53">
        <v>0</v>
      </c>
      <c r="FV84" s="53">
        <v>0</v>
      </c>
      <c r="FW84" s="53">
        <v>0</v>
      </c>
      <c r="FX84" s="53">
        <v>0</v>
      </c>
      <c r="FY84" s="53">
        <v>0</v>
      </c>
      <c r="FZ84" s="53">
        <v>0</v>
      </c>
      <c r="GA84" s="53">
        <v>0</v>
      </c>
      <c r="GB84" s="53">
        <v>0</v>
      </c>
      <c r="GC84" s="53">
        <v>0</v>
      </c>
      <c r="GD84" s="53">
        <v>0</v>
      </c>
      <c r="GE84" s="53">
        <v>0</v>
      </c>
      <c r="GF84" s="53">
        <v>0</v>
      </c>
      <c r="GG84" s="53">
        <v>0</v>
      </c>
      <c r="GH84" s="53">
        <v>0</v>
      </c>
      <c r="GI84" s="54">
        <v>0</v>
      </c>
      <c r="GJ84" s="53">
        <v>0</v>
      </c>
      <c r="GK84" s="53">
        <v>0</v>
      </c>
      <c r="GL84" s="53">
        <v>0</v>
      </c>
      <c r="GM84" s="53">
        <v>0</v>
      </c>
      <c r="GN84" s="53">
        <v>0</v>
      </c>
      <c r="GO84" s="53">
        <v>0</v>
      </c>
      <c r="GP84" s="53">
        <v>0</v>
      </c>
      <c r="GQ84" s="53">
        <v>0</v>
      </c>
      <c r="GR84" s="53">
        <v>0</v>
      </c>
      <c r="GS84" s="53">
        <v>0</v>
      </c>
      <c r="GT84" s="53">
        <v>0</v>
      </c>
      <c r="GU84" s="53">
        <v>0</v>
      </c>
      <c r="GV84" s="53">
        <v>0</v>
      </c>
      <c r="GW84" s="53">
        <v>0</v>
      </c>
      <c r="GX84" s="53">
        <v>0</v>
      </c>
      <c r="GY84" s="53">
        <v>0</v>
      </c>
      <c r="GZ84" s="53">
        <v>0</v>
      </c>
      <c r="HA84" s="53">
        <v>0</v>
      </c>
      <c r="HB84" s="53">
        <v>0</v>
      </c>
      <c r="HC84" s="53">
        <v>0</v>
      </c>
      <c r="HD84" s="53">
        <v>0</v>
      </c>
      <c r="HE84" s="53">
        <v>0</v>
      </c>
      <c r="HF84" s="53">
        <v>0</v>
      </c>
      <c r="HG84" s="54">
        <v>0</v>
      </c>
      <c r="HH84" s="52"/>
      <c r="HI84" s="160"/>
      <c r="HJ84" s="161"/>
      <c r="HK84" s="161"/>
      <c r="HL84" s="161"/>
      <c r="HM84" s="161"/>
      <c r="HN84" s="161"/>
      <c r="HO84" s="161"/>
      <c r="HP84" s="161"/>
      <c r="HQ84" s="161"/>
      <c r="HR84" s="161"/>
      <c r="HS84" s="161"/>
      <c r="HT84" s="162"/>
      <c r="HU84" s="160"/>
      <c r="HV84" s="161"/>
      <c r="HW84" s="161"/>
      <c r="HX84" s="161"/>
      <c r="HY84" s="161"/>
      <c r="HZ84" s="161"/>
      <c r="IA84" s="161"/>
      <c r="IB84" s="161"/>
      <c r="IC84" s="161"/>
      <c r="ID84" s="161"/>
      <c r="IE84" s="161"/>
      <c r="IF84" s="162"/>
      <c r="IG84" s="160"/>
      <c r="IH84" s="161"/>
      <c r="II84" s="161"/>
      <c r="IJ84" s="161"/>
      <c r="IK84" s="161"/>
      <c r="IL84" s="161"/>
      <c r="IM84" s="161"/>
      <c r="IN84" s="161"/>
      <c r="IO84" s="161"/>
      <c r="IP84" s="161"/>
      <c r="IQ84" s="161"/>
      <c r="IR84" s="162"/>
      <c r="IS84" s="160"/>
      <c r="IT84" s="161"/>
      <c r="IU84" s="161"/>
      <c r="IV84" s="161"/>
      <c r="IW84" s="161"/>
      <c r="IX84" s="161"/>
      <c r="IY84" s="161"/>
      <c r="IZ84" s="161"/>
      <c r="JA84" s="161"/>
      <c r="JB84" s="161"/>
      <c r="JC84" s="161"/>
      <c r="JD84" s="162"/>
      <c r="JE84" s="92"/>
    </row>
    <row r="85" spans="1:265" s="1" customFormat="1" ht="14.4" x14ac:dyDescent="0.3">
      <c r="A85" s="124"/>
      <c r="B85" s="171"/>
      <c r="C85" s="165" t="s">
        <v>43</v>
      </c>
      <c r="D85" s="137" t="s">
        <v>28</v>
      </c>
      <c r="E85" s="137" t="s">
        <v>39</v>
      </c>
      <c r="F85" s="138"/>
      <c r="G85" s="137"/>
      <c r="H85" s="137"/>
      <c r="I85" s="172"/>
      <c r="J85" s="137"/>
      <c r="K85" s="137"/>
      <c r="L85" s="139"/>
      <c r="M85" s="108"/>
      <c r="N85" s="144">
        <f ca="1">SUM(INDIRECT(ADDRESS(ROW($C85)+1,COLUMN($C85)+11,4)&amp;":"&amp;ADDRESS(ROW($C85)+(COUNTIFS($C$1:$C$12,$C85)-1),COLUMN($C85)+11,4)))</f>
        <v>850</v>
      </c>
      <c r="O85" s="137"/>
      <c r="P85" s="137"/>
      <c r="Q85" s="137"/>
      <c r="R85" s="137"/>
      <c r="S85" s="137"/>
      <c r="T85" s="170"/>
      <c r="U85" s="108"/>
      <c r="V85" s="151"/>
      <c r="W85" s="152"/>
      <c r="X85" s="152"/>
      <c r="Y85" s="152"/>
      <c r="Z85" s="152"/>
      <c r="AA85" s="152"/>
      <c r="AB85" s="152"/>
      <c r="AC85" s="152"/>
      <c r="AD85" s="152"/>
      <c r="AE85" s="152"/>
      <c r="AF85" s="152"/>
      <c r="AG85" s="153"/>
      <c r="AH85" s="151"/>
      <c r="AI85" s="152"/>
      <c r="AJ85" s="152"/>
      <c r="AK85" s="152"/>
      <c r="AL85" s="152"/>
      <c r="AM85" s="152"/>
      <c r="AN85" s="152"/>
      <c r="AO85" s="152"/>
      <c r="AP85" s="152"/>
      <c r="AQ85" s="152"/>
      <c r="AR85" s="152"/>
      <c r="AS85" s="153"/>
      <c r="AT85" s="151"/>
      <c r="AU85" s="152"/>
      <c r="AV85" s="152"/>
      <c r="AW85" s="152"/>
      <c r="AX85" s="152"/>
      <c r="AY85" s="152"/>
      <c r="AZ85" s="152"/>
      <c r="BA85" s="152"/>
      <c r="BB85" s="152"/>
      <c r="BC85" s="152"/>
      <c r="BD85" s="152"/>
      <c r="BE85" s="153"/>
      <c r="BF85" s="151"/>
      <c r="BG85" s="152"/>
      <c r="BH85" s="152"/>
      <c r="BI85" s="152"/>
      <c r="BJ85" s="152"/>
      <c r="BK85" s="152"/>
      <c r="BL85" s="152"/>
      <c r="BM85" s="152"/>
      <c r="BN85" s="152"/>
      <c r="BO85" s="152"/>
      <c r="BP85" s="152"/>
      <c r="BQ85" s="153"/>
      <c r="BR85" s="52"/>
      <c r="BS85" s="71"/>
      <c r="BT85" s="71"/>
      <c r="BU85" s="71"/>
      <c r="BV85" s="71"/>
      <c r="BW85" s="71"/>
      <c r="BX85" s="71"/>
      <c r="BY85" s="71"/>
      <c r="BZ85" s="71"/>
      <c r="CA85" s="71"/>
      <c r="CB85" s="71"/>
      <c r="CC85" s="71"/>
      <c r="CD85" s="72"/>
      <c r="CE85" s="71"/>
      <c r="CF85" s="71"/>
      <c r="CG85" s="71"/>
      <c r="CH85" s="71"/>
      <c r="CI85" s="71"/>
      <c r="CJ85" s="71"/>
      <c r="CK85" s="71"/>
      <c r="CL85" s="71"/>
      <c r="CM85" s="71"/>
      <c r="CN85" s="71"/>
      <c r="CO85" s="71"/>
      <c r="CP85" s="72"/>
      <c r="CQ85" s="71"/>
      <c r="CR85" s="71"/>
      <c r="CS85" s="71"/>
      <c r="CT85" s="71"/>
      <c r="CU85" s="71"/>
      <c r="CV85" s="71"/>
      <c r="CW85" s="71"/>
      <c r="CX85" s="71"/>
      <c r="CY85" s="71"/>
      <c r="CZ85" s="71"/>
      <c r="DA85" s="71"/>
      <c r="DB85" s="72"/>
      <c r="DC85" s="71"/>
      <c r="DD85" s="71"/>
      <c r="DE85" s="71"/>
      <c r="DF85" s="71"/>
      <c r="DG85" s="71"/>
      <c r="DH85" s="71"/>
      <c r="DI85" s="71"/>
      <c r="DJ85" s="71"/>
      <c r="DK85" s="71"/>
      <c r="DL85" s="71"/>
      <c r="DM85" s="71"/>
      <c r="DN85" s="71"/>
      <c r="DO85" s="52"/>
      <c r="DP85" s="73"/>
      <c r="DQ85" s="71"/>
      <c r="DR85" s="71"/>
      <c r="DS85" s="71"/>
      <c r="DT85" s="71"/>
      <c r="DU85" s="71"/>
      <c r="DV85" s="71"/>
      <c r="DW85" s="71"/>
      <c r="DX85" s="71"/>
      <c r="DY85" s="71"/>
      <c r="DZ85" s="71"/>
      <c r="EA85" s="71"/>
      <c r="EB85" s="71"/>
      <c r="EC85" s="71"/>
      <c r="ED85" s="71"/>
      <c r="EE85" s="71"/>
      <c r="EF85" s="71"/>
      <c r="EG85" s="71"/>
      <c r="EH85" s="71"/>
      <c r="EI85" s="71"/>
      <c r="EJ85" s="71"/>
      <c r="EK85" s="71"/>
      <c r="EL85" s="74"/>
      <c r="EM85" s="72"/>
      <c r="EN85" s="71"/>
      <c r="EO85" s="71"/>
      <c r="EP85" s="71"/>
      <c r="EQ85" s="71"/>
      <c r="ER85" s="71"/>
      <c r="ES85" s="71"/>
      <c r="ET85" s="71"/>
      <c r="EU85" s="71"/>
      <c r="EV85" s="71"/>
      <c r="EW85" s="71"/>
      <c r="EX85" s="71"/>
      <c r="EY85" s="71"/>
      <c r="EZ85" s="71"/>
      <c r="FA85" s="71"/>
      <c r="FB85" s="71"/>
      <c r="FC85" s="71"/>
      <c r="FD85" s="71"/>
      <c r="FE85" s="71"/>
      <c r="FF85" s="71"/>
      <c r="FG85" s="71"/>
      <c r="FH85" s="71"/>
      <c r="FI85" s="71"/>
      <c r="FJ85" s="71"/>
      <c r="FK85" s="72"/>
      <c r="FL85" s="71"/>
      <c r="FM85" s="71"/>
      <c r="FN85" s="71"/>
      <c r="FO85" s="71"/>
      <c r="FP85" s="71"/>
      <c r="FQ85" s="71"/>
      <c r="FR85" s="71"/>
      <c r="FS85" s="71"/>
      <c r="FT85" s="71"/>
      <c r="FU85" s="71"/>
      <c r="FV85" s="71"/>
      <c r="FW85" s="71"/>
      <c r="FX85" s="71"/>
      <c r="FY85" s="71"/>
      <c r="FZ85" s="71"/>
      <c r="GA85" s="71"/>
      <c r="GB85" s="71"/>
      <c r="GC85" s="71"/>
      <c r="GD85" s="71"/>
      <c r="GE85" s="71"/>
      <c r="GF85" s="71"/>
      <c r="GG85" s="71"/>
      <c r="GH85" s="71"/>
      <c r="GI85" s="72"/>
      <c r="GJ85" s="71"/>
      <c r="GK85" s="71"/>
      <c r="GL85" s="71"/>
      <c r="GM85" s="71"/>
      <c r="GN85" s="71"/>
      <c r="GO85" s="71"/>
      <c r="GP85" s="71"/>
      <c r="GQ85" s="71"/>
      <c r="GR85" s="71"/>
      <c r="GS85" s="71"/>
      <c r="GT85" s="71"/>
      <c r="GU85" s="71"/>
      <c r="GV85" s="71"/>
      <c r="GW85" s="71"/>
      <c r="GX85" s="71"/>
      <c r="GY85" s="71"/>
      <c r="GZ85" s="71"/>
      <c r="HA85" s="71"/>
      <c r="HB85" s="71"/>
      <c r="HC85" s="71"/>
      <c r="HD85" s="71"/>
      <c r="HE85" s="71"/>
      <c r="HF85" s="71"/>
      <c r="HG85" s="72"/>
      <c r="HH85" s="52"/>
      <c r="HI85" s="157"/>
      <c r="HJ85" s="158"/>
      <c r="HK85" s="158"/>
      <c r="HL85" s="158"/>
      <c r="HM85" s="158"/>
      <c r="HN85" s="158"/>
      <c r="HO85" s="158"/>
      <c r="HP85" s="158"/>
      <c r="HQ85" s="158"/>
      <c r="HR85" s="158"/>
      <c r="HS85" s="158"/>
      <c r="HT85" s="159"/>
      <c r="HU85" s="157"/>
      <c r="HV85" s="158"/>
      <c r="HW85" s="158"/>
      <c r="HX85" s="158"/>
      <c r="HY85" s="158"/>
      <c r="HZ85" s="158"/>
      <c r="IA85" s="158"/>
      <c r="IB85" s="158"/>
      <c r="IC85" s="158"/>
      <c r="ID85" s="158"/>
      <c r="IE85" s="158"/>
      <c r="IF85" s="159"/>
      <c r="IG85" s="157"/>
      <c r="IH85" s="158"/>
      <c r="II85" s="158"/>
      <c r="IJ85" s="158"/>
      <c r="IK85" s="158"/>
      <c r="IL85" s="158"/>
      <c r="IM85" s="158"/>
      <c r="IN85" s="158"/>
      <c r="IO85" s="158"/>
      <c r="IP85" s="158"/>
      <c r="IQ85" s="158"/>
      <c r="IR85" s="159"/>
      <c r="IS85" s="157"/>
      <c r="IT85" s="158"/>
      <c r="IU85" s="158"/>
      <c r="IV85" s="158"/>
      <c r="IW85" s="158"/>
      <c r="IX85" s="158"/>
      <c r="IY85" s="158"/>
      <c r="IZ85" s="158"/>
      <c r="JA85" s="158"/>
      <c r="JB85" s="158"/>
      <c r="JC85" s="158"/>
      <c r="JD85" s="159"/>
      <c r="JE85" s="92"/>
    </row>
    <row r="86" spans="1:265" s="1" customFormat="1" ht="15" customHeight="1" x14ac:dyDescent="0.3">
      <c r="A86" s="125"/>
      <c r="B86" s="163">
        <f t="shared" ref="B86:B88" ca="1" si="1078">INDIRECT(ADDRESS(ROW(A86)-1,COLUMN(A86)+1,4),TRUE)</f>
        <v>0</v>
      </c>
      <c r="C86" s="164" t="str">
        <f t="shared" ref="C86:C88" ca="1" si="1079">INDIRECT(ADDRESS(ROW(B86)-1,COLUMN(B86)+1,4),TRUE)</f>
        <v>Affaire 1</v>
      </c>
      <c r="D86" s="140" t="str">
        <f t="shared" ref="D86:D88" ca="1" si="1080">INDIRECT(ADDRESS(ROW(C86)-1,COLUMN(C86)+1,4),TRUE)</f>
        <v>DCE/REA</v>
      </c>
      <c r="E86" s="141" t="s">
        <v>38</v>
      </c>
      <c r="F86" s="142">
        <v>1</v>
      </c>
      <c r="G86" s="140">
        <f t="shared" ref="G86:G88" ca="1" si="1081">INDIRECT(ADDRESS(ROW(F86)-1,COLUMN(F86)+1,4),TRUE)</f>
        <v>0</v>
      </c>
      <c r="H86" s="140">
        <f t="shared" ref="H86:H88" ca="1" si="1082">INDIRECT(ADDRESS(ROW(G86)-1,COLUMN(G86)+1,4),TRUE)</f>
        <v>0</v>
      </c>
      <c r="I86" s="168">
        <f t="shared" ref="I86:I88" ca="1" si="1083">INDIRECT(ADDRESS(ROW(H86)-1,COLUMN(H86)+1,4),TRUE)</f>
        <v>0</v>
      </c>
      <c r="J86" s="173">
        <f t="shared" ref="J86:J88" ca="1" si="1084">INDIRECT(ADDRESS(ROW(I86)-1,COLUMN(I86)+1,4),TRUE)</f>
        <v>0</v>
      </c>
      <c r="K86" s="140">
        <f t="shared" ref="K86:K88" ca="1" si="1085">INDIRECT(ADDRESS(ROW(J86)-1,COLUMN(J86)+1,4),TRUE)</f>
        <v>0</v>
      </c>
      <c r="L86" s="143">
        <f t="shared" ref="L86:L88" ca="1" si="1086">INDIRECT(ADDRESS(ROW(K86)-1,COLUMN(K86)+1,4),TRUE)</f>
        <v>0</v>
      </c>
      <c r="M86" s="108"/>
      <c r="N86" s="145">
        <v>400</v>
      </c>
      <c r="O86" s="146">
        <v>43466</v>
      </c>
      <c r="P86" s="146">
        <v>43586</v>
      </c>
      <c r="Q86" s="147"/>
      <c r="R86" s="148" t="str">
        <f ca="1">IF(AND($P86&lt;&gt;"",$P86&lt;=$B$1,$Q86=""),"RETARD","")</f>
        <v>RETARD</v>
      </c>
      <c r="S86" s="148">
        <f ca="1">IF($O86="","",IF(AND($B$1&lt;$P86,$Q86=""),$P86,IF(AND($Q86&lt;=$P86,$Q86&lt;&gt;""),$Q86,EDATE($P86,1))))</f>
        <v>43617</v>
      </c>
      <c r="T86" s="169"/>
      <c r="U86" s="108"/>
      <c r="V86" s="154" t="str">
        <f t="shared" ref="V86:V88" ca="1" si="1087">IF(AND(BS86&gt;0,BT86&gt;0),"-",IF(AND(BS86&gt;0,BT86=0),IF($D86="DCE/REA",IF(HI86="","DCE","REA"),$D86),""))</f>
        <v>-</v>
      </c>
      <c r="W86" s="155" t="str">
        <f t="shared" ref="W86:W88" ca="1" si="1088">IF(AND(BT86&gt;0,BU86&gt;0),"-",IF(AND(BT86&gt;0,BU86=0),IF($D86="DCE/REA",IF(HJ86="","DCE","REA"),$D86),""))</f>
        <v>-</v>
      </c>
      <c r="X86" s="155" t="str">
        <f t="shared" ref="X86:X88" ca="1" si="1089">IF(AND(BU86&gt;0,BV86&gt;0),"-",IF(AND(BU86&gt;0,BV86=0),IF($D86="DCE/REA",IF(HK86="","DCE","REA"),$D86),""))</f>
        <v>-</v>
      </c>
      <c r="Y86" s="155" t="str">
        <f t="shared" ref="Y86:Y88" ca="1" si="1090">IF(AND(BV86&gt;0,BW86&gt;0),"-",IF(AND(BV86&gt;0,BW86=0),IF($D86="DCE/REA",IF(HL86="","DCE","REA"),$D86),""))</f>
        <v>-</v>
      </c>
      <c r="Z86" s="155" t="str">
        <f t="shared" ref="Z86:Z88" ca="1" si="1091">IF(AND(BW86&gt;0,BX86&gt;0),"-",IF(AND(BW86&gt;0,BX86=0),IF($D86="DCE/REA",IF(HM86="","DCE","REA"),$D86),""))</f>
        <v>-</v>
      </c>
      <c r="AA86" s="155" t="str">
        <f t="shared" ref="AA86:AA88" ca="1" si="1092">IF(AND(BX86&gt;0,BY86&gt;0),"-",IF(AND(BX86&gt;0,BY86=0),IF($D86="DCE/REA",IF(HN86="","DCE","REA"),$D86),""))</f>
        <v>DCE</v>
      </c>
      <c r="AB86" s="155" t="str">
        <f t="shared" ref="AB86:AB88" ca="1" si="1093">IF(AND(BY86&gt;0,BZ86&gt;0),"-",IF(AND(BY86&gt;0,BZ86=0),IF($D86="DCE/REA",IF(HO86="","DCE","REA"),$D86),""))</f>
        <v/>
      </c>
      <c r="AC86" s="155" t="str">
        <f t="shared" ref="AC86:AC88" ca="1" si="1094">IF(AND(BZ86&gt;0,CA86&gt;0),"-",IF(AND(BZ86&gt;0,CA86=0),IF($D86="DCE/REA",IF(HP86="","DCE","REA"),$D86),""))</f>
        <v/>
      </c>
      <c r="AD86" s="155" t="str">
        <f t="shared" ref="AD86:AD88" ca="1" si="1095">IF(AND(CA86&gt;0,CB86&gt;0),"-",IF(AND(CA86&gt;0,CB86=0),IF($D86="DCE/REA",IF(HQ86="","DCE","REA"),$D86),""))</f>
        <v/>
      </c>
      <c r="AE86" s="155" t="str">
        <f t="shared" ref="AE86:AE88" ca="1" si="1096">IF(AND(CB86&gt;0,CC86&gt;0),"-",IF(AND(CB86&gt;0,CC86=0),IF($D86="DCE/REA",IF(HR86="","DCE","REA"),$D86),""))</f>
        <v/>
      </c>
      <c r="AF86" s="155" t="str">
        <f t="shared" ref="AF86:AF88" ca="1" si="1097">IF(AND(CC86&gt;0,CD86&gt;0),"-",IF(AND(CC86&gt;0,CD86=0),IF($D86="DCE/REA",IF(HS86="","DCE","REA"),$D86),""))</f>
        <v/>
      </c>
      <c r="AG86" s="156" t="str">
        <f t="shared" ref="AG86:AG88" ca="1" si="1098">IF(AND(CD86&gt;0,CE86&gt;0),"-",IF(AND(CD86&gt;0,CE86=0),IF($D86="DCE/REA",IF(HT86="","DCE","REA"),$D86),""))</f>
        <v/>
      </c>
      <c r="AH86" s="154" t="str">
        <f t="shared" ref="AH86:AH88" ca="1" si="1099">IF(AND(CE86&gt;0,CF86&gt;0),"-",IF(AND(CE86&gt;0,CF86=0),IF($D86="DCE/REA",IF(HU86="","DCE","REA"),$D86),""))</f>
        <v/>
      </c>
      <c r="AI86" s="155" t="str">
        <f t="shared" ref="AI86:AI88" ca="1" si="1100">IF(AND(CF86&gt;0,CG86&gt;0),"-",IF(AND(CF86&gt;0,CG86=0),IF($D86="DCE/REA",IF(HV86="","DCE","REA"),$D86),""))</f>
        <v/>
      </c>
      <c r="AJ86" s="155" t="str">
        <f t="shared" ref="AJ86:AJ88" ca="1" si="1101">IF(AND(CG86&gt;0,CH86&gt;0),"-",IF(AND(CG86&gt;0,CH86=0),IF($D86="DCE/REA",IF(HW86="","DCE","REA"),$D86),""))</f>
        <v/>
      </c>
      <c r="AK86" s="155" t="str">
        <f t="shared" ref="AK86:AK88" ca="1" si="1102">IF(AND(CH86&gt;0,CI86&gt;0),"-",IF(AND(CH86&gt;0,CI86=0),IF($D86="DCE/REA",IF(HX86="","DCE","REA"),$D86),""))</f>
        <v/>
      </c>
      <c r="AL86" s="155" t="str">
        <f t="shared" ref="AL86:AL88" ca="1" si="1103">IF(AND(CI86&gt;0,CJ86&gt;0),"-",IF(AND(CI86&gt;0,CJ86=0),IF($D86="DCE/REA",IF(HY86="","DCE","REA"),$D86),""))</f>
        <v/>
      </c>
      <c r="AM86" s="155" t="str">
        <f t="shared" ref="AM86:AM88" ca="1" si="1104">IF(AND(CJ86&gt;0,CK86&gt;0),"-",IF(AND(CJ86&gt;0,CK86=0),IF($D86="DCE/REA",IF(HZ86="","DCE","REA"),$D86),""))</f>
        <v/>
      </c>
      <c r="AN86" s="155" t="str">
        <f t="shared" ref="AN86:AN88" ca="1" si="1105">IF(AND(CK86&gt;0,CL86&gt;0),"-",IF(AND(CK86&gt;0,CL86=0),IF($D86="DCE/REA",IF(IA86="","DCE","REA"),$D86),""))</f>
        <v/>
      </c>
      <c r="AO86" s="155" t="str">
        <f t="shared" ref="AO86:AO88" ca="1" si="1106">IF(AND(CL86&gt;0,CM86&gt;0),"-",IF(AND(CL86&gt;0,CM86=0),IF($D86="DCE/REA",IF(IB86="","DCE","REA"),$D86),""))</f>
        <v/>
      </c>
      <c r="AP86" s="155" t="str">
        <f t="shared" ref="AP86:AP88" ca="1" si="1107">IF(AND(CM86&gt;0,CN86&gt;0),"-",IF(AND(CM86&gt;0,CN86=0),IF($D86="DCE/REA",IF(IC86="","DCE","REA"),$D86),""))</f>
        <v/>
      </c>
      <c r="AQ86" s="155" t="str">
        <f t="shared" ref="AQ86:AQ88" ca="1" si="1108">IF(AND(CN86&gt;0,CO86&gt;0),"-",IF(AND(CN86&gt;0,CO86=0),IF($D86="DCE/REA",IF(ID86="","DCE","REA"),$D86),""))</f>
        <v/>
      </c>
      <c r="AR86" s="155" t="str">
        <f t="shared" ref="AR86:AR88" ca="1" si="1109">IF(AND(CO86&gt;0,CP86&gt;0),"-",IF(AND(CO86&gt;0,CP86=0),IF($D86="DCE/REA",IF(IE86="","DCE","REA"),$D86),""))</f>
        <v/>
      </c>
      <c r="AS86" s="156" t="str">
        <f t="shared" ref="AS86:AS88" ca="1" si="1110">IF(AND(CP86&gt;0,CQ86&gt;0),"-",IF(AND(CP86&gt;0,CQ86=0),IF($D86="DCE/REA",IF(IF86="","DCE","REA"),$D86),""))</f>
        <v/>
      </c>
      <c r="AT86" s="154" t="str">
        <f t="shared" ref="AT86:AT88" ca="1" si="1111">IF(AND(CQ86&gt;0,CR86&gt;0),"-",IF(AND(CQ86&gt;0,CR86=0),IF($D86="DCE/REA",IF(IG86="","DCE","REA"),$D86),""))</f>
        <v/>
      </c>
      <c r="AU86" s="155" t="str">
        <f t="shared" ref="AU86:AU88" ca="1" si="1112">IF(AND(CR86&gt;0,CS86&gt;0),"-",IF(AND(CR86&gt;0,CS86=0),IF($D86="DCE/REA",IF(IH86="","DCE","REA"),$D86),""))</f>
        <v/>
      </c>
      <c r="AV86" s="155" t="str">
        <f t="shared" ref="AV86:AV88" ca="1" si="1113">IF(AND(CS86&gt;0,CT86&gt;0),"-",IF(AND(CS86&gt;0,CT86=0),IF($D86="DCE/REA",IF(II86="","DCE","REA"),$D86),""))</f>
        <v/>
      </c>
      <c r="AW86" s="155" t="str">
        <f t="shared" ref="AW86:AW88" ca="1" si="1114">IF(AND(CT86&gt;0,CU86&gt;0),"-",IF(AND(CT86&gt;0,CU86=0),IF($D86="DCE/REA",IF(IJ86="","DCE","REA"),$D86),""))</f>
        <v/>
      </c>
      <c r="AX86" s="155" t="str">
        <f t="shared" ref="AX86:AX88" ca="1" si="1115">IF(AND(CU86&gt;0,CV86&gt;0),"-",IF(AND(CU86&gt;0,CV86=0),IF($D86="DCE/REA",IF(IK86="","DCE","REA"),$D86),""))</f>
        <v/>
      </c>
      <c r="AY86" s="155" t="str">
        <f t="shared" ref="AY86:AY88" ca="1" si="1116">IF(AND(CV86&gt;0,CW86&gt;0),"-",IF(AND(CV86&gt;0,CW86=0),IF($D86="DCE/REA",IF(IL86="","DCE","REA"),$D86),""))</f>
        <v/>
      </c>
      <c r="AZ86" s="155" t="str">
        <f t="shared" ref="AZ86:AZ88" ca="1" si="1117">IF(AND(CW86&gt;0,CX86&gt;0),"-",IF(AND(CW86&gt;0,CX86=0),IF($D86="DCE/REA",IF(IM86="","DCE","REA"),$D86),""))</f>
        <v/>
      </c>
      <c r="BA86" s="155" t="str">
        <f t="shared" ref="BA86:BA88" ca="1" si="1118">IF(AND(CX86&gt;0,CY86&gt;0),"-",IF(AND(CX86&gt;0,CY86=0),IF($D86="DCE/REA",IF(IN86="","DCE","REA"),$D86),""))</f>
        <v/>
      </c>
      <c r="BB86" s="155" t="str">
        <f t="shared" ref="BB86:BB88" ca="1" si="1119">IF(AND(CY86&gt;0,CZ86&gt;0),"-",IF(AND(CY86&gt;0,CZ86=0),IF($D86="DCE/REA",IF(IO86="","DCE","REA"),$D86),""))</f>
        <v/>
      </c>
      <c r="BC86" s="155" t="str">
        <f t="shared" ref="BC86:BC88" ca="1" si="1120">IF(AND(CZ86&gt;0,DA86&gt;0),"-",IF(AND(CZ86&gt;0,DA86=0),IF($D86="DCE/REA",IF(IP86="","DCE","REA"),$D86),""))</f>
        <v/>
      </c>
      <c r="BD86" s="155" t="str">
        <f t="shared" ref="BD86:BD88" ca="1" si="1121">IF(AND(DA86&gt;0,DB86&gt;0),"-",IF(AND(DA86&gt;0,DB86=0),IF($D86="DCE/REA",IF(IQ86="","DCE","REA"),$D86),""))</f>
        <v/>
      </c>
      <c r="BE86" s="156" t="str">
        <f t="shared" ref="BE86:BE88" ca="1" si="1122">IF(AND(DB86&gt;0,DC86&gt;0),"-",IF(AND(DB86&gt;0,DC86=0),IF($D86="DCE/REA",IF(IR86="","DCE","REA"),$D86),""))</f>
        <v/>
      </c>
      <c r="BF86" s="154" t="str">
        <f t="shared" ref="BF86:BF88" ca="1" si="1123">IF(AND(DC86&gt;0,DD86&gt;0),"-",IF(AND(DC86&gt;0,DD86=0),IF($D86="DCE/REA",IF(IS86="","DCE","REA"),$D86),""))</f>
        <v/>
      </c>
      <c r="BG86" s="155" t="str">
        <f t="shared" ref="BG86:BG88" ca="1" si="1124">IF(AND(DD86&gt;0,DE86&gt;0),"-",IF(AND(DD86&gt;0,DE86=0),IF($D86="DCE/REA",IF(IT86="","DCE","REA"),$D86),""))</f>
        <v/>
      </c>
      <c r="BH86" s="155" t="str">
        <f t="shared" ref="BH86:BH88" ca="1" si="1125">IF(AND(DE86&gt;0,DF86&gt;0),"-",IF(AND(DE86&gt;0,DF86=0),IF($D86="DCE/REA",IF(IU86="","DCE","REA"),$D86),""))</f>
        <v/>
      </c>
      <c r="BI86" s="155" t="str">
        <f t="shared" ref="BI86:BI88" ca="1" si="1126">IF(AND(DF86&gt;0,DG86&gt;0),"-",IF(AND(DF86&gt;0,DG86=0),IF($D86="DCE/REA",IF(IV86="","DCE","REA"),$D86),""))</f>
        <v/>
      </c>
      <c r="BJ86" s="155" t="str">
        <f t="shared" ref="BJ86:BJ88" ca="1" si="1127">IF(AND(DG86&gt;0,DH86&gt;0),"-",IF(AND(DG86&gt;0,DH86=0),IF($D86="DCE/REA",IF(IW86="","DCE","REA"),$D86),""))</f>
        <v/>
      </c>
      <c r="BK86" s="155" t="str">
        <f t="shared" ref="BK86:BK88" ca="1" si="1128">IF(AND(DH86&gt;0,DI86&gt;0),"-",IF(AND(DH86&gt;0,DI86=0),IF($D86="DCE/REA",IF(IX86="","DCE","REA"),$D86),""))</f>
        <v/>
      </c>
      <c r="BL86" s="155" t="str">
        <f t="shared" ref="BL86:BL88" ca="1" si="1129">IF(AND(DI86&gt;0,DJ86&gt;0),"-",IF(AND(DI86&gt;0,DJ86=0),IF($D86="DCE/REA",IF(IY86="","DCE","REA"),$D86),""))</f>
        <v/>
      </c>
      <c r="BM86" s="155" t="str">
        <f t="shared" ref="BM86:BM88" ca="1" si="1130">IF(AND(DJ86&gt;0,DK86&gt;0),"-",IF(AND(DJ86&gt;0,DK86=0),IF($D86="DCE/REA",IF(IZ86="","DCE","REA"),$D86),""))</f>
        <v/>
      </c>
      <c r="BN86" s="155" t="str">
        <f t="shared" ref="BN86:BN88" ca="1" si="1131">IF(AND(DK86&gt;0,DL86&gt;0),"-",IF(AND(DK86&gt;0,DL86=0),IF($D86="DCE/REA",IF(JA86="","DCE","REA"),$D86),""))</f>
        <v/>
      </c>
      <c r="BO86" s="155" t="str">
        <f t="shared" ref="BO86:BO88" ca="1" si="1132">IF(AND(DL86&gt;0,DM86&gt;0),"-",IF(AND(DL86&gt;0,DM86=0),IF($D86="DCE/REA",IF(JB86="","DCE","REA"),$D86),""))</f>
        <v/>
      </c>
      <c r="BP86" s="155" t="str">
        <f t="shared" ref="BP86:BP88" ca="1" si="1133">IF(AND(DM86&gt;0,DN86&gt;0),"-",IF(AND(DM86&gt;0,DN86=0),IF($D86="DCE/REA",IF(JC86="","DCE","REA"),$D86),""))</f>
        <v/>
      </c>
      <c r="BQ86" s="156" t="str">
        <f t="shared" ref="BQ86:BQ88" ca="1" si="1134">IF(AND(DN86&gt;0,DO86&gt;0),"-",IF(AND(DN86&gt;0,DO86=0),IF($D86="DCE/REA",IF(JD86="","DCE","REA"),$D86),""))</f>
        <v/>
      </c>
      <c r="BR86" s="52"/>
      <c r="BS86" s="53">
        <f t="shared" ref="BS86:CH88" ca="1" si="1135">IF(OFFSET($HI86,,(COLUMN()-COLUMN($BS$1:$BS$12)),,1)&lt;&gt;"",OFFSET($HI86,,(COLUMN()-COLUMN($BS$1:$BS$12)),,1),SUM(OFFSET($DP86,,2*(COLUMN()-COLUMN($BS$1:$BS$12)),,2)))</f>
        <v>47.058823529411768</v>
      </c>
      <c r="BT86" s="53">
        <f t="shared" ca="1" si="1135"/>
        <v>47.058823529411768</v>
      </c>
      <c r="BU86" s="53">
        <f t="shared" ca="1" si="1135"/>
        <v>70.588235294117652</v>
      </c>
      <c r="BV86" s="53">
        <f t="shared" ca="1" si="1135"/>
        <v>94.117647058823536</v>
      </c>
      <c r="BW86" s="53">
        <f t="shared" ca="1" si="1135"/>
        <v>94.117647058823536</v>
      </c>
      <c r="BX86" s="53">
        <f t="shared" ca="1" si="1135"/>
        <v>47.058823529411768</v>
      </c>
      <c r="BY86" s="53">
        <f t="shared" ca="1" si="1135"/>
        <v>0</v>
      </c>
      <c r="BZ86" s="53">
        <f t="shared" ca="1" si="1135"/>
        <v>0</v>
      </c>
      <c r="CA86" s="53">
        <f t="shared" ca="1" si="1135"/>
        <v>0</v>
      </c>
      <c r="CB86" s="53">
        <f t="shared" ca="1" si="1135"/>
        <v>0</v>
      </c>
      <c r="CC86" s="53">
        <f t="shared" ca="1" si="1135"/>
        <v>0</v>
      </c>
      <c r="CD86" s="54">
        <f t="shared" ca="1" si="1135"/>
        <v>0</v>
      </c>
      <c r="CE86" s="53">
        <f t="shared" ca="1" si="1135"/>
        <v>0</v>
      </c>
      <c r="CF86" s="53">
        <f t="shared" ca="1" si="1135"/>
        <v>0</v>
      </c>
      <c r="CG86" s="53">
        <f t="shared" ca="1" si="1135"/>
        <v>0</v>
      </c>
      <c r="CH86" s="53">
        <f t="shared" ca="1" si="1135"/>
        <v>0</v>
      </c>
      <c r="CI86" s="53">
        <f t="shared" ref="CI86:CX88" ca="1" si="1136">IF(OFFSET($HI86,,(COLUMN()-COLUMN($BS$1:$BS$12)),,1)&lt;&gt;"",OFFSET($HI86,,(COLUMN()-COLUMN($BS$1:$BS$12)),,1),SUM(OFFSET($DP86,,2*(COLUMN()-COLUMN($BS$1:$BS$12)),,2)))</f>
        <v>0</v>
      </c>
      <c r="CJ86" s="53">
        <f t="shared" ca="1" si="1136"/>
        <v>0</v>
      </c>
      <c r="CK86" s="53">
        <f t="shared" ca="1" si="1136"/>
        <v>0</v>
      </c>
      <c r="CL86" s="53">
        <f t="shared" ca="1" si="1136"/>
        <v>0</v>
      </c>
      <c r="CM86" s="53">
        <f t="shared" ca="1" si="1136"/>
        <v>0</v>
      </c>
      <c r="CN86" s="53">
        <f t="shared" ca="1" si="1136"/>
        <v>0</v>
      </c>
      <c r="CO86" s="53">
        <f t="shared" ca="1" si="1136"/>
        <v>0</v>
      </c>
      <c r="CP86" s="54">
        <f t="shared" ca="1" si="1136"/>
        <v>0</v>
      </c>
      <c r="CQ86" s="53">
        <f t="shared" ca="1" si="1136"/>
        <v>0</v>
      </c>
      <c r="CR86" s="53">
        <f t="shared" ca="1" si="1136"/>
        <v>0</v>
      </c>
      <c r="CS86" s="53">
        <f t="shared" ca="1" si="1136"/>
        <v>0</v>
      </c>
      <c r="CT86" s="53">
        <f t="shared" ca="1" si="1136"/>
        <v>0</v>
      </c>
      <c r="CU86" s="53">
        <f t="shared" ca="1" si="1136"/>
        <v>0</v>
      </c>
      <c r="CV86" s="53">
        <f t="shared" ca="1" si="1136"/>
        <v>0</v>
      </c>
      <c r="CW86" s="53">
        <f t="shared" ca="1" si="1136"/>
        <v>0</v>
      </c>
      <c r="CX86" s="53">
        <f t="shared" ca="1" si="1136"/>
        <v>0</v>
      </c>
      <c r="CY86" s="53">
        <f t="shared" ref="CY86:DN88" ca="1" si="1137">IF(OFFSET($HI86,,(COLUMN()-COLUMN($BS$1:$BS$12)),,1)&lt;&gt;"",OFFSET($HI86,,(COLUMN()-COLUMN($BS$1:$BS$12)),,1),SUM(OFFSET($DP86,,2*(COLUMN()-COLUMN($BS$1:$BS$12)),,2)))</f>
        <v>0</v>
      </c>
      <c r="CZ86" s="53">
        <f t="shared" ca="1" si="1137"/>
        <v>0</v>
      </c>
      <c r="DA86" s="53">
        <f t="shared" ca="1" si="1137"/>
        <v>0</v>
      </c>
      <c r="DB86" s="54">
        <f t="shared" ca="1" si="1137"/>
        <v>0</v>
      </c>
      <c r="DC86" s="53">
        <f t="shared" ca="1" si="1137"/>
        <v>0</v>
      </c>
      <c r="DD86" s="53">
        <f t="shared" ca="1" si="1137"/>
        <v>0</v>
      </c>
      <c r="DE86" s="53">
        <f t="shared" ca="1" si="1137"/>
        <v>0</v>
      </c>
      <c r="DF86" s="53">
        <f t="shared" ca="1" si="1137"/>
        <v>0</v>
      </c>
      <c r="DG86" s="53">
        <f t="shared" ca="1" si="1137"/>
        <v>0</v>
      </c>
      <c r="DH86" s="53">
        <f t="shared" ca="1" si="1137"/>
        <v>0</v>
      </c>
      <c r="DI86" s="53">
        <f t="shared" ca="1" si="1137"/>
        <v>0</v>
      </c>
      <c r="DJ86" s="53">
        <f t="shared" ca="1" si="1137"/>
        <v>0</v>
      </c>
      <c r="DK86" s="53">
        <f t="shared" ca="1" si="1137"/>
        <v>0</v>
      </c>
      <c r="DL86" s="53">
        <f t="shared" ca="1" si="1137"/>
        <v>0</v>
      </c>
      <c r="DM86" s="53">
        <f t="shared" ca="1" si="1137"/>
        <v>0</v>
      </c>
      <c r="DN86" s="53">
        <f t="shared" ca="1" si="1137"/>
        <v>0</v>
      </c>
      <c r="DO86" s="52"/>
      <c r="DP86" s="60">
        <v>23.529411764705884</v>
      </c>
      <c r="DQ86" s="53">
        <v>23.529411764705884</v>
      </c>
      <c r="DR86" s="53">
        <v>23.529411764705884</v>
      </c>
      <c r="DS86" s="53">
        <v>23.529411764705884</v>
      </c>
      <c r="DT86" s="53">
        <v>23.529411764705884</v>
      </c>
      <c r="DU86" s="53">
        <v>47.058823529411768</v>
      </c>
      <c r="DV86" s="53">
        <v>47.058823529411768</v>
      </c>
      <c r="DW86" s="53">
        <v>47.058823529411768</v>
      </c>
      <c r="DX86" s="53">
        <v>47.058823529411768</v>
      </c>
      <c r="DY86" s="53">
        <v>47.058823529411768</v>
      </c>
      <c r="DZ86" s="53">
        <v>47.058823529411768</v>
      </c>
      <c r="EA86" s="53">
        <v>0</v>
      </c>
      <c r="EB86" s="53">
        <v>0</v>
      </c>
      <c r="EC86" s="53">
        <v>0</v>
      </c>
      <c r="ED86" s="53">
        <v>0</v>
      </c>
      <c r="EE86" s="53">
        <v>0</v>
      </c>
      <c r="EF86" s="53">
        <v>0</v>
      </c>
      <c r="EG86" s="53">
        <v>0</v>
      </c>
      <c r="EH86" s="53">
        <v>0</v>
      </c>
      <c r="EI86" s="53">
        <v>0</v>
      </c>
      <c r="EJ86" s="53">
        <v>0</v>
      </c>
      <c r="EK86" s="53">
        <v>0</v>
      </c>
      <c r="EL86" s="55">
        <v>0</v>
      </c>
      <c r="EM86" s="54">
        <v>0</v>
      </c>
      <c r="EN86" s="53">
        <v>0</v>
      </c>
      <c r="EO86" s="53">
        <v>0</v>
      </c>
      <c r="EP86" s="53">
        <v>0</v>
      </c>
      <c r="EQ86" s="53">
        <v>0</v>
      </c>
      <c r="ER86" s="53">
        <v>0</v>
      </c>
      <c r="ES86" s="53">
        <v>0</v>
      </c>
      <c r="ET86" s="53">
        <v>0</v>
      </c>
      <c r="EU86" s="53">
        <v>0</v>
      </c>
      <c r="EV86" s="53">
        <v>0</v>
      </c>
      <c r="EW86" s="53">
        <v>0</v>
      </c>
      <c r="EX86" s="53">
        <v>0</v>
      </c>
      <c r="EY86" s="53">
        <v>0</v>
      </c>
      <c r="EZ86" s="53">
        <v>0</v>
      </c>
      <c r="FA86" s="53">
        <v>0</v>
      </c>
      <c r="FB86" s="53">
        <v>0</v>
      </c>
      <c r="FC86" s="53">
        <v>0</v>
      </c>
      <c r="FD86" s="53">
        <v>0</v>
      </c>
      <c r="FE86" s="53">
        <v>0</v>
      </c>
      <c r="FF86" s="53">
        <v>0</v>
      </c>
      <c r="FG86" s="53">
        <v>0</v>
      </c>
      <c r="FH86" s="53">
        <v>0</v>
      </c>
      <c r="FI86" s="53">
        <v>0</v>
      </c>
      <c r="FJ86" s="53">
        <v>0</v>
      </c>
      <c r="FK86" s="54">
        <v>0</v>
      </c>
      <c r="FL86" s="53">
        <v>0</v>
      </c>
      <c r="FM86" s="53">
        <v>0</v>
      </c>
      <c r="FN86" s="53">
        <v>0</v>
      </c>
      <c r="FO86" s="53">
        <v>0</v>
      </c>
      <c r="FP86" s="53">
        <v>0</v>
      </c>
      <c r="FQ86" s="53">
        <v>0</v>
      </c>
      <c r="FR86" s="53">
        <v>0</v>
      </c>
      <c r="FS86" s="53">
        <v>0</v>
      </c>
      <c r="FT86" s="53">
        <v>0</v>
      </c>
      <c r="FU86" s="53">
        <v>0</v>
      </c>
      <c r="FV86" s="53">
        <v>0</v>
      </c>
      <c r="FW86" s="53">
        <v>0</v>
      </c>
      <c r="FX86" s="53">
        <v>0</v>
      </c>
      <c r="FY86" s="53">
        <v>0</v>
      </c>
      <c r="FZ86" s="53">
        <v>0</v>
      </c>
      <c r="GA86" s="53">
        <v>0</v>
      </c>
      <c r="GB86" s="53">
        <v>0</v>
      </c>
      <c r="GC86" s="53">
        <v>0</v>
      </c>
      <c r="GD86" s="53">
        <v>0</v>
      </c>
      <c r="GE86" s="53">
        <v>0</v>
      </c>
      <c r="GF86" s="53">
        <v>0</v>
      </c>
      <c r="GG86" s="53">
        <v>0</v>
      </c>
      <c r="GH86" s="53">
        <v>0</v>
      </c>
      <c r="GI86" s="54">
        <v>0</v>
      </c>
      <c r="GJ86" s="53">
        <v>0</v>
      </c>
      <c r="GK86" s="53">
        <v>0</v>
      </c>
      <c r="GL86" s="53">
        <v>0</v>
      </c>
      <c r="GM86" s="53">
        <v>0</v>
      </c>
      <c r="GN86" s="53">
        <v>0</v>
      </c>
      <c r="GO86" s="53">
        <v>0</v>
      </c>
      <c r="GP86" s="53">
        <v>0</v>
      </c>
      <c r="GQ86" s="53">
        <v>0</v>
      </c>
      <c r="GR86" s="53">
        <v>0</v>
      </c>
      <c r="GS86" s="53">
        <v>0</v>
      </c>
      <c r="GT86" s="53">
        <v>0</v>
      </c>
      <c r="GU86" s="53">
        <v>0</v>
      </c>
      <c r="GV86" s="53">
        <v>0</v>
      </c>
      <c r="GW86" s="53">
        <v>0</v>
      </c>
      <c r="GX86" s="53">
        <v>0</v>
      </c>
      <c r="GY86" s="53">
        <v>0</v>
      </c>
      <c r="GZ86" s="53">
        <v>0</v>
      </c>
      <c r="HA86" s="53">
        <v>0</v>
      </c>
      <c r="HB86" s="53">
        <v>0</v>
      </c>
      <c r="HC86" s="53">
        <v>0</v>
      </c>
      <c r="HD86" s="53">
        <v>0</v>
      </c>
      <c r="HE86" s="53">
        <v>0</v>
      </c>
      <c r="HF86" s="53">
        <v>0</v>
      </c>
      <c r="HG86" s="54">
        <v>0</v>
      </c>
      <c r="HH86" s="52"/>
      <c r="HI86" s="160"/>
      <c r="HJ86" s="161"/>
      <c r="HK86" s="161"/>
      <c r="HL86" s="161"/>
      <c r="HM86" s="161"/>
      <c r="HN86" s="161"/>
      <c r="HO86" s="161"/>
      <c r="HP86" s="161"/>
      <c r="HQ86" s="161"/>
      <c r="HR86" s="161"/>
      <c r="HS86" s="161"/>
      <c r="HT86" s="162"/>
      <c r="HU86" s="160"/>
      <c r="HV86" s="161"/>
      <c r="HW86" s="161"/>
      <c r="HX86" s="161"/>
      <c r="HY86" s="161"/>
      <c r="HZ86" s="161"/>
      <c r="IA86" s="161"/>
      <c r="IB86" s="161"/>
      <c r="IC86" s="161"/>
      <c r="ID86" s="161"/>
      <c r="IE86" s="161"/>
      <c r="IF86" s="162"/>
      <c r="IG86" s="160"/>
      <c r="IH86" s="161"/>
      <c r="II86" s="161"/>
      <c r="IJ86" s="161"/>
      <c r="IK86" s="161"/>
      <c r="IL86" s="161"/>
      <c r="IM86" s="161"/>
      <c r="IN86" s="161"/>
      <c r="IO86" s="161"/>
      <c r="IP86" s="161"/>
      <c r="IQ86" s="161"/>
      <c r="IR86" s="162"/>
      <c r="IS86" s="160"/>
      <c r="IT86" s="161"/>
      <c r="IU86" s="161"/>
      <c r="IV86" s="161"/>
      <c r="IW86" s="161"/>
      <c r="IX86" s="161"/>
      <c r="IY86" s="161"/>
      <c r="IZ86" s="161"/>
      <c r="JA86" s="161"/>
      <c r="JB86" s="161"/>
      <c r="JC86" s="161"/>
      <c r="JD86" s="162"/>
      <c r="JE86" s="92"/>
    </row>
    <row r="87" spans="1:265" s="1" customFormat="1" ht="14.4" x14ac:dyDescent="0.3">
      <c r="A87" s="125"/>
      <c r="B87" s="163">
        <f t="shared" ca="1" si="1078"/>
        <v>0</v>
      </c>
      <c r="C87" s="164" t="str">
        <f t="shared" ca="1" si="1079"/>
        <v>Affaire 1</v>
      </c>
      <c r="D87" s="140" t="str">
        <f t="shared" ca="1" si="1080"/>
        <v>DCE/REA</v>
      </c>
      <c r="E87" s="141" t="s">
        <v>39</v>
      </c>
      <c r="F87" s="142">
        <v>2</v>
      </c>
      <c r="G87" s="140">
        <f t="shared" ca="1" si="1081"/>
        <v>0</v>
      </c>
      <c r="H87" s="140">
        <f t="shared" ca="1" si="1082"/>
        <v>0</v>
      </c>
      <c r="I87" s="168">
        <f t="shared" ca="1" si="1083"/>
        <v>0</v>
      </c>
      <c r="J87" s="140">
        <f t="shared" ca="1" si="1084"/>
        <v>0</v>
      </c>
      <c r="K87" s="140">
        <f t="shared" ca="1" si="1085"/>
        <v>0</v>
      </c>
      <c r="L87" s="143">
        <f t="shared" ca="1" si="1086"/>
        <v>0</v>
      </c>
      <c r="M87" s="108"/>
      <c r="N87" s="145">
        <v>200</v>
      </c>
      <c r="O87" s="146">
        <v>43466</v>
      </c>
      <c r="P87" s="146">
        <v>43600</v>
      </c>
      <c r="Q87" s="147">
        <v>43597</v>
      </c>
      <c r="R87" s="148" t="str">
        <f ca="1">IF(AND($P87&lt;&gt;"",$P87&lt;=$B$1,$Q87=""),"RETARD","")</f>
        <v/>
      </c>
      <c r="S87" s="148">
        <f ca="1">IF($O87="","",IF(AND($B$1&lt;$P87,$Q87=""),$P87,IF(AND($Q87&lt;=$P87,$Q87&lt;&gt;""),$Q87,EDATE($P87,1))))</f>
        <v>43597</v>
      </c>
      <c r="T87" s="150"/>
      <c r="U87" s="108"/>
      <c r="V87" s="154" t="str">
        <f t="shared" ca="1" si="1087"/>
        <v>-</v>
      </c>
      <c r="W87" s="155" t="str">
        <f t="shared" ca="1" si="1088"/>
        <v>-</v>
      </c>
      <c r="X87" s="155" t="str">
        <f t="shared" ca="1" si="1089"/>
        <v>-</v>
      </c>
      <c r="Y87" s="155" t="str">
        <f t="shared" ca="1" si="1090"/>
        <v>-</v>
      </c>
      <c r="Z87" s="155" t="str">
        <f t="shared" ca="1" si="1091"/>
        <v>DCE</v>
      </c>
      <c r="AA87" s="155" t="str">
        <f t="shared" ca="1" si="1092"/>
        <v/>
      </c>
      <c r="AB87" s="155" t="str">
        <f t="shared" ca="1" si="1093"/>
        <v/>
      </c>
      <c r="AC87" s="155" t="str">
        <f t="shared" ca="1" si="1094"/>
        <v/>
      </c>
      <c r="AD87" s="155" t="str">
        <f t="shared" ca="1" si="1095"/>
        <v/>
      </c>
      <c r="AE87" s="155" t="str">
        <f t="shared" ca="1" si="1096"/>
        <v/>
      </c>
      <c r="AF87" s="155" t="str">
        <f t="shared" ca="1" si="1097"/>
        <v/>
      </c>
      <c r="AG87" s="156" t="str">
        <f t="shared" ca="1" si="1098"/>
        <v/>
      </c>
      <c r="AH87" s="154" t="str">
        <f t="shared" ca="1" si="1099"/>
        <v/>
      </c>
      <c r="AI87" s="155" t="str">
        <f t="shared" ca="1" si="1100"/>
        <v/>
      </c>
      <c r="AJ87" s="155" t="str">
        <f t="shared" ca="1" si="1101"/>
        <v/>
      </c>
      <c r="AK87" s="155" t="str">
        <f t="shared" ca="1" si="1102"/>
        <v/>
      </c>
      <c r="AL87" s="155" t="str">
        <f t="shared" ca="1" si="1103"/>
        <v/>
      </c>
      <c r="AM87" s="155" t="str">
        <f t="shared" ca="1" si="1104"/>
        <v/>
      </c>
      <c r="AN87" s="155" t="str">
        <f t="shared" ca="1" si="1105"/>
        <v/>
      </c>
      <c r="AO87" s="155" t="str">
        <f t="shared" ca="1" si="1106"/>
        <v/>
      </c>
      <c r="AP87" s="155" t="str">
        <f t="shared" ca="1" si="1107"/>
        <v/>
      </c>
      <c r="AQ87" s="155" t="str">
        <f t="shared" ca="1" si="1108"/>
        <v/>
      </c>
      <c r="AR87" s="155" t="str">
        <f t="shared" ca="1" si="1109"/>
        <v/>
      </c>
      <c r="AS87" s="156" t="str">
        <f t="shared" ca="1" si="1110"/>
        <v/>
      </c>
      <c r="AT87" s="154" t="str">
        <f t="shared" ca="1" si="1111"/>
        <v/>
      </c>
      <c r="AU87" s="155" t="str">
        <f t="shared" ca="1" si="1112"/>
        <v/>
      </c>
      <c r="AV87" s="155" t="str">
        <f t="shared" ca="1" si="1113"/>
        <v/>
      </c>
      <c r="AW87" s="155" t="str">
        <f t="shared" ca="1" si="1114"/>
        <v/>
      </c>
      <c r="AX87" s="155" t="str">
        <f t="shared" ca="1" si="1115"/>
        <v/>
      </c>
      <c r="AY87" s="155" t="str">
        <f t="shared" ca="1" si="1116"/>
        <v/>
      </c>
      <c r="AZ87" s="155" t="str">
        <f t="shared" ca="1" si="1117"/>
        <v/>
      </c>
      <c r="BA87" s="155" t="str">
        <f t="shared" ca="1" si="1118"/>
        <v/>
      </c>
      <c r="BB87" s="155" t="str">
        <f t="shared" ca="1" si="1119"/>
        <v/>
      </c>
      <c r="BC87" s="155" t="str">
        <f t="shared" ca="1" si="1120"/>
        <v/>
      </c>
      <c r="BD87" s="155" t="str">
        <f t="shared" ca="1" si="1121"/>
        <v/>
      </c>
      <c r="BE87" s="156" t="str">
        <f t="shared" ca="1" si="1122"/>
        <v/>
      </c>
      <c r="BF87" s="154" t="str">
        <f t="shared" ca="1" si="1123"/>
        <v/>
      </c>
      <c r="BG87" s="155" t="str">
        <f t="shared" ca="1" si="1124"/>
        <v/>
      </c>
      <c r="BH87" s="155" t="str">
        <f t="shared" ca="1" si="1125"/>
        <v/>
      </c>
      <c r="BI87" s="155" t="str">
        <f t="shared" ca="1" si="1126"/>
        <v/>
      </c>
      <c r="BJ87" s="155" t="str">
        <f t="shared" ca="1" si="1127"/>
        <v/>
      </c>
      <c r="BK87" s="155" t="str">
        <f t="shared" ca="1" si="1128"/>
        <v/>
      </c>
      <c r="BL87" s="155" t="str">
        <f t="shared" ca="1" si="1129"/>
        <v/>
      </c>
      <c r="BM87" s="155" t="str">
        <f t="shared" ca="1" si="1130"/>
        <v/>
      </c>
      <c r="BN87" s="155" t="str">
        <f t="shared" ca="1" si="1131"/>
        <v/>
      </c>
      <c r="BO87" s="155" t="str">
        <f t="shared" ca="1" si="1132"/>
        <v/>
      </c>
      <c r="BP87" s="155" t="str">
        <f t="shared" ca="1" si="1133"/>
        <v/>
      </c>
      <c r="BQ87" s="156" t="str">
        <f t="shared" ca="1" si="1134"/>
        <v/>
      </c>
      <c r="BR87" s="52"/>
      <c r="BS87" s="53">
        <f t="shared" ca="1" si="1135"/>
        <v>44.444444444444443</v>
      </c>
      <c r="BT87" s="53">
        <f t="shared" ca="1" si="1135"/>
        <v>44.444444444444443</v>
      </c>
      <c r="BU87" s="53">
        <f t="shared" ca="1" si="1135"/>
        <v>44.444444444444443</v>
      </c>
      <c r="BV87" s="53">
        <f t="shared" ca="1" si="1135"/>
        <v>44.444444444444443</v>
      </c>
      <c r="BW87" s="53">
        <f t="shared" ca="1" si="1135"/>
        <v>22.222222222222221</v>
      </c>
      <c r="BX87" s="53">
        <f t="shared" ca="1" si="1135"/>
        <v>0</v>
      </c>
      <c r="BY87" s="53">
        <f t="shared" ca="1" si="1135"/>
        <v>0</v>
      </c>
      <c r="BZ87" s="53">
        <f t="shared" ca="1" si="1135"/>
        <v>0</v>
      </c>
      <c r="CA87" s="53">
        <f t="shared" ca="1" si="1135"/>
        <v>0</v>
      </c>
      <c r="CB87" s="53">
        <f t="shared" ca="1" si="1135"/>
        <v>0</v>
      </c>
      <c r="CC87" s="53">
        <f t="shared" ca="1" si="1135"/>
        <v>0</v>
      </c>
      <c r="CD87" s="54">
        <f t="shared" ca="1" si="1135"/>
        <v>0</v>
      </c>
      <c r="CE87" s="53">
        <f t="shared" ca="1" si="1135"/>
        <v>0</v>
      </c>
      <c r="CF87" s="53">
        <f t="shared" ca="1" si="1135"/>
        <v>0</v>
      </c>
      <c r="CG87" s="53">
        <f t="shared" ca="1" si="1135"/>
        <v>0</v>
      </c>
      <c r="CH87" s="53">
        <f t="shared" ca="1" si="1135"/>
        <v>0</v>
      </c>
      <c r="CI87" s="53">
        <f t="shared" ca="1" si="1136"/>
        <v>0</v>
      </c>
      <c r="CJ87" s="53">
        <f t="shared" ca="1" si="1136"/>
        <v>0</v>
      </c>
      <c r="CK87" s="53">
        <f t="shared" ca="1" si="1136"/>
        <v>0</v>
      </c>
      <c r="CL87" s="53">
        <f t="shared" ca="1" si="1136"/>
        <v>0</v>
      </c>
      <c r="CM87" s="53">
        <f t="shared" ca="1" si="1136"/>
        <v>0</v>
      </c>
      <c r="CN87" s="53">
        <f t="shared" ca="1" si="1136"/>
        <v>0</v>
      </c>
      <c r="CO87" s="53">
        <f t="shared" ca="1" si="1136"/>
        <v>0</v>
      </c>
      <c r="CP87" s="54">
        <f t="shared" ca="1" si="1136"/>
        <v>0</v>
      </c>
      <c r="CQ87" s="53">
        <f t="shared" ca="1" si="1136"/>
        <v>0</v>
      </c>
      <c r="CR87" s="53">
        <f t="shared" ca="1" si="1136"/>
        <v>0</v>
      </c>
      <c r="CS87" s="53">
        <f t="shared" ca="1" si="1136"/>
        <v>0</v>
      </c>
      <c r="CT87" s="53">
        <f t="shared" ca="1" si="1136"/>
        <v>0</v>
      </c>
      <c r="CU87" s="53">
        <f t="shared" ca="1" si="1136"/>
        <v>0</v>
      </c>
      <c r="CV87" s="53">
        <f t="shared" ca="1" si="1136"/>
        <v>0</v>
      </c>
      <c r="CW87" s="53">
        <f t="shared" ca="1" si="1136"/>
        <v>0</v>
      </c>
      <c r="CX87" s="53">
        <f t="shared" ca="1" si="1136"/>
        <v>0</v>
      </c>
      <c r="CY87" s="53">
        <f t="shared" ca="1" si="1137"/>
        <v>0</v>
      </c>
      <c r="CZ87" s="53">
        <f t="shared" ca="1" si="1137"/>
        <v>0</v>
      </c>
      <c r="DA87" s="53">
        <f t="shared" ca="1" si="1137"/>
        <v>0</v>
      </c>
      <c r="DB87" s="54">
        <f t="shared" ca="1" si="1137"/>
        <v>0</v>
      </c>
      <c r="DC87" s="53">
        <f t="shared" ca="1" si="1137"/>
        <v>0</v>
      </c>
      <c r="DD87" s="53">
        <f t="shared" ca="1" si="1137"/>
        <v>0</v>
      </c>
      <c r="DE87" s="53">
        <f t="shared" ca="1" si="1137"/>
        <v>0</v>
      </c>
      <c r="DF87" s="53">
        <f t="shared" ca="1" si="1137"/>
        <v>0</v>
      </c>
      <c r="DG87" s="53">
        <f t="shared" ca="1" si="1137"/>
        <v>0</v>
      </c>
      <c r="DH87" s="53">
        <f t="shared" ca="1" si="1137"/>
        <v>0</v>
      </c>
      <c r="DI87" s="53">
        <f t="shared" ca="1" si="1137"/>
        <v>0</v>
      </c>
      <c r="DJ87" s="53">
        <f t="shared" ca="1" si="1137"/>
        <v>0</v>
      </c>
      <c r="DK87" s="53">
        <f t="shared" ca="1" si="1137"/>
        <v>0</v>
      </c>
      <c r="DL87" s="53">
        <f t="shared" ca="1" si="1137"/>
        <v>0</v>
      </c>
      <c r="DM87" s="53">
        <f t="shared" ca="1" si="1137"/>
        <v>0</v>
      </c>
      <c r="DN87" s="53">
        <f t="shared" ca="1" si="1137"/>
        <v>0</v>
      </c>
      <c r="DO87" s="52"/>
      <c r="DP87" s="60">
        <v>22.222222222222221</v>
      </c>
      <c r="DQ87" s="53">
        <v>22.222222222222221</v>
      </c>
      <c r="DR87" s="53">
        <v>22.222222222222221</v>
      </c>
      <c r="DS87" s="53">
        <v>22.222222222222221</v>
      </c>
      <c r="DT87" s="53">
        <v>22.222222222222221</v>
      </c>
      <c r="DU87" s="53">
        <v>22.222222222222221</v>
      </c>
      <c r="DV87" s="53">
        <v>22.222222222222221</v>
      </c>
      <c r="DW87" s="53">
        <v>22.222222222222221</v>
      </c>
      <c r="DX87" s="53">
        <v>22.222222222222221</v>
      </c>
      <c r="DY87" s="53">
        <v>0</v>
      </c>
      <c r="DZ87" s="53">
        <v>0</v>
      </c>
      <c r="EA87" s="53">
        <v>0</v>
      </c>
      <c r="EB87" s="53">
        <v>0</v>
      </c>
      <c r="EC87" s="53">
        <v>0</v>
      </c>
      <c r="ED87" s="53">
        <v>0</v>
      </c>
      <c r="EE87" s="53">
        <v>0</v>
      </c>
      <c r="EF87" s="53">
        <v>0</v>
      </c>
      <c r="EG87" s="53">
        <v>0</v>
      </c>
      <c r="EH87" s="53">
        <v>0</v>
      </c>
      <c r="EI87" s="53">
        <v>0</v>
      </c>
      <c r="EJ87" s="53">
        <v>0</v>
      </c>
      <c r="EK87" s="53">
        <v>0</v>
      </c>
      <c r="EL87" s="55">
        <v>0</v>
      </c>
      <c r="EM87" s="54">
        <v>0</v>
      </c>
      <c r="EN87" s="53">
        <v>0</v>
      </c>
      <c r="EO87" s="53">
        <v>0</v>
      </c>
      <c r="EP87" s="53">
        <v>0</v>
      </c>
      <c r="EQ87" s="53">
        <v>0</v>
      </c>
      <c r="ER87" s="53">
        <v>0</v>
      </c>
      <c r="ES87" s="53">
        <v>0</v>
      </c>
      <c r="ET87" s="53">
        <v>0</v>
      </c>
      <c r="EU87" s="53">
        <v>0</v>
      </c>
      <c r="EV87" s="53">
        <v>0</v>
      </c>
      <c r="EW87" s="53">
        <v>0</v>
      </c>
      <c r="EX87" s="53">
        <v>0</v>
      </c>
      <c r="EY87" s="53">
        <v>0</v>
      </c>
      <c r="EZ87" s="53">
        <v>0</v>
      </c>
      <c r="FA87" s="53">
        <v>0</v>
      </c>
      <c r="FB87" s="53">
        <v>0</v>
      </c>
      <c r="FC87" s="53">
        <v>0</v>
      </c>
      <c r="FD87" s="53">
        <v>0</v>
      </c>
      <c r="FE87" s="53">
        <v>0</v>
      </c>
      <c r="FF87" s="53">
        <v>0</v>
      </c>
      <c r="FG87" s="53">
        <v>0</v>
      </c>
      <c r="FH87" s="53">
        <v>0</v>
      </c>
      <c r="FI87" s="53">
        <v>0</v>
      </c>
      <c r="FJ87" s="53">
        <v>0</v>
      </c>
      <c r="FK87" s="54">
        <v>0</v>
      </c>
      <c r="FL87" s="53">
        <v>0</v>
      </c>
      <c r="FM87" s="53">
        <v>0</v>
      </c>
      <c r="FN87" s="53">
        <v>0</v>
      </c>
      <c r="FO87" s="53">
        <v>0</v>
      </c>
      <c r="FP87" s="53">
        <v>0</v>
      </c>
      <c r="FQ87" s="53">
        <v>0</v>
      </c>
      <c r="FR87" s="53">
        <v>0</v>
      </c>
      <c r="FS87" s="53">
        <v>0</v>
      </c>
      <c r="FT87" s="53">
        <v>0</v>
      </c>
      <c r="FU87" s="53">
        <v>0</v>
      </c>
      <c r="FV87" s="53">
        <v>0</v>
      </c>
      <c r="FW87" s="53">
        <v>0</v>
      </c>
      <c r="FX87" s="53">
        <v>0</v>
      </c>
      <c r="FY87" s="53">
        <v>0</v>
      </c>
      <c r="FZ87" s="53">
        <v>0</v>
      </c>
      <c r="GA87" s="53">
        <v>0</v>
      </c>
      <c r="GB87" s="53">
        <v>0</v>
      </c>
      <c r="GC87" s="53">
        <v>0</v>
      </c>
      <c r="GD87" s="53">
        <v>0</v>
      </c>
      <c r="GE87" s="53">
        <v>0</v>
      </c>
      <c r="GF87" s="53">
        <v>0</v>
      </c>
      <c r="GG87" s="53">
        <v>0</v>
      </c>
      <c r="GH87" s="53">
        <v>0</v>
      </c>
      <c r="GI87" s="54">
        <v>0</v>
      </c>
      <c r="GJ87" s="53">
        <v>0</v>
      </c>
      <c r="GK87" s="53">
        <v>0</v>
      </c>
      <c r="GL87" s="53">
        <v>0</v>
      </c>
      <c r="GM87" s="53">
        <v>0</v>
      </c>
      <c r="GN87" s="53">
        <v>0</v>
      </c>
      <c r="GO87" s="53">
        <v>0</v>
      </c>
      <c r="GP87" s="53">
        <v>0</v>
      </c>
      <c r="GQ87" s="53">
        <v>0</v>
      </c>
      <c r="GR87" s="53">
        <v>0</v>
      </c>
      <c r="GS87" s="53">
        <v>0</v>
      </c>
      <c r="GT87" s="53">
        <v>0</v>
      </c>
      <c r="GU87" s="53">
        <v>0</v>
      </c>
      <c r="GV87" s="53">
        <v>0</v>
      </c>
      <c r="GW87" s="53">
        <v>0</v>
      </c>
      <c r="GX87" s="53">
        <v>0</v>
      </c>
      <c r="GY87" s="53">
        <v>0</v>
      </c>
      <c r="GZ87" s="53">
        <v>0</v>
      </c>
      <c r="HA87" s="53">
        <v>0</v>
      </c>
      <c r="HB87" s="53">
        <v>0</v>
      </c>
      <c r="HC87" s="53">
        <v>0</v>
      </c>
      <c r="HD87" s="53">
        <v>0</v>
      </c>
      <c r="HE87" s="53">
        <v>0</v>
      </c>
      <c r="HF87" s="53">
        <v>0</v>
      </c>
      <c r="HG87" s="54">
        <v>0</v>
      </c>
      <c r="HH87" s="52"/>
      <c r="HI87" s="160"/>
      <c r="HJ87" s="161"/>
      <c r="HK87" s="161"/>
      <c r="HL87" s="161"/>
      <c r="HM87" s="161"/>
      <c r="HN87" s="161"/>
      <c r="HO87" s="161"/>
      <c r="HP87" s="161"/>
      <c r="HQ87" s="161"/>
      <c r="HR87" s="161"/>
      <c r="HS87" s="161"/>
      <c r="HT87" s="162"/>
      <c r="HU87" s="160"/>
      <c r="HV87" s="161"/>
      <c r="HW87" s="161"/>
      <c r="HX87" s="161"/>
      <c r="HY87" s="161"/>
      <c r="HZ87" s="161"/>
      <c r="IA87" s="161"/>
      <c r="IB87" s="161"/>
      <c r="IC87" s="161"/>
      <c r="ID87" s="161"/>
      <c r="IE87" s="161"/>
      <c r="IF87" s="162"/>
      <c r="IG87" s="160"/>
      <c r="IH87" s="161"/>
      <c r="II87" s="161"/>
      <c r="IJ87" s="161"/>
      <c r="IK87" s="161"/>
      <c r="IL87" s="161"/>
      <c r="IM87" s="161"/>
      <c r="IN87" s="161"/>
      <c r="IO87" s="161"/>
      <c r="IP87" s="161"/>
      <c r="IQ87" s="161"/>
      <c r="IR87" s="162"/>
      <c r="IS87" s="160"/>
      <c r="IT87" s="161"/>
      <c r="IU87" s="161"/>
      <c r="IV87" s="161"/>
      <c r="IW87" s="161"/>
      <c r="IX87" s="161"/>
      <c r="IY87" s="161"/>
      <c r="IZ87" s="161"/>
      <c r="JA87" s="161"/>
      <c r="JB87" s="161"/>
      <c r="JC87" s="161"/>
      <c r="JD87" s="162"/>
      <c r="JE87" s="92"/>
    </row>
    <row r="88" spans="1:265" s="1" customFormat="1" ht="15" thickBot="1" x14ac:dyDescent="0.35">
      <c r="A88" s="125"/>
      <c r="B88" s="163">
        <f t="shared" ca="1" si="1078"/>
        <v>0</v>
      </c>
      <c r="C88" s="164" t="str">
        <f t="shared" ca="1" si="1079"/>
        <v>Affaire 1</v>
      </c>
      <c r="D88" s="140" t="str">
        <f t="shared" ca="1" si="1080"/>
        <v>DCE/REA</v>
      </c>
      <c r="E88" s="141" t="s">
        <v>40</v>
      </c>
      <c r="F88" s="142">
        <v>3</v>
      </c>
      <c r="G88" s="140">
        <f t="shared" ca="1" si="1081"/>
        <v>0</v>
      </c>
      <c r="H88" s="140">
        <f t="shared" ca="1" si="1082"/>
        <v>0</v>
      </c>
      <c r="I88" s="168">
        <f t="shared" ca="1" si="1083"/>
        <v>0</v>
      </c>
      <c r="J88" s="140">
        <f t="shared" ca="1" si="1084"/>
        <v>0</v>
      </c>
      <c r="K88" s="140">
        <f t="shared" ca="1" si="1085"/>
        <v>0</v>
      </c>
      <c r="L88" s="143">
        <f t="shared" ca="1" si="1086"/>
        <v>0</v>
      </c>
      <c r="M88" s="108"/>
      <c r="N88" s="145">
        <v>250</v>
      </c>
      <c r="O88" s="146">
        <v>43466</v>
      </c>
      <c r="P88" s="146">
        <v>43525</v>
      </c>
      <c r="Q88" s="147"/>
      <c r="R88" s="148" t="str">
        <f ca="1">IF(AND($P88&lt;&gt;"",$P88&lt;=$B$1,$Q88=""),"RETARD","")</f>
        <v>RETARD</v>
      </c>
      <c r="S88" s="148">
        <f ca="1">IF($O88="","",IF(AND($B$1&lt;$P88,$Q88=""),$P88,IF(AND($Q88&lt;=$P88,$Q88&lt;&gt;""),$Q88,EDATE($P88,1))))</f>
        <v>43556</v>
      </c>
      <c r="T88" s="150"/>
      <c r="U88" s="108"/>
      <c r="V88" s="154" t="str">
        <f t="shared" ca="1" si="1087"/>
        <v>-</v>
      </c>
      <c r="W88" s="155" t="str">
        <f t="shared" ca="1" si="1088"/>
        <v>-</v>
      </c>
      <c r="X88" s="155" t="str">
        <f t="shared" ca="1" si="1089"/>
        <v>-</v>
      </c>
      <c r="Y88" s="155" t="str">
        <f t="shared" ca="1" si="1090"/>
        <v>DCE</v>
      </c>
      <c r="Z88" s="155" t="str">
        <f t="shared" ca="1" si="1091"/>
        <v/>
      </c>
      <c r="AA88" s="155" t="str">
        <f t="shared" ca="1" si="1092"/>
        <v/>
      </c>
      <c r="AB88" s="155" t="str">
        <f t="shared" ca="1" si="1093"/>
        <v/>
      </c>
      <c r="AC88" s="155" t="str">
        <f t="shared" ca="1" si="1094"/>
        <v/>
      </c>
      <c r="AD88" s="155" t="str">
        <f t="shared" ca="1" si="1095"/>
        <v/>
      </c>
      <c r="AE88" s="155" t="str">
        <f t="shared" ca="1" si="1096"/>
        <v/>
      </c>
      <c r="AF88" s="155" t="str">
        <f t="shared" ca="1" si="1097"/>
        <v/>
      </c>
      <c r="AG88" s="156" t="str">
        <f t="shared" ca="1" si="1098"/>
        <v/>
      </c>
      <c r="AH88" s="154" t="str">
        <f t="shared" ca="1" si="1099"/>
        <v/>
      </c>
      <c r="AI88" s="155" t="str">
        <f t="shared" ca="1" si="1100"/>
        <v/>
      </c>
      <c r="AJ88" s="155" t="str">
        <f t="shared" ca="1" si="1101"/>
        <v/>
      </c>
      <c r="AK88" s="155" t="str">
        <f t="shared" ca="1" si="1102"/>
        <v/>
      </c>
      <c r="AL88" s="155" t="str">
        <f t="shared" ca="1" si="1103"/>
        <v/>
      </c>
      <c r="AM88" s="155" t="str">
        <f t="shared" ca="1" si="1104"/>
        <v/>
      </c>
      <c r="AN88" s="155" t="str">
        <f t="shared" ca="1" si="1105"/>
        <v/>
      </c>
      <c r="AO88" s="155" t="str">
        <f t="shared" ca="1" si="1106"/>
        <v/>
      </c>
      <c r="AP88" s="155" t="str">
        <f t="shared" ca="1" si="1107"/>
        <v/>
      </c>
      <c r="AQ88" s="155" t="str">
        <f t="shared" ca="1" si="1108"/>
        <v/>
      </c>
      <c r="AR88" s="155" t="str">
        <f t="shared" ca="1" si="1109"/>
        <v/>
      </c>
      <c r="AS88" s="156" t="str">
        <f t="shared" ca="1" si="1110"/>
        <v/>
      </c>
      <c r="AT88" s="154" t="str">
        <f t="shared" ca="1" si="1111"/>
        <v/>
      </c>
      <c r="AU88" s="155" t="str">
        <f t="shared" ca="1" si="1112"/>
        <v/>
      </c>
      <c r="AV88" s="155" t="str">
        <f t="shared" ca="1" si="1113"/>
        <v/>
      </c>
      <c r="AW88" s="155" t="str">
        <f t="shared" ca="1" si="1114"/>
        <v/>
      </c>
      <c r="AX88" s="155" t="str">
        <f t="shared" ca="1" si="1115"/>
        <v/>
      </c>
      <c r="AY88" s="155" t="str">
        <f t="shared" ca="1" si="1116"/>
        <v/>
      </c>
      <c r="AZ88" s="155" t="str">
        <f t="shared" ca="1" si="1117"/>
        <v/>
      </c>
      <c r="BA88" s="155" t="str">
        <f t="shared" ca="1" si="1118"/>
        <v/>
      </c>
      <c r="BB88" s="155" t="str">
        <f t="shared" ca="1" si="1119"/>
        <v/>
      </c>
      <c r="BC88" s="155" t="str">
        <f t="shared" ca="1" si="1120"/>
        <v/>
      </c>
      <c r="BD88" s="155" t="str">
        <f t="shared" ca="1" si="1121"/>
        <v/>
      </c>
      <c r="BE88" s="156" t="str">
        <f t="shared" ca="1" si="1122"/>
        <v/>
      </c>
      <c r="BF88" s="154" t="str">
        <f t="shared" ca="1" si="1123"/>
        <v/>
      </c>
      <c r="BG88" s="155" t="str">
        <f t="shared" ca="1" si="1124"/>
        <v/>
      </c>
      <c r="BH88" s="155" t="str">
        <f t="shared" ca="1" si="1125"/>
        <v/>
      </c>
      <c r="BI88" s="155" t="str">
        <f t="shared" ca="1" si="1126"/>
        <v/>
      </c>
      <c r="BJ88" s="155" t="str">
        <f t="shared" ca="1" si="1127"/>
        <v/>
      </c>
      <c r="BK88" s="155" t="str">
        <f t="shared" ca="1" si="1128"/>
        <v/>
      </c>
      <c r="BL88" s="155" t="str">
        <f t="shared" ca="1" si="1129"/>
        <v/>
      </c>
      <c r="BM88" s="155" t="str">
        <f t="shared" ca="1" si="1130"/>
        <v/>
      </c>
      <c r="BN88" s="155" t="str">
        <f t="shared" ca="1" si="1131"/>
        <v/>
      </c>
      <c r="BO88" s="155" t="str">
        <f t="shared" ca="1" si="1132"/>
        <v/>
      </c>
      <c r="BP88" s="155" t="str">
        <f t="shared" ca="1" si="1133"/>
        <v/>
      </c>
      <c r="BQ88" s="156" t="str">
        <f t="shared" ca="1" si="1134"/>
        <v/>
      </c>
      <c r="BR88" s="52"/>
      <c r="BS88" s="53">
        <f t="shared" ca="1" si="1135"/>
        <v>71.428571428571431</v>
      </c>
      <c r="BT88" s="53">
        <f t="shared" ca="1" si="1135"/>
        <v>71.428571428571431</v>
      </c>
      <c r="BU88" s="53">
        <f t="shared" ca="1" si="1135"/>
        <v>71.428571428571431</v>
      </c>
      <c r="BV88" s="53">
        <f t="shared" ca="1" si="1135"/>
        <v>35.714285714285715</v>
      </c>
      <c r="BW88" s="53">
        <f t="shared" ca="1" si="1135"/>
        <v>0</v>
      </c>
      <c r="BX88" s="53">
        <f t="shared" ca="1" si="1135"/>
        <v>0</v>
      </c>
      <c r="BY88" s="53">
        <f t="shared" ca="1" si="1135"/>
        <v>0</v>
      </c>
      <c r="BZ88" s="53">
        <f t="shared" ca="1" si="1135"/>
        <v>0</v>
      </c>
      <c r="CA88" s="53">
        <f t="shared" ca="1" si="1135"/>
        <v>0</v>
      </c>
      <c r="CB88" s="53">
        <f t="shared" ca="1" si="1135"/>
        <v>0</v>
      </c>
      <c r="CC88" s="53">
        <f t="shared" ca="1" si="1135"/>
        <v>0</v>
      </c>
      <c r="CD88" s="54">
        <f t="shared" ca="1" si="1135"/>
        <v>0</v>
      </c>
      <c r="CE88" s="53">
        <f t="shared" ca="1" si="1135"/>
        <v>0</v>
      </c>
      <c r="CF88" s="53">
        <f t="shared" ca="1" si="1135"/>
        <v>0</v>
      </c>
      <c r="CG88" s="53">
        <f t="shared" ca="1" si="1135"/>
        <v>0</v>
      </c>
      <c r="CH88" s="53">
        <f t="shared" ca="1" si="1135"/>
        <v>0</v>
      </c>
      <c r="CI88" s="53">
        <f t="shared" ca="1" si="1136"/>
        <v>0</v>
      </c>
      <c r="CJ88" s="53">
        <f t="shared" ca="1" si="1136"/>
        <v>0</v>
      </c>
      <c r="CK88" s="53">
        <f t="shared" ca="1" si="1136"/>
        <v>0</v>
      </c>
      <c r="CL88" s="53">
        <f t="shared" ca="1" si="1136"/>
        <v>0</v>
      </c>
      <c r="CM88" s="53">
        <f t="shared" ca="1" si="1136"/>
        <v>0</v>
      </c>
      <c r="CN88" s="53">
        <f t="shared" ca="1" si="1136"/>
        <v>0</v>
      </c>
      <c r="CO88" s="53">
        <f t="shared" ca="1" si="1136"/>
        <v>0</v>
      </c>
      <c r="CP88" s="54">
        <f t="shared" ca="1" si="1136"/>
        <v>0</v>
      </c>
      <c r="CQ88" s="53">
        <f t="shared" ca="1" si="1136"/>
        <v>0</v>
      </c>
      <c r="CR88" s="53">
        <f t="shared" ca="1" si="1136"/>
        <v>0</v>
      </c>
      <c r="CS88" s="53">
        <f t="shared" ca="1" si="1136"/>
        <v>0</v>
      </c>
      <c r="CT88" s="53">
        <f t="shared" ca="1" si="1136"/>
        <v>0</v>
      </c>
      <c r="CU88" s="53">
        <f t="shared" ca="1" si="1136"/>
        <v>0</v>
      </c>
      <c r="CV88" s="53">
        <f t="shared" ca="1" si="1136"/>
        <v>0</v>
      </c>
      <c r="CW88" s="53">
        <f t="shared" ca="1" si="1136"/>
        <v>0</v>
      </c>
      <c r="CX88" s="53">
        <f t="shared" ca="1" si="1136"/>
        <v>0</v>
      </c>
      <c r="CY88" s="53">
        <f t="shared" ca="1" si="1137"/>
        <v>0</v>
      </c>
      <c r="CZ88" s="53">
        <f t="shared" ca="1" si="1137"/>
        <v>0</v>
      </c>
      <c r="DA88" s="53">
        <f t="shared" ca="1" si="1137"/>
        <v>0</v>
      </c>
      <c r="DB88" s="54">
        <f t="shared" ca="1" si="1137"/>
        <v>0</v>
      </c>
      <c r="DC88" s="53">
        <f t="shared" ca="1" si="1137"/>
        <v>0</v>
      </c>
      <c r="DD88" s="53">
        <f t="shared" ca="1" si="1137"/>
        <v>0</v>
      </c>
      <c r="DE88" s="53">
        <f t="shared" ca="1" si="1137"/>
        <v>0</v>
      </c>
      <c r="DF88" s="53">
        <f t="shared" ca="1" si="1137"/>
        <v>0</v>
      </c>
      <c r="DG88" s="53">
        <f t="shared" ca="1" si="1137"/>
        <v>0</v>
      </c>
      <c r="DH88" s="53">
        <f t="shared" ca="1" si="1137"/>
        <v>0</v>
      </c>
      <c r="DI88" s="53">
        <f t="shared" ca="1" si="1137"/>
        <v>0</v>
      </c>
      <c r="DJ88" s="53">
        <f t="shared" ca="1" si="1137"/>
        <v>0</v>
      </c>
      <c r="DK88" s="53">
        <f t="shared" ca="1" si="1137"/>
        <v>0</v>
      </c>
      <c r="DL88" s="53">
        <f t="shared" ca="1" si="1137"/>
        <v>0</v>
      </c>
      <c r="DM88" s="53">
        <f t="shared" ca="1" si="1137"/>
        <v>0</v>
      </c>
      <c r="DN88" s="53">
        <f t="shared" ca="1" si="1137"/>
        <v>0</v>
      </c>
      <c r="DO88" s="52"/>
      <c r="DP88" s="60">
        <v>35.714285714285715</v>
      </c>
      <c r="DQ88" s="53">
        <v>35.714285714285715</v>
      </c>
      <c r="DR88" s="53">
        <v>35.714285714285715</v>
      </c>
      <c r="DS88" s="53">
        <v>35.714285714285715</v>
      </c>
      <c r="DT88" s="53">
        <v>35.714285714285715</v>
      </c>
      <c r="DU88" s="53">
        <v>35.714285714285715</v>
      </c>
      <c r="DV88" s="53">
        <v>35.714285714285715</v>
      </c>
      <c r="DW88" s="53">
        <v>0</v>
      </c>
      <c r="DX88" s="53">
        <v>0</v>
      </c>
      <c r="DY88" s="53">
        <v>0</v>
      </c>
      <c r="DZ88" s="53">
        <v>0</v>
      </c>
      <c r="EA88" s="53">
        <v>0</v>
      </c>
      <c r="EB88" s="53">
        <v>0</v>
      </c>
      <c r="EC88" s="53">
        <v>0</v>
      </c>
      <c r="ED88" s="53">
        <v>0</v>
      </c>
      <c r="EE88" s="53">
        <v>0</v>
      </c>
      <c r="EF88" s="53">
        <v>0</v>
      </c>
      <c r="EG88" s="53">
        <v>0</v>
      </c>
      <c r="EH88" s="53">
        <v>0</v>
      </c>
      <c r="EI88" s="53">
        <v>0</v>
      </c>
      <c r="EJ88" s="53">
        <v>0</v>
      </c>
      <c r="EK88" s="53">
        <v>0</v>
      </c>
      <c r="EL88" s="55">
        <v>0</v>
      </c>
      <c r="EM88" s="54">
        <v>0</v>
      </c>
      <c r="EN88" s="53">
        <v>0</v>
      </c>
      <c r="EO88" s="53">
        <v>0</v>
      </c>
      <c r="EP88" s="53">
        <v>0</v>
      </c>
      <c r="EQ88" s="53">
        <v>0</v>
      </c>
      <c r="ER88" s="53">
        <v>0</v>
      </c>
      <c r="ES88" s="53">
        <v>0</v>
      </c>
      <c r="ET88" s="53">
        <v>0</v>
      </c>
      <c r="EU88" s="53">
        <v>0</v>
      </c>
      <c r="EV88" s="53">
        <v>0</v>
      </c>
      <c r="EW88" s="53">
        <v>0</v>
      </c>
      <c r="EX88" s="53">
        <v>0</v>
      </c>
      <c r="EY88" s="53">
        <v>0</v>
      </c>
      <c r="EZ88" s="53">
        <v>0</v>
      </c>
      <c r="FA88" s="53">
        <v>0</v>
      </c>
      <c r="FB88" s="53">
        <v>0</v>
      </c>
      <c r="FC88" s="53">
        <v>0</v>
      </c>
      <c r="FD88" s="53">
        <v>0</v>
      </c>
      <c r="FE88" s="53">
        <v>0</v>
      </c>
      <c r="FF88" s="53">
        <v>0</v>
      </c>
      <c r="FG88" s="53">
        <v>0</v>
      </c>
      <c r="FH88" s="53">
        <v>0</v>
      </c>
      <c r="FI88" s="53">
        <v>0</v>
      </c>
      <c r="FJ88" s="53">
        <v>0</v>
      </c>
      <c r="FK88" s="54">
        <v>0</v>
      </c>
      <c r="FL88" s="53">
        <v>0</v>
      </c>
      <c r="FM88" s="53">
        <v>0</v>
      </c>
      <c r="FN88" s="53">
        <v>0</v>
      </c>
      <c r="FO88" s="53">
        <v>0</v>
      </c>
      <c r="FP88" s="53">
        <v>0</v>
      </c>
      <c r="FQ88" s="53">
        <v>0</v>
      </c>
      <c r="FR88" s="53">
        <v>0</v>
      </c>
      <c r="FS88" s="53">
        <v>0</v>
      </c>
      <c r="FT88" s="53">
        <v>0</v>
      </c>
      <c r="FU88" s="53">
        <v>0</v>
      </c>
      <c r="FV88" s="53">
        <v>0</v>
      </c>
      <c r="FW88" s="53">
        <v>0</v>
      </c>
      <c r="FX88" s="53">
        <v>0</v>
      </c>
      <c r="FY88" s="53">
        <v>0</v>
      </c>
      <c r="FZ88" s="53">
        <v>0</v>
      </c>
      <c r="GA88" s="53">
        <v>0</v>
      </c>
      <c r="GB88" s="53">
        <v>0</v>
      </c>
      <c r="GC88" s="53">
        <v>0</v>
      </c>
      <c r="GD88" s="53">
        <v>0</v>
      </c>
      <c r="GE88" s="53">
        <v>0</v>
      </c>
      <c r="GF88" s="53">
        <v>0</v>
      </c>
      <c r="GG88" s="53">
        <v>0</v>
      </c>
      <c r="GH88" s="53">
        <v>0</v>
      </c>
      <c r="GI88" s="54">
        <v>0</v>
      </c>
      <c r="GJ88" s="53">
        <v>0</v>
      </c>
      <c r="GK88" s="53">
        <v>0</v>
      </c>
      <c r="GL88" s="53">
        <v>0</v>
      </c>
      <c r="GM88" s="53">
        <v>0</v>
      </c>
      <c r="GN88" s="53">
        <v>0</v>
      </c>
      <c r="GO88" s="53">
        <v>0</v>
      </c>
      <c r="GP88" s="53">
        <v>0</v>
      </c>
      <c r="GQ88" s="53">
        <v>0</v>
      </c>
      <c r="GR88" s="53">
        <v>0</v>
      </c>
      <c r="GS88" s="53">
        <v>0</v>
      </c>
      <c r="GT88" s="53">
        <v>0</v>
      </c>
      <c r="GU88" s="53">
        <v>0</v>
      </c>
      <c r="GV88" s="53">
        <v>0</v>
      </c>
      <c r="GW88" s="53">
        <v>0</v>
      </c>
      <c r="GX88" s="53">
        <v>0</v>
      </c>
      <c r="GY88" s="53">
        <v>0</v>
      </c>
      <c r="GZ88" s="53">
        <v>0</v>
      </c>
      <c r="HA88" s="53">
        <v>0</v>
      </c>
      <c r="HB88" s="53">
        <v>0</v>
      </c>
      <c r="HC88" s="53">
        <v>0</v>
      </c>
      <c r="HD88" s="53">
        <v>0</v>
      </c>
      <c r="HE88" s="53">
        <v>0</v>
      </c>
      <c r="HF88" s="53">
        <v>0</v>
      </c>
      <c r="HG88" s="54">
        <v>0</v>
      </c>
      <c r="HH88" s="52"/>
      <c r="HI88" s="160"/>
      <c r="HJ88" s="161"/>
      <c r="HK88" s="161"/>
      <c r="HL88" s="161"/>
      <c r="HM88" s="161"/>
      <c r="HN88" s="161"/>
      <c r="HO88" s="161"/>
      <c r="HP88" s="161"/>
      <c r="HQ88" s="161"/>
      <c r="HR88" s="161"/>
      <c r="HS88" s="161"/>
      <c r="HT88" s="162"/>
      <c r="HU88" s="160"/>
      <c r="HV88" s="161"/>
      <c r="HW88" s="161"/>
      <c r="HX88" s="161"/>
      <c r="HY88" s="161"/>
      <c r="HZ88" s="161"/>
      <c r="IA88" s="161"/>
      <c r="IB88" s="161"/>
      <c r="IC88" s="161"/>
      <c r="ID88" s="161"/>
      <c r="IE88" s="161"/>
      <c r="IF88" s="162"/>
      <c r="IG88" s="160"/>
      <c r="IH88" s="161"/>
      <c r="II88" s="161"/>
      <c r="IJ88" s="161"/>
      <c r="IK88" s="161"/>
      <c r="IL88" s="161"/>
      <c r="IM88" s="161"/>
      <c r="IN88" s="161"/>
      <c r="IO88" s="161"/>
      <c r="IP88" s="161"/>
      <c r="IQ88" s="161"/>
      <c r="IR88" s="162"/>
      <c r="IS88" s="160"/>
      <c r="IT88" s="161"/>
      <c r="IU88" s="161"/>
      <c r="IV88" s="161"/>
      <c r="IW88" s="161"/>
      <c r="IX88" s="161"/>
      <c r="IY88" s="161"/>
      <c r="IZ88" s="161"/>
      <c r="JA88" s="161"/>
      <c r="JB88" s="161"/>
      <c r="JC88" s="161"/>
      <c r="JD88" s="162"/>
      <c r="JE88" s="92"/>
    </row>
    <row r="89" spans="1:265" s="1" customFormat="1" ht="14.4" x14ac:dyDescent="0.3">
      <c r="A89" s="124"/>
      <c r="B89" s="171"/>
      <c r="C89" s="165" t="s">
        <v>43</v>
      </c>
      <c r="D89" s="137" t="s">
        <v>28</v>
      </c>
      <c r="E89" s="137" t="s">
        <v>39</v>
      </c>
      <c r="F89" s="138"/>
      <c r="G89" s="137"/>
      <c r="H89" s="137"/>
      <c r="I89" s="172"/>
      <c r="J89" s="137"/>
      <c r="K89" s="137"/>
      <c r="L89" s="139"/>
      <c r="M89" s="108"/>
      <c r="N89" s="144">
        <f ca="1">SUM(INDIRECT(ADDRESS(ROW($C89)+1,COLUMN($C89)+11,4)&amp;":"&amp;ADDRESS(ROW($C89)+(COUNTIFS($C$1:$C$12,$C89)-1),COLUMN($C89)+11,4)))</f>
        <v>850</v>
      </c>
      <c r="O89" s="137"/>
      <c r="P89" s="137"/>
      <c r="Q89" s="137"/>
      <c r="R89" s="137"/>
      <c r="S89" s="137"/>
      <c r="T89" s="170"/>
      <c r="U89" s="108"/>
      <c r="V89" s="151"/>
      <c r="W89" s="152"/>
      <c r="X89" s="152"/>
      <c r="Y89" s="152"/>
      <c r="Z89" s="152"/>
      <c r="AA89" s="152"/>
      <c r="AB89" s="152"/>
      <c r="AC89" s="152"/>
      <c r="AD89" s="152"/>
      <c r="AE89" s="152"/>
      <c r="AF89" s="152"/>
      <c r="AG89" s="153"/>
      <c r="AH89" s="151"/>
      <c r="AI89" s="152"/>
      <c r="AJ89" s="152"/>
      <c r="AK89" s="152"/>
      <c r="AL89" s="152"/>
      <c r="AM89" s="152"/>
      <c r="AN89" s="152"/>
      <c r="AO89" s="152"/>
      <c r="AP89" s="152"/>
      <c r="AQ89" s="152"/>
      <c r="AR89" s="152"/>
      <c r="AS89" s="153"/>
      <c r="AT89" s="151"/>
      <c r="AU89" s="152"/>
      <c r="AV89" s="152"/>
      <c r="AW89" s="152"/>
      <c r="AX89" s="152"/>
      <c r="AY89" s="152"/>
      <c r="AZ89" s="152"/>
      <c r="BA89" s="152"/>
      <c r="BB89" s="152"/>
      <c r="BC89" s="152"/>
      <c r="BD89" s="152"/>
      <c r="BE89" s="153"/>
      <c r="BF89" s="151"/>
      <c r="BG89" s="152"/>
      <c r="BH89" s="152"/>
      <c r="BI89" s="152"/>
      <c r="BJ89" s="152"/>
      <c r="BK89" s="152"/>
      <c r="BL89" s="152"/>
      <c r="BM89" s="152"/>
      <c r="BN89" s="152"/>
      <c r="BO89" s="152"/>
      <c r="BP89" s="152"/>
      <c r="BQ89" s="153"/>
      <c r="BR89" s="52"/>
      <c r="BS89" s="71"/>
      <c r="BT89" s="71"/>
      <c r="BU89" s="71"/>
      <c r="BV89" s="71"/>
      <c r="BW89" s="71"/>
      <c r="BX89" s="71"/>
      <c r="BY89" s="71"/>
      <c r="BZ89" s="71"/>
      <c r="CA89" s="71"/>
      <c r="CB89" s="71"/>
      <c r="CC89" s="71"/>
      <c r="CD89" s="72"/>
      <c r="CE89" s="71"/>
      <c r="CF89" s="71"/>
      <c r="CG89" s="71"/>
      <c r="CH89" s="71"/>
      <c r="CI89" s="71"/>
      <c r="CJ89" s="71"/>
      <c r="CK89" s="71"/>
      <c r="CL89" s="71"/>
      <c r="CM89" s="71"/>
      <c r="CN89" s="71"/>
      <c r="CO89" s="71"/>
      <c r="CP89" s="72"/>
      <c r="CQ89" s="71"/>
      <c r="CR89" s="71"/>
      <c r="CS89" s="71"/>
      <c r="CT89" s="71"/>
      <c r="CU89" s="71"/>
      <c r="CV89" s="71"/>
      <c r="CW89" s="71"/>
      <c r="CX89" s="71"/>
      <c r="CY89" s="71"/>
      <c r="CZ89" s="71"/>
      <c r="DA89" s="71"/>
      <c r="DB89" s="72"/>
      <c r="DC89" s="71"/>
      <c r="DD89" s="71"/>
      <c r="DE89" s="71"/>
      <c r="DF89" s="71"/>
      <c r="DG89" s="71"/>
      <c r="DH89" s="71"/>
      <c r="DI89" s="71"/>
      <c r="DJ89" s="71"/>
      <c r="DK89" s="71"/>
      <c r="DL89" s="71"/>
      <c r="DM89" s="71"/>
      <c r="DN89" s="71"/>
      <c r="DO89" s="52"/>
      <c r="DP89" s="73"/>
      <c r="DQ89" s="71"/>
      <c r="DR89" s="71"/>
      <c r="DS89" s="71"/>
      <c r="DT89" s="71"/>
      <c r="DU89" s="71"/>
      <c r="DV89" s="71"/>
      <c r="DW89" s="71"/>
      <c r="DX89" s="71"/>
      <c r="DY89" s="71"/>
      <c r="DZ89" s="71"/>
      <c r="EA89" s="71"/>
      <c r="EB89" s="71"/>
      <c r="EC89" s="71"/>
      <c r="ED89" s="71"/>
      <c r="EE89" s="71"/>
      <c r="EF89" s="71"/>
      <c r="EG89" s="71"/>
      <c r="EH89" s="71"/>
      <c r="EI89" s="71"/>
      <c r="EJ89" s="71"/>
      <c r="EK89" s="71"/>
      <c r="EL89" s="74"/>
      <c r="EM89" s="72"/>
      <c r="EN89" s="71"/>
      <c r="EO89" s="71"/>
      <c r="EP89" s="71"/>
      <c r="EQ89" s="71"/>
      <c r="ER89" s="71"/>
      <c r="ES89" s="71"/>
      <c r="ET89" s="71"/>
      <c r="EU89" s="71"/>
      <c r="EV89" s="71"/>
      <c r="EW89" s="71"/>
      <c r="EX89" s="71"/>
      <c r="EY89" s="71"/>
      <c r="EZ89" s="71"/>
      <c r="FA89" s="71"/>
      <c r="FB89" s="71"/>
      <c r="FC89" s="71"/>
      <c r="FD89" s="71"/>
      <c r="FE89" s="71"/>
      <c r="FF89" s="71"/>
      <c r="FG89" s="71"/>
      <c r="FH89" s="71"/>
      <c r="FI89" s="71"/>
      <c r="FJ89" s="71"/>
      <c r="FK89" s="72"/>
      <c r="FL89" s="71"/>
      <c r="FM89" s="71"/>
      <c r="FN89" s="71"/>
      <c r="FO89" s="71"/>
      <c r="FP89" s="71"/>
      <c r="FQ89" s="71"/>
      <c r="FR89" s="71"/>
      <c r="FS89" s="71"/>
      <c r="FT89" s="71"/>
      <c r="FU89" s="71"/>
      <c r="FV89" s="71"/>
      <c r="FW89" s="71"/>
      <c r="FX89" s="71"/>
      <c r="FY89" s="71"/>
      <c r="FZ89" s="71"/>
      <c r="GA89" s="71"/>
      <c r="GB89" s="71"/>
      <c r="GC89" s="71"/>
      <c r="GD89" s="71"/>
      <c r="GE89" s="71"/>
      <c r="GF89" s="71"/>
      <c r="GG89" s="71"/>
      <c r="GH89" s="71"/>
      <c r="GI89" s="72"/>
      <c r="GJ89" s="71"/>
      <c r="GK89" s="71"/>
      <c r="GL89" s="71"/>
      <c r="GM89" s="71"/>
      <c r="GN89" s="71"/>
      <c r="GO89" s="71"/>
      <c r="GP89" s="71"/>
      <c r="GQ89" s="71"/>
      <c r="GR89" s="71"/>
      <c r="GS89" s="71"/>
      <c r="GT89" s="71"/>
      <c r="GU89" s="71"/>
      <c r="GV89" s="71"/>
      <c r="GW89" s="71"/>
      <c r="GX89" s="71"/>
      <c r="GY89" s="71"/>
      <c r="GZ89" s="71"/>
      <c r="HA89" s="71"/>
      <c r="HB89" s="71"/>
      <c r="HC89" s="71"/>
      <c r="HD89" s="71"/>
      <c r="HE89" s="71"/>
      <c r="HF89" s="71"/>
      <c r="HG89" s="72"/>
      <c r="HH89" s="52"/>
      <c r="HI89" s="157"/>
      <c r="HJ89" s="158"/>
      <c r="HK89" s="158"/>
      <c r="HL89" s="158"/>
      <c r="HM89" s="158"/>
      <c r="HN89" s="158"/>
      <c r="HO89" s="158"/>
      <c r="HP89" s="158"/>
      <c r="HQ89" s="158"/>
      <c r="HR89" s="158"/>
      <c r="HS89" s="158"/>
      <c r="HT89" s="159"/>
      <c r="HU89" s="157"/>
      <c r="HV89" s="158"/>
      <c r="HW89" s="158"/>
      <c r="HX89" s="158"/>
      <c r="HY89" s="158"/>
      <c r="HZ89" s="158"/>
      <c r="IA89" s="158"/>
      <c r="IB89" s="158"/>
      <c r="IC89" s="158"/>
      <c r="ID89" s="158"/>
      <c r="IE89" s="158"/>
      <c r="IF89" s="159"/>
      <c r="IG89" s="157"/>
      <c r="IH89" s="158"/>
      <c r="II89" s="158"/>
      <c r="IJ89" s="158"/>
      <c r="IK89" s="158"/>
      <c r="IL89" s="158"/>
      <c r="IM89" s="158"/>
      <c r="IN89" s="158"/>
      <c r="IO89" s="158"/>
      <c r="IP89" s="158"/>
      <c r="IQ89" s="158"/>
      <c r="IR89" s="159"/>
      <c r="IS89" s="157"/>
      <c r="IT89" s="158"/>
      <c r="IU89" s="158"/>
      <c r="IV89" s="158"/>
      <c r="IW89" s="158"/>
      <c r="IX89" s="158"/>
      <c r="IY89" s="158"/>
      <c r="IZ89" s="158"/>
      <c r="JA89" s="158"/>
      <c r="JB89" s="158"/>
      <c r="JC89" s="158"/>
      <c r="JD89" s="159"/>
      <c r="JE89" s="92"/>
    </row>
    <row r="90" spans="1:265" s="1" customFormat="1" ht="15" customHeight="1" x14ac:dyDescent="0.3">
      <c r="A90" s="125"/>
      <c r="B90" s="163">
        <f t="shared" ref="B90:B92" ca="1" si="1138">INDIRECT(ADDRESS(ROW(A90)-1,COLUMN(A90)+1,4),TRUE)</f>
        <v>0</v>
      </c>
      <c r="C90" s="164" t="str">
        <f t="shared" ref="C90:C92" ca="1" si="1139">INDIRECT(ADDRESS(ROW(B90)-1,COLUMN(B90)+1,4),TRUE)</f>
        <v>Affaire 1</v>
      </c>
      <c r="D90" s="140" t="str">
        <f t="shared" ref="D90:D92" ca="1" si="1140">INDIRECT(ADDRESS(ROW(C90)-1,COLUMN(C90)+1,4),TRUE)</f>
        <v>DCE/REA</v>
      </c>
      <c r="E90" s="141" t="s">
        <v>38</v>
      </c>
      <c r="F90" s="142">
        <v>1</v>
      </c>
      <c r="G90" s="140">
        <f t="shared" ref="G90:G92" ca="1" si="1141">INDIRECT(ADDRESS(ROW(F90)-1,COLUMN(F90)+1,4),TRUE)</f>
        <v>0</v>
      </c>
      <c r="H90" s="140">
        <f t="shared" ref="H90:H92" ca="1" si="1142">INDIRECT(ADDRESS(ROW(G90)-1,COLUMN(G90)+1,4),TRUE)</f>
        <v>0</v>
      </c>
      <c r="I90" s="168">
        <f t="shared" ref="I90:I92" ca="1" si="1143">INDIRECT(ADDRESS(ROW(H90)-1,COLUMN(H90)+1,4),TRUE)</f>
        <v>0</v>
      </c>
      <c r="J90" s="173">
        <f t="shared" ref="J90:J92" ca="1" si="1144">INDIRECT(ADDRESS(ROW(I90)-1,COLUMN(I90)+1,4),TRUE)</f>
        <v>0</v>
      </c>
      <c r="K90" s="140">
        <f t="shared" ref="K90:K92" ca="1" si="1145">INDIRECT(ADDRESS(ROW(J90)-1,COLUMN(J90)+1,4),TRUE)</f>
        <v>0</v>
      </c>
      <c r="L90" s="143">
        <f t="shared" ref="L90:L92" ca="1" si="1146">INDIRECT(ADDRESS(ROW(K90)-1,COLUMN(K90)+1,4),TRUE)</f>
        <v>0</v>
      </c>
      <c r="M90" s="108"/>
      <c r="N90" s="145">
        <v>400</v>
      </c>
      <c r="O90" s="146">
        <v>43466</v>
      </c>
      <c r="P90" s="146">
        <v>43586</v>
      </c>
      <c r="Q90" s="147"/>
      <c r="R90" s="148" t="str">
        <f ca="1">IF(AND($P90&lt;&gt;"",$P90&lt;=$B$1,$Q90=""),"RETARD","")</f>
        <v>RETARD</v>
      </c>
      <c r="S90" s="148">
        <f ca="1">IF($O90="","",IF(AND($B$1&lt;$P90,$Q90=""),$P90,IF(AND($Q90&lt;=$P90,$Q90&lt;&gt;""),$Q90,EDATE($P90,1))))</f>
        <v>43617</v>
      </c>
      <c r="T90" s="169"/>
      <c r="U90" s="108"/>
      <c r="V90" s="154" t="str">
        <f t="shared" ref="V90:V92" ca="1" si="1147">IF(AND(BS90&gt;0,BT90&gt;0),"-",IF(AND(BS90&gt;0,BT90=0),IF($D90="DCE/REA",IF(HI90="","DCE","REA"),$D90),""))</f>
        <v>-</v>
      </c>
      <c r="W90" s="155" t="str">
        <f t="shared" ref="W90:W92" ca="1" si="1148">IF(AND(BT90&gt;0,BU90&gt;0),"-",IF(AND(BT90&gt;0,BU90=0),IF($D90="DCE/REA",IF(HJ90="","DCE","REA"),$D90),""))</f>
        <v>-</v>
      </c>
      <c r="X90" s="155" t="str">
        <f t="shared" ref="X90:X92" ca="1" si="1149">IF(AND(BU90&gt;0,BV90&gt;0),"-",IF(AND(BU90&gt;0,BV90=0),IF($D90="DCE/REA",IF(HK90="","DCE","REA"),$D90),""))</f>
        <v>-</v>
      </c>
      <c r="Y90" s="155" t="str">
        <f t="shared" ref="Y90:Y92" ca="1" si="1150">IF(AND(BV90&gt;0,BW90&gt;0),"-",IF(AND(BV90&gt;0,BW90=0),IF($D90="DCE/REA",IF(HL90="","DCE","REA"),$D90),""))</f>
        <v>-</v>
      </c>
      <c r="Z90" s="155" t="str">
        <f t="shared" ref="Z90:Z92" ca="1" si="1151">IF(AND(BW90&gt;0,BX90&gt;0),"-",IF(AND(BW90&gt;0,BX90=0),IF($D90="DCE/REA",IF(HM90="","DCE","REA"),$D90),""))</f>
        <v>-</v>
      </c>
      <c r="AA90" s="155" t="str">
        <f t="shared" ref="AA90:AA92" ca="1" si="1152">IF(AND(BX90&gt;0,BY90&gt;0),"-",IF(AND(BX90&gt;0,BY90=0),IF($D90="DCE/REA",IF(HN90="","DCE","REA"),$D90),""))</f>
        <v>DCE</v>
      </c>
      <c r="AB90" s="155" t="str">
        <f t="shared" ref="AB90:AB92" ca="1" si="1153">IF(AND(BY90&gt;0,BZ90&gt;0),"-",IF(AND(BY90&gt;0,BZ90=0),IF($D90="DCE/REA",IF(HO90="","DCE","REA"),$D90),""))</f>
        <v/>
      </c>
      <c r="AC90" s="155" t="str">
        <f t="shared" ref="AC90:AC92" ca="1" si="1154">IF(AND(BZ90&gt;0,CA90&gt;0),"-",IF(AND(BZ90&gt;0,CA90=0),IF($D90="DCE/REA",IF(HP90="","DCE","REA"),$D90),""))</f>
        <v/>
      </c>
      <c r="AD90" s="155" t="str">
        <f t="shared" ref="AD90:AD92" ca="1" si="1155">IF(AND(CA90&gt;0,CB90&gt;0),"-",IF(AND(CA90&gt;0,CB90=0),IF($D90="DCE/REA",IF(HQ90="","DCE","REA"),$D90),""))</f>
        <v/>
      </c>
      <c r="AE90" s="155" t="str">
        <f t="shared" ref="AE90:AE92" ca="1" si="1156">IF(AND(CB90&gt;0,CC90&gt;0),"-",IF(AND(CB90&gt;0,CC90=0),IF($D90="DCE/REA",IF(HR90="","DCE","REA"),$D90),""))</f>
        <v/>
      </c>
      <c r="AF90" s="155" t="str">
        <f t="shared" ref="AF90:AF92" ca="1" si="1157">IF(AND(CC90&gt;0,CD90&gt;0),"-",IF(AND(CC90&gt;0,CD90=0),IF($D90="DCE/REA",IF(HS90="","DCE","REA"),$D90),""))</f>
        <v/>
      </c>
      <c r="AG90" s="156" t="str">
        <f t="shared" ref="AG90:AG92" ca="1" si="1158">IF(AND(CD90&gt;0,CE90&gt;0),"-",IF(AND(CD90&gt;0,CE90=0),IF($D90="DCE/REA",IF(HT90="","DCE","REA"),$D90),""))</f>
        <v/>
      </c>
      <c r="AH90" s="154" t="str">
        <f t="shared" ref="AH90:AH92" ca="1" si="1159">IF(AND(CE90&gt;0,CF90&gt;0),"-",IF(AND(CE90&gt;0,CF90=0),IF($D90="DCE/REA",IF(HU90="","DCE","REA"),$D90),""))</f>
        <v/>
      </c>
      <c r="AI90" s="155" t="str">
        <f t="shared" ref="AI90:AI92" ca="1" si="1160">IF(AND(CF90&gt;0,CG90&gt;0),"-",IF(AND(CF90&gt;0,CG90=0),IF($D90="DCE/REA",IF(HV90="","DCE","REA"),$D90),""))</f>
        <v/>
      </c>
      <c r="AJ90" s="155" t="str">
        <f t="shared" ref="AJ90:AJ92" ca="1" si="1161">IF(AND(CG90&gt;0,CH90&gt;0),"-",IF(AND(CG90&gt;0,CH90=0),IF($D90="DCE/REA",IF(HW90="","DCE","REA"),$D90),""))</f>
        <v/>
      </c>
      <c r="AK90" s="155" t="str">
        <f t="shared" ref="AK90:AK92" ca="1" si="1162">IF(AND(CH90&gt;0,CI90&gt;0),"-",IF(AND(CH90&gt;0,CI90=0),IF($D90="DCE/REA",IF(HX90="","DCE","REA"),$D90),""))</f>
        <v/>
      </c>
      <c r="AL90" s="155" t="str">
        <f t="shared" ref="AL90:AL92" ca="1" si="1163">IF(AND(CI90&gt;0,CJ90&gt;0),"-",IF(AND(CI90&gt;0,CJ90=0),IF($D90="DCE/REA",IF(HY90="","DCE","REA"),$D90),""))</f>
        <v/>
      </c>
      <c r="AM90" s="155" t="str">
        <f t="shared" ref="AM90:AM92" ca="1" si="1164">IF(AND(CJ90&gt;0,CK90&gt;0),"-",IF(AND(CJ90&gt;0,CK90=0),IF($D90="DCE/REA",IF(HZ90="","DCE","REA"),$D90),""))</f>
        <v/>
      </c>
      <c r="AN90" s="155" t="str">
        <f t="shared" ref="AN90:AN92" ca="1" si="1165">IF(AND(CK90&gt;0,CL90&gt;0),"-",IF(AND(CK90&gt;0,CL90=0),IF($D90="DCE/REA",IF(IA90="","DCE","REA"),$D90),""))</f>
        <v/>
      </c>
      <c r="AO90" s="155" t="str">
        <f t="shared" ref="AO90:AO92" ca="1" si="1166">IF(AND(CL90&gt;0,CM90&gt;0),"-",IF(AND(CL90&gt;0,CM90=0),IF($D90="DCE/REA",IF(IB90="","DCE","REA"),$D90),""))</f>
        <v/>
      </c>
      <c r="AP90" s="155" t="str">
        <f t="shared" ref="AP90:AP92" ca="1" si="1167">IF(AND(CM90&gt;0,CN90&gt;0),"-",IF(AND(CM90&gt;0,CN90=0),IF($D90="DCE/REA",IF(IC90="","DCE","REA"),$D90),""))</f>
        <v/>
      </c>
      <c r="AQ90" s="155" t="str">
        <f t="shared" ref="AQ90:AQ92" ca="1" si="1168">IF(AND(CN90&gt;0,CO90&gt;0),"-",IF(AND(CN90&gt;0,CO90=0),IF($D90="DCE/REA",IF(ID90="","DCE","REA"),$D90),""))</f>
        <v/>
      </c>
      <c r="AR90" s="155" t="str">
        <f t="shared" ref="AR90:AR92" ca="1" si="1169">IF(AND(CO90&gt;0,CP90&gt;0),"-",IF(AND(CO90&gt;0,CP90=0),IF($D90="DCE/REA",IF(IE90="","DCE","REA"),$D90),""))</f>
        <v/>
      </c>
      <c r="AS90" s="156" t="str">
        <f t="shared" ref="AS90:AS92" ca="1" si="1170">IF(AND(CP90&gt;0,CQ90&gt;0),"-",IF(AND(CP90&gt;0,CQ90=0),IF($D90="DCE/REA",IF(IF90="","DCE","REA"),$D90),""))</f>
        <v/>
      </c>
      <c r="AT90" s="154" t="str">
        <f t="shared" ref="AT90:AT92" ca="1" si="1171">IF(AND(CQ90&gt;0,CR90&gt;0),"-",IF(AND(CQ90&gt;0,CR90=0),IF($D90="DCE/REA",IF(IG90="","DCE","REA"),$D90),""))</f>
        <v/>
      </c>
      <c r="AU90" s="155" t="str">
        <f t="shared" ref="AU90:AU92" ca="1" si="1172">IF(AND(CR90&gt;0,CS90&gt;0),"-",IF(AND(CR90&gt;0,CS90=0),IF($D90="DCE/REA",IF(IH90="","DCE","REA"),$D90),""))</f>
        <v/>
      </c>
      <c r="AV90" s="155" t="str">
        <f t="shared" ref="AV90:AV92" ca="1" si="1173">IF(AND(CS90&gt;0,CT90&gt;0),"-",IF(AND(CS90&gt;0,CT90=0),IF($D90="DCE/REA",IF(II90="","DCE","REA"),$D90),""))</f>
        <v/>
      </c>
      <c r="AW90" s="155" t="str">
        <f t="shared" ref="AW90:AW92" ca="1" si="1174">IF(AND(CT90&gt;0,CU90&gt;0),"-",IF(AND(CT90&gt;0,CU90=0),IF($D90="DCE/REA",IF(IJ90="","DCE","REA"),$D90),""))</f>
        <v/>
      </c>
      <c r="AX90" s="155" t="str">
        <f t="shared" ref="AX90:AX92" ca="1" si="1175">IF(AND(CU90&gt;0,CV90&gt;0),"-",IF(AND(CU90&gt;0,CV90=0),IF($D90="DCE/REA",IF(IK90="","DCE","REA"),$D90),""))</f>
        <v/>
      </c>
      <c r="AY90" s="155" t="str">
        <f t="shared" ref="AY90:AY92" ca="1" si="1176">IF(AND(CV90&gt;0,CW90&gt;0),"-",IF(AND(CV90&gt;0,CW90=0),IF($D90="DCE/REA",IF(IL90="","DCE","REA"),$D90),""))</f>
        <v/>
      </c>
      <c r="AZ90" s="155" t="str">
        <f t="shared" ref="AZ90:AZ92" ca="1" si="1177">IF(AND(CW90&gt;0,CX90&gt;0),"-",IF(AND(CW90&gt;0,CX90=0),IF($D90="DCE/REA",IF(IM90="","DCE","REA"),$D90),""))</f>
        <v/>
      </c>
      <c r="BA90" s="155" t="str">
        <f t="shared" ref="BA90:BA92" ca="1" si="1178">IF(AND(CX90&gt;0,CY90&gt;0),"-",IF(AND(CX90&gt;0,CY90=0),IF($D90="DCE/REA",IF(IN90="","DCE","REA"),$D90),""))</f>
        <v/>
      </c>
      <c r="BB90" s="155" t="str">
        <f t="shared" ref="BB90:BB92" ca="1" si="1179">IF(AND(CY90&gt;0,CZ90&gt;0),"-",IF(AND(CY90&gt;0,CZ90=0),IF($D90="DCE/REA",IF(IO90="","DCE","REA"),$D90),""))</f>
        <v/>
      </c>
      <c r="BC90" s="155" t="str">
        <f t="shared" ref="BC90:BC92" ca="1" si="1180">IF(AND(CZ90&gt;0,DA90&gt;0),"-",IF(AND(CZ90&gt;0,DA90=0),IF($D90="DCE/REA",IF(IP90="","DCE","REA"),$D90),""))</f>
        <v/>
      </c>
      <c r="BD90" s="155" t="str">
        <f t="shared" ref="BD90:BD92" ca="1" si="1181">IF(AND(DA90&gt;0,DB90&gt;0),"-",IF(AND(DA90&gt;0,DB90=0),IF($D90="DCE/REA",IF(IQ90="","DCE","REA"),$D90),""))</f>
        <v/>
      </c>
      <c r="BE90" s="156" t="str">
        <f t="shared" ref="BE90:BE92" ca="1" si="1182">IF(AND(DB90&gt;0,DC90&gt;0),"-",IF(AND(DB90&gt;0,DC90=0),IF($D90="DCE/REA",IF(IR90="","DCE","REA"),$D90),""))</f>
        <v/>
      </c>
      <c r="BF90" s="154" t="str">
        <f t="shared" ref="BF90:BF92" ca="1" si="1183">IF(AND(DC90&gt;0,DD90&gt;0),"-",IF(AND(DC90&gt;0,DD90=0),IF($D90="DCE/REA",IF(IS90="","DCE","REA"),$D90),""))</f>
        <v/>
      </c>
      <c r="BG90" s="155" t="str">
        <f t="shared" ref="BG90:BG92" ca="1" si="1184">IF(AND(DD90&gt;0,DE90&gt;0),"-",IF(AND(DD90&gt;0,DE90=0),IF($D90="DCE/REA",IF(IT90="","DCE","REA"),$D90),""))</f>
        <v/>
      </c>
      <c r="BH90" s="155" t="str">
        <f t="shared" ref="BH90:BH92" ca="1" si="1185">IF(AND(DE90&gt;0,DF90&gt;0),"-",IF(AND(DE90&gt;0,DF90=0),IF($D90="DCE/REA",IF(IU90="","DCE","REA"),$D90),""))</f>
        <v/>
      </c>
      <c r="BI90" s="155" t="str">
        <f t="shared" ref="BI90:BI92" ca="1" si="1186">IF(AND(DF90&gt;0,DG90&gt;0),"-",IF(AND(DF90&gt;0,DG90=0),IF($D90="DCE/REA",IF(IV90="","DCE","REA"),$D90),""))</f>
        <v/>
      </c>
      <c r="BJ90" s="155" t="str">
        <f t="shared" ref="BJ90:BJ92" ca="1" si="1187">IF(AND(DG90&gt;0,DH90&gt;0),"-",IF(AND(DG90&gt;0,DH90=0),IF($D90="DCE/REA",IF(IW90="","DCE","REA"),$D90),""))</f>
        <v/>
      </c>
      <c r="BK90" s="155" t="str">
        <f t="shared" ref="BK90:BK92" ca="1" si="1188">IF(AND(DH90&gt;0,DI90&gt;0),"-",IF(AND(DH90&gt;0,DI90=0),IF($D90="DCE/REA",IF(IX90="","DCE","REA"),$D90),""))</f>
        <v/>
      </c>
      <c r="BL90" s="155" t="str">
        <f t="shared" ref="BL90:BL92" ca="1" si="1189">IF(AND(DI90&gt;0,DJ90&gt;0),"-",IF(AND(DI90&gt;0,DJ90=0),IF($D90="DCE/REA",IF(IY90="","DCE","REA"),$D90),""))</f>
        <v/>
      </c>
      <c r="BM90" s="155" t="str">
        <f t="shared" ref="BM90:BM92" ca="1" si="1190">IF(AND(DJ90&gt;0,DK90&gt;0),"-",IF(AND(DJ90&gt;0,DK90=0),IF($D90="DCE/REA",IF(IZ90="","DCE","REA"),$D90),""))</f>
        <v/>
      </c>
      <c r="BN90" s="155" t="str">
        <f t="shared" ref="BN90:BN92" ca="1" si="1191">IF(AND(DK90&gt;0,DL90&gt;0),"-",IF(AND(DK90&gt;0,DL90=0),IF($D90="DCE/REA",IF(JA90="","DCE","REA"),$D90),""))</f>
        <v/>
      </c>
      <c r="BO90" s="155" t="str">
        <f t="shared" ref="BO90:BO92" ca="1" si="1192">IF(AND(DL90&gt;0,DM90&gt;0),"-",IF(AND(DL90&gt;0,DM90=0),IF($D90="DCE/REA",IF(JB90="","DCE","REA"),$D90),""))</f>
        <v/>
      </c>
      <c r="BP90" s="155" t="str">
        <f t="shared" ref="BP90:BP92" ca="1" si="1193">IF(AND(DM90&gt;0,DN90&gt;0),"-",IF(AND(DM90&gt;0,DN90=0),IF($D90="DCE/REA",IF(JC90="","DCE","REA"),$D90),""))</f>
        <v/>
      </c>
      <c r="BQ90" s="156" t="str">
        <f t="shared" ref="BQ90:BQ92" ca="1" si="1194">IF(AND(DN90&gt;0,DO90&gt;0),"-",IF(AND(DN90&gt;0,DO90=0),IF($D90="DCE/REA",IF(JD90="","DCE","REA"),$D90),""))</f>
        <v/>
      </c>
      <c r="BR90" s="52"/>
      <c r="BS90" s="53">
        <f t="shared" ref="BS90:CH92" ca="1" si="1195">IF(OFFSET($HI90,,(COLUMN()-COLUMN($BS$1:$BS$12)),,1)&lt;&gt;"",OFFSET($HI90,,(COLUMN()-COLUMN($BS$1:$BS$12)),,1),SUM(OFFSET($DP90,,2*(COLUMN()-COLUMN($BS$1:$BS$12)),,2)))</f>
        <v>47.058823529411768</v>
      </c>
      <c r="BT90" s="53">
        <f t="shared" ca="1" si="1195"/>
        <v>47.058823529411768</v>
      </c>
      <c r="BU90" s="53">
        <f t="shared" ca="1" si="1195"/>
        <v>70.588235294117652</v>
      </c>
      <c r="BV90" s="53">
        <f t="shared" ca="1" si="1195"/>
        <v>94.117647058823536</v>
      </c>
      <c r="BW90" s="53">
        <f t="shared" ca="1" si="1195"/>
        <v>94.117647058823536</v>
      </c>
      <c r="BX90" s="53">
        <f t="shared" ca="1" si="1195"/>
        <v>47.058823529411768</v>
      </c>
      <c r="BY90" s="53">
        <f t="shared" ca="1" si="1195"/>
        <v>0</v>
      </c>
      <c r="BZ90" s="53">
        <f t="shared" ca="1" si="1195"/>
        <v>0</v>
      </c>
      <c r="CA90" s="53">
        <f t="shared" ca="1" si="1195"/>
        <v>0</v>
      </c>
      <c r="CB90" s="53">
        <f t="shared" ca="1" si="1195"/>
        <v>0</v>
      </c>
      <c r="CC90" s="53">
        <f t="shared" ca="1" si="1195"/>
        <v>0</v>
      </c>
      <c r="CD90" s="54">
        <f t="shared" ca="1" si="1195"/>
        <v>0</v>
      </c>
      <c r="CE90" s="53">
        <f t="shared" ca="1" si="1195"/>
        <v>0</v>
      </c>
      <c r="CF90" s="53">
        <f t="shared" ca="1" si="1195"/>
        <v>0</v>
      </c>
      <c r="CG90" s="53">
        <f t="shared" ca="1" si="1195"/>
        <v>0</v>
      </c>
      <c r="CH90" s="53">
        <f t="shared" ca="1" si="1195"/>
        <v>0</v>
      </c>
      <c r="CI90" s="53">
        <f t="shared" ref="CI90:CX92" ca="1" si="1196">IF(OFFSET($HI90,,(COLUMN()-COLUMN($BS$1:$BS$12)),,1)&lt;&gt;"",OFFSET($HI90,,(COLUMN()-COLUMN($BS$1:$BS$12)),,1),SUM(OFFSET($DP90,,2*(COLUMN()-COLUMN($BS$1:$BS$12)),,2)))</f>
        <v>0</v>
      </c>
      <c r="CJ90" s="53">
        <f t="shared" ca="1" si="1196"/>
        <v>0</v>
      </c>
      <c r="CK90" s="53">
        <f t="shared" ca="1" si="1196"/>
        <v>0</v>
      </c>
      <c r="CL90" s="53">
        <f t="shared" ca="1" si="1196"/>
        <v>0</v>
      </c>
      <c r="CM90" s="53">
        <f t="shared" ca="1" si="1196"/>
        <v>0</v>
      </c>
      <c r="CN90" s="53">
        <f t="shared" ca="1" si="1196"/>
        <v>0</v>
      </c>
      <c r="CO90" s="53">
        <f t="shared" ca="1" si="1196"/>
        <v>0</v>
      </c>
      <c r="CP90" s="54">
        <f t="shared" ca="1" si="1196"/>
        <v>0</v>
      </c>
      <c r="CQ90" s="53">
        <f t="shared" ca="1" si="1196"/>
        <v>0</v>
      </c>
      <c r="CR90" s="53">
        <f t="shared" ca="1" si="1196"/>
        <v>0</v>
      </c>
      <c r="CS90" s="53">
        <f t="shared" ca="1" si="1196"/>
        <v>0</v>
      </c>
      <c r="CT90" s="53">
        <f t="shared" ca="1" si="1196"/>
        <v>0</v>
      </c>
      <c r="CU90" s="53">
        <f t="shared" ca="1" si="1196"/>
        <v>0</v>
      </c>
      <c r="CV90" s="53">
        <f t="shared" ca="1" si="1196"/>
        <v>0</v>
      </c>
      <c r="CW90" s="53">
        <f t="shared" ca="1" si="1196"/>
        <v>0</v>
      </c>
      <c r="CX90" s="53">
        <f t="shared" ca="1" si="1196"/>
        <v>0</v>
      </c>
      <c r="CY90" s="53">
        <f t="shared" ref="CY90:DN92" ca="1" si="1197">IF(OFFSET($HI90,,(COLUMN()-COLUMN($BS$1:$BS$12)),,1)&lt;&gt;"",OFFSET($HI90,,(COLUMN()-COLUMN($BS$1:$BS$12)),,1),SUM(OFFSET($DP90,,2*(COLUMN()-COLUMN($BS$1:$BS$12)),,2)))</f>
        <v>0</v>
      </c>
      <c r="CZ90" s="53">
        <f t="shared" ca="1" si="1197"/>
        <v>0</v>
      </c>
      <c r="DA90" s="53">
        <f t="shared" ca="1" si="1197"/>
        <v>0</v>
      </c>
      <c r="DB90" s="54">
        <f t="shared" ca="1" si="1197"/>
        <v>0</v>
      </c>
      <c r="DC90" s="53">
        <f t="shared" ca="1" si="1197"/>
        <v>0</v>
      </c>
      <c r="DD90" s="53">
        <f t="shared" ca="1" si="1197"/>
        <v>0</v>
      </c>
      <c r="DE90" s="53">
        <f t="shared" ca="1" si="1197"/>
        <v>0</v>
      </c>
      <c r="DF90" s="53">
        <f t="shared" ca="1" si="1197"/>
        <v>0</v>
      </c>
      <c r="DG90" s="53">
        <f t="shared" ca="1" si="1197"/>
        <v>0</v>
      </c>
      <c r="DH90" s="53">
        <f t="shared" ca="1" si="1197"/>
        <v>0</v>
      </c>
      <c r="DI90" s="53">
        <f t="shared" ca="1" si="1197"/>
        <v>0</v>
      </c>
      <c r="DJ90" s="53">
        <f t="shared" ca="1" si="1197"/>
        <v>0</v>
      </c>
      <c r="DK90" s="53">
        <f t="shared" ca="1" si="1197"/>
        <v>0</v>
      </c>
      <c r="DL90" s="53">
        <f t="shared" ca="1" si="1197"/>
        <v>0</v>
      </c>
      <c r="DM90" s="53">
        <f t="shared" ca="1" si="1197"/>
        <v>0</v>
      </c>
      <c r="DN90" s="53">
        <f t="shared" ca="1" si="1197"/>
        <v>0</v>
      </c>
      <c r="DO90" s="52"/>
      <c r="DP90" s="60">
        <v>23.529411764705884</v>
      </c>
      <c r="DQ90" s="53">
        <v>23.529411764705884</v>
      </c>
      <c r="DR90" s="53">
        <v>23.529411764705884</v>
      </c>
      <c r="DS90" s="53">
        <v>23.529411764705884</v>
      </c>
      <c r="DT90" s="53">
        <v>23.529411764705884</v>
      </c>
      <c r="DU90" s="53">
        <v>47.058823529411768</v>
      </c>
      <c r="DV90" s="53">
        <v>47.058823529411768</v>
      </c>
      <c r="DW90" s="53">
        <v>47.058823529411768</v>
      </c>
      <c r="DX90" s="53">
        <v>47.058823529411768</v>
      </c>
      <c r="DY90" s="53">
        <v>47.058823529411768</v>
      </c>
      <c r="DZ90" s="53">
        <v>47.058823529411768</v>
      </c>
      <c r="EA90" s="53">
        <v>0</v>
      </c>
      <c r="EB90" s="53">
        <v>0</v>
      </c>
      <c r="EC90" s="53">
        <v>0</v>
      </c>
      <c r="ED90" s="53">
        <v>0</v>
      </c>
      <c r="EE90" s="53">
        <v>0</v>
      </c>
      <c r="EF90" s="53">
        <v>0</v>
      </c>
      <c r="EG90" s="53">
        <v>0</v>
      </c>
      <c r="EH90" s="53">
        <v>0</v>
      </c>
      <c r="EI90" s="53">
        <v>0</v>
      </c>
      <c r="EJ90" s="53">
        <v>0</v>
      </c>
      <c r="EK90" s="53">
        <v>0</v>
      </c>
      <c r="EL90" s="55">
        <v>0</v>
      </c>
      <c r="EM90" s="54">
        <v>0</v>
      </c>
      <c r="EN90" s="53">
        <v>0</v>
      </c>
      <c r="EO90" s="53">
        <v>0</v>
      </c>
      <c r="EP90" s="53">
        <v>0</v>
      </c>
      <c r="EQ90" s="53">
        <v>0</v>
      </c>
      <c r="ER90" s="53">
        <v>0</v>
      </c>
      <c r="ES90" s="53">
        <v>0</v>
      </c>
      <c r="ET90" s="53">
        <v>0</v>
      </c>
      <c r="EU90" s="53">
        <v>0</v>
      </c>
      <c r="EV90" s="53">
        <v>0</v>
      </c>
      <c r="EW90" s="53">
        <v>0</v>
      </c>
      <c r="EX90" s="53">
        <v>0</v>
      </c>
      <c r="EY90" s="53">
        <v>0</v>
      </c>
      <c r="EZ90" s="53">
        <v>0</v>
      </c>
      <c r="FA90" s="53">
        <v>0</v>
      </c>
      <c r="FB90" s="53">
        <v>0</v>
      </c>
      <c r="FC90" s="53">
        <v>0</v>
      </c>
      <c r="FD90" s="53">
        <v>0</v>
      </c>
      <c r="FE90" s="53">
        <v>0</v>
      </c>
      <c r="FF90" s="53">
        <v>0</v>
      </c>
      <c r="FG90" s="53">
        <v>0</v>
      </c>
      <c r="FH90" s="53">
        <v>0</v>
      </c>
      <c r="FI90" s="53">
        <v>0</v>
      </c>
      <c r="FJ90" s="53">
        <v>0</v>
      </c>
      <c r="FK90" s="54">
        <v>0</v>
      </c>
      <c r="FL90" s="53">
        <v>0</v>
      </c>
      <c r="FM90" s="53">
        <v>0</v>
      </c>
      <c r="FN90" s="53">
        <v>0</v>
      </c>
      <c r="FO90" s="53">
        <v>0</v>
      </c>
      <c r="FP90" s="53">
        <v>0</v>
      </c>
      <c r="FQ90" s="53">
        <v>0</v>
      </c>
      <c r="FR90" s="53">
        <v>0</v>
      </c>
      <c r="FS90" s="53">
        <v>0</v>
      </c>
      <c r="FT90" s="53">
        <v>0</v>
      </c>
      <c r="FU90" s="53">
        <v>0</v>
      </c>
      <c r="FV90" s="53">
        <v>0</v>
      </c>
      <c r="FW90" s="53">
        <v>0</v>
      </c>
      <c r="FX90" s="53">
        <v>0</v>
      </c>
      <c r="FY90" s="53">
        <v>0</v>
      </c>
      <c r="FZ90" s="53">
        <v>0</v>
      </c>
      <c r="GA90" s="53">
        <v>0</v>
      </c>
      <c r="GB90" s="53">
        <v>0</v>
      </c>
      <c r="GC90" s="53">
        <v>0</v>
      </c>
      <c r="GD90" s="53">
        <v>0</v>
      </c>
      <c r="GE90" s="53">
        <v>0</v>
      </c>
      <c r="GF90" s="53">
        <v>0</v>
      </c>
      <c r="GG90" s="53">
        <v>0</v>
      </c>
      <c r="GH90" s="53">
        <v>0</v>
      </c>
      <c r="GI90" s="54">
        <v>0</v>
      </c>
      <c r="GJ90" s="53">
        <v>0</v>
      </c>
      <c r="GK90" s="53">
        <v>0</v>
      </c>
      <c r="GL90" s="53">
        <v>0</v>
      </c>
      <c r="GM90" s="53">
        <v>0</v>
      </c>
      <c r="GN90" s="53">
        <v>0</v>
      </c>
      <c r="GO90" s="53">
        <v>0</v>
      </c>
      <c r="GP90" s="53">
        <v>0</v>
      </c>
      <c r="GQ90" s="53">
        <v>0</v>
      </c>
      <c r="GR90" s="53">
        <v>0</v>
      </c>
      <c r="GS90" s="53">
        <v>0</v>
      </c>
      <c r="GT90" s="53">
        <v>0</v>
      </c>
      <c r="GU90" s="53">
        <v>0</v>
      </c>
      <c r="GV90" s="53">
        <v>0</v>
      </c>
      <c r="GW90" s="53">
        <v>0</v>
      </c>
      <c r="GX90" s="53">
        <v>0</v>
      </c>
      <c r="GY90" s="53">
        <v>0</v>
      </c>
      <c r="GZ90" s="53">
        <v>0</v>
      </c>
      <c r="HA90" s="53">
        <v>0</v>
      </c>
      <c r="HB90" s="53">
        <v>0</v>
      </c>
      <c r="HC90" s="53">
        <v>0</v>
      </c>
      <c r="HD90" s="53">
        <v>0</v>
      </c>
      <c r="HE90" s="53">
        <v>0</v>
      </c>
      <c r="HF90" s="53">
        <v>0</v>
      </c>
      <c r="HG90" s="54">
        <v>0</v>
      </c>
      <c r="HH90" s="52"/>
      <c r="HI90" s="160"/>
      <c r="HJ90" s="161"/>
      <c r="HK90" s="161"/>
      <c r="HL90" s="161"/>
      <c r="HM90" s="161"/>
      <c r="HN90" s="161"/>
      <c r="HO90" s="161"/>
      <c r="HP90" s="161"/>
      <c r="HQ90" s="161"/>
      <c r="HR90" s="161"/>
      <c r="HS90" s="161"/>
      <c r="HT90" s="162"/>
      <c r="HU90" s="160"/>
      <c r="HV90" s="161"/>
      <c r="HW90" s="161"/>
      <c r="HX90" s="161"/>
      <c r="HY90" s="161"/>
      <c r="HZ90" s="161"/>
      <c r="IA90" s="161"/>
      <c r="IB90" s="161"/>
      <c r="IC90" s="161"/>
      <c r="ID90" s="161"/>
      <c r="IE90" s="161"/>
      <c r="IF90" s="162"/>
      <c r="IG90" s="160"/>
      <c r="IH90" s="161"/>
      <c r="II90" s="161"/>
      <c r="IJ90" s="161"/>
      <c r="IK90" s="161"/>
      <c r="IL90" s="161"/>
      <c r="IM90" s="161"/>
      <c r="IN90" s="161"/>
      <c r="IO90" s="161"/>
      <c r="IP90" s="161"/>
      <c r="IQ90" s="161"/>
      <c r="IR90" s="162"/>
      <c r="IS90" s="160"/>
      <c r="IT90" s="161"/>
      <c r="IU90" s="161"/>
      <c r="IV90" s="161"/>
      <c r="IW90" s="161"/>
      <c r="IX90" s="161"/>
      <c r="IY90" s="161"/>
      <c r="IZ90" s="161"/>
      <c r="JA90" s="161"/>
      <c r="JB90" s="161"/>
      <c r="JC90" s="161"/>
      <c r="JD90" s="162"/>
      <c r="JE90" s="92"/>
    </row>
    <row r="91" spans="1:265" s="1" customFormat="1" ht="14.4" x14ac:dyDescent="0.3">
      <c r="A91" s="125"/>
      <c r="B91" s="163">
        <f t="shared" ca="1" si="1138"/>
        <v>0</v>
      </c>
      <c r="C91" s="164" t="str">
        <f t="shared" ca="1" si="1139"/>
        <v>Affaire 1</v>
      </c>
      <c r="D91" s="140" t="str">
        <f t="shared" ca="1" si="1140"/>
        <v>DCE/REA</v>
      </c>
      <c r="E91" s="141" t="s">
        <v>39</v>
      </c>
      <c r="F91" s="142">
        <v>2</v>
      </c>
      <c r="G91" s="140">
        <f t="shared" ca="1" si="1141"/>
        <v>0</v>
      </c>
      <c r="H91" s="140">
        <f t="shared" ca="1" si="1142"/>
        <v>0</v>
      </c>
      <c r="I91" s="168">
        <f t="shared" ca="1" si="1143"/>
        <v>0</v>
      </c>
      <c r="J91" s="140">
        <f t="shared" ca="1" si="1144"/>
        <v>0</v>
      </c>
      <c r="K91" s="140">
        <f t="shared" ca="1" si="1145"/>
        <v>0</v>
      </c>
      <c r="L91" s="143">
        <f t="shared" ca="1" si="1146"/>
        <v>0</v>
      </c>
      <c r="M91" s="108"/>
      <c r="N91" s="145">
        <v>200</v>
      </c>
      <c r="O91" s="146">
        <v>43466</v>
      </c>
      <c r="P91" s="146">
        <v>43600</v>
      </c>
      <c r="Q91" s="147">
        <v>43597</v>
      </c>
      <c r="R91" s="148" t="str">
        <f ca="1">IF(AND($P91&lt;&gt;"",$P91&lt;=$B$1,$Q91=""),"RETARD","")</f>
        <v/>
      </c>
      <c r="S91" s="148">
        <f ca="1">IF($O91="","",IF(AND($B$1&lt;$P91,$Q91=""),$P91,IF(AND($Q91&lt;=$P91,$Q91&lt;&gt;""),$Q91,EDATE($P91,1))))</f>
        <v>43597</v>
      </c>
      <c r="T91" s="150"/>
      <c r="U91" s="108"/>
      <c r="V91" s="154" t="str">
        <f t="shared" ca="1" si="1147"/>
        <v>-</v>
      </c>
      <c r="W91" s="155" t="str">
        <f t="shared" ca="1" si="1148"/>
        <v>-</v>
      </c>
      <c r="X91" s="155" t="str">
        <f t="shared" ca="1" si="1149"/>
        <v>-</v>
      </c>
      <c r="Y91" s="155" t="str">
        <f t="shared" ca="1" si="1150"/>
        <v>-</v>
      </c>
      <c r="Z91" s="155" t="str">
        <f t="shared" ca="1" si="1151"/>
        <v>DCE</v>
      </c>
      <c r="AA91" s="155" t="str">
        <f t="shared" ca="1" si="1152"/>
        <v/>
      </c>
      <c r="AB91" s="155" t="str">
        <f t="shared" ca="1" si="1153"/>
        <v/>
      </c>
      <c r="AC91" s="155" t="str">
        <f t="shared" ca="1" si="1154"/>
        <v/>
      </c>
      <c r="AD91" s="155" t="str">
        <f t="shared" ca="1" si="1155"/>
        <v/>
      </c>
      <c r="AE91" s="155" t="str">
        <f t="shared" ca="1" si="1156"/>
        <v/>
      </c>
      <c r="AF91" s="155" t="str">
        <f t="shared" ca="1" si="1157"/>
        <v/>
      </c>
      <c r="AG91" s="156" t="str">
        <f t="shared" ca="1" si="1158"/>
        <v/>
      </c>
      <c r="AH91" s="154" t="str">
        <f t="shared" ca="1" si="1159"/>
        <v/>
      </c>
      <c r="AI91" s="155" t="str">
        <f t="shared" ca="1" si="1160"/>
        <v/>
      </c>
      <c r="AJ91" s="155" t="str">
        <f t="shared" ca="1" si="1161"/>
        <v/>
      </c>
      <c r="AK91" s="155" t="str">
        <f t="shared" ca="1" si="1162"/>
        <v/>
      </c>
      <c r="AL91" s="155" t="str">
        <f t="shared" ca="1" si="1163"/>
        <v/>
      </c>
      <c r="AM91" s="155" t="str">
        <f t="shared" ca="1" si="1164"/>
        <v/>
      </c>
      <c r="AN91" s="155" t="str">
        <f t="shared" ca="1" si="1165"/>
        <v/>
      </c>
      <c r="AO91" s="155" t="str">
        <f t="shared" ca="1" si="1166"/>
        <v/>
      </c>
      <c r="AP91" s="155" t="str">
        <f t="shared" ca="1" si="1167"/>
        <v/>
      </c>
      <c r="AQ91" s="155" t="str">
        <f t="shared" ca="1" si="1168"/>
        <v/>
      </c>
      <c r="AR91" s="155" t="str">
        <f t="shared" ca="1" si="1169"/>
        <v/>
      </c>
      <c r="AS91" s="156" t="str">
        <f t="shared" ca="1" si="1170"/>
        <v/>
      </c>
      <c r="AT91" s="154" t="str">
        <f t="shared" ca="1" si="1171"/>
        <v/>
      </c>
      <c r="AU91" s="155" t="str">
        <f t="shared" ca="1" si="1172"/>
        <v/>
      </c>
      <c r="AV91" s="155" t="str">
        <f t="shared" ca="1" si="1173"/>
        <v/>
      </c>
      <c r="AW91" s="155" t="str">
        <f t="shared" ca="1" si="1174"/>
        <v/>
      </c>
      <c r="AX91" s="155" t="str">
        <f t="shared" ca="1" si="1175"/>
        <v/>
      </c>
      <c r="AY91" s="155" t="str">
        <f t="shared" ca="1" si="1176"/>
        <v/>
      </c>
      <c r="AZ91" s="155" t="str">
        <f t="shared" ca="1" si="1177"/>
        <v/>
      </c>
      <c r="BA91" s="155" t="str">
        <f t="shared" ca="1" si="1178"/>
        <v/>
      </c>
      <c r="BB91" s="155" t="str">
        <f t="shared" ca="1" si="1179"/>
        <v/>
      </c>
      <c r="BC91" s="155" t="str">
        <f t="shared" ca="1" si="1180"/>
        <v/>
      </c>
      <c r="BD91" s="155" t="str">
        <f t="shared" ca="1" si="1181"/>
        <v/>
      </c>
      <c r="BE91" s="156" t="str">
        <f t="shared" ca="1" si="1182"/>
        <v/>
      </c>
      <c r="BF91" s="154" t="str">
        <f t="shared" ca="1" si="1183"/>
        <v/>
      </c>
      <c r="BG91" s="155" t="str">
        <f t="shared" ca="1" si="1184"/>
        <v/>
      </c>
      <c r="BH91" s="155" t="str">
        <f t="shared" ca="1" si="1185"/>
        <v/>
      </c>
      <c r="BI91" s="155" t="str">
        <f t="shared" ca="1" si="1186"/>
        <v/>
      </c>
      <c r="BJ91" s="155" t="str">
        <f t="shared" ca="1" si="1187"/>
        <v/>
      </c>
      <c r="BK91" s="155" t="str">
        <f t="shared" ca="1" si="1188"/>
        <v/>
      </c>
      <c r="BL91" s="155" t="str">
        <f t="shared" ca="1" si="1189"/>
        <v/>
      </c>
      <c r="BM91" s="155" t="str">
        <f t="shared" ca="1" si="1190"/>
        <v/>
      </c>
      <c r="BN91" s="155" t="str">
        <f t="shared" ca="1" si="1191"/>
        <v/>
      </c>
      <c r="BO91" s="155" t="str">
        <f t="shared" ca="1" si="1192"/>
        <v/>
      </c>
      <c r="BP91" s="155" t="str">
        <f t="shared" ca="1" si="1193"/>
        <v/>
      </c>
      <c r="BQ91" s="156" t="str">
        <f t="shared" ca="1" si="1194"/>
        <v/>
      </c>
      <c r="BR91" s="52"/>
      <c r="BS91" s="53">
        <f t="shared" ca="1" si="1195"/>
        <v>44.444444444444443</v>
      </c>
      <c r="BT91" s="53">
        <f t="shared" ca="1" si="1195"/>
        <v>44.444444444444443</v>
      </c>
      <c r="BU91" s="53">
        <f t="shared" ca="1" si="1195"/>
        <v>44.444444444444443</v>
      </c>
      <c r="BV91" s="53">
        <f t="shared" ca="1" si="1195"/>
        <v>44.444444444444443</v>
      </c>
      <c r="BW91" s="53">
        <f t="shared" ca="1" si="1195"/>
        <v>22.222222222222221</v>
      </c>
      <c r="BX91" s="53">
        <f t="shared" ca="1" si="1195"/>
        <v>0</v>
      </c>
      <c r="BY91" s="53">
        <f t="shared" ca="1" si="1195"/>
        <v>0</v>
      </c>
      <c r="BZ91" s="53">
        <f t="shared" ca="1" si="1195"/>
        <v>0</v>
      </c>
      <c r="CA91" s="53">
        <f t="shared" ca="1" si="1195"/>
        <v>0</v>
      </c>
      <c r="CB91" s="53">
        <f t="shared" ca="1" si="1195"/>
        <v>0</v>
      </c>
      <c r="CC91" s="53">
        <f t="shared" ca="1" si="1195"/>
        <v>0</v>
      </c>
      <c r="CD91" s="54">
        <f t="shared" ca="1" si="1195"/>
        <v>0</v>
      </c>
      <c r="CE91" s="53">
        <f t="shared" ca="1" si="1195"/>
        <v>0</v>
      </c>
      <c r="CF91" s="53">
        <f t="shared" ca="1" si="1195"/>
        <v>0</v>
      </c>
      <c r="CG91" s="53">
        <f t="shared" ca="1" si="1195"/>
        <v>0</v>
      </c>
      <c r="CH91" s="53">
        <f t="shared" ca="1" si="1195"/>
        <v>0</v>
      </c>
      <c r="CI91" s="53">
        <f t="shared" ca="1" si="1196"/>
        <v>0</v>
      </c>
      <c r="CJ91" s="53">
        <f t="shared" ca="1" si="1196"/>
        <v>0</v>
      </c>
      <c r="CK91" s="53">
        <f t="shared" ca="1" si="1196"/>
        <v>0</v>
      </c>
      <c r="CL91" s="53">
        <f t="shared" ca="1" si="1196"/>
        <v>0</v>
      </c>
      <c r="CM91" s="53">
        <f t="shared" ca="1" si="1196"/>
        <v>0</v>
      </c>
      <c r="CN91" s="53">
        <f t="shared" ca="1" si="1196"/>
        <v>0</v>
      </c>
      <c r="CO91" s="53">
        <f t="shared" ca="1" si="1196"/>
        <v>0</v>
      </c>
      <c r="CP91" s="54">
        <f t="shared" ca="1" si="1196"/>
        <v>0</v>
      </c>
      <c r="CQ91" s="53">
        <f t="shared" ca="1" si="1196"/>
        <v>0</v>
      </c>
      <c r="CR91" s="53">
        <f t="shared" ca="1" si="1196"/>
        <v>0</v>
      </c>
      <c r="CS91" s="53">
        <f t="shared" ca="1" si="1196"/>
        <v>0</v>
      </c>
      <c r="CT91" s="53">
        <f t="shared" ca="1" si="1196"/>
        <v>0</v>
      </c>
      <c r="CU91" s="53">
        <f t="shared" ca="1" si="1196"/>
        <v>0</v>
      </c>
      <c r="CV91" s="53">
        <f t="shared" ca="1" si="1196"/>
        <v>0</v>
      </c>
      <c r="CW91" s="53">
        <f t="shared" ca="1" si="1196"/>
        <v>0</v>
      </c>
      <c r="CX91" s="53">
        <f t="shared" ca="1" si="1196"/>
        <v>0</v>
      </c>
      <c r="CY91" s="53">
        <f t="shared" ca="1" si="1197"/>
        <v>0</v>
      </c>
      <c r="CZ91" s="53">
        <f t="shared" ca="1" si="1197"/>
        <v>0</v>
      </c>
      <c r="DA91" s="53">
        <f t="shared" ca="1" si="1197"/>
        <v>0</v>
      </c>
      <c r="DB91" s="54">
        <f t="shared" ca="1" si="1197"/>
        <v>0</v>
      </c>
      <c r="DC91" s="53">
        <f t="shared" ca="1" si="1197"/>
        <v>0</v>
      </c>
      <c r="DD91" s="53">
        <f t="shared" ca="1" si="1197"/>
        <v>0</v>
      </c>
      <c r="DE91" s="53">
        <f t="shared" ca="1" si="1197"/>
        <v>0</v>
      </c>
      <c r="DF91" s="53">
        <f t="shared" ca="1" si="1197"/>
        <v>0</v>
      </c>
      <c r="DG91" s="53">
        <f t="shared" ca="1" si="1197"/>
        <v>0</v>
      </c>
      <c r="DH91" s="53">
        <f t="shared" ca="1" si="1197"/>
        <v>0</v>
      </c>
      <c r="DI91" s="53">
        <f t="shared" ca="1" si="1197"/>
        <v>0</v>
      </c>
      <c r="DJ91" s="53">
        <f t="shared" ca="1" si="1197"/>
        <v>0</v>
      </c>
      <c r="DK91" s="53">
        <f t="shared" ca="1" si="1197"/>
        <v>0</v>
      </c>
      <c r="DL91" s="53">
        <f t="shared" ca="1" si="1197"/>
        <v>0</v>
      </c>
      <c r="DM91" s="53">
        <f t="shared" ca="1" si="1197"/>
        <v>0</v>
      </c>
      <c r="DN91" s="53">
        <f t="shared" ca="1" si="1197"/>
        <v>0</v>
      </c>
      <c r="DO91" s="52"/>
      <c r="DP91" s="60">
        <v>22.222222222222221</v>
      </c>
      <c r="DQ91" s="53">
        <v>22.222222222222221</v>
      </c>
      <c r="DR91" s="53">
        <v>22.222222222222221</v>
      </c>
      <c r="DS91" s="53">
        <v>22.222222222222221</v>
      </c>
      <c r="DT91" s="53">
        <v>22.222222222222221</v>
      </c>
      <c r="DU91" s="53">
        <v>22.222222222222221</v>
      </c>
      <c r="DV91" s="53">
        <v>22.222222222222221</v>
      </c>
      <c r="DW91" s="53">
        <v>22.222222222222221</v>
      </c>
      <c r="DX91" s="53">
        <v>22.222222222222221</v>
      </c>
      <c r="DY91" s="53">
        <v>0</v>
      </c>
      <c r="DZ91" s="53">
        <v>0</v>
      </c>
      <c r="EA91" s="53">
        <v>0</v>
      </c>
      <c r="EB91" s="53">
        <v>0</v>
      </c>
      <c r="EC91" s="53">
        <v>0</v>
      </c>
      <c r="ED91" s="53">
        <v>0</v>
      </c>
      <c r="EE91" s="53">
        <v>0</v>
      </c>
      <c r="EF91" s="53">
        <v>0</v>
      </c>
      <c r="EG91" s="53">
        <v>0</v>
      </c>
      <c r="EH91" s="53">
        <v>0</v>
      </c>
      <c r="EI91" s="53">
        <v>0</v>
      </c>
      <c r="EJ91" s="53">
        <v>0</v>
      </c>
      <c r="EK91" s="53">
        <v>0</v>
      </c>
      <c r="EL91" s="55">
        <v>0</v>
      </c>
      <c r="EM91" s="54">
        <v>0</v>
      </c>
      <c r="EN91" s="53">
        <v>0</v>
      </c>
      <c r="EO91" s="53">
        <v>0</v>
      </c>
      <c r="EP91" s="53">
        <v>0</v>
      </c>
      <c r="EQ91" s="53">
        <v>0</v>
      </c>
      <c r="ER91" s="53">
        <v>0</v>
      </c>
      <c r="ES91" s="53">
        <v>0</v>
      </c>
      <c r="ET91" s="53">
        <v>0</v>
      </c>
      <c r="EU91" s="53">
        <v>0</v>
      </c>
      <c r="EV91" s="53">
        <v>0</v>
      </c>
      <c r="EW91" s="53">
        <v>0</v>
      </c>
      <c r="EX91" s="53">
        <v>0</v>
      </c>
      <c r="EY91" s="53">
        <v>0</v>
      </c>
      <c r="EZ91" s="53">
        <v>0</v>
      </c>
      <c r="FA91" s="53">
        <v>0</v>
      </c>
      <c r="FB91" s="53">
        <v>0</v>
      </c>
      <c r="FC91" s="53">
        <v>0</v>
      </c>
      <c r="FD91" s="53">
        <v>0</v>
      </c>
      <c r="FE91" s="53">
        <v>0</v>
      </c>
      <c r="FF91" s="53">
        <v>0</v>
      </c>
      <c r="FG91" s="53">
        <v>0</v>
      </c>
      <c r="FH91" s="53">
        <v>0</v>
      </c>
      <c r="FI91" s="53">
        <v>0</v>
      </c>
      <c r="FJ91" s="53">
        <v>0</v>
      </c>
      <c r="FK91" s="54">
        <v>0</v>
      </c>
      <c r="FL91" s="53">
        <v>0</v>
      </c>
      <c r="FM91" s="53">
        <v>0</v>
      </c>
      <c r="FN91" s="53">
        <v>0</v>
      </c>
      <c r="FO91" s="53">
        <v>0</v>
      </c>
      <c r="FP91" s="53">
        <v>0</v>
      </c>
      <c r="FQ91" s="53">
        <v>0</v>
      </c>
      <c r="FR91" s="53">
        <v>0</v>
      </c>
      <c r="FS91" s="53">
        <v>0</v>
      </c>
      <c r="FT91" s="53">
        <v>0</v>
      </c>
      <c r="FU91" s="53">
        <v>0</v>
      </c>
      <c r="FV91" s="53">
        <v>0</v>
      </c>
      <c r="FW91" s="53">
        <v>0</v>
      </c>
      <c r="FX91" s="53">
        <v>0</v>
      </c>
      <c r="FY91" s="53">
        <v>0</v>
      </c>
      <c r="FZ91" s="53">
        <v>0</v>
      </c>
      <c r="GA91" s="53">
        <v>0</v>
      </c>
      <c r="GB91" s="53">
        <v>0</v>
      </c>
      <c r="GC91" s="53">
        <v>0</v>
      </c>
      <c r="GD91" s="53">
        <v>0</v>
      </c>
      <c r="GE91" s="53">
        <v>0</v>
      </c>
      <c r="GF91" s="53">
        <v>0</v>
      </c>
      <c r="GG91" s="53">
        <v>0</v>
      </c>
      <c r="GH91" s="53">
        <v>0</v>
      </c>
      <c r="GI91" s="54">
        <v>0</v>
      </c>
      <c r="GJ91" s="53">
        <v>0</v>
      </c>
      <c r="GK91" s="53">
        <v>0</v>
      </c>
      <c r="GL91" s="53">
        <v>0</v>
      </c>
      <c r="GM91" s="53">
        <v>0</v>
      </c>
      <c r="GN91" s="53">
        <v>0</v>
      </c>
      <c r="GO91" s="53">
        <v>0</v>
      </c>
      <c r="GP91" s="53">
        <v>0</v>
      </c>
      <c r="GQ91" s="53">
        <v>0</v>
      </c>
      <c r="GR91" s="53">
        <v>0</v>
      </c>
      <c r="GS91" s="53">
        <v>0</v>
      </c>
      <c r="GT91" s="53">
        <v>0</v>
      </c>
      <c r="GU91" s="53">
        <v>0</v>
      </c>
      <c r="GV91" s="53">
        <v>0</v>
      </c>
      <c r="GW91" s="53">
        <v>0</v>
      </c>
      <c r="GX91" s="53">
        <v>0</v>
      </c>
      <c r="GY91" s="53">
        <v>0</v>
      </c>
      <c r="GZ91" s="53">
        <v>0</v>
      </c>
      <c r="HA91" s="53">
        <v>0</v>
      </c>
      <c r="HB91" s="53">
        <v>0</v>
      </c>
      <c r="HC91" s="53">
        <v>0</v>
      </c>
      <c r="HD91" s="53">
        <v>0</v>
      </c>
      <c r="HE91" s="53">
        <v>0</v>
      </c>
      <c r="HF91" s="53">
        <v>0</v>
      </c>
      <c r="HG91" s="54">
        <v>0</v>
      </c>
      <c r="HH91" s="52"/>
      <c r="HI91" s="160"/>
      <c r="HJ91" s="161"/>
      <c r="HK91" s="161"/>
      <c r="HL91" s="161"/>
      <c r="HM91" s="161"/>
      <c r="HN91" s="161"/>
      <c r="HO91" s="161"/>
      <c r="HP91" s="161"/>
      <c r="HQ91" s="161"/>
      <c r="HR91" s="161"/>
      <c r="HS91" s="161"/>
      <c r="HT91" s="162"/>
      <c r="HU91" s="160"/>
      <c r="HV91" s="161"/>
      <c r="HW91" s="161"/>
      <c r="HX91" s="161"/>
      <c r="HY91" s="161"/>
      <c r="HZ91" s="161"/>
      <c r="IA91" s="161"/>
      <c r="IB91" s="161"/>
      <c r="IC91" s="161"/>
      <c r="ID91" s="161"/>
      <c r="IE91" s="161"/>
      <c r="IF91" s="162"/>
      <c r="IG91" s="160"/>
      <c r="IH91" s="161"/>
      <c r="II91" s="161"/>
      <c r="IJ91" s="161"/>
      <c r="IK91" s="161"/>
      <c r="IL91" s="161"/>
      <c r="IM91" s="161"/>
      <c r="IN91" s="161"/>
      <c r="IO91" s="161"/>
      <c r="IP91" s="161"/>
      <c r="IQ91" s="161"/>
      <c r="IR91" s="162"/>
      <c r="IS91" s="160"/>
      <c r="IT91" s="161"/>
      <c r="IU91" s="161"/>
      <c r="IV91" s="161"/>
      <c r="IW91" s="161"/>
      <c r="IX91" s="161"/>
      <c r="IY91" s="161"/>
      <c r="IZ91" s="161"/>
      <c r="JA91" s="161"/>
      <c r="JB91" s="161"/>
      <c r="JC91" s="161"/>
      <c r="JD91" s="162"/>
      <c r="JE91" s="92"/>
    </row>
    <row r="92" spans="1:265" s="1" customFormat="1" ht="15" thickBot="1" x14ac:dyDescent="0.35">
      <c r="A92" s="125"/>
      <c r="B92" s="163">
        <f t="shared" ca="1" si="1138"/>
        <v>0</v>
      </c>
      <c r="C92" s="164" t="str">
        <f t="shared" ca="1" si="1139"/>
        <v>Affaire 1</v>
      </c>
      <c r="D92" s="140" t="str">
        <f t="shared" ca="1" si="1140"/>
        <v>DCE/REA</v>
      </c>
      <c r="E92" s="141" t="s">
        <v>40</v>
      </c>
      <c r="F92" s="142">
        <v>3</v>
      </c>
      <c r="G92" s="140">
        <f t="shared" ca="1" si="1141"/>
        <v>0</v>
      </c>
      <c r="H92" s="140">
        <f t="shared" ca="1" si="1142"/>
        <v>0</v>
      </c>
      <c r="I92" s="168">
        <f t="shared" ca="1" si="1143"/>
        <v>0</v>
      </c>
      <c r="J92" s="140">
        <f t="shared" ca="1" si="1144"/>
        <v>0</v>
      </c>
      <c r="K92" s="140">
        <f t="shared" ca="1" si="1145"/>
        <v>0</v>
      </c>
      <c r="L92" s="143">
        <f t="shared" ca="1" si="1146"/>
        <v>0</v>
      </c>
      <c r="M92" s="108"/>
      <c r="N92" s="145">
        <v>250</v>
      </c>
      <c r="O92" s="146">
        <v>43466</v>
      </c>
      <c r="P92" s="146">
        <v>43525</v>
      </c>
      <c r="Q92" s="147"/>
      <c r="R92" s="148" t="str">
        <f ca="1">IF(AND($P92&lt;&gt;"",$P92&lt;=$B$1,$Q92=""),"RETARD","")</f>
        <v>RETARD</v>
      </c>
      <c r="S92" s="148">
        <f ca="1">IF($O92="","",IF(AND($B$1&lt;$P92,$Q92=""),$P92,IF(AND($Q92&lt;=$P92,$Q92&lt;&gt;""),$Q92,EDATE($P92,1))))</f>
        <v>43556</v>
      </c>
      <c r="T92" s="150"/>
      <c r="U92" s="108"/>
      <c r="V92" s="154" t="str">
        <f t="shared" ca="1" si="1147"/>
        <v>-</v>
      </c>
      <c r="W92" s="155" t="str">
        <f t="shared" ca="1" si="1148"/>
        <v>-</v>
      </c>
      <c r="X92" s="155" t="str">
        <f t="shared" ca="1" si="1149"/>
        <v>-</v>
      </c>
      <c r="Y92" s="155" t="str">
        <f t="shared" ca="1" si="1150"/>
        <v>DCE</v>
      </c>
      <c r="Z92" s="155" t="str">
        <f t="shared" ca="1" si="1151"/>
        <v/>
      </c>
      <c r="AA92" s="155" t="str">
        <f t="shared" ca="1" si="1152"/>
        <v/>
      </c>
      <c r="AB92" s="155" t="str">
        <f t="shared" ca="1" si="1153"/>
        <v/>
      </c>
      <c r="AC92" s="155" t="str">
        <f t="shared" ca="1" si="1154"/>
        <v/>
      </c>
      <c r="AD92" s="155" t="str">
        <f t="shared" ca="1" si="1155"/>
        <v/>
      </c>
      <c r="AE92" s="155" t="str">
        <f t="shared" ca="1" si="1156"/>
        <v/>
      </c>
      <c r="AF92" s="155" t="str">
        <f t="shared" ca="1" si="1157"/>
        <v/>
      </c>
      <c r="AG92" s="156" t="str">
        <f t="shared" ca="1" si="1158"/>
        <v/>
      </c>
      <c r="AH92" s="154" t="str">
        <f t="shared" ca="1" si="1159"/>
        <v/>
      </c>
      <c r="AI92" s="155" t="str">
        <f t="shared" ca="1" si="1160"/>
        <v/>
      </c>
      <c r="AJ92" s="155" t="str">
        <f t="shared" ca="1" si="1161"/>
        <v/>
      </c>
      <c r="AK92" s="155" t="str">
        <f t="shared" ca="1" si="1162"/>
        <v/>
      </c>
      <c r="AL92" s="155" t="str">
        <f t="shared" ca="1" si="1163"/>
        <v/>
      </c>
      <c r="AM92" s="155" t="str">
        <f t="shared" ca="1" si="1164"/>
        <v/>
      </c>
      <c r="AN92" s="155" t="str">
        <f t="shared" ca="1" si="1165"/>
        <v/>
      </c>
      <c r="AO92" s="155" t="str">
        <f t="shared" ca="1" si="1166"/>
        <v/>
      </c>
      <c r="AP92" s="155" t="str">
        <f t="shared" ca="1" si="1167"/>
        <v/>
      </c>
      <c r="AQ92" s="155" t="str">
        <f t="shared" ca="1" si="1168"/>
        <v/>
      </c>
      <c r="AR92" s="155" t="str">
        <f t="shared" ca="1" si="1169"/>
        <v/>
      </c>
      <c r="AS92" s="156" t="str">
        <f t="shared" ca="1" si="1170"/>
        <v/>
      </c>
      <c r="AT92" s="154" t="str">
        <f t="shared" ca="1" si="1171"/>
        <v/>
      </c>
      <c r="AU92" s="155" t="str">
        <f t="shared" ca="1" si="1172"/>
        <v/>
      </c>
      <c r="AV92" s="155" t="str">
        <f t="shared" ca="1" si="1173"/>
        <v/>
      </c>
      <c r="AW92" s="155" t="str">
        <f t="shared" ca="1" si="1174"/>
        <v/>
      </c>
      <c r="AX92" s="155" t="str">
        <f t="shared" ca="1" si="1175"/>
        <v/>
      </c>
      <c r="AY92" s="155" t="str">
        <f t="shared" ca="1" si="1176"/>
        <v/>
      </c>
      <c r="AZ92" s="155" t="str">
        <f t="shared" ca="1" si="1177"/>
        <v/>
      </c>
      <c r="BA92" s="155" t="str">
        <f t="shared" ca="1" si="1178"/>
        <v/>
      </c>
      <c r="BB92" s="155" t="str">
        <f t="shared" ca="1" si="1179"/>
        <v/>
      </c>
      <c r="BC92" s="155" t="str">
        <f t="shared" ca="1" si="1180"/>
        <v/>
      </c>
      <c r="BD92" s="155" t="str">
        <f t="shared" ca="1" si="1181"/>
        <v/>
      </c>
      <c r="BE92" s="156" t="str">
        <f t="shared" ca="1" si="1182"/>
        <v/>
      </c>
      <c r="BF92" s="154" t="str">
        <f t="shared" ca="1" si="1183"/>
        <v/>
      </c>
      <c r="BG92" s="155" t="str">
        <f t="shared" ca="1" si="1184"/>
        <v/>
      </c>
      <c r="BH92" s="155" t="str">
        <f t="shared" ca="1" si="1185"/>
        <v/>
      </c>
      <c r="BI92" s="155" t="str">
        <f t="shared" ca="1" si="1186"/>
        <v/>
      </c>
      <c r="BJ92" s="155" t="str">
        <f t="shared" ca="1" si="1187"/>
        <v/>
      </c>
      <c r="BK92" s="155" t="str">
        <f t="shared" ca="1" si="1188"/>
        <v/>
      </c>
      <c r="BL92" s="155" t="str">
        <f t="shared" ca="1" si="1189"/>
        <v/>
      </c>
      <c r="BM92" s="155" t="str">
        <f t="shared" ca="1" si="1190"/>
        <v/>
      </c>
      <c r="BN92" s="155" t="str">
        <f t="shared" ca="1" si="1191"/>
        <v/>
      </c>
      <c r="BO92" s="155" t="str">
        <f t="shared" ca="1" si="1192"/>
        <v/>
      </c>
      <c r="BP92" s="155" t="str">
        <f t="shared" ca="1" si="1193"/>
        <v/>
      </c>
      <c r="BQ92" s="156" t="str">
        <f t="shared" ca="1" si="1194"/>
        <v/>
      </c>
      <c r="BR92" s="52"/>
      <c r="BS92" s="53">
        <f t="shared" ca="1" si="1195"/>
        <v>71.428571428571431</v>
      </c>
      <c r="BT92" s="53">
        <f t="shared" ca="1" si="1195"/>
        <v>71.428571428571431</v>
      </c>
      <c r="BU92" s="53">
        <f t="shared" ca="1" si="1195"/>
        <v>71.428571428571431</v>
      </c>
      <c r="BV92" s="53">
        <f t="shared" ca="1" si="1195"/>
        <v>35.714285714285715</v>
      </c>
      <c r="BW92" s="53">
        <f t="shared" ca="1" si="1195"/>
        <v>0</v>
      </c>
      <c r="BX92" s="53">
        <f t="shared" ca="1" si="1195"/>
        <v>0</v>
      </c>
      <c r="BY92" s="53">
        <f t="shared" ca="1" si="1195"/>
        <v>0</v>
      </c>
      <c r="BZ92" s="53">
        <f t="shared" ca="1" si="1195"/>
        <v>0</v>
      </c>
      <c r="CA92" s="53">
        <f t="shared" ca="1" si="1195"/>
        <v>0</v>
      </c>
      <c r="CB92" s="53">
        <f t="shared" ca="1" si="1195"/>
        <v>0</v>
      </c>
      <c r="CC92" s="53">
        <f t="shared" ca="1" si="1195"/>
        <v>0</v>
      </c>
      <c r="CD92" s="54">
        <f t="shared" ca="1" si="1195"/>
        <v>0</v>
      </c>
      <c r="CE92" s="53">
        <f t="shared" ca="1" si="1195"/>
        <v>0</v>
      </c>
      <c r="CF92" s="53">
        <f t="shared" ca="1" si="1195"/>
        <v>0</v>
      </c>
      <c r="CG92" s="53">
        <f t="shared" ca="1" si="1195"/>
        <v>0</v>
      </c>
      <c r="CH92" s="53">
        <f t="shared" ca="1" si="1195"/>
        <v>0</v>
      </c>
      <c r="CI92" s="53">
        <f t="shared" ca="1" si="1196"/>
        <v>0</v>
      </c>
      <c r="CJ92" s="53">
        <f t="shared" ca="1" si="1196"/>
        <v>0</v>
      </c>
      <c r="CK92" s="53">
        <f t="shared" ca="1" si="1196"/>
        <v>0</v>
      </c>
      <c r="CL92" s="53">
        <f t="shared" ca="1" si="1196"/>
        <v>0</v>
      </c>
      <c r="CM92" s="53">
        <f t="shared" ca="1" si="1196"/>
        <v>0</v>
      </c>
      <c r="CN92" s="53">
        <f t="shared" ca="1" si="1196"/>
        <v>0</v>
      </c>
      <c r="CO92" s="53">
        <f t="shared" ca="1" si="1196"/>
        <v>0</v>
      </c>
      <c r="CP92" s="54">
        <f t="shared" ca="1" si="1196"/>
        <v>0</v>
      </c>
      <c r="CQ92" s="53">
        <f t="shared" ca="1" si="1196"/>
        <v>0</v>
      </c>
      <c r="CR92" s="53">
        <f t="shared" ca="1" si="1196"/>
        <v>0</v>
      </c>
      <c r="CS92" s="53">
        <f t="shared" ca="1" si="1196"/>
        <v>0</v>
      </c>
      <c r="CT92" s="53">
        <f t="shared" ca="1" si="1196"/>
        <v>0</v>
      </c>
      <c r="CU92" s="53">
        <f t="shared" ca="1" si="1196"/>
        <v>0</v>
      </c>
      <c r="CV92" s="53">
        <f t="shared" ca="1" si="1196"/>
        <v>0</v>
      </c>
      <c r="CW92" s="53">
        <f t="shared" ca="1" si="1196"/>
        <v>0</v>
      </c>
      <c r="CX92" s="53">
        <f t="shared" ca="1" si="1196"/>
        <v>0</v>
      </c>
      <c r="CY92" s="53">
        <f t="shared" ca="1" si="1197"/>
        <v>0</v>
      </c>
      <c r="CZ92" s="53">
        <f t="shared" ca="1" si="1197"/>
        <v>0</v>
      </c>
      <c r="DA92" s="53">
        <f t="shared" ca="1" si="1197"/>
        <v>0</v>
      </c>
      <c r="DB92" s="54">
        <f t="shared" ca="1" si="1197"/>
        <v>0</v>
      </c>
      <c r="DC92" s="53">
        <f t="shared" ca="1" si="1197"/>
        <v>0</v>
      </c>
      <c r="DD92" s="53">
        <f t="shared" ca="1" si="1197"/>
        <v>0</v>
      </c>
      <c r="DE92" s="53">
        <f t="shared" ca="1" si="1197"/>
        <v>0</v>
      </c>
      <c r="DF92" s="53">
        <f t="shared" ca="1" si="1197"/>
        <v>0</v>
      </c>
      <c r="DG92" s="53">
        <f t="shared" ca="1" si="1197"/>
        <v>0</v>
      </c>
      <c r="DH92" s="53">
        <f t="shared" ca="1" si="1197"/>
        <v>0</v>
      </c>
      <c r="DI92" s="53">
        <f t="shared" ca="1" si="1197"/>
        <v>0</v>
      </c>
      <c r="DJ92" s="53">
        <f t="shared" ca="1" si="1197"/>
        <v>0</v>
      </c>
      <c r="DK92" s="53">
        <f t="shared" ca="1" si="1197"/>
        <v>0</v>
      </c>
      <c r="DL92" s="53">
        <f t="shared" ca="1" si="1197"/>
        <v>0</v>
      </c>
      <c r="DM92" s="53">
        <f t="shared" ca="1" si="1197"/>
        <v>0</v>
      </c>
      <c r="DN92" s="53">
        <f t="shared" ca="1" si="1197"/>
        <v>0</v>
      </c>
      <c r="DO92" s="52"/>
      <c r="DP92" s="60">
        <v>35.714285714285715</v>
      </c>
      <c r="DQ92" s="53">
        <v>35.714285714285715</v>
      </c>
      <c r="DR92" s="53">
        <v>35.714285714285715</v>
      </c>
      <c r="DS92" s="53">
        <v>35.714285714285715</v>
      </c>
      <c r="DT92" s="53">
        <v>35.714285714285715</v>
      </c>
      <c r="DU92" s="53">
        <v>35.714285714285715</v>
      </c>
      <c r="DV92" s="53">
        <v>35.714285714285715</v>
      </c>
      <c r="DW92" s="53">
        <v>0</v>
      </c>
      <c r="DX92" s="53">
        <v>0</v>
      </c>
      <c r="DY92" s="53">
        <v>0</v>
      </c>
      <c r="DZ92" s="53">
        <v>0</v>
      </c>
      <c r="EA92" s="53">
        <v>0</v>
      </c>
      <c r="EB92" s="53">
        <v>0</v>
      </c>
      <c r="EC92" s="53">
        <v>0</v>
      </c>
      <c r="ED92" s="53">
        <v>0</v>
      </c>
      <c r="EE92" s="53">
        <v>0</v>
      </c>
      <c r="EF92" s="53">
        <v>0</v>
      </c>
      <c r="EG92" s="53">
        <v>0</v>
      </c>
      <c r="EH92" s="53">
        <v>0</v>
      </c>
      <c r="EI92" s="53">
        <v>0</v>
      </c>
      <c r="EJ92" s="53">
        <v>0</v>
      </c>
      <c r="EK92" s="53">
        <v>0</v>
      </c>
      <c r="EL92" s="55">
        <v>0</v>
      </c>
      <c r="EM92" s="54">
        <v>0</v>
      </c>
      <c r="EN92" s="53">
        <v>0</v>
      </c>
      <c r="EO92" s="53">
        <v>0</v>
      </c>
      <c r="EP92" s="53">
        <v>0</v>
      </c>
      <c r="EQ92" s="53">
        <v>0</v>
      </c>
      <c r="ER92" s="53">
        <v>0</v>
      </c>
      <c r="ES92" s="53">
        <v>0</v>
      </c>
      <c r="ET92" s="53">
        <v>0</v>
      </c>
      <c r="EU92" s="53">
        <v>0</v>
      </c>
      <c r="EV92" s="53">
        <v>0</v>
      </c>
      <c r="EW92" s="53">
        <v>0</v>
      </c>
      <c r="EX92" s="53">
        <v>0</v>
      </c>
      <c r="EY92" s="53">
        <v>0</v>
      </c>
      <c r="EZ92" s="53">
        <v>0</v>
      </c>
      <c r="FA92" s="53">
        <v>0</v>
      </c>
      <c r="FB92" s="53">
        <v>0</v>
      </c>
      <c r="FC92" s="53">
        <v>0</v>
      </c>
      <c r="FD92" s="53">
        <v>0</v>
      </c>
      <c r="FE92" s="53">
        <v>0</v>
      </c>
      <c r="FF92" s="53">
        <v>0</v>
      </c>
      <c r="FG92" s="53">
        <v>0</v>
      </c>
      <c r="FH92" s="53">
        <v>0</v>
      </c>
      <c r="FI92" s="53">
        <v>0</v>
      </c>
      <c r="FJ92" s="53">
        <v>0</v>
      </c>
      <c r="FK92" s="54">
        <v>0</v>
      </c>
      <c r="FL92" s="53">
        <v>0</v>
      </c>
      <c r="FM92" s="53">
        <v>0</v>
      </c>
      <c r="FN92" s="53">
        <v>0</v>
      </c>
      <c r="FO92" s="53">
        <v>0</v>
      </c>
      <c r="FP92" s="53">
        <v>0</v>
      </c>
      <c r="FQ92" s="53">
        <v>0</v>
      </c>
      <c r="FR92" s="53">
        <v>0</v>
      </c>
      <c r="FS92" s="53">
        <v>0</v>
      </c>
      <c r="FT92" s="53">
        <v>0</v>
      </c>
      <c r="FU92" s="53">
        <v>0</v>
      </c>
      <c r="FV92" s="53">
        <v>0</v>
      </c>
      <c r="FW92" s="53">
        <v>0</v>
      </c>
      <c r="FX92" s="53">
        <v>0</v>
      </c>
      <c r="FY92" s="53">
        <v>0</v>
      </c>
      <c r="FZ92" s="53">
        <v>0</v>
      </c>
      <c r="GA92" s="53">
        <v>0</v>
      </c>
      <c r="GB92" s="53">
        <v>0</v>
      </c>
      <c r="GC92" s="53">
        <v>0</v>
      </c>
      <c r="GD92" s="53">
        <v>0</v>
      </c>
      <c r="GE92" s="53">
        <v>0</v>
      </c>
      <c r="GF92" s="53">
        <v>0</v>
      </c>
      <c r="GG92" s="53">
        <v>0</v>
      </c>
      <c r="GH92" s="53">
        <v>0</v>
      </c>
      <c r="GI92" s="54">
        <v>0</v>
      </c>
      <c r="GJ92" s="53">
        <v>0</v>
      </c>
      <c r="GK92" s="53">
        <v>0</v>
      </c>
      <c r="GL92" s="53">
        <v>0</v>
      </c>
      <c r="GM92" s="53">
        <v>0</v>
      </c>
      <c r="GN92" s="53">
        <v>0</v>
      </c>
      <c r="GO92" s="53">
        <v>0</v>
      </c>
      <c r="GP92" s="53">
        <v>0</v>
      </c>
      <c r="GQ92" s="53">
        <v>0</v>
      </c>
      <c r="GR92" s="53">
        <v>0</v>
      </c>
      <c r="GS92" s="53">
        <v>0</v>
      </c>
      <c r="GT92" s="53">
        <v>0</v>
      </c>
      <c r="GU92" s="53">
        <v>0</v>
      </c>
      <c r="GV92" s="53">
        <v>0</v>
      </c>
      <c r="GW92" s="53">
        <v>0</v>
      </c>
      <c r="GX92" s="53">
        <v>0</v>
      </c>
      <c r="GY92" s="53">
        <v>0</v>
      </c>
      <c r="GZ92" s="53">
        <v>0</v>
      </c>
      <c r="HA92" s="53">
        <v>0</v>
      </c>
      <c r="HB92" s="53">
        <v>0</v>
      </c>
      <c r="HC92" s="53">
        <v>0</v>
      </c>
      <c r="HD92" s="53">
        <v>0</v>
      </c>
      <c r="HE92" s="53">
        <v>0</v>
      </c>
      <c r="HF92" s="53">
        <v>0</v>
      </c>
      <c r="HG92" s="54">
        <v>0</v>
      </c>
      <c r="HH92" s="52"/>
      <c r="HI92" s="160"/>
      <c r="HJ92" s="161"/>
      <c r="HK92" s="161"/>
      <c r="HL92" s="161"/>
      <c r="HM92" s="161"/>
      <c r="HN92" s="161"/>
      <c r="HO92" s="161"/>
      <c r="HP92" s="161"/>
      <c r="HQ92" s="161"/>
      <c r="HR92" s="161"/>
      <c r="HS92" s="161"/>
      <c r="HT92" s="162"/>
      <c r="HU92" s="160"/>
      <c r="HV92" s="161"/>
      <c r="HW92" s="161"/>
      <c r="HX92" s="161"/>
      <c r="HY92" s="161"/>
      <c r="HZ92" s="161"/>
      <c r="IA92" s="161"/>
      <c r="IB92" s="161"/>
      <c r="IC92" s="161"/>
      <c r="ID92" s="161"/>
      <c r="IE92" s="161"/>
      <c r="IF92" s="162"/>
      <c r="IG92" s="160"/>
      <c r="IH92" s="161"/>
      <c r="II92" s="161"/>
      <c r="IJ92" s="161"/>
      <c r="IK92" s="161"/>
      <c r="IL92" s="161"/>
      <c r="IM92" s="161"/>
      <c r="IN92" s="161"/>
      <c r="IO92" s="161"/>
      <c r="IP92" s="161"/>
      <c r="IQ92" s="161"/>
      <c r="IR92" s="162"/>
      <c r="IS92" s="160"/>
      <c r="IT92" s="161"/>
      <c r="IU92" s="161"/>
      <c r="IV92" s="161"/>
      <c r="IW92" s="161"/>
      <c r="IX92" s="161"/>
      <c r="IY92" s="161"/>
      <c r="IZ92" s="161"/>
      <c r="JA92" s="161"/>
      <c r="JB92" s="161"/>
      <c r="JC92" s="161"/>
      <c r="JD92" s="162"/>
      <c r="JE92" s="92"/>
    </row>
    <row r="93" spans="1:265" s="1" customFormat="1" ht="14.4" x14ac:dyDescent="0.3">
      <c r="A93" s="124"/>
      <c r="B93" s="171"/>
      <c r="C93" s="165" t="s">
        <v>43</v>
      </c>
      <c r="D93" s="137" t="s">
        <v>28</v>
      </c>
      <c r="E93" s="137" t="s">
        <v>39</v>
      </c>
      <c r="F93" s="138"/>
      <c r="G93" s="137"/>
      <c r="H93" s="137"/>
      <c r="I93" s="172"/>
      <c r="J93" s="137"/>
      <c r="K93" s="137"/>
      <c r="L93" s="139"/>
      <c r="M93" s="108"/>
      <c r="N93" s="144">
        <f ca="1">SUM(INDIRECT(ADDRESS(ROW($C93)+1,COLUMN($C93)+11,4)&amp;":"&amp;ADDRESS(ROW($C93)+(COUNTIFS($C$1:$C$12,$C93)-1),COLUMN($C93)+11,4)))</f>
        <v>850</v>
      </c>
      <c r="O93" s="137"/>
      <c r="P93" s="137"/>
      <c r="Q93" s="137"/>
      <c r="R93" s="137"/>
      <c r="S93" s="137"/>
      <c r="T93" s="170"/>
      <c r="U93" s="108"/>
      <c r="V93" s="151"/>
      <c r="W93" s="152"/>
      <c r="X93" s="152"/>
      <c r="Y93" s="152"/>
      <c r="Z93" s="152"/>
      <c r="AA93" s="152"/>
      <c r="AB93" s="152"/>
      <c r="AC93" s="152"/>
      <c r="AD93" s="152"/>
      <c r="AE93" s="152"/>
      <c r="AF93" s="152"/>
      <c r="AG93" s="153"/>
      <c r="AH93" s="151"/>
      <c r="AI93" s="152"/>
      <c r="AJ93" s="152"/>
      <c r="AK93" s="152"/>
      <c r="AL93" s="152"/>
      <c r="AM93" s="152"/>
      <c r="AN93" s="152"/>
      <c r="AO93" s="152"/>
      <c r="AP93" s="152"/>
      <c r="AQ93" s="152"/>
      <c r="AR93" s="152"/>
      <c r="AS93" s="153"/>
      <c r="AT93" s="151"/>
      <c r="AU93" s="152"/>
      <c r="AV93" s="152"/>
      <c r="AW93" s="152"/>
      <c r="AX93" s="152"/>
      <c r="AY93" s="152"/>
      <c r="AZ93" s="152"/>
      <c r="BA93" s="152"/>
      <c r="BB93" s="152"/>
      <c r="BC93" s="152"/>
      <c r="BD93" s="152"/>
      <c r="BE93" s="153"/>
      <c r="BF93" s="151"/>
      <c r="BG93" s="152"/>
      <c r="BH93" s="152"/>
      <c r="BI93" s="152"/>
      <c r="BJ93" s="152"/>
      <c r="BK93" s="152"/>
      <c r="BL93" s="152"/>
      <c r="BM93" s="152"/>
      <c r="BN93" s="152"/>
      <c r="BO93" s="152"/>
      <c r="BP93" s="152"/>
      <c r="BQ93" s="153"/>
      <c r="BR93" s="52"/>
      <c r="BS93" s="71"/>
      <c r="BT93" s="71"/>
      <c r="BU93" s="71"/>
      <c r="BV93" s="71"/>
      <c r="BW93" s="71"/>
      <c r="BX93" s="71"/>
      <c r="BY93" s="71"/>
      <c r="BZ93" s="71"/>
      <c r="CA93" s="71"/>
      <c r="CB93" s="71"/>
      <c r="CC93" s="71"/>
      <c r="CD93" s="72"/>
      <c r="CE93" s="71"/>
      <c r="CF93" s="71"/>
      <c r="CG93" s="71"/>
      <c r="CH93" s="71"/>
      <c r="CI93" s="71"/>
      <c r="CJ93" s="71"/>
      <c r="CK93" s="71"/>
      <c r="CL93" s="71"/>
      <c r="CM93" s="71"/>
      <c r="CN93" s="71"/>
      <c r="CO93" s="71"/>
      <c r="CP93" s="72"/>
      <c r="CQ93" s="71"/>
      <c r="CR93" s="71"/>
      <c r="CS93" s="71"/>
      <c r="CT93" s="71"/>
      <c r="CU93" s="71"/>
      <c r="CV93" s="71"/>
      <c r="CW93" s="71"/>
      <c r="CX93" s="71"/>
      <c r="CY93" s="71"/>
      <c r="CZ93" s="71"/>
      <c r="DA93" s="71"/>
      <c r="DB93" s="72"/>
      <c r="DC93" s="71"/>
      <c r="DD93" s="71"/>
      <c r="DE93" s="71"/>
      <c r="DF93" s="71"/>
      <c r="DG93" s="71"/>
      <c r="DH93" s="71"/>
      <c r="DI93" s="71"/>
      <c r="DJ93" s="71"/>
      <c r="DK93" s="71"/>
      <c r="DL93" s="71"/>
      <c r="DM93" s="71"/>
      <c r="DN93" s="71"/>
      <c r="DO93" s="52"/>
      <c r="DP93" s="73"/>
      <c r="DQ93" s="71"/>
      <c r="DR93" s="71"/>
      <c r="DS93" s="71"/>
      <c r="DT93" s="71"/>
      <c r="DU93" s="71"/>
      <c r="DV93" s="71"/>
      <c r="DW93" s="71"/>
      <c r="DX93" s="71"/>
      <c r="DY93" s="71"/>
      <c r="DZ93" s="71"/>
      <c r="EA93" s="71"/>
      <c r="EB93" s="71"/>
      <c r="EC93" s="71"/>
      <c r="ED93" s="71"/>
      <c r="EE93" s="71"/>
      <c r="EF93" s="71"/>
      <c r="EG93" s="71"/>
      <c r="EH93" s="71"/>
      <c r="EI93" s="71"/>
      <c r="EJ93" s="71"/>
      <c r="EK93" s="71"/>
      <c r="EL93" s="74"/>
      <c r="EM93" s="72"/>
      <c r="EN93" s="71"/>
      <c r="EO93" s="71"/>
      <c r="EP93" s="71"/>
      <c r="EQ93" s="71"/>
      <c r="ER93" s="71"/>
      <c r="ES93" s="71"/>
      <c r="ET93" s="71"/>
      <c r="EU93" s="71"/>
      <c r="EV93" s="71"/>
      <c r="EW93" s="71"/>
      <c r="EX93" s="71"/>
      <c r="EY93" s="71"/>
      <c r="EZ93" s="71"/>
      <c r="FA93" s="71"/>
      <c r="FB93" s="71"/>
      <c r="FC93" s="71"/>
      <c r="FD93" s="71"/>
      <c r="FE93" s="71"/>
      <c r="FF93" s="71"/>
      <c r="FG93" s="71"/>
      <c r="FH93" s="71"/>
      <c r="FI93" s="71"/>
      <c r="FJ93" s="71"/>
      <c r="FK93" s="72"/>
      <c r="FL93" s="71"/>
      <c r="FM93" s="71"/>
      <c r="FN93" s="71"/>
      <c r="FO93" s="71"/>
      <c r="FP93" s="71"/>
      <c r="FQ93" s="71"/>
      <c r="FR93" s="71"/>
      <c r="FS93" s="71"/>
      <c r="FT93" s="71"/>
      <c r="FU93" s="71"/>
      <c r="FV93" s="71"/>
      <c r="FW93" s="71"/>
      <c r="FX93" s="71"/>
      <c r="FY93" s="71"/>
      <c r="FZ93" s="71"/>
      <c r="GA93" s="71"/>
      <c r="GB93" s="71"/>
      <c r="GC93" s="71"/>
      <c r="GD93" s="71"/>
      <c r="GE93" s="71"/>
      <c r="GF93" s="71"/>
      <c r="GG93" s="71"/>
      <c r="GH93" s="71"/>
      <c r="GI93" s="72"/>
      <c r="GJ93" s="71"/>
      <c r="GK93" s="71"/>
      <c r="GL93" s="71"/>
      <c r="GM93" s="71"/>
      <c r="GN93" s="71"/>
      <c r="GO93" s="71"/>
      <c r="GP93" s="71"/>
      <c r="GQ93" s="71"/>
      <c r="GR93" s="71"/>
      <c r="GS93" s="71"/>
      <c r="GT93" s="71"/>
      <c r="GU93" s="71"/>
      <c r="GV93" s="71"/>
      <c r="GW93" s="71"/>
      <c r="GX93" s="71"/>
      <c r="GY93" s="71"/>
      <c r="GZ93" s="71"/>
      <c r="HA93" s="71"/>
      <c r="HB93" s="71"/>
      <c r="HC93" s="71"/>
      <c r="HD93" s="71"/>
      <c r="HE93" s="71"/>
      <c r="HF93" s="71"/>
      <c r="HG93" s="72"/>
      <c r="HH93" s="52"/>
      <c r="HI93" s="157"/>
      <c r="HJ93" s="158"/>
      <c r="HK93" s="158"/>
      <c r="HL93" s="158"/>
      <c r="HM93" s="158"/>
      <c r="HN93" s="158"/>
      <c r="HO93" s="158"/>
      <c r="HP93" s="158"/>
      <c r="HQ93" s="158"/>
      <c r="HR93" s="158"/>
      <c r="HS93" s="158"/>
      <c r="HT93" s="159"/>
      <c r="HU93" s="157"/>
      <c r="HV93" s="158"/>
      <c r="HW93" s="158"/>
      <c r="HX93" s="158"/>
      <c r="HY93" s="158"/>
      <c r="HZ93" s="158"/>
      <c r="IA93" s="158"/>
      <c r="IB93" s="158"/>
      <c r="IC93" s="158"/>
      <c r="ID93" s="158"/>
      <c r="IE93" s="158"/>
      <c r="IF93" s="159"/>
      <c r="IG93" s="157"/>
      <c r="IH93" s="158"/>
      <c r="II93" s="158"/>
      <c r="IJ93" s="158"/>
      <c r="IK93" s="158"/>
      <c r="IL93" s="158"/>
      <c r="IM93" s="158"/>
      <c r="IN93" s="158"/>
      <c r="IO93" s="158"/>
      <c r="IP93" s="158"/>
      <c r="IQ93" s="158"/>
      <c r="IR93" s="159"/>
      <c r="IS93" s="157"/>
      <c r="IT93" s="158"/>
      <c r="IU93" s="158"/>
      <c r="IV93" s="158"/>
      <c r="IW93" s="158"/>
      <c r="IX93" s="158"/>
      <c r="IY93" s="158"/>
      <c r="IZ93" s="158"/>
      <c r="JA93" s="158"/>
      <c r="JB93" s="158"/>
      <c r="JC93" s="158"/>
      <c r="JD93" s="159"/>
      <c r="JE93" s="92"/>
    </row>
    <row r="94" spans="1:265" s="1" customFormat="1" ht="15" customHeight="1" x14ac:dyDescent="0.3">
      <c r="A94" s="125"/>
      <c r="B94" s="163">
        <f t="shared" ref="B94:B96" ca="1" si="1198">INDIRECT(ADDRESS(ROW(A94)-1,COLUMN(A94)+1,4),TRUE)</f>
        <v>0</v>
      </c>
      <c r="C94" s="164" t="str">
        <f t="shared" ref="C94:C96" ca="1" si="1199">INDIRECT(ADDRESS(ROW(B94)-1,COLUMN(B94)+1,4),TRUE)</f>
        <v>Affaire 1</v>
      </c>
      <c r="D94" s="140" t="str">
        <f t="shared" ref="D94:D96" ca="1" si="1200">INDIRECT(ADDRESS(ROW(C94)-1,COLUMN(C94)+1,4),TRUE)</f>
        <v>DCE/REA</v>
      </c>
      <c r="E94" s="141" t="s">
        <v>38</v>
      </c>
      <c r="F94" s="142">
        <v>1</v>
      </c>
      <c r="G94" s="140">
        <f t="shared" ref="G94:G96" ca="1" si="1201">INDIRECT(ADDRESS(ROW(F94)-1,COLUMN(F94)+1,4),TRUE)</f>
        <v>0</v>
      </c>
      <c r="H94" s="140">
        <f t="shared" ref="H94:H96" ca="1" si="1202">INDIRECT(ADDRESS(ROW(G94)-1,COLUMN(G94)+1,4),TRUE)</f>
        <v>0</v>
      </c>
      <c r="I94" s="168">
        <f t="shared" ref="I94:I96" ca="1" si="1203">INDIRECT(ADDRESS(ROW(H94)-1,COLUMN(H94)+1,4),TRUE)</f>
        <v>0</v>
      </c>
      <c r="J94" s="173">
        <f t="shared" ref="J94:J96" ca="1" si="1204">INDIRECT(ADDRESS(ROW(I94)-1,COLUMN(I94)+1,4),TRUE)</f>
        <v>0</v>
      </c>
      <c r="K94" s="140">
        <f t="shared" ref="K94:K96" ca="1" si="1205">INDIRECT(ADDRESS(ROW(J94)-1,COLUMN(J94)+1,4),TRUE)</f>
        <v>0</v>
      </c>
      <c r="L94" s="143">
        <f t="shared" ref="L94:L96" ca="1" si="1206">INDIRECT(ADDRESS(ROW(K94)-1,COLUMN(K94)+1,4),TRUE)</f>
        <v>0</v>
      </c>
      <c r="M94" s="108"/>
      <c r="N94" s="145">
        <v>400</v>
      </c>
      <c r="O94" s="146">
        <v>43466</v>
      </c>
      <c r="P94" s="146">
        <v>43586</v>
      </c>
      <c r="Q94" s="147"/>
      <c r="R94" s="148" t="str">
        <f ca="1">IF(AND($P94&lt;&gt;"",$P94&lt;=$B$1,$Q94=""),"RETARD","")</f>
        <v>RETARD</v>
      </c>
      <c r="S94" s="148">
        <f ca="1">IF($O94="","",IF(AND($B$1&lt;$P94,$Q94=""),$P94,IF(AND($Q94&lt;=$P94,$Q94&lt;&gt;""),$Q94,EDATE($P94,1))))</f>
        <v>43617</v>
      </c>
      <c r="T94" s="169"/>
      <c r="U94" s="108"/>
      <c r="V94" s="154" t="str">
        <f t="shared" ref="V94:V96" ca="1" si="1207">IF(AND(BS94&gt;0,BT94&gt;0),"-",IF(AND(BS94&gt;0,BT94=0),IF($D94="DCE/REA",IF(HI94="","DCE","REA"),$D94),""))</f>
        <v>-</v>
      </c>
      <c r="W94" s="155" t="str">
        <f t="shared" ref="W94:W96" ca="1" si="1208">IF(AND(BT94&gt;0,BU94&gt;0),"-",IF(AND(BT94&gt;0,BU94=0),IF($D94="DCE/REA",IF(HJ94="","DCE","REA"),$D94),""))</f>
        <v>-</v>
      </c>
      <c r="X94" s="155" t="str">
        <f t="shared" ref="X94:X96" ca="1" si="1209">IF(AND(BU94&gt;0,BV94&gt;0),"-",IF(AND(BU94&gt;0,BV94=0),IF($D94="DCE/REA",IF(HK94="","DCE","REA"),$D94),""))</f>
        <v>-</v>
      </c>
      <c r="Y94" s="155" t="str">
        <f t="shared" ref="Y94:Y96" ca="1" si="1210">IF(AND(BV94&gt;0,BW94&gt;0),"-",IF(AND(BV94&gt;0,BW94=0),IF($D94="DCE/REA",IF(HL94="","DCE","REA"),$D94),""))</f>
        <v>-</v>
      </c>
      <c r="Z94" s="155" t="str">
        <f t="shared" ref="Z94:Z96" ca="1" si="1211">IF(AND(BW94&gt;0,BX94&gt;0),"-",IF(AND(BW94&gt;0,BX94=0),IF($D94="DCE/REA",IF(HM94="","DCE","REA"),$D94),""))</f>
        <v>-</v>
      </c>
      <c r="AA94" s="155" t="str">
        <f t="shared" ref="AA94:AA96" ca="1" si="1212">IF(AND(BX94&gt;0,BY94&gt;0),"-",IF(AND(BX94&gt;0,BY94=0),IF($D94="DCE/REA",IF(HN94="","DCE","REA"),$D94),""))</f>
        <v>DCE</v>
      </c>
      <c r="AB94" s="155" t="str">
        <f t="shared" ref="AB94:AB96" ca="1" si="1213">IF(AND(BY94&gt;0,BZ94&gt;0),"-",IF(AND(BY94&gt;0,BZ94=0),IF($D94="DCE/REA",IF(HO94="","DCE","REA"),$D94),""))</f>
        <v/>
      </c>
      <c r="AC94" s="155" t="str">
        <f t="shared" ref="AC94:AC96" ca="1" si="1214">IF(AND(BZ94&gt;0,CA94&gt;0),"-",IF(AND(BZ94&gt;0,CA94=0),IF($D94="DCE/REA",IF(HP94="","DCE","REA"),$D94),""))</f>
        <v/>
      </c>
      <c r="AD94" s="155" t="str">
        <f t="shared" ref="AD94:AD96" ca="1" si="1215">IF(AND(CA94&gt;0,CB94&gt;0),"-",IF(AND(CA94&gt;0,CB94=0),IF($D94="DCE/REA",IF(HQ94="","DCE","REA"),$D94),""))</f>
        <v/>
      </c>
      <c r="AE94" s="155" t="str">
        <f t="shared" ref="AE94:AE96" ca="1" si="1216">IF(AND(CB94&gt;0,CC94&gt;0),"-",IF(AND(CB94&gt;0,CC94=0),IF($D94="DCE/REA",IF(HR94="","DCE","REA"),$D94),""))</f>
        <v/>
      </c>
      <c r="AF94" s="155" t="str">
        <f t="shared" ref="AF94:AF96" ca="1" si="1217">IF(AND(CC94&gt;0,CD94&gt;0),"-",IF(AND(CC94&gt;0,CD94=0),IF($D94="DCE/REA",IF(HS94="","DCE","REA"),$D94),""))</f>
        <v/>
      </c>
      <c r="AG94" s="156" t="str">
        <f t="shared" ref="AG94:AG96" ca="1" si="1218">IF(AND(CD94&gt;0,CE94&gt;0),"-",IF(AND(CD94&gt;0,CE94=0),IF($D94="DCE/REA",IF(HT94="","DCE","REA"),$D94),""))</f>
        <v/>
      </c>
      <c r="AH94" s="154" t="str">
        <f t="shared" ref="AH94:AH96" ca="1" si="1219">IF(AND(CE94&gt;0,CF94&gt;0),"-",IF(AND(CE94&gt;0,CF94=0),IF($D94="DCE/REA",IF(HU94="","DCE","REA"),$D94),""))</f>
        <v/>
      </c>
      <c r="AI94" s="155" t="str">
        <f t="shared" ref="AI94:AI96" ca="1" si="1220">IF(AND(CF94&gt;0,CG94&gt;0),"-",IF(AND(CF94&gt;0,CG94=0),IF($D94="DCE/REA",IF(HV94="","DCE","REA"),$D94),""))</f>
        <v/>
      </c>
      <c r="AJ94" s="155" t="str">
        <f t="shared" ref="AJ94:AJ96" ca="1" si="1221">IF(AND(CG94&gt;0,CH94&gt;0),"-",IF(AND(CG94&gt;0,CH94=0),IF($D94="DCE/REA",IF(HW94="","DCE","REA"),$D94),""))</f>
        <v/>
      </c>
      <c r="AK94" s="155" t="str">
        <f t="shared" ref="AK94:AK96" ca="1" si="1222">IF(AND(CH94&gt;0,CI94&gt;0),"-",IF(AND(CH94&gt;0,CI94=0),IF($D94="DCE/REA",IF(HX94="","DCE","REA"),$D94),""))</f>
        <v/>
      </c>
      <c r="AL94" s="155" t="str">
        <f t="shared" ref="AL94:AL96" ca="1" si="1223">IF(AND(CI94&gt;0,CJ94&gt;0),"-",IF(AND(CI94&gt;0,CJ94=0),IF($D94="DCE/REA",IF(HY94="","DCE","REA"),$D94),""))</f>
        <v/>
      </c>
      <c r="AM94" s="155" t="str">
        <f t="shared" ref="AM94:AM96" ca="1" si="1224">IF(AND(CJ94&gt;0,CK94&gt;0),"-",IF(AND(CJ94&gt;0,CK94=0),IF($D94="DCE/REA",IF(HZ94="","DCE","REA"),$D94),""))</f>
        <v/>
      </c>
      <c r="AN94" s="155" t="str">
        <f t="shared" ref="AN94:AN96" ca="1" si="1225">IF(AND(CK94&gt;0,CL94&gt;0),"-",IF(AND(CK94&gt;0,CL94=0),IF($D94="DCE/REA",IF(IA94="","DCE","REA"),$D94),""))</f>
        <v/>
      </c>
      <c r="AO94" s="155" t="str">
        <f t="shared" ref="AO94:AO96" ca="1" si="1226">IF(AND(CL94&gt;0,CM94&gt;0),"-",IF(AND(CL94&gt;0,CM94=0),IF($D94="DCE/REA",IF(IB94="","DCE","REA"),$D94),""))</f>
        <v/>
      </c>
      <c r="AP94" s="155" t="str">
        <f t="shared" ref="AP94:AP96" ca="1" si="1227">IF(AND(CM94&gt;0,CN94&gt;0),"-",IF(AND(CM94&gt;0,CN94=0),IF($D94="DCE/REA",IF(IC94="","DCE","REA"),$D94),""))</f>
        <v/>
      </c>
      <c r="AQ94" s="155" t="str">
        <f t="shared" ref="AQ94:AQ96" ca="1" si="1228">IF(AND(CN94&gt;0,CO94&gt;0),"-",IF(AND(CN94&gt;0,CO94=0),IF($D94="DCE/REA",IF(ID94="","DCE","REA"),$D94),""))</f>
        <v/>
      </c>
      <c r="AR94" s="155" t="str">
        <f t="shared" ref="AR94:AR96" ca="1" si="1229">IF(AND(CO94&gt;0,CP94&gt;0),"-",IF(AND(CO94&gt;0,CP94=0),IF($D94="DCE/REA",IF(IE94="","DCE","REA"),$D94),""))</f>
        <v/>
      </c>
      <c r="AS94" s="156" t="str">
        <f t="shared" ref="AS94:AS96" ca="1" si="1230">IF(AND(CP94&gt;0,CQ94&gt;0),"-",IF(AND(CP94&gt;0,CQ94=0),IF($D94="DCE/REA",IF(IF94="","DCE","REA"),$D94),""))</f>
        <v/>
      </c>
      <c r="AT94" s="154" t="str">
        <f t="shared" ref="AT94:AT96" ca="1" si="1231">IF(AND(CQ94&gt;0,CR94&gt;0),"-",IF(AND(CQ94&gt;0,CR94=0),IF($D94="DCE/REA",IF(IG94="","DCE","REA"),$D94),""))</f>
        <v/>
      </c>
      <c r="AU94" s="155" t="str">
        <f t="shared" ref="AU94:AU96" ca="1" si="1232">IF(AND(CR94&gt;0,CS94&gt;0),"-",IF(AND(CR94&gt;0,CS94=0),IF($D94="DCE/REA",IF(IH94="","DCE","REA"),$D94),""))</f>
        <v/>
      </c>
      <c r="AV94" s="155" t="str">
        <f t="shared" ref="AV94:AV96" ca="1" si="1233">IF(AND(CS94&gt;0,CT94&gt;0),"-",IF(AND(CS94&gt;0,CT94=0),IF($D94="DCE/REA",IF(II94="","DCE","REA"),$D94),""))</f>
        <v/>
      </c>
      <c r="AW94" s="155" t="str">
        <f t="shared" ref="AW94:AW96" ca="1" si="1234">IF(AND(CT94&gt;0,CU94&gt;0),"-",IF(AND(CT94&gt;0,CU94=0),IF($D94="DCE/REA",IF(IJ94="","DCE","REA"),$D94),""))</f>
        <v/>
      </c>
      <c r="AX94" s="155" t="str">
        <f t="shared" ref="AX94:AX96" ca="1" si="1235">IF(AND(CU94&gt;0,CV94&gt;0),"-",IF(AND(CU94&gt;0,CV94=0),IF($D94="DCE/REA",IF(IK94="","DCE","REA"),$D94),""))</f>
        <v/>
      </c>
      <c r="AY94" s="155" t="str">
        <f t="shared" ref="AY94:AY96" ca="1" si="1236">IF(AND(CV94&gt;0,CW94&gt;0),"-",IF(AND(CV94&gt;0,CW94=0),IF($D94="DCE/REA",IF(IL94="","DCE","REA"),$D94),""))</f>
        <v/>
      </c>
      <c r="AZ94" s="155" t="str">
        <f t="shared" ref="AZ94:AZ96" ca="1" si="1237">IF(AND(CW94&gt;0,CX94&gt;0),"-",IF(AND(CW94&gt;0,CX94=0),IF($D94="DCE/REA",IF(IM94="","DCE","REA"),$D94),""))</f>
        <v/>
      </c>
      <c r="BA94" s="155" t="str">
        <f t="shared" ref="BA94:BA96" ca="1" si="1238">IF(AND(CX94&gt;0,CY94&gt;0),"-",IF(AND(CX94&gt;0,CY94=0),IF($D94="DCE/REA",IF(IN94="","DCE","REA"),$D94),""))</f>
        <v/>
      </c>
      <c r="BB94" s="155" t="str">
        <f t="shared" ref="BB94:BB96" ca="1" si="1239">IF(AND(CY94&gt;0,CZ94&gt;0),"-",IF(AND(CY94&gt;0,CZ94=0),IF($D94="DCE/REA",IF(IO94="","DCE","REA"),$D94),""))</f>
        <v/>
      </c>
      <c r="BC94" s="155" t="str">
        <f t="shared" ref="BC94:BC96" ca="1" si="1240">IF(AND(CZ94&gt;0,DA94&gt;0),"-",IF(AND(CZ94&gt;0,DA94=0),IF($D94="DCE/REA",IF(IP94="","DCE","REA"),$D94),""))</f>
        <v/>
      </c>
      <c r="BD94" s="155" t="str">
        <f t="shared" ref="BD94:BD96" ca="1" si="1241">IF(AND(DA94&gt;0,DB94&gt;0),"-",IF(AND(DA94&gt;0,DB94=0),IF($D94="DCE/REA",IF(IQ94="","DCE","REA"),$D94),""))</f>
        <v/>
      </c>
      <c r="BE94" s="156" t="str">
        <f t="shared" ref="BE94:BE96" ca="1" si="1242">IF(AND(DB94&gt;0,DC94&gt;0),"-",IF(AND(DB94&gt;0,DC94=0),IF($D94="DCE/REA",IF(IR94="","DCE","REA"),$D94),""))</f>
        <v/>
      </c>
      <c r="BF94" s="154" t="str">
        <f t="shared" ref="BF94:BF96" ca="1" si="1243">IF(AND(DC94&gt;0,DD94&gt;0),"-",IF(AND(DC94&gt;0,DD94=0),IF($D94="DCE/REA",IF(IS94="","DCE","REA"),$D94),""))</f>
        <v/>
      </c>
      <c r="BG94" s="155" t="str">
        <f t="shared" ref="BG94:BG96" ca="1" si="1244">IF(AND(DD94&gt;0,DE94&gt;0),"-",IF(AND(DD94&gt;0,DE94=0),IF($D94="DCE/REA",IF(IT94="","DCE","REA"),$D94),""))</f>
        <v/>
      </c>
      <c r="BH94" s="155" t="str">
        <f t="shared" ref="BH94:BH96" ca="1" si="1245">IF(AND(DE94&gt;0,DF94&gt;0),"-",IF(AND(DE94&gt;0,DF94=0),IF($D94="DCE/REA",IF(IU94="","DCE","REA"),$D94),""))</f>
        <v/>
      </c>
      <c r="BI94" s="155" t="str">
        <f t="shared" ref="BI94:BI96" ca="1" si="1246">IF(AND(DF94&gt;0,DG94&gt;0),"-",IF(AND(DF94&gt;0,DG94=0),IF($D94="DCE/REA",IF(IV94="","DCE","REA"),$D94),""))</f>
        <v/>
      </c>
      <c r="BJ94" s="155" t="str">
        <f t="shared" ref="BJ94:BJ96" ca="1" si="1247">IF(AND(DG94&gt;0,DH94&gt;0),"-",IF(AND(DG94&gt;0,DH94=0),IF($D94="DCE/REA",IF(IW94="","DCE","REA"),$D94),""))</f>
        <v/>
      </c>
      <c r="BK94" s="155" t="str">
        <f t="shared" ref="BK94:BK96" ca="1" si="1248">IF(AND(DH94&gt;0,DI94&gt;0),"-",IF(AND(DH94&gt;0,DI94=0),IF($D94="DCE/REA",IF(IX94="","DCE","REA"),$D94),""))</f>
        <v/>
      </c>
      <c r="BL94" s="155" t="str">
        <f t="shared" ref="BL94:BL96" ca="1" si="1249">IF(AND(DI94&gt;0,DJ94&gt;0),"-",IF(AND(DI94&gt;0,DJ94=0),IF($D94="DCE/REA",IF(IY94="","DCE","REA"),$D94),""))</f>
        <v/>
      </c>
      <c r="BM94" s="155" t="str">
        <f t="shared" ref="BM94:BM96" ca="1" si="1250">IF(AND(DJ94&gt;0,DK94&gt;0),"-",IF(AND(DJ94&gt;0,DK94=0),IF($D94="DCE/REA",IF(IZ94="","DCE","REA"),$D94),""))</f>
        <v/>
      </c>
      <c r="BN94" s="155" t="str">
        <f t="shared" ref="BN94:BN96" ca="1" si="1251">IF(AND(DK94&gt;0,DL94&gt;0),"-",IF(AND(DK94&gt;0,DL94=0),IF($D94="DCE/REA",IF(JA94="","DCE","REA"),$D94),""))</f>
        <v/>
      </c>
      <c r="BO94" s="155" t="str">
        <f t="shared" ref="BO94:BO96" ca="1" si="1252">IF(AND(DL94&gt;0,DM94&gt;0),"-",IF(AND(DL94&gt;0,DM94=0),IF($D94="DCE/REA",IF(JB94="","DCE","REA"),$D94),""))</f>
        <v/>
      </c>
      <c r="BP94" s="155" t="str">
        <f t="shared" ref="BP94:BP96" ca="1" si="1253">IF(AND(DM94&gt;0,DN94&gt;0),"-",IF(AND(DM94&gt;0,DN94=0),IF($D94="DCE/REA",IF(JC94="","DCE","REA"),$D94),""))</f>
        <v/>
      </c>
      <c r="BQ94" s="156" t="str">
        <f t="shared" ref="BQ94:BQ96" ca="1" si="1254">IF(AND(DN94&gt;0,DO94&gt;0),"-",IF(AND(DN94&gt;0,DO94=0),IF($D94="DCE/REA",IF(JD94="","DCE","REA"),$D94),""))</f>
        <v/>
      </c>
      <c r="BR94" s="52"/>
      <c r="BS94" s="53">
        <f t="shared" ref="BS94:CH96" ca="1" si="1255">IF(OFFSET($HI94,,(COLUMN()-COLUMN($BS$1:$BS$12)),,1)&lt;&gt;"",OFFSET($HI94,,(COLUMN()-COLUMN($BS$1:$BS$12)),,1),SUM(OFFSET($DP94,,2*(COLUMN()-COLUMN($BS$1:$BS$12)),,2)))</f>
        <v>47.058823529411768</v>
      </c>
      <c r="BT94" s="53">
        <f t="shared" ca="1" si="1255"/>
        <v>47.058823529411768</v>
      </c>
      <c r="BU94" s="53">
        <f t="shared" ca="1" si="1255"/>
        <v>70.588235294117652</v>
      </c>
      <c r="BV94" s="53">
        <f t="shared" ca="1" si="1255"/>
        <v>94.117647058823536</v>
      </c>
      <c r="BW94" s="53">
        <f t="shared" ca="1" si="1255"/>
        <v>94.117647058823536</v>
      </c>
      <c r="BX94" s="53">
        <f t="shared" ca="1" si="1255"/>
        <v>47.058823529411768</v>
      </c>
      <c r="BY94" s="53">
        <f t="shared" ca="1" si="1255"/>
        <v>0</v>
      </c>
      <c r="BZ94" s="53">
        <f t="shared" ca="1" si="1255"/>
        <v>0</v>
      </c>
      <c r="CA94" s="53">
        <f t="shared" ca="1" si="1255"/>
        <v>0</v>
      </c>
      <c r="CB94" s="53">
        <f t="shared" ca="1" si="1255"/>
        <v>0</v>
      </c>
      <c r="CC94" s="53">
        <f t="shared" ca="1" si="1255"/>
        <v>0</v>
      </c>
      <c r="CD94" s="54">
        <f t="shared" ca="1" si="1255"/>
        <v>0</v>
      </c>
      <c r="CE94" s="53">
        <f t="shared" ca="1" si="1255"/>
        <v>0</v>
      </c>
      <c r="CF94" s="53">
        <f t="shared" ca="1" si="1255"/>
        <v>0</v>
      </c>
      <c r="CG94" s="53">
        <f t="shared" ca="1" si="1255"/>
        <v>0</v>
      </c>
      <c r="CH94" s="53">
        <f t="shared" ca="1" si="1255"/>
        <v>0</v>
      </c>
      <c r="CI94" s="53">
        <f t="shared" ref="CI94:CX96" ca="1" si="1256">IF(OFFSET($HI94,,(COLUMN()-COLUMN($BS$1:$BS$12)),,1)&lt;&gt;"",OFFSET($HI94,,(COLUMN()-COLUMN($BS$1:$BS$12)),,1),SUM(OFFSET($DP94,,2*(COLUMN()-COLUMN($BS$1:$BS$12)),,2)))</f>
        <v>0</v>
      </c>
      <c r="CJ94" s="53">
        <f t="shared" ca="1" si="1256"/>
        <v>0</v>
      </c>
      <c r="CK94" s="53">
        <f t="shared" ca="1" si="1256"/>
        <v>0</v>
      </c>
      <c r="CL94" s="53">
        <f t="shared" ca="1" si="1256"/>
        <v>0</v>
      </c>
      <c r="CM94" s="53">
        <f t="shared" ca="1" si="1256"/>
        <v>0</v>
      </c>
      <c r="CN94" s="53">
        <f t="shared" ca="1" si="1256"/>
        <v>0</v>
      </c>
      <c r="CO94" s="53">
        <f t="shared" ca="1" si="1256"/>
        <v>0</v>
      </c>
      <c r="CP94" s="54">
        <f t="shared" ca="1" si="1256"/>
        <v>0</v>
      </c>
      <c r="CQ94" s="53">
        <f t="shared" ca="1" si="1256"/>
        <v>0</v>
      </c>
      <c r="CR94" s="53">
        <f t="shared" ca="1" si="1256"/>
        <v>0</v>
      </c>
      <c r="CS94" s="53">
        <f t="shared" ca="1" si="1256"/>
        <v>0</v>
      </c>
      <c r="CT94" s="53">
        <f t="shared" ca="1" si="1256"/>
        <v>0</v>
      </c>
      <c r="CU94" s="53">
        <f t="shared" ca="1" si="1256"/>
        <v>0</v>
      </c>
      <c r="CV94" s="53">
        <f t="shared" ca="1" si="1256"/>
        <v>0</v>
      </c>
      <c r="CW94" s="53">
        <f t="shared" ca="1" si="1256"/>
        <v>0</v>
      </c>
      <c r="CX94" s="53">
        <f t="shared" ca="1" si="1256"/>
        <v>0</v>
      </c>
      <c r="CY94" s="53">
        <f t="shared" ref="CY94:DN96" ca="1" si="1257">IF(OFFSET($HI94,,(COLUMN()-COLUMN($BS$1:$BS$12)),,1)&lt;&gt;"",OFFSET($HI94,,(COLUMN()-COLUMN($BS$1:$BS$12)),,1),SUM(OFFSET($DP94,,2*(COLUMN()-COLUMN($BS$1:$BS$12)),,2)))</f>
        <v>0</v>
      </c>
      <c r="CZ94" s="53">
        <f t="shared" ca="1" si="1257"/>
        <v>0</v>
      </c>
      <c r="DA94" s="53">
        <f t="shared" ca="1" si="1257"/>
        <v>0</v>
      </c>
      <c r="DB94" s="54">
        <f t="shared" ca="1" si="1257"/>
        <v>0</v>
      </c>
      <c r="DC94" s="53">
        <f t="shared" ca="1" si="1257"/>
        <v>0</v>
      </c>
      <c r="DD94" s="53">
        <f t="shared" ca="1" si="1257"/>
        <v>0</v>
      </c>
      <c r="DE94" s="53">
        <f t="shared" ca="1" si="1257"/>
        <v>0</v>
      </c>
      <c r="DF94" s="53">
        <f t="shared" ca="1" si="1257"/>
        <v>0</v>
      </c>
      <c r="DG94" s="53">
        <f t="shared" ca="1" si="1257"/>
        <v>0</v>
      </c>
      <c r="DH94" s="53">
        <f t="shared" ca="1" si="1257"/>
        <v>0</v>
      </c>
      <c r="DI94" s="53">
        <f t="shared" ca="1" si="1257"/>
        <v>0</v>
      </c>
      <c r="DJ94" s="53">
        <f t="shared" ca="1" si="1257"/>
        <v>0</v>
      </c>
      <c r="DK94" s="53">
        <f t="shared" ca="1" si="1257"/>
        <v>0</v>
      </c>
      <c r="DL94" s="53">
        <f t="shared" ca="1" si="1257"/>
        <v>0</v>
      </c>
      <c r="DM94" s="53">
        <f t="shared" ca="1" si="1257"/>
        <v>0</v>
      </c>
      <c r="DN94" s="53">
        <f t="shared" ca="1" si="1257"/>
        <v>0</v>
      </c>
      <c r="DO94" s="52"/>
      <c r="DP94" s="60">
        <v>23.529411764705884</v>
      </c>
      <c r="DQ94" s="53">
        <v>23.529411764705884</v>
      </c>
      <c r="DR94" s="53">
        <v>23.529411764705884</v>
      </c>
      <c r="DS94" s="53">
        <v>23.529411764705884</v>
      </c>
      <c r="DT94" s="53">
        <v>23.529411764705884</v>
      </c>
      <c r="DU94" s="53">
        <v>47.058823529411768</v>
      </c>
      <c r="DV94" s="53">
        <v>47.058823529411768</v>
      </c>
      <c r="DW94" s="53">
        <v>47.058823529411768</v>
      </c>
      <c r="DX94" s="53">
        <v>47.058823529411768</v>
      </c>
      <c r="DY94" s="53">
        <v>47.058823529411768</v>
      </c>
      <c r="DZ94" s="53">
        <v>47.058823529411768</v>
      </c>
      <c r="EA94" s="53">
        <v>0</v>
      </c>
      <c r="EB94" s="53">
        <v>0</v>
      </c>
      <c r="EC94" s="53">
        <v>0</v>
      </c>
      <c r="ED94" s="53">
        <v>0</v>
      </c>
      <c r="EE94" s="53">
        <v>0</v>
      </c>
      <c r="EF94" s="53">
        <v>0</v>
      </c>
      <c r="EG94" s="53">
        <v>0</v>
      </c>
      <c r="EH94" s="53">
        <v>0</v>
      </c>
      <c r="EI94" s="53">
        <v>0</v>
      </c>
      <c r="EJ94" s="53">
        <v>0</v>
      </c>
      <c r="EK94" s="53">
        <v>0</v>
      </c>
      <c r="EL94" s="55">
        <v>0</v>
      </c>
      <c r="EM94" s="54">
        <v>0</v>
      </c>
      <c r="EN94" s="53">
        <v>0</v>
      </c>
      <c r="EO94" s="53">
        <v>0</v>
      </c>
      <c r="EP94" s="53">
        <v>0</v>
      </c>
      <c r="EQ94" s="53">
        <v>0</v>
      </c>
      <c r="ER94" s="53">
        <v>0</v>
      </c>
      <c r="ES94" s="53">
        <v>0</v>
      </c>
      <c r="ET94" s="53">
        <v>0</v>
      </c>
      <c r="EU94" s="53">
        <v>0</v>
      </c>
      <c r="EV94" s="53">
        <v>0</v>
      </c>
      <c r="EW94" s="53">
        <v>0</v>
      </c>
      <c r="EX94" s="53">
        <v>0</v>
      </c>
      <c r="EY94" s="53">
        <v>0</v>
      </c>
      <c r="EZ94" s="53">
        <v>0</v>
      </c>
      <c r="FA94" s="53">
        <v>0</v>
      </c>
      <c r="FB94" s="53">
        <v>0</v>
      </c>
      <c r="FC94" s="53">
        <v>0</v>
      </c>
      <c r="FD94" s="53">
        <v>0</v>
      </c>
      <c r="FE94" s="53">
        <v>0</v>
      </c>
      <c r="FF94" s="53">
        <v>0</v>
      </c>
      <c r="FG94" s="53">
        <v>0</v>
      </c>
      <c r="FH94" s="53">
        <v>0</v>
      </c>
      <c r="FI94" s="53">
        <v>0</v>
      </c>
      <c r="FJ94" s="53">
        <v>0</v>
      </c>
      <c r="FK94" s="54">
        <v>0</v>
      </c>
      <c r="FL94" s="53">
        <v>0</v>
      </c>
      <c r="FM94" s="53">
        <v>0</v>
      </c>
      <c r="FN94" s="53">
        <v>0</v>
      </c>
      <c r="FO94" s="53">
        <v>0</v>
      </c>
      <c r="FP94" s="53">
        <v>0</v>
      </c>
      <c r="FQ94" s="53">
        <v>0</v>
      </c>
      <c r="FR94" s="53">
        <v>0</v>
      </c>
      <c r="FS94" s="53">
        <v>0</v>
      </c>
      <c r="FT94" s="53">
        <v>0</v>
      </c>
      <c r="FU94" s="53">
        <v>0</v>
      </c>
      <c r="FV94" s="53">
        <v>0</v>
      </c>
      <c r="FW94" s="53">
        <v>0</v>
      </c>
      <c r="FX94" s="53">
        <v>0</v>
      </c>
      <c r="FY94" s="53">
        <v>0</v>
      </c>
      <c r="FZ94" s="53">
        <v>0</v>
      </c>
      <c r="GA94" s="53">
        <v>0</v>
      </c>
      <c r="GB94" s="53">
        <v>0</v>
      </c>
      <c r="GC94" s="53">
        <v>0</v>
      </c>
      <c r="GD94" s="53">
        <v>0</v>
      </c>
      <c r="GE94" s="53">
        <v>0</v>
      </c>
      <c r="GF94" s="53">
        <v>0</v>
      </c>
      <c r="GG94" s="53">
        <v>0</v>
      </c>
      <c r="GH94" s="53">
        <v>0</v>
      </c>
      <c r="GI94" s="54">
        <v>0</v>
      </c>
      <c r="GJ94" s="53">
        <v>0</v>
      </c>
      <c r="GK94" s="53">
        <v>0</v>
      </c>
      <c r="GL94" s="53">
        <v>0</v>
      </c>
      <c r="GM94" s="53">
        <v>0</v>
      </c>
      <c r="GN94" s="53">
        <v>0</v>
      </c>
      <c r="GO94" s="53">
        <v>0</v>
      </c>
      <c r="GP94" s="53">
        <v>0</v>
      </c>
      <c r="GQ94" s="53">
        <v>0</v>
      </c>
      <c r="GR94" s="53">
        <v>0</v>
      </c>
      <c r="GS94" s="53">
        <v>0</v>
      </c>
      <c r="GT94" s="53">
        <v>0</v>
      </c>
      <c r="GU94" s="53">
        <v>0</v>
      </c>
      <c r="GV94" s="53">
        <v>0</v>
      </c>
      <c r="GW94" s="53">
        <v>0</v>
      </c>
      <c r="GX94" s="53">
        <v>0</v>
      </c>
      <c r="GY94" s="53">
        <v>0</v>
      </c>
      <c r="GZ94" s="53">
        <v>0</v>
      </c>
      <c r="HA94" s="53">
        <v>0</v>
      </c>
      <c r="HB94" s="53">
        <v>0</v>
      </c>
      <c r="HC94" s="53">
        <v>0</v>
      </c>
      <c r="HD94" s="53">
        <v>0</v>
      </c>
      <c r="HE94" s="53">
        <v>0</v>
      </c>
      <c r="HF94" s="53">
        <v>0</v>
      </c>
      <c r="HG94" s="54">
        <v>0</v>
      </c>
      <c r="HH94" s="52"/>
      <c r="HI94" s="160"/>
      <c r="HJ94" s="161"/>
      <c r="HK94" s="161"/>
      <c r="HL94" s="161"/>
      <c r="HM94" s="161"/>
      <c r="HN94" s="161"/>
      <c r="HO94" s="161"/>
      <c r="HP94" s="161"/>
      <c r="HQ94" s="161"/>
      <c r="HR94" s="161"/>
      <c r="HS94" s="161"/>
      <c r="HT94" s="162"/>
      <c r="HU94" s="160"/>
      <c r="HV94" s="161"/>
      <c r="HW94" s="161"/>
      <c r="HX94" s="161"/>
      <c r="HY94" s="161"/>
      <c r="HZ94" s="161"/>
      <c r="IA94" s="161"/>
      <c r="IB94" s="161"/>
      <c r="IC94" s="161"/>
      <c r="ID94" s="161"/>
      <c r="IE94" s="161"/>
      <c r="IF94" s="162"/>
      <c r="IG94" s="160"/>
      <c r="IH94" s="161"/>
      <c r="II94" s="161"/>
      <c r="IJ94" s="161"/>
      <c r="IK94" s="161"/>
      <c r="IL94" s="161"/>
      <c r="IM94" s="161"/>
      <c r="IN94" s="161"/>
      <c r="IO94" s="161"/>
      <c r="IP94" s="161"/>
      <c r="IQ94" s="161"/>
      <c r="IR94" s="162"/>
      <c r="IS94" s="160"/>
      <c r="IT94" s="161"/>
      <c r="IU94" s="161"/>
      <c r="IV94" s="161"/>
      <c r="IW94" s="161"/>
      <c r="IX94" s="161"/>
      <c r="IY94" s="161"/>
      <c r="IZ94" s="161"/>
      <c r="JA94" s="161"/>
      <c r="JB94" s="161"/>
      <c r="JC94" s="161"/>
      <c r="JD94" s="162"/>
      <c r="JE94" s="92"/>
    </row>
    <row r="95" spans="1:265" s="1" customFormat="1" ht="14.4" x14ac:dyDescent="0.3">
      <c r="A95" s="125"/>
      <c r="B95" s="163">
        <f t="shared" ca="1" si="1198"/>
        <v>0</v>
      </c>
      <c r="C95" s="164" t="str">
        <f t="shared" ca="1" si="1199"/>
        <v>Affaire 1</v>
      </c>
      <c r="D95" s="140" t="str">
        <f t="shared" ca="1" si="1200"/>
        <v>DCE/REA</v>
      </c>
      <c r="E95" s="141" t="s">
        <v>39</v>
      </c>
      <c r="F95" s="142">
        <v>2</v>
      </c>
      <c r="G95" s="140">
        <f t="shared" ca="1" si="1201"/>
        <v>0</v>
      </c>
      <c r="H95" s="140">
        <f t="shared" ca="1" si="1202"/>
        <v>0</v>
      </c>
      <c r="I95" s="168">
        <f t="shared" ca="1" si="1203"/>
        <v>0</v>
      </c>
      <c r="J95" s="140">
        <f t="shared" ca="1" si="1204"/>
        <v>0</v>
      </c>
      <c r="K95" s="140">
        <f t="shared" ca="1" si="1205"/>
        <v>0</v>
      </c>
      <c r="L95" s="143">
        <f t="shared" ca="1" si="1206"/>
        <v>0</v>
      </c>
      <c r="M95" s="108"/>
      <c r="N95" s="145">
        <v>200</v>
      </c>
      <c r="O95" s="146">
        <v>43466</v>
      </c>
      <c r="P95" s="146">
        <v>43600</v>
      </c>
      <c r="Q95" s="147">
        <v>43597</v>
      </c>
      <c r="R95" s="148" t="str">
        <f ca="1">IF(AND($P95&lt;&gt;"",$P95&lt;=$B$1,$Q95=""),"RETARD","")</f>
        <v/>
      </c>
      <c r="S95" s="148">
        <f ca="1">IF($O95="","",IF(AND($B$1&lt;$P95,$Q95=""),$P95,IF(AND($Q95&lt;=$P95,$Q95&lt;&gt;""),$Q95,EDATE($P95,1))))</f>
        <v>43597</v>
      </c>
      <c r="T95" s="150"/>
      <c r="U95" s="108"/>
      <c r="V95" s="154" t="str">
        <f t="shared" ca="1" si="1207"/>
        <v>-</v>
      </c>
      <c r="W95" s="155" t="str">
        <f t="shared" ca="1" si="1208"/>
        <v>-</v>
      </c>
      <c r="X95" s="155" t="str">
        <f t="shared" ca="1" si="1209"/>
        <v>-</v>
      </c>
      <c r="Y95" s="155" t="str">
        <f t="shared" ca="1" si="1210"/>
        <v>-</v>
      </c>
      <c r="Z95" s="155" t="str">
        <f t="shared" ca="1" si="1211"/>
        <v>DCE</v>
      </c>
      <c r="AA95" s="155" t="str">
        <f t="shared" ca="1" si="1212"/>
        <v/>
      </c>
      <c r="AB95" s="155" t="str">
        <f t="shared" ca="1" si="1213"/>
        <v/>
      </c>
      <c r="AC95" s="155" t="str">
        <f t="shared" ca="1" si="1214"/>
        <v/>
      </c>
      <c r="AD95" s="155" t="str">
        <f t="shared" ca="1" si="1215"/>
        <v/>
      </c>
      <c r="AE95" s="155" t="str">
        <f t="shared" ca="1" si="1216"/>
        <v/>
      </c>
      <c r="AF95" s="155" t="str">
        <f t="shared" ca="1" si="1217"/>
        <v/>
      </c>
      <c r="AG95" s="156" t="str">
        <f t="shared" ca="1" si="1218"/>
        <v/>
      </c>
      <c r="AH95" s="154" t="str">
        <f t="shared" ca="1" si="1219"/>
        <v/>
      </c>
      <c r="AI95" s="155" t="str">
        <f t="shared" ca="1" si="1220"/>
        <v/>
      </c>
      <c r="AJ95" s="155" t="str">
        <f t="shared" ca="1" si="1221"/>
        <v/>
      </c>
      <c r="AK95" s="155" t="str">
        <f t="shared" ca="1" si="1222"/>
        <v/>
      </c>
      <c r="AL95" s="155" t="str">
        <f t="shared" ca="1" si="1223"/>
        <v/>
      </c>
      <c r="AM95" s="155" t="str">
        <f t="shared" ca="1" si="1224"/>
        <v/>
      </c>
      <c r="AN95" s="155" t="str">
        <f t="shared" ca="1" si="1225"/>
        <v/>
      </c>
      <c r="AO95" s="155" t="str">
        <f t="shared" ca="1" si="1226"/>
        <v/>
      </c>
      <c r="AP95" s="155" t="str">
        <f t="shared" ca="1" si="1227"/>
        <v/>
      </c>
      <c r="AQ95" s="155" t="str">
        <f t="shared" ca="1" si="1228"/>
        <v/>
      </c>
      <c r="AR95" s="155" t="str">
        <f t="shared" ca="1" si="1229"/>
        <v/>
      </c>
      <c r="AS95" s="156" t="str">
        <f t="shared" ca="1" si="1230"/>
        <v/>
      </c>
      <c r="AT95" s="154" t="str">
        <f t="shared" ca="1" si="1231"/>
        <v/>
      </c>
      <c r="AU95" s="155" t="str">
        <f t="shared" ca="1" si="1232"/>
        <v/>
      </c>
      <c r="AV95" s="155" t="str">
        <f t="shared" ca="1" si="1233"/>
        <v/>
      </c>
      <c r="AW95" s="155" t="str">
        <f t="shared" ca="1" si="1234"/>
        <v/>
      </c>
      <c r="AX95" s="155" t="str">
        <f t="shared" ca="1" si="1235"/>
        <v/>
      </c>
      <c r="AY95" s="155" t="str">
        <f t="shared" ca="1" si="1236"/>
        <v/>
      </c>
      <c r="AZ95" s="155" t="str">
        <f t="shared" ca="1" si="1237"/>
        <v/>
      </c>
      <c r="BA95" s="155" t="str">
        <f t="shared" ca="1" si="1238"/>
        <v/>
      </c>
      <c r="BB95" s="155" t="str">
        <f t="shared" ca="1" si="1239"/>
        <v/>
      </c>
      <c r="BC95" s="155" t="str">
        <f t="shared" ca="1" si="1240"/>
        <v/>
      </c>
      <c r="BD95" s="155" t="str">
        <f t="shared" ca="1" si="1241"/>
        <v/>
      </c>
      <c r="BE95" s="156" t="str">
        <f t="shared" ca="1" si="1242"/>
        <v/>
      </c>
      <c r="BF95" s="154" t="str">
        <f t="shared" ca="1" si="1243"/>
        <v/>
      </c>
      <c r="BG95" s="155" t="str">
        <f t="shared" ca="1" si="1244"/>
        <v/>
      </c>
      <c r="BH95" s="155" t="str">
        <f t="shared" ca="1" si="1245"/>
        <v/>
      </c>
      <c r="BI95" s="155" t="str">
        <f t="shared" ca="1" si="1246"/>
        <v/>
      </c>
      <c r="BJ95" s="155" t="str">
        <f t="shared" ca="1" si="1247"/>
        <v/>
      </c>
      <c r="BK95" s="155" t="str">
        <f t="shared" ca="1" si="1248"/>
        <v/>
      </c>
      <c r="BL95" s="155" t="str">
        <f t="shared" ca="1" si="1249"/>
        <v/>
      </c>
      <c r="BM95" s="155" t="str">
        <f t="shared" ca="1" si="1250"/>
        <v/>
      </c>
      <c r="BN95" s="155" t="str">
        <f t="shared" ca="1" si="1251"/>
        <v/>
      </c>
      <c r="BO95" s="155" t="str">
        <f t="shared" ca="1" si="1252"/>
        <v/>
      </c>
      <c r="BP95" s="155" t="str">
        <f t="shared" ca="1" si="1253"/>
        <v/>
      </c>
      <c r="BQ95" s="156" t="str">
        <f t="shared" ca="1" si="1254"/>
        <v/>
      </c>
      <c r="BR95" s="52"/>
      <c r="BS95" s="53">
        <f t="shared" ca="1" si="1255"/>
        <v>44.444444444444443</v>
      </c>
      <c r="BT95" s="53">
        <f t="shared" ca="1" si="1255"/>
        <v>44.444444444444443</v>
      </c>
      <c r="BU95" s="53">
        <f t="shared" ca="1" si="1255"/>
        <v>44.444444444444443</v>
      </c>
      <c r="BV95" s="53">
        <f t="shared" ca="1" si="1255"/>
        <v>44.444444444444443</v>
      </c>
      <c r="BW95" s="53">
        <f t="shared" ca="1" si="1255"/>
        <v>22.222222222222221</v>
      </c>
      <c r="BX95" s="53">
        <f t="shared" ca="1" si="1255"/>
        <v>0</v>
      </c>
      <c r="BY95" s="53">
        <f t="shared" ca="1" si="1255"/>
        <v>0</v>
      </c>
      <c r="BZ95" s="53">
        <f t="shared" ca="1" si="1255"/>
        <v>0</v>
      </c>
      <c r="CA95" s="53">
        <f t="shared" ca="1" si="1255"/>
        <v>0</v>
      </c>
      <c r="CB95" s="53">
        <f t="shared" ca="1" si="1255"/>
        <v>0</v>
      </c>
      <c r="CC95" s="53">
        <f t="shared" ca="1" si="1255"/>
        <v>0</v>
      </c>
      <c r="CD95" s="54">
        <f t="shared" ca="1" si="1255"/>
        <v>0</v>
      </c>
      <c r="CE95" s="53">
        <f t="shared" ca="1" si="1255"/>
        <v>0</v>
      </c>
      <c r="CF95" s="53">
        <f t="shared" ca="1" si="1255"/>
        <v>0</v>
      </c>
      <c r="CG95" s="53">
        <f t="shared" ca="1" si="1255"/>
        <v>0</v>
      </c>
      <c r="CH95" s="53">
        <f t="shared" ca="1" si="1255"/>
        <v>0</v>
      </c>
      <c r="CI95" s="53">
        <f t="shared" ca="1" si="1256"/>
        <v>0</v>
      </c>
      <c r="CJ95" s="53">
        <f t="shared" ca="1" si="1256"/>
        <v>0</v>
      </c>
      <c r="CK95" s="53">
        <f t="shared" ca="1" si="1256"/>
        <v>0</v>
      </c>
      <c r="CL95" s="53">
        <f t="shared" ca="1" si="1256"/>
        <v>0</v>
      </c>
      <c r="CM95" s="53">
        <f t="shared" ca="1" si="1256"/>
        <v>0</v>
      </c>
      <c r="CN95" s="53">
        <f t="shared" ca="1" si="1256"/>
        <v>0</v>
      </c>
      <c r="CO95" s="53">
        <f t="shared" ca="1" si="1256"/>
        <v>0</v>
      </c>
      <c r="CP95" s="54">
        <f t="shared" ca="1" si="1256"/>
        <v>0</v>
      </c>
      <c r="CQ95" s="53">
        <f t="shared" ca="1" si="1256"/>
        <v>0</v>
      </c>
      <c r="CR95" s="53">
        <f t="shared" ca="1" si="1256"/>
        <v>0</v>
      </c>
      <c r="CS95" s="53">
        <f t="shared" ca="1" si="1256"/>
        <v>0</v>
      </c>
      <c r="CT95" s="53">
        <f t="shared" ca="1" si="1256"/>
        <v>0</v>
      </c>
      <c r="CU95" s="53">
        <f t="shared" ca="1" si="1256"/>
        <v>0</v>
      </c>
      <c r="CV95" s="53">
        <f t="shared" ca="1" si="1256"/>
        <v>0</v>
      </c>
      <c r="CW95" s="53">
        <f t="shared" ca="1" si="1256"/>
        <v>0</v>
      </c>
      <c r="CX95" s="53">
        <f t="shared" ca="1" si="1256"/>
        <v>0</v>
      </c>
      <c r="CY95" s="53">
        <f t="shared" ca="1" si="1257"/>
        <v>0</v>
      </c>
      <c r="CZ95" s="53">
        <f t="shared" ca="1" si="1257"/>
        <v>0</v>
      </c>
      <c r="DA95" s="53">
        <f t="shared" ca="1" si="1257"/>
        <v>0</v>
      </c>
      <c r="DB95" s="54">
        <f t="shared" ca="1" si="1257"/>
        <v>0</v>
      </c>
      <c r="DC95" s="53">
        <f t="shared" ca="1" si="1257"/>
        <v>0</v>
      </c>
      <c r="DD95" s="53">
        <f t="shared" ca="1" si="1257"/>
        <v>0</v>
      </c>
      <c r="DE95" s="53">
        <f t="shared" ca="1" si="1257"/>
        <v>0</v>
      </c>
      <c r="DF95" s="53">
        <f t="shared" ca="1" si="1257"/>
        <v>0</v>
      </c>
      <c r="DG95" s="53">
        <f t="shared" ca="1" si="1257"/>
        <v>0</v>
      </c>
      <c r="DH95" s="53">
        <f t="shared" ca="1" si="1257"/>
        <v>0</v>
      </c>
      <c r="DI95" s="53">
        <f t="shared" ca="1" si="1257"/>
        <v>0</v>
      </c>
      <c r="DJ95" s="53">
        <f t="shared" ca="1" si="1257"/>
        <v>0</v>
      </c>
      <c r="DK95" s="53">
        <f t="shared" ca="1" si="1257"/>
        <v>0</v>
      </c>
      <c r="DL95" s="53">
        <f t="shared" ca="1" si="1257"/>
        <v>0</v>
      </c>
      <c r="DM95" s="53">
        <f t="shared" ca="1" si="1257"/>
        <v>0</v>
      </c>
      <c r="DN95" s="53">
        <f t="shared" ca="1" si="1257"/>
        <v>0</v>
      </c>
      <c r="DO95" s="52"/>
      <c r="DP95" s="60">
        <v>22.222222222222221</v>
      </c>
      <c r="DQ95" s="53">
        <v>22.222222222222221</v>
      </c>
      <c r="DR95" s="53">
        <v>22.222222222222221</v>
      </c>
      <c r="DS95" s="53">
        <v>22.222222222222221</v>
      </c>
      <c r="DT95" s="53">
        <v>22.222222222222221</v>
      </c>
      <c r="DU95" s="53">
        <v>22.222222222222221</v>
      </c>
      <c r="DV95" s="53">
        <v>22.222222222222221</v>
      </c>
      <c r="DW95" s="53">
        <v>22.222222222222221</v>
      </c>
      <c r="DX95" s="53">
        <v>22.222222222222221</v>
      </c>
      <c r="DY95" s="53">
        <v>0</v>
      </c>
      <c r="DZ95" s="53">
        <v>0</v>
      </c>
      <c r="EA95" s="53">
        <v>0</v>
      </c>
      <c r="EB95" s="53">
        <v>0</v>
      </c>
      <c r="EC95" s="53">
        <v>0</v>
      </c>
      <c r="ED95" s="53">
        <v>0</v>
      </c>
      <c r="EE95" s="53">
        <v>0</v>
      </c>
      <c r="EF95" s="53">
        <v>0</v>
      </c>
      <c r="EG95" s="53">
        <v>0</v>
      </c>
      <c r="EH95" s="53">
        <v>0</v>
      </c>
      <c r="EI95" s="53">
        <v>0</v>
      </c>
      <c r="EJ95" s="53">
        <v>0</v>
      </c>
      <c r="EK95" s="53">
        <v>0</v>
      </c>
      <c r="EL95" s="55">
        <v>0</v>
      </c>
      <c r="EM95" s="54">
        <v>0</v>
      </c>
      <c r="EN95" s="53">
        <v>0</v>
      </c>
      <c r="EO95" s="53">
        <v>0</v>
      </c>
      <c r="EP95" s="53">
        <v>0</v>
      </c>
      <c r="EQ95" s="53">
        <v>0</v>
      </c>
      <c r="ER95" s="53">
        <v>0</v>
      </c>
      <c r="ES95" s="53">
        <v>0</v>
      </c>
      <c r="ET95" s="53">
        <v>0</v>
      </c>
      <c r="EU95" s="53">
        <v>0</v>
      </c>
      <c r="EV95" s="53">
        <v>0</v>
      </c>
      <c r="EW95" s="53">
        <v>0</v>
      </c>
      <c r="EX95" s="53">
        <v>0</v>
      </c>
      <c r="EY95" s="53">
        <v>0</v>
      </c>
      <c r="EZ95" s="53">
        <v>0</v>
      </c>
      <c r="FA95" s="53">
        <v>0</v>
      </c>
      <c r="FB95" s="53">
        <v>0</v>
      </c>
      <c r="FC95" s="53">
        <v>0</v>
      </c>
      <c r="FD95" s="53">
        <v>0</v>
      </c>
      <c r="FE95" s="53">
        <v>0</v>
      </c>
      <c r="FF95" s="53">
        <v>0</v>
      </c>
      <c r="FG95" s="53">
        <v>0</v>
      </c>
      <c r="FH95" s="53">
        <v>0</v>
      </c>
      <c r="FI95" s="53">
        <v>0</v>
      </c>
      <c r="FJ95" s="53">
        <v>0</v>
      </c>
      <c r="FK95" s="54">
        <v>0</v>
      </c>
      <c r="FL95" s="53">
        <v>0</v>
      </c>
      <c r="FM95" s="53">
        <v>0</v>
      </c>
      <c r="FN95" s="53">
        <v>0</v>
      </c>
      <c r="FO95" s="53">
        <v>0</v>
      </c>
      <c r="FP95" s="53">
        <v>0</v>
      </c>
      <c r="FQ95" s="53">
        <v>0</v>
      </c>
      <c r="FR95" s="53">
        <v>0</v>
      </c>
      <c r="FS95" s="53">
        <v>0</v>
      </c>
      <c r="FT95" s="53">
        <v>0</v>
      </c>
      <c r="FU95" s="53">
        <v>0</v>
      </c>
      <c r="FV95" s="53">
        <v>0</v>
      </c>
      <c r="FW95" s="53">
        <v>0</v>
      </c>
      <c r="FX95" s="53">
        <v>0</v>
      </c>
      <c r="FY95" s="53">
        <v>0</v>
      </c>
      <c r="FZ95" s="53">
        <v>0</v>
      </c>
      <c r="GA95" s="53">
        <v>0</v>
      </c>
      <c r="GB95" s="53">
        <v>0</v>
      </c>
      <c r="GC95" s="53">
        <v>0</v>
      </c>
      <c r="GD95" s="53">
        <v>0</v>
      </c>
      <c r="GE95" s="53">
        <v>0</v>
      </c>
      <c r="GF95" s="53">
        <v>0</v>
      </c>
      <c r="GG95" s="53">
        <v>0</v>
      </c>
      <c r="GH95" s="53">
        <v>0</v>
      </c>
      <c r="GI95" s="54">
        <v>0</v>
      </c>
      <c r="GJ95" s="53">
        <v>0</v>
      </c>
      <c r="GK95" s="53">
        <v>0</v>
      </c>
      <c r="GL95" s="53">
        <v>0</v>
      </c>
      <c r="GM95" s="53">
        <v>0</v>
      </c>
      <c r="GN95" s="53">
        <v>0</v>
      </c>
      <c r="GO95" s="53">
        <v>0</v>
      </c>
      <c r="GP95" s="53">
        <v>0</v>
      </c>
      <c r="GQ95" s="53">
        <v>0</v>
      </c>
      <c r="GR95" s="53">
        <v>0</v>
      </c>
      <c r="GS95" s="53">
        <v>0</v>
      </c>
      <c r="GT95" s="53">
        <v>0</v>
      </c>
      <c r="GU95" s="53">
        <v>0</v>
      </c>
      <c r="GV95" s="53">
        <v>0</v>
      </c>
      <c r="GW95" s="53">
        <v>0</v>
      </c>
      <c r="GX95" s="53">
        <v>0</v>
      </c>
      <c r="GY95" s="53">
        <v>0</v>
      </c>
      <c r="GZ95" s="53">
        <v>0</v>
      </c>
      <c r="HA95" s="53">
        <v>0</v>
      </c>
      <c r="HB95" s="53">
        <v>0</v>
      </c>
      <c r="HC95" s="53">
        <v>0</v>
      </c>
      <c r="HD95" s="53">
        <v>0</v>
      </c>
      <c r="HE95" s="53">
        <v>0</v>
      </c>
      <c r="HF95" s="53">
        <v>0</v>
      </c>
      <c r="HG95" s="54">
        <v>0</v>
      </c>
      <c r="HH95" s="52"/>
      <c r="HI95" s="160"/>
      <c r="HJ95" s="161"/>
      <c r="HK95" s="161"/>
      <c r="HL95" s="161"/>
      <c r="HM95" s="161"/>
      <c r="HN95" s="161"/>
      <c r="HO95" s="161"/>
      <c r="HP95" s="161"/>
      <c r="HQ95" s="161"/>
      <c r="HR95" s="161"/>
      <c r="HS95" s="161"/>
      <c r="HT95" s="162"/>
      <c r="HU95" s="160"/>
      <c r="HV95" s="161"/>
      <c r="HW95" s="161"/>
      <c r="HX95" s="161"/>
      <c r="HY95" s="161"/>
      <c r="HZ95" s="161"/>
      <c r="IA95" s="161"/>
      <c r="IB95" s="161"/>
      <c r="IC95" s="161"/>
      <c r="ID95" s="161"/>
      <c r="IE95" s="161"/>
      <c r="IF95" s="162"/>
      <c r="IG95" s="160"/>
      <c r="IH95" s="161"/>
      <c r="II95" s="161"/>
      <c r="IJ95" s="161"/>
      <c r="IK95" s="161"/>
      <c r="IL95" s="161"/>
      <c r="IM95" s="161"/>
      <c r="IN95" s="161"/>
      <c r="IO95" s="161"/>
      <c r="IP95" s="161"/>
      <c r="IQ95" s="161"/>
      <c r="IR95" s="162"/>
      <c r="IS95" s="160"/>
      <c r="IT95" s="161"/>
      <c r="IU95" s="161"/>
      <c r="IV95" s="161"/>
      <c r="IW95" s="161"/>
      <c r="IX95" s="161"/>
      <c r="IY95" s="161"/>
      <c r="IZ95" s="161"/>
      <c r="JA95" s="161"/>
      <c r="JB95" s="161"/>
      <c r="JC95" s="161"/>
      <c r="JD95" s="162"/>
      <c r="JE95" s="92"/>
    </row>
    <row r="96" spans="1:265" s="1" customFormat="1" ht="15" thickBot="1" x14ac:dyDescent="0.35">
      <c r="A96" s="125"/>
      <c r="B96" s="163">
        <f t="shared" ca="1" si="1198"/>
        <v>0</v>
      </c>
      <c r="C96" s="164" t="str">
        <f t="shared" ca="1" si="1199"/>
        <v>Affaire 1</v>
      </c>
      <c r="D96" s="140" t="str">
        <f t="shared" ca="1" si="1200"/>
        <v>DCE/REA</v>
      </c>
      <c r="E96" s="141" t="s">
        <v>40</v>
      </c>
      <c r="F96" s="142">
        <v>3</v>
      </c>
      <c r="G96" s="140">
        <f t="shared" ca="1" si="1201"/>
        <v>0</v>
      </c>
      <c r="H96" s="140">
        <f t="shared" ca="1" si="1202"/>
        <v>0</v>
      </c>
      <c r="I96" s="168">
        <f t="shared" ca="1" si="1203"/>
        <v>0</v>
      </c>
      <c r="J96" s="140">
        <f t="shared" ca="1" si="1204"/>
        <v>0</v>
      </c>
      <c r="K96" s="140">
        <f t="shared" ca="1" si="1205"/>
        <v>0</v>
      </c>
      <c r="L96" s="143">
        <f t="shared" ca="1" si="1206"/>
        <v>0</v>
      </c>
      <c r="M96" s="108"/>
      <c r="N96" s="145">
        <v>250</v>
      </c>
      <c r="O96" s="146">
        <v>43466</v>
      </c>
      <c r="P96" s="146">
        <v>43525</v>
      </c>
      <c r="Q96" s="147"/>
      <c r="R96" s="148" t="str">
        <f ca="1">IF(AND($P96&lt;&gt;"",$P96&lt;=$B$1,$Q96=""),"RETARD","")</f>
        <v>RETARD</v>
      </c>
      <c r="S96" s="148">
        <f ca="1">IF($O96="","",IF(AND($B$1&lt;$P96,$Q96=""),$P96,IF(AND($Q96&lt;=$P96,$Q96&lt;&gt;""),$Q96,EDATE($P96,1))))</f>
        <v>43556</v>
      </c>
      <c r="T96" s="150"/>
      <c r="U96" s="108"/>
      <c r="V96" s="154" t="str">
        <f t="shared" ca="1" si="1207"/>
        <v>-</v>
      </c>
      <c r="W96" s="155" t="str">
        <f t="shared" ca="1" si="1208"/>
        <v>-</v>
      </c>
      <c r="X96" s="155" t="str">
        <f t="shared" ca="1" si="1209"/>
        <v>-</v>
      </c>
      <c r="Y96" s="155" t="str">
        <f t="shared" ca="1" si="1210"/>
        <v>DCE</v>
      </c>
      <c r="Z96" s="155" t="str">
        <f t="shared" ca="1" si="1211"/>
        <v/>
      </c>
      <c r="AA96" s="155" t="str">
        <f t="shared" ca="1" si="1212"/>
        <v/>
      </c>
      <c r="AB96" s="155" t="str">
        <f t="shared" ca="1" si="1213"/>
        <v/>
      </c>
      <c r="AC96" s="155" t="str">
        <f t="shared" ca="1" si="1214"/>
        <v/>
      </c>
      <c r="AD96" s="155" t="str">
        <f t="shared" ca="1" si="1215"/>
        <v/>
      </c>
      <c r="AE96" s="155" t="str">
        <f t="shared" ca="1" si="1216"/>
        <v/>
      </c>
      <c r="AF96" s="155" t="str">
        <f t="shared" ca="1" si="1217"/>
        <v/>
      </c>
      <c r="AG96" s="156" t="str">
        <f t="shared" ca="1" si="1218"/>
        <v/>
      </c>
      <c r="AH96" s="154" t="str">
        <f t="shared" ca="1" si="1219"/>
        <v/>
      </c>
      <c r="AI96" s="155" t="str">
        <f t="shared" ca="1" si="1220"/>
        <v/>
      </c>
      <c r="AJ96" s="155" t="str">
        <f t="shared" ca="1" si="1221"/>
        <v/>
      </c>
      <c r="AK96" s="155" t="str">
        <f t="shared" ca="1" si="1222"/>
        <v/>
      </c>
      <c r="AL96" s="155" t="str">
        <f t="shared" ca="1" si="1223"/>
        <v/>
      </c>
      <c r="AM96" s="155" t="str">
        <f t="shared" ca="1" si="1224"/>
        <v/>
      </c>
      <c r="AN96" s="155" t="str">
        <f t="shared" ca="1" si="1225"/>
        <v/>
      </c>
      <c r="AO96" s="155" t="str">
        <f t="shared" ca="1" si="1226"/>
        <v/>
      </c>
      <c r="AP96" s="155" t="str">
        <f t="shared" ca="1" si="1227"/>
        <v/>
      </c>
      <c r="AQ96" s="155" t="str">
        <f t="shared" ca="1" si="1228"/>
        <v/>
      </c>
      <c r="AR96" s="155" t="str">
        <f t="shared" ca="1" si="1229"/>
        <v/>
      </c>
      <c r="AS96" s="156" t="str">
        <f t="shared" ca="1" si="1230"/>
        <v/>
      </c>
      <c r="AT96" s="154" t="str">
        <f t="shared" ca="1" si="1231"/>
        <v/>
      </c>
      <c r="AU96" s="155" t="str">
        <f t="shared" ca="1" si="1232"/>
        <v/>
      </c>
      <c r="AV96" s="155" t="str">
        <f t="shared" ca="1" si="1233"/>
        <v/>
      </c>
      <c r="AW96" s="155" t="str">
        <f t="shared" ca="1" si="1234"/>
        <v/>
      </c>
      <c r="AX96" s="155" t="str">
        <f t="shared" ca="1" si="1235"/>
        <v/>
      </c>
      <c r="AY96" s="155" t="str">
        <f t="shared" ca="1" si="1236"/>
        <v/>
      </c>
      <c r="AZ96" s="155" t="str">
        <f t="shared" ca="1" si="1237"/>
        <v/>
      </c>
      <c r="BA96" s="155" t="str">
        <f t="shared" ca="1" si="1238"/>
        <v/>
      </c>
      <c r="BB96" s="155" t="str">
        <f t="shared" ca="1" si="1239"/>
        <v/>
      </c>
      <c r="BC96" s="155" t="str">
        <f t="shared" ca="1" si="1240"/>
        <v/>
      </c>
      <c r="BD96" s="155" t="str">
        <f t="shared" ca="1" si="1241"/>
        <v/>
      </c>
      <c r="BE96" s="156" t="str">
        <f t="shared" ca="1" si="1242"/>
        <v/>
      </c>
      <c r="BF96" s="154" t="str">
        <f t="shared" ca="1" si="1243"/>
        <v/>
      </c>
      <c r="BG96" s="155" t="str">
        <f t="shared" ca="1" si="1244"/>
        <v/>
      </c>
      <c r="BH96" s="155" t="str">
        <f t="shared" ca="1" si="1245"/>
        <v/>
      </c>
      <c r="BI96" s="155" t="str">
        <f t="shared" ca="1" si="1246"/>
        <v/>
      </c>
      <c r="BJ96" s="155" t="str">
        <f t="shared" ca="1" si="1247"/>
        <v/>
      </c>
      <c r="BK96" s="155" t="str">
        <f t="shared" ca="1" si="1248"/>
        <v/>
      </c>
      <c r="BL96" s="155" t="str">
        <f t="shared" ca="1" si="1249"/>
        <v/>
      </c>
      <c r="BM96" s="155" t="str">
        <f t="shared" ca="1" si="1250"/>
        <v/>
      </c>
      <c r="BN96" s="155" t="str">
        <f t="shared" ca="1" si="1251"/>
        <v/>
      </c>
      <c r="BO96" s="155" t="str">
        <f t="shared" ca="1" si="1252"/>
        <v/>
      </c>
      <c r="BP96" s="155" t="str">
        <f t="shared" ca="1" si="1253"/>
        <v/>
      </c>
      <c r="BQ96" s="156" t="str">
        <f t="shared" ca="1" si="1254"/>
        <v/>
      </c>
      <c r="BR96" s="52"/>
      <c r="BS96" s="53">
        <f t="shared" ca="1" si="1255"/>
        <v>71.428571428571431</v>
      </c>
      <c r="BT96" s="53">
        <f t="shared" ca="1" si="1255"/>
        <v>71.428571428571431</v>
      </c>
      <c r="BU96" s="53">
        <f t="shared" ca="1" si="1255"/>
        <v>71.428571428571431</v>
      </c>
      <c r="BV96" s="53">
        <f t="shared" ca="1" si="1255"/>
        <v>35.714285714285715</v>
      </c>
      <c r="BW96" s="53">
        <f t="shared" ca="1" si="1255"/>
        <v>0</v>
      </c>
      <c r="BX96" s="53">
        <f t="shared" ca="1" si="1255"/>
        <v>0</v>
      </c>
      <c r="BY96" s="53">
        <f t="shared" ca="1" si="1255"/>
        <v>0</v>
      </c>
      <c r="BZ96" s="53">
        <f t="shared" ca="1" si="1255"/>
        <v>0</v>
      </c>
      <c r="CA96" s="53">
        <f t="shared" ca="1" si="1255"/>
        <v>0</v>
      </c>
      <c r="CB96" s="53">
        <f t="shared" ca="1" si="1255"/>
        <v>0</v>
      </c>
      <c r="CC96" s="53">
        <f t="shared" ca="1" si="1255"/>
        <v>0</v>
      </c>
      <c r="CD96" s="54">
        <f t="shared" ca="1" si="1255"/>
        <v>0</v>
      </c>
      <c r="CE96" s="53">
        <f t="shared" ca="1" si="1255"/>
        <v>0</v>
      </c>
      <c r="CF96" s="53">
        <f t="shared" ca="1" si="1255"/>
        <v>0</v>
      </c>
      <c r="CG96" s="53">
        <f t="shared" ca="1" si="1255"/>
        <v>0</v>
      </c>
      <c r="CH96" s="53">
        <f t="shared" ca="1" si="1255"/>
        <v>0</v>
      </c>
      <c r="CI96" s="53">
        <f t="shared" ca="1" si="1256"/>
        <v>0</v>
      </c>
      <c r="CJ96" s="53">
        <f t="shared" ca="1" si="1256"/>
        <v>0</v>
      </c>
      <c r="CK96" s="53">
        <f t="shared" ca="1" si="1256"/>
        <v>0</v>
      </c>
      <c r="CL96" s="53">
        <f t="shared" ca="1" si="1256"/>
        <v>0</v>
      </c>
      <c r="CM96" s="53">
        <f t="shared" ca="1" si="1256"/>
        <v>0</v>
      </c>
      <c r="CN96" s="53">
        <f t="shared" ca="1" si="1256"/>
        <v>0</v>
      </c>
      <c r="CO96" s="53">
        <f t="shared" ca="1" si="1256"/>
        <v>0</v>
      </c>
      <c r="CP96" s="54">
        <f t="shared" ca="1" si="1256"/>
        <v>0</v>
      </c>
      <c r="CQ96" s="53">
        <f t="shared" ca="1" si="1256"/>
        <v>0</v>
      </c>
      <c r="CR96" s="53">
        <f t="shared" ca="1" si="1256"/>
        <v>0</v>
      </c>
      <c r="CS96" s="53">
        <f t="shared" ca="1" si="1256"/>
        <v>0</v>
      </c>
      <c r="CT96" s="53">
        <f t="shared" ca="1" si="1256"/>
        <v>0</v>
      </c>
      <c r="CU96" s="53">
        <f t="shared" ca="1" si="1256"/>
        <v>0</v>
      </c>
      <c r="CV96" s="53">
        <f t="shared" ca="1" si="1256"/>
        <v>0</v>
      </c>
      <c r="CW96" s="53">
        <f t="shared" ca="1" si="1256"/>
        <v>0</v>
      </c>
      <c r="CX96" s="53">
        <f t="shared" ca="1" si="1256"/>
        <v>0</v>
      </c>
      <c r="CY96" s="53">
        <f t="shared" ca="1" si="1257"/>
        <v>0</v>
      </c>
      <c r="CZ96" s="53">
        <f t="shared" ca="1" si="1257"/>
        <v>0</v>
      </c>
      <c r="DA96" s="53">
        <f t="shared" ca="1" si="1257"/>
        <v>0</v>
      </c>
      <c r="DB96" s="54">
        <f t="shared" ca="1" si="1257"/>
        <v>0</v>
      </c>
      <c r="DC96" s="53">
        <f t="shared" ca="1" si="1257"/>
        <v>0</v>
      </c>
      <c r="DD96" s="53">
        <f t="shared" ca="1" si="1257"/>
        <v>0</v>
      </c>
      <c r="DE96" s="53">
        <f t="shared" ca="1" si="1257"/>
        <v>0</v>
      </c>
      <c r="DF96" s="53">
        <f t="shared" ca="1" si="1257"/>
        <v>0</v>
      </c>
      <c r="DG96" s="53">
        <f t="shared" ca="1" si="1257"/>
        <v>0</v>
      </c>
      <c r="DH96" s="53">
        <f t="shared" ca="1" si="1257"/>
        <v>0</v>
      </c>
      <c r="DI96" s="53">
        <f t="shared" ca="1" si="1257"/>
        <v>0</v>
      </c>
      <c r="DJ96" s="53">
        <f t="shared" ca="1" si="1257"/>
        <v>0</v>
      </c>
      <c r="DK96" s="53">
        <f t="shared" ca="1" si="1257"/>
        <v>0</v>
      </c>
      <c r="DL96" s="53">
        <f t="shared" ca="1" si="1257"/>
        <v>0</v>
      </c>
      <c r="DM96" s="53">
        <f t="shared" ca="1" si="1257"/>
        <v>0</v>
      </c>
      <c r="DN96" s="53">
        <f t="shared" ca="1" si="1257"/>
        <v>0</v>
      </c>
      <c r="DO96" s="52"/>
      <c r="DP96" s="60">
        <v>35.714285714285715</v>
      </c>
      <c r="DQ96" s="53">
        <v>35.714285714285715</v>
      </c>
      <c r="DR96" s="53">
        <v>35.714285714285715</v>
      </c>
      <c r="DS96" s="53">
        <v>35.714285714285715</v>
      </c>
      <c r="DT96" s="53">
        <v>35.714285714285715</v>
      </c>
      <c r="DU96" s="53">
        <v>35.714285714285715</v>
      </c>
      <c r="DV96" s="53">
        <v>35.714285714285715</v>
      </c>
      <c r="DW96" s="53">
        <v>0</v>
      </c>
      <c r="DX96" s="53">
        <v>0</v>
      </c>
      <c r="DY96" s="53">
        <v>0</v>
      </c>
      <c r="DZ96" s="53">
        <v>0</v>
      </c>
      <c r="EA96" s="53">
        <v>0</v>
      </c>
      <c r="EB96" s="53">
        <v>0</v>
      </c>
      <c r="EC96" s="53">
        <v>0</v>
      </c>
      <c r="ED96" s="53">
        <v>0</v>
      </c>
      <c r="EE96" s="53">
        <v>0</v>
      </c>
      <c r="EF96" s="53">
        <v>0</v>
      </c>
      <c r="EG96" s="53">
        <v>0</v>
      </c>
      <c r="EH96" s="53">
        <v>0</v>
      </c>
      <c r="EI96" s="53">
        <v>0</v>
      </c>
      <c r="EJ96" s="53">
        <v>0</v>
      </c>
      <c r="EK96" s="53">
        <v>0</v>
      </c>
      <c r="EL96" s="55">
        <v>0</v>
      </c>
      <c r="EM96" s="54">
        <v>0</v>
      </c>
      <c r="EN96" s="53">
        <v>0</v>
      </c>
      <c r="EO96" s="53">
        <v>0</v>
      </c>
      <c r="EP96" s="53">
        <v>0</v>
      </c>
      <c r="EQ96" s="53">
        <v>0</v>
      </c>
      <c r="ER96" s="53">
        <v>0</v>
      </c>
      <c r="ES96" s="53">
        <v>0</v>
      </c>
      <c r="ET96" s="53">
        <v>0</v>
      </c>
      <c r="EU96" s="53">
        <v>0</v>
      </c>
      <c r="EV96" s="53">
        <v>0</v>
      </c>
      <c r="EW96" s="53">
        <v>0</v>
      </c>
      <c r="EX96" s="53">
        <v>0</v>
      </c>
      <c r="EY96" s="53">
        <v>0</v>
      </c>
      <c r="EZ96" s="53">
        <v>0</v>
      </c>
      <c r="FA96" s="53">
        <v>0</v>
      </c>
      <c r="FB96" s="53">
        <v>0</v>
      </c>
      <c r="FC96" s="53">
        <v>0</v>
      </c>
      <c r="FD96" s="53">
        <v>0</v>
      </c>
      <c r="FE96" s="53">
        <v>0</v>
      </c>
      <c r="FF96" s="53">
        <v>0</v>
      </c>
      <c r="FG96" s="53">
        <v>0</v>
      </c>
      <c r="FH96" s="53">
        <v>0</v>
      </c>
      <c r="FI96" s="53">
        <v>0</v>
      </c>
      <c r="FJ96" s="53">
        <v>0</v>
      </c>
      <c r="FK96" s="54">
        <v>0</v>
      </c>
      <c r="FL96" s="53">
        <v>0</v>
      </c>
      <c r="FM96" s="53">
        <v>0</v>
      </c>
      <c r="FN96" s="53">
        <v>0</v>
      </c>
      <c r="FO96" s="53">
        <v>0</v>
      </c>
      <c r="FP96" s="53">
        <v>0</v>
      </c>
      <c r="FQ96" s="53">
        <v>0</v>
      </c>
      <c r="FR96" s="53">
        <v>0</v>
      </c>
      <c r="FS96" s="53">
        <v>0</v>
      </c>
      <c r="FT96" s="53">
        <v>0</v>
      </c>
      <c r="FU96" s="53">
        <v>0</v>
      </c>
      <c r="FV96" s="53">
        <v>0</v>
      </c>
      <c r="FW96" s="53">
        <v>0</v>
      </c>
      <c r="FX96" s="53">
        <v>0</v>
      </c>
      <c r="FY96" s="53">
        <v>0</v>
      </c>
      <c r="FZ96" s="53">
        <v>0</v>
      </c>
      <c r="GA96" s="53">
        <v>0</v>
      </c>
      <c r="GB96" s="53">
        <v>0</v>
      </c>
      <c r="GC96" s="53">
        <v>0</v>
      </c>
      <c r="GD96" s="53">
        <v>0</v>
      </c>
      <c r="GE96" s="53">
        <v>0</v>
      </c>
      <c r="GF96" s="53">
        <v>0</v>
      </c>
      <c r="GG96" s="53">
        <v>0</v>
      </c>
      <c r="GH96" s="53">
        <v>0</v>
      </c>
      <c r="GI96" s="54">
        <v>0</v>
      </c>
      <c r="GJ96" s="53">
        <v>0</v>
      </c>
      <c r="GK96" s="53">
        <v>0</v>
      </c>
      <c r="GL96" s="53">
        <v>0</v>
      </c>
      <c r="GM96" s="53">
        <v>0</v>
      </c>
      <c r="GN96" s="53">
        <v>0</v>
      </c>
      <c r="GO96" s="53">
        <v>0</v>
      </c>
      <c r="GP96" s="53">
        <v>0</v>
      </c>
      <c r="GQ96" s="53">
        <v>0</v>
      </c>
      <c r="GR96" s="53">
        <v>0</v>
      </c>
      <c r="GS96" s="53">
        <v>0</v>
      </c>
      <c r="GT96" s="53">
        <v>0</v>
      </c>
      <c r="GU96" s="53">
        <v>0</v>
      </c>
      <c r="GV96" s="53">
        <v>0</v>
      </c>
      <c r="GW96" s="53">
        <v>0</v>
      </c>
      <c r="GX96" s="53">
        <v>0</v>
      </c>
      <c r="GY96" s="53">
        <v>0</v>
      </c>
      <c r="GZ96" s="53">
        <v>0</v>
      </c>
      <c r="HA96" s="53">
        <v>0</v>
      </c>
      <c r="HB96" s="53">
        <v>0</v>
      </c>
      <c r="HC96" s="53">
        <v>0</v>
      </c>
      <c r="HD96" s="53">
        <v>0</v>
      </c>
      <c r="HE96" s="53">
        <v>0</v>
      </c>
      <c r="HF96" s="53">
        <v>0</v>
      </c>
      <c r="HG96" s="54">
        <v>0</v>
      </c>
      <c r="HH96" s="52"/>
      <c r="HI96" s="160"/>
      <c r="HJ96" s="161"/>
      <c r="HK96" s="161"/>
      <c r="HL96" s="161"/>
      <c r="HM96" s="161"/>
      <c r="HN96" s="161"/>
      <c r="HO96" s="161"/>
      <c r="HP96" s="161"/>
      <c r="HQ96" s="161"/>
      <c r="HR96" s="161"/>
      <c r="HS96" s="161"/>
      <c r="HT96" s="162"/>
      <c r="HU96" s="160"/>
      <c r="HV96" s="161"/>
      <c r="HW96" s="161"/>
      <c r="HX96" s="161"/>
      <c r="HY96" s="161"/>
      <c r="HZ96" s="161"/>
      <c r="IA96" s="161"/>
      <c r="IB96" s="161"/>
      <c r="IC96" s="161"/>
      <c r="ID96" s="161"/>
      <c r="IE96" s="161"/>
      <c r="IF96" s="162"/>
      <c r="IG96" s="160"/>
      <c r="IH96" s="161"/>
      <c r="II96" s="161"/>
      <c r="IJ96" s="161"/>
      <c r="IK96" s="161"/>
      <c r="IL96" s="161"/>
      <c r="IM96" s="161"/>
      <c r="IN96" s="161"/>
      <c r="IO96" s="161"/>
      <c r="IP96" s="161"/>
      <c r="IQ96" s="161"/>
      <c r="IR96" s="162"/>
      <c r="IS96" s="160"/>
      <c r="IT96" s="161"/>
      <c r="IU96" s="161"/>
      <c r="IV96" s="161"/>
      <c r="IW96" s="161"/>
      <c r="IX96" s="161"/>
      <c r="IY96" s="161"/>
      <c r="IZ96" s="161"/>
      <c r="JA96" s="161"/>
      <c r="JB96" s="161"/>
      <c r="JC96" s="161"/>
      <c r="JD96" s="162"/>
      <c r="JE96" s="92"/>
    </row>
    <row r="97" spans="1:265" s="1" customFormat="1" ht="14.4" x14ac:dyDescent="0.3">
      <c r="A97" s="124"/>
      <c r="B97" s="171"/>
      <c r="C97" s="165" t="s">
        <v>43</v>
      </c>
      <c r="D97" s="137" t="s">
        <v>28</v>
      </c>
      <c r="E97" s="137" t="s">
        <v>39</v>
      </c>
      <c r="F97" s="138"/>
      <c r="G97" s="137"/>
      <c r="H97" s="137"/>
      <c r="I97" s="172"/>
      <c r="J97" s="137"/>
      <c r="K97" s="137"/>
      <c r="L97" s="139"/>
      <c r="M97" s="108"/>
      <c r="N97" s="144">
        <f ca="1">SUM(INDIRECT(ADDRESS(ROW($C97)+1,COLUMN($C97)+11,4)&amp;":"&amp;ADDRESS(ROW($C97)+(COUNTIFS($C$1:$C$12,$C97)-1),COLUMN($C97)+11,4)))</f>
        <v>850</v>
      </c>
      <c r="O97" s="137"/>
      <c r="P97" s="137"/>
      <c r="Q97" s="137"/>
      <c r="R97" s="137"/>
      <c r="S97" s="137"/>
      <c r="T97" s="170"/>
      <c r="U97" s="108"/>
      <c r="V97" s="151"/>
      <c r="W97" s="152"/>
      <c r="X97" s="152"/>
      <c r="Y97" s="152"/>
      <c r="Z97" s="152"/>
      <c r="AA97" s="152"/>
      <c r="AB97" s="152"/>
      <c r="AC97" s="152"/>
      <c r="AD97" s="152"/>
      <c r="AE97" s="152"/>
      <c r="AF97" s="152"/>
      <c r="AG97" s="153"/>
      <c r="AH97" s="151"/>
      <c r="AI97" s="152"/>
      <c r="AJ97" s="152"/>
      <c r="AK97" s="152"/>
      <c r="AL97" s="152"/>
      <c r="AM97" s="152"/>
      <c r="AN97" s="152"/>
      <c r="AO97" s="152"/>
      <c r="AP97" s="152"/>
      <c r="AQ97" s="152"/>
      <c r="AR97" s="152"/>
      <c r="AS97" s="153"/>
      <c r="AT97" s="151"/>
      <c r="AU97" s="152"/>
      <c r="AV97" s="152"/>
      <c r="AW97" s="152"/>
      <c r="AX97" s="152"/>
      <c r="AY97" s="152"/>
      <c r="AZ97" s="152"/>
      <c r="BA97" s="152"/>
      <c r="BB97" s="152"/>
      <c r="BC97" s="152"/>
      <c r="BD97" s="152"/>
      <c r="BE97" s="153"/>
      <c r="BF97" s="151"/>
      <c r="BG97" s="152"/>
      <c r="BH97" s="152"/>
      <c r="BI97" s="152"/>
      <c r="BJ97" s="152"/>
      <c r="BK97" s="152"/>
      <c r="BL97" s="152"/>
      <c r="BM97" s="152"/>
      <c r="BN97" s="152"/>
      <c r="BO97" s="152"/>
      <c r="BP97" s="152"/>
      <c r="BQ97" s="153"/>
      <c r="BR97" s="52"/>
      <c r="BS97" s="71"/>
      <c r="BT97" s="71"/>
      <c r="BU97" s="71"/>
      <c r="BV97" s="71"/>
      <c r="BW97" s="71"/>
      <c r="BX97" s="71"/>
      <c r="BY97" s="71"/>
      <c r="BZ97" s="71"/>
      <c r="CA97" s="71"/>
      <c r="CB97" s="71"/>
      <c r="CC97" s="71"/>
      <c r="CD97" s="72"/>
      <c r="CE97" s="71"/>
      <c r="CF97" s="71"/>
      <c r="CG97" s="71"/>
      <c r="CH97" s="71"/>
      <c r="CI97" s="71"/>
      <c r="CJ97" s="71"/>
      <c r="CK97" s="71"/>
      <c r="CL97" s="71"/>
      <c r="CM97" s="71"/>
      <c r="CN97" s="71"/>
      <c r="CO97" s="71"/>
      <c r="CP97" s="72"/>
      <c r="CQ97" s="71"/>
      <c r="CR97" s="71"/>
      <c r="CS97" s="71"/>
      <c r="CT97" s="71"/>
      <c r="CU97" s="71"/>
      <c r="CV97" s="71"/>
      <c r="CW97" s="71"/>
      <c r="CX97" s="71"/>
      <c r="CY97" s="71"/>
      <c r="CZ97" s="71"/>
      <c r="DA97" s="71"/>
      <c r="DB97" s="72"/>
      <c r="DC97" s="71"/>
      <c r="DD97" s="71"/>
      <c r="DE97" s="71"/>
      <c r="DF97" s="71"/>
      <c r="DG97" s="71"/>
      <c r="DH97" s="71"/>
      <c r="DI97" s="71"/>
      <c r="DJ97" s="71"/>
      <c r="DK97" s="71"/>
      <c r="DL97" s="71"/>
      <c r="DM97" s="71"/>
      <c r="DN97" s="71"/>
      <c r="DO97" s="52"/>
      <c r="DP97" s="73"/>
      <c r="DQ97" s="71"/>
      <c r="DR97" s="71"/>
      <c r="DS97" s="71"/>
      <c r="DT97" s="71"/>
      <c r="DU97" s="71"/>
      <c r="DV97" s="71"/>
      <c r="DW97" s="71"/>
      <c r="DX97" s="71"/>
      <c r="DY97" s="71"/>
      <c r="DZ97" s="71"/>
      <c r="EA97" s="71"/>
      <c r="EB97" s="71"/>
      <c r="EC97" s="71"/>
      <c r="ED97" s="71"/>
      <c r="EE97" s="71"/>
      <c r="EF97" s="71"/>
      <c r="EG97" s="71"/>
      <c r="EH97" s="71"/>
      <c r="EI97" s="71"/>
      <c r="EJ97" s="71"/>
      <c r="EK97" s="71"/>
      <c r="EL97" s="74"/>
      <c r="EM97" s="72"/>
      <c r="EN97" s="71"/>
      <c r="EO97" s="71"/>
      <c r="EP97" s="71"/>
      <c r="EQ97" s="71"/>
      <c r="ER97" s="71"/>
      <c r="ES97" s="71"/>
      <c r="ET97" s="71"/>
      <c r="EU97" s="71"/>
      <c r="EV97" s="71"/>
      <c r="EW97" s="71"/>
      <c r="EX97" s="71"/>
      <c r="EY97" s="71"/>
      <c r="EZ97" s="71"/>
      <c r="FA97" s="71"/>
      <c r="FB97" s="71"/>
      <c r="FC97" s="71"/>
      <c r="FD97" s="71"/>
      <c r="FE97" s="71"/>
      <c r="FF97" s="71"/>
      <c r="FG97" s="71"/>
      <c r="FH97" s="71"/>
      <c r="FI97" s="71"/>
      <c r="FJ97" s="71"/>
      <c r="FK97" s="72"/>
      <c r="FL97" s="71"/>
      <c r="FM97" s="71"/>
      <c r="FN97" s="71"/>
      <c r="FO97" s="71"/>
      <c r="FP97" s="71"/>
      <c r="FQ97" s="71"/>
      <c r="FR97" s="71"/>
      <c r="FS97" s="71"/>
      <c r="FT97" s="71"/>
      <c r="FU97" s="71"/>
      <c r="FV97" s="71"/>
      <c r="FW97" s="71"/>
      <c r="FX97" s="71"/>
      <c r="FY97" s="71"/>
      <c r="FZ97" s="71"/>
      <c r="GA97" s="71"/>
      <c r="GB97" s="71"/>
      <c r="GC97" s="71"/>
      <c r="GD97" s="71"/>
      <c r="GE97" s="71"/>
      <c r="GF97" s="71"/>
      <c r="GG97" s="71"/>
      <c r="GH97" s="71"/>
      <c r="GI97" s="72"/>
      <c r="GJ97" s="71"/>
      <c r="GK97" s="71"/>
      <c r="GL97" s="71"/>
      <c r="GM97" s="71"/>
      <c r="GN97" s="71"/>
      <c r="GO97" s="71"/>
      <c r="GP97" s="71"/>
      <c r="GQ97" s="71"/>
      <c r="GR97" s="71"/>
      <c r="GS97" s="71"/>
      <c r="GT97" s="71"/>
      <c r="GU97" s="71"/>
      <c r="GV97" s="71"/>
      <c r="GW97" s="71"/>
      <c r="GX97" s="71"/>
      <c r="GY97" s="71"/>
      <c r="GZ97" s="71"/>
      <c r="HA97" s="71"/>
      <c r="HB97" s="71"/>
      <c r="HC97" s="71"/>
      <c r="HD97" s="71"/>
      <c r="HE97" s="71"/>
      <c r="HF97" s="71"/>
      <c r="HG97" s="72"/>
      <c r="HH97" s="52"/>
      <c r="HI97" s="157"/>
      <c r="HJ97" s="158"/>
      <c r="HK97" s="158"/>
      <c r="HL97" s="158"/>
      <c r="HM97" s="158"/>
      <c r="HN97" s="158"/>
      <c r="HO97" s="158"/>
      <c r="HP97" s="158"/>
      <c r="HQ97" s="158"/>
      <c r="HR97" s="158"/>
      <c r="HS97" s="158"/>
      <c r="HT97" s="159"/>
      <c r="HU97" s="157"/>
      <c r="HV97" s="158"/>
      <c r="HW97" s="158"/>
      <c r="HX97" s="158"/>
      <c r="HY97" s="158"/>
      <c r="HZ97" s="158"/>
      <c r="IA97" s="158"/>
      <c r="IB97" s="158"/>
      <c r="IC97" s="158"/>
      <c r="ID97" s="158"/>
      <c r="IE97" s="158"/>
      <c r="IF97" s="159"/>
      <c r="IG97" s="157"/>
      <c r="IH97" s="158"/>
      <c r="II97" s="158"/>
      <c r="IJ97" s="158"/>
      <c r="IK97" s="158"/>
      <c r="IL97" s="158"/>
      <c r="IM97" s="158"/>
      <c r="IN97" s="158"/>
      <c r="IO97" s="158"/>
      <c r="IP97" s="158"/>
      <c r="IQ97" s="158"/>
      <c r="IR97" s="159"/>
      <c r="IS97" s="157"/>
      <c r="IT97" s="158"/>
      <c r="IU97" s="158"/>
      <c r="IV97" s="158"/>
      <c r="IW97" s="158"/>
      <c r="IX97" s="158"/>
      <c r="IY97" s="158"/>
      <c r="IZ97" s="158"/>
      <c r="JA97" s="158"/>
      <c r="JB97" s="158"/>
      <c r="JC97" s="158"/>
      <c r="JD97" s="159"/>
      <c r="JE97" s="92"/>
    </row>
    <row r="98" spans="1:265" s="1" customFormat="1" ht="15" customHeight="1" x14ac:dyDescent="0.3">
      <c r="A98" s="125"/>
      <c r="B98" s="163">
        <f t="shared" ref="B98:B100" ca="1" si="1258">INDIRECT(ADDRESS(ROW(A98)-1,COLUMN(A98)+1,4),TRUE)</f>
        <v>0</v>
      </c>
      <c r="C98" s="164" t="str">
        <f t="shared" ref="C98:C100" ca="1" si="1259">INDIRECT(ADDRESS(ROW(B98)-1,COLUMN(B98)+1,4),TRUE)</f>
        <v>Affaire 1</v>
      </c>
      <c r="D98" s="140" t="str">
        <f t="shared" ref="D98:D100" ca="1" si="1260">INDIRECT(ADDRESS(ROW(C98)-1,COLUMN(C98)+1,4),TRUE)</f>
        <v>DCE/REA</v>
      </c>
      <c r="E98" s="141" t="s">
        <v>38</v>
      </c>
      <c r="F98" s="142">
        <v>1</v>
      </c>
      <c r="G98" s="140">
        <f t="shared" ref="G98:G100" ca="1" si="1261">INDIRECT(ADDRESS(ROW(F98)-1,COLUMN(F98)+1,4),TRUE)</f>
        <v>0</v>
      </c>
      <c r="H98" s="140">
        <f t="shared" ref="H98:H100" ca="1" si="1262">INDIRECT(ADDRESS(ROW(G98)-1,COLUMN(G98)+1,4),TRUE)</f>
        <v>0</v>
      </c>
      <c r="I98" s="168">
        <f t="shared" ref="I98:I100" ca="1" si="1263">INDIRECT(ADDRESS(ROW(H98)-1,COLUMN(H98)+1,4),TRUE)</f>
        <v>0</v>
      </c>
      <c r="J98" s="173">
        <f t="shared" ref="J98:J100" ca="1" si="1264">INDIRECT(ADDRESS(ROW(I98)-1,COLUMN(I98)+1,4),TRUE)</f>
        <v>0</v>
      </c>
      <c r="K98" s="140">
        <f t="shared" ref="K98:K100" ca="1" si="1265">INDIRECT(ADDRESS(ROW(J98)-1,COLUMN(J98)+1,4),TRUE)</f>
        <v>0</v>
      </c>
      <c r="L98" s="143">
        <f t="shared" ref="L98:L100" ca="1" si="1266">INDIRECT(ADDRESS(ROW(K98)-1,COLUMN(K98)+1,4),TRUE)</f>
        <v>0</v>
      </c>
      <c r="M98" s="108"/>
      <c r="N98" s="145">
        <v>400</v>
      </c>
      <c r="O98" s="146">
        <v>43466</v>
      </c>
      <c r="P98" s="146">
        <v>43586</v>
      </c>
      <c r="Q98" s="147"/>
      <c r="R98" s="148" t="str">
        <f ca="1">IF(AND($P98&lt;&gt;"",$P98&lt;=$B$1,$Q98=""),"RETARD","")</f>
        <v>RETARD</v>
      </c>
      <c r="S98" s="148">
        <f ca="1">IF($O98="","",IF(AND($B$1&lt;$P98,$Q98=""),$P98,IF(AND($Q98&lt;=$P98,$Q98&lt;&gt;""),$Q98,EDATE($P98,1))))</f>
        <v>43617</v>
      </c>
      <c r="T98" s="169"/>
      <c r="U98" s="108"/>
      <c r="V98" s="154" t="str">
        <f t="shared" ref="V98:V100" ca="1" si="1267">IF(AND(BS98&gt;0,BT98&gt;0),"-",IF(AND(BS98&gt;0,BT98=0),IF($D98="DCE/REA",IF(HI98="","DCE","REA"),$D98),""))</f>
        <v>-</v>
      </c>
      <c r="W98" s="155" t="str">
        <f t="shared" ref="W98:W100" ca="1" si="1268">IF(AND(BT98&gt;0,BU98&gt;0),"-",IF(AND(BT98&gt;0,BU98=0),IF($D98="DCE/REA",IF(HJ98="","DCE","REA"),$D98),""))</f>
        <v>-</v>
      </c>
      <c r="X98" s="155" t="str">
        <f t="shared" ref="X98:X100" ca="1" si="1269">IF(AND(BU98&gt;0,BV98&gt;0),"-",IF(AND(BU98&gt;0,BV98=0),IF($D98="DCE/REA",IF(HK98="","DCE","REA"),$D98),""))</f>
        <v>-</v>
      </c>
      <c r="Y98" s="155" t="str">
        <f t="shared" ref="Y98:Y100" ca="1" si="1270">IF(AND(BV98&gt;0,BW98&gt;0),"-",IF(AND(BV98&gt;0,BW98=0),IF($D98="DCE/REA",IF(HL98="","DCE","REA"),$D98),""))</f>
        <v>-</v>
      </c>
      <c r="Z98" s="155" t="str">
        <f t="shared" ref="Z98:Z100" ca="1" si="1271">IF(AND(BW98&gt;0,BX98&gt;0),"-",IF(AND(BW98&gt;0,BX98=0),IF($D98="DCE/REA",IF(HM98="","DCE","REA"),$D98),""))</f>
        <v>-</v>
      </c>
      <c r="AA98" s="155" t="str">
        <f t="shared" ref="AA98:AA100" ca="1" si="1272">IF(AND(BX98&gt;0,BY98&gt;0),"-",IF(AND(BX98&gt;0,BY98=0),IF($D98="DCE/REA",IF(HN98="","DCE","REA"),$D98),""))</f>
        <v>DCE</v>
      </c>
      <c r="AB98" s="155" t="str">
        <f t="shared" ref="AB98:AB100" ca="1" si="1273">IF(AND(BY98&gt;0,BZ98&gt;0),"-",IF(AND(BY98&gt;0,BZ98=0),IF($D98="DCE/REA",IF(HO98="","DCE","REA"),$D98),""))</f>
        <v/>
      </c>
      <c r="AC98" s="155" t="str">
        <f t="shared" ref="AC98:AC100" ca="1" si="1274">IF(AND(BZ98&gt;0,CA98&gt;0),"-",IF(AND(BZ98&gt;0,CA98=0),IF($D98="DCE/REA",IF(HP98="","DCE","REA"),$D98),""))</f>
        <v/>
      </c>
      <c r="AD98" s="155" t="str">
        <f t="shared" ref="AD98:AD100" ca="1" si="1275">IF(AND(CA98&gt;0,CB98&gt;0),"-",IF(AND(CA98&gt;0,CB98=0),IF($D98="DCE/REA",IF(HQ98="","DCE","REA"),$D98),""))</f>
        <v/>
      </c>
      <c r="AE98" s="155" t="str">
        <f t="shared" ref="AE98:AE100" ca="1" si="1276">IF(AND(CB98&gt;0,CC98&gt;0),"-",IF(AND(CB98&gt;0,CC98=0),IF($D98="DCE/REA",IF(HR98="","DCE","REA"),$D98),""))</f>
        <v/>
      </c>
      <c r="AF98" s="155" t="str">
        <f t="shared" ref="AF98:AF100" ca="1" si="1277">IF(AND(CC98&gt;0,CD98&gt;0),"-",IF(AND(CC98&gt;0,CD98=0),IF($D98="DCE/REA",IF(HS98="","DCE","REA"),$D98),""))</f>
        <v/>
      </c>
      <c r="AG98" s="156" t="str">
        <f t="shared" ref="AG98:AG100" ca="1" si="1278">IF(AND(CD98&gt;0,CE98&gt;0),"-",IF(AND(CD98&gt;0,CE98=0),IF($D98="DCE/REA",IF(HT98="","DCE","REA"),$D98),""))</f>
        <v/>
      </c>
      <c r="AH98" s="154" t="str">
        <f t="shared" ref="AH98:AH100" ca="1" si="1279">IF(AND(CE98&gt;0,CF98&gt;0),"-",IF(AND(CE98&gt;0,CF98=0),IF($D98="DCE/REA",IF(HU98="","DCE","REA"),$D98),""))</f>
        <v/>
      </c>
      <c r="AI98" s="155" t="str">
        <f t="shared" ref="AI98:AI100" ca="1" si="1280">IF(AND(CF98&gt;0,CG98&gt;0),"-",IF(AND(CF98&gt;0,CG98=0),IF($D98="DCE/REA",IF(HV98="","DCE","REA"),$D98),""))</f>
        <v/>
      </c>
      <c r="AJ98" s="155" t="str">
        <f t="shared" ref="AJ98:AJ100" ca="1" si="1281">IF(AND(CG98&gt;0,CH98&gt;0),"-",IF(AND(CG98&gt;0,CH98=0),IF($D98="DCE/REA",IF(HW98="","DCE","REA"),$D98),""))</f>
        <v/>
      </c>
      <c r="AK98" s="155" t="str">
        <f t="shared" ref="AK98:AK100" ca="1" si="1282">IF(AND(CH98&gt;0,CI98&gt;0),"-",IF(AND(CH98&gt;0,CI98=0),IF($D98="DCE/REA",IF(HX98="","DCE","REA"),$D98),""))</f>
        <v/>
      </c>
      <c r="AL98" s="155" t="str">
        <f t="shared" ref="AL98:AL100" ca="1" si="1283">IF(AND(CI98&gt;0,CJ98&gt;0),"-",IF(AND(CI98&gt;0,CJ98=0),IF($D98="DCE/REA",IF(HY98="","DCE","REA"),$D98),""))</f>
        <v/>
      </c>
      <c r="AM98" s="155" t="str">
        <f t="shared" ref="AM98:AM100" ca="1" si="1284">IF(AND(CJ98&gt;0,CK98&gt;0),"-",IF(AND(CJ98&gt;0,CK98=0),IF($D98="DCE/REA",IF(HZ98="","DCE","REA"),$D98),""))</f>
        <v/>
      </c>
      <c r="AN98" s="155" t="str">
        <f t="shared" ref="AN98:AN100" ca="1" si="1285">IF(AND(CK98&gt;0,CL98&gt;0),"-",IF(AND(CK98&gt;0,CL98=0),IF($D98="DCE/REA",IF(IA98="","DCE","REA"),$D98),""))</f>
        <v/>
      </c>
      <c r="AO98" s="155" t="str">
        <f t="shared" ref="AO98:AO100" ca="1" si="1286">IF(AND(CL98&gt;0,CM98&gt;0),"-",IF(AND(CL98&gt;0,CM98=0),IF($D98="DCE/REA",IF(IB98="","DCE","REA"),$D98),""))</f>
        <v/>
      </c>
      <c r="AP98" s="155" t="str">
        <f t="shared" ref="AP98:AP100" ca="1" si="1287">IF(AND(CM98&gt;0,CN98&gt;0),"-",IF(AND(CM98&gt;0,CN98=0),IF($D98="DCE/REA",IF(IC98="","DCE","REA"),$D98),""))</f>
        <v/>
      </c>
      <c r="AQ98" s="155" t="str">
        <f t="shared" ref="AQ98:AQ100" ca="1" si="1288">IF(AND(CN98&gt;0,CO98&gt;0),"-",IF(AND(CN98&gt;0,CO98=0),IF($D98="DCE/REA",IF(ID98="","DCE","REA"),$D98),""))</f>
        <v/>
      </c>
      <c r="AR98" s="155" t="str">
        <f t="shared" ref="AR98:AR100" ca="1" si="1289">IF(AND(CO98&gt;0,CP98&gt;0),"-",IF(AND(CO98&gt;0,CP98=0),IF($D98="DCE/REA",IF(IE98="","DCE","REA"),$D98),""))</f>
        <v/>
      </c>
      <c r="AS98" s="156" t="str">
        <f t="shared" ref="AS98:AS100" ca="1" si="1290">IF(AND(CP98&gt;0,CQ98&gt;0),"-",IF(AND(CP98&gt;0,CQ98=0),IF($D98="DCE/REA",IF(IF98="","DCE","REA"),$D98),""))</f>
        <v/>
      </c>
      <c r="AT98" s="154" t="str">
        <f t="shared" ref="AT98:AT100" ca="1" si="1291">IF(AND(CQ98&gt;0,CR98&gt;0),"-",IF(AND(CQ98&gt;0,CR98=0),IF($D98="DCE/REA",IF(IG98="","DCE","REA"),$D98),""))</f>
        <v/>
      </c>
      <c r="AU98" s="155" t="str">
        <f t="shared" ref="AU98:AU100" ca="1" si="1292">IF(AND(CR98&gt;0,CS98&gt;0),"-",IF(AND(CR98&gt;0,CS98=0),IF($D98="DCE/REA",IF(IH98="","DCE","REA"),$D98),""))</f>
        <v/>
      </c>
      <c r="AV98" s="155" t="str">
        <f t="shared" ref="AV98:AV100" ca="1" si="1293">IF(AND(CS98&gt;0,CT98&gt;0),"-",IF(AND(CS98&gt;0,CT98=0),IF($D98="DCE/REA",IF(II98="","DCE","REA"),$D98),""))</f>
        <v/>
      </c>
      <c r="AW98" s="155" t="str">
        <f t="shared" ref="AW98:AW100" ca="1" si="1294">IF(AND(CT98&gt;0,CU98&gt;0),"-",IF(AND(CT98&gt;0,CU98=0),IF($D98="DCE/REA",IF(IJ98="","DCE","REA"),$D98),""))</f>
        <v/>
      </c>
      <c r="AX98" s="155" t="str">
        <f t="shared" ref="AX98:AX100" ca="1" si="1295">IF(AND(CU98&gt;0,CV98&gt;0),"-",IF(AND(CU98&gt;0,CV98=0),IF($D98="DCE/REA",IF(IK98="","DCE","REA"),$D98),""))</f>
        <v/>
      </c>
      <c r="AY98" s="155" t="str">
        <f t="shared" ref="AY98:AY100" ca="1" si="1296">IF(AND(CV98&gt;0,CW98&gt;0),"-",IF(AND(CV98&gt;0,CW98=0),IF($D98="DCE/REA",IF(IL98="","DCE","REA"),$D98),""))</f>
        <v/>
      </c>
      <c r="AZ98" s="155" t="str">
        <f t="shared" ref="AZ98:AZ100" ca="1" si="1297">IF(AND(CW98&gt;0,CX98&gt;0),"-",IF(AND(CW98&gt;0,CX98=0),IF($D98="DCE/REA",IF(IM98="","DCE","REA"),$D98),""))</f>
        <v/>
      </c>
      <c r="BA98" s="155" t="str">
        <f t="shared" ref="BA98:BA100" ca="1" si="1298">IF(AND(CX98&gt;0,CY98&gt;0),"-",IF(AND(CX98&gt;0,CY98=0),IF($D98="DCE/REA",IF(IN98="","DCE","REA"),$D98),""))</f>
        <v/>
      </c>
      <c r="BB98" s="155" t="str">
        <f t="shared" ref="BB98:BB100" ca="1" si="1299">IF(AND(CY98&gt;0,CZ98&gt;0),"-",IF(AND(CY98&gt;0,CZ98=0),IF($D98="DCE/REA",IF(IO98="","DCE","REA"),$D98),""))</f>
        <v/>
      </c>
      <c r="BC98" s="155" t="str">
        <f t="shared" ref="BC98:BC100" ca="1" si="1300">IF(AND(CZ98&gt;0,DA98&gt;0),"-",IF(AND(CZ98&gt;0,DA98=0),IF($D98="DCE/REA",IF(IP98="","DCE","REA"),$D98),""))</f>
        <v/>
      </c>
      <c r="BD98" s="155" t="str">
        <f t="shared" ref="BD98:BD100" ca="1" si="1301">IF(AND(DA98&gt;0,DB98&gt;0),"-",IF(AND(DA98&gt;0,DB98=0),IF($D98="DCE/REA",IF(IQ98="","DCE","REA"),$D98),""))</f>
        <v/>
      </c>
      <c r="BE98" s="156" t="str">
        <f t="shared" ref="BE98:BE100" ca="1" si="1302">IF(AND(DB98&gt;0,DC98&gt;0),"-",IF(AND(DB98&gt;0,DC98=0),IF($D98="DCE/REA",IF(IR98="","DCE","REA"),$D98),""))</f>
        <v/>
      </c>
      <c r="BF98" s="154" t="str">
        <f t="shared" ref="BF98:BF100" ca="1" si="1303">IF(AND(DC98&gt;0,DD98&gt;0),"-",IF(AND(DC98&gt;0,DD98=0),IF($D98="DCE/REA",IF(IS98="","DCE","REA"),$D98),""))</f>
        <v/>
      </c>
      <c r="BG98" s="155" t="str">
        <f t="shared" ref="BG98:BG100" ca="1" si="1304">IF(AND(DD98&gt;0,DE98&gt;0),"-",IF(AND(DD98&gt;0,DE98=0),IF($D98="DCE/REA",IF(IT98="","DCE","REA"),$D98),""))</f>
        <v/>
      </c>
      <c r="BH98" s="155" t="str">
        <f t="shared" ref="BH98:BH100" ca="1" si="1305">IF(AND(DE98&gt;0,DF98&gt;0),"-",IF(AND(DE98&gt;0,DF98=0),IF($D98="DCE/REA",IF(IU98="","DCE","REA"),$D98),""))</f>
        <v/>
      </c>
      <c r="BI98" s="155" t="str">
        <f t="shared" ref="BI98:BI100" ca="1" si="1306">IF(AND(DF98&gt;0,DG98&gt;0),"-",IF(AND(DF98&gt;0,DG98=0),IF($D98="DCE/REA",IF(IV98="","DCE","REA"),$D98),""))</f>
        <v/>
      </c>
      <c r="BJ98" s="155" t="str">
        <f t="shared" ref="BJ98:BJ100" ca="1" si="1307">IF(AND(DG98&gt;0,DH98&gt;0),"-",IF(AND(DG98&gt;0,DH98=0),IF($D98="DCE/REA",IF(IW98="","DCE","REA"),$D98),""))</f>
        <v/>
      </c>
      <c r="BK98" s="155" t="str">
        <f t="shared" ref="BK98:BK100" ca="1" si="1308">IF(AND(DH98&gt;0,DI98&gt;0),"-",IF(AND(DH98&gt;0,DI98=0),IF($D98="DCE/REA",IF(IX98="","DCE","REA"),$D98),""))</f>
        <v/>
      </c>
      <c r="BL98" s="155" t="str">
        <f t="shared" ref="BL98:BL100" ca="1" si="1309">IF(AND(DI98&gt;0,DJ98&gt;0),"-",IF(AND(DI98&gt;0,DJ98=0),IF($D98="DCE/REA",IF(IY98="","DCE","REA"),$D98),""))</f>
        <v/>
      </c>
      <c r="BM98" s="155" t="str">
        <f t="shared" ref="BM98:BM100" ca="1" si="1310">IF(AND(DJ98&gt;0,DK98&gt;0),"-",IF(AND(DJ98&gt;0,DK98=0),IF($D98="DCE/REA",IF(IZ98="","DCE","REA"),$D98),""))</f>
        <v/>
      </c>
      <c r="BN98" s="155" t="str">
        <f t="shared" ref="BN98:BN100" ca="1" si="1311">IF(AND(DK98&gt;0,DL98&gt;0),"-",IF(AND(DK98&gt;0,DL98=0),IF($D98="DCE/REA",IF(JA98="","DCE","REA"),$D98),""))</f>
        <v/>
      </c>
      <c r="BO98" s="155" t="str">
        <f t="shared" ref="BO98:BO100" ca="1" si="1312">IF(AND(DL98&gt;0,DM98&gt;0),"-",IF(AND(DL98&gt;0,DM98=0),IF($D98="DCE/REA",IF(JB98="","DCE","REA"),$D98),""))</f>
        <v/>
      </c>
      <c r="BP98" s="155" t="str">
        <f t="shared" ref="BP98:BP100" ca="1" si="1313">IF(AND(DM98&gt;0,DN98&gt;0),"-",IF(AND(DM98&gt;0,DN98=0),IF($D98="DCE/REA",IF(JC98="","DCE","REA"),$D98),""))</f>
        <v/>
      </c>
      <c r="BQ98" s="156" t="str">
        <f t="shared" ref="BQ98:BQ100" ca="1" si="1314">IF(AND(DN98&gt;0,DO98&gt;0),"-",IF(AND(DN98&gt;0,DO98=0),IF($D98="DCE/REA",IF(JD98="","DCE","REA"),$D98),""))</f>
        <v/>
      </c>
      <c r="BR98" s="52"/>
      <c r="BS98" s="53">
        <f t="shared" ref="BS98:CH100" ca="1" si="1315">IF(OFFSET($HI98,,(COLUMN()-COLUMN($BS$1:$BS$12)),,1)&lt;&gt;"",OFFSET($HI98,,(COLUMN()-COLUMN($BS$1:$BS$12)),,1),SUM(OFFSET($DP98,,2*(COLUMN()-COLUMN($BS$1:$BS$12)),,2)))</f>
        <v>47.058823529411768</v>
      </c>
      <c r="BT98" s="53">
        <f t="shared" ca="1" si="1315"/>
        <v>47.058823529411768</v>
      </c>
      <c r="BU98" s="53">
        <f t="shared" ca="1" si="1315"/>
        <v>70.588235294117652</v>
      </c>
      <c r="BV98" s="53">
        <f t="shared" ca="1" si="1315"/>
        <v>94.117647058823536</v>
      </c>
      <c r="BW98" s="53">
        <f t="shared" ca="1" si="1315"/>
        <v>94.117647058823536</v>
      </c>
      <c r="BX98" s="53">
        <f t="shared" ca="1" si="1315"/>
        <v>47.058823529411768</v>
      </c>
      <c r="BY98" s="53">
        <f t="shared" ca="1" si="1315"/>
        <v>0</v>
      </c>
      <c r="BZ98" s="53">
        <f t="shared" ca="1" si="1315"/>
        <v>0</v>
      </c>
      <c r="CA98" s="53">
        <f t="shared" ca="1" si="1315"/>
        <v>0</v>
      </c>
      <c r="CB98" s="53">
        <f t="shared" ca="1" si="1315"/>
        <v>0</v>
      </c>
      <c r="CC98" s="53">
        <f t="shared" ca="1" si="1315"/>
        <v>0</v>
      </c>
      <c r="CD98" s="54">
        <f t="shared" ca="1" si="1315"/>
        <v>0</v>
      </c>
      <c r="CE98" s="53">
        <f t="shared" ca="1" si="1315"/>
        <v>0</v>
      </c>
      <c r="CF98" s="53">
        <f t="shared" ca="1" si="1315"/>
        <v>0</v>
      </c>
      <c r="CG98" s="53">
        <f t="shared" ca="1" si="1315"/>
        <v>0</v>
      </c>
      <c r="CH98" s="53">
        <f t="shared" ca="1" si="1315"/>
        <v>0</v>
      </c>
      <c r="CI98" s="53">
        <f t="shared" ref="CI98:CX100" ca="1" si="1316">IF(OFFSET($HI98,,(COLUMN()-COLUMN($BS$1:$BS$12)),,1)&lt;&gt;"",OFFSET($HI98,,(COLUMN()-COLUMN($BS$1:$BS$12)),,1),SUM(OFFSET($DP98,,2*(COLUMN()-COLUMN($BS$1:$BS$12)),,2)))</f>
        <v>0</v>
      </c>
      <c r="CJ98" s="53">
        <f t="shared" ca="1" si="1316"/>
        <v>0</v>
      </c>
      <c r="CK98" s="53">
        <f t="shared" ca="1" si="1316"/>
        <v>0</v>
      </c>
      <c r="CL98" s="53">
        <f t="shared" ca="1" si="1316"/>
        <v>0</v>
      </c>
      <c r="CM98" s="53">
        <f t="shared" ca="1" si="1316"/>
        <v>0</v>
      </c>
      <c r="CN98" s="53">
        <f t="shared" ca="1" si="1316"/>
        <v>0</v>
      </c>
      <c r="CO98" s="53">
        <f t="shared" ca="1" si="1316"/>
        <v>0</v>
      </c>
      <c r="CP98" s="54">
        <f t="shared" ca="1" si="1316"/>
        <v>0</v>
      </c>
      <c r="CQ98" s="53">
        <f t="shared" ca="1" si="1316"/>
        <v>0</v>
      </c>
      <c r="CR98" s="53">
        <f t="shared" ca="1" si="1316"/>
        <v>0</v>
      </c>
      <c r="CS98" s="53">
        <f t="shared" ca="1" si="1316"/>
        <v>0</v>
      </c>
      <c r="CT98" s="53">
        <f t="shared" ca="1" si="1316"/>
        <v>0</v>
      </c>
      <c r="CU98" s="53">
        <f t="shared" ca="1" si="1316"/>
        <v>0</v>
      </c>
      <c r="CV98" s="53">
        <f t="shared" ca="1" si="1316"/>
        <v>0</v>
      </c>
      <c r="CW98" s="53">
        <f t="shared" ca="1" si="1316"/>
        <v>0</v>
      </c>
      <c r="CX98" s="53">
        <f t="shared" ca="1" si="1316"/>
        <v>0</v>
      </c>
      <c r="CY98" s="53">
        <f t="shared" ref="CY98:DN100" ca="1" si="1317">IF(OFFSET($HI98,,(COLUMN()-COLUMN($BS$1:$BS$12)),,1)&lt;&gt;"",OFFSET($HI98,,(COLUMN()-COLUMN($BS$1:$BS$12)),,1),SUM(OFFSET($DP98,,2*(COLUMN()-COLUMN($BS$1:$BS$12)),,2)))</f>
        <v>0</v>
      </c>
      <c r="CZ98" s="53">
        <f t="shared" ca="1" si="1317"/>
        <v>0</v>
      </c>
      <c r="DA98" s="53">
        <f t="shared" ca="1" si="1317"/>
        <v>0</v>
      </c>
      <c r="DB98" s="54">
        <f t="shared" ca="1" si="1317"/>
        <v>0</v>
      </c>
      <c r="DC98" s="53">
        <f t="shared" ca="1" si="1317"/>
        <v>0</v>
      </c>
      <c r="DD98" s="53">
        <f t="shared" ca="1" si="1317"/>
        <v>0</v>
      </c>
      <c r="DE98" s="53">
        <f t="shared" ca="1" si="1317"/>
        <v>0</v>
      </c>
      <c r="DF98" s="53">
        <f t="shared" ca="1" si="1317"/>
        <v>0</v>
      </c>
      <c r="DG98" s="53">
        <f t="shared" ca="1" si="1317"/>
        <v>0</v>
      </c>
      <c r="DH98" s="53">
        <f t="shared" ca="1" si="1317"/>
        <v>0</v>
      </c>
      <c r="DI98" s="53">
        <f t="shared" ca="1" si="1317"/>
        <v>0</v>
      </c>
      <c r="DJ98" s="53">
        <f t="shared" ca="1" si="1317"/>
        <v>0</v>
      </c>
      <c r="DK98" s="53">
        <f t="shared" ca="1" si="1317"/>
        <v>0</v>
      </c>
      <c r="DL98" s="53">
        <f t="shared" ca="1" si="1317"/>
        <v>0</v>
      </c>
      <c r="DM98" s="53">
        <f t="shared" ca="1" si="1317"/>
        <v>0</v>
      </c>
      <c r="DN98" s="53">
        <f t="shared" ca="1" si="1317"/>
        <v>0</v>
      </c>
      <c r="DO98" s="52"/>
      <c r="DP98" s="60">
        <v>23.529411764705884</v>
      </c>
      <c r="DQ98" s="53">
        <v>23.529411764705884</v>
      </c>
      <c r="DR98" s="53">
        <v>23.529411764705884</v>
      </c>
      <c r="DS98" s="53">
        <v>23.529411764705884</v>
      </c>
      <c r="DT98" s="53">
        <v>23.529411764705884</v>
      </c>
      <c r="DU98" s="53">
        <v>47.058823529411768</v>
      </c>
      <c r="DV98" s="53">
        <v>47.058823529411768</v>
      </c>
      <c r="DW98" s="53">
        <v>47.058823529411768</v>
      </c>
      <c r="DX98" s="53">
        <v>47.058823529411768</v>
      </c>
      <c r="DY98" s="53">
        <v>47.058823529411768</v>
      </c>
      <c r="DZ98" s="53">
        <v>47.058823529411768</v>
      </c>
      <c r="EA98" s="53">
        <v>0</v>
      </c>
      <c r="EB98" s="53">
        <v>0</v>
      </c>
      <c r="EC98" s="53">
        <v>0</v>
      </c>
      <c r="ED98" s="53">
        <v>0</v>
      </c>
      <c r="EE98" s="53">
        <v>0</v>
      </c>
      <c r="EF98" s="53">
        <v>0</v>
      </c>
      <c r="EG98" s="53">
        <v>0</v>
      </c>
      <c r="EH98" s="53">
        <v>0</v>
      </c>
      <c r="EI98" s="53">
        <v>0</v>
      </c>
      <c r="EJ98" s="53">
        <v>0</v>
      </c>
      <c r="EK98" s="53">
        <v>0</v>
      </c>
      <c r="EL98" s="55">
        <v>0</v>
      </c>
      <c r="EM98" s="54">
        <v>0</v>
      </c>
      <c r="EN98" s="53">
        <v>0</v>
      </c>
      <c r="EO98" s="53">
        <v>0</v>
      </c>
      <c r="EP98" s="53">
        <v>0</v>
      </c>
      <c r="EQ98" s="53">
        <v>0</v>
      </c>
      <c r="ER98" s="53">
        <v>0</v>
      </c>
      <c r="ES98" s="53">
        <v>0</v>
      </c>
      <c r="ET98" s="53">
        <v>0</v>
      </c>
      <c r="EU98" s="53">
        <v>0</v>
      </c>
      <c r="EV98" s="53">
        <v>0</v>
      </c>
      <c r="EW98" s="53">
        <v>0</v>
      </c>
      <c r="EX98" s="53">
        <v>0</v>
      </c>
      <c r="EY98" s="53">
        <v>0</v>
      </c>
      <c r="EZ98" s="53">
        <v>0</v>
      </c>
      <c r="FA98" s="53">
        <v>0</v>
      </c>
      <c r="FB98" s="53">
        <v>0</v>
      </c>
      <c r="FC98" s="53">
        <v>0</v>
      </c>
      <c r="FD98" s="53">
        <v>0</v>
      </c>
      <c r="FE98" s="53">
        <v>0</v>
      </c>
      <c r="FF98" s="53">
        <v>0</v>
      </c>
      <c r="FG98" s="53">
        <v>0</v>
      </c>
      <c r="FH98" s="53">
        <v>0</v>
      </c>
      <c r="FI98" s="53">
        <v>0</v>
      </c>
      <c r="FJ98" s="53">
        <v>0</v>
      </c>
      <c r="FK98" s="54">
        <v>0</v>
      </c>
      <c r="FL98" s="53">
        <v>0</v>
      </c>
      <c r="FM98" s="53">
        <v>0</v>
      </c>
      <c r="FN98" s="53">
        <v>0</v>
      </c>
      <c r="FO98" s="53">
        <v>0</v>
      </c>
      <c r="FP98" s="53">
        <v>0</v>
      </c>
      <c r="FQ98" s="53">
        <v>0</v>
      </c>
      <c r="FR98" s="53">
        <v>0</v>
      </c>
      <c r="FS98" s="53">
        <v>0</v>
      </c>
      <c r="FT98" s="53">
        <v>0</v>
      </c>
      <c r="FU98" s="53">
        <v>0</v>
      </c>
      <c r="FV98" s="53">
        <v>0</v>
      </c>
      <c r="FW98" s="53">
        <v>0</v>
      </c>
      <c r="FX98" s="53">
        <v>0</v>
      </c>
      <c r="FY98" s="53">
        <v>0</v>
      </c>
      <c r="FZ98" s="53">
        <v>0</v>
      </c>
      <c r="GA98" s="53">
        <v>0</v>
      </c>
      <c r="GB98" s="53">
        <v>0</v>
      </c>
      <c r="GC98" s="53">
        <v>0</v>
      </c>
      <c r="GD98" s="53">
        <v>0</v>
      </c>
      <c r="GE98" s="53">
        <v>0</v>
      </c>
      <c r="GF98" s="53">
        <v>0</v>
      </c>
      <c r="GG98" s="53">
        <v>0</v>
      </c>
      <c r="GH98" s="53">
        <v>0</v>
      </c>
      <c r="GI98" s="54">
        <v>0</v>
      </c>
      <c r="GJ98" s="53">
        <v>0</v>
      </c>
      <c r="GK98" s="53">
        <v>0</v>
      </c>
      <c r="GL98" s="53">
        <v>0</v>
      </c>
      <c r="GM98" s="53">
        <v>0</v>
      </c>
      <c r="GN98" s="53">
        <v>0</v>
      </c>
      <c r="GO98" s="53">
        <v>0</v>
      </c>
      <c r="GP98" s="53">
        <v>0</v>
      </c>
      <c r="GQ98" s="53">
        <v>0</v>
      </c>
      <c r="GR98" s="53">
        <v>0</v>
      </c>
      <c r="GS98" s="53">
        <v>0</v>
      </c>
      <c r="GT98" s="53">
        <v>0</v>
      </c>
      <c r="GU98" s="53">
        <v>0</v>
      </c>
      <c r="GV98" s="53">
        <v>0</v>
      </c>
      <c r="GW98" s="53">
        <v>0</v>
      </c>
      <c r="GX98" s="53">
        <v>0</v>
      </c>
      <c r="GY98" s="53">
        <v>0</v>
      </c>
      <c r="GZ98" s="53">
        <v>0</v>
      </c>
      <c r="HA98" s="53">
        <v>0</v>
      </c>
      <c r="HB98" s="53">
        <v>0</v>
      </c>
      <c r="HC98" s="53">
        <v>0</v>
      </c>
      <c r="HD98" s="53">
        <v>0</v>
      </c>
      <c r="HE98" s="53">
        <v>0</v>
      </c>
      <c r="HF98" s="53">
        <v>0</v>
      </c>
      <c r="HG98" s="54">
        <v>0</v>
      </c>
      <c r="HH98" s="52"/>
      <c r="HI98" s="160"/>
      <c r="HJ98" s="161"/>
      <c r="HK98" s="161"/>
      <c r="HL98" s="161"/>
      <c r="HM98" s="161"/>
      <c r="HN98" s="161"/>
      <c r="HO98" s="161"/>
      <c r="HP98" s="161"/>
      <c r="HQ98" s="161"/>
      <c r="HR98" s="161"/>
      <c r="HS98" s="161"/>
      <c r="HT98" s="162"/>
      <c r="HU98" s="160"/>
      <c r="HV98" s="161"/>
      <c r="HW98" s="161"/>
      <c r="HX98" s="161"/>
      <c r="HY98" s="161"/>
      <c r="HZ98" s="161"/>
      <c r="IA98" s="161"/>
      <c r="IB98" s="161"/>
      <c r="IC98" s="161"/>
      <c r="ID98" s="161"/>
      <c r="IE98" s="161"/>
      <c r="IF98" s="162"/>
      <c r="IG98" s="160"/>
      <c r="IH98" s="161"/>
      <c r="II98" s="161"/>
      <c r="IJ98" s="161"/>
      <c r="IK98" s="161"/>
      <c r="IL98" s="161"/>
      <c r="IM98" s="161"/>
      <c r="IN98" s="161"/>
      <c r="IO98" s="161"/>
      <c r="IP98" s="161"/>
      <c r="IQ98" s="161"/>
      <c r="IR98" s="162"/>
      <c r="IS98" s="160"/>
      <c r="IT98" s="161"/>
      <c r="IU98" s="161"/>
      <c r="IV98" s="161"/>
      <c r="IW98" s="161"/>
      <c r="IX98" s="161"/>
      <c r="IY98" s="161"/>
      <c r="IZ98" s="161"/>
      <c r="JA98" s="161"/>
      <c r="JB98" s="161"/>
      <c r="JC98" s="161"/>
      <c r="JD98" s="162"/>
      <c r="JE98" s="92"/>
    </row>
    <row r="99" spans="1:265" s="1" customFormat="1" ht="14.4" x14ac:dyDescent="0.3">
      <c r="A99" s="125"/>
      <c r="B99" s="163">
        <f t="shared" ca="1" si="1258"/>
        <v>0</v>
      </c>
      <c r="C99" s="164" t="str">
        <f t="shared" ca="1" si="1259"/>
        <v>Affaire 1</v>
      </c>
      <c r="D99" s="140" t="str">
        <f t="shared" ca="1" si="1260"/>
        <v>DCE/REA</v>
      </c>
      <c r="E99" s="141" t="s">
        <v>39</v>
      </c>
      <c r="F99" s="142">
        <v>2</v>
      </c>
      <c r="G99" s="140">
        <f t="shared" ca="1" si="1261"/>
        <v>0</v>
      </c>
      <c r="H99" s="140">
        <f t="shared" ca="1" si="1262"/>
        <v>0</v>
      </c>
      <c r="I99" s="168">
        <f t="shared" ca="1" si="1263"/>
        <v>0</v>
      </c>
      <c r="J99" s="140">
        <f t="shared" ca="1" si="1264"/>
        <v>0</v>
      </c>
      <c r="K99" s="140">
        <f t="shared" ca="1" si="1265"/>
        <v>0</v>
      </c>
      <c r="L99" s="143">
        <f t="shared" ca="1" si="1266"/>
        <v>0</v>
      </c>
      <c r="M99" s="108"/>
      <c r="N99" s="145">
        <v>200</v>
      </c>
      <c r="O99" s="146">
        <v>43466</v>
      </c>
      <c r="P99" s="146">
        <v>43600</v>
      </c>
      <c r="Q99" s="147">
        <v>43597</v>
      </c>
      <c r="R99" s="148" t="str">
        <f ca="1">IF(AND($P99&lt;&gt;"",$P99&lt;=$B$1,$Q99=""),"RETARD","")</f>
        <v/>
      </c>
      <c r="S99" s="148">
        <f ca="1">IF($O99="","",IF(AND($B$1&lt;$P99,$Q99=""),$P99,IF(AND($Q99&lt;=$P99,$Q99&lt;&gt;""),$Q99,EDATE($P99,1))))</f>
        <v>43597</v>
      </c>
      <c r="T99" s="150"/>
      <c r="U99" s="108"/>
      <c r="V99" s="154" t="str">
        <f t="shared" ca="1" si="1267"/>
        <v>-</v>
      </c>
      <c r="W99" s="155" t="str">
        <f t="shared" ca="1" si="1268"/>
        <v>-</v>
      </c>
      <c r="X99" s="155" t="str">
        <f t="shared" ca="1" si="1269"/>
        <v>-</v>
      </c>
      <c r="Y99" s="155" t="str">
        <f t="shared" ca="1" si="1270"/>
        <v>-</v>
      </c>
      <c r="Z99" s="155" t="str">
        <f t="shared" ca="1" si="1271"/>
        <v>DCE</v>
      </c>
      <c r="AA99" s="155" t="str">
        <f t="shared" ca="1" si="1272"/>
        <v/>
      </c>
      <c r="AB99" s="155" t="str">
        <f t="shared" ca="1" si="1273"/>
        <v/>
      </c>
      <c r="AC99" s="155" t="str">
        <f t="shared" ca="1" si="1274"/>
        <v/>
      </c>
      <c r="AD99" s="155" t="str">
        <f t="shared" ca="1" si="1275"/>
        <v/>
      </c>
      <c r="AE99" s="155" t="str">
        <f t="shared" ca="1" si="1276"/>
        <v/>
      </c>
      <c r="AF99" s="155" t="str">
        <f t="shared" ca="1" si="1277"/>
        <v/>
      </c>
      <c r="AG99" s="156" t="str">
        <f t="shared" ca="1" si="1278"/>
        <v/>
      </c>
      <c r="AH99" s="154" t="str">
        <f t="shared" ca="1" si="1279"/>
        <v/>
      </c>
      <c r="AI99" s="155" t="str">
        <f t="shared" ca="1" si="1280"/>
        <v/>
      </c>
      <c r="AJ99" s="155" t="str">
        <f t="shared" ca="1" si="1281"/>
        <v/>
      </c>
      <c r="AK99" s="155" t="str">
        <f t="shared" ca="1" si="1282"/>
        <v/>
      </c>
      <c r="AL99" s="155" t="str">
        <f t="shared" ca="1" si="1283"/>
        <v/>
      </c>
      <c r="AM99" s="155" t="str">
        <f t="shared" ca="1" si="1284"/>
        <v/>
      </c>
      <c r="AN99" s="155" t="str">
        <f t="shared" ca="1" si="1285"/>
        <v/>
      </c>
      <c r="AO99" s="155" t="str">
        <f t="shared" ca="1" si="1286"/>
        <v/>
      </c>
      <c r="AP99" s="155" t="str">
        <f t="shared" ca="1" si="1287"/>
        <v/>
      </c>
      <c r="AQ99" s="155" t="str">
        <f t="shared" ca="1" si="1288"/>
        <v/>
      </c>
      <c r="AR99" s="155" t="str">
        <f t="shared" ca="1" si="1289"/>
        <v/>
      </c>
      <c r="AS99" s="156" t="str">
        <f t="shared" ca="1" si="1290"/>
        <v/>
      </c>
      <c r="AT99" s="154" t="str">
        <f t="shared" ca="1" si="1291"/>
        <v/>
      </c>
      <c r="AU99" s="155" t="str">
        <f t="shared" ca="1" si="1292"/>
        <v/>
      </c>
      <c r="AV99" s="155" t="str">
        <f t="shared" ca="1" si="1293"/>
        <v/>
      </c>
      <c r="AW99" s="155" t="str">
        <f t="shared" ca="1" si="1294"/>
        <v/>
      </c>
      <c r="AX99" s="155" t="str">
        <f t="shared" ca="1" si="1295"/>
        <v/>
      </c>
      <c r="AY99" s="155" t="str">
        <f t="shared" ca="1" si="1296"/>
        <v/>
      </c>
      <c r="AZ99" s="155" t="str">
        <f t="shared" ca="1" si="1297"/>
        <v/>
      </c>
      <c r="BA99" s="155" t="str">
        <f t="shared" ca="1" si="1298"/>
        <v/>
      </c>
      <c r="BB99" s="155" t="str">
        <f t="shared" ca="1" si="1299"/>
        <v/>
      </c>
      <c r="BC99" s="155" t="str">
        <f t="shared" ca="1" si="1300"/>
        <v/>
      </c>
      <c r="BD99" s="155" t="str">
        <f t="shared" ca="1" si="1301"/>
        <v/>
      </c>
      <c r="BE99" s="156" t="str">
        <f t="shared" ca="1" si="1302"/>
        <v/>
      </c>
      <c r="BF99" s="154" t="str">
        <f t="shared" ca="1" si="1303"/>
        <v/>
      </c>
      <c r="BG99" s="155" t="str">
        <f t="shared" ca="1" si="1304"/>
        <v/>
      </c>
      <c r="BH99" s="155" t="str">
        <f t="shared" ca="1" si="1305"/>
        <v/>
      </c>
      <c r="BI99" s="155" t="str">
        <f t="shared" ca="1" si="1306"/>
        <v/>
      </c>
      <c r="BJ99" s="155" t="str">
        <f t="shared" ca="1" si="1307"/>
        <v/>
      </c>
      <c r="BK99" s="155" t="str">
        <f t="shared" ca="1" si="1308"/>
        <v/>
      </c>
      <c r="BL99" s="155" t="str">
        <f t="shared" ca="1" si="1309"/>
        <v/>
      </c>
      <c r="BM99" s="155" t="str">
        <f t="shared" ca="1" si="1310"/>
        <v/>
      </c>
      <c r="BN99" s="155" t="str">
        <f t="shared" ca="1" si="1311"/>
        <v/>
      </c>
      <c r="BO99" s="155" t="str">
        <f t="shared" ca="1" si="1312"/>
        <v/>
      </c>
      <c r="BP99" s="155" t="str">
        <f t="shared" ca="1" si="1313"/>
        <v/>
      </c>
      <c r="BQ99" s="156" t="str">
        <f t="shared" ca="1" si="1314"/>
        <v/>
      </c>
      <c r="BR99" s="52"/>
      <c r="BS99" s="53">
        <f t="shared" ca="1" si="1315"/>
        <v>44.444444444444443</v>
      </c>
      <c r="BT99" s="53">
        <f t="shared" ca="1" si="1315"/>
        <v>44.444444444444443</v>
      </c>
      <c r="BU99" s="53">
        <f t="shared" ca="1" si="1315"/>
        <v>44.444444444444443</v>
      </c>
      <c r="BV99" s="53">
        <f t="shared" ca="1" si="1315"/>
        <v>44.444444444444443</v>
      </c>
      <c r="BW99" s="53">
        <f t="shared" ca="1" si="1315"/>
        <v>22.222222222222221</v>
      </c>
      <c r="BX99" s="53">
        <f t="shared" ca="1" si="1315"/>
        <v>0</v>
      </c>
      <c r="BY99" s="53">
        <f t="shared" ca="1" si="1315"/>
        <v>0</v>
      </c>
      <c r="BZ99" s="53">
        <f t="shared" ca="1" si="1315"/>
        <v>0</v>
      </c>
      <c r="CA99" s="53">
        <f t="shared" ca="1" si="1315"/>
        <v>0</v>
      </c>
      <c r="CB99" s="53">
        <f t="shared" ca="1" si="1315"/>
        <v>0</v>
      </c>
      <c r="CC99" s="53">
        <f t="shared" ca="1" si="1315"/>
        <v>0</v>
      </c>
      <c r="CD99" s="54">
        <f t="shared" ca="1" si="1315"/>
        <v>0</v>
      </c>
      <c r="CE99" s="53">
        <f t="shared" ca="1" si="1315"/>
        <v>0</v>
      </c>
      <c r="CF99" s="53">
        <f t="shared" ca="1" si="1315"/>
        <v>0</v>
      </c>
      <c r="CG99" s="53">
        <f t="shared" ca="1" si="1315"/>
        <v>0</v>
      </c>
      <c r="CH99" s="53">
        <f t="shared" ca="1" si="1315"/>
        <v>0</v>
      </c>
      <c r="CI99" s="53">
        <f t="shared" ca="1" si="1316"/>
        <v>0</v>
      </c>
      <c r="CJ99" s="53">
        <f t="shared" ca="1" si="1316"/>
        <v>0</v>
      </c>
      <c r="CK99" s="53">
        <f t="shared" ca="1" si="1316"/>
        <v>0</v>
      </c>
      <c r="CL99" s="53">
        <f t="shared" ca="1" si="1316"/>
        <v>0</v>
      </c>
      <c r="CM99" s="53">
        <f t="shared" ca="1" si="1316"/>
        <v>0</v>
      </c>
      <c r="CN99" s="53">
        <f t="shared" ca="1" si="1316"/>
        <v>0</v>
      </c>
      <c r="CO99" s="53">
        <f t="shared" ca="1" si="1316"/>
        <v>0</v>
      </c>
      <c r="CP99" s="54">
        <f t="shared" ca="1" si="1316"/>
        <v>0</v>
      </c>
      <c r="CQ99" s="53">
        <f t="shared" ca="1" si="1316"/>
        <v>0</v>
      </c>
      <c r="CR99" s="53">
        <f t="shared" ca="1" si="1316"/>
        <v>0</v>
      </c>
      <c r="CS99" s="53">
        <f t="shared" ca="1" si="1316"/>
        <v>0</v>
      </c>
      <c r="CT99" s="53">
        <f t="shared" ca="1" si="1316"/>
        <v>0</v>
      </c>
      <c r="CU99" s="53">
        <f t="shared" ca="1" si="1316"/>
        <v>0</v>
      </c>
      <c r="CV99" s="53">
        <f t="shared" ca="1" si="1316"/>
        <v>0</v>
      </c>
      <c r="CW99" s="53">
        <f t="shared" ca="1" si="1316"/>
        <v>0</v>
      </c>
      <c r="CX99" s="53">
        <f t="shared" ca="1" si="1316"/>
        <v>0</v>
      </c>
      <c r="CY99" s="53">
        <f t="shared" ca="1" si="1317"/>
        <v>0</v>
      </c>
      <c r="CZ99" s="53">
        <f t="shared" ca="1" si="1317"/>
        <v>0</v>
      </c>
      <c r="DA99" s="53">
        <f t="shared" ca="1" si="1317"/>
        <v>0</v>
      </c>
      <c r="DB99" s="54">
        <f t="shared" ca="1" si="1317"/>
        <v>0</v>
      </c>
      <c r="DC99" s="53">
        <f t="shared" ca="1" si="1317"/>
        <v>0</v>
      </c>
      <c r="DD99" s="53">
        <f t="shared" ca="1" si="1317"/>
        <v>0</v>
      </c>
      <c r="DE99" s="53">
        <f t="shared" ca="1" si="1317"/>
        <v>0</v>
      </c>
      <c r="DF99" s="53">
        <f t="shared" ca="1" si="1317"/>
        <v>0</v>
      </c>
      <c r="DG99" s="53">
        <f t="shared" ca="1" si="1317"/>
        <v>0</v>
      </c>
      <c r="DH99" s="53">
        <f t="shared" ca="1" si="1317"/>
        <v>0</v>
      </c>
      <c r="DI99" s="53">
        <f t="shared" ca="1" si="1317"/>
        <v>0</v>
      </c>
      <c r="DJ99" s="53">
        <f t="shared" ca="1" si="1317"/>
        <v>0</v>
      </c>
      <c r="DK99" s="53">
        <f t="shared" ca="1" si="1317"/>
        <v>0</v>
      </c>
      <c r="DL99" s="53">
        <f t="shared" ca="1" si="1317"/>
        <v>0</v>
      </c>
      <c r="DM99" s="53">
        <f t="shared" ca="1" si="1317"/>
        <v>0</v>
      </c>
      <c r="DN99" s="53">
        <f t="shared" ca="1" si="1317"/>
        <v>0</v>
      </c>
      <c r="DO99" s="52"/>
      <c r="DP99" s="60">
        <v>22.222222222222221</v>
      </c>
      <c r="DQ99" s="53">
        <v>22.222222222222221</v>
      </c>
      <c r="DR99" s="53">
        <v>22.222222222222221</v>
      </c>
      <c r="DS99" s="53">
        <v>22.222222222222221</v>
      </c>
      <c r="DT99" s="53">
        <v>22.222222222222221</v>
      </c>
      <c r="DU99" s="53">
        <v>22.222222222222221</v>
      </c>
      <c r="DV99" s="53">
        <v>22.222222222222221</v>
      </c>
      <c r="DW99" s="53">
        <v>22.222222222222221</v>
      </c>
      <c r="DX99" s="53">
        <v>22.222222222222221</v>
      </c>
      <c r="DY99" s="53">
        <v>0</v>
      </c>
      <c r="DZ99" s="53">
        <v>0</v>
      </c>
      <c r="EA99" s="53">
        <v>0</v>
      </c>
      <c r="EB99" s="53">
        <v>0</v>
      </c>
      <c r="EC99" s="53">
        <v>0</v>
      </c>
      <c r="ED99" s="53">
        <v>0</v>
      </c>
      <c r="EE99" s="53">
        <v>0</v>
      </c>
      <c r="EF99" s="53">
        <v>0</v>
      </c>
      <c r="EG99" s="53">
        <v>0</v>
      </c>
      <c r="EH99" s="53">
        <v>0</v>
      </c>
      <c r="EI99" s="53">
        <v>0</v>
      </c>
      <c r="EJ99" s="53">
        <v>0</v>
      </c>
      <c r="EK99" s="53">
        <v>0</v>
      </c>
      <c r="EL99" s="55">
        <v>0</v>
      </c>
      <c r="EM99" s="54">
        <v>0</v>
      </c>
      <c r="EN99" s="53">
        <v>0</v>
      </c>
      <c r="EO99" s="53">
        <v>0</v>
      </c>
      <c r="EP99" s="53">
        <v>0</v>
      </c>
      <c r="EQ99" s="53">
        <v>0</v>
      </c>
      <c r="ER99" s="53">
        <v>0</v>
      </c>
      <c r="ES99" s="53">
        <v>0</v>
      </c>
      <c r="ET99" s="53">
        <v>0</v>
      </c>
      <c r="EU99" s="53">
        <v>0</v>
      </c>
      <c r="EV99" s="53">
        <v>0</v>
      </c>
      <c r="EW99" s="53">
        <v>0</v>
      </c>
      <c r="EX99" s="53">
        <v>0</v>
      </c>
      <c r="EY99" s="53">
        <v>0</v>
      </c>
      <c r="EZ99" s="53">
        <v>0</v>
      </c>
      <c r="FA99" s="53">
        <v>0</v>
      </c>
      <c r="FB99" s="53">
        <v>0</v>
      </c>
      <c r="FC99" s="53">
        <v>0</v>
      </c>
      <c r="FD99" s="53">
        <v>0</v>
      </c>
      <c r="FE99" s="53">
        <v>0</v>
      </c>
      <c r="FF99" s="53">
        <v>0</v>
      </c>
      <c r="FG99" s="53">
        <v>0</v>
      </c>
      <c r="FH99" s="53">
        <v>0</v>
      </c>
      <c r="FI99" s="53">
        <v>0</v>
      </c>
      <c r="FJ99" s="53">
        <v>0</v>
      </c>
      <c r="FK99" s="54">
        <v>0</v>
      </c>
      <c r="FL99" s="53">
        <v>0</v>
      </c>
      <c r="FM99" s="53">
        <v>0</v>
      </c>
      <c r="FN99" s="53">
        <v>0</v>
      </c>
      <c r="FO99" s="53">
        <v>0</v>
      </c>
      <c r="FP99" s="53">
        <v>0</v>
      </c>
      <c r="FQ99" s="53">
        <v>0</v>
      </c>
      <c r="FR99" s="53">
        <v>0</v>
      </c>
      <c r="FS99" s="53">
        <v>0</v>
      </c>
      <c r="FT99" s="53">
        <v>0</v>
      </c>
      <c r="FU99" s="53">
        <v>0</v>
      </c>
      <c r="FV99" s="53">
        <v>0</v>
      </c>
      <c r="FW99" s="53">
        <v>0</v>
      </c>
      <c r="FX99" s="53">
        <v>0</v>
      </c>
      <c r="FY99" s="53">
        <v>0</v>
      </c>
      <c r="FZ99" s="53">
        <v>0</v>
      </c>
      <c r="GA99" s="53">
        <v>0</v>
      </c>
      <c r="GB99" s="53">
        <v>0</v>
      </c>
      <c r="GC99" s="53">
        <v>0</v>
      </c>
      <c r="GD99" s="53">
        <v>0</v>
      </c>
      <c r="GE99" s="53">
        <v>0</v>
      </c>
      <c r="GF99" s="53">
        <v>0</v>
      </c>
      <c r="GG99" s="53">
        <v>0</v>
      </c>
      <c r="GH99" s="53">
        <v>0</v>
      </c>
      <c r="GI99" s="54">
        <v>0</v>
      </c>
      <c r="GJ99" s="53">
        <v>0</v>
      </c>
      <c r="GK99" s="53">
        <v>0</v>
      </c>
      <c r="GL99" s="53">
        <v>0</v>
      </c>
      <c r="GM99" s="53">
        <v>0</v>
      </c>
      <c r="GN99" s="53">
        <v>0</v>
      </c>
      <c r="GO99" s="53">
        <v>0</v>
      </c>
      <c r="GP99" s="53">
        <v>0</v>
      </c>
      <c r="GQ99" s="53">
        <v>0</v>
      </c>
      <c r="GR99" s="53">
        <v>0</v>
      </c>
      <c r="GS99" s="53">
        <v>0</v>
      </c>
      <c r="GT99" s="53">
        <v>0</v>
      </c>
      <c r="GU99" s="53">
        <v>0</v>
      </c>
      <c r="GV99" s="53">
        <v>0</v>
      </c>
      <c r="GW99" s="53">
        <v>0</v>
      </c>
      <c r="GX99" s="53">
        <v>0</v>
      </c>
      <c r="GY99" s="53">
        <v>0</v>
      </c>
      <c r="GZ99" s="53">
        <v>0</v>
      </c>
      <c r="HA99" s="53">
        <v>0</v>
      </c>
      <c r="HB99" s="53">
        <v>0</v>
      </c>
      <c r="HC99" s="53">
        <v>0</v>
      </c>
      <c r="HD99" s="53">
        <v>0</v>
      </c>
      <c r="HE99" s="53">
        <v>0</v>
      </c>
      <c r="HF99" s="53">
        <v>0</v>
      </c>
      <c r="HG99" s="54">
        <v>0</v>
      </c>
      <c r="HH99" s="52"/>
      <c r="HI99" s="160"/>
      <c r="HJ99" s="161"/>
      <c r="HK99" s="161"/>
      <c r="HL99" s="161"/>
      <c r="HM99" s="161"/>
      <c r="HN99" s="161"/>
      <c r="HO99" s="161"/>
      <c r="HP99" s="161"/>
      <c r="HQ99" s="161"/>
      <c r="HR99" s="161"/>
      <c r="HS99" s="161"/>
      <c r="HT99" s="162"/>
      <c r="HU99" s="160"/>
      <c r="HV99" s="161"/>
      <c r="HW99" s="161"/>
      <c r="HX99" s="161"/>
      <c r="HY99" s="161"/>
      <c r="HZ99" s="161"/>
      <c r="IA99" s="161"/>
      <c r="IB99" s="161"/>
      <c r="IC99" s="161"/>
      <c r="ID99" s="161"/>
      <c r="IE99" s="161"/>
      <c r="IF99" s="162"/>
      <c r="IG99" s="160"/>
      <c r="IH99" s="161"/>
      <c r="II99" s="161"/>
      <c r="IJ99" s="161"/>
      <c r="IK99" s="161"/>
      <c r="IL99" s="161"/>
      <c r="IM99" s="161"/>
      <c r="IN99" s="161"/>
      <c r="IO99" s="161"/>
      <c r="IP99" s="161"/>
      <c r="IQ99" s="161"/>
      <c r="IR99" s="162"/>
      <c r="IS99" s="160"/>
      <c r="IT99" s="161"/>
      <c r="IU99" s="161"/>
      <c r="IV99" s="161"/>
      <c r="IW99" s="161"/>
      <c r="IX99" s="161"/>
      <c r="IY99" s="161"/>
      <c r="IZ99" s="161"/>
      <c r="JA99" s="161"/>
      <c r="JB99" s="161"/>
      <c r="JC99" s="161"/>
      <c r="JD99" s="162"/>
      <c r="JE99" s="92"/>
    </row>
    <row r="100" spans="1:265" s="1" customFormat="1" ht="15" thickBot="1" x14ac:dyDescent="0.35">
      <c r="A100" s="125"/>
      <c r="B100" s="163">
        <f t="shared" ca="1" si="1258"/>
        <v>0</v>
      </c>
      <c r="C100" s="164" t="str">
        <f t="shared" ca="1" si="1259"/>
        <v>Affaire 1</v>
      </c>
      <c r="D100" s="140" t="str">
        <f t="shared" ca="1" si="1260"/>
        <v>DCE/REA</v>
      </c>
      <c r="E100" s="141" t="s">
        <v>40</v>
      </c>
      <c r="F100" s="142">
        <v>3</v>
      </c>
      <c r="G100" s="140">
        <f t="shared" ca="1" si="1261"/>
        <v>0</v>
      </c>
      <c r="H100" s="140">
        <f t="shared" ca="1" si="1262"/>
        <v>0</v>
      </c>
      <c r="I100" s="168">
        <f t="shared" ca="1" si="1263"/>
        <v>0</v>
      </c>
      <c r="J100" s="140">
        <f t="shared" ca="1" si="1264"/>
        <v>0</v>
      </c>
      <c r="K100" s="140">
        <f t="shared" ca="1" si="1265"/>
        <v>0</v>
      </c>
      <c r="L100" s="143">
        <f t="shared" ca="1" si="1266"/>
        <v>0</v>
      </c>
      <c r="M100" s="108"/>
      <c r="N100" s="145">
        <v>250</v>
      </c>
      <c r="O100" s="146">
        <v>43466</v>
      </c>
      <c r="P100" s="146">
        <v>43525</v>
      </c>
      <c r="Q100" s="147"/>
      <c r="R100" s="148" t="str">
        <f ca="1">IF(AND($P100&lt;&gt;"",$P100&lt;=$B$1,$Q100=""),"RETARD","")</f>
        <v>RETARD</v>
      </c>
      <c r="S100" s="148">
        <f ca="1">IF($O100="","",IF(AND($B$1&lt;$P100,$Q100=""),$P100,IF(AND($Q100&lt;=$P100,$Q100&lt;&gt;""),$Q100,EDATE($P100,1))))</f>
        <v>43556</v>
      </c>
      <c r="T100" s="150"/>
      <c r="U100" s="108"/>
      <c r="V100" s="154" t="str">
        <f t="shared" ca="1" si="1267"/>
        <v>-</v>
      </c>
      <c r="W100" s="155" t="str">
        <f t="shared" ca="1" si="1268"/>
        <v>-</v>
      </c>
      <c r="X100" s="155" t="str">
        <f t="shared" ca="1" si="1269"/>
        <v>-</v>
      </c>
      <c r="Y100" s="155" t="str">
        <f t="shared" ca="1" si="1270"/>
        <v>DCE</v>
      </c>
      <c r="Z100" s="155" t="str">
        <f t="shared" ca="1" si="1271"/>
        <v/>
      </c>
      <c r="AA100" s="155" t="str">
        <f t="shared" ca="1" si="1272"/>
        <v/>
      </c>
      <c r="AB100" s="155" t="str">
        <f t="shared" ca="1" si="1273"/>
        <v/>
      </c>
      <c r="AC100" s="155" t="str">
        <f t="shared" ca="1" si="1274"/>
        <v/>
      </c>
      <c r="AD100" s="155" t="str">
        <f t="shared" ca="1" si="1275"/>
        <v/>
      </c>
      <c r="AE100" s="155" t="str">
        <f t="shared" ca="1" si="1276"/>
        <v/>
      </c>
      <c r="AF100" s="155" t="str">
        <f t="shared" ca="1" si="1277"/>
        <v/>
      </c>
      <c r="AG100" s="156" t="str">
        <f t="shared" ca="1" si="1278"/>
        <v/>
      </c>
      <c r="AH100" s="154" t="str">
        <f t="shared" ca="1" si="1279"/>
        <v/>
      </c>
      <c r="AI100" s="155" t="str">
        <f t="shared" ca="1" si="1280"/>
        <v/>
      </c>
      <c r="AJ100" s="155" t="str">
        <f t="shared" ca="1" si="1281"/>
        <v/>
      </c>
      <c r="AK100" s="155" t="str">
        <f t="shared" ca="1" si="1282"/>
        <v/>
      </c>
      <c r="AL100" s="155" t="str">
        <f t="shared" ca="1" si="1283"/>
        <v/>
      </c>
      <c r="AM100" s="155" t="str">
        <f t="shared" ca="1" si="1284"/>
        <v/>
      </c>
      <c r="AN100" s="155" t="str">
        <f t="shared" ca="1" si="1285"/>
        <v/>
      </c>
      <c r="AO100" s="155" t="str">
        <f t="shared" ca="1" si="1286"/>
        <v/>
      </c>
      <c r="AP100" s="155" t="str">
        <f t="shared" ca="1" si="1287"/>
        <v/>
      </c>
      <c r="AQ100" s="155" t="str">
        <f t="shared" ca="1" si="1288"/>
        <v/>
      </c>
      <c r="AR100" s="155" t="str">
        <f t="shared" ca="1" si="1289"/>
        <v/>
      </c>
      <c r="AS100" s="156" t="str">
        <f t="shared" ca="1" si="1290"/>
        <v/>
      </c>
      <c r="AT100" s="154" t="str">
        <f t="shared" ca="1" si="1291"/>
        <v/>
      </c>
      <c r="AU100" s="155" t="str">
        <f t="shared" ca="1" si="1292"/>
        <v/>
      </c>
      <c r="AV100" s="155" t="str">
        <f t="shared" ca="1" si="1293"/>
        <v/>
      </c>
      <c r="AW100" s="155" t="str">
        <f t="shared" ca="1" si="1294"/>
        <v/>
      </c>
      <c r="AX100" s="155" t="str">
        <f t="shared" ca="1" si="1295"/>
        <v/>
      </c>
      <c r="AY100" s="155" t="str">
        <f t="shared" ca="1" si="1296"/>
        <v/>
      </c>
      <c r="AZ100" s="155" t="str">
        <f t="shared" ca="1" si="1297"/>
        <v/>
      </c>
      <c r="BA100" s="155" t="str">
        <f t="shared" ca="1" si="1298"/>
        <v/>
      </c>
      <c r="BB100" s="155" t="str">
        <f t="shared" ca="1" si="1299"/>
        <v/>
      </c>
      <c r="BC100" s="155" t="str">
        <f t="shared" ca="1" si="1300"/>
        <v/>
      </c>
      <c r="BD100" s="155" t="str">
        <f t="shared" ca="1" si="1301"/>
        <v/>
      </c>
      <c r="BE100" s="156" t="str">
        <f t="shared" ca="1" si="1302"/>
        <v/>
      </c>
      <c r="BF100" s="154" t="str">
        <f t="shared" ca="1" si="1303"/>
        <v/>
      </c>
      <c r="BG100" s="155" t="str">
        <f t="shared" ca="1" si="1304"/>
        <v/>
      </c>
      <c r="BH100" s="155" t="str">
        <f t="shared" ca="1" si="1305"/>
        <v/>
      </c>
      <c r="BI100" s="155" t="str">
        <f t="shared" ca="1" si="1306"/>
        <v/>
      </c>
      <c r="BJ100" s="155" t="str">
        <f t="shared" ca="1" si="1307"/>
        <v/>
      </c>
      <c r="BK100" s="155" t="str">
        <f t="shared" ca="1" si="1308"/>
        <v/>
      </c>
      <c r="BL100" s="155" t="str">
        <f t="shared" ca="1" si="1309"/>
        <v/>
      </c>
      <c r="BM100" s="155" t="str">
        <f t="shared" ca="1" si="1310"/>
        <v/>
      </c>
      <c r="BN100" s="155" t="str">
        <f t="shared" ca="1" si="1311"/>
        <v/>
      </c>
      <c r="BO100" s="155" t="str">
        <f t="shared" ca="1" si="1312"/>
        <v/>
      </c>
      <c r="BP100" s="155" t="str">
        <f t="shared" ca="1" si="1313"/>
        <v/>
      </c>
      <c r="BQ100" s="156" t="str">
        <f t="shared" ca="1" si="1314"/>
        <v/>
      </c>
      <c r="BR100" s="52"/>
      <c r="BS100" s="53">
        <f t="shared" ca="1" si="1315"/>
        <v>71.428571428571431</v>
      </c>
      <c r="BT100" s="53">
        <f t="shared" ca="1" si="1315"/>
        <v>71.428571428571431</v>
      </c>
      <c r="BU100" s="53">
        <f t="shared" ca="1" si="1315"/>
        <v>71.428571428571431</v>
      </c>
      <c r="BV100" s="53">
        <f t="shared" ca="1" si="1315"/>
        <v>35.714285714285715</v>
      </c>
      <c r="BW100" s="53">
        <f t="shared" ca="1" si="1315"/>
        <v>0</v>
      </c>
      <c r="BX100" s="53">
        <f t="shared" ca="1" si="1315"/>
        <v>0</v>
      </c>
      <c r="BY100" s="53">
        <f t="shared" ca="1" si="1315"/>
        <v>0</v>
      </c>
      <c r="BZ100" s="53">
        <f t="shared" ca="1" si="1315"/>
        <v>0</v>
      </c>
      <c r="CA100" s="53">
        <f t="shared" ca="1" si="1315"/>
        <v>0</v>
      </c>
      <c r="CB100" s="53">
        <f t="shared" ca="1" si="1315"/>
        <v>0</v>
      </c>
      <c r="CC100" s="53">
        <f t="shared" ca="1" si="1315"/>
        <v>0</v>
      </c>
      <c r="CD100" s="54">
        <f t="shared" ca="1" si="1315"/>
        <v>0</v>
      </c>
      <c r="CE100" s="53">
        <f t="shared" ca="1" si="1315"/>
        <v>0</v>
      </c>
      <c r="CF100" s="53">
        <f t="shared" ca="1" si="1315"/>
        <v>0</v>
      </c>
      <c r="CG100" s="53">
        <f t="shared" ca="1" si="1315"/>
        <v>0</v>
      </c>
      <c r="CH100" s="53">
        <f t="shared" ca="1" si="1315"/>
        <v>0</v>
      </c>
      <c r="CI100" s="53">
        <f t="shared" ca="1" si="1316"/>
        <v>0</v>
      </c>
      <c r="CJ100" s="53">
        <f t="shared" ca="1" si="1316"/>
        <v>0</v>
      </c>
      <c r="CK100" s="53">
        <f t="shared" ca="1" si="1316"/>
        <v>0</v>
      </c>
      <c r="CL100" s="53">
        <f t="shared" ca="1" si="1316"/>
        <v>0</v>
      </c>
      <c r="CM100" s="53">
        <f t="shared" ca="1" si="1316"/>
        <v>0</v>
      </c>
      <c r="CN100" s="53">
        <f t="shared" ca="1" si="1316"/>
        <v>0</v>
      </c>
      <c r="CO100" s="53">
        <f t="shared" ca="1" si="1316"/>
        <v>0</v>
      </c>
      <c r="CP100" s="54">
        <f t="shared" ca="1" si="1316"/>
        <v>0</v>
      </c>
      <c r="CQ100" s="53">
        <f t="shared" ca="1" si="1316"/>
        <v>0</v>
      </c>
      <c r="CR100" s="53">
        <f t="shared" ca="1" si="1316"/>
        <v>0</v>
      </c>
      <c r="CS100" s="53">
        <f t="shared" ca="1" si="1316"/>
        <v>0</v>
      </c>
      <c r="CT100" s="53">
        <f t="shared" ca="1" si="1316"/>
        <v>0</v>
      </c>
      <c r="CU100" s="53">
        <f t="shared" ca="1" si="1316"/>
        <v>0</v>
      </c>
      <c r="CV100" s="53">
        <f t="shared" ca="1" si="1316"/>
        <v>0</v>
      </c>
      <c r="CW100" s="53">
        <f t="shared" ca="1" si="1316"/>
        <v>0</v>
      </c>
      <c r="CX100" s="53">
        <f t="shared" ca="1" si="1316"/>
        <v>0</v>
      </c>
      <c r="CY100" s="53">
        <f t="shared" ca="1" si="1317"/>
        <v>0</v>
      </c>
      <c r="CZ100" s="53">
        <f t="shared" ca="1" si="1317"/>
        <v>0</v>
      </c>
      <c r="DA100" s="53">
        <f t="shared" ca="1" si="1317"/>
        <v>0</v>
      </c>
      <c r="DB100" s="54">
        <f t="shared" ca="1" si="1317"/>
        <v>0</v>
      </c>
      <c r="DC100" s="53">
        <f t="shared" ca="1" si="1317"/>
        <v>0</v>
      </c>
      <c r="DD100" s="53">
        <f t="shared" ca="1" si="1317"/>
        <v>0</v>
      </c>
      <c r="DE100" s="53">
        <f t="shared" ca="1" si="1317"/>
        <v>0</v>
      </c>
      <c r="DF100" s="53">
        <f t="shared" ca="1" si="1317"/>
        <v>0</v>
      </c>
      <c r="DG100" s="53">
        <f t="shared" ca="1" si="1317"/>
        <v>0</v>
      </c>
      <c r="DH100" s="53">
        <f t="shared" ca="1" si="1317"/>
        <v>0</v>
      </c>
      <c r="DI100" s="53">
        <f t="shared" ca="1" si="1317"/>
        <v>0</v>
      </c>
      <c r="DJ100" s="53">
        <f t="shared" ca="1" si="1317"/>
        <v>0</v>
      </c>
      <c r="DK100" s="53">
        <f t="shared" ca="1" si="1317"/>
        <v>0</v>
      </c>
      <c r="DL100" s="53">
        <f t="shared" ca="1" si="1317"/>
        <v>0</v>
      </c>
      <c r="DM100" s="53">
        <f t="shared" ca="1" si="1317"/>
        <v>0</v>
      </c>
      <c r="DN100" s="53">
        <f t="shared" ca="1" si="1317"/>
        <v>0</v>
      </c>
      <c r="DO100" s="52"/>
      <c r="DP100" s="60">
        <v>35.714285714285715</v>
      </c>
      <c r="DQ100" s="53">
        <v>35.714285714285715</v>
      </c>
      <c r="DR100" s="53">
        <v>35.714285714285715</v>
      </c>
      <c r="DS100" s="53">
        <v>35.714285714285715</v>
      </c>
      <c r="DT100" s="53">
        <v>35.714285714285715</v>
      </c>
      <c r="DU100" s="53">
        <v>35.714285714285715</v>
      </c>
      <c r="DV100" s="53">
        <v>35.714285714285715</v>
      </c>
      <c r="DW100" s="53">
        <v>0</v>
      </c>
      <c r="DX100" s="53">
        <v>0</v>
      </c>
      <c r="DY100" s="53">
        <v>0</v>
      </c>
      <c r="DZ100" s="53">
        <v>0</v>
      </c>
      <c r="EA100" s="53">
        <v>0</v>
      </c>
      <c r="EB100" s="53">
        <v>0</v>
      </c>
      <c r="EC100" s="53">
        <v>0</v>
      </c>
      <c r="ED100" s="53">
        <v>0</v>
      </c>
      <c r="EE100" s="53">
        <v>0</v>
      </c>
      <c r="EF100" s="53">
        <v>0</v>
      </c>
      <c r="EG100" s="53">
        <v>0</v>
      </c>
      <c r="EH100" s="53">
        <v>0</v>
      </c>
      <c r="EI100" s="53">
        <v>0</v>
      </c>
      <c r="EJ100" s="53">
        <v>0</v>
      </c>
      <c r="EK100" s="53">
        <v>0</v>
      </c>
      <c r="EL100" s="55">
        <v>0</v>
      </c>
      <c r="EM100" s="54">
        <v>0</v>
      </c>
      <c r="EN100" s="53">
        <v>0</v>
      </c>
      <c r="EO100" s="53">
        <v>0</v>
      </c>
      <c r="EP100" s="53">
        <v>0</v>
      </c>
      <c r="EQ100" s="53">
        <v>0</v>
      </c>
      <c r="ER100" s="53">
        <v>0</v>
      </c>
      <c r="ES100" s="53">
        <v>0</v>
      </c>
      <c r="ET100" s="53">
        <v>0</v>
      </c>
      <c r="EU100" s="53">
        <v>0</v>
      </c>
      <c r="EV100" s="53">
        <v>0</v>
      </c>
      <c r="EW100" s="53">
        <v>0</v>
      </c>
      <c r="EX100" s="53">
        <v>0</v>
      </c>
      <c r="EY100" s="53">
        <v>0</v>
      </c>
      <c r="EZ100" s="53">
        <v>0</v>
      </c>
      <c r="FA100" s="53">
        <v>0</v>
      </c>
      <c r="FB100" s="53">
        <v>0</v>
      </c>
      <c r="FC100" s="53">
        <v>0</v>
      </c>
      <c r="FD100" s="53">
        <v>0</v>
      </c>
      <c r="FE100" s="53">
        <v>0</v>
      </c>
      <c r="FF100" s="53">
        <v>0</v>
      </c>
      <c r="FG100" s="53">
        <v>0</v>
      </c>
      <c r="FH100" s="53">
        <v>0</v>
      </c>
      <c r="FI100" s="53">
        <v>0</v>
      </c>
      <c r="FJ100" s="53">
        <v>0</v>
      </c>
      <c r="FK100" s="54">
        <v>0</v>
      </c>
      <c r="FL100" s="53">
        <v>0</v>
      </c>
      <c r="FM100" s="53">
        <v>0</v>
      </c>
      <c r="FN100" s="53">
        <v>0</v>
      </c>
      <c r="FO100" s="53">
        <v>0</v>
      </c>
      <c r="FP100" s="53">
        <v>0</v>
      </c>
      <c r="FQ100" s="53">
        <v>0</v>
      </c>
      <c r="FR100" s="53">
        <v>0</v>
      </c>
      <c r="FS100" s="53">
        <v>0</v>
      </c>
      <c r="FT100" s="53">
        <v>0</v>
      </c>
      <c r="FU100" s="53">
        <v>0</v>
      </c>
      <c r="FV100" s="53">
        <v>0</v>
      </c>
      <c r="FW100" s="53">
        <v>0</v>
      </c>
      <c r="FX100" s="53">
        <v>0</v>
      </c>
      <c r="FY100" s="53">
        <v>0</v>
      </c>
      <c r="FZ100" s="53">
        <v>0</v>
      </c>
      <c r="GA100" s="53">
        <v>0</v>
      </c>
      <c r="GB100" s="53">
        <v>0</v>
      </c>
      <c r="GC100" s="53">
        <v>0</v>
      </c>
      <c r="GD100" s="53">
        <v>0</v>
      </c>
      <c r="GE100" s="53">
        <v>0</v>
      </c>
      <c r="GF100" s="53">
        <v>0</v>
      </c>
      <c r="GG100" s="53">
        <v>0</v>
      </c>
      <c r="GH100" s="53">
        <v>0</v>
      </c>
      <c r="GI100" s="54">
        <v>0</v>
      </c>
      <c r="GJ100" s="53">
        <v>0</v>
      </c>
      <c r="GK100" s="53">
        <v>0</v>
      </c>
      <c r="GL100" s="53">
        <v>0</v>
      </c>
      <c r="GM100" s="53">
        <v>0</v>
      </c>
      <c r="GN100" s="53">
        <v>0</v>
      </c>
      <c r="GO100" s="53">
        <v>0</v>
      </c>
      <c r="GP100" s="53">
        <v>0</v>
      </c>
      <c r="GQ100" s="53">
        <v>0</v>
      </c>
      <c r="GR100" s="53">
        <v>0</v>
      </c>
      <c r="GS100" s="53">
        <v>0</v>
      </c>
      <c r="GT100" s="53">
        <v>0</v>
      </c>
      <c r="GU100" s="53">
        <v>0</v>
      </c>
      <c r="GV100" s="53">
        <v>0</v>
      </c>
      <c r="GW100" s="53">
        <v>0</v>
      </c>
      <c r="GX100" s="53">
        <v>0</v>
      </c>
      <c r="GY100" s="53">
        <v>0</v>
      </c>
      <c r="GZ100" s="53">
        <v>0</v>
      </c>
      <c r="HA100" s="53">
        <v>0</v>
      </c>
      <c r="HB100" s="53">
        <v>0</v>
      </c>
      <c r="HC100" s="53">
        <v>0</v>
      </c>
      <c r="HD100" s="53">
        <v>0</v>
      </c>
      <c r="HE100" s="53">
        <v>0</v>
      </c>
      <c r="HF100" s="53">
        <v>0</v>
      </c>
      <c r="HG100" s="54">
        <v>0</v>
      </c>
      <c r="HH100" s="52"/>
      <c r="HI100" s="160"/>
      <c r="HJ100" s="161"/>
      <c r="HK100" s="161"/>
      <c r="HL100" s="161"/>
      <c r="HM100" s="161"/>
      <c r="HN100" s="161"/>
      <c r="HO100" s="161"/>
      <c r="HP100" s="161"/>
      <c r="HQ100" s="161"/>
      <c r="HR100" s="161"/>
      <c r="HS100" s="161"/>
      <c r="HT100" s="162"/>
      <c r="HU100" s="160"/>
      <c r="HV100" s="161"/>
      <c r="HW100" s="161"/>
      <c r="HX100" s="161"/>
      <c r="HY100" s="161"/>
      <c r="HZ100" s="161"/>
      <c r="IA100" s="161"/>
      <c r="IB100" s="161"/>
      <c r="IC100" s="161"/>
      <c r="ID100" s="161"/>
      <c r="IE100" s="161"/>
      <c r="IF100" s="162"/>
      <c r="IG100" s="160"/>
      <c r="IH100" s="161"/>
      <c r="II100" s="161"/>
      <c r="IJ100" s="161"/>
      <c r="IK100" s="161"/>
      <c r="IL100" s="161"/>
      <c r="IM100" s="161"/>
      <c r="IN100" s="161"/>
      <c r="IO100" s="161"/>
      <c r="IP100" s="161"/>
      <c r="IQ100" s="161"/>
      <c r="IR100" s="162"/>
      <c r="IS100" s="160"/>
      <c r="IT100" s="161"/>
      <c r="IU100" s="161"/>
      <c r="IV100" s="161"/>
      <c r="IW100" s="161"/>
      <c r="IX100" s="161"/>
      <c r="IY100" s="161"/>
      <c r="IZ100" s="161"/>
      <c r="JA100" s="161"/>
      <c r="JB100" s="161"/>
      <c r="JC100" s="161"/>
      <c r="JD100" s="162"/>
      <c r="JE100" s="92"/>
    </row>
    <row r="101" spans="1:265" s="1" customFormat="1" ht="14.4" x14ac:dyDescent="0.3">
      <c r="A101" s="124"/>
      <c r="B101" s="171"/>
      <c r="C101" s="165" t="s">
        <v>43</v>
      </c>
      <c r="D101" s="137" t="s">
        <v>28</v>
      </c>
      <c r="E101" s="137" t="s">
        <v>39</v>
      </c>
      <c r="F101" s="138"/>
      <c r="G101" s="137"/>
      <c r="H101" s="137"/>
      <c r="I101" s="172"/>
      <c r="J101" s="137"/>
      <c r="K101" s="137"/>
      <c r="L101" s="139"/>
      <c r="M101" s="108"/>
      <c r="N101" s="144">
        <f ca="1">SUM(INDIRECT(ADDRESS(ROW($C101)+1,COLUMN($C101)+11,4)&amp;":"&amp;ADDRESS(ROW($C101)+(COUNTIFS($C$1:$C$12,$C101)-1),COLUMN($C101)+11,4)))</f>
        <v>850</v>
      </c>
      <c r="O101" s="137"/>
      <c r="P101" s="137"/>
      <c r="Q101" s="137"/>
      <c r="R101" s="137"/>
      <c r="S101" s="137"/>
      <c r="T101" s="170"/>
      <c r="U101" s="108"/>
      <c r="V101" s="151"/>
      <c r="W101" s="152"/>
      <c r="X101" s="152"/>
      <c r="Y101" s="152"/>
      <c r="Z101" s="152"/>
      <c r="AA101" s="152"/>
      <c r="AB101" s="152"/>
      <c r="AC101" s="152"/>
      <c r="AD101" s="152"/>
      <c r="AE101" s="152"/>
      <c r="AF101" s="152"/>
      <c r="AG101" s="153"/>
      <c r="AH101" s="151"/>
      <c r="AI101" s="152"/>
      <c r="AJ101" s="152"/>
      <c r="AK101" s="152"/>
      <c r="AL101" s="152"/>
      <c r="AM101" s="152"/>
      <c r="AN101" s="152"/>
      <c r="AO101" s="152"/>
      <c r="AP101" s="152"/>
      <c r="AQ101" s="152"/>
      <c r="AR101" s="152"/>
      <c r="AS101" s="153"/>
      <c r="AT101" s="151"/>
      <c r="AU101" s="152"/>
      <c r="AV101" s="152"/>
      <c r="AW101" s="152"/>
      <c r="AX101" s="152"/>
      <c r="AY101" s="152"/>
      <c r="AZ101" s="152"/>
      <c r="BA101" s="152"/>
      <c r="BB101" s="152"/>
      <c r="BC101" s="152"/>
      <c r="BD101" s="152"/>
      <c r="BE101" s="153"/>
      <c r="BF101" s="151"/>
      <c r="BG101" s="152"/>
      <c r="BH101" s="152"/>
      <c r="BI101" s="152"/>
      <c r="BJ101" s="152"/>
      <c r="BK101" s="152"/>
      <c r="BL101" s="152"/>
      <c r="BM101" s="152"/>
      <c r="BN101" s="152"/>
      <c r="BO101" s="152"/>
      <c r="BP101" s="152"/>
      <c r="BQ101" s="153"/>
      <c r="BR101" s="52"/>
      <c r="BS101" s="71"/>
      <c r="BT101" s="71"/>
      <c r="BU101" s="71"/>
      <c r="BV101" s="71"/>
      <c r="BW101" s="71"/>
      <c r="BX101" s="71"/>
      <c r="BY101" s="71"/>
      <c r="BZ101" s="71"/>
      <c r="CA101" s="71"/>
      <c r="CB101" s="71"/>
      <c r="CC101" s="71"/>
      <c r="CD101" s="72"/>
      <c r="CE101" s="71"/>
      <c r="CF101" s="71"/>
      <c r="CG101" s="71"/>
      <c r="CH101" s="71"/>
      <c r="CI101" s="71"/>
      <c r="CJ101" s="71"/>
      <c r="CK101" s="71"/>
      <c r="CL101" s="71"/>
      <c r="CM101" s="71"/>
      <c r="CN101" s="71"/>
      <c r="CO101" s="71"/>
      <c r="CP101" s="72"/>
      <c r="CQ101" s="71"/>
      <c r="CR101" s="71"/>
      <c r="CS101" s="71"/>
      <c r="CT101" s="71"/>
      <c r="CU101" s="71"/>
      <c r="CV101" s="71"/>
      <c r="CW101" s="71"/>
      <c r="CX101" s="71"/>
      <c r="CY101" s="71"/>
      <c r="CZ101" s="71"/>
      <c r="DA101" s="71"/>
      <c r="DB101" s="72"/>
      <c r="DC101" s="71"/>
      <c r="DD101" s="71"/>
      <c r="DE101" s="71"/>
      <c r="DF101" s="71"/>
      <c r="DG101" s="71"/>
      <c r="DH101" s="71"/>
      <c r="DI101" s="71"/>
      <c r="DJ101" s="71"/>
      <c r="DK101" s="71"/>
      <c r="DL101" s="71"/>
      <c r="DM101" s="71"/>
      <c r="DN101" s="71"/>
      <c r="DO101" s="52"/>
      <c r="DP101" s="73"/>
      <c r="DQ101" s="71"/>
      <c r="DR101" s="71"/>
      <c r="DS101" s="71"/>
      <c r="DT101" s="71"/>
      <c r="DU101" s="71"/>
      <c r="DV101" s="71"/>
      <c r="DW101" s="71"/>
      <c r="DX101" s="71"/>
      <c r="DY101" s="71"/>
      <c r="DZ101" s="71"/>
      <c r="EA101" s="71"/>
      <c r="EB101" s="71"/>
      <c r="EC101" s="71"/>
      <c r="ED101" s="71"/>
      <c r="EE101" s="71"/>
      <c r="EF101" s="71"/>
      <c r="EG101" s="71"/>
      <c r="EH101" s="71"/>
      <c r="EI101" s="71"/>
      <c r="EJ101" s="71"/>
      <c r="EK101" s="71"/>
      <c r="EL101" s="74"/>
      <c r="EM101" s="72"/>
      <c r="EN101" s="71"/>
      <c r="EO101" s="71"/>
      <c r="EP101" s="71"/>
      <c r="EQ101" s="71"/>
      <c r="ER101" s="71"/>
      <c r="ES101" s="71"/>
      <c r="ET101" s="71"/>
      <c r="EU101" s="71"/>
      <c r="EV101" s="71"/>
      <c r="EW101" s="71"/>
      <c r="EX101" s="71"/>
      <c r="EY101" s="71"/>
      <c r="EZ101" s="71"/>
      <c r="FA101" s="71"/>
      <c r="FB101" s="71"/>
      <c r="FC101" s="71"/>
      <c r="FD101" s="71"/>
      <c r="FE101" s="71"/>
      <c r="FF101" s="71"/>
      <c r="FG101" s="71"/>
      <c r="FH101" s="71"/>
      <c r="FI101" s="71"/>
      <c r="FJ101" s="71"/>
      <c r="FK101" s="72"/>
      <c r="FL101" s="71"/>
      <c r="FM101" s="71"/>
      <c r="FN101" s="71"/>
      <c r="FO101" s="71"/>
      <c r="FP101" s="71"/>
      <c r="FQ101" s="71"/>
      <c r="FR101" s="71"/>
      <c r="FS101" s="71"/>
      <c r="FT101" s="71"/>
      <c r="FU101" s="71"/>
      <c r="FV101" s="71"/>
      <c r="FW101" s="71"/>
      <c r="FX101" s="71"/>
      <c r="FY101" s="71"/>
      <c r="FZ101" s="71"/>
      <c r="GA101" s="71"/>
      <c r="GB101" s="71"/>
      <c r="GC101" s="71"/>
      <c r="GD101" s="71"/>
      <c r="GE101" s="71"/>
      <c r="GF101" s="71"/>
      <c r="GG101" s="71"/>
      <c r="GH101" s="71"/>
      <c r="GI101" s="72"/>
      <c r="GJ101" s="71"/>
      <c r="GK101" s="71"/>
      <c r="GL101" s="71"/>
      <c r="GM101" s="71"/>
      <c r="GN101" s="71"/>
      <c r="GO101" s="71"/>
      <c r="GP101" s="71"/>
      <c r="GQ101" s="71"/>
      <c r="GR101" s="71"/>
      <c r="GS101" s="71"/>
      <c r="GT101" s="71"/>
      <c r="GU101" s="71"/>
      <c r="GV101" s="71"/>
      <c r="GW101" s="71"/>
      <c r="GX101" s="71"/>
      <c r="GY101" s="71"/>
      <c r="GZ101" s="71"/>
      <c r="HA101" s="71"/>
      <c r="HB101" s="71"/>
      <c r="HC101" s="71"/>
      <c r="HD101" s="71"/>
      <c r="HE101" s="71"/>
      <c r="HF101" s="71"/>
      <c r="HG101" s="72"/>
      <c r="HH101" s="52"/>
      <c r="HI101" s="157"/>
      <c r="HJ101" s="158"/>
      <c r="HK101" s="158"/>
      <c r="HL101" s="158"/>
      <c r="HM101" s="158"/>
      <c r="HN101" s="158"/>
      <c r="HO101" s="158"/>
      <c r="HP101" s="158"/>
      <c r="HQ101" s="158"/>
      <c r="HR101" s="158"/>
      <c r="HS101" s="158"/>
      <c r="HT101" s="159"/>
      <c r="HU101" s="157"/>
      <c r="HV101" s="158"/>
      <c r="HW101" s="158"/>
      <c r="HX101" s="158"/>
      <c r="HY101" s="158"/>
      <c r="HZ101" s="158"/>
      <c r="IA101" s="158"/>
      <c r="IB101" s="158"/>
      <c r="IC101" s="158"/>
      <c r="ID101" s="158"/>
      <c r="IE101" s="158"/>
      <c r="IF101" s="159"/>
      <c r="IG101" s="157"/>
      <c r="IH101" s="158"/>
      <c r="II101" s="158"/>
      <c r="IJ101" s="158"/>
      <c r="IK101" s="158"/>
      <c r="IL101" s="158"/>
      <c r="IM101" s="158"/>
      <c r="IN101" s="158"/>
      <c r="IO101" s="158"/>
      <c r="IP101" s="158"/>
      <c r="IQ101" s="158"/>
      <c r="IR101" s="159"/>
      <c r="IS101" s="157"/>
      <c r="IT101" s="158"/>
      <c r="IU101" s="158"/>
      <c r="IV101" s="158"/>
      <c r="IW101" s="158"/>
      <c r="IX101" s="158"/>
      <c r="IY101" s="158"/>
      <c r="IZ101" s="158"/>
      <c r="JA101" s="158"/>
      <c r="JB101" s="158"/>
      <c r="JC101" s="158"/>
      <c r="JD101" s="159"/>
      <c r="JE101" s="92"/>
    </row>
    <row r="102" spans="1:265" s="1" customFormat="1" ht="15" customHeight="1" x14ac:dyDescent="0.3">
      <c r="A102" s="125"/>
      <c r="B102" s="163">
        <f t="shared" ref="B102:B104" ca="1" si="1318">INDIRECT(ADDRESS(ROW(A102)-1,COLUMN(A102)+1,4),TRUE)</f>
        <v>0</v>
      </c>
      <c r="C102" s="164" t="str">
        <f t="shared" ref="C102:C104" ca="1" si="1319">INDIRECT(ADDRESS(ROW(B102)-1,COLUMN(B102)+1,4),TRUE)</f>
        <v>Affaire 1</v>
      </c>
      <c r="D102" s="140" t="str">
        <f t="shared" ref="D102:D104" ca="1" si="1320">INDIRECT(ADDRESS(ROW(C102)-1,COLUMN(C102)+1,4),TRUE)</f>
        <v>DCE/REA</v>
      </c>
      <c r="E102" s="141" t="s">
        <v>38</v>
      </c>
      <c r="F102" s="142">
        <v>1</v>
      </c>
      <c r="G102" s="140">
        <f t="shared" ref="G102:G104" ca="1" si="1321">INDIRECT(ADDRESS(ROW(F102)-1,COLUMN(F102)+1,4),TRUE)</f>
        <v>0</v>
      </c>
      <c r="H102" s="140">
        <f t="shared" ref="H102:H104" ca="1" si="1322">INDIRECT(ADDRESS(ROW(G102)-1,COLUMN(G102)+1,4),TRUE)</f>
        <v>0</v>
      </c>
      <c r="I102" s="168">
        <f t="shared" ref="I102:I104" ca="1" si="1323">INDIRECT(ADDRESS(ROW(H102)-1,COLUMN(H102)+1,4),TRUE)</f>
        <v>0</v>
      </c>
      <c r="J102" s="173">
        <f t="shared" ref="J102:J104" ca="1" si="1324">INDIRECT(ADDRESS(ROW(I102)-1,COLUMN(I102)+1,4),TRUE)</f>
        <v>0</v>
      </c>
      <c r="K102" s="140">
        <f t="shared" ref="K102:K104" ca="1" si="1325">INDIRECT(ADDRESS(ROW(J102)-1,COLUMN(J102)+1,4),TRUE)</f>
        <v>0</v>
      </c>
      <c r="L102" s="143">
        <f t="shared" ref="L102:L104" ca="1" si="1326">INDIRECT(ADDRESS(ROW(K102)-1,COLUMN(K102)+1,4),TRUE)</f>
        <v>0</v>
      </c>
      <c r="M102" s="108"/>
      <c r="N102" s="145">
        <v>400</v>
      </c>
      <c r="O102" s="146">
        <v>43466</v>
      </c>
      <c r="P102" s="146">
        <v>43586</v>
      </c>
      <c r="Q102" s="147"/>
      <c r="R102" s="148" t="str">
        <f ca="1">IF(AND($P102&lt;&gt;"",$P102&lt;=$B$1,$Q102=""),"RETARD","")</f>
        <v>RETARD</v>
      </c>
      <c r="S102" s="148">
        <f ca="1">IF($O102="","",IF(AND($B$1&lt;$P102,$Q102=""),$P102,IF(AND($Q102&lt;=$P102,$Q102&lt;&gt;""),$Q102,EDATE($P102,1))))</f>
        <v>43617</v>
      </c>
      <c r="T102" s="169"/>
      <c r="U102" s="108"/>
      <c r="V102" s="154" t="str">
        <f t="shared" ref="V102:V104" ca="1" si="1327">IF(AND(BS102&gt;0,BT102&gt;0),"-",IF(AND(BS102&gt;0,BT102=0),IF($D102="DCE/REA",IF(HI102="","DCE","REA"),$D102),""))</f>
        <v>-</v>
      </c>
      <c r="W102" s="155" t="str">
        <f t="shared" ref="W102:W104" ca="1" si="1328">IF(AND(BT102&gt;0,BU102&gt;0),"-",IF(AND(BT102&gt;0,BU102=0),IF($D102="DCE/REA",IF(HJ102="","DCE","REA"),$D102),""))</f>
        <v>-</v>
      </c>
      <c r="X102" s="155" t="str">
        <f t="shared" ref="X102:X104" ca="1" si="1329">IF(AND(BU102&gt;0,BV102&gt;0),"-",IF(AND(BU102&gt;0,BV102=0),IF($D102="DCE/REA",IF(HK102="","DCE","REA"),$D102),""))</f>
        <v>-</v>
      </c>
      <c r="Y102" s="155" t="str">
        <f t="shared" ref="Y102:Y104" ca="1" si="1330">IF(AND(BV102&gt;0,BW102&gt;0),"-",IF(AND(BV102&gt;0,BW102=0),IF($D102="DCE/REA",IF(HL102="","DCE","REA"),$D102),""))</f>
        <v>-</v>
      </c>
      <c r="Z102" s="155" t="str">
        <f t="shared" ref="Z102:Z104" ca="1" si="1331">IF(AND(BW102&gt;0,BX102&gt;0),"-",IF(AND(BW102&gt;0,BX102=0),IF($D102="DCE/REA",IF(HM102="","DCE","REA"),$D102),""))</f>
        <v>-</v>
      </c>
      <c r="AA102" s="155" t="str">
        <f t="shared" ref="AA102:AA104" ca="1" si="1332">IF(AND(BX102&gt;0,BY102&gt;0),"-",IF(AND(BX102&gt;0,BY102=0),IF($D102="DCE/REA",IF(HN102="","DCE","REA"),$D102),""))</f>
        <v>DCE</v>
      </c>
      <c r="AB102" s="155" t="str">
        <f t="shared" ref="AB102:AB104" ca="1" si="1333">IF(AND(BY102&gt;0,BZ102&gt;0),"-",IF(AND(BY102&gt;0,BZ102=0),IF($D102="DCE/REA",IF(HO102="","DCE","REA"),$D102),""))</f>
        <v/>
      </c>
      <c r="AC102" s="155" t="str">
        <f t="shared" ref="AC102:AC104" ca="1" si="1334">IF(AND(BZ102&gt;0,CA102&gt;0),"-",IF(AND(BZ102&gt;0,CA102=0),IF($D102="DCE/REA",IF(HP102="","DCE","REA"),$D102),""))</f>
        <v/>
      </c>
      <c r="AD102" s="155" t="str">
        <f t="shared" ref="AD102:AD104" ca="1" si="1335">IF(AND(CA102&gt;0,CB102&gt;0),"-",IF(AND(CA102&gt;0,CB102=0),IF($D102="DCE/REA",IF(HQ102="","DCE","REA"),$D102),""))</f>
        <v/>
      </c>
      <c r="AE102" s="155" t="str">
        <f t="shared" ref="AE102:AE104" ca="1" si="1336">IF(AND(CB102&gt;0,CC102&gt;0),"-",IF(AND(CB102&gt;0,CC102=0),IF($D102="DCE/REA",IF(HR102="","DCE","REA"),$D102),""))</f>
        <v/>
      </c>
      <c r="AF102" s="155" t="str">
        <f t="shared" ref="AF102:AF104" ca="1" si="1337">IF(AND(CC102&gt;0,CD102&gt;0),"-",IF(AND(CC102&gt;0,CD102=0),IF($D102="DCE/REA",IF(HS102="","DCE","REA"),$D102),""))</f>
        <v/>
      </c>
      <c r="AG102" s="156" t="str">
        <f t="shared" ref="AG102:AG104" ca="1" si="1338">IF(AND(CD102&gt;0,CE102&gt;0),"-",IF(AND(CD102&gt;0,CE102=0),IF($D102="DCE/REA",IF(HT102="","DCE","REA"),$D102),""))</f>
        <v/>
      </c>
      <c r="AH102" s="154" t="str">
        <f t="shared" ref="AH102:AH104" ca="1" si="1339">IF(AND(CE102&gt;0,CF102&gt;0),"-",IF(AND(CE102&gt;0,CF102=0),IF($D102="DCE/REA",IF(HU102="","DCE","REA"),$D102),""))</f>
        <v/>
      </c>
      <c r="AI102" s="155" t="str">
        <f t="shared" ref="AI102:AI104" ca="1" si="1340">IF(AND(CF102&gt;0,CG102&gt;0),"-",IF(AND(CF102&gt;0,CG102=0),IF($D102="DCE/REA",IF(HV102="","DCE","REA"),$D102),""))</f>
        <v/>
      </c>
      <c r="AJ102" s="155" t="str">
        <f t="shared" ref="AJ102:AJ104" ca="1" si="1341">IF(AND(CG102&gt;0,CH102&gt;0),"-",IF(AND(CG102&gt;0,CH102=0),IF($D102="DCE/REA",IF(HW102="","DCE","REA"),$D102),""))</f>
        <v/>
      </c>
      <c r="AK102" s="155" t="str">
        <f t="shared" ref="AK102:AK104" ca="1" si="1342">IF(AND(CH102&gt;0,CI102&gt;0),"-",IF(AND(CH102&gt;0,CI102=0),IF($D102="DCE/REA",IF(HX102="","DCE","REA"),$D102),""))</f>
        <v/>
      </c>
      <c r="AL102" s="155" t="str">
        <f t="shared" ref="AL102:AL104" ca="1" si="1343">IF(AND(CI102&gt;0,CJ102&gt;0),"-",IF(AND(CI102&gt;0,CJ102=0),IF($D102="DCE/REA",IF(HY102="","DCE","REA"),$D102),""))</f>
        <v/>
      </c>
      <c r="AM102" s="155" t="str">
        <f t="shared" ref="AM102:AM104" ca="1" si="1344">IF(AND(CJ102&gt;0,CK102&gt;0),"-",IF(AND(CJ102&gt;0,CK102=0),IF($D102="DCE/REA",IF(HZ102="","DCE","REA"),$D102),""))</f>
        <v/>
      </c>
      <c r="AN102" s="155" t="str">
        <f t="shared" ref="AN102:AN104" ca="1" si="1345">IF(AND(CK102&gt;0,CL102&gt;0),"-",IF(AND(CK102&gt;0,CL102=0),IF($D102="DCE/REA",IF(IA102="","DCE","REA"),$D102),""))</f>
        <v/>
      </c>
      <c r="AO102" s="155" t="str">
        <f t="shared" ref="AO102:AO104" ca="1" si="1346">IF(AND(CL102&gt;0,CM102&gt;0),"-",IF(AND(CL102&gt;0,CM102=0),IF($D102="DCE/REA",IF(IB102="","DCE","REA"),$D102),""))</f>
        <v/>
      </c>
      <c r="AP102" s="155" t="str">
        <f t="shared" ref="AP102:AP104" ca="1" si="1347">IF(AND(CM102&gt;0,CN102&gt;0),"-",IF(AND(CM102&gt;0,CN102=0),IF($D102="DCE/REA",IF(IC102="","DCE","REA"),$D102),""))</f>
        <v/>
      </c>
      <c r="AQ102" s="155" t="str">
        <f t="shared" ref="AQ102:AQ104" ca="1" si="1348">IF(AND(CN102&gt;0,CO102&gt;0),"-",IF(AND(CN102&gt;0,CO102=0),IF($D102="DCE/REA",IF(ID102="","DCE","REA"),$D102),""))</f>
        <v/>
      </c>
      <c r="AR102" s="155" t="str">
        <f t="shared" ref="AR102:AR104" ca="1" si="1349">IF(AND(CO102&gt;0,CP102&gt;0),"-",IF(AND(CO102&gt;0,CP102=0),IF($D102="DCE/REA",IF(IE102="","DCE","REA"),$D102),""))</f>
        <v/>
      </c>
      <c r="AS102" s="156" t="str">
        <f t="shared" ref="AS102:AS104" ca="1" si="1350">IF(AND(CP102&gt;0,CQ102&gt;0),"-",IF(AND(CP102&gt;0,CQ102=0),IF($D102="DCE/REA",IF(IF102="","DCE","REA"),$D102),""))</f>
        <v/>
      </c>
      <c r="AT102" s="154" t="str">
        <f t="shared" ref="AT102:AT104" ca="1" si="1351">IF(AND(CQ102&gt;0,CR102&gt;0),"-",IF(AND(CQ102&gt;0,CR102=0),IF($D102="DCE/REA",IF(IG102="","DCE","REA"),$D102),""))</f>
        <v/>
      </c>
      <c r="AU102" s="155" t="str">
        <f t="shared" ref="AU102:AU104" ca="1" si="1352">IF(AND(CR102&gt;0,CS102&gt;0),"-",IF(AND(CR102&gt;0,CS102=0),IF($D102="DCE/REA",IF(IH102="","DCE","REA"),$D102),""))</f>
        <v/>
      </c>
      <c r="AV102" s="155" t="str">
        <f t="shared" ref="AV102:AV104" ca="1" si="1353">IF(AND(CS102&gt;0,CT102&gt;0),"-",IF(AND(CS102&gt;0,CT102=0),IF($D102="DCE/REA",IF(II102="","DCE","REA"),$D102),""))</f>
        <v/>
      </c>
      <c r="AW102" s="155" t="str">
        <f t="shared" ref="AW102:AW104" ca="1" si="1354">IF(AND(CT102&gt;0,CU102&gt;0),"-",IF(AND(CT102&gt;0,CU102=0),IF($D102="DCE/REA",IF(IJ102="","DCE","REA"),$D102),""))</f>
        <v/>
      </c>
      <c r="AX102" s="155" t="str">
        <f t="shared" ref="AX102:AX104" ca="1" si="1355">IF(AND(CU102&gt;0,CV102&gt;0),"-",IF(AND(CU102&gt;0,CV102=0),IF($D102="DCE/REA",IF(IK102="","DCE","REA"),$D102),""))</f>
        <v/>
      </c>
      <c r="AY102" s="155" t="str">
        <f t="shared" ref="AY102:AY104" ca="1" si="1356">IF(AND(CV102&gt;0,CW102&gt;0),"-",IF(AND(CV102&gt;0,CW102=0),IF($D102="DCE/REA",IF(IL102="","DCE","REA"),$D102),""))</f>
        <v/>
      </c>
      <c r="AZ102" s="155" t="str">
        <f t="shared" ref="AZ102:AZ104" ca="1" si="1357">IF(AND(CW102&gt;0,CX102&gt;0),"-",IF(AND(CW102&gt;0,CX102=0),IF($D102="DCE/REA",IF(IM102="","DCE","REA"),$D102),""))</f>
        <v/>
      </c>
      <c r="BA102" s="155" t="str">
        <f t="shared" ref="BA102:BA104" ca="1" si="1358">IF(AND(CX102&gt;0,CY102&gt;0),"-",IF(AND(CX102&gt;0,CY102=0),IF($D102="DCE/REA",IF(IN102="","DCE","REA"),$D102),""))</f>
        <v/>
      </c>
      <c r="BB102" s="155" t="str">
        <f t="shared" ref="BB102:BB104" ca="1" si="1359">IF(AND(CY102&gt;0,CZ102&gt;0),"-",IF(AND(CY102&gt;0,CZ102=0),IF($D102="DCE/REA",IF(IO102="","DCE","REA"),$D102),""))</f>
        <v/>
      </c>
      <c r="BC102" s="155" t="str">
        <f t="shared" ref="BC102:BC104" ca="1" si="1360">IF(AND(CZ102&gt;0,DA102&gt;0),"-",IF(AND(CZ102&gt;0,DA102=0),IF($D102="DCE/REA",IF(IP102="","DCE","REA"),$D102),""))</f>
        <v/>
      </c>
      <c r="BD102" s="155" t="str">
        <f t="shared" ref="BD102:BD104" ca="1" si="1361">IF(AND(DA102&gt;0,DB102&gt;0),"-",IF(AND(DA102&gt;0,DB102=0),IF($D102="DCE/REA",IF(IQ102="","DCE","REA"),$D102),""))</f>
        <v/>
      </c>
      <c r="BE102" s="156" t="str">
        <f t="shared" ref="BE102:BE104" ca="1" si="1362">IF(AND(DB102&gt;0,DC102&gt;0),"-",IF(AND(DB102&gt;0,DC102=0),IF($D102="DCE/REA",IF(IR102="","DCE","REA"),$D102),""))</f>
        <v/>
      </c>
      <c r="BF102" s="154" t="str">
        <f t="shared" ref="BF102:BF104" ca="1" si="1363">IF(AND(DC102&gt;0,DD102&gt;0),"-",IF(AND(DC102&gt;0,DD102=0),IF($D102="DCE/REA",IF(IS102="","DCE","REA"),$D102),""))</f>
        <v/>
      </c>
      <c r="BG102" s="155" t="str">
        <f t="shared" ref="BG102:BG104" ca="1" si="1364">IF(AND(DD102&gt;0,DE102&gt;0),"-",IF(AND(DD102&gt;0,DE102=0),IF($D102="DCE/REA",IF(IT102="","DCE","REA"),$D102),""))</f>
        <v/>
      </c>
      <c r="BH102" s="155" t="str">
        <f t="shared" ref="BH102:BH104" ca="1" si="1365">IF(AND(DE102&gt;0,DF102&gt;0),"-",IF(AND(DE102&gt;0,DF102=0),IF($D102="DCE/REA",IF(IU102="","DCE","REA"),$D102),""))</f>
        <v/>
      </c>
      <c r="BI102" s="155" t="str">
        <f t="shared" ref="BI102:BI104" ca="1" si="1366">IF(AND(DF102&gt;0,DG102&gt;0),"-",IF(AND(DF102&gt;0,DG102=0),IF($D102="DCE/REA",IF(IV102="","DCE","REA"),$D102),""))</f>
        <v/>
      </c>
      <c r="BJ102" s="155" t="str">
        <f t="shared" ref="BJ102:BJ104" ca="1" si="1367">IF(AND(DG102&gt;0,DH102&gt;0),"-",IF(AND(DG102&gt;0,DH102=0),IF($D102="DCE/REA",IF(IW102="","DCE","REA"),$D102),""))</f>
        <v/>
      </c>
      <c r="BK102" s="155" t="str">
        <f t="shared" ref="BK102:BK104" ca="1" si="1368">IF(AND(DH102&gt;0,DI102&gt;0),"-",IF(AND(DH102&gt;0,DI102=0),IF($D102="DCE/REA",IF(IX102="","DCE","REA"),$D102),""))</f>
        <v/>
      </c>
      <c r="BL102" s="155" t="str">
        <f t="shared" ref="BL102:BL104" ca="1" si="1369">IF(AND(DI102&gt;0,DJ102&gt;0),"-",IF(AND(DI102&gt;0,DJ102=0),IF($D102="DCE/REA",IF(IY102="","DCE","REA"),$D102),""))</f>
        <v/>
      </c>
      <c r="BM102" s="155" t="str">
        <f t="shared" ref="BM102:BM104" ca="1" si="1370">IF(AND(DJ102&gt;0,DK102&gt;0),"-",IF(AND(DJ102&gt;0,DK102=0),IF($D102="DCE/REA",IF(IZ102="","DCE","REA"),$D102),""))</f>
        <v/>
      </c>
      <c r="BN102" s="155" t="str">
        <f t="shared" ref="BN102:BN104" ca="1" si="1371">IF(AND(DK102&gt;0,DL102&gt;0),"-",IF(AND(DK102&gt;0,DL102=0),IF($D102="DCE/REA",IF(JA102="","DCE","REA"),$D102),""))</f>
        <v/>
      </c>
      <c r="BO102" s="155" t="str">
        <f t="shared" ref="BO102:BO104" ca="1" si="1372">IF(AND(DL102&gt;0,DM102&gt;0),"-",IF(AND(DL102&gt;0,DM102=0),IF($D102="DCE/REA",IF(JB102="","DCE","REA"),$D102),""))</f>
        <v/>
      </c>
      <c r="BP102" s="155" t="str">
        <f t="shared" ref="BP102:BP104" ca="1" si="1373">IF(AND(DM102&gt;0,DN102&gt;0),"-",IF(AND(DM102&gt;0,DN102=0),IF($D102="DCE/REA",IF(JC102="","DCE","REA"),$D102),""))</f>
        <v/>
      </c>
      <c r="BQ102" s="156" t="str">
        <f t="shared" ref="BQ102:BQ104" ca="1" si="1374">IF(AND(DN102&gt;0,DO102&gt;0),"-",IF(AND(DN102&gt;0,DO102=0),IF($D102="DCE/REA",IF(JD102="","DCE","REA"),$D102),""))</f>
        <v/>
      </c>
      <c r="BR102" s="52"/>
      <c r="BS102" s="53">
        <f t="shared" ref="BS102:CH104" ca="1" si="1375">IF(OFFSET($HI102,,(COLUMN()-COLUMN($BS$1:$BS$12)),,1)&lt;&gt;"",OFFSET($HI102,,(COLUMN()-COLUMN($BS$1:$BS$12)),,1),SUM(OFFSET($DP102,,2*(COLUMN()-COLUMN($BS$1:$BS$12)),,2)))</f>
        <v>47.058823529411768</v>
      </c>
      <c r="BT102" s="53">
        <f t="shared" ca="1" si="1375"/>
        <v>47.058823529411768</v>
      </c>
      <c r="BU102" s="53">
        <f t="shared" ca="1" si="1375"/>
        <v>70.588235294117652</v>
      </c>
      <c r="BV102" s="53">
        <f t="shared" ca="1" si="1375"/>
        <v>94.117647058823536</v>
      </c>
      <c r="BW102" s="53">
        <f t="shared" ca="1" si="1375"/>
        <v>94.117647058823536</v>
      </c>
      <c r="BX102" s="53">
        <f t="shared" ca="1" si="1375"/>
        <v>47.058823529411768</v>
      </c>
      <c r="BY102" s="53">
        <f t="shared" ca="1" si="1375"/>
        <v>0</v>
      </c>
      <c r="BZ102" s="53">
        <f t="shared" ca="1" si="1375"/>
        <v>0</v>
      </c>
      <c r="CA102" s="53">
        <f t="shared" ca="1" si="1375"/>
        <v>0</v>
      </c>
      <c r="CB102" s="53">
        <f t="shared" ca="1" si="1375"/>
        <v>0</v>
      </c>
      <c r="CC102" s="53">
        <f t="shared" ca="1" si="1375"/>
        <v>0</v>
      </c>
      <c r="CD102" s="54">
        <f t="shared" ca="1" si="1375"/>
        <v>0</v>
      </c>
      <c r="CE102" s="53">
        <f t="shared" ca="1" si="1375"/>
        <v>0</v>
      </c>
      <c r="CF102" s="53">
        <f t="shared" ca="1" si="1375"/>
        <v>0</v>
      </c>
      <c r="CG102" s="53">
        <f t="shared" ca="1" si="1375"/>
        <v>0</v>
      </c>
      <c r="CH102" s="53">
        <f t="shared" ca="1" si="1375"/>
        <v>0</v>
      </c>
      <c r="CI102" s="53">
        <f t="shared" ref="CI102:CX104" ca="1" si="1376">IF(OFFSET($HI102,,(COLUMN()-COLUMN($BS$1:$BS$12)),,1)&lt;&gt;"",OFFSET($HI102,,(COLUMN()-COLUMN($BS$1:$BS$12)),,1),SUM(OFFSET($DP102,,2*(COLUMN()-COLUMN($BS$1:$BS$12)),,2)))</f>
        <v>0</v>
      </c>
      <c r="CJ102" s="53">
        <f t="shared" ca="1" si="1376"/>
        <v>0</v>
      </c>
      <c r="CK102" s="53">
        <f t="shared" ca="1" si="1376"/>
        <v>0</v>
      </c>
      <c r="CL102" s="53">
        <f t="shared" ca="1" si="1376"/>
        <v>0</v>
      </c>
      <c r="CM102" s="53">
        <f t="shared" ca="1" si="1376"/>
        <v>0</v>
      </c>
      <c r="CN102" s="53">
        <f t="shared" ca="1" si="1376"/>
        <v>0</v>
      </c>
      <c r="CO102" s="53">
        <f t="shared" ca="1" si="1376"/>
        <v>0</v>
      </c>
      <c r="CP102" s="54">
        <f t="shared" ca="1" si="1376"/>
        <v>0</v>
      </c>
      <c r="CQ102" s="53">
        <f t="shared" ca="1" si="1376"/>
        <v>0</v>
      </c>
      <c r="CR102" s="53">
        <f t="shared" ca="1" si="1376"/>
        <v>0</v>
      </c>
      <c r="CS102" s="53">
        <f t="shared" ca="1" si="1376"/>
        <v>0</v>
      </c>
      <c r="CT102" s="53">
        <f t="shared" ca="1" si="1376"/>
        <v>0</v>
      </c>
      <c r="CU102" s="53">
        <f t="shared" ca="1" si="1376"/>
        <v>0</v>
      </c>
      <c r="CV102" s="53">
        <f t="shared" ca="1" si="1376"/>
        <v>0</v>
      </c>
      <c r="CW102" s="53">
        <f t="shared" ca="1" si="1376"/>
        <v>0</v>
      </c>
      <c r="CX102" s="53">
        <f t="shared" ca="1" si="1376"/>
        <v>0</v>
      </c>
      <c r="CY102" s="53">
        <f t="shared" ref="CY102:DN104" ca="1" si="1377">IF(OFFSET($HI102,,(COLUMN()-COLUMN($BS$1:$BS$12)),,1)&lt;&gt;"",OFFSET($HI102,,(COLUMN()-COLUMN($BS$1:$BS$12)),,1),SUM(OFFSET($DP102,,2*(COLUMN()-COLUMN($BS$1:$BS$12)),,2)))</f>
        <v>0</v>
      </c>
      <c r="CZ102" s="53">
        <f t="shared" ca="1" si="1377"/>
        <v>0</v>
      </c>
      <c r="DA102" s="53">
        <f t="shared" ca="1" si="1377"/>
        <v>0</v>
      </c>
      <c r="DB102" s="54">
        <f t="shared" ca="1" si="1377"/>
        <v>0</v>
      </c>
      <c r="DC102" s="53">
        <f t="shared" ca="1" si="1377"/>
        <v>0</v>
      </c>
      <c r="DD102" s="53">
        <f t="shared" ca="1" si="1377"/>
        <v>0</v>
      </c>
      <c r="DE102" s="53">
        <f t="shared" ca="1" si="1377"/>
        <v>0</v>
      </c>
      <c r="DF102" s="53">
        <f t="shared" ca="1" si="1377"/>
        <v>0</v>
      </c>
      <c r="DG102" s="53">
        <f t="shared" ca="1" si="1377"/>
        <v>0</v>
      </c>
      <c r="DH102" s="53">
        <f t="shared" ca="1" si="1377"/>
        <v>0</v>
      </c>
      <c r="DI102" s="53">
        <f t="shared" ca="1" si="1377"/>
        <v>0</v>
      </c>
      <c r="DJ102" s="53">
        <f t="shared" ca="1" si="1377"/>
        <v>0</v>
      </c>
      <c r="DK102" s="53">
        <f t="shared" ca="1" si="1377"/>
        <v>0</v>
      </c>
      <c r="DL102" s="53">
        <f t="shared" ca="1" si="1377"/>
        <v>0</v>
      </c>
      <c r="DM102" s="53">
        <f t="shared" ca="1" si="1377"/>
        <v>0</v>
      </c>
      <c r="DN102" s="53">
        <f t="shared" ca="1" si="1377"/>
        <v>0</v>
      </c>
      <c r="DO102" s="52"/>
      <c r="DP102" s="60">
        <v>23.529411764705884</v>
      </c>
      <c r="DQ102" s="53">
        <v>23.529411764705884</v>
      </c>
      <c r="DR102" s="53">
        <v>23.529411764705884</v>
      </c>
      <c r="DS102" s="53">
        <v>23.529411764705884</v>
      </c>
      <c r="DT102" s="53">
        <v>23.529411764705884</v>
      </c>
      <c r="DU102" s="53">
        <v>47.058823529411768</v>
      </c>
      <c r="DV102" s="53">
        <v>47.058823529411768</v>
      </c>
      <c r="DW102" s="53">
        <v>47.058823529411768</v>
      </c>
      <c r="DX102" s="53">
        <v>47.058823529411768</v>
      </c>
      <c r="DY102" s="53">
        <v>47.058823529411768</v>
      </c>
      <c r="DZ102" s="53">
        <v>47.058823529411768</v>
      </c>
      <c r="EA102" s="53">
        <v>0</v>
      </c>
      <c r="EB102" s="53">
        <v>0</v>
      </c>
      <c r="EC102" s="53">
        <v>0</v>
      </c>
      <c r="ED102" s="53">
        <v>0</v>
      </c>
      <c r="EE102" s="53">
        <v>0</v>
      </c>
      <c r="EF102" s="53">
        <v>0</v>
      </c>
      <c r="EG102" s="53">
        <v>0</v>
      </c>
      <c r="EH102" s="53">
        <v>0</v>
      </c>
      <c r="EI102" s="53">
        <v>0</v>
      </c>
      <c r="EJ102" s="53">
        <v>0</v>
      </c>
      <c r="EK102" s="53">
        <v>0</v>
      </c>
      <c r="EL102" s="55">
        <v>0</v>
      </c>
      <c r="EM102" s="54">
        <v>0</v>
      </c>
      <c r="EN102" s="53">
        <v>0</v>
      </c>
      <c r="EO102" s="53">
        <v>0</v>
      </c>
      <c r="EP102" s="53">
        <v>0</v>
      </c>
      <c r="EQ102" s="53">
        <v>0</v>
      </c>
      <c r="ER102" s="53">
        <v>0</v>
      </c>
      <c r="ES102" s="53">
        <v>0</v>
      </c>
      <c r="ET102" s="53">
        <v>0</v>
      </c>
      <c r="EU102" s="53">
        <v>0</v>
      </c>
      <c r="EV102" s="53">
        <v>0</v>
      </c>
      <c r="EW102" s="53">
        <v>0</v>
      </c>
      <c r="EX102" s="53">
        <v>0</v>
      </c>
      <c r="EY102" s="53">
        <v>0</v>
      </c>
      <c r="EZ102" s="53">
        <v>0</v>
      </c>
      <c r="FA102" s="53">
        <v>0</v>
      </c>
      <c r="FB102" s="53">
        <v>0</v>
      </c>
      <c r="FC102" s="53">
        <v>0</v>
      </c>
      <c r="FD102" s="53">
        <v>0</v>
      </c>
      <c r="FE102" s="53">
        <v>0</v>
      </c>
      <c r="FF102" s="53">
        <v>0</v>
      </c>
      <c r="FG102" s="53">
        <v>0</v>
      </c>
      <c r="FH102" s="53">
        <v>0</v>
      </c>
      <c r="FI102" s="53">
        <v>0</v>
      </c>
      <c r="FJ102" s="53">
        <v>0</v>
      </c>
      <c r="FK102" s="54">
        <v>0</v>
      </c>
      <c r="FL102" s="53">
        <v>0</v>
      </c>
      <c r="FM102" s="53">
        <v>0</v>
      </c>
      <c r="FN102" s="53">
        <v>0</v>
      </c>
      <c r="FO102" s="53">
        <v>0</v>
      </c>
      <c r="FP102" s="53">
        <v>0</v>
      </c>
      <c r="FQ102" s="53">
        <v>0</v>
      </c>
      <c r="FR102" s="53">
        <v>0</v>
      </c>
      <c r="FS102" s="53">
        <v>0</v>
      </c>
      <c r="FT102" s="53">
        <v>0</v>
      </c>
      <c r="FU102" s="53">
        <v>0</v>
      </c>
      <c r="FV102" s="53">
        <v>0</v>
      </c>
      <c r="FW102" s="53">
        <v>0</v>
      </c>
      <c r="FX102" s="53">
        <v>0</v>
      </c>
      <c r="FY102" s="53">
        <v>0</v>
      </c>
      <c r="FZ102" s="53">
        <v>0</v>
      </c>
      <c r="GA102" s="53">
        <v>0</v>
      </c>
      <c r="GB102" s="53">
        <v>0</v>
      </c>
      <c r="GC102" s="53">
        <v>0</v>
      </c>
      <c r="GD102" s="53">
        <v>0</v>
      </c>
      <c r="GE102" s="53">
        <v>0</v>
      </c>
      <c r="GF102" s="53">
        <v>0</v>
      </c>
      <c r="GG102" s="53">
        <v>0</v>
      </c>
      <c r="GH102" s="53">
        <v>0</v>
      </c>
      <c r="GI102" s="54">
        <v>0</v>
      </c>
      <c r="GJ102" s="53">
        <v>0</v>
      </c>
      <c r="GK102" s="53">
        <v>0</v>
      </c>
      <c r="GL102" s="53">
        <v>0</v>
      </c>
      <c r="GM102" s="53">
        <v>0</v>
      </c>
      <c r="GN102" s="53">
        <v>0</v>
      </c>
      <c r="GO102" s="53">
        <v>0</v>
      </c>
      <c r="GP102" s="53">
        <v>0</v>
      </c>
      <c r="GQ102" s="53">
        <v>0</v>
      </c>
      <c r="GR102" s="53">
        <v>0</v>
      </c>
      <c r="GS102" s="53">
        <v>0</v>
      </c>
      <c r="GT102" s="53">
        <v>0</v>
      </c>
      <c r="GU102" s="53">
        <v>0</v>
      </c>
      <c r="GV102" s="53">
        <v>0</v>
      </c>
      <c r="GW102" s="53">
        <v>0</v>
      </c>
      <c r="GX102" s="53">
        <v>0</v>
      </c>
      <c r="GY102" s="53">
        <v>0</v>
      </c>
      <c r="GZ102" s="53">
        <v>0</v>
      </c>
      <c r="HA102" s="53">
        <v>0</v>
      </c>
      <c r="HB102" s="53">
        <v>0</v>
      </c>
      <c r="HC102" s="53">
        <v>0</v>
      </c>
      <c r="HD102" s="53">
        <v>0</v>
      </c>
      <c r="HE102" s="53">
        <v>0</v>
      </c>
      <c r="HF102" s="53">
        <v>0</v>
      </c>
      <c r="HG102" s="54">
        <v>0</v>
      </c>
      <c r="HH102" s="52"/>
      <c r="HI102" s="160"/>
      <c r="HJ102" s="161"/>
      <c r="HK102" s="161"/>
      <c r="HL102" s="161"/>
      <c r="HM102" s="161"/>
      <c r="HN102" s="161"/>
      <c r="HO102" s="161"/>
      <c r="HP102" s="161"/>
      <c r="HQ102" s="161"/>
      <c r="HR102" s="161"/>
      <c r="HS102" s="161"/>
      <c r="HT102" s="162"/>
      <c r="HU102" s="160"/>
      <c r="HV102" s="161"/>
      <c r="HW102" s="161"/>
      <c r="HX102" s="161"/>
      <c r="HY102" s="161"/>
      <c r="HZ102" s="161"/>
      <c r="IA102" s="161"/>
      <c r="IB102" s="161"/>
      <c r="IC102" s="161"/>
      <c r="ID102" s="161"/>
      <c r="IE102" s="161"/>
      <c r="IF102" s="162"/>
      <c r="IG102" s="160"/>
      <c r="IH102" s="161"/>
      <c r="II102" s="161"/>
      <c r="IJ102" s="161"/>
      <c r="IK102" s="161"/>
      <c r="IL102" s="161"/>
      <c r="IM102" s="161"/>
      <c r="IN102" s="161"/>
      <c r="IO102" s="161"/>
      <c r="IP102" s="161"/>
      <c r="IQ102" s="161"/>
      <c r="IR102" s="162"/>
      <c r="IS102" s="160"/>
      <c r="IT102" s="161"/>
      <c r="IU102" s="161"/>
      <c r="IV102" s="161"/>
      <c r="IW102" s="161"/>
      <c r="IX102" s="161"/>
      <c r="IY102" s="161"/>
      <c r="IZ102" s="161"/>
      <c r="JA102" s="161"/>
      <c r="JB102" s="161"/>
      <c r="JC102" s="161"/>
      <c r="JD102" s="162"/>
      <c r="JE102" s="92"/>
    </row>
    <row r="103" spans="1:265" s="1" customFormat="1" ht="14.4" x14ac:dyDescent="0.3">
      <c r="A103" s="125"/>
      <c r="B103" s="163">
        <f t="shared" ca="1" si="1318"/>
        <v>0</v>
      </c>
      <c r="C103" s="164" t="str">
        <f t="shared" ca="1" si="1319"/>
        <v>Affaire 1</v>
      </c>
      <c r="D103" s="140" t="str">
        <f t="shared" ca="1" si="1320"/>
        <v>DCE/REA</v>
      </c>
      <c r="E103" s="141" t="s">
        <v>39</v>
      </c>
      <c r="F103" s="142">
        <v>2</v>
      </c>
      <c r="G103" s="140">
        <f t="shared" ca="1" si="1321"/>
        <v>0</v>
      </c>
      <c r="H103" s="140">
        <f t="shared" ca="1" si="1322"/>
        <v>0</v>
      </c>
      <c r="I103" s="168">
        <f t="shared" ca="1" si="1323"/>
        <v>0</v>
      </c>
      <c r="J103" s="140">
        <f t="shared" ca="1" si="1324"/>
        <v>0</v>
      </c>
      <c r="K103" s="140">
        <f t="shared" ca="1" si="1325"/>
        <v>0</v>
      </c>
      <c r="L103" s="143">
        <f t="shared" ca="1" si="1326"/>
        <v>0</v>
      </c>
      <c r="M103" s="108"/>
      <c r="N103" s="145">
        <v>200</v>
      </c>
      <c r="O103" s="146">
        <v>43466</v>
      </c>
      <c r="P103" s="146">
        <v>43600</v>
      </c>
      <c r="Q103" s="147">
        <v>43597</v>
      </c>
      <c r="R103" s="148" t="str">
        <f ca="1">IF(AND($P103&lt;&gt;"",$P103&lt;=$B$1,$Q103=""),"RETARD","")</f>
        <v/>
      </c>
      <c r="S103" s="148">
        <f ca="1">IF($O103="","",IF(AND($B$1&lt;$P103,$Q103=""),$P103,IF(AND($Q103&lt;=$P103,$Q103&lt;&gt;""),$Q103,EDATE($P103,1))))</f>
        <v>43597</v>
      </c>
      <c r="T103" s="150"/>
      <c r="U103" s="108"/>
      <c r="V103" s="154" t="str">
        <f t="shared" ca="1" si="1327"/>
        <v>-</v>
      </c>
      <c r="W103" s="155" t="str">
        <f t="shared" ca="1" si="1328"/>
        <v>-</v>
      </c>
      <c r="X103" s="155" t="str">
        <f t="shared" ca="1" si="1329"/>
        <v>-</v>
      </c>
      <c r="Y103" s="155" t="str">
        <f t="shared" ca="1" si="1330"/>
        <v>-</v>
      </c>
      <c r="Z103" s="155" t="str">
        <f t="shared" ca="1" si="1331"/>
        <v>DCE</v>
      </c>
      <c r="AA103" s="155" t="str">
        <f t="shared" ca="1" si="1332"/>
        <v/>
      </c>
      <c r="AB103" s="155" t="str">
        <f t="shared" ca="1" si="1333"/>
        <v/>
      </c>
      <c r="AC103" s="155" t="str">
        <f t="shared" ca="1" si="1334"/>
        <v/>
      </c>
      <c r="AD103" s="155" t="str">
        <f t="shared" ca="1" si="1335"/>
        <v/>
      </c>
      <c r="AE103" s="155" t="str">
        <f t="shared" ca="1" si="1336"/>
        <v/>
      </c>
      <c r="AF103" s="155" t="str">
        <f t="shared" ca="1" si="1337"/>
        <v/>
      </c>
      <c r="AG103" s="156" t="str">
        <f t="shared" ca="1" si="1338"/>
        <v/>
      </c>
      <c r="AH103" s="154" t="str">
        <f t="shared" ca="1" si="1339"/>
        <v/>
      </c>
      <c r="AI103" s="155" t="str">
        <f t="shared" ca="1" si="1340"/>
        <v/>
      </c>
      <c r="AJ103" s="155" t="str">
        <f t="shared" ca="1" si="1341"/>
        <v/>
      </c>
      <c r="AK103" s="155" t="str">
        <f t="shared" ca="1" si="1342"/>
        <v/>
      </c>
      <c r="AL103" s="155" t="str">
        <f t="shared" ca="1" si="1343"/>
        <v/>
      </c>
      <c r="AM103" s="155" t="str">
        <f t="shared" ca="1" si="1344"/>
        <v/>
      </c>
      <c r="AN103" s="155" t="str">
        <f t="shared" ca="1" si="1345"/>
        <v/>
      </c>
      <c r="AO103" s="155" t="str">
        <f t="shared" ca="1" si="1346"/>
        <v/>
      </c>
      <c r="AP103" s="155" t="str">
        <f t="shared" ca="1" si="1347"/>
        <v/>
      </c>
      <c r="AQ103" s="155" t="str">
        <f t="shared" ca="1" si="1348"/>
        <v/>
      </c>
      <c r="AR103" s="155" t="str">
        <f t="shared" ca="1" si="1349"/>
        <v/>
      </c>
      <c r="AS103" s="156" t="str">
        <f t="shared" ca="1" si="1350"/>
        <v/>
      </c>
      <c r="AT103" s="154" t="str">
        <f t="shared" ca="1" si="1351"/>
        <v/>
      </c>
      <c r="AU103" s="155" t="str">
        <f t="shared" ca="1" si="1352"/>
        <v/>
      </c>
      <c r="AV103" s="155" t="str">
        <f t="shared" ca="1" si="1353"/>
        <v/>
      </c>
      <c r="AW103" s="155" t="str">
        <f t="shared" ca="1" si="1354"/>
        <v/>
      </c>
      <c r="AX103" s="155" t="str">
        <f t="shared" ca="1" si="1355"/>
        <v/>
      </c>
      <c r="AY103" s="155" t="str">
        <f t="shared" ca="1" si="1356"/>
        <v/>
      </c>
      <c r="AZ103" s="155" t="str">
        <f t="shared" ca="1" si="1357"/>
        <v/>
      </c>
      <c r="BA103" s="155" t="str">
        <f t="shared" ca="1" si="1358"/>
        <v/>
      </c>
      <c r="BB103" s="155" t="str">
        <f t="shared" ca="1" si="1359"/>
        <v/>
      </c>
      <c r="BC103" s="155" t="str">
        <f t="shared" ca="1" si="1360"/>
        <v/>
      </c>
      <c r="BD103" s="155" t="str">
        <f t="shared" ca="1" si="1361"/>
        <v/>
      </c>
      <c r="BE103" s="156" t="str">
        <f t="shared" ca="1" si="1362"/>
        <v/>
      </c>
      <c r="BF103" s="154" t="str">
        <f t="shared" ca="1" si="1363"/>
        <v/>
      </c>
      <c r="BG103" s="155" t="str">
        <f t="shared" ca="1" si="1364"/>
        <v/>
      </c>
      <c r="BH103" s="155" t="str">
        <f t="shared" ca="1" si="1365"/>
        <v/>
      </c>
      <c r="BI103" s="155" t="str">
        <f t="shared" ca="1" si="1366"/>
        <v/>
      </c>
      <c r="BJ103" s="155" t="str">
        <f t="shared" ca="1" si="1367"/>
        <v/>
      </c>
      <c r="BK103" s="155" t="str">
        <f t="shared" ca="1" si="1368"/>
        <v/>
      </c>
      <c r="BL103" s="155" t="str">
        <f t="shared" ca="1" si="1369"/>
        <v/>
      </c>
      <c r="BM103" s="155" t="str">
        <f t="shared" ca="1" si="1370"/>
        <v/>
      </c>
      <c r="BN103" s="155" t="str">
        <f t="shared" ca="1" si="1371"/>
        <v/>
      </c>
      <c r="BO103" s="155" t="str">
        <f t="shared" ca="1" si="1372"/>
        <v/>
      </c>
      <c r="BP103" s="155" t="str">
        <f t="shared" ca="1" si="1373"/>
        <v/>
      </c>
      <c r="BQ103" s="156" t="str">
        <f t="shared" ca="1" si="1374"/>
        <v/>
      </c>
      <c r="BR103" s="52"/>
      <c r="BS103" s="53">
        <f t="shared" ca="1" si="1375"/>
        <v>44.444444444444443</v>
      </c>
      <c r="BT103" s="53">
        <f t="shared" ca="1" si="1375"/>
        <v>44.444444444444443</v>
      </c>
      <c r="BU103" s="53">
        <f t="shared" ca="1" si="1375"/>
        <v>44.444444444444443</v>
      </c>
      <c r="BV103" s="53">
        <f t="shared" ca="1" si="1375"/>
        <v>44.444444444444443</v>
      </c>
      <c r="BW103" s="53">
        <f t="shared" ca="1" si="1375"/>
        <v>22.222222222222221</v>
      </c>
      <c r="BX103" s="53">
        <f t="shared" ca="1" si="1375"/>
        <v>0</v>
      </c>
      <c r="BY103" s="53">
        <f t="shared" ca="1" si="1375"/>
        <v>0</v>
      </c>
      <c r="BZ103" s="53">
        <f t="shared" ca="1" si="1375"/>
        <v>0</v>
      </c>
      <c r="CA103" s="53">
        <f t="shared" ca="1" si="1375"/>
        <v>0</v>
      </c>
      <c r="CB103" s="53">
        <f t="shared" ca="1" si="1375"/>
        <v>0</v>
      </c>
      <c r="CC103" s="53">
        <f t="shared" ca="1" si="1375"/>
        <v>0</v>
      </c>
      <c r="CD103" s="54">
        <f t="shared" ca="1" si="1375"/>
        <v>0</v>
      </c>
      <c r="CE103" s="53">
        <f t="shared" ca="1" si="1375"/>
        <v>0</v>
      </c>
      <c r="CF103" s="53">
        <f t="shared" ca="1" si="1375"/>
        <v>0</v>
      </c>
      <c r="CG103" s="53">
        <f t="shared" ca="1" si="1375"/>
        <v>0</v>
      </c>
      <c r="CH103" s="53">
        <f t="shared" ca="1" si="1375"/>
        <v>0</v>
      </c>
      <c r="CI103" s="53">
        <f t="shared" ca="1" si="1376"/>
        <v>0</v>
      </c>
      <c r="CJ103" s="53">
        <f t="shared" ca="1" si="1376"/>
        <v>0</v>
      </c>
      <c r="CK103" s="53">
        <f t="shared" ca="1" si="1376"/>
        <v>0</v>
      </c>
      <c r="CL103" s="53">
        <f t="shared" ca="1" si="1376"/>
        <v>0</v>
      </c>
      <c r="CM103" s="53">
        <f t="shared" ca="1" si="1376"/>
        <v>0</v>
      </c>
      <c r="CN103" s="53">
        <f t="shared" ca="1" si="1376"/>
        <v>0</v>
      </c>
      <c r="CO103" s="53">
        <f t="shared" ca="1" si="1376"/>
        <v>0</v>
      </c>
      <c r="CP103" s="54">
        <f t="shared" ca="1" si="1376"/>
        <v>0</v>
      </c>
      <c r="CQ103" s="53">
        <f t="shared" ca="1" si="1376"/>
        <v>0</v>
      </c>
      <c r="CR103" s="53">
        <f t="shared" ca="1" si="1376"/>
        <v>0</v>
      </c>
      <c r="CS103" s="53">
        <f t="shared" ca="1" si="1376"/>
        <v>0</v>
      </c>
      <c r="CT103" s="53">
        <f t="shared" ca="1" si="1376"/>
        <v>0</v>
      </c>
      <c r="CU103" s="53">
        <f t="shared" ca="1" si="1376"/>
        <v>0</v>
      </c>
      <c r="CV103" s="53">
        <f t="shared" ca="1" si="1376"/>
        <v>0</v>
      </c>
      <c r="CW103" s="53">
        <f t="shared" ca="1" si="1376"/>
        <v>0</v>
      </c>
      <c r="CX103" s="53">
        <f t="shared" ca="1" si="1376"/>
        <v>0</v>
      </c>
      <c r="CY103" s="53">
        <f t="shared" ca="1" si="1377"/>
        <v>0</v>
      </c>
      <c r="CZ103" s="53">
        <f t="shared" ca="1" si="1377"/>
        <v>0</v>
      </c>
      <c r="DA103" s="53">
        <f t="shared" ca="1" si="1377"/>
        <v>0</v>
      </c>
      <c r="DB103" s="54">
        <f t="shared" ca="1" si="1377"/>
        <v>0</v>
      </c>
      <c r="DC103" s="53">
        <f t="shared" ca="1" si="1377"/>
        <v>0</v>
      </c>
      <c r="DD103" s="53">
        <f t="shared" ca="1" si="1377"/>
        <v>0</v>
      </c>
      <c r="DE103" s="53">
        <f t="shared" ca="1" si="1377"/>
        <v>0</v>
      </c>
      <c r="DF103" s="53">
        <f t="shared" ca="1" si="1377"/>
        <v>0</v>
      </c>
      <c r="DG103" s="53">
        <f t="shared" ca="1" si="1377"/>
        <v>0</v>
      </c>
      <c r="DH103" s="53">
        <f t="shared" ca="1" si="1377"/>
        <v>0</v>
      </c>
      <c r="DI103" s="53">
        <f t="shared" ca="1" si="1377"/>
        <v>0</v>
      </c>
      <c r="DJ103" s="53">
        <f t="shared" ca="1" si="1377"/>
        <v>0</v>
      </c>
      <c r="DK103" s="53">
        <f t="shared" ca="1" si="1377"/>
        <v>0</v>
      </c>
      <c r="DL103" s="53">
        <f t="shared" ca="1" si="1377"/>
        <v>0</v>
      </c>
      <c r="DM103" s="53">
        <f t="shared" ca="1" si="1377"/>
        <v>0</v>
      </c>
      <c r="DN103" s="53">
        <f t="shared" ca="1" si="1377"/>
        <v>0</v>
      </c>
      <c r="DO103" s="52"/>
      <c r="DP103" s="60">
        <v>22.222222222222221</v>
      </c>
      <c r="DQ103" s="53">
        <v>22.222222222222221</v>
      </c>
      <c r="DR103" s="53">
        <v>22.222222222222221</v>
      </c>
      <c r="DS103" s="53">
        <v>22.222222222222221</v>
      </c>
      <c r="DT103" s="53">
        <v>22.222222222222221</v>
      </c>
      <c r="DU103" s="53">
        <v>22.222222222222221</v>
      </c>
      <c r="DV103" s="53">
        <v>22.222222222222221</v>
      </c>
      <c r="DW103" s="53">
        <v>22.222222222222221</v>
      </c>
      <c r="DX103" s="53">
        <v>22.222222222222221</v>
      </c>
      <c r="DY103" s="53">
        <v>0</v>
      </c>
      <c r="DZ103" s="53">
        <v>0</v>
      </c>
      <c r="EA103" s="53">
        <v>0</v>
      </c>
      <c r="EB103" s="53">
        <v>0</v>
      </c>
      <c r="EC103" s="53">
        <v>0</v>
      </c>
      <c r="ED103" s="53">
        <v>0</v>
      </c>
      <c r="EE103" s="53">
        <v>0</v>
      </c>
      <c r="EF103" s="53">
        <v>0</v>
      </c>
      <c r="EG103" s="53">
        <v>0</v>
      </c>
      <c r="EH103" s="53">
        <v>0</v>
      </c>
      <c r="EI103" s="53">
        <v>0</v>
      </c>
      <c r="EJ103" s="53">
        <v>0</v>
      </c>
      <c r="EK103" s="53">
        <v>0</v>
      </c>
      <c r="EL103" s="55">
        <v>0</v>
      </c>
      <c r="EM103" s="54">
        <v>0</v>
      </c>
      <c r="EN103" s="53">
        <v>0</v>
      </c>
      <c r="EO103" s="53">
        <v>0</v>
      </c>
      <c r="EP103" s="53">
        <v>0</v>
      </c>
      <c r="EQ103" s="53">
        <v>0</v>
      </c>
      <c r="ER103" s="53">
        <v>0</v>
      </c>
      <c r="ES103" s="53">
        <v>0</v>
      </c>
      <c r="ET103" s="53">
        <v>0</v>
      </c>
      <c r="EU103" s="53">
        <v>0</v>
      </c>
      <c r="EV103" s="53">
        <v>0</v>
      </c>
      <c r="EW103" s="53">
        <v>0</v>
      </c>
      <c r="EX103" s="53">
        <v>0</v>
      </c>
      <c r="EY103" s="53">
        <v>0</v>
      </c>
      <c r="EZ103" s="53">
        <v>0</v>
      </c>
      <c r="FA103" s="53">
        <v>0</v>
      </c>
      <c r="FB103" s="53">
        <v>0</v>
      </c>
      <c r="FC103" s="53">
        <v>0</v>
      </c>
      <c r="FD103" s="53">
        <v>0</v>
      </c>
      <c r="FE103" s="53">
        <v>0</v>
      </c>
      <c r="FF103" s="53">
        <v>0</v>
      </c>
      <c r="FG103" s="53">
        <v>0</v>
      </c>
      <c r="FH103" s="53">
        <v>0</v>
      </c>
      <c r="FI103" s="53">
        <v>0</v>
      </c>
      <c r="FJ103" s="53">
        <v>0</v>
      </c>
      <c r="FK103" s="54">
        <v>0</v>
      </c>
      <c r="FL103" s="53">
        <v>0</v>
      </c>
      <c r="FM103" s="53">
        <v>0</v>
      </c>
      <c r="FN103" s="53">
        <v>0</v>
      </c>
      <c r="FO103" s="53">
        <v>0</v>
      </c>
      <c r="FP103" s="53">
        <v>0</v>
      </c>
      <c r="FQ103" s="53">
        <v>0</v>
      </c>
      <c r="FR103" s="53">
        <v>0</v>
      </c>
      <c r="FS103" s="53">
        <v>0</v>
      </c>
      <c r="FT103" s="53">
        <v>0</v>
      </c>
      <c r="FU103" s="53">
        <v>0</v>
      </c>
      <c r="FV103" s="53">
        <v>0</v>
      </c>
      <c r="FW103" s="53">
        <v>0</v>
      </c>
      <c r="FX103" s="53">
        <v>0</v>
      </c>
      <c r="FY103" s="53">
        <v>0</v>
      </c>
      <c r="FZ103" s="53">
        <v>0</v>
      </c>
      <c r="GA103" s="53">
        <v>0</v>
      </c>
      <c r="GB103" s="53">
        <v>0</v>
      </c>
      <c r="GC103" s="53">
        <v>0</v>
      </c>
      <c r="GD103" s="53">
        <v>0</v>
      </c>
      <c r="GE103" s="53">
        <v>0</v>
      </c>
      <c r="GF103" s="53">
        <v>0</v>
      </c>
      <c r="GG103" s="53">
        <v>0</v>
      </c>
      <c r="GH103" s="53">
        <v>0</v>
      </c>
      <c r="GI103" s="54">
        <v>0</v>
      </c>
      <c r="GJ103" s="53">
        <v>0</v>
      </c>
      <c r="GK103" s="53">
        <v>0</v>
      </c>
      <c r="GL103" s="53">
        <v>0</v>
      </c>
      <c r="GM103" s="53">
        <v>0</v>
      </c>
      <c r="GN103" s="53">
        <v>0</v>
      </c>
      <c r="GO103" s="53">
        <v>0</v>
      </c>
      <c r="GP103" s="53">
        <v>0</v>
      </c>
      <c r="GQ103" s="53">
        <v>0</v>
      </c>
      <c r="GR103" s="53">
        <v>0</v>
      </c>
      <c r="GS103" s="53">
        <v>0</v>
      </c>
      <c r="GT103" s="53">
        <v>0</v>
      </c>
      <c r="GU103" s="53">
        <v>0</v>
      </c>
      <c r="GV103" s="53">
        <v>0</v>
      </c>
      <c r="GW103" s="53">
        <v>0</v>
      </c>
      <c r="GX103" s="53">
        <v>0</v>
      </c>
      <c r="GY103" s="53">
        <v>0</v>
      </c>
      <c r="GZ103" s="53">
        <v>0</v>
      </c>
      <c r="HA103" s="53">
        <v>0</v>
      </c>
      <c r="HB103" s="53">
        <v>0</v>
      </c>
      <c r="HC103" s="53">
        <v>0</v>
      </c>
      <c r="HD103" s="53">
        <v>0</v>
      </c>
      <c r="HE103" s="53">
        <v>0</v>
      </c>
      <c r="HF103" s="53">
        <v>0</v>
      </c>
      <c r="HG103" s="54">
        <v>0</v>
      </c>
      <c r="HH103" s="52"/>
      <c r="HI103" s="160"/>
      <c r="HJ103" s="161"/>
      <c r="HK103" s="161"/>
      <c r="HL103" s="161"/>
      <c r="HM103" s="161"/>
      <c r="HN103" s="161"/>
      <c r="HO103" s="161"/>
      <c r="HP103" s="161"/>
      <c r="HQ103" s="161"/>
      <c r="HR103" s="161"/>
      <c r="HS103" s="161"/>
      <c r="HT103" s="162"/>
      <c r="HU103" s="160"/>
      <c r="HV103" s="161"/>
      <c r="HW103" s="161"/>
      <c r="HX103" s="161"/>
      <c r="HY103" s="161"/>
      <c r="HZ103" s="161"/>
      <c r="IA103" s="161"/>
      <c r="IB103" s="161"/>
      <c r="IC103" s="161"/>
      <c r="ID103" s="161"/>
      <c r="IE103" s="161"/>
      <c r="IF103" s="162"/>
      <c r="IG103" s="160"/>
      <c r="IH103" s="161"/>
      <c r="II103" s="161"/>
      <c r="IJ103" s="161"/>
      <c r="IK103" s="161"/>
      <c r="IL103" s="161"/>
      <c r="IM103" s="161"/>
      <c r="IN103" s="161"/>
      <c r="IO103" s="161"/>
      <c r="IP103" s="161"/>
      <c r="IQ103" s="161"/>
      <c r="IR103" s="162"/>
      <c r="IS103" s="160"/>
      <c r="IT103" s="161"/>
      <c r="IU103" s="161"/>
      <c r="IV103" s="161"/>
      <c r="IW103" s="161"/>
      <c r="IX103" s="161"/>
      <c r="IY103" s="161"/>
      <c r="IZ103" s="161"/>
      <c r="JA103" s="161"/>
      <c r="JB103" s="161"/>
      <c r="JC103" s="161"/>
      <c r="JD103" s="162"/>
      <c r="JE103" s="92"/>
    </row>
    <row r="104" spans="1:265" s="1" customFormat="1" ht="15" thickBot="1" x14ac:dyDescent="0.35">
      <c r="A104" s="125"/>
      <c r="B104" s="163">
        <f t="shared" ca="1" si="1318"/>
        <v>0</v>
      </c>
      <c r="C104" s="164" t="str">
        <f t="shared" ca="1" si="1319"/>
        <v>Affaire 1</v>
      </c>
      <c r="D104" s="140" t="str">
        <f t="shared" ca="1" si="1320"/>
        <v>DCE/REA</v>
      </c>
      <c r="E104" s="141" t="s">
        <v>40</v>
      </c>
      <c r="F104" s="142">
        <v>3</v>
      </c>
      <c r="G104" s="140">
        <f t="shared" ca="1" si="1321"/>
        <v>0</v>
      </c>
      <c r="H104" s="140">
        <f t="shared" ca="1" si="1322"/>
        <v>0</v>
      </c>
      <c r="I104" s="168">
        <f t="shared" ca="1" si="1323"/>
        <v>0</v>
      </c>
      <c r="J104" s="140">
        <f t="shared" ca="1" si="1324"/>
        <v>0</v>
      </c>
      <c r="K104" s="140">
        <f t="shared" ca="1" si="1325"/>
        <v>0</v>
      </c>
      <c r="L104" s="143">
        <f t="shared" ca="1" si="1326"/>
        <v>0</v>
      </c>
      <c r="M104" s="108"/>
      <c r="N104" s="145">
        <v>250</v>
      </c>
      <c r="O104" s="146">
        <v>43466</v>
      </c>
      <c r="P104" s="146">
        <v>43525</v>
      </c>
      <c r="Q104" s="147"/>
      <c r="R104" s="148" t="str">
        <f ca="1">IF(AND($P104&lt;&gt;"",$P104&lt;=$B$1,$Q104=""),"RETARD","")</f>
        <v>RETARD</v>
      </c>
      <c r="S104" s="148">
        <f ca="1">IF($O104="","",IF(AND($B$1&lt;$P104,$Q104=""),$P104,IF(AND($Q104&lt;=$P104,$Q104&lt;&gt;""),$Q104,EDATE($P104,1))))</f>
        <v>43556</v>
      </c>
      <c r="T104" s="150"/>
      <c r="U104" s="108"/>
      <c r="V104" s="154" t="str">
        <f t="shared" ca="1" si="1327"/>
        <v>-</v>
      </c>
      <c r="W104" s="155" t="str">
        <f t="shared" ca="1" si="1328"/>
        <v>-</v>
      </c>
      <c r="X104" s="155" t="str">
        <f t="shared" ca="1" si="1329"/>
        <v>-</v>
      </c>
      <c r="Y104" s="155" t="str">
        <f t="shared" ca="1" si="1330"/>
        <v>DCE</v>
      </c>
      <c r="Z104" s="155" t="str">
        <f t="shared" ca="1" si="1331"/>
        <v/>
      </c>
      <c r="AA104" s="155" t="str">
        <f t="shared" ca="1" si="1332"/>
        <v/>
      </c>
      <c r="AB104" s="155" t="str">
        <f t="shared" ca="1" si="1333"/>
        <v/>
      </c>
      <c r="AC104" s="155" t="str">
        <f t="shared" ca="1" si="1334"/>
        <v/>
      </c>
      <c r="AD104" s="155" t="str">
        <f t="shared" ca="1" si="1335"/>
        <v/>
      </c>
      <c r="AE104" s="155" t="str">
        <f t="shared" ca="1" si="1336"/>
        <v/>
      </c>
      <c r="AF104" s="155" t="str">
        <f t="shared" ca="1" si="1337"/>
        <v/>
      </c>
      <c r="AG104" s="156" t="str">
        <f t="shared" ca="1" si="1338"/>
        <v/>
      </c>
      <c r="AH104" s="154" t="str">
        <f t="shared" ca="1" si="1339"/>
        <v/>
      </c>
      <c r="AI104" s="155" t="str">
        <f t="shared" ca="1" si="1340"/>
        <v/>
      </c>
      <c r="AJ104" s="155" t="str">
        <f t="shared" ca="1" si="1341"/>
        <v/>
      </c>
      <c r="AK104" s="155" t="str">
        <f t="shared" ca="1" si="1342"/>
        <v/>
      </c>
      <c r="AL104" s="155" t="str">
        <f t="shared" ca="1" si="1343"/>
        <v/>
      </c>
      <c r="AM104" s="155" t="str">
        <f t="shared" ca="1" si="1344"/>
        <v/>
      </c>
      <c r="AN104" s="155" t="str">
        <f t="shared" ca="1" si="1345"/>
        <v/>
      </c>
      <c r="AO104" s="155" t="str">
        <f t="shared" ca="1" si="1346"/>
        <v/>
      </c>
      <c r="AP104" s="155" t="str">
        <f t="shared" ca="1" si="1347"/>
        <v/>
      </c>
      <c r="AQ104" s="155" t="str">
        <f t="shared" ca="1" si="1348"/>
        <v/>
      </c>
      <c r="AR104" s="155" t="str">
        <f t="shared" ca="1" si="1349"/>
        <v/>
      </c>
      <c r="AS104" s="156" t="str">
        <f t="shared" ca="1" si="1350"/>
        <v/>
      </c>
      <c r="AT104" s="154" t="str">
        <f t="shared" ca="1" si="1351"/>
        <v/>
      </c>
      <c r="AU104" s="155" t="str">
        <f t="shared" ca="1" si="1352"/>
        <v/>
      </c>
      <c r="AV104" s="155" t="str">
        <f t="shared" ca="1" si="1353"/>
        <v/>
      </c>
      <c r="AW104" s="155" t="str">
        <f t="shared" ca="1" si="1354"/>
        <v/>
      </c>
      <c r="AX104" s="155" t="str">
        <f t="shared" ca="1" si="1355"/>
        <v/>
      </c>
      <c r="AY104" s="155" t="str">
        <f t="shared" ca="1" si="1356"/>
        <v/>
      </c>
      <c r="AZ104" s="155" t="str">
        <f t="shared" ca="1" si="1357"/>
        <v/>
      </c>
      <c r="BA104" s="155" t="str">
        <f t="shared" ca="1" si="1358"/>
        <v/>
      </c>
      <c r="BB104" s="155" t="str">
        <f t="shared" ca="1" si="1359"/>
        <v/>
      </c>
      <c r="BC104" s="155" t="str">
        <f t="shared" ca="1" si="1360"/>
        <v/>
      </c>
      <c r="BD104" s="155" t="str">
        <f t="shared" ca="1" si="1361"/>
        <v/>
      </c>
      <c r="BE104" s="156" t="str">
        <f t="shared" ca="1" si="1362"/>
        <v/>
      </c>
      <c r="BF104" s="154" t="str">
        <f t="shared" ca="1" si="1363"/>
        <v/>
      </c>
      <c r="BG104" s="155" t="str">
        <f t="shared" ca="1" si="1364"/>
        <v/>
      </c>
      <c r="BH104" s="155" t="str">
        <f t="shared" ca="1" si="1365"/>
        <v/>
      </c>
      <c r="BI104" s="155" t="str">
        <f t="shared" ca="1" si="1366"/>
        <v/>
      </c>
      <c r="BJ104" s="155" t="str">
        <f t="shared" ca="1" si="1367"/>
        <v/>
      </c>
      <c r="BK104" s="155" t="str">
        <f t="shared" ca="1" si="1368"/>
        <v/>
      </c>
      <c r="BL104" s="155" t="str">
        <f t="shared" ca="1" si="1369"/>
        <v/>
      </c>
      <c r="BM104" s="155" t="str">
        <f t="shared" ca="1" si="1370"/>
        <v/>
      </c>
      <c r="BN104" s="155" t="str">
        <f t="shared" ca="1" si="1371"/>
        <v/>
      </c>
      <c r="BO104" s="155" t="str">
        <f t="shared" ca="1" si="1372"/>
        <v/>
      </c>
      <c r="BP104" s="155" t="str">
        <f t="shared" ca="1" si="1373"/>
        <v/>
      </c>
      <c r="BQ104" s="156" t="str">
        <f t="shared" ca="1" si="1374"/>
        <v/>
      </c>
      <c r="BR104" s="52"/>
      <c r="BS104" s="53">
        <f t="shared" ca="1" si="1375"/>
        <v>71.428571428571431</v>
      </c>
      <c r="BT104" s="53">
        <f t="shared" ca="1" si="1375"/>
        <v>71.428571428571431</v>
      </c>
      <c r="BU104" s="53">
        <f t="shared" ca="1" si="1375"/>
        <v>71.428571428571431</v>
      </c>
      <c r="BV104" s="53">
        <f t="shared" ca="1" si="1375"/>
        <v>35.714285714285715</v>
      </c>
      <c r="BW104" s="53">
        <f t="shared" ca="1" si="1375"/>
        <v>0</v>
      </c>
      <c r="BX104" s="53">
        <f t="shared" ca="1" si="1375"/>
        <v>0</v>
      </c>
      <c r="BY104" s="53">
        <f t="shared" ca="1" si="1375"/>
        <v>0</v>
      </c>
      <c r="BZ104" s="53">
        <f t="shared" ca="1" si="1375"/>
        <v>0</v>
      </c>
      <c r="CA104" s="53">
        <f t="shared" ca="1" si="1375"/>
        <v>0</v>
      </c>
      <c r="CB104" s="53">
        <f t="shared" ca="1" si="1375"/>
        <v>0</v>
      </c>
      <c r="CC104" s="53">
        <f t="shared" ca="1" si="1375"/>
        <v>0</v>
      </c>
      <c r="CD104" s="54">
        <f t="shared" ca="1" si="1375"/>
        <v>0</v>
      </c>
      <c r="CE104" s="53">
        <f t="shared" ca="1" si="1375"/>
        <v>0</v>
      </c>
      <c r="CF104" s="53">
        <f t="shared" ca="1" si="1375"/>
        <v>0</v>
      </c>
      <c r="CG104" s="53">
        <f t="shared" ca="1" si="1375"/>
        <v>0</v>
      </c>
      <c r="CH104" s="53">
        <f t="shared" ca="1" si="1375"/>
        <v>0</v>
      </c>
      <c r="CI104" s="53">
        <f t="shared" ca="1" si="1376"/>
        <v>0</v>
      </c>
      <c r="CJ104" s="53">
        <f t="shared" ca="1" si="1376"/>
        <v>0</v>
      </c>
      <c r="CK104" s="53">
        <f t="shared" ca="1" si="1376"/>
        <v>0</v>
      </c>
      <c r="CL104" s="53">
        <f t="shared" ca="1" si="1376"/>
        <v>0</v>
      </c>
      <c r="CM104" s="53">
        <f t="shared" ca="1" si="1376"/>
        <v>0</v>
      </c>
      <c r="CN104" s="53">
        <f t="shared" ca="1" si="1376"/>
        <v>0</v>
      </c>
      <c r="CO104" s="53">
        <f t="shared" ca="1" si="1376"/>
        <v>0</v>
      </c>
      <c r="CP104" s="54">
        <f t="shared" ca="1" si="1376"/>
        <v>0</v>
      </c>
      <c r="CQ104" s="53">
        <f t="shared" ca="1" si="1376"/>
        <v>0</v>
      </c>
      <c r="CR104" s="53">
        <f t="shared" ca="1" si="1376"/>
        <v>0</v>
      </c>
      <c r="CS104" s="53">
        <f t="shared" ca="1" si="1376"/>
        <v>0</v>
      </c>
      <c r="CT104" s="53">
        <f t="shared" ca="1" si="1376"/>
        <v>0</v>
      </c>
      <c r="CU104" s="53">
        <f t="shared" ca="1" si="1376"/>
        <v>0</v>
      </c>
      <c r="CV104" s="53">
        <f t="shared" ca="1" si="1376"/>
        <v>0</v>
      </c>
      <c r="CW104" s="53">
        <f t="shared" ca="1" si="1376"/>
        <v>0</v>
      </c>
      <c r="CX104" s="53">
        <f t="shared" ca="1" si="1376"/>
        <v>0</v>
      </c>
      <c r="CY104" s="53">
        <f t="shared" ca="1" si="1377"/>
        <v>0</v>
      </c>
      <c r="CZ104" s="53">
        <f t="shared" ca="1" si="1377"/>
        <v>0</v>
      </c>
      <c r="DA104" s="53">
        <f t="shared" ca="1" si="1377"/>
        <v>0</v>
      </c>
      <c r="DB104" s="54">
        <f t="shared" ca="1" si="1377"/>
        <v>0</v>
      </c>
      <c r="DC104" s="53">
        <f t="shared" ca="1" si="1377"/>
        <v>0</v>
      </c>
      <c r="DD104" s="53">
        <f t="shared" ca="1" si="1377"/>
        <v>0</v>
      </c>
      <c r="DE104" s="53">
        <f t="shared" ca="1" si="1377"/>
        <v>0</v>
      </c>
      <c r="DF104" s="53">
        <f t="shared" ca="1" si="1377"/>
        <v>0</v>
      </c>
      <c r="DG104" s="53">
        <f t="shared" ca="1" si="1377"/>
        <v>0</v>
      </c>
      <c r="DH104" s="53">
        <f t="shared" ca="1" si="1377"/>
        <v>0</v>
      </c>
      <c r="DI104" s="53">
        <f t="shared" ca="1" si="1377"/>
        <v>0</v>
      </c>
      <c r="DJ104" s="53">
        <f t="shared" ca="1" si="1377"/>
        <v>0</v>
      </c>
      <c r="DK104" s="53">
        <f t="shared" ca="1" si="1377"/>
        <v>0</v>
      </c>
      <c r="DL104" s="53">
        <f t="shared" ca="1" si="1377"/>
        <v>0</v>
      </c>
      <c r="DM104" s="53">
        <f t="shared" ca="1" si="1377"/>
        <v>0</v>
      </c>
      <c r="DN104" s="53">
        <f t="shared" ca="1" si="1377"/>
        <v>0</v>
      </c>
      <c r="DO104" s="52"/>
      <c r="DP104" s="60">
        <v>35.714285714285715</v>
      </c>
      <c r="DQ104" s="53">
        <v>35.714285714285715</v>
      </c>
      <c r="DR104" s="53">
        <v>35.714285714285715</v>
      </c>
      <c r="DS104" s="53">
        <v>35.714285714285715</v>
      </c>
      <c r="DT104" s="53">
        <v>35.714285714285715</v>
      </c>
      <c r="DU104" s="53">
        <v>35.714285714285715</v>
      </c>
      <c r="DV104" s="53">
        <v>35.714285714285715</v>
      </c>
      <c r="DW104" s="53">
        <v>0</v>
      </c>
      <c r="DX104" s="53">
        <v>0</v>
      </c>
      <c r="DY104" s="53">
        <v>0</v>
      </c>
      <c r="DZ104" s="53">
        <v>0</v>
      </c>
      <c r="EA104" s="53">
        <v>0</v>
      </c>
      <c r="EB104" s="53">
        <v>0</v>
      </c>
      <c r="EC104" s="53">
        <v>0</v>
      </c>
      <c r="ED104" s="53">
        <v>0</v>
      </c>
      <c r="EE104" s="53">
        <v>0</v>
      </c>
      <c r="EF104" s="53">
        <v>0</v>
      </c>
      <c r="EG104" s="53">
        <v>0</v>
      </c>
      <c r="EH104" s="53">
        <v>0</v>
      </c>
      <c r="EI104" s="53">
        <v>0</v>
      </c>
      <c r="EJ104" s="53">
        <v>0</v>
      </c>
      <c r="EK104" s="53">
        <v>0</v>
      </c>
      <c r="EL104" s="55">
        <v>0</v>
      </c>
      <c r="EM104" s="54">
        <v>0</v>
      </c>
      <c r="EN104" s="53">
        <v>0</v>
      </c>
      <c r="EO104" s="53">
        <v>0</v>
      </c>
      <c r="EP104" s="53">
        <v>0</v>
      </c>
      <c r="EQ104" s="53">
        <v>0</v>
      </c>
      <c r="ER104" s="53">
        <v>0</v>
      </c>
      <c r="ES104" s="53">
        <v>0</v>
      </c>
      <c r="ET104" s="53">
        <v>0</v>
      </c>
      <c r="EU104" s="53">
        <v>0</v>
      </c>
      <c r="EV104" s="53">
        <v>0</v>
      </c>
      <c r="EW104" s="53">
        <v>0</v>
      </c>
      <c r="EX104" s="53">
        <v>0</v>
      </c>
      <c r="EY104" s="53">
        <v>0</v>
      </c>
      <c r="EZ104" s="53">
        <v>0</v>
      </c>
      <c r="FA104" s="53">
        <v>0</v>
      </c>
      <c r="FB104" s="53">
        <v>0</v>
      </c>
      <c r="FC104" s="53">
        <v>0</v>
      </c>
      <c r="FD104" s="53">
        <v>0</v>
      </c>
      <c r="FE104" s="53">
        <v>0</v>
      </c>
      <c r="FF104" s="53">
        <v>0</v>
      </c>
      <c r="FG104" s="53">
        <v>0</v>
      </c>
      <c r="FH104" s="53">
        <v>0</v>
      </c>
      <c r="FI104" s="53">
        <v>0</v>
      </c>
      <c r="FJ104" s="53">
        <v>0</v>
      </c>
      <c r="FK104" s="54">
        <v>0</v>
      </c>
      <c r="FL104" s="53">
        <v>0</v>
      </c>
      <c r="FM104" s="53">
        <v>0</v>
      </c>
      <c r="FN104" s="53">
        <v>0</v>
      </c>
      <c r="FO104" s="53">
        <v>0</v>
      </c>
      <c r="FP104" s="53">
        <v>0</v>
      </c>
      <c r="FQ104" s="53">
        <v>0</v>
      </c>
      <c r="FR104" s="53">
        <v>0</v>
      </c>
      <c r="FS104" s="53">
        <v>0</v>
      </c>
      <c r="FT104" s="53">
        <v>0</v>
      </c>
      <c r="FU104" s="53">
        <v>0</v>
      </c>
      <c r="FV104" s="53">
        <v>0</v>
      </c>
      <c r="FW104" s="53">
        <v>0</v>
      </c>
      <c r="FX104" s="53">
        <v>0</v>
      </c>
      <c r="FY104" s="53">
        <v>0</v>
      </c>
      <c r="FZ104" s="53">
        <v>0</v>
      </c>
      <c r="GA104" s="53">
        <v>0</v>
      </c>
      <c r="GB104" s="53">
        <v>0</v>
      </c>
      <c r="GC104" s="53">
        <v>0</v>
      </c>
      <c r="GD104" s="53">
        <v>0</v>
      </c>
      <c r="GE104" s="53">
        <v>0</v>
      </c>
      <c r="GF104" s="53">
        <v>0</v>
      </c>
      <c r="GG104" s="53">
        <v>0</v>
      </c>
      <c r="GH104" s="53">
        <v>0</v>
      </c>
      <c r="GI104" s="54">
        <v>0</v>
      </c>
      <c r="GJ104" s="53">
        <v>0</v>
      </c>
      <c r="GK104" s="53">
        <v>0</v>
      </c>
      <c r="GL104" s="53">
        <v>0</v>
      </c>
      <c r="GM104" s="53">
        <v>0</v>
      </c>
      <c r="GN104" s="53">
        <v>0</v>
      </c>
      <c r="GO104" s="53">
        <v>0</v>
      </c>
      <c r="GP104" s="53">
        <v>0</v>
      </c>
      <c r="GQ104" s="53">
        <v>0</v>
      </c>
      <c r="GR104" s="53">
        <v>0</v>
      </c>
      <c r="GS104" s="53">
        <v>0</v>
      </c>
      <c r="GT104" s="53">
        <v>0</v>
      </c>
      <c r="GU104" s="53">
        <v>0</v>
      </c>
      <c r="GV104" s="53">
        <v>0</v>
      </c>
      <c r="GW104" s="53">
        <v>0</v>
      </c>
      <c r="GX104" s="53">
        <v>0</v>
      </c>
      <c r="GY104" s="53">
        <v>0</v>
      </c>
      <c r="GZ104" s="53">
        <v>0</v>
      </c>
      <c r="HA104" s="53">
        <v>0</v>
      </c>
      <c r="HB104" s="53">
        <v>0</v>
      </c>
      <c r="HC104" s="53">
        <v>0</v>
      </c>
      <c r="HD104" s="53">
        <v>0</v>
      </c>
      <c r="HE104" s="53">
        <v>0</v>
      </c>
      <c r="HF104" s="53">
        <v>0</v>
      </c>
      <c r="HG104" s="54">
        <v>0</v>
      </c>
      <c r="HH104" s="52"/>
      <c r="HI104" s="160"/>
      <c r="HJ104" s="161"/>
      <c r="HK104" s="161"/>
      <c r="HL104" s="161"/>
      <c r="HM104" s="161"/>
      <c r="HN104" s="161"/>
      <c r="HO104" s="161"/>
      <c r="HP104" s="161"/>
      <c r="HQ104" s="161"/>
      <c r="HR104" s="161"/>
      <c r="HS104" s="161"/>
      <c r="HT104" s="162"/>
      <c r="HU104" s="160"/>
      <c r="HV104" s="161"/>
      <c r="HW104" s="161"/>
      <c r="HX104" s="161"/>
      <c r="HY104" s="161"/>
      <c r="HZ104" s="161"/>
      <c r="IA104" s="161"/>
      <c r="IB104" s="161"/>
      <c r="IC104" s="161"/>
      <c r="ID104" s="161"/>
      <c r="IE104" s="161"/>
      <c r="IF104" s="162"/>
      <c r="IG104" s="160"/>
      <c r="IH104" s="161"/>
      <c r="II104" s="161"/>
      <c r="IJ104" s="161"/>
      <c r="IK104" s="161"/>
      <c r="IL104" s="161"/>
      <c r="IM104" s="161"/>
      <c r="IN104" s="161"/>
      <c r="IO104" s="161"/>
      <c r="IP104" s="161"/>
      <c r="IQ104" s="161"/>
      <c r="IR104" s="162"/>
      <c r="IS104" s="160"/>
      <c r="IT104" s="161"/>
      <c r="IU104" s="161"/>
      <c r="IV104" s="161"/>
      <c r="IW104" s="161"/>
      <c r="IX104" s="161"/>
      <c r="IY104" s="161"/>
      <c r="IZ104" s="161"/>
      <c r="JA104" s="161"/>
      <c r="JB104" s="161"/>
      <c r="JC104" s="161"/>
      <c r="JD104" s="162"/>
      <c r="JE104" s="92"/>
    </row>
    <row r="105" spans="1:265" s="1" customFormat="1" ht="14.4" x14ac:dyDescent="0.3">
      <c r="A105" s="124"/>
      <c r="B105" s="171"/>
      <c r="C105" s="165" t="s">
        <v>43</v>
      </c>
      <c r="D105" s="137" t="s">
        <v>28</v>
      </c>
      <c r="E105" s="137" t="s">
        <v>39</v>
      </c>
      <c r="F105" s="138"/>
      <c r="G105" s="137"/>
      <c r="H105" s="137"/>
      <c r="I105" s="172"/>
      <c r="J105" s="137"/>
      <c r="K105" s="137"/>
      <c r="L105" s="139"/>
      <c r="M105" s="108"/>
      <c r="N105" s="144">
        <f ca="1">SUM(INDIRECT(ADDRESS(ROW($C105)+1,COLUMN($C105)+11,4)&amp;":"&amp;ADDRESS(ROW($C105)+(COUNTIFS($C$1:$C$12,$C105)-1),COLUMN($C105)+11,4)))</f>
        <v>850</v>
      </c>
      <c r="O105" s="137"/>
      <c r="P105" s="137"/>
      <c r="Q105" s="137"/>
      <c r="R105" s="137"/>
      <c r="S105" s="137"/>
      <c r="T105" s="170"/>
      <c r="U105" s="108"/>
      <c r="V105" s="151"/>
      <c r="W105" s="152"/>
      <c r="X105" s="152"/>
      <c r="Y105" s="152"/>
      <c r="Z105" s="152"/>
      <c r="AA105" s="152"/>
      <c r="AB105" s="152"/>
      <c r="AC105" s="152"/>
      <c r="AD105" s="152"/>
      <c r="AE105" s="152"/>
      <c r="AF105" s="152"/>
      <c r="AG105" s="153"/>
      <c r="AH105" s="151"/>
      <c r="AI105" s="152"/>
      <c r="AJ105" s="152"/>
      <c r="AK105" s="152"/>
      <c r="AL105" s="152"/>
      <c r="AM105" s="152"/>
      <c r="AN105" s="152"/>
      <c r="AO105" s="152"/>
      <c r="AP105" s="152"/>
      <c r="AQ105" s="152"/>
      <c r="AR105" s="152"/>
      <c r="AS105" s="153"/>
      <c r="AT105" s="151"/>
      <c r="AU105" s="152"/>
      <c r="AV105" s="152"/>
      <c r="AW105" s="152"/>
      <c r="AX105" s="152"/>
      <c r="AY105" s="152"/>
      <c r="AZ105" s="152"/>
      <c r="BA105" s="152"/>
      <c r="BB105" s="152"/>
      <c r="BC105" s="152"/>
      <c r="BD105" s="152"/>
      <c r="BE105" s="153"/>
      <c r="BF105" s="151"/>
      <c r="BG105" s="152"/>
      <c r="BH105" s="152"/>
      <c r="BI105" s="152"/>
      <c r="BJ105" s="152"/>
      <c r="BK105" s="152"/>
      <c r="BL105" s="152"/>
      <c r="BM105" s="152"/>
      <c r="BN105" s="152"/>
      <c r="BO105" s="152"/>
      <c r="BP105" s="152"/>
      <c r="BQ105" s="153"/>
      <c r="BR105" s="52"/>
      <c r="BS105" s="71"/>
      <c r="BT105" s="71"/>
      <c r="BU105" s="71"/>
      <c r="BV105" s="71"/>
      <c r="BW105" s="71"/>
      <c r="BX105" s="71"/>
      <c r="BY105" s="71"/>
      <c r="BZ105" s="71"/>
      <c r="CA105" s="71"/>
      <c r="CB105" s="71"/>
      <c r="CC105" s="71"/>
      <c r="CD105" s="72"/>
      <c r="CE105" s="71"/>
      <c r="CF105" s="71"/>
      <c r="CG105" s="71"/>
      <c r="CH105" s="71"/>
      <c r="CI105" s="71"/>
      <c r="CJ105" s="71"/>
      <c r="CK105" s="71"/>
      <c r="CL105" s="71"/>
      <c r="CM105" s="71"/>
      <c r="CN105" s="71"/>
      <c r="CO105" s="71"/>
      <c r="CP105" s="72"/>
      <c r="CQ105" s="71"/>
      <c r="CR105" s="71"/>
      <c r="CS105" s="71"/>
      <c r="CT105" s="71"/>
      <c r="CU105" s="71"/>
      <c r="CV105" s="71"/>
      <c r="CW105" s="71"/>
      <c r="CX105" s="71"/>
      <c r="CY105" s="71"/>
      <c r="CZ105" s="71"/>
      <c r="DA105" s="71"/>
      <c r="DB105" s="72"/>
      <c r="DC105" s="71"/>
      <c r="DD105" s="71"/>
      <c r="DE105" s="71"/>
      <c r="DF105" s="71"/>
      <c r="DG105" s="71"/>
      <c r="DH105" s="71"/>
      <c r="DI105" s="71"/>
      <c r="DJ105" s="71"/>
      <c r="DK105" s="71"/>
      <c r="DL105" s="71"/>
      <c r="DM105" s="71"/>
      <c r="DN105" s="71"/>
      <c r="DO105" s="52"/>
      <c r="DP105" s="73"/>
      <c r="DQ105" s="71"/>
      <c r="DR105" s="71"/>
      <c r="DS105" s="71"/>
      <c r="DT105" s="71"/>
      <c r="DU105" s="71"/>
      <c r="DV105" s="71"/>
      <c r="DW105" s="71"/>
      <c r="DX105" s="71"/>
      <c r="DY105" s="71"/>
      <c r="DZ105" s="71"/>
      <c r="EA105" s="71"/>
      <c r="EB105" s="71"/>
      <c r="EC105" s="71"/>
      <c r="ED105" s="71"/>
      <c r="EE105" s="71"/>
      <c r="EF105" s="71"/>
      <c r="EG105" s="71"/>
      <c r="EH105" s="71"/>
      <c r="EI105" s="71"/>
      <c r="EJ105" s="71"/>
      <c r="EK105" s="71"/>
      <c r="EL105" s="74"/>
      <c r="EM105" s="72"/>
      <c r="EN105" s="71"/>
      <c r="EO105" s="71"/>
      <c r="EP105" s="71"/>
      <c r="EQ105" s="71"/>
      <c r="ER105" s="71"/>
      <c r="ES105" s="71"/>
      <c r="ET105" s="71"/>
      <c r="EU105" s="71"/>
      <c r="EV105" s="71"/>
      <c r="EW105" s="71"/>
      <c r="EX105" s="71"/>
      <c r="EY105" s="71"/>
      <c r="EZ105" s="71"/>
      <c r="FA105" s="71"/>
      <c r="FB105" s="71"/>
      <c r="FC105" s="71"/>
      <c r="FD105" s="71"/>
      <c r="FE105" s="71"/>
      <c r="FF105" s="71"/>
      <c r="FG105" s="71"/>
      <c r="FH105" s="71"/>
      <c r="FI105" s="71"/>
      <c r="FJ105" s="71"/>
      <c r="FK105" s="72"/>
      <c r="FL105" s="71"/>
      <c r="FM105" s="71"/>
      <c r="FN105" s="71"/>
      <c r="FO105" s="71"/>
      <c r="FP105" s="71"/>
      <c r="FQ105" s="71"/>
      <c r="FR105" s="71"/>
      <c r="FS105" s="71"/>
      <c r="FT105" s="71"/>
      <c r="FU105" s="71"/>
      <c r="FV105" s="71"/>
      <c r="FW105" s="71"/>
      <c r="FX105" s="71"/>
      <c r="FY105" s="71"/>
      <c r="FZ105" s="71"/>
      <c r="GA105" s="71"/>
      <c r="GB105" s="71"/>
      <c r="GC105" s="71"/>
      <c r="GD105" s="71"/>
      <c r="GE105" s="71"/>
      <c r="GF105" s="71"/>
      <c r="GG105" s="71"/>
      <c r="GH105" s="71"/>
      <c r="GI105" s="72"/>
      <c r="GJ105" s="71"/>
      <c r="GK105" s="71"/>
      <c r="GL105" s="71"/>
      <c r="GM105" s="71"/>
      <c r="GN105" s="71"/>
      <c r="GO105" s="71"/>
      <c r="GP105" s="71"/>
      <c r="GQ105" s="71"/>
      <c r="GR105" s="71"/>
      <c r="GS105" s="71"/>
      <c r="GT105" s="71"/>
      <c r="GU105" s="71"/>
      <c r="GV105" s="71"/>
      <c r="GW105" s="71"/>
      <c r="GX105" s="71"/>
      <c r="GY105" s="71"/>
      <c r="GZ105" s="71"/>
      <c r="HA105" s="71"/>
      <c r="HB105" s="71"/>
      <c r="HC105" s="71"/>
      <c r="HD105" s="71"/>
      <c r="HE105" s="71"/>
      <c r="HF105" s="71"/>
      <c r="HG105" s="72"/>
      <c r="HH105" s="52"/>
      <c r="HI105" s="157"/>
      <c r="HJ105" s="158"/>
      <c r="HK105" s="158"/>
      <c r="HL105" s="158"/>
      <c r="HM105" s="158"/>
      <c r="HN105" s="158"/>
      <c r="HO105" s="158"/>
      <c r="HP105" s="158"/>
      <c r="HQ105" s="158"/>
      <c r="HR105" s="158"/>
      <c r="HS105" s="158"/>
      <c r="HT105" s="159"/>
      <c r="HU105" s="157"/>
      <c r="HV105" s="158"/>
      <c r="HW105" s="158"/>
      <c r="HX105" s="158"/>
      <c r="HY105" s="158"/>
      <c r="HZ105" s="158"/>
      <c r="IA105" s="158"/>
      <c r="IB105" s="158"/>
      <c r="IC105" s="158"/>
      <c r="ID105" s="158"/>
      <c r="IE105" s="158"/>
      <c r="IF105" s="159"/>
      <c r="IG105" s="157"/>
      <c r="IH105" s="158"/>
      <c r="II105" s="158"/>
      <c r="IJ105" s="158"/>
      <c r="IK105" s="158"/>
      <c r="IL105" s="158"/>
      <c r="IM105" s="158"/>
      <c r="IN105" s="158"/>
      <c r="IO105" s="158"/>
      <c r="IP105" s="158"/>
      <c r="IQ105" s="158"/>
      <c r="IR105" s="159"/>
      <c r="IS105" s="157"/>
      <c r="IT105" s="158"/>
      <c r="IU105" s="158"/>
      <c r="IV105" s="158"/>
      <c r="IW105" s="158"/>
      <c r="IX105" s="158"/>
      <c r="IY105" s="158"/>
      <c r="IZ105" s="158"/>
      <c r="JA105" s="158"/>
      <c r="JB105" s="158"/>
      <c r="JC105" s="158"/>
      <c r="JD105" s="159"/>
      <c r="JE105" s="92"/>
    </row>
    <row r="106" spans="1:265" s="1" customFormat="1" ht="15" customHeight="1" x14ac:dyDescent="0.3">
      <c r="A106" s="125"/>
      <c r="B106" s="163">
        <f t="shared" ref="B106:B108" ca="1" si="1378">INDIRECT(ADDRESS(ROW(A106)-1,COLUMN(A106)+1,4),TRUE)</f>
        <v>0</v>
      </c>
      <c r="C106" s="164" t="str">
        <f t="shared" ref="C106:C108" ca="1" si="1379">INDIRECT(ADDRESS(ROW(B106)-1,COLUMN(B106)+1,4),TRUE)</f>
        <v>Affaire 1</v>
      </c>
      <c r="D106" s="140" t="str">
        <f t="shared" ref="D106:D108" ca="1" si="1380">INDIRECT(ADDRESS(ROW(C106)-1,COLUMN(C106)+1,4),TRUE)</f>
        <v>DCE/REA</v>
      </c>
      <c r="E106" s="141" t="s">
        <v>38</v>
      </c>
      <c r="F106" s="142">
        <v>1</v>
      </c>
      <c r="G106" s="140">
        <f t="shared" ref="G106:G108" ca="1" si="1381">INDIRECT(ADDRESS(ROW(F106)-1,COLUMN(F106)+1,4),TRUE)</f>
        <v>0</v>
      </c>
      <c r="H106" s="140">
        <f t="shared" ref="H106:H108" ca="1" si="1382">INDIRECT(ADDRESS(ROW(G106)-1,COLUMN(G106)+1,4),TRUE)</f>
        <v>0</v>
      </c>
      <c r="I106" s="168">
        <f t="shared" ref="I106:I108" ca="1" si="1383">INDIRECT(ADDRESS(ROW(H106)-1,COLUMN(H106)+1,4),TRUE)</f>
        <v>0</v>
      </c>
      <c r="J106" s="173">
        <f t="shared" ref="J106:J108" ca="1" si="1384">INDIRECT(ADDRESS(ROW(I106)-1,COLUMN(I106)+1,4),TRUE)</f>
        <v>0</v>
      </c>
      <c r="K106" s="140">
        <f t="shared" ref="K106:K108" ca="1" si="1385">INDIRECT(ADDRESS(ROW(J106)-1,COLUMN(J106)+1,4),TRUE)</f>
        <v>0</v>
      </c>
      <c r="L106" s="143">
        <f t="shared" ref="L106:L108" ca="1" si="1386">INDIRECT(ADDRESS(ROW(K106)-1,COLUMN(K106)+1,4),TRUE)</f>
        <v>0</v>
      </c>
      <c r="M106" s="108"/>
      <c r="N106" s="145">
        <v>400</v>
      </c>
      <c r="O106" s="146">
        <v>43466</v>
      </c>
      <c r="P106" s="146">
        <v>43586</v>
      </c>
      <c r="Q106" s="147"/>
      <c r="R106" s="148" t="str">
        <f ca="1">IF(AND($P106&lt;&gt;"",$P106&lt;=$B$1,$Q106=""),"RETARD","")</f>
        <v>RETARD</v>
      </c>
      <c r="S106" s="148">
        <f ca="1">IF($O106="","",IF(AND($B$1&lt;$P106,$Q106=""),$P106,IF(AND($Q106&lt;=$P106,$Q106&lt;&gt;""),$Q106,EDATE($P106,1))))</f>
        <v>43617</v>
      </c>
      <c r="T106" s="169"/>
      <c r="U106" s="108"/>
      <c r="V106" s="154" t="str">
        <f t="shared" ref="V106:V108" ca="1" si="1387">IF(AND(BS106&gt;0,BT106&gt;0),"-",IF(AND(BS106&gt;0,BT106=0),IF($D106="DCE/REA",IF(HI106="","DCE","REA"),$D106),""))</f>
        <v>-</v>
      </c>
      <c r="W106" s="155" t="str">
        <f t="shared" ref="W106:W108" ca="1" si="1388">IF(AND(BT106&gt;0,BU106&gt;0),"-",IF(AND(BT106&gt;0,BU106=0),IF($D106="DCE/REA",IF(HJ106="","DCE","REA"),$D106),""))</f>
        <v>-</v>
      </c>
      <c r="X106" s="155" t="str">
        <f t="shared" ref="X106:X108" ca="1" si="1389">IF(AND(BU106&gt;0,BV106&gt;0),"-",IF(AND(BU106&gt;0,BV106=0),IF($D106="DCE/REA",IF(HK106="","DCE","REA"),$D106),""))</f>
        <v>-</v>
      </c>
      <c r="Y106" s="155" t="str">
        <f t="shared" ref="Y106:Y108" ca="1" si="1390">IF(AND(BV106&gt;0,BW106&gt;0),"-",IF(AND(BV106&gt;0,BW106=0),IF($D106="DCE/REA",IF(HL106="","DCE","REA"),$D106),""))</f>
        <v>-</v>
      </c>
      <c r="Z106" s="155" t="str">
        <f t="shared" ref="Z106:Z108" ca="1" si="1391">IF(AND(BW106&gt;0,BX106&gt;0),"-",IF(AND(BW106&gt;0,BX106=0),IF($D106="DCE/REA",IF(HM106="","DCE","REA"),$D106),""))</f>
        <v>-</v>
      </c>
      <c r="AA106" s="155" t="str">
        <f t="shared" ref="AA106:AA108" ca="1" si="1392">IF(AND(BX106&gt;0,BY106&gt;0),"-",IF(AND(BX106&gt;0,BY106=0),IF($D106="DCE/REA",IF(HN106="","DCE","REA"),$D106),""))</f>
        <v>DCE</v>
      </c>
      <c r="AB106" s="155" t="str">
        <f t="shared" ref="AB106:AB108" ca="1" si="1393">IF(AND(BY106&gt;0,BZ106&gt;0),"-",IF(AND(BY106&gt;0,BZ106=0),IF($D106="DCE/REA",IF(HO106="","DCE","REA"),$D106),""))</f>
        <v/>
      </c>
      <c r="AC106" s="155" t="str">
        <f t="shared" ref="AC106:AC108" ca="1" si="1394">IF(AND(BZ106&gt;0,CA106&gt;0),"-",IF(AND(BZ106&gt;0,CA106=0),IF($D106="DCE/REA",IF(HP106="","DCE","REA"),$D106),""))</f>
        <v/>
      </c>
      <c r="AD106" s="155" t="str">
        <f t="shared" ref="AD106:AD108" ca="1" si="1395">IF(AND(CA106&gt;0,CB106&gt;0),"-",IF(AND(CA106&gt;0,CB106=0),IF($D106="DCE/REA",IF(HQ106="","DCE","REA"),$D106),""))</f>
        <v/>
      </c>
      <c r="AE106" s="155" t="str">
        <f t="shared" ref="AE106:AE108" ca="1" si="1396">IF(AND(CB106&gt;0,CC106&gt;0),"-",IF(AND(CB106&gt;0,CC106=0),IF($D106="DCE/REA",IF(HR106="","DCE","REA"),$D106),""))</f>
        <v/>
      </c>
      <c r="AF106" s="155" t="str">
        <f t="shared" ref="AF106:AF108" ca="1" si="1397">IF(AND(CC106&gt;0,CD106&gt;0),"-",IF(AND(CC106&gt;0,CD106=0),IF($D106="DCE/REA",IF(HS106="","DCE","REA"),$D106),""))</f>
        <v/>
      </c>
      <c r="AG106" s="156" t="str">
        <f t="shared" ref="AG106:AG108" ca="1" si="1398">IF(AND(CD106&gt;0,CE106&gt;0),"-",IF(AND(CD106&gt;0,CE106=0),IF($D106="DCE/REA",IF(HT106="","DCE","REA"),$D106),""))</f>
        <v/>
      </c>
      <c r="AH106" s="154" t="str">
        <f t="shared" ref="AH106:AH108" ca="1" si="1399">IF(AND(CE106&gt;0,CF106&gt;0),"-",IF(AND(CE106&gt;0,CF106=0),IF($D106="DCE/REA",IF(HU106="","DCE","REA"),$D106),""))</f>
        <v/>
      </c>
      <c r="AI106" s="155" t="str">
        <f t="shared" ref="AI106:AI108" ca="1" si="1400">IF(AND(CF106&gt;0,CG106&gt;0),"-",IF(AND(CF106&gt;0,CG106=0),IF($D106="DCE/REA",IF(HV106="","DCE","REA"),$D106),""))</f>
        <v/>
      </c>
      <c r="AJ106" s="155" t="str">
        <f t="shared" ref="AJ106:AJ108" ca="1" si="1401">IF(AND(CG106&gt;0,CH106&gt;0),"-",IF(AND(CG106&gt;0,CH106=0),IF($D106="DCE/REA",IF(HW106="","DCE","REA"),$D106),""))</f>
        <v/>
      </c>
      <c r="AK106" s="155" t="str">
        <f t="shared" ref="AK106:AK108" ca="1" si="1402">IF(AND(CH106&gt;0,CI106&gt;0),"-",IF(AND(CH106&gt;0,CI106=0),IF($D106="DCE/REA",IF(HX106="","DCE","REA"),$D106),""))</f>
        <v/>
      </c>
      <c r="AL106" s="155" t="str">
        <f t="shared" ref="AL106:AL108" ca="1" si="1403">IF(AND(CI106&gt;0,CJ106&gt;0),"-",IF(AND(CI106&gt;0,CJ106=0),IF($D106="DCE/REA",IF(HY106="","DCE","REA"),$D106),""))</f>
        <v/>
      </c>
      <c r="AM106" s="155" t="str">
        <f t="shared" ref="AM106:AM108" ca="1" si="1404">IF(AND(CJ106&gt;0,CK106&gt;0),"-",IF(AND(CJ106&gt;0,CK106=0),IF($D106="DCE/REA",IF(HZ106="","DCE","REA"),$D106),""))</f>
        <v/>
      </c>
      <c r="AN106" s="155" t="str">
        <f t="shared" ref="AN106:AN108" ca="1" si="1405">IF(AND(CK106&gt;0,CL106&gt;0),"-",IF(AND(CK106&gt;0,CL106=0),IF($D106="DCE/REA",IF(IA106="","DCE","REA"),$D106),""))</f>
        <v/>
      </c>
      <c r="AO106" s="155" t="str">
        <f t="shared" ref="AO106:AO108" ca="1" si="1406">IF(AND(CL106&gt;0,CM106&gt;0),"-",IF(AND(CL106&gt;0,CM106=0),IF($D106="DCE/REA",IF(IB106="","DCE","REA"),$D106),""))</f>
        <v/>
      </c>
      <c r="AP106" s="155" t="str">
        <f t="shared" ref="AP106:AP108" ca="1" si="1407">IF(AND(CM106&gt;0,CN106&gt;0),"-",IF(AND(CM106&gt;0,CN106=0),IF($D106="DCE/REA",IF(IC106="","DCE","REA"),$D106),""))</f>
        <v/>
      </c>
      <c r="AQ106" s="155" t="str">
        <f t="shared" ref="AQ106:AQ108" ca="1" si="1408">IF(AND(CN106&gt;0,CO106&gt;0),"-",IF(AND(CN106&gt;0,CO106=0),IF($D106="DCE/REA",IF(ID106="","DCE","REA"),$D106),""))</f>
        <v/>
      </c>
      <c r="AR106" s="155" t="str">
        <f t="shared" ref="AR106:AR108" ca="1" si="1409">IF(AND(CO106&gt;0,CP106&gt;0),"-",IF(AND(CO106&gt;0,CP106=0),IF($D106="DCE/REA",IF(IE106="","DCE","REA"),$D106),""))</f>
        <v/>
      </c>
      <c r="AS106" s="156" t="str">
        <f t="shared" ref="AS106:AS108" ca="1" si="1410">IF(AND(CP106&gt;0,CQ106&gt;0),"-",IF(AND(CP106&gt;0,CQ106=0),IF($D106="DCE/REA",IF(IF106="","DCE","REA"),$D106),""))</f>
        <v/>
      </c>
      <c r="AT106" s="154" t="str">
        <f t="shared" ref="AT106:AT108" ca="1" si="1411">IF(AND(CQ106&gt;0,CR106&gt;0),"-",IF(AND(CQ106&gt;0,CR106=0),IF($D106="DCE/REA",IF(IG106="","DCE","REA"),$D106),""))</f>
        <v/>
      </c>
      <c r="AU106" s="155" t="str">
        <f t="shared" ref="AU106:AU108" ca="1" si="1412">IF(AND(CR106&gt;0,CS106&gt;0),"-",IF(AND(CR106&gt;0,CS106=0),IF($D106="DCE/REA",IF(IH106="","DCE","REA"),$D106),""))</f>
        <v/>
      </c>
      <c r="AV106" s="155" t="str">
        <f t="shared" ref="AV106:AV108" ca="1" si="1413">IF(AND(CS106&gt;0,CT106&gt;0),"-",IF(AND(CS106&gt;0,CT106=0),IF($D106="DCE/REA",IF(II106="","DCE","REA"),$D106),""))</f>
        <v/>
      </c>
      <c r="AW106" s="155" t="str">
        <f t="shared" ref="AW106:AW108" ca="1" si="1414">IF(AND(CT106&gt;0,CU106&gt;0),"-",IF(AND(CT106&gt;0,CU106=0),IF($D106="DCE/REA",IF(IJ106="","DCE","REA"),$D106),""))</f>
        <v/>
      </c>
      <c r="AX106" s="155" t="str">
        <f t="shared" ref="AX106:AX108" ca="1" si="1415">IF(AND(CU106&gt;0,CV106&gt;0),"-",IF(AND(CU106&gt;0,CV106=0),IF($D106="DCE/REA",IF(IK106="","DCE","REA"),$D106),""))</f>
        <v/>
      </c>
      <c r="AY106" s="155" t="str">
        <f t="shared" ref="AY106:AY108" ca="1" si="1416">IF(AND(CV106&gt;0,CW106&gt;0),"-",IF(AND(CV106&gt;0,CW106=0),IF($D106="DCE/REA",IF(IL106="","DCE","REA"),$D106),""))</f>
        <v/>
      </c>
      <c r="AZ106" s="155" t="str">
        <f t="shared" ref="AZ106:AZ108" ca="1" si="1417">IF(AND(CW106&gt;0,CX106&gt;0),"-",IF(AND(CW106&gt;0,CX106=0),IF($D106="DCE/REA",IF(IM106="","DCE","REA"),$D106),""))</f>
        <v/>
      </c>
      <c r="BA106" s="155" t="str">
        <f t="shared" ref="BA106:BA108" ca="1" si="1418">IF(AND(CX106&gt;0,CY106&gt;0),"-",IF(AND(CX106&gt;0,CY106=0),IF($D106="DCE/REA",IF(IN106="","DCE","REA"),$D106),""))</f>
        <v/>
      </c>
      <c r="BB106" s="155" t="str">
        <f t="shared" ref="BB106:BB108" ca="1" si="1419">IF(AND(CY106&gt;0,CZ106&gt;0),"-",IF(AND(CY106&gt;0,CZ106=0),IF($D106="DCE/REA",IF(IO106="","DCE","REA"),$D106),""))</f>
        <v/>
      </c>
      <c r="BC106" s="155" t="str">
        <f t="shared" ref="BC106:BC108" ca="1" si="1420">IF(AND(CZ106&gt;0,DA106&gt;0),"-",IF(AND(CZ106&gt;0,DA106=0),IF($D106="DCE/REA",IF(IP106="","DCE","REA"),$D106),""))</f>
        <v/>
      </c>
      <c r="BD106" s="155" t="str">
        <f t="shared" ref="BD106:BD108" ca="1" si="1421">IF(AND(DA106&gt;0,DB106&gt;0),"-",IF(AND(DA106&gt;0,DB106=0),IF($D106="DCE/REA",IF(IQ106="","DCE","REA"),$D106),""))</f>
        <v/>
      </c>
      <c r="BE106" s="156" t="str">
        <f t="shared" ref="BE106:BE108" ca="1" si="1422">IF(AND(DB106&gt;0,DC106&gt;0),"-",IF(AND(DB106&gt;0,DC106=0),IF($D106="DCE/REA",IF(IR106="","DCE","REA"),$D106),""))</f>
        <v/>
      </c>
      <c r="BF106" s="154" t="str">
        <f t="shared" ref="BF106:BF108" ca="1" si="1423">IF(AND(DC106&gt;0,DD106&gt;0),"-",IF(AND(DC106&gt;0,DD106=0),IF($D106="DCE/REA",IF(IS106="","DCE","REA"),$D106),""))</f>
        <v/>
      </c>
      <c r="BG106" s="155" t="str">
        <f t="shared" ref="BG106:BG108" ca="1" si="1424">IF(AND(DD106&gt;0,DE106&gt;0),"-",IF(AND(DD106&gt;0,DE106=0),IF($D106="DCE/REA",IF(IT106="","DCE","REA"),$D106),""))</f>
        <v/>
      </c>
      <c r="BH106" s="155" t="str">
        <f t="shared" ref="BH106:BH108" ca="1" si="1425">IF(AND(DE106&gt;0,DF106&gt;0),"-",IF(AND(DE106&gt;0,DF106=0),IF($D106="DCE/REA",IF(IU106="","DCE","REA"),$D106),""))</f>
        <v/>
      </c>
      <c r="BI106" s="155" t="str">
        <f t="shared" ref="BI106:BI108" ca="1" si="1426">IF(AND(DF106&gt;0,DG106&gt;0),"-",IF(AND(DF106&gt;0,DG106=0),IF($D106="DCE/REA",IF(IV106="","DCE","REA"),$D106),""))</f>
        <v/>
      </c>
      <c r="BJ106" s="155" t="str">
        <f t="shared" ref="BJ106:BJ108" ca="1" si="1427">IF(AND(DG106&gt;0,DH106&gt;0),"-",IF(AND(DG106&gt;0,DH106=0),IF($D106="DCE/REA",IF(IW106="","DCE","REA"),$D106),""))</f>
        <v/>
      </c>
      <c r="BK106" s="155" t="str">
        <f t="shared" ref="BK106:BK108" ca="1" si="1428">IF(AND(DH106&gt;0,DI106&gt;0),"-",IF(AND(DH106&gt;0,DI106=0),IF($D106="DCE/REA",IF(IX106="","DCE","REA"),$D106),""))</f>
        <v/>
      </c>
      <c r="BL106" s="155" t="str">
        <f t="shared" ref="BL106:BL108" ca="1" si="1429">IF(AND(DI106&gt;0,DJ106&gt;0),"-",IF(AND(DI106&gt;0,DJ106=0),IF($D106="DCE/REA",IF(IY106="","DCE","REA"),$D106),""))</f>
        <v/>
      </c>
      <c r="BM106" s="155" t="str">
        <f t="shared" ref="BM106:BM108" ca="1" si="1430">IF(AND(DJ106&gt;0,DK106&gt;0),"-",IF(AND(DJ106&gt;0,DK106=0),IF($D106="DCE/REA",IF(IZ106="","DCE","REA"),$D106),""))</f>
        <v/>
      </c>
      <c r="BN106" s="155" t="str">
        <f t="shared" ref="BN106:BN108" ca="1" si="1431">IF(AND(DK106&gt;0,DL106&gt;0),"-",IF(AND(DK106&gt;0,DL106=0),IF($D106="DCE/REA",IF(JA106="","DCE","REA"),$D106),""))</f>
        <v/>
      </c>
      <c r="BO106" s="155" t="str">
        <f t="shared" ref="BO106:BO108" ca="1" si="1432">IF(AND(DL106&gt;0,DM106&gt;0),"-",IF(AND(DL106&gt;0,DM106=0),IF($D106="DCE/REA",IF(JB106="","DCE","REA"),$D106),""))</f>
        <v/>
      </c>
      <c r="BP106" s="155" t="str">
        <f t="shared" ref="BP106:BP108" ca="1" si="1433">IF(AND(DM106&gt;0,DN106&gt;0),"-",IF(AND(DM106&gt;0,DN106=0),IF($D106="DCE/REA",IF(JC106="","DCE","REA"),$D106),""))</f>
        <v/>
      </c>
      <c r="BQ106" s="156" t="str">
        <f t="shared" ref="BQ106:BQ108" ca="1" si="1434">IF(AND(DN106&gt;0,DO106&gt;0),"-",IF(AND(DN106&gt;0,DO106=0),IF($D106="DCE/REA",IF(JD106="","DCE","REA"),$D106),""))</f>
        <v/>
      </c>
      <c r="BR106" s="52"/>
      <c r="BS106" s="53">
        <f t="shared" ref="BS106:CH108" ca="1" si="1435">IF(OFFSET($HI106,,(COLUMN()-COLUMN($BS$1:$BS$12)),,1)&lt;&gt;"",OFFSET($HI106,,(COLUMN()-COLUMN($BS$1:$BS$12)),,1),SUM(OFFSET($DP106,,2*(COLUMN()-COLUMN($BS$1:$BS$12)),,2)))</f>
        <v>47.058823529411768</v>
      </c>
      <c r="BT106" s="53">
        <f t="shared" ca="1" si="1435"/>
        <v>47.058823529411768</v>
      </c>
      <c r="BU106" s="53">
        <f t="shared" ca="1" si="1435"/>
        <v>70.588235294117652</v>
      </c>
      <c r="BV106" s="53">
        <f t="shared" ca="1" si="1435"/>
        <v>94.117647058823536</v>
      </c>
      <c r="BW106" s="53">
        <f t="shared" ca="1" si="1435"/>
        <v>94.117647058823536</v>
      </c>
      <c r="BX106" s="53">
        <f t="shared" ca="1" si="1435"/>
        <v>47.058823529411768</v>
      </c>
      <c r="BY106" s="53">
        <f t="shared" ca="1" si="1435"/>
        <v>0</v>
      </c>
      <c r="BZ106" s="53">
        <f t="shared" ca="1" si="1435"/>
        <v>0</v>
      </c>
      <c r="CA106" s="53">
        <f t="shared" ca="1" si="1435"/>
        <v>0</v>
      </c>
      <c r="CB106" s="53">
        <f t="shared" ca="1" si="1435"/>
        <v>0</v>
      </c>
      <c r="CC106" s="53">
        <f t="shared" ca="1" si="1435"/>
        <v>0</v>
      </c>
      <c r="CD106" s="54">
        <f t="shared" ca="1" si="1435"/>
        <v>0</v>
      </c>
      <c r="CE106" s="53">
        <f t="shared" ca="1" si="1435"/>
        <v>0</v>
      </c>
      <c r="CF106" s="53">
        <f t="shared" ca="1" si="1435"/>
        <v>0</v>
      </c>
      <c r="CG106" s="53">
        <f t="shared" ca="1" si="1435"/>
        <v>0</v>
      </c>
      <c r="CH106" s="53">
        <f t="shared" ca="1" si="1435"/>
        <v>0</v>
      </c>
      <c r="CI106" s="53">
        <f t="shared" ref="CI106:CX108" ca="1" si="1436">IF(OFFSET($HI106,,(COLUMN()-COLUMN($BS$1:$BS$12)),,1)&lt;&gt;"",OFFSET($HI106,,(COLUMN()-COLUMN($BS$1:$BS$12)),,1),SUM(OFFSET($DP106,,2*(COLUMN()-COLUMN($BS$1:$BS$12)),,2)))</f>
        <v>0</v>
      </c>
      <c r="CJ106" s="53">
        <f t="shared" ca="1" si="1436"/>
        <v>0</v>
      </c>
      <c r="CK106" s="53">
        <f t="shared" ca="1" si="1436"/>
        <v>0</v>
      </c>
      <c r="CL106" s="53">
        <f t="shared" ca="1" si="1436"/>
        <v>0</v>
      </c>
      <c r="CM106" s="53">
        <f t="shared" ca="1" si="1436"/>
        <v>0</v>
      </c>
      <c r="CN106" s="53">
        <f t="shared" ca="1" si="1436"/>
        <v>0</v>
      </c>
      <c r="CO106" s="53">
        <f t="shared" ca="1" si="1436"/>
        <v>0</v>
      </c>
      <c r="CP106" s="54">
        <f t="shared" ca="1" si="1436"/>
        <v>0</v>
      </c>
      <c r="CQ106" s="53">
        <f t="shared" ca="1" si="1436"/>
        <v>0</v>
      </c>
      <c r="CR106" s="53">
        <f t="shared" ca="1" si="1436"/>
        <v>0</v>
      </c>
      <c r="CS106" s="53">
        <f t="shared" ca="1" si="1436"/>
        <v>0</v>
      </c>
      <c r="CT106" s="53">
        <f t="shared" ca="1" si="1436"/>
        <v>0</v>
      </c>
      <c r="CU106" s="53">
        <f t="shared" ca="1" si="1436"/>
        <v>0</v>
      </c>
      <c r="CV106" s="53">
        <f t="shared" ca="1" si="1436"/>
        <v>0</v>
      </c>
      <c r="CW106" s="53">
        <f t="shared" ca="1" si="1436"/>
        <v>0</v>
      </c>
      <c r="CX106" s="53">
        <f t="shared" ca="1" si="1436"/>
        <v>0</v>
      </c>
      <c r="CY106" s="53">
        <f t="shared" ref="CY106:DN108" ca="1" si="1437">IF(OFFSET($HI106,,(COLUMN()-COLUMN($BS$1:$BS$12)),,1)&lt;&gt;"",OFFSET($HI106,,(COLUMN()-COLUMN($BS$1:$BS$12)),,1),SUM(OFFSET($DP106,,2*(COLUMN()-COLUMN($BS$1:$BS$12)),,2)))</f>
        <v>0</v>
      </c>
      <c r="CZ106" s="53">
        <f t="shared" ca="1" si="1437"/>
        <v>0</v>
      </c>
      <c r="DA106" s="53">
        <f t="shared" ca="1" si="1437"/>
        <v>0</v>
      </c>
      <c r="DB106" s="54">
        <f t="shared" ca="1" si="1437"/>
        <v>0</v>
      </c>
      <c r="DC106" s="53">
        <f t="shared" ca="1" si="1437"/>
        <v>0</v>
      </c>
      <c r="DD106" s="53">
        <f t="shared" ca="1" si="1437"/>
        <v>0</v>
      </c>
      <c r="DE106" s="53">
        <f t="shared" ca="1" si="1437"/>
        <v>0</v>
      </c>
      <c r="DF106" s="53">
        <f t="shared" ca="1" si="1437"/>
        <v>0</v>
      </c>
      <c r="DG106" s="53">
        <f t="shared" ca="1" si="1437"/>
        <v>0</v>
      </c>
      <c r="DH106" s="53">
        <f t="shared" ca="1" si="1437"/>
        <v>0</v>
      </c>
      <c r="DI106" s="53">
        <f t="shared" ca="1" si="1437"/>
        <v>0</v>
      </c>
      <c r="DJ106" s="53">
        <f t="shared" ca="1" si="1437"/>
        <v>0</v>
      </c>
      <c r="DK106" s="53">
        <f t="shared" ca="1" si="1437"/>
        <v>0</v>
      </c>
      <c r="DL106" s="53">
        <f t="shared" ca="1" si="1437"/>
        <v>0</v>
      </c>
      <c r="DM106" s="53">
        <f t="shared" ca="1" si="1437"/>
        <v>0</v>
      </c>
      <c r="DN106" s="53">
        <f t="shared" ca="1" si="1437"/>
        <v>0</v>
      </c>
      <c r="DO106" s="52"/>
      <c r="DP106" s="60">
        <v>23.529411764705884</v>
      </c>
      <c r="DQ106" s="53">
        <v>23.529411764705884</v>
      </c>
      <c r="DR106" s="53">
        <v>23.529411764705884</v>
      </c>
      <c r="DS106" s="53">
        <v>23.529411764705884</v>
      </c>
      <c r="DT106" s="53">
        <v>23.529411764705884</v>
      </c>
      <c r="DU106" s="53">
        <v>47.058823529411768</v>
      </c>
      <c r="DV106" s="53">
        <v>47.058823529411768</v>
      </c>
      <c r="DW106" s="53">
        <v>47.058823529411768</v>
      </c>
      <c r="DX106" s="53">
        <v>47.058823529411768</v>
      </c>
      <c r="DY106" s="53">
        <v>47.058823529411768</v>
      </c>
      <c r="DZ106" s="53">
        <v>47.058823529411768</v>
      </c>
      <c r="EA106" s="53">
        <v>0</v>
      </c>
      <c r="EB106" s="53">
        <v>0</v>
      </c>
      <c r="EC106" s="53">
        <v>0</v>
      </c>
      <c r="ED106" s="53">
        <v>0</v>
      </c>
      <c r="EE106" s="53">
        <v>0</v>
      </c>
      <c r="EF106" s="53">
        <v>0</v>
      </c>
      <c r="EG106" s="53">
        <v>0</v>
      </c>
      <c r="EH106" s="53">
        <v>0</v>
      </c>
      <c r="EI106" s="53">
        <v>0</v>
      </c>
      <c r="EJ106" s="53">
        <v>0</v>
      </c>
      <c r="EK106" s="53">
        <v>0</v>
      </c>
      <c r="EL106" s="55">
        <v>0</v>
      </c>
      <c r="EM106" s="54">
        <v>0</v>
      </c>
      <c r="EN106" s="53">
        <v>0</v>
      </c>
      <c r="EO106" s="53">
        <v>0</v>
      </c>
      <c r="EP106" s="53">
        <v>0</v>
      </c>
      <c r="EQ106" s="53">
        <v>0</v>
      </c>
      <c r="ER106" s="53">
        <v>0</v>
      </c>
      <c r="ES106" s="53">
        <v>0</v>
      </c>
      <c r="ET106" s="53">
        <v>0</v>
      </c>
      <c r="EU106" s="53">
        <v>0</v>
      </c>
      <c r="EV106" s="53">
        <v>0</v>
      </c>
      <c r="EW106" s="53">
        <v>0</v>
      </c>
      <c r="EX106" s="53">
        <v>0</v>
      </c>
      <c r="EY106" s="53">
        <v>0</v>
      </c>
      <c r="EZ106" s="53">
        <v>0</v>
      </c>
      <c r="FA106" s="53">
        <v>0</v>
      </c>
      <c r="FB106" s="53">
        <v>0</v>
      </c>
      <c r="FC106" s="53">
        <v>0</v>
      </c>
      <c r="FD106" s="53">
        <v>0</v>
      </c>
      <c r="FE106" s="53">
        <v>0</v>
      </c>
      <c r="FF106" s="53">
        <v>0</v>
      </c>
      <c r="FG106" s="53">
        <v>0</v>
      </c>
      <c r="FH106" s="53">
        <v>0</v>
      </c>
      <c r="FI106" s="53">
        <v>0</v>
      </c>
      <c r="FJ106" s="53">
        <v>0</v>
      </c>
      <c r="FK106" s="54">
        <v>0</v>
      </c>
      <c r="FL106" s="53">
        <v>0</v>
      </c>
      <c r="FM106" s="53">
        <v>0</v>
      </c>
      <c r="FN106" s="53">
        <v>0</v>
      </c>
      <c r="FO106" s="53">
        <v>0</v>
      </c>
      <c r="FP106" s="53">
        <v>0</v>
      </c>
      <c r="FQ106" s="53">
        <v>0</v>
      </c>
      <c r="FR106" s="53">
        <v>0</v>
      </c>
      <c r="FS106" s="53">
        <v>0</v>
      </c>
      <c r="FT106" s="53">
        <v>0</v>
      </c>
      <c r="FU106" s="53">
        <v>0</v>
      </c>
      <c r="FV106" s="53">
        <v>0</v>
      </c>
      <c r="FW106" s="53">
        <v>0</v>
      </c>
      <c r="FX106" s="53">
        <v>0</v>
      </c>
      <c r="FY106" s="53">
        <v>0</v>
      </c>
      <c r="FZ106" s="53">
        <v>0</v>
      </c>
      <c r="GA106" s="53">
        <v>0</v>
      </c>
      <c r="GB106" s="53">
        <v>0</v>
      </c>
      <c r="GC106" s="53">
        <v>0</v>
      </c>
      <c r="GD106" s="53">
        <v>0</v>
      </c>
      <c r="GE106" s="53">
        <v>0</v>
      </c>
      <c r="GF106" s="53">
        <v>0</v>
      </c>
      <c r="GG106" s="53">
        <v>0</v>
      </c>
      <c r="GH106" s="53">
        <v>0</v>
      </c>
      <c r="GI106" s="54">
        <v>0</v>
      </c>
      <c r="GJ106" s="53">
        <v>0</v>
      </c>
      <c r="GK106" s="53">
        <v>0</v>
      </c>
      <c r="GL106" s="53">
        <v>0</v>
      </c>
      <c r="GM106" s="53">
        <v>0</v>
      </c>
      <c r="GN106" s="53">
        <v>0</v>
      </c>
      <c r="GO106" s="53">
        <v>0</v>
      </c>
      <c r="GP106" s="53">
        <v>0</v>
      </c>
      <c r="GQ106" s="53">
        <v>0</v>
      </c>
      <c r="GR106" s="53">
        <v>0</v>
      </c>
      <c r="GS106" s="53">
        <v>0</v>
      </c>
      <c r="GT106" s="53">
        <v>0</v>
      </c>
      <c r="GU106" s="53">
        <v>0</v>
      </c>
      <c r="GV106" s="53">
        <v>0</v>
      </c>
      <c r="GW106" s="53">
        <v>0</v>
      </c>
      <c r="GX106" s="53">
        <v>0</v>
      </c>
      <c r="GY106" s="53">
        <v>0</v>
      </c>
      <c r="GZ106" s="53">
        <v>0</v>
      </c>
      <c r="HA106" s="53">
        <v>0</v>
      </c>
      <c r="HB106" s="53">
        <v>0</v>
      </c>
      <c r="HC106" s="53">
        <v>0</v>
      </c>
      <c r="HD106" s="53">
        <v>0</v>
      </c>
      <c r="HE106" s="53">
        <v>0</v>
      </c>
      <c r="HF106" s="53">
        <v>0</v>
      </c>
      <c r="HG106" s="54">
        <v>0</v>
      </c>
      <c r="HH106" s="52"/>
      <c r="HI106" s="160"/>
      <c r="HJ106" s="161"/>
      <c r="HK106" s="161"/>
      <c r="HL106" s="161"/>
      <c r="HM106" s="161"/>
      <c r="HN106" s="161"/>
      <c r="HO106" s="161"/>
      <c r="HP106" s="161"/>
      <c r="HQ106" s="161"/>
      <c r="HR106" s="161"/>
      <c r="HS106" s="161"/>
      <c r="HT106" s="162"/>
      <c r="HU106" s="160"/>
      <c r="HV106" s="161"/>
      <c r="HW106" s="161"/>
      <c r="HX106" s="161"/>
      <c r="HY106" s="161"/>
      <c r="HZ106" s="161"/>
      <c r="IA106" s="161"/>
      <c r="IB106" s="161"/>
      <c r="IC106" s="161"/>
      <c r="ID106" s="161"/>
      <c r="IE106" s="161"/>
      <c r="IF106" s="162"/>
      <c r="IG106" s="160"/>
      <c r="IH106" s="161"/>
      <c r="II106" s="161"/>
      <c r="IJ106" s="161"/>
      <c r="IK106" s="161"/>
      <c r="IL106" s="161"/>
      <c r="IM106" s="161"/>
      <c r="IN106" s="161"/>
      <c r="IO106" s="161"/>
      <c r="IP106" s="161"/>
      <c r="IQ106" s="161"/>
      <c r="IR106" s="162"/>
      <c r="IS106" s="160"/>
      <c r="IT106" s="161"/>
      <c r="IU106" s="161"/>
      <c r="IV106" s="161"/>
      <c r="IW106" s="161"/>
      <c r="IX106" s="161"/>
      <c r="IY106" s="161"/>
      <c r="IZ106" s="161"/>
      <c r="JA106" s="161"/>
      <c r="JB106" s="161"/>
      <c r="JC106" s="161"/>
      <c r="JD106" s="162"/>
      <c r="JE106" s="92"/>
    </row>
    <row r="107" spans="1:265" s="1" customFormat="1" ht="14.4" x14ac:dyDescent="0.3">
      <c r="A107" s="125"/>
      <c r="B107" s="163">
        <f t="shared" ca="1" si="1378"/>
        <v>0</v>
      </c>
      <c r="C107" s="164" t="str">
        <f t="shared" ca="1" si="1379"/>
        <v>Affaire 1</v>
      </c>
      <c r="D107" s="140" t="str">
        <f t="shared" ca="1" si="1380"/>
        <v>DCE/REA</v>
      </c>
      <c r="E107" s="141" t="s">
        <v>39</v>
      </c>
      <c r="F107" s="142">
        <v>2</v>
      </c>
      <c r="G107" s="140">
        <f t="shared" ca="1" si="1381"/>
        <v>0</v>
      </c>
      <c r="H107" s="140">
        <f t="shared" ca="1" si="1382"/>
        <v>0</v>
      </c>
      <c r="I107" s="168">
        <f t="shared" ca="1" si="1383"/>
        <v>0</v>
      </c>
      <c r="J107" s="140">
        <f t="shared" ca="1" si="1384"/>
        <v>0</v>
      </c>
      <c r="K107" s="140">
        <f t="shared" ca="1" si="1385"/>
        <v>0</v>
      </c>
      <c r="L107" s="143">
        <f t="shared" ca="1" si="1386"/>
        <v>0</v>
      </c>
      <c r="M107" s="108"/>
      <c r="N107" s="145">
        <v>200</v>
      </c>
      <c r="O107" s="146">
        <v>43466</v>
      </c>
      <c r="P107" s="146">
        <v>43600</v>
      </c>
      <c r="Q107" s="147">
        <v>43597</v>
      </c>
      <c r="R107" s="148" t="str">
        <f ca="1">IF(AND($P107&lt;&gt;"",$P107&lt;=$B$1,$Q107=""),"RETARD","")</f>
        <v/>
      </c>
      <c r="S107" s="148">
        <f ca="1">IF($O107="","",IF(AND($B$1&lt;$P107,$Q107=""),$P107,IF(AND($Q107&lt;=$P107,$Q107&lt;&gt;""),$Q107,EDATE($P107,1))))</f>
        <v>43597</v>
      </c>
      <c r="T107" s="150"/>
      <c r="U107" s="108"/>
      <c r="V107" s="154" t="str">
        <f t="shared" ca="1" si="1387"/>
        <v>-</v>
      </c>
      <c r="W107" s="155" t="str">
        <f t="shared" ca="1" si="1388"/>
        <v>-</v>
      </c>
      <c r="X107" s="155" t="str">
        <f t="shared" ca="1" si="1389"/>
        <v>-</v>
      </c>
      <c r="Y107" s="155" t="str">
        <f t="shared" ca="1" si="1390"/>
        <v>-</v>
      </c>
      <c r="Z107" s="155" t="str">
        <f t="shared" ca="1" si="1391"/>
        <v>DCE</v>
      </c>
      <c r="AA107" s="155" t="str">
        <f t="shared" ca="1" si="1392"/>
        <v/>
      </c>
      <c r="AB107" s="155" t="str">
        <f t="shared" ca="1" si="1393"/>
        <v/>
      </c>
      <c r="AC107" s="155" t="str">
        <f t="shared" ca="1" si="1394"/>
        <v/>
      </c>
      <c r="AD107" s="155" t="str">
        <f t="shared" ca="1" si="1395"/>
        <v/>
      </c>
      <c r="AE107" s="155" t="str">
        <f t="shared" ca="1" si="1396"/>
        <v/>
      </c>
      <c r="AF107" s="155" t="str">
        <f t="shared" ca="1" si="1397"/>
        <v/>
      </c>
      <c r="AG107" s="156" t="str">
        <f t="shared" ca="1" si="1398"/>
        <v/>
      </c>
      <c r="AH107" s="154" t="str">
        <f t="shared" ca="1" si="1399"/>
        <v/>
      </c>
      <c r="AI107" s="155" t="str">
        <f t="shared" ca="1" si="1400"/>
        <v/>
      </c>
      <c r="AJ107" s="155" t="str">
        <f t="shared" ca="1" si="1401"/>
        <v/>
      </c>
      <c r="AK107" s="155" t="str">
        <f t="shared" ca="1" si="1402"/>
        <v/>
      </c>
      <c r="AL107" s="155" t="str">
        <f t="shared" ca="1" si="1403"/>
        <v/>
      </c>
      <c r="AM107" s="155" t="str">
        <f t="shared" ca="1" si="1404"/>
        <v/>
      </c>
      <c r="AN107" s="155" t="str">
        <f t="shared" ca="1" si="1405"/>
        <v/>
      </c>
      <c r="AO107" s="155" t="str">
        <f t="shared" ca="1" si="1406"/>
        <v/>
      </c>
      <c r="AP107" s="155" t="str">
        <f t="shared" ca="1" si="1407"/>
        <v/>
      </c>
      <c r="AQ107" s="155" t="str">
        <f t="shared" ca="1" si="1408"/>
        <v/>
      </c>
      <c r="AR107" s="155" t="str">
        <f t="shared" ca="1" si="1409"/>
        <v/>
      </c>
      <c r="AS107" s="156" t="str">
        <f t="shared" ca="1" si="1410"/>
        <v/>
      </c>
      <c r="AT107" s="154" t="str">
        <f t="shared" ca="1" si="1411"/>
        <v/>
      </c>
      <c r="AU107" s="155" t="str">
        <f t="shared" ca="1" si="1412"/>
        <v/>
      </c>
      <c r="AV107" s="155" t="str">
        <f t="shared" ca="1" si="1413"/>
        <v/>
      </c>
      <c r="AW107" s="155" t="str">
        <f t="shared" ca="1" si="1414"/>
        <v/>
      </c>
      <c r="AX107" s="155" t="str">
        <f t="shared" ca="1" si="1415"/>
        <v/>
      </c>
      <c r="AY107" s="155" t="str">
        <f t="shared" ca="1" si="1416"/>
        <v/>
      </c>
      <c r="AZ107" s="155" t="str">
        <f t="shared" ca="1" si="1417"/>
        <v/>
      </c>
      <c r="BA107" s="155" t="str">
        <f t="shared" ca="1" si="1418"/>
        <v/>
      </c>
      <c r="BB107" s="155" t="str">
        <f t="shared" ca="1" si="1419"/>
        <v/>
      </c>
      <c r="BC107" s="155" t="str">
        <f t="shared" ca="1" si="1420"/>
        <v/>
      </c>
      <c r="BD107" s="155" t="str">
        <f t="shared" ca="1" si="1421"/>
        <v/>
      </c>
      <c r="BE107" s="156" t="str">
        <f t="shared" ca="1" si="1422"/>
        <v/>
      </c>
      <c r="BF107" s="154" t="str">
        <f t="shared" ca="1" si="1423"/>
        <v/>
      </c>
      <c r="BG107" s="155" t="str">
        <f t="shared" ca="1" si="1424"/>
        <v/>
      </c>
      <c r="BH107" s="155" t="str">
        <f t="shared" ca="1" si="1425"/>
        <v/>
      </c>
      <c r="BI107" s="155" t="str">
        <f t="shared" ca="1" si="1426"/>
        <v/>
      </c>
      <c r="BJ107" s="155" t="str">
        <f t="shared" ca="1" si="1427"/>
        <v/>
      </c>
      <c r="BK107" s="155" t="str">
        <f t="shared" ca="1" si="1428"/>
        <v/>
      </c>
      <c r="BL107" s="155" t="str">
        <f t="shared" ca="1" si="1429"/>
        <v/>
      </c>
      <c r="BM107" s="155" t="str">
        <f t="shared" ca="1" si="1430"/>
        <v/>
      </c>
      <c r="BN107" s="155" t="str">
        <f t="shared" ca="1" si="1431"/>
        <v/>
      </c>
      <c r="BO107" s="155" t="str">
        <f t="shared" ca="1" si="1432"/>
        <v/>
      </c>
      <c r="BP107" s="155" t="str">
        <f t="shared" ca="1" si="1433"/>
        <v/>
      </c>
      <c r="BQ107" s="156" t="str">
        <f t="shared" ca="1" si="1434"/>
        <v/>
      </c>
      <c r="BR107" s="52"/>
      <c r="BS107" s="53">
        <f t="shared" ca="1" si="1435"/>
        <v>44.444444444444443</v>
      </c>
      <c r="BT107" s="53">
        <f t="shared" ca="1" si="1435"/>
        <v>44.444444444444443</v>
      </c>
      <c r="BU107" s="53">
        <f t="shared" ca="1" si="1435"/>
        <v>44.444444444444443</v>
      </c>
      <c r="BV107" s="53">
        <f t="shared" ca="1" si="1435"/>
        <v>44.444444444444443</v>
      </c>
      <c r="BW107" s="53">
        <f t="shared" ca="1" si="1435"/>
        <v>22.222222222222221</v>
      </c>
      <c r="BX107" s="53">
        <f t="shared" ca="1" si="1435"/>
        <v>0</v>
      </c>
      <c r="BY107" s="53">
        <f t="shared" ca="1" si="1435"/>
        <v>0</v>
      </c>
      <c r="BZ107" s="53">
        <f t="shared" ca="1" si="1435"/>
        <v>0</v>
      </c>
      <c r="CA107" s="53">
        <f t="shared" ca="1" si="1435"/>
        <v>0</v>
      </c>
      <c r="CB107" s="53">
        <f t="shared" ca="1" si="1435"/>
        <v>0</v>
      </c>
      <c r="CC107" s="53">
        <f t="shared" ca="1" si="1435"/>
        <v>0</v>
      </c>
      <c r="CD107" s="54">
        <f t="shared" ca="1" si="1435"/>
        <v>0</v>
      </c>
      <c r="CE107" s="53">
        <f t="shared" ca="1" si="1435"/>
        <v>0</v>
      </c>
      <c r="CF107" s="53">
        <f t="shared" ca="1" si="1435"/>
        <v>0</v>
      </c>
      <c r="CG107" s="53">
        <f t="shared" ca="1" si="1435"/>
        <v>0</v>
      </c>
      <c r="CH107" s="53">
        <f t="shared" ca="1" si="1435"/>
        <v>0</v>
      </c>
      <c r="CI107" s="53">
        <f t="shared" ca="1" si="1436"/>
        <v>0</v>
      </c>
      <c r="CJ107" s="53">
        <f t="shared" ca="1" si="1436"/>
        <v>0</v>
      </c>
      <c r="CK107" s="53">
        <f t="shared" ca="1" si="1436"/>
        <v>0</v>
      </c>
      <c r="CL107" s="53">
        <f t="shared" ca="1" si="1436"/>
        <v>0</v>
      </c>
      <c r="CM107" s="53">
        <f t="shared" ca="1" si="1436"/>
        <v>0</v>
      </c>
      <c r="CN107" s="53">
        <f t="shared" ca="1" si="1436"/>
        <v>0</v>
      </c>
      <c r="CO107" s="53">
        <f t="shared" ca="1" si="1436"/>
        <v>0</v>
      </c>
      <c r="CP107" s="54">
        <f t="shared" ca="1" si="1436"/>
        <v>0</v>
      </c>
      <c r="CQ107" s="53">
        <f t="shared" ca="1" si="1436"/>
        <v>0</v>
      </c>
      <c r="CR107" s="53">
        <f t="shared" ca="1" si="1436"/>
        <v>0</v>
      </c>
      <c r="CS107" s="53">
        <f t="shared" ca="1" si="1436"/>
        <v>0</v>
      </c>
      <c r="CT107" s="53">
        <f t="shared" ca="1" si="1436"/>
        <v>0</v>
      </c>
      <c r="CU107" s="53">
        <f t="shared" ca="1" si="1436"/>
        <v>0</v>
      </c>
      <c r="CV107" s="53">
        <f t="shared" ca="1" si="1436"/>
        <v>0</v>
      </c>
      <c r="CW107" s="53">
        <f t="shared" ca="1" si="1436"/>
        <v>0</v>
      </c>
      <c r="CX107" s="53">
        <f t="shared" ca="1" si="1436"/>
        <v>0</v>
      </c>
      <c r="CY107" s="53">
        <f t="shared" ca="1" si="1437"/>
        <v>0</v>
      </c>
      <c r="CZ107" s="53">
        <f t="shared" ca="1" si="1437"/>
        <v>0</v>
      </c>
      <c r="DA107" s="53">
        <f t="shared" ca="1" si="1437"/>
        <v>0</v>
      </c>
      <c r="DB107" s="54">
        <f t="shared" ca="1" si="1437"/>
        <v>0</v>
      </c>
      <c r="DC107" s="53">
        <f t="shared" ca="1" si="1437"/>
        <v>0</v>
      </c>
      <c r="DD107" s="53">
        <f t="shared" ca="1" si="1437"/>
        <v>0</v>
      </c>
      <c r="DE107" s="53">
        <f t="shared" ca="1" si="1437"/>
        <v>0</v>
      </c>
      <c r="DF107" s="53">
        <f t="shared" ca="1" si="1437"/>
        <v>0</v>
      </c>
      <c r="DG107" s="53">
        <f t="shared" ca="1" si="1437"/>
        <v>0</v>
      </c>
      <c r="DH107" s="53">
        <f t="shared" ca="1" si="1437"/>
        <v>0</v>
      </c>
      <c r="DI107" s="53">
        <f t="shared" ca="1" si="1437"/>
        <v>0</v>
      </c>
      <c r="DJ107" s="53">
        <f t="shared" ca="1" si="1437"/>
        <v>0</v>
      </c>
      <c r="DK107" s="53">
        <f t="shared" ca="1" si="1437"/>
        <v>0</v>
      </c>
      <c r="DL107" s="53">
        <f t="shared" ca="1" si="1437"/>
        <v>0</v>
      </c>
      <c r="DM107" s="53">
        <f t="shared" ca="1" si="1437"/>
        <v>0</v>
      </c>
      <c r="DN107" s="53">
        <f t="shared" ca="1" si="1437"/>
        <v>0</v>
      </c>
      <c r="DO107" s="52"/>
      <c r="DP107" s="60">
        <v>22.222222222222221</v>
      </c>
      <c r="DQ107" s="53">
        <v>22.222222222222221</v>
      </c>
      <c r="DR107" s="53">
        <v>22.222222222222221</v>
      </c>
      <c r="DS107" s="53">
        <v>22.222222222222221</v>
      </c>
      <c r="DT107" s="53">
        <v>22.222222222222221</v>
      </c>
      <c r="DU107" s="53">
        <v>22.222222222222221</v>
      </c>
      <c r="DV107" s="53">
        <v>22.222222222222221</v>
      </c>
      <c r="DW107" s="53">
        <v>22.222222222222221</v>
      </c>
      <c r="DX107" s="53">
        <v>22.222222222222221</v>
      </c>
      <c r="DY107" s="53">
        <v>0</v>
      </c>
      <c r="DZ107" s="53">
        <v>0</v>
      </c>
      <c r="EA107" s="53">
        <v>0</v>
      </c>
      <c r="EB107" s="53">
        <v>0</v>
      </c>
      <c r="EC107" s="53">
        <v>0</v>
      </c>
      <c r="ED107" s="53">
        <v>0</v>
      </c>
      <c r="EE107" s="53">
        <v>0</v>
      </c>
      <c r="EF107" s="53">
        <v>0</v>
      </c>
      <c r="EG107" s="53">
        <v>0</v>
      </c>
      <c r="EH107" s="53">
        <v>0</v>
      </c>
      <c r="EI107" s="53">
        <v>0</v>
      </c>
      <c r="EJ107" s="53">
        <v>0</v>
      </c>
      <c r="EK107" s="53">
        <v>0</v>
      </c>
      <c r="EL107" s="55">
        <v>0</v>
      </c>
      <c r="EM107" s="54">
        <v>0</v>
      </c>
      <c r="EN107" s="53">
        <v>0</v>
      </c>
      <c r="EO107" s="53">
        <v>0</v>
      </c>
      <c r="EP107" s="53">
        <v>0</v>
      </c>
      <c r="EQ107" s="53">
        <v>0</v>
      </c>
      <c r="ER107" s="53">
        <v>0</v>
      </c>
      <c r="ES107" s="53">
        <v>0</v>
      </c>
      <c r="ET107" s="53">
        <v>0</v>
      </c>
      <c r="EU107" s="53">
        <v>0</v>
      </c>
      <c r="EV107" s="53">
        <v>0</v>
      </c>
      <c r="EW107" s="53">
        <v>0</v>
      </c>
      <c r="EX107" s="53">
        <v>0</v>
      </c>
      <c r="EY107" s="53">
        <v>0</v>
      </c>
      <c r="EZ107" s="53">
        <v>0</v>
      </c>
      <c r="FA107" s="53">
        <v>0</v>
      </c>
      <c r="FB107" s="53">
        <v>0</v>
      </c>
      <c r="FC107" s="53">
        <v>0</v>
      </c>
      <c r="FD107" s="53">
        <v>0</v>
      </c>
      <c r="FE107" s="53">
        <v>0</v>
      </c>
      <c r="FF107" s="53">
        <v>0</v>
      </c>
      <c r="FG107" s="53">
        <v>0</v>
      </c>
      <c r="FH107" s="53">
        <v>0</v>
      </c>
      <c r="FI107" s="53">
        <v>0</v>
      </c>
      <c r="FJ107" s="53">
        <v>0</v>
      </c>
      <c r="FK107" s="54">
        <v>0</v>
      </c>
      <c r="FL107" s="53">
        <v>0</v>
      </c>
      <c r="FM107" s="53">
        <v>0</v>
      </c>
      <c r="FN107" s="53">
        <v>0</v>
      </c>
      <c r="FO107" s="53">
        <v>0</v>
      </c>
      <c r="FP107" s="53">
        <v>0</v>
      </c>
      <c r="FQ107" s="53">
        <v>0</v>
      </c>
      <c r="FR107" s="53">
        <v>0</v>
      </c>
      <c r="FS107" s="53">
        <v>0</v>
      </c>
      <c r="FT107" s="53">
        <v>0</v>
      </c>
      <c r="FU107" s="53">
        <v>0</v>
      </c>
      <c r="FV107" s="53">
        <v>0</v>
      </c>
      <c r="FW107" s="53">
        <v>0</v>
      </c>
      <c r="FX107" s="53">
        <v>0</v>
      </c>
      <c r="FY107" s="53">
        <v>0</v>
      </c>
      <c r="FZ107" s="53">
        <v>0</v>
      </c>
      <c r="GA107" s="53">
        <v>0</v>
      </c>
      <c r="GB107" s="53">
        <v>0</v>
      </c>
      <c r="GC107" s="53">
        <v>0</v>
      </c>
      <c r="GD107" s="53">
        <v>0</v>
      </c>
      <c r="GE107" s="53">
        <v>0</v>
      </c>
      <c r="GF107" s="53">
        <v>0</v>
      </c>
      <c r="GG107" s="53">
        <v>0</v>
      </c>
      <c r="GH107" s="53">
        <v>0</v>
      </c>
      <c r="GI107" s="54">
        <v>0</v>
      </c>
      <c r="GJ107" s="53">
        <v>0</v>
      </c>
      <c r="GK107" s="53">
        <v>0</v>
      </c>
      <c r="GL107" s="53">
        <v>0</v>
      </c>
      <c r="GM107" s="53">
        <v>0</v>
      </c>
      <c r="GN107" s="53">
        <v>0</v>
      </c>
      <c r="GO107" s="53">
        <v>0</v>
      </c>
      <c r="GP107" s="53">
        <v>0</v>
      </c>
      <c r="GQ107" s="53">
        <v>0</v>
      </c>
      <c r="GR107" s="53">
        <v>0</v>
      </c>
      <c r="GS107" s="53">
        <v>0</v>
      </c>
      <c r="GT107" s="53">
        <v>0</v>
      </c>
      <c r="GU107" s="53">
        <v>0</v>
      </c>
      <c r="GV107" s="53">
        <v>0</v>
      </c>
      <c r="GW107" s="53">
        <v>0</v>
      </c>
      <c r="GX107" s="53">
        <v>0</v>
      </c>
      <c r="GY107" s="53">
        <v>0</v>
      </c>
      <c r="GZ107" s="53">
        <v>0</v>
      </c>
      <c r="HA107" s="53">
        <v>0</v>
      </c>
      <c r="HB107" s="53">
        <v>0</v>
      </c>
      <c r="HC107" s="53">
        <v>0</v>
      </c>
      <c r="HD107" s="53">
        <v>0</v>
      </c>
      <c r="HE107" s="53">
        <v>0</v>
      </c>
      <c r="HF107" s="53">
        <v>0</v>
      </c>
      <c r="HG107" s="54">
        <v>0</v>
      </c>
      <c r="HH107" s="52"/>
      <c r="HI107" s="160"/>
      <c r="HJ107" s="161"/>
      <c r="HK107" s="161"/>
      <c r="HL107" s="161"/>
      <c r="HM107" s="161"/>
      <c r="HN107" s="161"/>
      <c r="HO107" s="161"/>
      <c r="HP107" s="161"/>
      <c r="HQ107" s="161"/>
      <c r="HR107" s="161"/>
      <c r="HS107" s="161"/>
      <c r="HT107" s="162"/>
      <c r="HU107" s="160"/>
      <c r="HV107" s="161"/>
      <c r="HW107" s="161"/>
      <c r="HX107" s="161"/>
      <c r="HY107" s="161"/>
      <c r="HZ107" s="161"/>
      <c r="IA107" s="161"/>
      <c r="IB107" s="161"/>
      <c r="IC107" s="161"/>
      <c r="ID107" s="161"/>
      <c r="IE107" s="161"/>
      <c r="IF107" s="162"/>
      <c r="IG107" s="160"/>
      <c r="IH107" s="161"/>
      <c r="II107" s="161"/>
      <c r="IJ107" s="161"/>
      <c r="IK107" s="161"/>
      <c r="IL107" s="161"/>
      <c r="IM107" s="161"/>
      <c r="IN107" s="161"/>
      <c r="IO107" s="161"/>
      <c r="IP107" s="161"/>
      <c r="IQ107" s="161"/>
      <c r="IR107" s="162"/>
      <c r="IS107" s="160"/>
      <c r="IT107" s="161"/>
      <c r="IU107" s="161"/>
      <c r="IV107" s="161"/>
      <c r="IW107" s="161"/>
      <c r="IX107" s="161"/>
      <c r="IY107" s="161"/>
      <c r="IZ107" s="161"/>
      <c r="JA107" s="161"/>
      <c r="JB107" s="161"/>
      <c r="JC107" s="161"/>
      <c r="JD107" s="162"/>
      <c r="JE107" s="92"/>
    </row>
    <row r="108" spans="1:265" s="1" customFormat="1" ht="15" thickBot="1" x14ac:dyDescent="0.35">
      <c r="A108" s="125"/>
      <c r="B108" s="163">
        <f t="shared" ca="1" si="1378"/>
        <v>0</v>
      </c>
      <c r="C108" s="164" t="str">
        <f t="shared" ca="1" si="1379"/>
        <v>Affaire 1</v>
      </c>
      <c r="D108" s="140" t="str">
        <f t="shared" ca="1" si="1380"/>
        <v>DCE/REA</v>
      </c>
      <c r="E108" s="141" t="s">
        <v>40</v>
      </c>
      <c r="F108" s="142">
        <v>3</v>
      </c>
      <c r="G108" s="140">
        <f t="shared" ca="1" si="1381"/>
        <v>0</v>
      </c>
      <c r="H108" s="140">
        <f t="shared" ca="1" si="1382"/>
        <v>0</v>
      </c>
      <c r="I108" s="168">
        <f t="shared" ca="1" si="1383"/>
        <v>0</v>
      </c>
      <c r="J108" s="140">
        <f t="shared" ca="1" si="1384"/>
        <v>0</v>
      </c>
      <c r="K108" s="140">
        <f t="shared" ca="1" si="1385"/>
        <v>0</v>
      </c>
      <c r="L108" s="143">
        <f t="shared" ca="1" si="1386"/>
        <v>0</v>
      </c>
      <c r="M108" s="108"/>
      <c r="N108" s="145">
        <v>250</v>
      </c>
      <c r="O108" s="146">
        <v>43466</v>
      </c>
      <c r="P108" s="146">
        <v>43525</v>
      </c>
      <c r="Q108" s="147"/>
      <c r="R108" s="148" t="str">
        <f ca="1">IF(AND($P108&lt;&gt;"",$P108&lt;=$B$1,$Q108=""),"RETARD","")</f>
        <v>RETARD</v>
      </c>
      <c r="S108" s="148">
        <f ca="1">IF($O108="","",IF(AND($B$1&lt;$P108,$Q108=""),$P108,IF(AND($Q108&lt;=$P108,$Q108&lt;&gt;""),$Q108,EDATE($P108,1))))</f>
        <v>43556</v>
      </c>
      <c r="T108" s="150"/>
      <c r="U108" s="108"/>
      <c r="V108" s="154" t="str">
        <f t="shared" ca="1" si="1387"/>
        <v>-</v>
      </c>
      <c r="W108" s="155" t="str">
        <f t="shared" ca="1" si="1388"/>
        <v>-</v>
      </c>
      <c r="X108" s="155" t="str">
        <f t="shared" ca="1" si="1389"/>
        <v>-</v>
      </c>
      <c r="Y108" s="155" t="str">
        <f t="shared" ca="1" si="1390"/>
        <v>DCE</v>
      </c>
      <c r="Z108" s="155" t="str">
        <f t="shared" ca="1" si="1391"/>
        <v/>
      </c>
      <c r="AA108" s="155" t="str">
        <f t="shared" ca="1" si="1392"/>
        <v/>
      </c>
      <c r="AB108" s="155" t="str">
        <f t="shared" ca="1" si="1393"/>
        <v/>
      </c>
      <c r="AC108" s="155" t="str">
        <f t="shared" ca="1" si="1394"/>
        <v/>
      </c>
      <c r="AD108" s="155" t="str">
        <f t="shared" ca="1" si="1395"/>
        <v/>
      </c>
      <c r="AE108" s="155" t="str">
        <f t="shared" ca="1" si="1396"/>
        <v/>
      </c>
      <c r="AF108" s="155" t="str">
        <f t="shared" ca="1" si="1397"/>
        <v/>
      </c>
      <c r="AG108" s="156" t="str">
        <f t="shared" ca="1" si="1398"/>
        <v/>
      </c>
      <c r="AH108" s="154" t="str">
        <f t="shared" ca="1" si="1399"/>
        <v/>
      </c>
      <c r="AI108" s="155" t="str">
        <f t="shared" ca="1" si="1400"/>
        <v/>
      </c>
      <c r="AJ108" s="155" t="str">
        <f t="shared" ca="1" si="1401"/>
        <v/>
      </c>
      <c r="AK108" s="155" t="str">
        <f t="shared" ca="1" si="1402"/>
        <v/>
      </c>
      <c r="AL108" s="155" t="str">
        <f t="shared" ca="1" si="1403"/>
        <v/>
      </c>
      <c r="AM108" s="155" t="str">
        <f t="shared" ca="1" si="1404"/>
        <v/>
      </c>
      <c r="AN108" s="155" t="str">
        <f t="shared" ca="1" si="1405"/>
        <v/>
      </c>
      <c r="AO108" s="155" t="str">
        <f t="shared" ca="1" si="1406"/>
        <v/>
      </c>
      <c r="AP108" s="155" t="str">
        <f t="shared" ca="1" si="1407"/>
        <v/>
      </c>
      <c r="AQ108" s="155" t="str">
        <f t="shared" ca="1" si="1408"/>
        <v/>
      </c>
      <c r="AR108" s="155" t="str">
        <f t="shared" ca="1" si="1409"/>
        <v/>
      </c>
      <c r="AS108" s="156" t="str">
        <f t="shared" ca="1" si="1410"/>
        <v/>
      </c>
      <c r="AT108" s="154" t="str">
        <f t="shared" ca="1" si="1411"/>
        <v/>
      </c>
      <c r="AU108" s="155" t="str">
        <f t="shared" ca="1" si="1412"/>
        <v/>
      </c>
      <c r="AV108" s="155" t="str">
        <f t="shared" ca="1" si="1413"/>
        <v/>
      </c>
      <c r="AW108" s="155" t="str">
        <f t="shared" ca="1" si="1414"/>
        <v/>
      </c>
      <c r="AX108" s="155" t="str">
        <f t="shared" ca="1" si="1415"/>
        <v/>
      </c>
      <c r="AY108" s="155" t="str">
        <f t="shared" ca="1" si="1416"/>
        <v/>
      </c>
      <c r="AZ108" s="155" t="str">
        <f t="shared" ca="1" si="1417"/>
        <v/>
      </c>
      <c r="BA108" s="155" t="str">
        <f t="shared" ca="1" si="1418"/>
        <v/>
      </c>
      <c r="BB108" s="155" t="str">
        <f t="shared" ca="1" si="1419"/>
        <v/>
      </c>
      <c r="BC108" s="155" t="str">
        <f t="shared" ca="1" si="1420"/>
        <v/>
      </c>
      <c r="BD108" s="155" t="str">
        <f t="shared" ca="1" si="1421"/>
        <v/>
      </c>
      <c r="BE108" s="156" t="str">
        <f t="shared" ca="1" si="1422"/>
        <v/>
      </c>
      <c r="BF108" s="154" t="str">
        <f t="shared" ca="1" si="1423"/>
        <v/>
      </c>
      <c r="BG108" s="155" t="str">
        <f t="shared" ca="1" si="1424"/>
        <v/>
      </c>
      <c r="BH108" s="155" t="str">
        <f t="shared" ca="1" si="1425"/>
        <v/>
      </c>
      <c r="BI108" s="155" t="str">
        <f t="shared" ca="1" si="1426"/>
        <v/>
      </c>
      <c r="BJ108" s="155" t="str">
        <f t="shared" ca="1" si="1427"/>
        <v/>
      </c>
      <c r="BK108" s="155" t="str">
        <f t="shared" ca="1" si="1428"/>
        <v/>
      </c>
      <c r="BL108" s="155" t="str">
        <f t="shared" ca="1" si="1429"/>
        <v/>
      </c>
      <c r="BM108" s="155" t="str">
        <f t="shared" ca="1" si="1430"/>
        <v/>
      </c>
      <c r="BN108" s="155" t="str">
        <f t="shared" ca="1" si="1431"/>
        <v/>
      </c>
      <c r="BO108" s="155" t="str">
        <f t="shared" ca="1" si="1432"/>
        <v/>
      </c>
      <c r="BP108" s="155" t="str">
        <f t="shared" ca="1" si="1433"/>
        <v/>
      </c>
      <c r="BQ108" s="156" t="str">
        <f t="shared" ca="1" si="1434"/>
        <v/>
      </c>
      <c r="BR108" s="52"/>
      <c r="BS108" s="53">
        <f t="shared" ca="1" si="1435"/>
        <v>71.428571428571431</v>
      </c>
      <c r="BT108" s="53">
        <f t="shared" ca="1" si="1435"/>
        <v>71.428571428571431</v>
      </c>
      <c r="BU108" s="53">
        <f t="shared" ca="1" si="1435"/>
        <v>71.428571428571431</v>
      </c>
      <c r="BV108" s="53">
        <f t="shared" ca="1" si="1435"/>
        <v>35.714285714285715</v>
      </c>
      <c r="BW108" s="53">
        <f t="shared" ca="1" si="1435"/>
        <v>0</v>
      </c>
      <c r="BX108" s="53">
        <f t="shared" ca="1" si="1435"/>
        <v>0</v>
      </c>
      <c r="BY108" s="53">
        <f t="shared" ca="1" si="1435"/>
        <v>0</v>
      </c>
      <c r="BZ108" s="53">
        <f t="shared" ca="1" si="1435"/>
        <v>0</v>
      </c>
      <c r="CA108" s="53">
        <f t="shared" ca="1" si="1435"/>
        <v>0</v>
      </c>
      <c r="CB108" s="53">
        <f t="shared" ca="1" si="1435"/>
        <v>0</v>
      </c>
      <c r="CC108" s="53">
        <f t="shared" ca="1" si="1435"/>
        <v>0</v>
      </c>
      <c r="CD108" s="54">
        <f t="shared" ca="1" si="1435"/>
        <v>0</v>
      </c>
      <c r="CE108" s="53">
        <f t="shared" ca="1" si="1435"/>
        <v>0</v>
      </c>
      <c r="CF108" s="53">
        <f t="shared" ca="1" si="1435"/>
        <v>0</v>
      </c>
      <c r="CG108" s="53">
        <f t="shared" ca="1" si="1435"/>
        <v>0</v>
      </c>
      <c r="CH108" s="53">
        <f t="shared" ca="1" si="1435"/>
        <v>0</v>
      </c>
      <c r="CI108" s="53">
        <f t="shared" ca="1" si="1436"/>
        <v>0</v>
      </c>
      <c r="CJ108" s="53">
        <f t="shared" ca="1" si="1436"/>
        <v>0</v>
      </c>
      <c r="CK108" s="53">
        <f t="shared" ca="1" si="1436"/>
        <v>0</v>
      </c>
      <c r="CL108" s="53">
        <f t="shared" ca="1" si="1436"/>
        <v>0</v>
      </c>
      <c r="CM108" s="53">
        <f t="shared" ca="1" si="1436"/>
        <v>0</v>
      </c>
      <c r="CN108" s="53">
        <f t="shared" ca="1" si="1436"/>
        <v>0</v>
      </c>
      <c r="CO108" s="53">
        <f t="shared" ca="1" si="1436"/>
        <v>0</v>
      </c>
      <c r="CP108" s="54">
        <f t="shared" ca="1" si="1436"/>
        <v>0</v>
      </c>
      <c r="CQ108" s="53">
        <f t="shared" ca="1" si="1436"/>
        <v>0</v>
      </c>
      <c r="CR108" s="53">
        <f t="shared" ca="1" si="1436"/>
        <v>0</v>
      </c>
      <c r="CS108" s="53">
        <f t="shared" ca="1" si="1436"/>
        <v>0</v>
      </c>
      <c r="CT108" s="53">
        <f t="shared" ca="1" si="1436"/>
        <v>0</v>
      </c>
      <c r="CU108" s="53">
        <f t="shared" ca="1" si="1436"/>
        <v>0</v>
      </c>
      <c r="CV108" s="53">
        <f t="shared" ca="1" si="1436"/>
        <v>0</v>
      </c>
      <c r="CW108" s="53">
        <f t="shared" ca="1" si="1436"/>
        <v>0</v>
      </c>
      <c r="CX108" s="53">
        <f t="shared" ca="1" si="1436"/>
        <v>0</v>
      </c>
      <c r="CY108" s="53">
        <f t="shared" ca="1" si="1437"/>
        <v>0</v>
      </c>
      <c r="CZ108" s="53">
        <f t="shared" ca="1" si="1437"/>
        <v>0</v>
      </c>
      <c r="DA108" s="53">
        <f t="shared" ca="1" si="1437"/>
        <v>0</v>
      </c>
      <c r="DB108" s="54">
        <f t="shared" ca="1" si="1437"/>
        <v>0</v>
      </c>
      <c r="DC108" s="53">
        <f t="shared" ca="1" si="1437"/>
        <v>0</v>
      </c>
      <c r="DD108" s="53">
        <f t="shared" ca="1" si="1437"/>
        <v>0</v>
      </c>
      <c r="DE108" s="53">
        <f t="shared" ca="1" si="1437"/>
        <v>0</v>
      </c>
      <c r="DF108" s="53">
        <f t="shared" ca="1" si="1437"/>
        <v>0</v>
      </c>
      <c r="DG108" s="53">
        <f t="shared" ca="1" si="1437"/>
        <v>0</v>
      </c>
      <c r="DH108" s="53">
        <f t="shared" ca="1" si="1437"/>
        <v>0</v>
      </c>
      <c r="DI108" s="53">
        <f t="shared" ca="1" si="1437"/>
        <v>0</v>
      </c>
      <c r="DJ108" s="53">
        <f t="shared" ca="1" si="1437"/>
        <v>0</v>
      </c>
      <c r="DK108" s="53">
        <f t="shared" ca="1" si="1437"/>
        <v>0</v>
      </c>
      <c r="DL108" s="53">
        <f t="shared" ca="1" si="1437"/>
        <v>0</v>
      </c>
      <c r="DM108" s="53">
        <f t="shared" ca="1" si="1437"/>
        <v>0</v>
      </c>
      <c r="DN108" s="53">
        <f t="shared" ca="1" si="1437"/>
        <v>0</v>
      </c>
      <c r="DO108" s="52"/>
      <c r="DP108" s="60">
        <v>35.714285714285715</v>
      </c>
      <c r="DQ108" s="53">
        <v>35.714285714285715</v>
      </c>
      <c r="DR108" s="53">
        <v>35.714285714285715</v>
      </c>
      <c r="DS108" s="53">
        <v>35.714285714285715</v>
      </c>
      <c r="DT108" s="53">
        <v>35.714285714285715</v>
      </c>
      <c r="DU108" s="53">
        <v>35.714285714285715</v>
      </c>
      <c r="DV108" s="53">
        <v>35.714285714285715</v>
      </c>
      <c r="DW108" s="53">
        <v>0</v>
      </c>
      <c r="DX108" s="53">
        <v>0</v>
      </c>
      <c r="DY108" s="53">
        <v>0</v>
      </c>
      <c r="DZ108" s="53">
        <v>0</v>
      </c>
      <c r="EA108" s="53">
        <v>0</v>
      </c>
      <c r="EB108" s="53">
        <v>0</v>
      </c>
      <c r="EC108" s="53">
        <v>0</v>
      </c>
      <c r="ED108" s="53">
        <v>0</v>
      </c>
      <c r="EE108" s="53">
        <v>0</v>
      </c>
      <c r="EF108" s="53">
        <v>0</v>
      </c>
      <c r="EG108" s="53">
        <v>0</v>
      </c>
      <c r="EH108" s="53">
        <v>0</v>
      </c>
      <c r="EI108" s="53">
        <v>0</v>
      </c>
      <c r="EJ108" s="53">
        <v>0</v>
      </c>
      <c r="EK108" s="53">
        <v>0</v>
      </c>
      <c r="EL108" s="55">
        <v>0</v>
      </c>
      <c r="EM108" s="54">
        <v>0</v>
      </c>
      <c r="EN108" s="53">
        <v>0</v>
      </c>
      <c r="EO108" s="53">
        <v>0</v>
      </c>
      <c r="EP108" s="53">
        <v>0</v>
      </c>
      <c r="EQ108" s="53">
        <v>0</v>
      </c>
      <c r="ER108" s="53">
        <v>0</v>
      </c>
      <c r="ES108" s="53">
        <v>0</v>
      </c>
      <c r="ET108" s="53">
        <v>0</v>
      </c>
      <c r="EU108" s="53">
        <v>0</v>
      </c>
      <c r="EV108" s="53">
        <v>0</v>
      </c>
      <c r="EW108" s="53">
        <v>0</v>
      </c>
      <c r="EX108" s="53">
        <v>0</v>
      </c>
      <c r="EY108" s="53">
        <v>0</v>
      </c>
      <c r="EZ108" s="53">
        <v>0</v>
      </c>
      <c r="FA108" s="53">
        <v>0</v>
      </c>
      <c r="FB108" s="53">
        <v>0</v>
      </c>
      <c r="FC108" s="53">
        <v>0</v>
      </c>
      <c r="FD108" s="53">
        <v>0</v>
      </c>
      <c r="FE108" s="53">
        <v>0</v>
      </c>
      <c r="FF108" s="53">
        <v>0</v>
      </c>
      <c r="FG108" s="53">
        <v>0</v>
      </c>
      <c r="FH108" s="53">
        <v>0</v>
      </c>
      <c r="FI108" s="53">
        <v>0</v>
      </c>
      <c r="FJ108" s="53">
        <v>0</v>
      </c>
      <c r="FK108" s="54">
        <v>0</v>
      </c>
      <c r="FL108" s="53">
        <v>0</v>
      </c>
      <c r="FM108" s="53">
        <v>0</v>
      </c>
      <c r="FN108" s="53">
        <v>0</v>
      </c>
      <c r="FO108" s="53">
        <v>0</v>
      </c>
      <c r="FP108" s="53">
        <v>0</v>
      </c>
      <c r="FQ108" s="53">
        <v>0</v>
      </c>
      <c r="FR108" s="53">
        <v>0</v>
      </c>
      <c r="FS108" s="53">
        <v>0</v>
      </c>
      <c r="FT108" s="53">
        <v>0</v>
      </c>
      <c r="FU108" s="53">
        <v>0</v>
      </c>
      <c r="FV108" s="53">
        <v>0</v>
      </c>
      <c r="FW108" s="53">
        <v>0</v>
      </c>
      <c r="FX108" s="53">
        <v>0</v>
      </c>
      <c r="FY108" s="53">
        <v>0</v>
      </c>
      <c r="FZ108" s="53">
        <v>0</v>
      </c>
      <c r="GA108" s="53">
        <v>0</v>
      </c>
      <c r="GB108" s="53">
        <v>0</v>
      </c>
      <c r="GC108" s="53">
        <v>0</v>
      </c>
      <c r="GD108" s="53">
        <v>0</v>
      </c>
      <c r="GE108" s="53">
        <v>0</v>
      </c>
      <c r="GF108" s="53">
        <v>0</v>
      </c>
      <c r="GG108" s="53">
        <v>0</v>
      </c>
      <c r="GH108" s="53">
        <v>0</v>
      </c>
      <c r="GI108" s="54">
        <v>0</v>
      </c>
      <c r="GJ108" s="53">
        <v>0</v>
      </c>
      <c r="GK108" s="53">
        <v>0</v>
      </c>
      <c r="GL108" s="53">
        <v>0</v>
      </c>
      <c r="GM108" s="53">
        <v>0</v>
      </c>
      <c r="GN108" s="53">
        <v>0</v>
      </c>
      <c r="GO108" s="53">
        <v>0</v>
      </c>
      <c r="GP108" s="53">
        <v>0</v>
      </c>
      <c r="GQ108" s="53">
        <v>0</v>
      </c>
      <c r="GR108" s="53">
        <v>0</v>
      </c>
      <c r="GS108" s="53">
        <v>0</v>
      </c>
      <c r="GT108" s="53">
        <v>0</v>
      </c>
      <c r="GU108" s="53">
        <v>0</v>
      </c>
      <c r="GV108" s="53">
        <v>0</v>
      </c>
      <c r="GW108" s="53">
        <v>0</v>
      </c>
      <c r="GX108" s="53">
        <v>0</v>
      </c>
      <c r="GY108" s="53">
        <v>0</v>
      </c>
      <c r="GZ108" s="53">
        <v>0</v>
      </c>
      <c r="HA108" s="53">
        <v>0</v>
      </c>
      <c r="HB108" s="53">
        <v>0</v>
      </c>
      <c r="HC108" s="53">
        <v>0</v>
      </c>
      <c r="HD108" s="53">
        <v>0</v>
      </c>
      <c r="HE108" s="53">
        <v>0</v>
      </c>
      <c r="HF108" s="53">
        <v>0</v>
      </c>
      <c r="HG108" s="54">
        <v>0</v>
      </c>
      <c r="HH108" s="52"/>
      <c r="HI108" s="160"/>
      <c r="HJ108" s="161"/>
      <c r="HK108" s="161"/>
      <c r="HL108" s="161"/>
      <c r="HM108" s="161"/>
      <c r="HN108" s="161"/>
      <c r="HO108" s="161"/>
      <c r="HP108" s="161"/>
      <c r="HQ108" s="161"/>
      <c r="HR108" s="161"/>
      <c r="HS108" s="161"/>
      <c r="HT108" s="162"/>
      <c r="HU108" s="160"/>
      <c r="HV108" s="161"/>
      <c r="HW108" s="161"/>
      <c r="HX108" s="161"/>
      <c r="HY108" s="161"/>
      <c r="HZ108" s="161"/>
      <c r="IA108" s="161"/>
      <c r="IB108" s="161"/>
      <c r="IC108" s="161"/>
      <c r="ID108" s="161"/>
      <c r="IE108" s="161"/>
      <c r="IF108" s="162"/>
      <c r="IG108" s="160"/>
      <c r="IH108" s="161"/>
      <c r="II108" s="161"/>
      <c r="IJ108" s="161"/>
      <c r="IK108" s="161"/>
      <c r="IL108" s="161"/>
      <c r="IM108" s="161"/>
      <c r="IN108" s="161"/>
      <c r="IO108" s="161"/>
      <c r="IP108" s="161"/>
      <c r="IQ108" s="161"/>
      <c r="IR108" s="162"/>
      <c r="IS108" s="160"/>
      <c r="IT108" s="161"/>
      <c r="IU108" s="161"/>
      <c r="IV108" s="161"/>
      <c r="IW108" s="161"/>
      <c r="IX108" s="161"/>
      <c r="IY108" s="161"/>
      <c r="IZ108" s="161"/>
      <c r="JA108" s="161"/>
      <c r="JB108" s="161"/>
      <c r="JC108" s="161"/>
      <c r="JD108" s="162"/>
      <c r="JE108" s="92"/>
    </row>
    <row r="109" spans="1:265" s="1" customFormat="1" ht="14.4" x14ac:dyDescent="0.3">
      <c r="A109" s="124"/>
      <c r="B109" s="171"/>
      <c r="C109" s="165" t="s">
        <v>43</v>
      </c>
      <c r="D109" s="137" t="s">
        <v>28</v>
      </c>
      <c r="E109" s="137" t="s">
        <v>39</v>
      </c>
      <c r="F109" s="138"/>
      <c r="G109" s="137"/>
      <c r="H109" s="137"/>
      <c r="I109" s="172"/>
      <c r="J109" s="137"/>
      <c r="K109" s="137"/>
      <c r="L109" s="139"/>
      <c r="M109" s="108"/>
      <c r="N109" s="144">
        <f ca="1">SUM(INDIRECT(ADDRESS(ROW($C109)+1,COLUMN($C109)+11,4)&amp;":"&amp;ADDRESS(ROW($C109)+(COUNTIFS($C$1:$C$12,$C109)-1),COLUMN($C109)+11,4)))</f>
        <v>850</v>
      </c>
      <c r="O109" s="137"/>
      <c r="P109" s="137"/>
      <c r="Q109" s="137"/>
      <c r="R109" s="137"/>
      <c r="S109" s="137"/>
      <c r="T109" s="170"/>
      <c r="U109" s="108"/>
      <c r="V109" s="151"/>
      <c r="W109" s="152"/>
      <c r="X109" s="152"/>
      <c r="Y109" s="152"/>
      <c r="Z109" s="152"/>
      <c r="AA109" s="152"/>
      <c r="AB109" s="152"/>
      <c r="AC109" s="152"/>
      <c r="AD109" s="152"/>
      <c r="AE109" s="152"/>
      <c r="AF109" s="152"/>
      <c r="AG109" s="153"/>
      <c r="AH109" s="151"/>
      <c r="AI109" s="152"/>
      <c r="AJ109" s="152"/>
      <c r="AK109" s="152"/>
      <c r="AL109" s="152"/>
      <c r="AM109" s="152"/>
      <c r="AN109" s="152"/>
      <c r="AO109" s="152"/>
      <c r="AP109" s="152"/>
      <c r="AQ109" s="152"/>
      <c r="AR109" s="152"/>
      <c r="AS109" s="153"/>
      <c r="AT109" s="151"/>
      <c r="AU109" s="152"/>
      <c r="AV109" s="152"/>
      <c r="AW109" s="152"/>
      <c r="AX109" s="152"/>
      <c r="AY109" s="152"/>
      <c r="AZ109" s="152"/>
      <c r="BA109" s="152"/>
      <c r="BB109" s="152"/>
      <c r="BC109" s="152"/>
      <c r="BD109" s="152"/>
      <c r="BE109" s="153"/>
      <c r="BF109" s="151"/>
      <c r="BG109" s="152"/>
      <c r="BH109" s="152"/>
      <c r="BI109" s="152"/>
      <c r="BJ109" s="152"/>
      <c r="BK109" s="152"/>
      <c r="BL109" s="152"/>
      <c r="BM109" s="152"/>
      <c r="BN109" s="152"/>
      <c r="BO109" s="152"/>
      <c r="BP109" s="152"/>
      <c r="BQ109" s="153"/>
      <c r="BR109" s="52"/>
      <c r="BS109" s="71"/>
      <c r="BT109" s="71"/>
      <c r="BU109" s="71"/>
      <c r="BV109" s="71"/>
      <c r="BW109" s="71"/>
      <c r="BX109" s="71"/>
      <c r="BY109" s="71"/>
      <c r="BZ109" s="71"/>
      <c r="CA109" s="71"/>
      <c r="CB109" s="71"/>
      <c r="CC109" s="71"/>
      <c r="CD109" s="72"/>
      <c r="CE109" s="71"/>
      <c r="CF109" s="71"/>
      <c r="CG109" s="71"/>
      <c r="CH109" s="71"/>
      <c r="CI109" s="71"/>
      <c r="CJ109" s="71"/>
      <c r="CK109" s="71"/>
      <c r="CL109" s="71"/>
      <c r="CM109" s="71"/>
      <c r="CN109" s="71"/>
      <c r="CO109" s="71"/>
      <c r="CP109" s="72"/>
      <c r="CQ109" s="71"/>
      <c r="CR109" s="71"/>
      <c r="CS109" s="71"/>
      <c r="CT109" s="71"/>
      <c r="CU109" s="71"/>
      <c r="CV109" s="71"/>
      <c r="CW109" s="71"/>
      <c r="CX109" s="71"/>
      <c r="CY109" s="71"/>
      <c r="CZ109" s="71"/>
      <c r="DA109" s="71"/>
      <c r="DB109" s="72"/>
      <c r="DC109" s="71"/>
      <c r="DD109" s="71"/>
      <c r="DE109" s="71"/>
      <c r="DF109" s="71"/>
      <c r="DG109" s="71"/>
      <c r="DH109" s="71"/>
      <c r="DI109" s="71"/>
      <c r="DJ109" s="71"/>
      <c r="DK109" s="71"/>
      <c r="DL109" s="71"/>
      <c r="DM109" s="71"/>
      <c r="DN109" s="71"/>
      <c r="DO109" s="52"/>
      <c r="DP109" s="73"/>
      <c r="DQ109" s="71"/>
      <c r="DR109" s="71"/>
      <c r="DS109" s="71"/>
      <c r="DT109" s="71"/>
      <c r="DU109" s="71"/>
      <c r="DV109" s="71"/>
      <c r="DW109" s="71"/>
      <c r="DX109" s="71"/>
      <c r="DY109" s="71"/>
      <c r="DZ109" s="71"/>
      <c r="EA109" s="71"/>
      <c r="EB109" s="71"/>
      <c r="EC109" s="71"/>
      <c r="ED109" s="71"/>
      <c r="EE109" s="71"/>
      <c r="EF109" s="71"/>
      <c r="EG109" s="71"/>
      <c r="EH109" s="71"/>
      <c r="EI109" s="71"/>
      <c r="EJ109" s="71"/>
      <c r="EK109" s="71"/>
      <c r="EL109" s="74"/>
      <c r="EM109" s="72"/>
      <c r="EN109" s="71"/>
      <c r="EO109" s="71"/>
      <c r="EP109" s="71"/>
      <c r="EQ109" s="71"/>
      <c r="ER109" s="71"/>
      <c r="ES109" s="71"/>
      <c r="ET109" s="71"/>
      <c r="EU109" s="71"/>
      <c r="EV109" s="71"/>
      <c r="EW109" s="71"/>
      <c r="EX109" s="71"/>
      <c r="EY109" s="71"/>
      <c r="EZ109" s="71"/>
      <c r="FA109" s="71"/>
      <c r="FB109" s="71"/>
      <c r="FC109" s="71"/>
      <c r="FD109" s="71"/>
      <c r="FE109" s="71"/>
      <c r="FF109" s="71"/>
      <c r="FG109" s="71"/>
      <c r="FH109" s="71"/>
      <c r="FI109" s="71"/>
      <c r="FJ109" s="71"/>
      <c r="FK109" s="72"/>
      <c r="FL109" s="71"/>
      <c r="FM109" s="71"/>
      <c r="FN109" s="71"/>
      <c r="FO109" s="71"/>
      <c r="FP109" s="71"/>
      <c r="FQ109" s="71"/>
      <c r="FR109" s="71"/>
      <c r="FS109" s="71"/>
      <c r="FT109" s="71"/>
      <c r="FU109" s="71"/>
      <c r="FV109" s="71"/>
      <c r="FW109" s="71"/>
      <c r="FX109" s="71"/>
      <c r="FY109" s="71"/>
      <c r="FZ109" s="71"/>
      <c r="GA109" s="71"/>
      <c r="GB109" s="71"/>
      <c r="GC109" s="71"/>
      <c r="GD109" s="71"/>
      <c r="GE109" s="71"/>
      <c r="GF109" s="71"/>
      <c r="GG109" s="71"/>
      <c r="GH109" s="71"/>
      <c r="GI109" s="72"/>
      <c r="GJ109" s="71"/>
      <c r="GK109" s="71"/>
      <c r="GL109" s="71"/>
      <c r="GM109" s="71"/>
      <c r="GN109" s="71"/>
      <c r="GO109" s="71"/>
      <c r="GP109" s="71"/>
      <c r="GQ109" s="71"/>
      <c r="GR109" s="71"/>
      <c r="GS109" s="71"/>
      <c r="GT109" s="71"/>
      <c r="GU109" s="71"/>
      <c r="GV109" s="71"/>
      <c r="GW109" s="71"/>
      <c r="GX109" s="71"/>
      <c r="GY109" s="71"/>
      <c r="GZ109" s="71"/>
      <c r="HA109" s="71"/>
      <c r="HB109" s="71"/>
      <c r="HC109" s="71"/>
      <c r="HD109" s="71"/>
      <c r="HE109" s="71"/>
      <c r="HF109" s="71"/>
      <c r="HG109" s="72"/>
      <c r="HH109" s="52"/>
      <c r="HI109" s="157"/>
      <c r="HJ109" s="158"/>
      <c r="HK109" s="158"/>
      <c r="HL109" s="158"/>
      <c r="HM109" s="158"/>
      <c r="HN109" s="158"/>
      <c r="HO109" s="158"/>
      <c r="HP109" s="158"/>
      <c r="HQ109" s="158"/>
      <c r="HR109" s="158"/>
      <c r="HS109" s="158"/>
      <c r="HT109" s="159"/>
      <c r="HU109" s="157"/>
      <c r="HV109" s="158"/>
      <c r="HW109" s="158"/>
      <c r="HX109" s="158"/>
      <c r="HY109" s="158"/>
      <c r="HZ109" s="158"/>
      <c r="IA109" s="158"/>
      <c r="IB109" s="158"/>
      <c r="IC109" s="158"/>
      <c r="ID109" s="158"/>
      <c r="IE109" s="158"/>
      <c r="IF109" s="159"/>
      <c r="IG109" s="157"/>
      <c r="IH109" s="158"/>
      <c r="II109" s="158"/>
      <c r="IJ109" s="158"/>
      <c r="IK109" s="158"/>
      <c r="IL109" s="158"/>
      <c r="IM109" s="158"/>
      <c r="IN109" s="158"/>
      <c r="IO109" s="158"/>
      <c r="IP109" s="158"/>
      <c r="IQ109" s="158"/>
      <c r="IR109" s="159"/>
      <c r="IS109" s="157"/>
      <c r="IT109" s="158"/>
      <c r="IU109" s="158"/>
      <c r="IV109" s="158"/>
      <c r="IW109" s="158"/>
      <c r="IX109" s="158"/>
      <c r="IY109" s="158"/>
      <c r="IZ109" s="158"/>
      <c r="JA109" s="158"/>
      <c r="JB109" s="158"/>
      <c r="JC109" s="158"/>
      <c r="JD109" s="159"/>
      <c r="JE109" s="92"/>
    </row>
    <row r="110" spans="1:265" s="1" customFormat="1" ht="15" customHeight="1" x14ac:dyDescent="0.3">
      <c r="A110" s="125"/>
      <c r="B110" s="163">
        <f t="shared" ref="B110:B112" ca="1" si="1438">INDIRECT(ADDRESS(ROW(A110)-1,COLUMN(A110)+1,4),TRUE)</f>
        <v>0</v>
      </c>
      <c r="C110" s="164" t="str">
        <f t="shared" ref="C110:C112" ca="1" si="1439">INDIRECT(ADDRESS(ROW(B110)-1,COLUMN(B110)+1,4),TRUE)</f>
        <v>Affaire 1</v>
      </c>
      <c r="D110" s="140" t="str">
        <f t="shared" ref="D110:D112" ca="1" si="1440">INDIRECT(ADDRESS(ROW(C110)-1,COLUMN(C110)+1,4),TRUE)</f>
        <v>DCE/REA</v>
      </c>
      <c r="E110" s="141" t="s">
        <v>38</v>
      </c>
      <c r="F110" s="142">
        <v>1</v>
      </c>
      <c r="G110" s="140">
        <f t="shared" ref="G110:G112" ca="1" si="1441">INDIRECT(ADDRESS(ROW(F110)-1,COLUMN(F110)+1,4),TRUE)</f>
        <v>0</v>
      </c>
      <c r="H110" s="140">
        <f t="shared" ref="H110:H112" ca="1" si="1442">INDIRECT(ADDRESS(ROW(G110)-1,COLUMN(G110)+1,4),TRUE)</f>
        <v>0</v>
      </c>
      <c r="I110" s="168">
        <f t="shared" ref="I110:I112" ca="1" si="1443">INDIRECT(ADDRESS(ROW(H110)-1,COLUMN(H110)+1,4),TRUE)</f>
        <v>0</v>
      </c>
      <c r="J110" s="173">
        <f t="shared" ref="J110:J112" ca="1" si="1444">INDIRECT(ADDRESS(ROW(I110)-1,COLUMN(I110)+1,4),TRUE)</f>
        <v>0</v>
      </c>
      <c r="K110" s="140">
        <f t="shared" ref="K110:K112" ca="1" si="1445">INDIRECT(ADDRESS(ROW(J110)-1,COLUMN(J110)+1,4),TRUE)</f>
        <v>0</v>
      </c>
      <c r="L110" s="143">
        <f t="shared" ref="L110:L112" ca="1" si="1446">INDIRECT(ADDRESS(ROW(K110)-1,COLUMN(K110)+1,4),TRUE)</f>
        <v>0</v>
      </c>
      <c r="M110" s="108"/>
      <c r="N110" s="145">
        <v>400</v>
      </c>
      <c r="O110" s="146">
        <v>43466</v>
      </c>
      <c r="P110" s="146">
        <v>43586</v>
      </c>
      <c r="Q110" s="147"/>
      <c r="R110" s="148" t="str">
        <f ca="1">IF(AND($P110&lt;&gt;"",$P110&lt;=$B$1,$Q110=""),"RETARD","")</f>
        <v>RETARD</v>
      </c>
      <c r="S110" s="148">
        <f ca="1">IF($O110="","",IF(AND($B$1&lt;$P110,$Q110=""),$P110,IF(AND($Q110&lt;=$P110,$Q110&lt;&gt;""),$Q110,EDATE($P110,1))))</f>
        <v>43617</v>
      </c>
      <c r="T110" s="169"/>
      <c r="U110" s="108"/>
      <c r="V110" s="154" t="str">
        <f t="shared" ref="V110:V112" ca="1" si="1447">IF(AND(BS110&gt;0,BT110&gt;0),"-",IF(AND(BS110&gt;0,BT110=0),IF($D110="DCE/REA",IF(HI110="","DCE","REA"),$D110),""))</f>
        <v>-</v>
      </c>
      <c r="W110" s="155" t="str">
        <f t="shared" ref="W110:W112" ca="1" si="1448">IF(AND(BT110&gt;0,BU110&gt;0),"-",IF(AND(BT110&gt;0,BU110=0),IF($D110="DCE/REA",IF(HJ110="","DCE","REA"),$D110),""))</f>
        <v>-</v>
      </c>
      <c r="X110" s="155" t="str">
        <f t="shared" ref="X110:X112" ca="1" si="1449">IF(AND(BU110&gt;0,BV110&gt;0),"-",IF(AND(BU110&gt;0,BV110=0),IF($D110="DCE/REA",IF(HK110="","DCE","REA"),$D110),""))</f>
        <v>-</v>
      </c>
      <c r="Y110" s="155" t="str">
        <f t="shared" ref="Y110:Y112" ca="1" si="1450">IF(AND(BV110&gt;0,BW110&gt;0),"-",IF(AND(BV110&gt;0,BW110=0),IF($D110="DCE/REA",IF(HL110="","DCE","REA"),$D110),""))</f>
        <v>-</v>
      </c>
      <c r="Z110" s="155" t="str">
        <f t="shared" ref="Z110:Z112" ca="1" si="1451">IF(AND(BW110&gt;0,BX110&gt;0),"-",IF(AND(BW110&gt;0,BX110=0),IF($D110="DCE/REA",IF(HM110="","DCE","REA"),$D110),""))</f>
        <v>-</v>
      </c>
      <c r="AA110" s="155" t="str">
        <f t="shared" ref="AA110:AA112" ca="1" si="1452">IF(AND(BX110&gt;0,BY110&gt;0),"-",IF(AND(BX110&gt;0,BY110=0),IF($D110="DCE/REA",IF(HN110="","DCE","REA"),$D110),""))</f>
        <v>DCE</v>
      </c>
      <c r="AB110" s="155" t="str">
        <f t="shared" ref="AB110:AB112" ca="1" si="1453">IF(AND(BY110&gt;0,BZ110&gt;0),"-",IF(AND(BY110&gt;0,BZ110=0),IF($D110="DCE/REA",IF(HO110="","DCE","REA"),$D110),""))</f>
        <v/>
      </c>
      <c r="AC110" s="155" t="str">
        <f t="shared" ref="AC110:AC112" ca="1" si="1454">IF(AND(BZ110&gt;0,CA110&gt;0),"-",IF(AND(BZ110&gt;0,CA110=0),IF($D110="DCE/REA",IF(HP110="","DCE","REA"),$D110),""))</f>
        <v/>
      </c>
      <c r="AD110" s="155" t="str">
        <f t="shared" ref="AD110:AD112" ca="1" si="1455">IF(AND(CA110&gt;0,CB110&gt;0),"-",IF(AND(CA110&gt;0,CB110=0),IF($D110="DCE/REA",IF(HQ110="","DCE","REA"),$D110),""))</f>
        <v/>
      </c>
      <c r="AE110" s="155" t="str">
        <f t="shared" ref="AE110:AE112" ca="1" si="1456">IF(AND(CB110&gt;0,CC110&gt;0),"-",IF(AND(CB110&gt;0,CC110=0),IF($D110="DCE/REA",IF(HR110="","DCE","REA"),$D110),""))</f>
        <v/>
      </c>
      <c r="AF110" s="155" t="str">
        <f t="shared" ref="AF110:AF112" ca="1" si="1457">IF(AND(CC110&gt;0,CD110&gt;0),"-",IF(AND(CC110&gt;0,CD110=0),IF($D110="DCE/REA",IF(HS110="","DCE","REA"),$D110),""))</f>
        <v/>
      </c>
      <c r="AG110" s="156" t="str">
        <f t="shared" ref="AG110:AG112" ca="1" si="1458">IF(AND(CD110&gt;0,CE110&gt;0),"-",IF(AND(CD110&gt;0,CE110=0),IF($D110="DCE/REA",IF(HT110="","DCE","REA"),$D110),""))</f>
        <v/>
      </c>
      <c r="AH110" s="154" t="str">
        <f t="shared" ref="AH110:AH112" ca="1" si="1459">IF(AND(CE110&gt;0,CF110&gt;0),"-",IF(AND(CE110&gt;0,CF110=0),IF($D110="DCE/REA",IF(HU110="","DCE","REA"),$D110),""))</f>
        <v/>
      </c>
      <c r="AI110" s="155" t="str">
        <f t="shared" ref="AI110:AI112" ca="1" si="1460">IF(AND(CF110&gt;0,CG110&gt;0),"-",IF(AND(CF110&gt;0,CG110=0),IF($D110="DCE/REA",IF(HV110="","DCE","REA"),$D110),""))</f>
        <v/>
      </c>
      <c r="AJ110" s="155" t="str">
        <f t="shared" ref="AJ110:AJ112" ca="1" si="1461">IF(AND(CG110&gt;0,CH110&gt;0),"-",IF(AND(CG110&gt;0,CH110=0),IF($D110="DCE/REA",IF(HW110="","DCE","REA"),$D110),""))</f>
        <v/>
      </c>
      <c r="AK110" s="155" t="str">
        <f t="shared" ref="AK110:AK112" ca="1" si="1462">IF(AND(CH110&gt;0,CI110&gt;0),"-",IF(AND(CH110&gt;0,CI110=0),IF($D110="DCE/REA",IF(HX110="","DCE","REA"),$D110),""))</f>
        <v/>
      </c>
      <c r="AL110" s="155" t="str">
        <f t="shared" ref="AL110:AL112" ca="1" si="1463">IF(AND(CI110&gt;0,CJ110&gt;0),"-",IF(AND(CI110&gt;0,CJ110=0),IF($D110="DCE/REA",IF(HY110="","DCE","REA"),$D110),""))</f>
        <v/>
      </c>
      <c r="AM110" s="155" t="str">
        <f t="shared" ref="AM110:AM112" ca="1" si="1464">IF(AND(CJ110&gt;0,CK110&gt;0),"-",IF(AND(CJ110&gt;0,CK110=0),IF($D110="DCE/REA",IF(HZ110="","DCE","REA"),$D110),""))</f>
        <v/>
      </c>
      <c r="AN110" s="155" t="str">
        <f t="shared" ref="AN110:AN112" ca="1" si="1465">IF(AND(CK110&gt;0,CL110&gt;0),"-",IF(AND(CK110&gt;0,CL110=0),IF($D110="DCE/REA",IF(IA110="","DCE","REA"),$D110),""))</f>
        <v/>
      </c>
      <c r="AO110" s="155" t="str">
        <f t="shared" ref="AO110:AO112" ca="1" si="1466">IF(AND(CL110&gt;0,CM110&gt;0),"-",IF(AND(CL110&gt;0,CM110=0),IF($D110="DCE/REA",IF(IB110="","DCE","REA"),$D110),""))</f>
        <v/>
      </c>
      <c r="AP110" s="155" t="str">
        <f t="shared" ref="AP110:AP112" ca="1" si="1467">IF(AND(CM110&gt;0,CN110&gt;0),"-",IF(AND(CM110&gt;0,CN110=0),IF($D110="DCE/REA",IF(IC110="","DCE","REA"),$D110),""))</f>
        <v/>
      </c>
      <c r="AQ110" s="155" t="str">
        <f t="shared" ref="AQ110:AQ112" ca="1" si="1468">IF(AND(CN110&gt;0,CO110&gt;0),"-",IF(AND(CN110&gt;0,CO110=0),IF($D110="DCE/REA",IF(ID110="","DCE","REA"),$D110),""))</f>
        <v/>
      </c>
      <c r="AR110" s="155" t="str">
        <f t="shared" ref="AR110:AR112" ca="1" si="1469">IF(AND(CO110&gt;0,CP110&gt;0),"-",IF(AND(CO110&gt;0,CP110=0),IF($D110="DCE/REA",IF(IE110="","DCE","REA"),$D110),""))</f>
        <v/>
      </c>
      <c r="AS110" s="156" t="str">
        <f t="shared" ref="AS110:AS112" ca="1" si="1470">IF(AND(CP110&gt;0,CQ110&gt;0),"-",IF(AND(CP110&gt;0,CQ110=0),IF($D110="DCE/REA",IF(IF110="","DCE","REA"),$D110),""))</f>
        <v/>
      </c>
      <c r="AT110" s="154" t="str">
        <f t="shared" ref="AT110:AT112" ca="1" si="1471">IF(AND(CQ110&gt;0,CR110&gt;0),"-",IF(AND(CQ110&gt;0,CR110=0),IF($D110="DCE/REA",IF(IG110="","DCE","REA"),$D110),""))</f>
        <v/>
      </c>
      <c r="AU110" s="155" t="str">
        <f t="shared" ref="AU110:AU112" ca="1" si="1472">IF(AND(CR110&gt;0,CS110&gt;0),"-",IF(AND(CR110&gt;0,CS110=0),IF($D110="DCE/REA",IF(IH110="","DCE","REA"),$D110),""))</f>
        <v/>
      </c>
      <c r="AV110" s="155" t="str">
        <f t="shared" ref="AV110:AV112" ca="1" si="1473">IF(AND(CS110&gt;0,CT110&gt;0),"-",IF(AND(CS110&gt;0,CT110=0),IF($D110="DCE/REA",IF(II110="","DCE","REA"),$D110),""))</f>
        <v/>
      </c>
      <c r="AW110" s="155" t="str">
        <f t="shared" ref="AW110:AW112" ca="1" si="1474">IF(AND(CT110&gt;0,CU110&gt;0),"-",IF(AND(CT110&gt;0,CU110=0),IF($D110="DCE/REA",IF(IJ110="","DCE","REA"),$D110),""))</f>
        <v/>
      </c>
      <c r="AX110" s="155" t="str">
        <f t="shared" ref="AX110:AX112" ca="1" si="1475">IF(AND(CU110&gt;0,CV110&gt;0),"-",IF(AND(CU110&gt;0,CV110=0),IF($D110="DCE/REA",IF(IK110="","DCE","REA"),$D110),""))</f>
        <v/>
      </c>
      <c r="AY110" s="155" t="str">
        <f t="shared" ref="AY110:AY112" ca="1" si="1476">IF(AND(CV110&gt;0,CW110&gt;0),"-",IF(AND(CV110&gt;0,CW110=0),IF($D110="DCE/REA",IF(IL110="","DCE","REA"),$D110),""))</f>
        <v/>
      </c>
      <c r="AZ110" s="155" t="str">
        <f t="shared" ref="AZ110:AZ112" ca="1" si="1477">IF(AND(CW110&gt;0,CX110&gt;0),"-",IF(AND(CW110&gt;0,CX110=0),IF($D110="DCE/REA",IF(IM110="","DCE","REA"),$D110),""))</f>
        <v/>
      </c>
      <c r="BA110" s="155" t="str">
        <f t="shared" ref="BA110:BA112" ca="1" si="1478">IF(AND(CX110&gt;0,CY110&gt;0),"-",IF(AND(CX110&gt;0,CY110=0),IF($D110="DCE/REA",IF(IN110="","DCE","REA"),$D110),""))</f>
        <v/>
      </c>
      <c r="BB110" s="155" t="str">
        <f t="shared" ref="BB110:BB112" ca="1" si="1479">IF(AND(CY110&gt;0,CZ110&gt;0),"-",IF(AND(CY110&gt;0,CZ110=0),IF($D110="DCE/REA",IF(IO110="","DCE","REA"),$D110),""))</f>
        <v/>
      </c>
      <c r="BC110" s="155" t="str">
        <f t="shared" ref="BC110:BC112" ca="1" si="1480">IF(AND(CZ110&gt;0,DA110&gt;0),"-",IF(AND(CZ110&gt;0,DA110=0),IF($D110="DCE/REA",IF(IP110="","DCE","REA"),$D110),""))</f>
        <v/>
      </c>
      <c r="BD110" s="155" t="str">
        <f t="shared" ref="BD110:BD112" ca="1" si="1481">IF(AND(DA110&gt;0,DB110&gt;0),"-",IF(AND(DA110&gt;0,DB110=0),IF($D110="DCE/REA",IF(IQ110="","DCE","REA"),$D110),""))</f>
        <v/>
      </c>
      <c r="BE110" s="156" t="str">
        <f t="shared" ref="BE110:BE112" ca="1" si="1482">IF(AND(DB110&gt;0,DC110&gt;0),"-",IF(AND(DB110&gt;0,DC110=0),IF($D110="DCE/REA",IF(IR110="","DCE","REA"),$D110),""))</f>
        <v/>
      </c>
      <c r="BF110" s="154" t="str">
        <f t="shared" ref="BF110:BF112" ca="1" si="1483">IF(AND(DC110&gt;0,DD110&gt;0),"-",IF(AND(DC110&gt;0,DD110=0),IF($D110="DCE/REA",IF(IS110="","DCE","REA"),$D110),""))</f>
        <v/>
      </c>
      <c r="BG110" s="155" t="str">
        <f t="shared" ref="BG110:BG112" ca="1" si="1484">IF(AND(DD110&gt;0,DE110&gt;0),"-",IF(AND(DD110&gt;0,DE110=0),IF($D110="DCE/REA",IF(IT110="","DCE","REA"),$D110),""))</f>
        <v/>
      </c>
      <c r="BH110" s="155" t="str">
        <f t="shared" ref="BH110:BH112" ca="1" si="1485">IF(AND(DE110&gt;0,DF110&gt;0),"-",IF(AND(DE110&gt;0,DF110=0),IF($D110="DCE/REA",IF(IU110="","DCE","REA"),$D110),""))</f>
        <v/>
      </c>
      <c r="BI110" s="155" t="str">
        <f t="shared" ref="BI110:BI112" ca="1" si="1486">IF(AND(DF110&gt;0,DG110&gt;0),"-",IF(AND(DF110&gt;0,DG110=0),IF($D110="DCE/REA",IF(IV110="","DCE","REA"),$D110),""))</f>
        <v/>
      </c>
      <c r="BJ110" s="155" t="str">
        <f t="shared" ref="BJ110:BJ112" ca="1" si="1487">IF(AND(DG110&gt;0,DH110&gt;0),"-",IF(AND(DG110&gt;0,DH110=0),IF($D110="DCE/REA",IF(IW110="","DCE","REA"),$D110),""))</f>
        <v/>
      </c>
      <c r="BK110" s="155" t="str">
        <f t="shared" ref="BK110:BK112" ca="1" si="1488">IF(AND(DH110&gt;0,DI110&gt;0),"-",IF(AND(DH110&gt;0,DI110=0),IF($D110="DCE/REA",IF(IX110="","DCE","REA"),$D110),""))</f>
        <v/>
      </c>
      <c r="BL110" s="155" t="str">
        <f t="shared" ref="BL110:BL112" ca="1" si="1489">IF(AND(DI110&gt;0,DJ110&gt;0),"-",IF(AND(DI110&gt;0,DJ110=0),IF($D110="DCE/REA",IF(IY110="","DCE","REA"),$D110),""))</f>
        <v/>
      </c>
      <c r="BM110" s="155" t="str">
        <f t="shared" ref="BM110:BM112" ca="1" si="1490">IF(AND(DJ110&gt;0,DK110&gt;0),"-",IF(AND(DJ110&gt;0,DK110=0),IF($D110="DCE/REA",IF(IZ110="","DCE","REA"),$D110),""))</f>
        <v/>
      </c>
      <c r="BN110" s="155" t="str">
        <f t="shared" ref="BN110:BN112" ca="1" si="1491">IF(AND(DK110&gt;0,DL110&gt;0),"-",IF(AND(DK110&gt;0,DL110=0),IF($D110="DCE/REA",IF(JA110="","DCE","REA"),$D110),""))</f>
        <v/>
      </c>
      <c r="BO110" s="155" t="str">
        <f t="shared" ref="BO110:BO112" ca="1" si="1492">IF(AND(DL110&gt;0,DM110&gt;0),"-",IF(AND(DL110&gt;0,DM110=0),IF($D110="DCE/REA",IF(JB110="","DCE","REA"),$D110),""))</f>
        <v/>
      </c>
      <c r="BP110" s="155" t="str">
        <f t="shared" ref="BP110:BP112" ca="1" si="1493">IF(AND(DM110&gt;0,DN110&gt;0),"-",IF(AND(DM110&gt;0,DN110=0),IF($D110="DCE/REA",IF(JC110="","DCE","REA"),$D110),""))</f>
        <v/>
      </c>
      <c r="BQ110" s="156" t="str">
        <f t="shared" ref="BQ110:BQ112" ca="1" si="1494">IF(AND(DN110&gt;0,DO110&gt;0),"-",IF(AND(DN110&gt;0,DO110=0),IF($D110="DCE/REA",IF(JD110="","DCE","REA"),$D110),""))</f>
        <v/>
      </c>
      <c r="BR110" s="52"/>
      <c r="BS110" s="53">
        <f t="shared" ref="BS110:CH112" ca="1" si="1495">IF(OFFSET($HI110,,(COLUMN()-COLUMN($BS$1:$BS$12)),,1)&lt;&gt;"",OFFSET($HI110,,(COLUMN()-COLUMN($BS$1:$BS$12)),,1),SUM(OFFSET($DP110,,2*(COLUMN()-COLUMN($BS$1:$BS$12)),,2)))</f>
        <v>47.058823529411768</v>
      </c>
      <c r="BT110" s="53">
        <f t="shared" ca="1" si="1495"/>
        <v>47.058823529411768</v>
      </c>
      <c r="BU110" s="53">
        <f t="shared" ca="1" si="1495"/>
        <v>70.588235294117652</v>
      </c>
      <c r="BV110" s="53">
        <f t="shared" ca="1" si="1495"/>
        <v>94.117647058823536</v>
      </c>
      <c r="BW110" s="53">
        <f t="shared" ca="1" si="1495"/>
        <v>94.117647058823536</v>
      </c>
      <c r="BX110" s="53">
        <f t="shared" ca="1" si="1495"/>
        <v>47.058823529411768</v>
      </c>
      <c r="BY110" s="53">
        <f t="shared" ca="1" si="1495"/>
        <v>0</v>
      </c>
      <c r="BZ110" s="53">
        <f t="shared" ca="1" si="1495"/>
        <v>0</v>
      </c>
      <c r="CA110" s="53">
        <f t="shared" ca="1" si="1495"/>
        <v>0</v>
      </c>
      <c r="CB110" s="53">
        <f t="shared" ca="1" si="1495"/>
        <v>0</v>
      </c>
      <c r="CC110" s="53">
        <f t="shared" ca="1" si="1495"/>
        <v>0</v>
      </c>
      <c r="CD110" s="54">
        <f t="shared" ca="1" si="1495"/>
        <v>0</v>
      </c>
      <c r="CE110" s="53">
        <f t="shared" ca="1" si="1495"/>
        <v>0</v>
      </c>
      <c r="CF110" s="53">
        <f t="shared" ca="1" si="1495"/>
        <v>0</v>
      </c>
      <c r="CG110" s="53">
        <f t="shared" ca="1" si="1495"/>
        <v>0</v>
      </c>
      <c r="CH110" s="53">
        <f t="shared" ca="1" si="1495"/>
        <v>0</v>
      </c>
      <c r="CI110" s="53">
        <f t="shared" ref="CI110:CX112" ca="1" si="1496">IF(OFFSET($HI110,,(COLUMN()-COLUMN($BS$1:$BS$12)),,1)&lt;&gt;"",OFFSET($HI110,,(COLUMN()-COLUMN($BS$1:$BS$12)),,1),SUM(OFFSET($DP110,,2*(COLUMN()-COLUMN($BS$1:$BS$12)),,2)))</f>
        <v>0</v>
      </c>
      <c r="CJ110" s="53">
        <f t="shared" ca="1" si="1496"/>
        <v>0</v>
      </c>
      <c r="CK110" s="53">
        <f t="shared" ca="1" si="1496"/>
        <v>0</v>
      </c>
      <c r="CL110" s="53">
        <f t="shared" ca="1" si="1496"/>
        <v>0</v>
      </c>
      <c r="CM110" s="53">
        <f t="shared" ca="1" si="1496"/>
        <v>0</v>
      </c>
      <c r="CN110" s="53">
        <f t="shared" ca="1" si="1496"/>
        <v>0</v>
      </c>
      <c r="CO110" s="53">
        <f t="shared" ca="1" si="1496"/>
        <v>0</v>
      </c>
      <c r="CP110" s="54">
        <f t="shared" ca="1" si="1496"/>
        <v>0</v>
      </c>
      <c r="CQ110" s="53">
        <f t="shared" ca="1" si="1496"/>
        <v>0</v>
      </c>
      <c r="CR110" s="53">
        <f t="shared" ca="1" si="1496"/>
        <v>0</v>
      </c>
      <c r="CS110" s="53">
        <f t="shared" ca="1" si="1496"/>
        <v>0</v>
      </c>
      <c r="CT110" s="53">
        <f t="shared" ca="1" si="1496"/>
        <v>0</v>
      </c>
      <c r="CU110" s="53">
        <f t="shared" ca="1" si="1496"/>
        <v>0</v>
      </c>
      <c r="CV110" s="53">
        <f t="shared" ca="1" si="1496"/>
        <v>0</v>
      </c>
      <c r="CW110" s="53">
        <f t="shared" ca="1" si="1496"/>
        <v>0</v>
      </c>
      <c r="CX110" s="53">
        <f t="shared" ca="1" si="1496"/>
        <v>0</v>
      </c>
      <c r="CY110" s="53">
        <f t="shared" ref="CY110:DN112" ca="1" si="1497">IF(OFFSET($HI110,,(COLUMN()-COLUMN($BS$1:$BS$12)),,1)&lt;&gt;"",OFFSET($HI110,,(COLUMN()-COLUMN($BS$1:$BS$12)),,1),SUM(OFFSET($DP110,,2*(COLUMN()-COLUMN($BS$1:$BS$12)),,2)))</f>
        <v>0</v>
      </c>
      <c r="CZ110" s="53">
        <f t="shared" ca="1" si="1497"/>
        <v>0</v>
      </c>
      <c r="DA110" s="53">
        <f t="shared" ca="1" si="1497"/>
        <v>0</v>
      </c>
      <c r="DB110" s="54">
        <f t="shared" ca="1" si="1497"/>
        <v>0</v>
      </c>
      <c r="DC110" s="53">
        <f t="shared" ca="1" si="1497"/>
        <v>0</v>
      </c>
      <c r="DD110" s="53">
        <f t="shared" ca="1" si="1497"/>
        <v>0</v>
      </c>
      <c r="DE110" s="53">
        <f t="shared" ca="1" si="1497"/>
        <v>0</v>
      </c>
      <c r="DF110" s="53">
        <f t="shared" ca="1" si="1497"/>
        <v>0</v>
      </c>
      <c r="DG110" s="53">
        <f t="shared" ca="1" si="1497"/>
        <v>0</v>
      </c>
      <c r="DH110" s="53">
        <f t="shared" ca="1" si="1497"/>
        <v>0</v>
      </c>
      <c r="DI110" s="53">
        <f t="shared" ca="1" si="1497"/>
        <v>0</v>
      </c>
      <c r="DJ110" s="53">
        <f t="shared" ca="1" si="1497"/>
        <v>0</v>
      </c>
      <c r="DK110" s="53">
        <f t="shared" ca="1" si="1497"/>
        <v>0</v>
      </c>
      <c r="DL110" s="53">
        <f t="shared" ca="1" si="1497"/>
        <v>0</v>
      </c>
      <c r="DM110" s="53">
        <f t="shared" ca="1" si="1497"/>
        <v>0</v>
      </c>
      <c r="DN110" s="53">
        <f t="shared" ca="1" si="1497"/>
        <v>0</v>
      </c>
      <c r="DO110" s="52"/>
      <c r="DP110" s="60">
        <v>23.529411764705884</v>
      </c>
      <c r="DQ110" s="53">
        <v>23.529411764705884</v>
      </c>
      <c r="DR110" s="53">
        <v>23.529411764705884</v>
      </c>
      <c r="DS110" s="53">
        <v>23.529411764705884</v>
      </c>
      <c r="DT110" s="53">
        <v>23.529411764705884</v>
      </c>
      <c r="DU110" s="53">
        <v>47.058823529411768</v>
      </c>
      <c r="DV110" s="53">
        <v>47.058823529411768</v>
      </c>
      <c r="DW110" s="53">
        <v>47.058823529411768</v>
      </c>
      <c r="DX110" s="53">
        <v>47.058823529411768</v>
      </c>
      <c r="DY110" s="53">
        <v>47.058823529411768</v>
      </c>
      <c r="DZ110" s="53">
        <v>47.058823529411768</v>
      </c>
      <c r="EA110" s="53">
        <v>0</v>
      </c>
      <c r="EB110" s="53">
        <v>0</v>
      </c>
      <c r="EC110" s="53">
        <v>0</v>
      </c>
      <c r="ED110" s="53">
        <v>0</v>
      </c>
      <c r="EE110" s="53">
        <v>0</v>
      </c>
      <c r="EF110" s="53">
        <v>0</v>
      </c>
      <c r="EG110" s="53">
        <v>0</v>
      </c>
      <c r="EH110" s="53">
        <v>0</v>
      </c>
      <c r="EI110" s="53">
        <v>0</v>
      </c>
      <c r="EJ110" s="53">
        <v>0</v>
      </c>
      <c r="EK110" s="53">
        <v>0</v>
      </c>
      <c r="EL110" s="55">
        <v>0</v>
      </c>
      <c r="EM110" s="54">
        <v>0</v>
      </c>
      <c r="EN110" s="53">
        <v>0</v>
      </c>
      <c r="EO110" s="53">
        <v>0</v>
      </c>
      <c r="EP110" s="53">
        <v>0</v>
      </c>
      <c r="EQ110" s="53">
        <v>0</v>
      </c>
      <c r="ER110" s="53">
        <v>0</v>
      </c>
      <c r="ES110" s="53">
        <v>0</v>
      </c>
      <c r="ET110" s="53">
        <v>0</v>
      </c>
      <c r="EU110" s="53">
        <v>0</v>
      </c>
      <c r="EV110" s="53">
        <v>0</v>
      </c>
      <c r="EW110" s="53">
        <v>0</v>
      </c>
      <c r="EX110" s="53">
        <v>0</v>
      </c>
      <c r="EY110" s="53">
        <v>0</v>
      </c>
      <c r="EZ110" s="53">
        <v>0</v>
      </c>
      <c r="FA110" s="53">
        <v>0</v>
      </c>
      <c r="FB110" s="53">
        <v>0</v>
      </c>
      <c r="FC110" s="53">
        <v>0</v>
      </c>
      <c r="FD110" s="53">
        <v>0</v>
      </c>
      <c r="FE110" s="53">
        <v>0</v>
      </c>
      <c r="FF110" s="53">
        <v>0</v>
      </c>
      <c r="FG110" s="53">
        <v>0</v>
      </c>
      <c r="FH110" s="53">
        <v>0</v>
      </c>
      <c r="FI110" s="53">
        <v>0</v>
      </c>
      <c r="FJ110" s="53">
        <v>0</v>
      </c>
      <c r="FK110" s="54">
        <v>0</v>
      </c>
      <c r="FL110" s="53">
        <v>0</v>
      </c>
      <c r="FM110" s="53">
        <v>0</v>
      </c>
      <c r="FN110" s="53">
        <v>0</v>
      </c>
      <c r="FO110" s="53">
        <v>0</v>
      </c>
      <c r="FP110" s="53">
        <v>0</v>
      </c>
      <c r="FQ110" s="53">
        <v>0</v>
      </c>
      <c r="FR110" s="53">
        <v>0</v>
      </c>
      <c r="FS110" s="53">
        <v>0</v>
      </c>
      <c r="FT110" s="53">
        <v>0</v>
      </c>
      <c r="FU110" s="53">
        <v>0</v>
      </c>
      <c r="FV110" s="53">
        <v>0</v>
      </c>
      <c r="FW110" s="53">
        <v>0</v>
      </c>
      <c r="FX110" s="53">
        <v>0</v>
      </c>
      <c r="FY110" s="53">
        <v>0</v>
      </c>
      <c r="FZ110" s="53">
        <v>0</v>
      </c>
      <c r="GA110" s="53">
        <v>0</v>
      </c>
      <c r="GB110" s="53">
        <v>0</v>
      </c>
      <c r="GC110" s="53">
        <v>0</v>
      </c>
      <c r="GD110" s="53">
        <v>0</v>
      </c>
      <c r="GE110" s="53">
        <v>0</v>
      </c>
      <c r="GF110" s="53">
        <v>0</v>
      </c>
      <c r="GG110" s="53">
        <v>0</v>
      </c>
      <c r="GH110" s="53">
        <v>0</v>
      </c>
      <c r="GI110" s="54">
        <v>0</v>
      </c>
      <c r="GJ110" s="53">
        <v>0</v>
      </c>
      <c r="GK110" s="53">
        <v>0</v>
      </c>
      <c r="GL110" s="53">
        <v>0</v>
      </c>
      <c r="GM110" s="53">
        <v>0</v>
      </c>
      <c r="GN110" s="53">
        <v>0</v>
      </c>
      <c r="GO110" s="53">
        <v>0</v>
      </c>
      <c r="GP110" s="53">
        <v>0</v>
      </c>
      <c r="GQ110" s="53">
        <v>0</v>
      </c>
      <c r="GR110" s="53">
        <v>0</v>
      </c>
      <c r="GS110" s="53">
        <v>0</v>
      </c>
      <c r="GT110" s="53">
        <v>0</v>
      </c>
      <c r="GU110" s="53">
        <v>0</v>
      </c>
      <c r="GV110" s="53">
        <v>0</v>
      </c>
      <c r="GW110" s="53">
        <v>0</v>
      </c>
      <c r="GX110" s="53">
        <v>0</v>
      </c>
      <c r="GY110" s="53">
        <v>0</v>
      </c>
      <c r="GZ110" s="53">
        <v>0</v>
      </c>
      <c r="HA110" s="53">
        <v>0</v>
      </c>
      <c r="HB110" s="53">
        <v>0</v>
      </c>
      <c r="HC110" s="53">
        <v>0</v>
      </c>
      <c r="HD110" s="53">
        <v>0</v>
      </c>
      <c r="HE110" s="53">
        <v>0</v>
      </c>
      <c r="HF110" s="53">
        <v>0</v>
      </c>
      <c r="HG110" s="54">
        <v>0</v>
      </c>
      <c r="HH110" s="52"/>
      <c r="HI110" s="160"/>
      <c r="HJ110" s="161"/>
      <c r="HK110" s="161"/>
      <c r="HL110" s="161"/>
      <c r="HM110" s="161"/>
      <c r="HN110" s="161"/>
      <c r="HO110" s="161"/>
      <c r="HP110" s="161"/>
      <c r="HQ110" s="161"/>
      <c r="HR110" s="161"/>
      <c r="HS110" s="161"/>
      <c r="HT110" s="162"/>
      <c r="HU110" s="160"/>
      <c r="HV110" s="161"/>
      <c r="HW110" s="161"/>
      <c r="HX110" s="161"/>
      <c r="HY110" s="161"/>
      <c r="HZ110" s="161"/>
      <c r="IA110" s="161"/>
      <c r="IB110" s="161"/>
      <c r="IC110" s="161"/>
      <c r="ID110" s="161"/>
      <c r="IE110" s="161"/>
      <c r="IF110" s="162"/>
      <c r="IG110" s="160"/>
      <c r="IH110" s="161"/>
      <c r="II110" s="161"/>
      <c r="IJ110" s="161"/>
      <c r="IK110" s="161"/>
      <c r="IL110" s="161"/>
      <c r="IM110" s="161"/>
      <c r="IN110" s="161"/>
      <c r="IO110" s="161"/>
      <c r="IP110" s="161"/>
      <c r="IQ110" s="161"/>
      <c r="IR110" s="162"/>
      <c r="IS110" s="160"/>
      <c r="IT110" s="161"/>
      <c r="IU110" s="161"/>
      <c r="IV110" s="161"/>
      <c r="IW110" s="161"/>
      <c r="IX110" s="161"/>
      <c r="IY110" s="161"/>
      <c r="IZ110" s="161"/>
      <c r="JA110" s="161"/>
      <c r="JB110" s="161"/>
      <c r="JC110" s="161"/>
      <c r="JD110" s="162"/>
      <c r="JE110" s="92"/>
    </row>
    <row r="111" spans="1:265" s="1" customFormat="1" ht="14.4" x14ac:dyDescent="0.3">
      <c r="A111" s="125"/>
      <c r="B111" s="163">
        <f t="shared" ca="1" si="1438"/>
        <v>0</v>
      </c>
      <c r="C111" s="164" t="str">
        <f t="shared" ca="1" si="1439"/>
        <v>Affaire 1</v>
      </c>
      <c r="D111" s="140" t="str">
        <f t="shared" ca="1" si="1440"/>
        <v>DCE/REA</v>
      </c>
      <c r="E111" s="141" t="s">
        <v>39</v>
      </c>
      <c r="F111" s="142">
        <v>2</v>
      </c>
      <c r="G111" s="140">
        <f t="shared" ca="1" si="1441"/>
        <v>0</v>
      </c>
      <c r="H111" s="140">
        <f t="shared" ca="1" si="1442"/>
        <v>0</v>
      </c>
      <c r="I111" s="168">
        <f t="shared" ca="1" si="1443"/>
        <v>0</v>
      </c>
      <c r="J111" s="140">
        <f t="shared" ca="1" si="1444"/>
        <v>0</v>
      </c>
      <c r="K111" s="140">
        <f t="shared" ca="1" si="1445"/>
        <v>0</v>
      </c>
      <c r="L111" s="143">
        <f t="shared" ca="1" si="1446"/>
        <v>0</v>
      </c>
      <c r="M111" s="108"/>
      <c r="N111" s="145">
        <v>200</v>
      </c>
      <c r="O111" s="146">
        <v>43466</v>
      </c>
      <c r="P111" s="146">
        <v>43600</v>
      </c>
      <c r="Q111" s="147">
        <v>43597</v>
      </c>
      <c r="R111" s="148" t="str">
        <f ca="1">IF(AND($P111&lt;&gt;"",$P111&lt;=$B$1,$Q111=""),"RETARD","")</f>
        <v/>
      </c>
      <c r="S111" s="148">
        <f ca="1">IF($O111="","",IF(AND($B$1&lt;$P111,$Q111=""),$P111,IF(AND($Q111&lt;=$P111,$Q111&lt;&gt;""),$Q111,EDATE($P111,1))))</f>
        <v>43597</v>
      </c>
      <c r="T111" s="150"/>
      <c r="U111" s="108"/>
      <c r="V111" s="154" t="str">
        <f t="shared" ca="1" si="1447"/>
        <v>-</v>
      </c>
      <c r="W111" s="155" t="str">
        <f t="shared" ca="1" si="1448"/>
        <v>-</v>
      </c>
      <c r="X111" s="155" t="str">
        <f t="shared" ca="1" si="1449"/>
        <v>-</v>
      </c>
      <c r="Y111" s="155" t="str">
        <f t="shared" ca="1" si="1450"/>
        <v>-</v>
      </c>
      <c r="Z111" s="155" t="str">
        <f t="shared" ca="1" si="1451"/>
        <v>DCE</v>
      </c>
      <c r="AA111" s="155" t="str">
        <f t="shared" ca="1" si="1452"/>
        <v/>
      </c>
      <c r="AB111" s="155" t="str">
        <f t="shared" ca="1" si="1453"/>
        <v/>
      </c>
      <c r="AC111" s="155" t="str">
        <f t="shared" ca="1" si="1454"/>
        <v/>
      </c>
      <c r="AD111" s="155" t="str">
        <f t="shared" ca="1" si="1455"/>
        <v/>
      </c>
      <c r="AE111" s="155" t="str">
        <f t="shared" ca="1" si="1456"/>
        <v/>
      </c>
      <c r="AF111" s="155" t="str">
        <f t="shared" ca="1" si="1457"/>
        <v/>
      </c>
      <c r="AG111" s="156" t="str">
        <f t="shared" ca="1" si="1458"/>
        <v/>
      </c>
      <c r="AH111" s="154" t="str">
        <f t="shared" ca="1" si="1459"/>
        <v/>
      </c>
      <c r="AI111" s="155" t="str">
        <f t="shared" ca="1" si="1460"/>
        <v/>
      </c>
      <c r="AJ111" s="155" t="str">
        <f t="shared" ca="1" si="1461"/>
        <v/>
      </c>
      <c r="AK111" s="155" t="str">
        <f t="shared" ca="1" si="1462"/>
        <v/>
      </c>
      <c r="AL111" s="155" t="str">
        <f t="shared" ca="1" si="1463"/>
        <v/>
      </c>
      <c r="AM111" s="155" t="str">
        <f t="shared" ca="1" si="1464"/>
        <v/>
      </c>
      <c r="AN111" s="155" t="str">
        <f t="shared" ca="1" si="1465"/>
        <v/>
      </c>
      <c r="AO111" s="155" t="str">
        <f t="shared" ca="1" si="1466"/>
        <v/>
      </c>
      <c r="AP111" s="155" t="str">
        <f t="shared" ca="1" si="1467"/>
        <v/>
      </c>
      <c r="AQ111" s="155" t="str">
        <f t="shared" ca="1" si="1468"/>
        <v/>
      </c>
      <c r="AR111" s="155" t="str">
        <f t="shared" ca="1" si="1469"/>
        <v/>
      </c>
      <c r="AS111" s="156" t="str">
        <f t="shared" ca="1" si="1470"/>
        <v/>
      </c>
      <c r="AT111" s="154" t="str">
        <f t="shared" ca="1" si="1471"/>
        <v/>
      </c>
      <c r="AU111" s="155" t="str">
        <f t="shared" ca="1" si="1472"/>
        <v/>
      </c>
      <c r="AV111" s="155" t="str">
        <f t="shared" ca="1" si="1473"/>
        <v/>
      </c>
      <c r="AW111" s="155" t="str">
        <f t="shared" ca="1" si="1474"/>
        <v/>
      </c>
      <c r="AX111" s="155" t="str">
        <f t="shared" ca="1" si="1475"/>
        <v/>
      </c>
      <c r="AY111" s="155" t="str">
        <f t="shared" ca="1" si="1476"/>
        <v/>
      </c>
      <c r="AZ111" s="155" t="str">
        <f t="shared" ca="1" si="1477"/>
        <v/>
      </c>
      <c r="BA111" s="155" t="str">
        <f t="shared" ca="1" si="1478"/>
        <v/>
      </c>
      <c r="BB111" s="155" t="str">
        <f t="shared" ca="1" si="1479"/>
        <v/>
      </c>
      <c r="BC111" s="155" t="str">
        <f t="shared" ca="1" si="1480"/>
        <v/>
      </c>
      <c r="BD111" s="155" t="str">
        <f t="shared" ca="1" si="1481"/>
        <v/>
      </c>
      <c r="BE111" s="156" t="str">
        <f t="shared" ca="1" si="1482"/>
        <v/>
      </c>
      <c r="BF111" s="154" t="str">
        <f t="shared" ca="1" si="1483"/>
        <v/>
      </c>
      <c r="BG111" s="155" t="str">
        <f t="shared" ca="1" si="1484"/>
        <v/>
      </c>
      <c r="BH111" s="155" t="str">
        <f t="shared" ca="1" si="1485"/>
        <v/>
      </c>
      <c r="BI111" s="155" t="str">
        <f t="shared" ca="1" si="1486"/>
        <v/>
      </c>
      <c r="BJ111" s="155" t="str">
        <f t="shared" ca="1" si="1487"/>
        <v/>
      </c>
      <c r="BK111" s="155" t="str">
        <f t="shared" ca="1" si="1488"/>
        <v/>
      </c>
      <c r="BL111" s="155" t="str">
        <f t="shared" ca="1" si="1489"/>
        <v/>
      </c>
      <c r="BM111" s="155" t="str">
        <f t="shared" ca="1" si="1490"/>
        <v/>
      </c>
      <c r="BN111" s="155" t="str">
        <f t="shared" ca="1" si="1491"/>
        <v/>
      </c>
      <c r="BO111" s="155" t="str">
        <f t="shared" ca="1" si="1492"/>
        <v/>
      </c>
      <c r="BP111" s="155" t="str">
        <f t="shared" ca="1" si="1493"/>
        <v/>
      </c>
      <c r="BQ111" s="156" t="str">
        <f t="shared" ca="1" si="1494"/>
        <v/>
      </c>
      <c r="BR111" s="52"/>
      <c r="BS111" s="53">
        <f t="shared" ca="1" si="1495"/>
        <v>44.444444444444443</v>
      </c>
      <c r="BT111" s="53">
        <f t="shared" ca="1" si="1495"/>
        <v>44.444444444444443</v>
      </c>
      <c r="BU111" s="53">
        <f t="shared" ca="1" si="1495"/>
        <v>44.444444444444443</v>
      </c>
      <c r="BV111" s="53">
        <f t="shared" ca="1" si="1495"/>
        <v>44.444444444444443</v>
      </c>
      <c r="BW111" s="53">
        <f t="shared" ca="1" si="1495"/>
        <v>22.222222222222221</v>
      </c>
      <c r="BX111" s="53">
        <f t="shared" ca="1" si="1495"/>
        <v>0</v>
      </c>
      <c r="BY111" s="53">
        <f t="shared" ca="1" si="1495"/>
        <v>0</v>
      </c>
      <c r="BZ111" s="53">
        <f t="shared" ca="1" si="1495"/>
        <v>0</v>
      </c>
      <c r="CA111" s="53">
        <f t="shared" ca="1" si="1495"/>
        <v>0</v>
      </c>
      <c r="CB111" s="53">
        <f t="shared" ca="1" si="1495"/>
        <v>0</v>
      </c>
      <c r="CC111" s="53">
        <f t="shared" ca="1" si="1495"/>
        <v>0</v>
      </c>
      <c r="CD111" s="54">
        <f t="shared" ca="1" si="1495"/>
        <v>0</v>
      </c>
      <c r="CE111" s="53">
        <f t="shared" ca="1" si="1495"/>
        <v>0</v>
      </c>
      <c r="CF111" s="53">
        <f t="shared" ca="1" si="1495"/>
        <v>0</v>
      </c>
      <c r="CG111" s="53">
        <f t="shared" ca="1" si="1495"/>
        <v>0</v>
      </c>
      <c r="CH111" s="53">
        <f t="shared" ca="1" si="1495"/>
        <v>0</v>
      </c>
      <c r="CI111" s="53">
        <f t="shared" ca="1" si="1496"/>
        <v>0</v>
      </c>
      <c r="CJ111" s="53">
        <f t="shared" ca="1" si="1496"/>
        <v>0</v>
      </c>
      <c r="CK111" s="53">
        <f t="shared" ca="1" si="1496"/>
        <v>0</v>
      </c>
      <c r="CL111" s="53">
        <f t="shared" ca="1" si="1496"/>
        <v>0</v>
      </c>
      <c r="CM111" s="53">
        <f t="shared" ca="1" si="1496"/>
        <v>0</v>
      </c>
      <c r="CN111" s="53">
        <f t="shared" ca="1" si="1496"/>
        <v>0</v>
      </c>
      <c r="CO111" s="53">
        <f t="shared" ca="1" si="1496"/>
        <v>0</v>
      </c>
      <c r="CP111" s="54">
        <f t="shared" ca="1" si="1496"/>
        <v>0</v>
      </c>
      <c r="CQ111" s="53">
        <f t="shared" ca="1" si="1496"/>
        <v>0</v>
      </c>
      <c r="CR111" s="53">
        <f t="shared" ca="1" si="1496"/>
        <v>0</v>
      </c>
      <c r="CS111" s="53">
        <f t="shared" ca="1" si="1496"/>
        <v>0</v>
      </c>
      <c r="CT111" s="53">
        <f t="shared" ca="1" si="1496"/>
        <v>0</v>
      </c>
      <c r="CU111" s="53">
        <f t="shared" ca="1" si="1496"/>
        <v>0</v>
      </c>
      <c r="CV111" s="53">
        <f t="shared" ca="1" si="1496"/>
        <v>0</v>
      </c>
      <c r="CW111" s="53">
        <f t="shared" ca="1" si="1496"/>
        <v>0</v>
      </c>
      <c r="CX111" s="53">
        <f t="shared" ca="1" si="1496"/>
        <v>0</v>
      </c>
      <c r="CY111" s="53">
        <f t="shared" ca="1" si="1497"/>
        <v>0</v>
      </c>
      <c r="CZ111" s="53">
        <f t="shared" ca="1" si="1497"/>
        <v>0</v>
      </c>
      <c r="DA111" s="53">
        <f t="shared" ca="1" si="1497"/>
        <v>0</v>
      </c>
      <c r="DB111" s="54">
        <f t="shared" ca="1" si="1497"/>
        <v>0</v>
      </c>
      <c r="DC111" s="53">
        <f t="shared" ca="1" si="1497"/>
        <v>0</v>
      </c>
      <c r="DD111" s="53">
        <f t="shared" ca="1" si="1497"/>
        <v>0</v>
      </c>
      <c r="DE111" s="53">
        <f t="shared" ca="1" si="1497"/>
        <v>0</v>
      </c>
      <c r="DF111" s="53">
        <f t="shared" ca="1" si="1497"/>
        <v>0</v>
      </c>
      <c r="DG111" s="53">
        <f t="shared" ca="1" si="1497"/>
        <v>0</v>
      </c>
      <c r="DH111" s="53">
        <f t="shared" ca="1" si="1497"/>
        <v>0</v>
      </c>
      <c r="DI111" s="53">
        <f t="shared" ca="1" si="1497"/>
        <v>0</v>
      </c>
      <c r="DJ111" s="53">
        <f t="shared" ca="1" si="1497"/>
        <v>0</v>
      </c>
      <c r="DK111" s="53">
        <f t="shared" ca="1" si="1497"/>
        <v>0</v>
      </c>
      <c r="DL111" s="53">
        <f t="shared" ca="1" si="1497"/>
        <v>0</v>
      </c>
      <c r="DM111" s="53">
        <f t="shared" ca="1" si="1497"/>
        <v>0</v>
      </c>
      <c r="DN111" s="53">
        <f t="shared" ca="1" si="1497"/>
        <v>0</v>
      </c>
      <c r="DO111" s="52"/>
      <c r="DP111" s="60">
        <v>22.222222222222221</v>
      </c>
      <c r="DQ111" s="53">
        <v>22.222222222222221</v>
      </c>
      <c r="DR111" s="53">
        <v>22.222222222222221</v>
      </c>
      <c r="DS111" s="53">
        <v>22.222222222222221</v>
      </c>
      <c r="DT111" s="53">
        <v>22.222222222222221</v>
      </c>
      <c r="DU111" s="53">
        <v>22.222222222222221</v>
      </c>
      <c r="DV111" s="53">
        <v>22.222222222222221</v>
      </c>
      <c r="DW111" s="53">
        <v>22.222222222222221</v>
      </c>
      <c r="DX111" s="53">
        <v>22.222222222222221</v>
      </c>
      <c r="DY111" s="53">
        <v>0</v>
      </c>
      <c r="DZ111" s="53">
        <v>0</v>
      </c>
      <c r="EA111" s="53">
        <v>0</v>
      </c>
      <c r="EB111" s="53">
        <v>0</v>
      </c>
      <c r="EC111" s="53">
        <v>0</v>
      </c>
      <c r="ED111" s="53">
        <v>0</v>
      </c>
      <c r="EE111" s="53">
        <v>0</v>
      </c>
      <c r="EF111" s="53">
        <v>0</v>
      </c>
      <c r="EG111" s="53">
        <v>0</v>
      </c>
      <c r="EH111" s="53">
        <v>0</v>
      </c>
      <c r="EI111" s="53">
        <v>0</v>
      </c>
      <c r="EJ111" s="53">
        <v>0</v>
      </c>
      <c r="EK111" s="53">
        <v>0</v>
      </c>
      <c r="EL111" s="55">
        <v>0</v>
      </c>
      <c r="EM111" s="54">
        <v>0</v>
      </c>
      <c r="EN111" s="53">
        <v>0</v>
      </c>
      <c r="EO111" s="53">
        <v>0</v>
      </c>
      <c r="EP111" s="53">
        <v>0</v>
      </c>
      <c r="EQ111" s="53">
        <v>0</v>
      </c>
      <c r="ER111" s="53">
        <v>0</v>
      </c>
      <c r="ES111" s="53">
        <v>0</v>
      </c>
      <c r="ET111" s="53">
        <v>0</v>
      </c>
      <c r="EU111" s="53">
        <v>0</v>
      </c>
      <c r="EV111" s="53">
        <v>0</v>
      </c>
      <c r="EW111" s="53">
        <v>0</v>
      </c>
      <c r="EX111" s="53">
        <v>0</v>
      </c>
      <c r="EY111" s="53">
        <v>0</v>
      </c>
      <c r="EZ111" s="53">
        <v>0</v>
      </c>
      <c r="FA111" s="53">
        <v>0</v>
      </c>
      <c r="FB111" s="53">
        <v>0</v>
      </c>
      <c r="FC111" s="53">
        <v>0</v>
      </c>
      <c r="FD111" s="53">
        <v>0</v>
      </c>
      <c r="FE111" s="53">
        <v>0</v>
      </c>
      <c r="FF111" s="53">
        <v>0</v>
      </c>
      <c r="FG111" s="53">
        <v>0</v>
      </c>
      <c r="FH111" s="53">
        <v>0</v>
      </c>
      <c r="FI111" s="53">
        <v>0</v>
      </c>
      <c r="FJ111" s="53">
        <v>0</v>
      </c>
      <c r="FK111" s="54">
        <v>0</v>
      </c>
      <c r="FL111" s="53">
        <v>0</v>
      </c>
      <c r="FM111" s="53">
        <v>0</v>
      </c>
      <c r="FN111" s="53">
        <v>0</v>
      </c>
      <c r="FO111" s="53">
        <v>0</v>
      </c>
      <c r="FP111" s="53">
        <v>0</v>
      </c>
      <c r="FQ111" s="53">
        <v>0</v>
      </c>
      <c r="FR111" s="53">
        <v>0</v>
      </c>
      <c r="FS111" s="53">
        <v>0</v>
      </c>
      <c r="FT111" s="53">
        <v>0</v>
      </c>
      <c r="FU111" s="53">
        <v>0</v>
      </c>
      <c r="FV111" s="53">
        <v>0</v>
      </c>
      <c r="FW111" s="53">
        <v>0</v>
      </c>
      <c r="FX111" s="53">
        <v>0</v>
      </c>
      <c r="FY111" s="53">
        <v>0</v>
      </c>
      <c r="FZ111" s="53">
        <v>0</v>
      </c>
      <c r="GA111" s="53">
        <v>0</v>
      </c>
      <c r="GB111" s="53">
        <v>0</v>
      </c>
      <c r="GC111" s="53">
        <v>0</v>
      </c>
      <c r="GD111" s="53">
        <v>0</v>
      </c>
      <c r="GE111" s="53">
        <v>0</v>
      </c>
      <c r="GF111" s="53">
        <v>0</v>
      </c>
      <c r="GG111" s="53">
        <v>0</v>
      </c>
      <c r="GH111" s="53">
        <v>0</v>
      </c>
      <c r="GI111" s="54">
        <v>0</v>
      </c>
      <c r="GJ111" s="53">
        <v>0</v>
      </c>
      <c r="GK111" s="53">
        <v>0</v>
      </c>
      <c r="GL111" s="53">
        <v>0</v>
      </c>
      <c r="GM111" s="53">
        <v>0</v>
      </c>
      <c r="GN111" s="53">
        <v>0</v>
      </c>
      <c r="GO111" s="53">
        <v>0</v>
      </c>
      <c r="GP111" s="53">
        <v>0</v>
      </c>
      <c r="GQ111" s="53">
        <v>0</v>
      </c>
      <c r="GR111" s="53">
        <v>0</v>
      </c>
      <c r="GS111" s="53">
        <v>0</v>
      </c>
      <c r="GT111" s="53">
        <v>0</v>
      </c>
      <c r="GU111" s="53">
        <v>0</v>
      </c>
      <c r="GV111" s="53">
        <v>0</v>
      </c>
      <c r="GW111" s="53">
        <v>0</v>
      </c>
      <c r="GX111" s="53">
        <v>0</v>
      </c>
      <c r="GY111" s="53">
        <v>0</v>
      </c>
      <c r="GZ111" s="53">
        <v>0</v>
      </c>
      <c r="HA111" s="53">
        <v>0</v>
      </c>
      <c r="HB111" s="53">
        <v>0</v>
      </c>
      <c r="HC111" s="53">
        <v>0</v>
      </c>
      <c r="HD111" s="53">
        <v>0</v>
      </c>
      <c r="HE111" s="53">
        <v>0</v>
      </c>
      <c r="HF111" s="53">
        <v>0</v>
      </c>
      <c r="HG111" s="54">
        <v>0</v>
      </c>
      <c r="HH111" s="52"/>
      <c r="HI111" s="160"/>
      <c r="HJ111" s="161"/>
      <c r="HK111" s="161"/>
      <c r="HL111" s="161"/>
      <c r="HM111" s="161"/>
      <c r="HN111" s="161"/>
      <c r="HO111" s="161"/>
      <c r="HP111" s="161"/>
      <c r="HQ111" s="161"/>
      <c r="HR111" s="161"/>
      <c r="HS111" s="161"/>
      <c r="HT111" s="162"/>
      <c r="HU111" s="160"/>
      <c r="HV111" s="161"/>
      <c r="HW111" s="161"/>
      <c r="HX111" s="161"/>
      <c r="HY111" s="161"/>
      <c r="HZ111" s="161"/>
      <c r="IA111" s="161"/>
      <c r="IB111" s="161"/>
      <c r="IC111" s="161"/>
      <c r="ID111" s="161"/>
      <c r="IE111" s="161"/>
      <c r="IF111" s="162"/>
      <c r="IG111" s="160"/>
      <c r="IH111" s="161"/>
      <c r="II111" s="161"/>
      <c r="IJ111" s="161"/>
      <c r="IK111" s="161"/>
      <c r="IL111" s="161"/>
      <c r="IM111" s="161"/>
      <c r="IN111" s="161"/>
      <c r="IO111" s="161"/>
      <c r="IP111" s="161"/>
      <c r="IQ111" s="161"/>
      <c r="IR111" s="162"/>
      <c r="IS111" s="160"/>
      <c r="IT111" s="161"/>
      <c r="IU111" s="161"/>
      <c r="IV111" s="161"/>
      <c r="IW111" s="161"/>
      <c r="IX111" s="161"/>
      <c r="IY111" s="161"/>
      <c r="IZ111" s="161"/>
      <c r="JA111" s="161"/>
      <c r="JB111" s="161"/>
      <c r="JC111" s="161"/>
      <c r="JD111" s="162"/>
      <c r="JE111" s="92"/>
    </row>
    <row r="112" spans="1:265" s="1" customFormat="1" ht="15" thickBot="1" x14ac:dyDescent="0.35">
      <c r="A112" s="125"/>
      <c r="B112" s="163">
        <f t="shared" ca="1" si="1438"/>
        <v>0</v>
      </c>
      <c r="C112" s="164" t="str">
        <f t="shared" ca="1" si="1439"/>
        <v>Affaire 1</v>
      </c>
      <c r="D112" s="140" t="str">
        <f t="shared" ca="1" si="1440"/>
        <v>DCE/REA</v>
      </c>
      <c r="E112" s="141" t="s">
        <v>40</v>
      </c>
      <c r="F112" s="142">
        <v>3</v>
      </c>
      <c r="G112" s="140">
        <f t="shared" ca="1" si="1441"/>
        <v>0</v>
      </c>
      <c r="H112" s="140">
        <f t="shared" ca="1" si="1442"/>
        <v>0</v>
      </c>
      <c r="I112" s="168">
        <f t="shared" ca="1" si="1443"/>
        <v>0</v>
      </c>
      <c r="J112" s="140">
        <f t="shared" ca="1" si="1444"/>
        <v>0</v>
      </c>
      <c r="K112" s="140">
        <f t="shared" ca="1" si="1445"/>
        <v>0</v>
      </c>
      <c r="L112" s="143">
        <f t="shared" ca="1" si="1446"/>
        <v>0</v>
      </c>
      <c r="M112" s="108"/>
      <c r="N112" s="145">
        <v>250</v>
      </c>
      <c r="O112" s="146">
        <v>43466</v>
      </c>
      <c r="P112" s="146">
        <v>43525</v>
      </c>
      <c r="Q112" s="147"/>
      <c r="R112" s="148" t="str">
        <f ca="1">IF(AND($P112&lt;&gt;"",$P112&lt;=$B$1,$Q112=""),"RETARD","")</f>
        <v>RETARD</v>
      </c>
      <c r="S112" s="148">
        <f ca="1">IF($O112="","",IF(AND($B$1&lt;$P112,$Q112=""),$P112,IF(AND($Q112&lt;=$P112,$Q112&lt;&gt;""),$Q112,EDATE($P112,1))))</f>
        <v>43556</v>
      </c>
      <c r="T112" s="150"/>
      <c r="U112" s="108"/>
      <c r="V112" s="154" t="str">
        <f t="shared" ca="1" si="1447"/>
        <v>-</v>
      </c>
      <c r="W112" s="155" t="str">
        <f t="shared" ca="1" si="1448"/>
        <v>-</v>
      </c>
      <c r="X112" s="155" t="str">
        <f t="shared" ca="1" si="1449"/>
        <v>-</v>
      </c>
      <c r="Y112" s="155" t="str">
        <f t="shared" ca="1" si="1450"/>
        <v>DCE</v>
      </c>
      <c r="Z112" s="155" t="str">
        <f t="shared" ca="1" si="1451"/>
        <v/>
      </c>
      <c r="AA112" s="155" t="str">
        <f t="shared" ca="1" si="1452"/>
        <v/>
      </c>
      <c r="AB112" s="155" t="str">
        <f t="shared" ca="1" si="1453"/>
        <v/>
      </c>
      <c r="AC112" s="155" t="str">
        <f t="shared" ca="1" si="1454"/>
        <v/>
      </c>
      <c r="AD112" s="155" t="str">
        <f t="shared" ca="1" si="1455"/>
        <v/>
      </c>
      <c r="AE112" s="155" t="str">
        <f t="shared" ca="1" si="1456"/>
        <v/>
      </c>
      <c r="AF112" s="155" t="str">
        <f t="shared" ca="1" si="1457"/>
        <v/>
      </c>
      <c r="AG112" s="156" t="str">
        <f t="shared" ca="1" si="1458"/>
        <v/>
      </c>
      <c r="AH112" s="154" t="str">
        <f t="shared" ca="1" si="1459"/>
        <v/>
      </c>
      <c r="AI112" s="155" t="str">
        <f t="shared" ca="1" si="1460"/>
        <v/>
      </c>
      <c r="AJ112" s="155" t="str">
        <f t="shared" ca="1" si="1461"/>
        <v/>
      </c>
      <c r="AK112" s="155" t="str">
        <f t="shared" ca="1" si="1462"/>
        <v/>
      </c>
      <c r="AL112" s="155" t="str">
        <f t="shared" ca="1" si="1463"/>
        <v/>
      </c>
      <c r="AM112" s="155" t="str">
        <f t="shared" ca="1" si="1464"/>
        <v/>
      </c>
      <c r="AN112" s="155" t="str">
        <f t="shared" ca="1" si="1465"/>
        <v/>
      </c>
      <c r="AO112" s="155" t="str">
        <f t="shared" ca="1" si="1466"/>
        <v/>
      </c>
      <c r="AP112" s="155" t="str">
        <f t="shared" ca="1" si="1467"/>
        <v/>
      </c>
      <c r="AQ112" s="155" t="str">
        <f t="shared" ca="1" si="1468"/>
        <v/>
      </c>
      <c r="AR112" s="155" t="str">
        <f t="shared" ca="1" si="1469"/>
        <v/>
      </c>
      <c r="AS112" s="156" t="str">
        <f t="shared" ca="1" si="1470"/>
        <v/>
      </c>
      <c r="AT112" s="154" t="str">
        <f t="shared" ca="1" si="1471"/>
        <v/>
      </c>
      <c r="AU112" s="155" t="str">
        <f t="shared" ca="1" si="1472"/>
        <v/>
      </c>
      <c r="AV112" s="155" t="str">
        <f t="shared" ca="1" si="1473"/>
        <v/>
      </c>
      <c r="AW112" s="155" t="str">
        <f t="shared" ca="1" si="1474"/>
        <v/>
      </c>
      <c r="AX112" s="155" t="str">
        <f t="shared" ca="1" si="1475"/>
        <v/>
      </c>
      <c r="AY112" s="155" t="str">
        <f t="shared" ca="1" si="1476"/>
        <v/>
      </c>
      <c r="AZ112" s="155" t="str">
        <f t="shared" ca="1" si="1477"/>
        <v/>
      </c>
      <c r="BA112" s="155" t="str">
        <f t="shared" ca="1" si="1478"/>
        <v/>
      </c>
      <c r="BB112" s="155" t="str">
        <f t="shared" ca="1" si="1479"/>
        <v/>
      </c>
      <c r="BC112" s="155" t="str">
        <f t="shared" ca="1" si="1480"/>
        <v/>
      </c>
      <c r="BD112" s="155" t="str">
        <f t="shared" ca="1" si="1481"/>
        <v/>
      </c>
      <c r="BE112" s="156" t="str">
        <f t="shared" ca="1" si="1482"/>
        <v/>
      </c>
      <c r="BF112" s="154" t="str">
        <f t="shared" ca="1" si="1483"/>
        <v/>
      </c>
      <c r="BG112" s="155" t="str">
        <f t="shared" ca="1" si="1484"/>
        <v/>
      </c>
      <c r="BH112" s="155" t="str">
        <f t="shared" ca="1" si="1485"/>
        <v/>
      </c>
      <c r="BI112" s="155" t="str">
        <f t="shared" ca="1" si="1486"/>
        <v/>
      </c>
      <c r="BJ112" s="155" t="str">
        <f t="shared" ca="1" si="1487"/>
        <v/>
      </c>
      <c r="BK112" s="155" t="str">
        <f t="shared" ca="1" si="1488"/>
        <v/>
      </c>
      <c r="BL112" s="155" t="str">
        <f t="shared" ca="1" si="1489"/>
        <v/>
      </c>
      <c r="BM112" s="155" t="str">
        <f t="shared" ca="1" si="1490"/>
        <v/>
      </c>
      <c r="BN112" s="155" t="str">
        <f t="shared" ca="1" si="1491"/>
        <v/>
      </c>
      <c r="BO112" s="155" t="str">
        <f t="shared" ca="1" si="1492"/>
        <v/>
      </c>
      <c r="BP112" s="155" t="str">
        <f t="shared" ca="1" si="1493"/>
        <v/>
      </c>
      <c r="BQ112" s="156" t="str">
        <f t="shared" ca="1" si="1494"/>
        <v/>
      </c>
      <c r="BR112" s="52"/>
      <c r="BS112" s="53">
        <f t="shared" ca="1" si="1495"/>
        <v>71.428571428571431</v>
      </c>
      <c r="BT112" s="53">
        <f t="shared" ca="1" si="1495"/>
        <v>71.428571428571431</v>
      </c>
      <c r="BU112" s="53">
        <f t="shared" ca="1" si="1495"/>
        <v>71.428571428571431</v>
      </c>
      <c r="BV112" s="53">
        <f t="shared" ca="1" si="1495"/>
        <v>35.714285714285715</v>
      </c>
      <c r="BW112" s="53">
        <f t="shared" ca="1" si="1495"/>
        <v>0</v>
      </c>
      <c r="BX112" s="53">
        <f t="shared" ca="1" si="1495"/>
        <v>0</v>
      </c>
      <c r="BY112" s="53">
        <f t="shared" ca="1" si="1495"/>
        <v>0</v>
      </c>
      <c r="BZ112" s="53">
        <f t="shared" ca="1" si="1495"/>
        <v>0</v>
      </c>
      <c r="CA112" s="53">
        <f t="shared" ca="1" si="1495"/>
        <v>0</v>
      </c>
      <c r="CB112" s="53">
        <f t="shared" ca="1" si="1495"/>
        <v>0</v>
      </c>
      <c r="CC112" s="53">
        <f t="shared" ca="1" si="1495"/>
        <v>0</v>
      </c>
      <c r="CD112" s="54">
        <f t="shared" ca="1" si="1495"/>
        <v>0</v>
      </c>
      <c r="CE112" s="53">
        <f t="shared" ca="1" si="1495"/>
        <v>0</v>
      </c>
      <c r="CF112" s="53">
        <f t="shared" ca="1" si="1495"/>
        <v>0</v>
      </c>
      <c r="CG112" s="53">
        <f t="shared" ca="1" si="1495"/>
        <v>0</v>
      </c>
      <c r="CH112" s="53">
        <f t="shared" ca="1" si="1495"/>
        <v>0</v>
      </c>
      <c r="CI112" s="53">
        <f t="shared" ca="1" si="1496"/>
        <v>0</v>
      </c>
      <c r="CJ112" s="53">
        <f t="shared" ca="1" si="1496"/>
        <v>0</v>
      </c>
      <c r="CK112" s="53">
        <f t="shared" ca="1" si="1496"/>
        <v>0</v>
      </c>
      <c r="CL112" s="53">
        <f t="shared" ca="1" si="1496"/>
        <v>0</v>
      </c>
      <c r="CM112" s="53">
        <f t="shared" ca="1" si="1496"/>
        <v>0</v>
      </c>
      <c r="CN112" s="53">
        <f t="shared" ca="1" si="1496"/>
        <v>0</v>
      </c>
      <c r="CO112" s="53">
        <f t="shared" ca="1" si="1496"/>
        <v>0</v>
      </c>
      <c r="CP112" s="54">
        <f t="shared" ca="1" si="1496"/>
        <v>0</v>
      </c>
      <c r="CQ112" s="53">
        <f t="shared" ca="1" si="1496"/>
        <v>0</v>
      </c>
      <c r="CR112" s="53">
        <f t="shared" ca="1" si="1496"/>
        <v>0</v>
      </c>
      <c r="CS112" s="53">
        <f t="shared" ca="1" si="1496"/>
        <v>0</v>
      </c>
      <c r="CT112" s="53">
        <f t="shared" ca="1" si="1496"/>
        <v>0</v>
      </c>
      <c r="CU112" s="53">
        <f t="shared" ca="1" si="1496"/>
        <v>0</v>
      </c>
      <c r="CV112" s="53">
        <f t="shared" ca="1" si="1496"/>
        <v>0</v>
      </c>
      <c r="CW112" s="53">
        <f t="shared" ca="1" si="1496"/>
        <v>0</v>
      </c>
      <c r="CX112" s="53">
        <f t="shared" ca="1" si="1496"/>
        <v>0</v>
      </c>
      <c r="CY112" s="53">
        <f t="shared" ca="1" si="1497"/>
        <v>0</v>
      </c>
      <c r="CZ112" s="53">
        <f t="shared" ca="1" si="1497"/>
        <v>0</v>
      </c>
      <c r="DA112" s="53">
        <f t="shared" ca="1" si="1497"/>
        <v>0</v>
      </c>
      <c r="DB112" s="54">
        <f t="shared" ca="1" si="1497"/>
        <v>0</v>
      </c>
      <c r="DC112" s="53">
        <f t="shared" ca="1" si="1497"/>
        <v>0</v>
      </c>
      <c r="DD112" s="53">
        <f t="shared" ca="1" si="1497"/>
        <v>0</v>
      </c>
      <c r="DE112" s="53">
        <f t="shared" ca="1" si="1497"/>
        <v>0</v>
      </c>
      <c r="DF112" s="53">
        <f t="shared" ca="1" si="1497"/>
        <v>0</v>
      </c>
      <c r="DG112" s="53">
        <f t="shared" ca="1" si="1497"/>
        <v>0</v>
      </c>
      <c r="DH112" s="53">
        <f t="shared" ca="1" si="1497"/>
        <v>0</v>
      </c>
      <c r="DI112" s="53">
        <f t="shared" ca="1" si="1497"/>
        <v>0</v>
      </c>
      <c r="DJ112" s="53">
        <f t="shared" ca="1" si="1497"/>
        <v>0</v>
      </c>
      <c r="DK112" s="53">
        <f t="shared" ca="1" si="1497"/>
        <v>0</v>
      </c>
      <c r="DL112" s="53">
        <f t="shared" ca="1" si="1497"/>
        <v>0</v>
      </c>
      <c r="DM112" s="53">
        <f t="shared" ca="1" si="1497"/>
        <v>0</v>
      </c>
      <c r="DN112" s="53">
        <f t="shared" ca="1" si="1497"/>
        <v>0</v>
      </c>
      <c r="DO112" s="52"/>
      <c r="DP112" s="60">
        <v>35.714285714285715</v>
      </c>
      <c r="DQ112" s="53">
        <v>35.714285714285715</v>
      </c>
      <c r="DR112" s="53">
        <v>35.714285714285715</v>
      </c>
      <c r="DS112" s="53">
        <v>35.714285714285715</v>
      </c>
      <c r="DT112" s="53">
        <v>35.714285714285715</v>
      </c>
      <c r="DU112" s="53">
        <v>35.714285714285715</v>
      </c>
      <c r="DV112" s="53">
        <v>35.714285714285715</v>
      </c>
      <c r="DW112" s="53">
        <v>0</v>
      </c>
      <c r="DX112" s="53">
        <v>0</v>
      </c>
      <c r="DY112" s="53">
        <v>0</v>
      </c>
      <c r="DZ112" s="53">
        <v>0</v>
      </c>
      <c r="EA112" s="53">
        <v>0</v>
      </c>
      <c r="EB112" s="53">
        <v>0</v>
      </c>
      <c r="EC112" s="53">
        <v>0</v>
      </c>
      <c r="ED112" s="53">
        <v>0</v>
      </c>
      <c r="EE112" s="53">
        <v>0</v>
      </c>
      <c r="EF112" s="53">
        <v>0</v>
      </c>
      <c r="EG112" s="53">
        <v>0</v>
      </c>
      <c r="EH112" s="53">
        <v>0</v>
      </c>
      <c r="EI112" s="53">
        <v>0</v>
      </c>
      <c r="EJ112" s="53">
        <v>0</v>
      </c>
      <c r="EK112" s="53">
        <v>0</v>
      </c>
      <c r="EL112" s="55">
        <v>0</v>
      </c>
      <c r="EM112" s="54">
        <v>0</v>
      </c>
      <c r="EN112" s="53">
        <v>0</v>
      </c>
      <c r="EO112" s="53">
        <v>0</v>
      </c>
      <c r="EP112" s="53">
        <v>0</v>
      </c>
      <c r="EQ112" s="53">
        <v>0</v>
      </c>
      <c r="ER112" s="53">
        <v>0</v>
      </c>
      <c r="ES112" s="53">
        <v>0</v>
      </c>
      <c r="ET112" s="53">
        <v>0</v>
      </c>
      <c r="EU112" s="53">
        <v>0</v>
      </c>
      <c r="EV112" s="53">
        <v>0</v>
      </c>
      <c r="EW112" s="53">
        <v>0</v>
      </c>
      <c r="EX112" s="53">
        <v>0</v>
      </c>
      <c r="EY112" s="53">
        <v>0</v>
      </c>
      <c r="EZ112" s="53">
        <v>0</v>
      </c>
      <c r="FA112" s="53">
        <v>0</v>
      </c>
      <c r="FB112" s="53">
        <v>0</v>
      </c>
      <c r="FC112" s="53">
        <v>0</v>
      </c>
      <c r="FD112" s="53">
        <v>0</v>
      </c>
      <c r="FE112" s="53">
        <v>0</v>
      </c>
      <c r="FF112" s="53">
        <v>0</v>
      </c>
      <c r="FG112" s="53">
        <v>0</v>
      </c>
      <c r="FH112" s="53">
        <v>0</v>
      </c>
      <c r="FI112" s="53">
        <v>0</v>
      </c>
      <c r="FJ112" s="53">
        <v>0</v>
      </c>
      <c r="FK112" s="54">
        <v>0</v>
      </c>
      <c r="FL112" s="53">
        <v>0</v>
      </c>
      <c r="FM112" s="53">
        <v>0</v>
      </c>
      <c r="FN112" s="53">
        <v>0</v>
      </c>
      <c r="FO112" s="53">
        <v>0</v>
      </c>
      <c r="FP112" s="53">
        <v>0</v>
      </c>
      <c r="FQ112" s="53">
        <v>0</v>
      </c>
      <c r="FR112" s="53">
        <v>0</v>
      </c>
      <c r="FS112" s="53">
        <v>0</v>
      </c>
      <c r="FT112" s="53">
        <v>0</v>
      </c>
      <c r="FU112" s="53">
        <v>0</v>
      </c>
      <c r="FV112" s="53">
        <v>0</v>
      </c>
      <c r="FW112" s="53">
        <v>0</v>
      </c>
      <c r="FX112" s="53">
        <v>0</v>
      </c>
      <c r="FY112" s="53">
        <v>0</v>
      </c>
      <c r="FZ112" s="53">
        <v>0</v>
      </c>
      <c r="GA112" s="53">
        <v>0</v>
      </c>
      <c r="GB112" s="53">
        <v>0</v>
      </c>
      <c r="GC112" s="53">
        <v>0</v>
      </c>
      <c r="GD112" s="53">
        <v>0</v>
      </c>
      <c r="GE112" s="53">
        <v>0</v>
      </c>
      <c r="GF112" s="53">
        <v>0</v>
      </c>
      <c r="GG112" s="53">
        <v>0</v>
      </c>
      <c r="GH112" s="53">
        <v>0</v>
      </c>
      <c r="GI112" s="54">
        <v>0</v>
      </c>
      <c r="GJ112" s="53">
        <v>0</v>
      </c>
      <c r="GK112" s="53">
        <v>0</v>
      </c>
      <c r="GL112" s="53">
        <v>0</v>
      </c>
      <c r="GM112" s="53">
        <v>0</v>
      </c>
      <c r="GN112" s="53">
        <v>0</v>
      </c>
      <c r="GO112" s="53">
        <v>0</v>
      </c>
      <c r="GP112" s="53">
        <v>0</v>
      </c>
      <c r="GQ112" s="53">
        <v>0</v>
      </c>
      <c r="GR112" s="53">
        <v>0</v>
      </c>
      <c r="GS112" s="53">
        <v>0</v>
      </c>
      <c r="GT112" s="53">
        <v>0</v>
      </c>
      <c r="GU112" s="53">
        <v>0</v>
      </c>
      <c r="GV112" s="53">
        <v>0</v>
      </c>
      <c r="GW112" s="53">
        <v>0</v>
      </c>
      <c r="GX112" s="53">
        <v>0</v>
      </c>
      <c r="GY112" s="53">
        <v>0</v>
      </c>
      <c r="GZ112" s="53">
        <v>0</v>
      </c>
      <c r="HA112" s="53">
        <v>0</v>
      </c>
      <c r="HB112" s="53">
        <v>0</v>
      </c>
      <c r="HC112" s="53">
        <v>0</v>
      </c>
      <c r="HD112" s="53">
        <v>0</v>
      </c>
      <c r="HE112" s="53">
        <v>0</v>
      </c>
      <c r="HF112" s="53">
        <v>0</v>
      </c>
      <c r="HG112" s="54">
        <v>0</v>
      </c>
      <c r="HH112" s="52"/>
      <c r="HI112" s="160"/>
      <c r="HJ112" s="161"/>
      <c r="HK112" s="161"/>
      <c r="HL112" s="161"/>
      <c r="HM112" s="161"/>
      <c r="HN112" s="161"/>
      <c r="HO112" s="161"/>
      <c r="HP112" s="161"/>
      <c r="HQ112" s="161"/>
      <c r="HR112" s="161"/>
      <c r="HS112" s="161"/>
      <c r="HT112" s="162"/>
      <c r="HU112" s="160"/>
      <c r="HV112" s="161"/>
      <c r="HW112" s="161"/>
      <c r="HX112" s="161"/>
      <c r="HY112" s="161"/>
      <c r="HZ112" s="161"/>
      <c r="IA112" s="161"/>
      <c r="IB112" s="161"/>
      <c r="IC112" s="161"/>
      <c r="ID112" s="161"/>
      <c r="IE112" s="161"/>
      <c r="IF112" s="162"/>
      <c r="IG112" s="160"/>
      <c r="IH112" s="161"/>
      <c r="II112" s="161"/>
      <c r="IJ112" s="161"/>
      <c r="IK112" s="161"/>
      <c r="IL112" s="161"/>
      <c r="IM112" s="161"/>
      <c r="IN112" s="161"/>
      <c r="IO112" s="161"/>
      <c r="IP112" s="161"/>
      <c r="IQ112" s="161"/>
      <c r="IR112" s="162"/>
      <c r="IS112" s="160"/>
      <c r="IT112" s="161"/>
      <c r="IU112" s="161"/>
      <c r="IV112" s="161"/>
      <c r="IW112" s="161"/>
      <c r="IX112" s="161"/>
      <c r="IY112" s="161"/>
      <c r="IZ112" s="161"/>
      <c r="JA112" s="161"/>
      <c r="JB112" s="161"/>
      <c r="JC112" s="161"/>
      <c r="JD112" s="162"/>
      <c r="JE112" s="92"/>
    </row>
    <row r="113" spans="1:265" s="1" customFormat="1" ht="14.4" x14ac:dyDescent="0.3">
      <c r="A113" s="124"/>
      <c r="B113" s="171"/>
      <c r="C113" s="165" t="s">
        <v>43</v>
      </c>
      <c r="D113" s="137" t="s">
        <v>28</v>
      </c>
      <c r="E113" s="137" t="s">
        <v>39</v>
      </c>
      <c r="F113" s="138"/>
      <c r="G113" s="137"/>
      <c r="H113" s="137"/>
      <c r="I113" s="172"/>
      <c r="J113" s="137"/>
      <c r="K113" s="137"/>
      <c r="L113" s="139"/>
      <c r="M113" s="108"/>
      <c r="N113" s="144">
        <f ca="1">SUM(INDIRECT(ADDRESS(ROW($C113)+1,COLUMN($C113)+11,4)&amp;":"&amp;ADDRESS(ROW($C113)+(COUNTIFS($C$1:$C$12,$C113)-1),COLUMN($C113)+11,4)))</f>
        <v>850</v>
      </c>
      <c r="O113" s="137"/>
      <c r="P113" s="137"/>
      <c r="Q113" s="137"/>
      <c r="R113" s="137"/>
      <c r="S113" s="137"/>
      <c r="T113" s="170"/>
      <c r="U113" s="108"/>
      <c r="V113" s="151"/>
      <c r="W113" s="152"/>
      <c r="X113" s="152"/>
      <c r="Y113" s="152"/>
      <c r="Z113" s="152"/>
      <c r="AA113" s="152"/>
      <c r="AB113" s="152"/>
      <c r="AC113" s="152"/>
      <c r="AD113" s="152"/>
      <c r="AE113" s="152"/>
      <c r="AF113" s="152"/>
      <c r="AG113" s="153"/>
      <c r="AH113" s="151"/>
      <c r="AI113" s="152"/>
      <c r="AJ113" s="152"/>
      <c r="AK113" s="152"/>
      <c r="AL113" s="152"/>
      <c r="AM113" s="152"/>
      <c r="AN113" s="152"/>
      <c r="AO113" s="152"/>
      <c r="AP113" s="152"/>
      <c r="AQ113" s="152"/>
      <c r="AR113" s="152"/>
      <c r="AS113" s="153"/>
      <c r="AT113" s="151"/>
      <c r="AU113" s="152"/>
      <c r="AV113" s="152"/>
      <c r="AW113" s="152"/>
      <c r="AX113" s="152"/>
      <c r="AY113" s="152"/>
      <c r="AZ113" s="152"/>
      <c r="BA113" s="152"/>
      <c r="BB113" s="152"/>
      <c r="BC113" s="152"/>
      <c r="BD113" s="152"/>
      <c r="BE113" s="153"/>
      <c r="BF113" s="151"/>
      <c r="BG113" s="152"/>
      <c r="BH113" s="152"/>
      <c r="BI113" s="152"/>
      <c r="BJ113" s="152"/>
      <c r="BK113" s="152"/>
      <c r="BL113" s="152"/>
      <c r="BM113" s="152"/>
      <c r="BN113" s="152"/>
      <c r="BO113" s="152"/>
      <c r="BP113" s="152"/>
      <c r="BQ113" s="153"/>
      <c r="BR113" s="52"/>
      <c r="BS113" s="71"/>
      <c r="BT113" s="71"/>
      <c r="BU113" s="71"/>
      <c r="BV113" s="71"/>
      <c r="BW113" s="71"/>
      <c r="BX113" s="71"/>
      <c r="BY113" s="71"/>
      <c r="BZ113" s="71"/>
      <c r="CA113" s="71"/>
      <c r="CB113" s="71"/>
      <c r="CC113" s="71"/>
      <c r="CD113" s="72"/>
      <c r="CE113" s="71"/>
      <c r="CF113" s="71"/>
      <c r="CG113" s="71"/>
      <c r="CH113" s="71"/>
      <c r="CI113" s="71"/>
      <c r="CJ113" s="71"/>
      <c r="CK113" s="71"/>
      <c r="CL113" s="71"/>
      <c r="CM113" s="71"/>
      <c r="CN113" s="71"/>
      <c r="CO113" s="71"/>
      <c r="CP113" s="72"/>
      <c r="CQ113" s="71"/>
      <c r="CR113" s="71"/>
      <c r="CS113" s="71"/>
      <c r="CT113" s="71"/>
      <c r="CU113" s="71"/>
      <c r="CV113" s="71"/>
      <c r="CW113" s="71"/>
      <c r="CX113" s="71"/>
      <c r="CY113" s="71"/>
      <c r="CZ113" s="71"/>
      <c r="DA113" s="71"/>
      <c r="DB113" s="72"/>
      <c r="DC113" s="71"/>
      <c r="DD113" s="71"/>
      <c r="DE113" s="71"/>
      <c r="DF113" s="71"/>
      <c r="DG113" s="71"/>
      <c r="DH113" s="71"/>
      <c r="DI113" s="71"/>
      <c r="DJ113" s="71"/>
      <c r="DK113" s="71"/>
      <c r="DL113" s="71"/>
      <c r="DM113" s="71"/>
      <c r="DN113" s="71"/>
      <c r="DO113" s="52"/>
      <c r="DP113" s="73"/>
      <c r="DQ113" s="71"/>
      <c r="DR113" s="71"/>
      <c r="DS113" s="71"/>
      <c r="DT113" s="71"/>
      <c r="DU113" s="71"/>
      <c r="DV113" s="71"/>
      <c r="DW113" s="71"/>
      <c r="DX113" s="71"/>
      <c r="DY113" s="71"/>
      <c r="DZ113" s="71"/>
      <c r="EA113" s="71"/>
      <c r="EB113" s="71"/>
      <c r="EC113" s="71"/>
      <c r="ED113" s="71"/>
      <c r="EE113" s="71"/>
      <c r="EF113" s="71"/>
      <c r="EG113" s="71"/>
      <c r="EH113" s="71"/>
      <c r="EI113" s="71"/>
      <c r="EJ113" s="71"/>
      <c r="EK113" s="71"/>
      <c r="EL113" s="74"/>
      <c r="EM113" s="72"/>
      <c r="EN113" s="71"/>
      <c r="EO113" s="71"/>
      <c r="EP113" s="71"/>
      <c r="EQ113" s="71"/>
      <c r="ER113" s="71"/>
      <c r="ES113" s="71"/>
      <c r="ET113" s="71"/>
      <c r="EU113" s="71"/>
      <c r="EV113" s="71"/>
      <c r="EW113" s="71"/>
      <c r="EX113" s="71"/>
      <c r="EY113" s="71"/>
      <c r="EZ113" s="71"/>
      <c r="FA113" s="71"/>
      <c r="FB113" s="71"/>
      <c r="FC113" s="71"/>
      <c r="FD113" s="71"/>
      <c r="FE113" s="71"/>
      <c r="FF113" s="71"/>
      <c r="FG113" s="71"/>
      <c r="FH113" s="71"/>
      <c r="FI113" s="71"/>
      <c r="FJ113" s="71"/>
      <c r="FK113" s="72"/>
      <c r="FL113" s="71"/>
      <c r="FM113" s="71"/>
      <c r="FN113" s="71"/>
      <c r="FO113" s="71"/>
      <c r="FP113" s="71"/>
      <c r="FQ113" s="71"/>
      <c r="FR113" s="71"/>
      <c r="FS113" s="71"/>
      <c r="FT113" s="71"/>
      <c r="FU113" s="71"/>
      <c r="FV113" s="71"/>
      <c r="FW113" s="71"/>
      <c r="FX113" s="71"/>
      <c r="FY113" s="71"/>
      <c r="FZ113" s="71"/>
      <c r="GA113" s="71"/>
      <c r="GB113" s="71"/>
      <c r="GC113" s="71"/>
      <c r="GD113" s="71"/>
      <c r="GE113" s="71"/>
      <c r="GF113" s="71"/>
      <c r="GG113" s="71"/>
      <c r="GH113" s="71"/>
      <c r="GI113" s="72"/>
      <c r="GJ113" s="71"/>
      <c r="GK113" s="71"/>
      <c r="GL113" s="71"/>
      <c r="GM113" s="71"/>
      <c r="GN113" s="71"/>
      <c r="GO113" s="71"/>
      <c r="GP113" s="71"/>
      <c r="GQ113" s="71"/>
      <c r="GR113" s="71"/>
      <c r="GS113" s="71"/>
      <c r="GT113" s="71"/>
      <c r="GU113" s="71"/>
      <c r="GV113" s="71"/>
      <c r="GW113" s="71"/>
      <c r="GX113" s="71"/>
      <c r="GY113" s="71"/>
      <c r="GZ113" s="71"/>
      <c r="HA113" s="71"/>
      <c r="HB113" s="71"/>
      <c r="HC113" s="71"/>
      <c r="HD113" s="71"/>
      <c r="HE113" s="71"/>
      <c r="HF113" s="71"/>
      <c r="HG113" s="72"/>
      <c r="HH113" s="52"/>
      <c r="HI113" s="157"/>
      <c r="HJ113" s="158"/>
      <c r="HK113" s="158"/>
      <c r="HL113" s="158"/>
      <c r="HM113" s="158"/>
      <c r="HN113" s="158"/>
      <c r="HO113" s="158"/>
      <c r="HP113" s="158"/>
      <c r="HQ113" s="158"/>
      <c r="HR113" s="158"/>
      <c r="HS113" s="158"/>
      <c r="HT113" s="159"/>
      <c r="HU113" s="157"/>
      <c r="HV113" s="158"/>
      <c r="HW113" s="158"/>
      <c r="HX113" s="158"/>
      <c r="HY113" s="158"/>
      <c r="HZ113" s="158"/>
      <c r="IA113" s="158"/>
      <c r="IB113" s="158"/>
      <c r="IC113" s="158"/>
      <c r="ID113" s="158"/>
      <c r="IE113" s="158"/>
      <c r="IF113" s="159"/>
      <c r="IG113" s="157"/>
      <c r="IH113" s="158"/>
      <c r="II113" s="158"/>
      <c r="IJ113" s="158"/>
      <c r="IK113" s="158"/>
      <c r="IL113" s="158"/>
      <c r="IM113" s="158"/>
      <c r="IN113" s="158"/>
      <c r="IO113" s="158"/>
      <c r="IP113" s="158"/>
      <c r="IQ113" s="158"/>
      <c r="IR113" s="159"/>
      <c r="IS113" s="157"/>
      <c r="IT113" s="158"/>
      <c r="IU113" s="158"/>
      <c r="IV113" s="158"/>
      <c r="IW113" s="158"/>
      <c r="IX113" s="158"/>
      <c r="IY113" s="158"/>
      <c r="IZ113" s="158"/>
      <c r="JA113" s="158"/>
      <c r="JB113" s="158"/>
      <c r="JC113" s="158"/>
      <c r="JD113" s="159"/>
      <c r="JE113" s="92"/>
    </row>
    <row r="114" spans="1:265" s="1" customFormat="1" ht="15" customHeight="1" x14ac:dyDescent="0.3">
      <c r="A114" s="125"/>
      <c r="B114" s="163">
        <f t="shared" ref="B114:B116" ca="1" si="1498">INDIRECT(ADDRESS(ROW(A114)-1,COLUMN(A114)+1,4),TRUE)</f>
        <v>0</v>
      </c>
      <c r="C114" s="164" t="str">
        <f t="shared" ref="C114:C116" ca="1" si="1499">INDIRECT(ADDRESS(ROW(B114)-1,COLUMN(B114)+1,4),TRUE)</f>
        <v>Affaire 1</v>
      </c>
      <c r="D114" s="140" t="str">
        <f t="shared" ref="D114:D116" ca="1" si="1500">INDIRECT(ADDRESS(ROW(C114)-1,COLUMN(C114)+1,4),TRUE)</f>
        <v>DCE/REA</v>
      </c>
      <c r="E114" s="141" t="s">
        <v>38</v>
      </c>
      <c r="F114" s="142">
        <v>1</v>
      </c>
      <c r="G114" s="140">
        <f t="shared" ref="G114:G116" ca="1" si="1501">INDIRECT(ADDRESS(ROW(F114)-1,COLUMN(F114)+1,4),TRUE)</f>
        <v>0</v>
      </c>
      <c r="H114" s="140">
        <f t="shared" ref="H114:H116" ca="1" si="1502">INDIRECT(ADDRESS(ROW(G114)-1,COLUMN(G114)+1,4),TRUE)</f>
        <v>0</v>
      </c>
      <c r="I114" s="168">
        <f t="shared" ref="I114:I116" ca="1" si="1503">INDIRECT(ADDRESS(ROW(H114)-1,COLUMN(H114)+1,4),TRUE)</f>
        <v>0</v>
      </c>
      <c r="J114" s="173">
        <f t="shared" ref="J114:J116" ca="1" si="1504">INDIRECT(ADDRESS(ROW(I114)-1,COLUMN(I114)+1,4),TRUE)</f>
        <v>0</v>
      </c>
      <c r="K114" s="140">
        <f t="shared" ref="K114:K116" ca="1" si="1505">INDIRECT(ADDRESS(ROW(J114)-1,COLUMN(J114)+1,4),TRUE)</f>
        <v>0</v>
      </c>
      <c r="L114" s="143">
        <f t="shared" ref="L114:L116" ca="1" si="1506">INDIRECT(ADDRESS(ROW(K114)-1,COLUMN(K114)+1,4),TRUE)</f>
        <v>0</v>
      </c>
      <c r="M114" s="108"/>
      <c r="N114" s="145">
        <v>400</v>
      </c>
      <c r="O114" s="146">
        <v>43466</v>
      </c>
      <c r="P114" s="146">
        <v>43586</v>
      </c>
      <c r="Q114" s="147"/>
      <c r="R114" s="148" t="str">
        <f ca="1">IF(AND($P114&lt;&gt;"",$P114&lt;=$B$1,$Q114=""),"RETARD","")</f>
        <v>RETARD</v>
      </c>
      <c r="S114" s="148">
        <f ca="1">IF($O114="","",IF(AND($B$1&lt;$P114,$Q114=""),$P114,IF(AND($Q114&lt;=$P114,$Q114&lt;&gt;""),$Q114,EDATE($P114,1))))</f>
        <v>43617</v>
      </c>
      <c r="T114" s="169"/>
      <c r="U114" s="108"/>
      <c r="V114" s="154" t="str">
        <f t="shared" ref="V114:V116" ca="1" si="1507">IF(AND(BS114&gt;0,BT114&gt;0),"-",IF(AND(BS114&gt;0,BT114=0),IF($D114="DCE/REA",IF(HI114="","DCE","REA"),$D114),""))</f>
        <v>-</v>
      </c>
      <c r="W114" s="155" t="str">
        <f t="shared" ref="W114:W116" ca="1" si="1508">IF(AND(BT114&gt;0,BU114&gt;0),"-",IF(AND(BT114&gt;0,BU114=0),IF($D114="DCE/REA",IF(HJ114="","DCE","REA"),$D114),""))</f>
        <v>-</v>
      </c>
      <c r="X114" s="155" t="str">
        <f t="shared" ref="X114:X116" ca="1" si="1509">IF(AND(BU114&gt;0,BV114&gt;0),"-",IF(AND(BU114&gt;0,BV114=0),IF($D114="DCE/REA",IF(HK114="","DCE","REA"),$D114),""))</f>
        <v>-</v>
      </c>
      <c r="Y114" s="155" t="str">
        <f t="shared" ref="Y114:Y116" ca="1" si="1510">IF(AND(BV114&gt;0,BW114&gt;0),"-",IF(AND(BV114&gt;0,BW114=0),IF($D114="DCE/REA",IF(HL114="","DCE","REA"),$D114),""))</f>
        <v>-</v>
      </c>
      <c r="Z114" s="155" t="str">
        <f t="shared" ref="Z114:Z116" ca="1" si="1511">IF(AND(BW114&gt;0,BX114&gt;0),"-",IF(AND(BW114&gt;0,BX114=0),IF($D114="DCE/REA",IF(HM114="","DCE","REA"),$D114),""))</f>
        <v>-</v>
      </c>
      <c r="AA114" s="155" t="str">
        <f t="shared" ref="AA114:AA116" ca="1" si="1512">IF(AND(BX114&gt;0,BY114&gt;0),"-",IF(AND(BX114&gt;0,BY114=0),IF($D114="DCE/REA",IF(HN114="","DCE","REA"),$D114),""))</f>
        <v>DCE</v>
      </c>
      <c r="AB114" s="155" t="str">
        <f t="shared" ref="AB114:AB116" ca="1" si="1513">IF(AND(BY114&gt;0,BZ114&gt;0),"-",IF(AND(BY114&gt;0,BZ114=0),IF($D114="DCE/REA",IF(HO114="","DCE","REA"),$D114),""))</f>
        <v/>
      </c>
      <c r="AC114" s="155" t="str">
        <f t="shared" ref="AC114:AC116" ca="1" si="1514">IF(AND(BZ114&gt;0,CA114&gt;0),"-",IF(AND(BZ114&gt;0,CA114=0),IF($D114="DCE/REA",IF(HP114="","DCE","REA"),$D114),""))</f>
        <v/>
      </c>
      <c r="AD114" s="155" t="str">
        <f t="shared" ref="AD114:AD116" ca="1" si="1515">IF(AND(CA114&gt;0,CB114&gt;0),"-",IF(AND(CA114&gt;0,CB114=0),IF($D114="DCE/REA",IF(HQ114="","DCE","REA"),$D114),""))</f>
        <v/>
      </c>
      <c r="AE114" s="155" t="str">
        <f t="shared" ref="AE114:AE116" ca="1" si="1516">IF(AND(CB114&gt;0,CC114&gt;0),"-",IF(AND(CB114&gt;0,CC114=0),IF($D114="DCE/REA",IF(HR114="","DCE","REA"),$D114),""))</f>
        <v/>
      </c>
      <c r="AF114" s="155" t="str">
        <f t="shared" ref="AF114:AF116" ca="1" si="1517">IF(AND(CC114&gt;0,CD114&gt;0),"-",IF(AND(CC114&gt;0,CD114=0),IF($D114="DCE/REA",IF(HS114="","DCE","REA"),$D114),""))</f>
        <v/>
      </c>
      <c r="AG114" s="156" t="str">
        <f t="shared" ref="AG114:AG116" ca="1" si="1518">IF(AND(CD114&gt;0,CE114&gt;0),"-",IF(AND(CD114&gt;0,CE114=0),IF($D114="DCE/REA",IF(HT114="","DCE","REA"),$D114),""))</f>
        <v/>
      </c>
      <c r="AH114" s="154" t="str">
        <f t="shared" ref="AH114:AH116" ca="1" si="1519">IF(AND(CE114&gt;0,CF114&gt;0),"-",IF(AND(CE114&gt;0,CF114=0),IF($D114="DCE/REA",IF(HU114="","DCE","REA"),$D114),""))</f>
        <v/>
      </c>
      <c r="AI114" s="155" t="str">
        <f t="shared" ref="AI114:AI116" ca="1" si="1520">IF(AND(CF114&gt;0,CG114&gt;0),"-",IF(AND(CF114&gt;0,CG114=0),IF($D114="DCE/REA",IF(HV114="","DCE","REA"),$D114),""))</f>
        <v/>
      </c>
      <c r="AJ114" s="155" t="str">
        <f t="shared" ref="AJ114:AJ116" ca="1" si="1521">IF(AND(CG114&gt;0,CH114&gt;0),"-",IF(AND(CG114&gt;0,CH114=0),IF($D114="DCE/REA",IF(HW114="","DCE","REA"),$D114),""))</f>
        <v/>
      </c>
      <c r="AK114" s="155" t="str">
        <f t="shared" ref="AK114:AK116" ca="1" si="1522">IF(AND(CH114&gt;0,CI114&gt;0),"-",IF(AND(CH114&gt;0,CI114=0),IF($D114="DCE/REA",IF(HX114="","DCE","REA"),$D114),""))</f>
        <v/>
      </c>
      <c r="AL114" s="155" t="str">
        <f t="shared" ref="AL114:AL116" ca="1" si="1523">IF(AND(CI114&gt;0,CJ114&gt;0),"-",IF(AND(CI114&gt;0,CJ114=0),IF($D114="DCE/REA",IF(HY114="","DCE","REA"),$D114),""))</f>
        <v/>
      </c>
      <c r="AM114" s="155" t="str">
        <f t="shared" ref="AM114:AM116" ca="1" si="1524">IF(AND(CJ114&gt;0,CK114&gt;0),"-",IF(AND(CJ114&gt;0,CK114=0),IF($D114="DCE/REA",IF(HZ114="","DCE","REA"),$D114),""))</f>
        <v/>
      </c>
      <c r="AN114" s="155" t="str">
        <f t="shared" ref="AN114:AN116" ca="1" si="1525">IF(AND(CK114&gt;0,CL114&gt;0),"-",IF(AND(CK114&gt;0,CL114=0),IF($D114="DCE/REA",IF(IA114="","DCE","REA"),$D114),""))</f>
        <v/>
      </c>
      <c r="AO114" s="155" t="str">
        <f t="shared" ref="AO114:AO116" ca="1" si="1526">IF(AND(CL114&gt;0,CM114&gt;0),"-",IF(AND(CL114&gt;0,CM114=0),IF($D114="DCE/REA",IF(IB114="","DCE","REA"),$D114),""))</f>
        <v/>
      </c>
      <c r="AP114" s="155" t="str">
        <f t="shared" ref="AP114:AP116" ca="1" si="1527">IF(AND(CM114&gt;0,CN114&gt;0),"-",IF(AND(CM114&gt;0,CN114=0),IF($D114="DCE/REA",IF(IC114="","DCE","REA"),$D114),""))</f>
        <v/>
      </c>
      <c r="AQ114" s="155" t="str">
        <f t="shared" ref="AQ114:AQ116" ca="1" si="1528">IF(AND(CN114&gt;0,CO114&gt;0),"-",IF(AND(CN114&gt;0,CO114=0),IF($D114="DCE/REA",IF(ID114="","DCE","REA"),$D114),""))</f>
        <v/>
      </c>
      <c r="AR114" s="155" t="str">
        <f t="shared" ref="AR114:AR116" ca="1" si="1529">IF(AND(CO114&gt;0,CP114&gt;0),"-",IF(AND(CO114&gt;0,CP114=0),IF($D114="DCE/REA",IF(IE114="","DCE","REA"),$D114),""))</f>
        <v/>
      </c>
      <c r="AS114" s="156" t="str">
        <f t="shared" ref="AS114:AS116" ca="1" si="1530">IF(AND(CP114&gt;0,CQ114&gt;0),"-",IF(AND(CP114&gt;0,CQ114=0),IF($D114="DCE/REA",IF(IF114="","DCE","REA"),$D114),""))</f>
        <v/>
      </c>
      <c r="AT114" s="154" t="str">
        <f t="shared" ref="AT114:AT116" ca="1" si="1531">IF(AND(CQ114&gt;0,CR114&gt;0),"-",IF(AND(CQ114&gt;0,CR114=0),IF($D114="DCE/REA",IF(IG114="","DCE","REA"),$D114),""))</f>
        <v/>
      </c>
      <c r="AU114" s="155" t="str">
        <f t="shared" ref="AU114:AU116" ca="1" si="1532">IF(AND(CR114&gt;0,CS114&gt;0),"-",IF(AND(CR114&gt;0,CS114=0),IF($D114="DCE/REA",IF(IH114="","DCE","REA"),$D114),""))</f>
        <v/>
      </c>
      <c r="AV114" s="155" t="str">
        <f t="shared" ref="AV114:AV116" ca="1" si="1533">IF(AND(CS114&gt;0,CT114&gt;0),"-",IF(AND(CS114&gt;0,CT114=0),IF($D114="DCE/REA",IF(II114="","DCE","REA"),$D114),""))</f>
        <v/>
      </c>
      <c r="AW114" s="155" t="str">
        <f t="shared" ref="AW114:AW116" ca="1" si="1534">IF(AND(CT114&gt;0,CU114&gt;0),"-",IF(AND(CT114&gt;0,CU114=0),IF($D114="DCE/REA",IF(IJ114="","DCE","REA"),$D114),""))</f>
        <v/>
      </c>
      <c r="AX114" s="155" t="str">
        <f t="shared" ref="AX114:AX116" ca="1" si="1535">IF(AND(CU114&gt;0,CV114&gt;0),"-",IF(AND(CU114&gt;0,CV114=0),IF($D114="DCE/REA",IF(IK114="","DCE","REA"),$D114),""))</f>
        <v/>
      </c>
      <c r="AY114" s="155" t="str">
        <f t="shared" ref="AY114:AY116" ca="1" si="1536">IF(AND(CV114&gt;0,CW114&gt;0),"-",IF(AND(CV114&gt;0,CW114=0),IF($D114="DCE/REA",IF(IL114="","DCE","REA"),$D114),""))</f>
        <v/>
      </c>
      <c r="AZ114" s="155" t="str">
        <f t="shared" ref="AZ114:AZ116" ca="1" si="1537">IF(AND(CW114&gt;0,CX114&gt;0),"-",IF(AND(CW114&gt;0,CX114=0),IF($D114="DCE/REA",IF(IM114="","DCE","REA"),$D114),""))</f>
        <v/>
      </c>
      <c r="BA114" s="155" t="str">
        <f t="shared" ref="BA114:BA116" ca="1" si="1538">IF(AND(CX114&gt;0,CY114&gt;0),"-",IF(AND(CX114&gt;0,CY114=0),IF($D114="DCE/REA",IF(IN114="","DCE","REA"),$D114),""))</f>
        <v/>
      </c>
      <c r="BB114" s="155" t="str">
        <f t="shared" ref="BB114:BB116" ca="1" si="1539">IF(AND(CY114&gt;0,CZ114&gt;0),"-",IF(AND(CY114&gt;0,CZ114=0),IF($D114="DCE/REA",IF(IO114="","DCE","REA"),$D114),""))</f>
        <v/>
      </c>
      <c r="BC114" s="155" t="str">
        <f t="shared" ref="BC114:BC116" ca="1" si="1540">IF(AND(CZ114&gt;0,DA114&gt;0),"-",IF(AND(CZ114&gt;0,DA114=0),IF($D114="DCE/REA",IF(IP114="","DCE","REA"),$D114),""))</f>
        <v/>
      </c>
      <c r="BD114" s="155" t="str">
        <f t="shared" ref="BD114:BD116" ca="1" si="1541">IF(AND(DA114&gt;0,DB114&gt;0),"-",IF(AND(DA114&gt;0,DB114=0),IF($D114="DCE/REA",IF(IQ114="","DCE","REA"),$D114),""))</f>
        <v/>
      </c>
      <c r="BE114" s="156" t="str">
        <f t="shared" ref="BE114:BE116" ca="1" si="1542">IF(AND(DB114&gt;0,DC114&gt;0),"-",IF(AND(DB114&gt;0,DC114=0),IF($D114="DCE/REA",IF(IR114="","DCE","REA"),$D114),""))</f>
        <v/>
      </c>
      <c r="BF114" s="154" t="str">
        <f t="shared" ref="BF114:BF116" ca="1" si="1543">IF(AND(DC114&gt;0,DD114&gt;0),"-",IF(AND(DC114&gt;0,DD114=0),IF($D114="DCE/REA",IF(IS114="","DCE","REA"),$D114),""))</f>
        <v/>
      </c>
      <c r="BG114" s="155" t="str">
        <f t="shared" ref="BG114:BG116" ca="1" si="1544">IF(AND(DD114&gt;0,DE114&gt;0),"-",IF(AND(DD114&gt;0,DE114=0),IF($D114="DCE/REA",IF(IT114="","DCE","REA"),$D114),""))</f>
        <v/>
      </c>
      <c r="BH114" s="155" t="str">
        <f t="shared" ref="BH114:BH116" ca="1" si="1545">IF(AND(DE114&gt;0,DF114&gt;0),"-",IF(AND(DE114&gt;0,DF114=0),IF($D114="DCE/REA",IF(IU114="","DCE","REA"),$D114),""))</f>
        <v/>
      </c>
      <c r="BI114" s="155" t="str">
        <f t="shared" ref="BI114:BI116" ca="1" si="1546">IF(AND(DF114&gt;0,DG114&gt;0),"-",IF(AND(DF114&gt;0,DG114=0),IF($D114="DCE/REA",IF(IV114="","DCE","REA"),$D114),""))</f>
        <v/>
      </c>
      <c r="BJ114" s="155" t="str">
        <f t="shared" ref="BJ114:BJ116" ca="1" si="1547">IF(AND(DG114&gt;0,DH114&gt;0),"-",IF(AND(DG114&gt;0,DH114=0),IF($D114="DCE/REA",IF(IW114="","DCE","REA"),$D114),""))</f>
        <v/>
      </c>
      <c r="BK114" s="155" t="str">
        <f t="shared" ref="BK114:BK116" ca="1" si="1548">IF(AND(DH114&gt;0,DI114&gt;0),"-",IF(AND(DH114&gt;0,DI114=0),IF($D114="DCE/REA",IF(IX114="","DCE","REA"),$D114),""))</f>
        <v/>
      </c>
      <c r="BL114" s="155" t="str">
        <f t="shared" ref="BL114:BL116" ca="1" si="1549">IF(AND(DI114&gt;0,DJ114&gt;0),"-",IF(AND(DI114&gt;0,DJ114=0),IF($D114="DCE/REA",IF(IY114="","DCE","REA"),$D114),""))</f>
        <v/>
      </c>
      <c r="BM114" s="155" t="str">
        <f t="shared" ref="BM114:BM116" ca="1" si="1550">IF(AND(DJ114&gt;0,DK114&gt;0),"-",IF(AND(DJ114&gt;0,DK114=0),IF($D114="DCE/REA",IF(IZ114="","DCE","REA"),$D114),""))</f>
        <v/>
      </c>
      <c r="BN114" s="155" t="str">
        <f t="shared" ref="BN114:BN116" ca="1" si="1551">IF(AND(DK114&gt;0,DL114&gt;0),"-",IF(AND(DK114&gt;0,DL114=0),IF($D114="DCE/REA",IF(JA114="","DCE","REA"),$D114),""))</f>
        <v/>
      </c>
      <c r="BO114" s="155" t="str">
        <f t="shared" ref="BO114:BO116" ca="1" si="1552">IF(AND(DL114&gt;0,DM114&gt;0),"-",IF(AND(DL114&gt;0,DM114=0),IF($D114="DCE/REA",IF(JB114="","DCE","REA"),$D114),""))</f>
        <v/>
      </c>
      <c r="BP114" s="155" t="str">
        <f t="shared" ref="BP114:BP116" ca="1" si="1553">IF(AND(DM114&gt;0,DN114&gt;0),"-",IF(AND(DM114&gt;0,DN114=0),IF($D114="DCE/REA",IF(JC114="","DCE","REA"),$D114),""))</f>
        <v/>
      </c>
      <c r="BQ114" s="156" t="str">
        <f t="shared" ref="BQ114:BQ116" ca="1" si="1554">IF(AND(DN114&gt;0,DO114&gt;0),"-",IF(AND(DN114&gt;0,DO114=0),IF($D114="DCE/REA",IF(JD114="","DCE","REA"),$D114),""))</f>
        <v/>
      </c>
      <c r="BR114" s="52"/>
      <c r="BS114" s="53">
        <f t="shared" ref="BS114:CH116" ca="1" si="1555">IF(OFFSET($HI114,,(COLUMN()-COLUMN($BS$1:$BS$12)),,1)&lt;&gt;"",OFFSET($HI114,,(COLUMN()-COLUMN($BS$1:$BS$12)),,1),SUM(OFFSET($DP114,,2*(COLUMN()-COLUMN($BS$1:$BS$12)),,2)))</f>
        <v>47.058823529411768</v>
      </c>
      <c r="BT114" s="53">
        <f t="shared" ca="1" si="1555"/>
        <v>47.058823529411768</v>
      </c>
      <c r="BU114" s="53">
        <f t="shared" ca="1" si="1555"/>
        <v>70.588235294117652</v>
      </c>
      <c r="BV114" s="53">
        <f t="shared" ca="1" si="1555"/>
        <v>94.117647058823536</v>
      </c>
      <c r="BW114" s="53">
        <f t="shared" ca="1" si="1555"/>
        <v>94.117647058823536</v>
      </c>
      <c r="BX114" s="53">
        <f t="shared" ca="1" si="1555"/>
        <v>47.058823529411768</v>
      </c>
      <c r="BY114" s="53">
        <f t="shared" ca="1" si="1555"/>
        <v>0</v>
      </c>
      <c r="BZ114" s="53">
        <f t="shared" ca="1" si="1555"/>
        <v>0</v>
      </c>
      <c r="CA114" s="53">
        <f t="shared" ca="1" si="1555"/>
        <v>0</v>
      </c>
      <c r="CB114" s="53">
        <f t="shared" ca="1" si="1555"/>
        <v>0</v>
      </c>
      <c r="CC114" s="53">
        <f t="shared" ca="1" si="1555"/>
        <v>0</v>
      </c>
      <c r="CD114" s="54">
        <f t="shared" ca="1" si="1555"/>
        <v>0</v>
      </c>
      <c r="CE114" s="53">
        <f t="shared" ca="1" si="1555"/>
        <v>0</v>
      </c>
      <c r="CF114" s="53">
        <f t="shared" ca="1" si="1555"/>
        <v>0</v>
      </c>
      <c r="CG114" s="53">
        <f t="shared" ca="1" si="1555"/>
        <v>0</v>
      </c>
      <c r="CH114" s="53">
        <f t="shared" ca="1" si="1555"/>
        <v>0</v>
      </c>
      <c r="CI114" s="53">
        <f t="shared" ref="CI114:CX116" ca="1" si="1556">IF(OFFSET($HI114,,(COLUMN()-COLUMN($BS$1:$BS$12)),,1)&lt;&gt;"",OFFSET($HI114,,(COLUMN()-COLUMN($BS$1:$BS$12)),,1),SUM(OFFSET($DP114,,2*(COLUMN()-COLUMN($BS$1:$BS$12)),,2)))</f>
        <v>0</v>
      </c>
      <c r="CJ114" s="53">
        <f t="shared" ca="1" si="1556"/>
        <v>0</v>
      </c>
      <c r="CK114" s="53">
        <f t="shared" ca="1" si="1556"/>
        <v>0</v>
      </c>
      <c r="CL114" s="53">
        <f t="shared" ca="1" si="1556"/>
        <v>0</v>
      </c>
      <c r="CM114" s="53">
        <f t="shared" ca="1" si="1556"/>
        <v>0</v>
      </c>
      <c r="CN114" s="53">
        <f t="shared" ca="1" si="1556"/>
        <v>0</v>
      </c>
      <c r="CO114" s="53">
        <f t="shared" ca="1" si="1556"/>
        <v>0</v>
      </c>
      <c r="CP114" s="54">
        <f t="shared" ca="1" si="1556"/>
        <v>0</v>
      </c>
      <c r="CQ114" s="53">
        <f t="shared" ca="1" si="1556"/>
        <v>0</v>
      </c>
      <c r="CR114" s="53">
        <f t="shared" ca="1" si="1556"/>
        <v>0</v>
      </c>
      <c r="CS114" s="53">
        <f t="shared" ca="1" si="1556"/>
        <v>0</v>
      </c>
      <c r="CT114" s="53">
        <f t="shared" ca="1" si="1556"/>
        <v>0</v>
      </c>
      <c r="CU114" s="53">
        <f t="shared" ca="1" si="1556"/>
        <v>0</v>
      </c>
      <c r="CV114" s="53">
        <f t="shared" ca="1" si="1556"/>
        <v>0</v>
      </c>
      <c r="CW114" s="53">
        <f t="shared" ca="1" si="1556"/>
        <v>0</v>
      </c>
      <c r="CX114" s="53">
        <f t="shared" ca="1" si="1556"/>
        <v>0</v>
      </c>
      <c r="CY114" s="53">
        <f t="shared" ref="CY114:DN116" ca="1" si="1557">IF(OFFSET($HI114,,(COLUMN()-COLUMN($BS$1:$BS$12)),,1)&lt;&gt;"",OFFSET($HI114,,(COLUMN()-COLUMN($BS$1:$BS$12)),,1),SUM(OFFSET($DP114,,2*(COLUMN()-COLUMN($BS$1:$BS$12)),,2)))</f>
        <v>0</v>
      </c>
      <c r="CZ114" s="53">
        <f t="shared" ca="1" si="1557"/>
        <v>0</v>
      </c>
      <c r="DA114" s="53">
        <f t="shared" ca="1" si="1557"/>
        <v>0</v>
      </c>
      <c r="DB114" s="54">
        <f t="shared" ca="1" si="1557"/>
        <v>0</v>
      </c>
      <c r="DC114" s="53">
        <f t="shared" ca="1" si="1557"/>
        <v>0</v>
      </c>
      <c r="DD114" s="53">
        <f t="shared" ca="1" si="1557"/>
        <v>0</v>
      </c>
      <c r="DE114" s="53">
        <f t="shared" ca="1" si="1557"/>
        <v>0</v>
      </c>
      <c r="DF114" s="53">
        <f t="shared" ca="1" si="1557"/>
        <v>0</v>
      </c>
      <c r="DG114" s="53">
        <f t="shared" ca="1" si="1557"/>
        <v>0</v>
      </c>
      <c r="DH114" s="53">
        <f t="shared" ca="1" si="1557"/>
        <v>0</v>
      </c>
      <c r="DI114" s="53">
        <f t="shared" ca="1" si="1557"/>
        <v>0</v>
      </c>
      <c r="DJ114" s="53">
        <f t="shared" ca="1" si="1557"/>
        <v>0</v>
      </c>
      <c r="DK114" s="53">
        <f t="shared" ca="1" si="1557"/>
        <v>0</v>
      </c>
      <c r="DL114" s="53">
        <f t="shared" ca="1" si="1557"/>
        <v>0</v>
      </c>
      <c r="DM114" s="53">
        <f t="shared" ca="1" si="1557"/>
        <v>0</v>
      </c>
      <c r="DN114" s="53">
        <f t="shared" ca="1" si="1557"/>
        <v>0</v>
      </c>
      <c r="DO114" s="52"/>
      <c r="DP114" s="60">
        <v>23.529411764705884</v>
      </c>
      <c r="DQ114" s="53">
        <v>23.529411764705884</v>
      </c>
      <c r="DR114" s="53">
        <v>23.529411764705884</v>
      </c>
      <c r="DS114" s="53">
        <v>23.529411764705884</v>
      </c>
      <c r="DT114" s="53">
        <v>23.529411764705884</v>
      </c>
      <c r="DU114" s="53">
        <v>47.058823529411768</v>
      </c>
      <c r="DV114" s="53">
        <v>47.058823529411768</v>
      </c>
      <c r="DW114" s="53">
        <v>47.058823529411768</v>
      </c>
      <c r="DX114" s="53">
        <v>47.058823529411768</v>
      </c>
      <c r="DY114" s="53">
        <v>47.058823529411768</v>
      </c>
      <c r="DZ114" s="53">
        <v>47.058823529411768</v>
      </c>
      <c r="EA114" s="53">
        <v>0</v>
      </c>
      <c r="EB114" s="53">
        <v>0</v>
      </c>
      <c r="EC114" s="53">
        <v>0</v>
      </c>
      <c r="ED114" s="53">
        <v>0</v>
      </c>
      <c r="EE114" s="53">
        <v>0</v>
      </c>
      <c r="EF114" s="53">
        <v>0</v>
      </c>
      <c r="EG114" s="53">
        <v>0</v>
      </c>
      <c r="EH114" s="53">
        <v>0</v>
      </c>
      <c r="EI114" s="53">
        <v>0</v>
      </c>
      <c r="EJ114" s="53">
        <v>0</v>
      </c>
      <c r="EK114" s="53">
        <v>0</v>
      </c>
      <c r="EL114" s="55">
        <v>0</v>
      </c>
      <c r="EM114" s="54">
        <v>0</v>
      </c>
      <c r="EN114" s="53">
        <v>0</v>
      </c>
      <c r="EO114" s="53">
        <v>0</v>
      </c>
      <c r="EP114" s="53">
        <v>0</v>
      </c>
      <c r="EQ114" s="53">
        <v>0</v>
      </c>
      <c r="ER114" s="53">
        <v>0</v>
      </c>
      <c r="ES114" s="53">
        <v>0</v>
      </c>
      <c r="ET114" s="53">
        <v>0</v>
      </c>
      <c r="EU114" s="53">
        <v>0</v>
      </c>
      <c r="EV114" s="53">
        <v>0</v>
      </c>
      <c r="EW114" s="53">
        <v>0</v>
      </c>
      <c r="EX114" s="53">
        <v>0</v>
      </c>
      <c r="EY114" s="53">
        <v>0</v>
      </c>
      <c r="EZ114" s="53">
        <v>0</v>
      </c>
      <c r="FA114" s="53">
        <v>0</v>
      </c>
      <c r="FB114" s="53">
        <v>0</v>
      </c>
      <c r="FC114" s="53">
        <v>0</v>
      </c>
      <c r="FD114" s="53">
        <v>0</v>
      </c>
      <c r="FE114" s="53">
        <v>0</v>
      </c>
      <c r="FF114" s="53">
        <v>0</v>
      </c>
      <c r="FG114" s="53">
        <v>0</v>
      </c>
      <c r="FH114" s="53">
        <v>0</v>
      </c>
      <c r="FI114" s="53">
        <v>0</v>
      </c>
      <c r="FJ114" s="53">
        <v>0</v>
      </c>
      <c r="FK114" s="54">
        <v>0</v>
      </c>
      <c r="FL114" s="53">
        <v>0</v>
      </c>
      <c r="FM114" s="53">
        <v>0</v>
      </c>
      <c r="FN114" s="53">
        <v>0</v>
      </c>
      <c r="FO114" s="53">
        <v>0</v>
      </c>
      <c r="FP114" s="53">
        <v>0</v>
      </c>
      <c r="FQ114" s="53">
        <v>0</v>
      </c>
      <c r="FR114" s="53">
        <v>0</v>
      </c>
      <c r="FS114" s="53">
        <v>0</v>
      </c>
      <c r="FT114" s="53">
        <v>0</v>
      </c>
      <c r="FU114" s="53">
        <v>0</v>
      </c>
      <c r="FV114" s="53">
        <v>0</v>
      </c>
      <c r="FW114" s="53">
        <v>0</v>
      </c>
      <c r="FX114" s="53">
        <v>0</v>
      </c>
      <c r="FY114" s="53">
        <v>0</v>
      </c>
      <c r="FZ114" s="53">
        <v>0</v>
      </c>
      <c r="GA114" s="53">
        <v>0</v>
      </c>
      <c r="GB114" s="53">
        <v>0</v>
      </c>
      <c r="GC114" s="53">
        <v>0</v>
      </c>
      <c r="GD114" s="53">
        <v>0</v>
      </c>
      <c r="GE114" s="53">
        <v>0</v>
      </c>
      <c r="GF114" s="53">
        <v>0</v>
      </c>
      <c r="GG114" s="53">
        <v>0</v>
      </c>
      <c r="GH114" s="53">
        <v>0</v>
      </c>
      <c r="GI114" s="54">
        <v>0</v>
      </c>
      <c r="GJ114" s="53">
        <v>0</v>
      </c>
      <c r="GK114" s="53">
        <v>0</v>
      </c>
      <c r="GL114" s="53">
        <v>0</v>
      </c>
      <c r="GM114" s="53">
        <v>0</v>
      </c>
      <c r="GN114" s="53">
        <v>0</v>
      </c>
      <c r="GO114" s="53">
        <v>0</v>
      </c>
      <c r="GP114" s="53">
        <v>0</v>
      </c>
      <c r="GQ114" s="53">
        <v>0</v>
      </c>
      <c r="GR114" s="53">
        <v>0</v>
      </c>
      <c r="GS114" s="53">
        <v>0</v>
      </c>
      <c r="GT114" s="53">
        <v>0</v>
      </c>
      <c r="GU114" s="53">
        <v>0</v>
      </c>
      <c r="GV114" s="53">
        <v>0</v>
      </c>
      <c r="GW114" s="53">
        <v>0</v>
      </c>
      <c r="GX114" s="53">
        <v>0</v>
      </c>
      <c r="GY114" s="53">
        <v>0</v>
      </c>
      <c r="GZ114" s="53">
        <v>0</v>
      </c>
      <c r="HA114" s="53">
        <v>0</v>
      </c>
      <c r="HB114" s="53">
        <v>0</v>
      </c>
      <c r="HC114" s="53">
        <v>0</v>
      </c>
      <c r="HD114" s="53">
        <v>0</v>
      </c>
      <c r="HE114" s="53">
        <v>0</v>
      </c>
      <c r="HF114" s="53">
        <v>0</v>
      </c>
      <c r="HG114" s="54">
        <v>0</v>
      </c>
      <c r="HH114" s="52"/>
      <c r="HI114" s="160"/>
      <c r="HJ114" s="161"/>
      <c r="HK114" s="161"/>
      <c r="HL114" s="161"/>
      <c r="HM114" s="161"/>
      <c r="HN114" s="161"/>
      <c r="HO114" s="161"/>
      <c r="HP114" s="161"/>
      <c r="HQ114" s="161"/>
      <c r="HR114" s="161"/>
      <c r="HS114" s="161"/>
      <c r="HT114" s="162"/>
      <c r="HU114" s="160"/>
      <c r="HV114" s="161"/>
      <c r="HW114" s="161"/>
      <c r="HX114" s="161"/>
      <c r="HY114" s="161"/>
      <c r="HZ114" s="161"/>
      <c r="IA114" s="161"/>
      <c r="IB114" s="161"/>
      <c r="IC114" s="161"/>
      <c r="ID114" s="161"/>
      <c r="IE114" s="161"/>
      <c r="IF114" s="162"/>
      <c r="IG114" s="160"/>
      <c r="IH114" s="161"/>
      <c r="II114" s="161"/>
      <c r="IJ114" s="161"/>
      <c r="IK114" s="161"/>
      <c r="IL114" s="161"/>
      <c r="IM114" s="161"/>
      <c r="IN114" s="161"/>
      <c r="IO114" s="161"/>
      <c r="IP114" s="161"/>
      <c r="IQ114" s="161"/>
      <c r="IR114" s="162"/>
      <c r="IS114" s="160"/>
      <c r="IT114" s="161"/>
      <c r="IU114" s="161"/>
      <c r="IV114" s="161"/>
      <c r="IW114" s="161"/>
      <c r="IX114" s="161"/>
      <c r="IY114" s="161"/>
      <c r="IZ114" s="161"/>
      <c r="JA114" s="161"/>
      <c r="JB114" s="161"/>
      <c r="JC114" s="161"/>
      <c r="JD114" s="162"/>
      <c r="JE114" s="92"/>
    </row>
    <row r="115" spans="1:265" s="1" customFormat="1" ht="14.4" x14ac:dyDescent="0.3">
      <c r="A115" s="125"/>
      <c r="B115" s="163">
        <f t="shared" ca="1" si="1498"/>
        <v>0</v>
      </c>
      <c r="C115" s="164" t="str">
        <f t="shared" ca="1" si="1499"/>
        <v>Affaire 1</v>
      </c>
      <c r="D115" s="140" t="str">
        <f t="shared" ca="1" si="1500"/>
        <v>DCE/REA</v>
      </c>
      <c r="E115" s="141" t="s">
        <v>39</v>
      </c>
      <c r="F115" s="142">
        <v>2</v>
      </c>
      <c r="G115" s="140">
        <f t="shared" ca="1" si="1501"/>
        <v>0</v>
      </c>
      <c r="H115" s="140">
        <f t="shared" ca="1" si="1502"/>
        <v>0</v>
      </c>
      <c r="I115" s="168">
        <f t="shared" ca="1" si="1503"/>
        <v>0</v>
      </c>
      <c r="J115" s="140">
        <f t="shared" ca="1" si="1504"/>
        <v>0</v>
      </c>
      <c r="K115" s="140">
        <f t="shared" ca="1" si="1505"/>
        <v>0</v>
      </c>
      <c r="L115" s="143">
        <f t="shared" ca="1" si="1506"/>
        <v>0</v>
      </c>
      <c r="M115" s="108"/>
      <c r="N115" s="145">
        <v>200</v>
      </c>
      <c r="O115" s="146">
        <v>43466</v>
      </c>
      <c r="P115" s="146">
        <v>43600</v>
      </c>
      <c r="Q115" s="147">
        <v>43597</v>
      </c>
      <c r="R115" s="148" t="str">
        <f ca="1">IF(AND($P115&lt;&gt;"",$P115&lt;=$B$1,$Q115=""),"RETARD","")</f>
        <v/>
      </c>
      <c r="S115" s="148">
        <f ca="1">IF($O115="","",IF(AND($B$1&lt;$P115,$Q115=""),$P115,IF(AND($Q115&lt;=$P115,$Q115&lt;&gt;""),$Q115,EDATE($P115,1))))</f>
        <v>43597</v>
      </c>
      <c r="T115" s="150"/>
      <c r="U115" s="108"/>
      <c r="V115" s="154" t="str">
        <f t="shared" ca="1" si="1507"/>
        <v>-</v>
      </c>
      <c r="W115" s="155" t="str">
        <f t="shared" ca="1" si="1508"/>
        <v>-</v>
      </c>
      <c r="X115" s="155" t="str">
        <f t="shared" ca="1" si="1509"/>
        <v>-</v>
      </c>
      <c r="Y115" s="155" t="str">
        <f t="shared" ca="1" si="1510"/>
        <v>-</v>
      </c>
      <c r="Z115" s="155" t="str">
        <f t="shared" ca="1" si="1511"/>
        <v>DCE</v>
      </c>
      <c r="AA115" s="155" t="str">
        <f t="shared" ca="1" si="1512"/>
        <v/>
      </c>
      <c r="AB115" s="155" t="str">
        <f t="shared" ca="1" si="1513"/>
        <v/>
      </c>
      <c r="AC115" s="155" t="str">
        <f t="shared" ca="1" si="1514"/>
        <v/>
      </c>
      <c r="AD115" s="155" t="str">
        <f t="shared" ca="1" si="1515"/>
        <v/>
      </c>
      <c r="AE115" s="155" t="str">
        <f t="shared" ca="1" si="1516"/>
        <v/>
      </c>
      <c r="AF115" s="155" t="str">
        <f t="shared" ca="1" si="1517"/>
        <v/>
      </c>
      <c r="AG115" s="156" t="str">
        <f t="shared" ca="1" si="1518"/>
        <v/>
      </c>
      <c r="AH115" s="154" t="str">
        <f t="shared" ca="1" si="1519"/>
        <v/>
      </c>
      <c r="AI115" s="155" t="str">
        <f t="shared" ca="1" si="1520"/>
        <v/>
      </c>
      <c r="AJ115" s="155" t="str">
        <f t="shared" ca="1" si="1521"/>
        <v/>
      </c>
      <c r="AK115" s="155" t="str">
        <f t="shared" ca="1" si="1522"/>
        <v/>
      </c>
      <c r="AL115" s="155" t="str">
        <f t="shared" ca="1" si="1523"/>
        <v/>
      </c>
      <c r="AM115" s="155" t="str">
        <f t="shared" ca="1" si="1524"/>
        <v/>
      </c>
      <c r="AN115" s="155" t="str">
        <f t="shared" ca="1" si="1525"/>
        <v/>
      </c>
      <c r="AO115" s="155" t="str">
        <f t="shared" ca="1" si="1526"/>
        <v/>
      </c>
      <c r="AP115" s="155" t="str">
        <f t="shared" ca="1" si="1527"/>
        <v/>
      </c>
      <c r="AQ115" s="155" t="str">
        <f t="shared" ca="1" si="1528"/>
        <v/>
      </c>
      <c r="AR115" s="155" t="str">
        <f t="shared" ca="1" si="1529"/>
        <v/>
      </c>
      <c r="AS115" s="156" t="str">
        <f t="shared" ca="1" si="1530"/>
        <v/>
      </c>
      <c r="AT115" s="154" t="str">
        <f t="shared" ca="1" si="1531"/>
        <v/>
      </c>
      <c r="AU115" s="155" t="str">
        <f t="shared" ca="1" si="1532"/>
        <v/>
      </c>
      <c r="AV115" s="155" t="str">
        <f t="shared" ca="1" si="1533"/>
        <v/>
      </c>
      <c r="AW115" s="155" t="str">
        <f t="shared" ca="1" si="1534"/>
        <v/>
      </c>
      <c r="AX115" s="155" t="str">
        <f t="shared" ca="1" si="1535"/>
        <v/>
      </c>
      <c r="AY115" s="155" t="str">
        <f t="shared" ca="1" si="1536"/>
        <v/>
      </c>
      <c r="AZ115" s="155" t="str">
        <f t="shared" ca="1" si="1537"/>
        <v/>
      </c>
      <c r="BA115" s="155" t="str">
        <f t="shared" ca="1" si="1538"/>
        <v/>
      </c>
      <c r="BB115" s="155" t="str">
        <f t="shared" ca="1" si="1539"/>
        <v/>
      </c>
      <c r="BC115" s="155" t="str">
        <f t="shared" ca="1" si="1540"/>
        <v/>
      </c>
      <c r="BD115" s="155" t="str">
        <f t="shared" ca="1" si="1541"/>
        <v/>
      </c>
      <c r="BE115" s="156" t="str">
        <f t="shared" ca="1" si="1542"/>
        <v/>
      </c>
      <c r="BF115" s="154" t="str">
        <f t="shared" ca="1" si="1543"/>
        <v/>
      </c>
      <c r="BG115" s="155" t="str">
        <f t="shared" ca="1" si="1544"/>
        <v/>
      </c>
      <c r="BH115" s="155" t="str">
        <f t="shared" ca="1" si="1545"/>
        <v/>
      </c>
      <c r="BI115" s="155" t="str">
        <f t="shared" ca="1" si="1546"/>
        <v/>
      </c>
      <c r="BJ115" s="155" t="str">
        <f t="shared" ca="1" si="1547"/>
        <v/>
      </c>
      <c r="BK115" s="155" t="str">
        <f t="shared" ca="1" si="1548"/>
        <v/>
      </c>
      <c r="BL115" s="155" t="str">
        <f t="shared" ca="1" si="1549"/>
        <v/>
      </c>
      <c r="BM115" s="155" t="str">
        <f t="shared" ca="1" si="1550"/>
        <v/>
      </c>
      <c r="BN115" s="155" t="str">
        <f t="shared" ca="1" si="1551"/>
        <v/>
      </c>
      <c r="BO115" s="155" t="str">
        <f t="shared" ca="1" si="1552"/>
        <v/>
      </c>
      <c r="BP115" s="155" t="str">
        <f t="shared" ca="1" si="1553"/>
        <v/>
      </c>
      <c r="BQ115" s="156" t="str">
        <f t="shared" ca="1" si="1554"/>
        <v/>
      </c>
      <c r="BR115" s="52"/>
      <c r="BS115" s="53">
        <f t="shared" ca="1" si="1555"/>
        <v>44.444444444444443</v>
      </c>
      <c r="BT115" s="53">
        <f t="shared" ca="1" si="1555"/>
        <v>44.444444444444443</v>
      </c>
      <c r="BU115" s="53">
        <f t="shared" ca="1" si="1555"/>
        <v>44.444444444444443</v>
      </c>
      <c r="BV115" s="53">
        <f t="shared" ca="1" si="1555"/>
        <v>44.444444444444443</v>
      </c>
      <c r="BW115" s="53">
        <f t="shared" ca="1" si="1555"/>
        <v>22.222222222222221</v>
      </c>
      <c r="BX115" s="53">
        <f t="shared" ca="1" si="1555"/>
        <v>0</v>
      </c>
      <c r="BY115" s="53">
        <f t="shared" ca="1" si="1555"/>
        <v>0</v>
      </c>
      <c r="BZ115" s="53">
        <f t="shared" ca="1" si="1555"/>
        <v>0</v>
      </c>
      <c r="CA115" s="53">
        <f t="shared" ca="1" si="1555"/>
        <v>0</v>
      </c>
      <c r="CB115" s="53">
        <f t="shared" ca="1" si="1555"/>
        <v>0</v>
      </c>
      <c r="CC115" s="53">
        <f t="shared" ca="1" si="1555"/>
        <v>0</v>
      </c>
      <c r="CD115" s="54">
        <f t="shared" ca="1" si="1555"/>
        <v>0</v>
      </c>
      <c r="CE115" s="53">
        <f t="shared" ca="1" si="1555"/>
        <v>0</v>
      </c>
      <c r="CF115" s="53">
        <f t="shared" ca="1" si="1555"/>
        <v>0</v>
      </c>
      <c r="CG115" s="53">
        <f t="shared" ca="1" si="1555"/>
        <v>0</v>
      </c>
      <c r="CH115" s="53">
        <f t="shared" ca="1" si="1555"/>
        <v>0</v>
      </c>
      <c r="CI115" s="53">
        <f t="shared" ca="1" si="1556"/>
        <v>0</v>
      </c>
      <c r="CJ115" s="53">
        <f t="shared" ca="1" si="1556"/>
        <v>0</v>
      </c>
      <c r="CK115" s="53">
        <f t="shared" ca="1" si="1556"/>
        <v>0</v>
      </c>
      <c r="CL115" s="53">
        <f t="shared" ca="1" si="1556"/>
        <v>0</v>
      </c>
      <c r="CM115" s="53">
        <f t="shared" ca="1" si="1556"/>
        <v>0</v>
      </c>
      <c r="CN115" s="53">
        <f t="shared" ca="1" si="1556"/>
        <v>0</v>
      </c>
      <c r="CO115" s="53">
        <f t="shared" ca="1" si="1556"/>
        <v>0</v>
      </c>
      <c r="CP115" s="54">
        <f t="shared" ca="1" si="1556"/>
        <v>0</v>
      </c>
      <c r="CQ115" s="53">
        <f t="shared" ca="1" si="1556"/>
        <v>0</v>
      </c>
      <c r="CR115" s="53">
        <f t="shared" ca="1" si="1556"/>
        <v>0</v>
      </c>
      <c r="CS115" s="53">
        <f t="shared" ca="1" si="1556"/>
        <v>0</v>
      </c>
      <c r="CT115" s="53">
        <f t="shared" ca="1" si="1556"/>
        <v>0</v>
      </c>
      <c r="CU115" s="53">
        <f t="shared" ca="1" si="1556"/>
        <v>0</v>
      </c>
      <c r="CV115" s="53">
        <f t="shared" ca="1" si="1556"/>
        <v>0</v>
      </c>
      <c r="CW115" s="53">
        <f t="shared" ca="1" si="1556"/>
        <v>0</v>
      </c>
      <c r="CX115" s="53">
        <f t="shared" ca="1" si="1556"/>
        <v>0</v>
      </c>
      <c r="CY115" s="53">
        <f t="shared" ca="1" si="1557"/>
        <v>0</v>
      </c>
      <c r="CZ115" s="53">
        <f t="shared" ca="1" si="1557"/>
        <v>0</v>
      </c>
      <c r="DA115" s="53">
        <f t="shared" ca="1" si="1557"/>
        <v>0</v>
      </c>
      <c r="DB115" s="54">
        <f t="shared" ca="1" si="1557"/>
        <v>0</v>
      </c>
      <c r="DC115" s="53">
        <f t="shared" ca="1" si="1557"/>
        <v>0</v>
      </c>
      <c r="DD115" s="53">
        <f t="shared" ca="1" si="1557"/>
        <v>0</v>
      </c>
      <c r="DE115" s="53">
        <f t="shared" ca="1" si="1557"/>
        <v>0</v>
      </c>
      <c r="DF115" s="53">
        <f t="shared" ca="1" si="1557"/>
        <v>0</v>
      </c>
      <c r="DG115" s="53">
        <f t="shared" ca="1" si="1557"/>
        <v>0</v>
      </c>
      <c r="DH115" s="53">
        <f t="shared" ca="1" si="1557"/>
        <v>0</v>
      </c>
      <c r="DI115" s="53">
        <f t="shared" ca="1" si="1557"/>
        <v>0</v>
      </c>
      <c r="DJ115" s="53">
        <f t="shared" ca="1" si="1557"/>
        <v>0</v>
      </c>
      <c r="DK115" s="53">
        <f t="shared" ca="1" si="1557"/>
        <v>0</v>
      </c>
      <c r="DL115" s="53">
        <f t="shared" ca="1" si="1557"/>
        <v>0</v>
      </c>
      <c r="DM115" s="53">
        <f t="shared" ca="1" si="1557"/>
        <v>0</v>
      </c>
      <c r="DN115" s="53">
        <f t="shared" ca="1" si="1557"/>
        <v>0</v>
      </c>
      <c r="DO115" s="52"/>
      <c r="DP115" s="60">
        <v>22.222222222222221</v>
      </c>
      <c r="DQ115" s="53">
        <v>22.222222222222221</v>
      </c>
      <c r="DR115" s="53">
        <v>22.222222222222221</v>
      </c>
      <c r="DS115" s="53">
        <v>22.222222222222221</v>
      </c>
      <c r="DT115" s="53">
        <v>22.222222222222221</v>
      </c>
      <c r="DU115" s="53">
        <v>22.222222222222221</v>
      </c>
      <c r="DV115" s="53">
        <v>22.222222222222221</v>
      </c>
      <c r="DW115" s="53">
        <v>22.222222222222221</v>
      </c>
      <c r="DX115" s="53">
        <v>22.222222222222221</v>
      </c>
      <c r="DY115" s="53">
        <v>0</v>
      </c>
      <c r="DZ115" s="53">
        <v>0</v>
      </c>
      <c r="EA115" s="53">
        <v>0</v>
      </c>
      <c r="EB115" s="53">
        <v>0</v>
      </c>
      <c r="EC115" s="53">
        <v>0</v>
      </c>
      <c r="ED115" s="53">
        <v>0</v>
      </c>
      <c r="EE115" s="53">
        <v>0</v>
      </c>
      <c r="EF115" s="53">
        <v>0</v>
      </c>
      <c r="EG115" s="53">
        <v>0</v>
      </c>
      <c r="EH115" s="53">
        <v>0</v>
      </c>
      <c r="EI115" s="53">
        <v>0</v>
      </c>
      <c r="EJ115" s="53">
        <v>0</v>
      </c>
      <c r="EK115" s="53">
        <v>0</v>
      </c>
      <c r="EL115" s="55">
        <v>0</v>
      </c>
      <c r="EM115" s="54">
        <v>0</v>
      </c>
      <c r="EN115" s="53">
        <v>0</v>
      </c>
      <c r="EO115" s="53">
        <v>0</v>
      </c>
      <c r="EP115" s="53">
        <v>0</v>
      </c>
      <c r="EQ115" s="53">
        <v>0</v>
      </c>
      <c r="ER115" s="53">
        <v>0</v>
      </c>
      <c r="ES115" s="53">
        <v>0</v>
      </c>
      <c r="ET115" s="53">
        <v>0</v>
      </c>
      <c r="EU115" s="53">
        <v>0</v>
      </c>
      <c r="EV115" s="53">
        <v>0</v>
      </c>
      <c r="EW115" s="53">
        <v>0</v>
      </c>
      <c r="EX115" s="53">
        <v>0</v>
      </c>
      <c r="EY115" s="53">
        <v>0</v>
      </c>
      <c r="EZ115" s="53">
        <v>0</v>
      </c>
      <c r="FA115" s="53">
        <v>0</v>
      </c>
      <c r="FB115" s="53">
        <v>0</v>
      </c>
      <c r="FC115" s="53">
        <v>0</v>
      </c>
      <c r="FD115" s="53">
        <v>0</v>
      </c>
      <c r="FE115" s="53">
        <v>0</v>
      </c>
      <c r="FF115" s="53">
        <v>0</v>
      </c>
      <c r="FG115" s="53">
        <v>0</v>
      </c>
      <c r="FH115" s="53">
        <v>0</v>
      </c>
      <c r="FI115" s="53">
        <v>0</v>
      </c>
      <c r="FJ115" s="53">
        <v>0</v>
      </c>
      <c r="FK115" s="54">
        <v>0</v>
      </c>
      <c r="FL115" s="53">
        <v>0</v>
      </c>
      <c r="FM115" s="53">
        <v>0</v>
      </c>
      <c r="FN115" s="53">
        <v>0</v>
      </c>
      <c r="FO115" s="53">
        <v>0</v>
      </c>
      <c r="FP115" s="53">
        <v>0</v>
      </c>
      <c r="FQ115" s="53">
        <v>0</v>
      </c>
      <c r="FR115" s="53">
        <v>0</v>
      </c>
      <c r="FS115" s="53">
        <v>0</v>
      </c>
      <c r="FT115" s="53">
        <v>0</v>
      </c>
      <c r="FU115" s="53">
        <v>0</v>
      </c>
      <c r="FV115" s="53">
        <v>0</v>
      </c>
      <c r="FW115" s="53">
        <v>0</v>
      </c>
      <c r="FX115" s="53">
        <v>0</v>
      </c>
      <c r="FY115" s="53">
        <v>0</v>
      </c>
      <c r="FZ115" s="53">
        <v>0</v>
      </c>
      <c r="GA115" s="53">
        <v>0</v>
      </c>
      <c r="GB115" s="53">
        <v>0</v>
      </c>
      <c r="GC115" s="53">
        <v>0</v>
      </c>
      <c r="GD115" s="53">
        <v>0</v>
      </c>
      <c r="GE115" s="53">
        <v>0</v>
      </c>
      <c r="GF115" s="53">
        <v>0</v>
      </c>
      <c r="GG115" s="53">
        <v>0</v>
      </c>
      <c r="GH115" s="53">
        <v>0</v>
      </c>
      <c r="GI115" s="54">
        <v>0</v>
      </c>
      <c r="GJ115" s="53">
        <v>0</v>
      </c>
      <c r="GK115" s="53">
        <v>0</v>
      </c>
      <c r="GL115" s="53">
        <v>0</v>
      </c>
      <c r="GM115" s="53">
        <v>0</v>
      </c>
      <c r="GN115" s="53">
        <v>0</v>
      </c>
      <c r="GO115" s="53">
        <v>0</v>
      </c>
      <c r="GP115" s="53">
        <v>0</v>
      </c>
      <c r="GQ115" s="53">
        <v>0</v>
      </c>
      <c r="GR115" s="53">
        <v>0</v>
      </c>
      <c r="GS115" s="53">
        <v>0</v>
      </c>
      <c r="GT115" s="53">
        <v>0</v>
      </c>
      <c r="GU115" s="53">
        <v>0</v>
      </c>
      <c r="GV115" s="53">
        <v>0</v>
      </c>
      <c r="GW115" s="53">
        <v>0</v>
      </c>
      <c r="GX115" s="53">
        <v>0</v>
      </c>
      <c r="GY115" s="53">
        <v>0</v>
      </c>
      <c r="GZ115" s="53">
        <v>0</v>
      </c>
      <c r="HA115" s="53">
        <v>0</v>
      </c>
      <c r="HB115" s="53">
        <v>0</v>
      </c>
      <c r="HC115" s="53">
        <v>0</v>
      </c>
      <c r="HD115" s="53">
        <v>0</v>
      </c>
      <c r="HE115" s="53">
        <v>0</v>
      </c>
      <c r="HF115" s="53">
        <v>0</v>
      </c>
      <c r="HG115" s="54">
        <v>0</v>
      </c>
      <c r="HH115" s="52"/>
      <c r="HI115" s="160"/>
      <c r="HJ115" s="161"/>
      <c r="HK115" s="161"/>
      <c r="HL115" s="161"/>
      <c r="HM115" s="161"/>
      <c r="HN115" s="161"/>
      <c r="HO115" s="161"/>
      <c r="HP115" s="161"/>
      <c r="HQ115" s="161"/>
      <c r="HR115" s="161"/>
      <c r="HS115" s="161"/>
      <c r="HT115" s="162"/>
      <c r="HU115" s="160"/>
      <c r="HV115" s="161"/>
      <c r="HW115" s="161"/>
      <c r="HX115" s="161"/>
      <c r="HY115" s="161"/>
      <c r="HZ115" s="161"/>
      <c r="IA115" s="161"/>
      <c r="IB115" s="161"/>
      <c r="IC115" s="161"/>
      <c r="ID115" s="161"/>
      <c r="IE115" s="161"/>
      <c r="IF115" s="162"/>
      <c r="IG115" s="160"/>
      <c r="IH115" s="161"/>
      <c r="II115" s="161"/>
      <c r="IJ115" s="161"/>
      <c r="IK115" s="161"/>
      <c r="IL115" s="161"/>
      <c r="IM115" s="161"/>
      <c r="IN115" s="161"/>
      <c r="IO115" s="161"/>
      <c r="IP115" s="161"/>
      <c r="IQ115" s="161"/>
      <c r="IR115" s="162"/>
      <c r="IS115" s="160"/>
      <c r="IT115" s="161"/>
      <c r="IU115" s="161"/>
      <c r="IV115" s="161"/>
      <c r="IW115" s="161"/>
      <c r="IX115" s="161"/>
      <c r="IY115" s="161"/>
      <c r="IZ115" s="161"/>
      <c r="JA115" s="161"/>
      <c r="JB115" s="161"/>
      <c r="JC115" s="161"/>
      <c r="JD115" s="162"/>
      <c r="JE115" s="92"/>
    </row>
    <row r="116" spans="1:265" s="1" customFormat="1" ht="15" thickBot="1" x14ac:dyDescent="0.35">
      <c r="A116" s="125"/>
      <c r="B116" s="163">
        <f t="shared" ca="1" si="1498"/>
        <v>0</v>
      </c>
      <c r="C116" s="164" t="str">
        <f t="shared" ca="1" si="1499"/>
        <v>Affaire 1</v>
      </c>
      <c r="D116" s="140" t="str">
        <f t="shared" ca="1" si="1500"/>
        <v>DCE/REA</v>
      </c>
      <c r="E116" s="141" t="s">
        <v>40</v>
      </c>
      <c r="F116" s="142">
        <v>3</v>
      </c>
      <c r="G116" s="140">
        <f t="shared" ca="1" si="1501"/>
        <v>0</v>
      </c>
      <c r="H116" s="140">
        <f t="shared" ca="1" si="1502"/>
        <v>0</v>
      </c>
      <c r="I116" s="168">
        <f t="shared" ca="1" si="1503"/>
        <v>0</v>
      </c>
      <c r="J116" s="140">
        <f t="shared" ca="1" si="1504"/>
        <v>0</v>
      </c>
      <c r="K116" s="140">
        <f t="shared" ca="1" si="1505"/>
        <v>0</v>
      </c>
      <c r="L116" s="143">
        <f t="shared" ca="1" si="1506"/>
        <v>0</v>
      </c>
      <c r="M116" s="108"/>
      <c r="N116" s="145">
        <v>250</v>
      </c>
      <c r="O116" s="146">
        <v>43466</v>
      </c>
      <c r="P116" s="146">
        <v>43525</v>
      </c>
      <c r="Q116" s="147"/>
      <c r="R116" s="148" t="str">
        <f ca="1">IF(AND($P116&lt;&gt;"",$P116&lt;=$B$1,$Q116=""),"RETARD","")</f>
        <v>RETARD</v>
      </c>
      <c r="S116" s="148">
        <f ca="1">IF($O116="","",IF(AND($B$1&lt;$P116,$Q116=""),$P116,IF(AND($Q116&lt;=$P116,$Q116&lt;&gt;""),$Q116,EDATE($P116,1))))</f>
        <v>43556</v>
      </c>
      <c r="T116" s="150"/>
      <c r="U116" s="108"/>
      <c r="V116" s="154" t="str">
        <f t="shared" ca="1" si="1507"/>
        <v>-</v>
      </c>
      <c r="W116" s="155" t="str">
        <f t="shared" ca="1" si="1508"/>
        <v>-</v>
      </c>
      <c r="X116" s="155" t="str">
        <f t="shared" ca="1" si="1509"/>
        <v>-</v>
      </c>
      <c r="Y116" s="155" t="str">
        <f t="shared" ca="1" si="1510"/>
        <v>DCE</v>
      </c>
      <c r="Z116" s="155" t="str">
        <f t="shared" ca="1" si="1511"/>
        <v/>
      </c>
      <c r="AA116" s="155" t="str">
        <f t="shared" ca="1" si="1512"/>
        <v/>
      </c>
      <c r="AB116" s="155" t="str">
        <f t="shared" ca="1" si="1513"/>
        <v/>
      </c>
      <c r="AC116" s="155" t="str">
        <f t="shared" ca="1" si="1514"/>
        <v/>
      </c>
      <c r="AD116" s="155" t="str">
        <f t="shared" ca="1" si="1515"/>
        <v/>
      </c>
      <c r="AE116" s="155" t="str">
        <f t="shared" ca="1" si="1516"/>
        <v/>
      </c>
      <c r="AF116" s="155" t="str">
        <f t="shared" ca="1" si="1517"/>
        <v/>
      </c>
      <c r="AG116" s="156" t="str">
        <f t="shared" ca="1" si="1518"/>
        <v/>
      </c>
      <c r="AH116" s="154" t="str">
        <f t="shared" ca="1" si="1519"/>
        <v/>
      </c>
      <c r="AI116" s="155" t="str">
        <f t="shared" ca="1" si="1520"/>
        <v/>
      </c>
      <c r="AJ116" s="155" t="str">
        <f t="shared" ca="1" si="1521"/>
        <v/>
      </c>
      <c r="AK116" s="155" t="str">
        <f t="shared" ca="1" si="1522"/>
        <v/>
      </c>
      <c r="AL116" s="155" t="str">
        <f t="shared" ca="1" si="1523"/>
        <v/>
      </c>
      <c r="AM116" s="155" t="str">
        <f t="shared" ca="1" si="1524"/>
        <v/>
      </c>
      <c r="AN116" s="155" t="str">
        <f t="shared" ca="1" si="1525"/>
        <v/>
      </c>
      <c r="AO116" s="155" t="str">
        <f t="shared" ca="1" si="1526"/>
        <v/>
      </c>
      <c r="AP116" s="155" t="str">
        <f t="shared" ca="1" si="1527"/>
        <v/>
      </c>
      <c r="AQ116" s="155" t="str">
        <f t="shared" ca="1" si="1528"/>
        <v/>
      </c>
      <c r="AR116" s="155" t="str">
        <f t="shared" ca="1" si="1529"/>
        <v/>
      </c>
      <c r="AS116" s="156" t="str">
        <f t="shared" ca="1" si="1530"/>
        <v/>
      </c>
      <c r="AT116" s="154" t="str">
        <f t="shared" ca="1" si="1531"/>
        <v/>
      </c>
      <c r="AU116" s="155" t="str">
        <f t="shared" ca="1" si="1532"/>
        <v/>
      </c>
      <c r="AV116" s="155" t="str">
        <f t="shared" ca="1" si="1533"/>
        <v/>
      </c>
      <c r="AW116" s="155" t="str">
        <f t="shared" ca="1" si="1534"/>
        <v/>
      </c>
      <c r="AX116" s="155" t="str">
        <f t="shared" ca="1" si="1535"/>
        <v/>
      </c>
      <c r="AY116" s="155" t="str">
        <f t="shared" ca="1" si="1536"/>
        <v/>
      </c>
      <c r="AZ116" s="155" t="str">
        <f t="shared" ca="1" si="1537"/>
        <v/>
      </c>
      <c r="BA116" s="155" t="str">
        <f t="shared" ca="1" si="1538"/>
        <v/>
      </c>
      <c r="BB116" s="155" t="str">
        <f t="shared" ca="1" si="1539"/>
        <v/>
      </c>
      <c r="BC116" s="155" t="str">
        <f t="shared" ca="1" si="1540"/>
        <v/>
      </c>
      <c r="BD116" s="155" t="str">
        <f t="shared" ca="1" si="1541"/>
        <v/>
      </c>
      <c r="BE116" s="156" t="str">
        <f t="shared" ca="1" si="1542"/>
        <v/>
      </c>
      <c r="BF116" s="154" t="str">
        <f t="shared" ca="1" si="1543"/>
        <v/>
      </c>
      <c r="BG116" s="155" t="str">
        <f t="shared" ca="1" si="1544"/>
        <v/>
      </c>
      <c r="BH116" s="155" t="str">
        <f t="shared" ca="1" si="1545"/>
        <v/>
      </c>
      <c r="BI116" s="155" t="str">
        <f t="shared" ca="1" si="1546"/>
        <v/>
      </c>
      <c r="BJ116" s="155" t="str">
        <f t="shared" ca="1" si="1547"/>
        <v/>
      </c>
      <c r="BK116" s="155" t="str">
        <f t="shared" ca="1" si="1548"/>
        <v/>
      </c>
      <c r="BL116" s="155" t="str">
        <f t="shared" ca="1" si="1549"/>
        <v/>
      </c>
      <c r="BM116" s="155" t="str">
        <f t="shared" ca="1" si="1550"/>
        <v/>
      </c>
      <c r="BN116" s="155" t="str">
        <f t="shared" ca="1" si="1551"/>
        <v/>
      </c>
      <c r="BO116" s="155" t="str">
        <f t="shared" ca="1" si="1552"/>
        <v/>
      </c>
      <c r="BP116" s="155" t="str">
        <f t="shared" ca="1" si="1553"/>
        <v/>
      </c>
      <c r="BQ116" s="156" t="str">
        <f t="shared" ca="1" si="1554"/>
        <v/>
      </c>
      <c r="BR116" s="52"/>
      <c r="BS116" s="53">
        <f t="shared" ca="1" si="1555"/>
        <v>71.428571428571431</v>
      </c>
      <c r="BT116" s="53">
        <f t="shared" ca="1" si="1555"/>
        <v>71.428571428571431</v>
      </c>
      <c r="BU116" s="53">
        <f t="shared" ca="1" si="1555"/>
        <v>71.428571428571431</v>
      </c>
      <c r="BV116" s="53">
        <f t="shared" ca="1" si="1555"/>
        <v>35.714285714285715</v>
      </c>
      <c r="BW116" s="53">
        <f t="shared" ca="1" si="1555"/>
        <v>0</v>
      </c>
      <c r="BX116" s="53">
        <f t="shared" ca="1" si="1555"/>
        <v>0</v>
      </c>
      <c r="BY116" s="53">
        <f t="shared" ca="1" si="1555"/>
        <v>0</v>
      </c>
      <c r="BZ116" s="53">
        <f t="shared" ca="1" si="1555"/>
        <v>0</v>
      </c>
      <c r="CA116" s="53">
        <f t="shared" ca="1" si="1555"/>
        <v>0</v>
      </c>
      <c r="CB116" s="53">
        <f t="shared" ca="1" si="1555"/>
        <v>0</v>
      </c>
      <c r="CC116" s="53">
        <f t="shared" ca="1" si="1555"/>
        <v>0</v>
      </c>
      <c r="CD116" s="54">
        <f t="shared" ca="1" si="1555"/>
        <v>0</v>
      </c>
      <c r="CE116" s="53">
        <f t="shared" ca="1" si="1555"/>
        <v>0</v>
      </c>
      <c r="CF116" s="53">
        <f t="shared" ca="1" si="1555"/>
        <v>0</v>
      </c>
      <c r="CG116" s="53">
        <f t="shared" ca="1" si="1555"/>
        <v>0</v>
      </c>
      <c r="CH116" s="53">
        <f t="shared" ca="1" si="1555"/>
        <v>0</v>
      </c>
      <c r="CI116" s="53">
        <f t="shared" ca="1" si="1556"/>
        <v>0</v>
      </c>
      <c r="CJ116" s="53">
        <f t="shared" ca="1" si="1556"/>
        <v>0</v>
      </c>
      <c r="CK116" s="53">
        <f t="shared" ca="1" si="1556"/>
        <v>0</v>
      </c>
      <c r="CL116" s="53">
        <f t="shared" ca="1" si="1556"/>
        <v>0</v>
      </c>
      <c r="CM116" s="53">
        <f t="shared" ca="1" si="1556"/>
        <v>0</v>
      </c>
      <c r="CN116" s="53">
        <f t="shared" ca="1" si="1556"/>
        <v>0</v>
      </c>
      <c r="CO116" s="53">
        <f t="shared" ca="1" si="1556"/>
        <v>0</v>
      </c>
      <c r="CP116" s="54">
        <f t="shared" ca="1" si="1556"/>
        <v>0</v>
      </c>
      <c r="CQ116" s="53">
        <f t="shared" ca="1" si="1556"/>
        <v>0</v>
      </c>
      <c r="CR116" s="53">
        <f t="shared" ca="1" si="1556"/>
        <v>0</v>
      </c>
      <c r="CS116" s="53">
        <f t="shared" ca="1" si="1556"/>
        <v>0</v>
      </c>
      <c r="CT116" s="53">
        <f t="shared" ca="1" si="1556"/>
        <v>0</v>
      </c>
      <c r="CU116" s="53">
        <f t="shared" ca="1" si="1556"/>
        <v>0</v>
      </c>
      <c r="CV116" s="53">
        <f t="shared" ca="1" si="1556"/>
        <v>0</v>
      </c>
      <c r="CW116" s="53">
        <f t="shared" ca="1" si="1556"/>
        <v>0</v>
      </c>
      <c r="CX116" s="53">
        <f t="shared" ca="1" si="1556"/>
        <v>0</v>
      </c>
      <c r="CY116" s="53">
        <f t="shared" ca="1" si="1557"/>
        <v>0</v>
      </c>
      <c r="CZ116" s="53">
        <f t="shared" ca="1" si="1557"/>
        <v>0</v>
      </c>
      <c r="DA116" s="53">
        <f t="shared" ca="1" si="1557"/>
        <v>0</v>
      </c>
      <c r="DB116" s="54">
        <f t="shared" ca="1" si="1557"/>
        <v>0</v>
      </c>
      <c r="DC116" s="53">
        <f t="shared" ca="1" si="1557"/>
        <v>0</v>
      </c>
      <c r="DD116" s="53">
        <f t="shared" ca="1" si="1557"/>
        <v>0</v>
      </c>
      <c r="DE116" s="53">
        <f t="shared" ca="1" si="1557"/>
        <v>0</v>
      </c>
      <c r="DF116" s="53">
        <f t="shared" ca="1" si="1557"/>
        <v>0</v>
      </c>
      <c r="DG116" s="53">
        <f t="shared" ca="1" si="1557"/>
        <v>0</v>
      </c>
      <c r="DH116" s="53">
        <f t="shared" ca="1" si="1557"/>
        <v>0</v>
      </c>
      <c r="DI116" s="53">
        <f t="shared" ca="1" si="1557"/>
        <v>0</v>
      </c>
      <c r="DJ116" s="53">
        <f t="shared" ca="1" si="1557"/>
        <v>0</v>
      </c>
      <c r="DK116" s="53">
        <f t="shared" ca="1" si="1557"/>
        <v>0</v>
      </c>
      <c r="DL116" s="53">
        <f t="shared" ca="1" si="1557"/>
        <v>0</v>
      </c>
      <c r="DM116" s="53">
        <f t="shared" ca="1" si="1557"/>
        <v>0</v>
      </c>
      <c r="DN116" s="53">
        <f t="shared" ca="1" si="1557"/>
        <v>0</v>
      </c>
      <c r="DO116" s="52"/>
      <c r="DP116" s="60">
        <v>35.714285714285715</v>
      </c>
      <c r="DQ116" s="53">
        <v>35.714285714285715</v>
      </c>
      <c r="DR116" s="53">
        <v>35.714285714285715</v>
      </c>
      <c r="DS116" s="53">
        <v>35.714285714285715</v>
      </c>
      <c r="DT116" s="53">
        <v>35.714285714285715</v>
      </c>
      <c r="DU116" s="53">
        <v>35.714285714285715</v>
      </c>
      <c r="DV116" s="53">
        <v>35.714285714285715</v>
      </c>
      <c r="DW116" s="53">
        <v>0</v>
      </c>
      <c r="DX116" s="53">
        <v>0</v>
      </c>
      <c r="DY116" s="53">
        <v>0</v>
      </c>
      <c r="DZ116" s="53">
        <v>0</v>
      </c>
      <c r="EA116" s="53">
        <v>0</v>
      </c>
      <c r="EB116" s="53">
        <v>0</v>
      </c>
      <c r="EC116" s="53">
        <v>0</v>
      </c>
      <c r="ED116" s="53">
        <v>0</v>
      </c>
      <c r="EE116" s="53">
        <v>0</v>
      </c>
      <c r="EF116" s="53">
        <v>0</v>
      </c>
      <c r="EG116" s="53">
        <v>0</v>
      </c>
      <c r="EH116" s="53">
        <v>0</v>
      </c>
      <c r="EI116" s="53">
        <v>0</v>
      </c>
      <c r="EJ116" s="53">
        <v>0</v>
      </c>
      <c r="EK116" s="53">
        <v>0</v>
      </c>
      <c r="EL116" s="55">
        <v>0</v>
      </c>
      <c r="EM116" s="54">
        <v>0</v>
      </c>
      <c r="EN116" s="53">
        <v>0</v>
      </c>
      <c r="EO116" s="53">
        <v>0</v>
      </c>
      <c r="EP116" s="53">
        <v>0</v>
      </c>
      <c r="EQ116" s="53">
        <v>0</v>
      </c>
      <c r="ER116" s="53">
        <v>0</v>
      </c>
      <c r="ES116" s="53">
        <v>0</v>
      </c>
      <c r="ET116" s="53">
        <v>0</v>
      </c>
      <c r="EU116" s="53">
        <v>0</v>
      </c>
      <c r="EV116" s="53">
        <v>0</v>
      </c>
      <c r="EW116" s="53">
        <v>0</v>
      </c>
      <c r="EX116" s="53">
        <v>0</v>
      </c>
      <c r="EY116" s="53">
        <v>0</v>
      </c>
      <c r="EZ116" s="53">
        <v>0</v>
      </c>
      <c r="FA116" s="53">
        <v>0</v>
      </c>
      <c r="FB116" s="53">
        <v>0</v>
      </c>
      <c r="FC116" s="53">
        <v>0</v>
      </c>
      <c r="FD116" s="53">
        <v>0</v>
      </c>
      <c r="FE116" s="53">
        <v>0</v>
      </c>
      <c r="FF116" s="53">
        <v>0</v>
      </c>
      <c r="FG116" s="53">
        <v>0</v>
      </c>
      <c r="FH116" s="53">
        <v>0</v>
      </c>
      <c r="FI116" s="53">
        <v>0</v>
      </c>
      <c r="FJ116" s="53">
        <v>0</v>
      </c>
      <c r="FK116" s="54">
        <v>0</v>
      </c>
      <c r="FL116" s="53">
        <v>0</v>
      </c>
      <c r="FM116" s="53">
        <v>0</v>
      </c>
      <c r="FN116" s="53">
        <v>0</v>
      </c>
      <c r="FO116" s="53">
        <v>0</v>
      </c>
      <c r="FP116" s="53">
        <v>0</v>
      </c>
      <c r="FQ116" s="53">
        <v>0</v>
      </c>
      <c r="FR116" s="53">
        <v>0</v>
      </c>
      <c r="FS116" s="53">
        <v>0</v>
      </c>
      <c r="FT116" s="53">
        <v>0</v>
      </c>
      <c r="FU116" s="53">
        <v>0</v>
      </c>
      <c r="FV116" s="53">
        <v>0</v>
      </c>
      <c r="FW116" s="53">
        <v>0</v>
      </c>
      <c r="FX116" s="53">
        <v>0</v>
      </c>
      <c r="FY116" s="53">
        <v>0</v>
      </c>
      <c r="FZ116" s="53">
        <v>0</v>
      </c>
      <c r="GA116" s="53">
        <v>0</v>
      </c>
      <c r="GB116" s="53">
        <v>0</v>
      </c>
      <c r="GC116" s="53">
        <v>0</v>
      </c>
      <c r="GD116" s="53">
        <v>0</v>
      </c>
      <c r="GE116" s="53">
        <v>0</v>
      </c>
      <c r="GF116" s="53">
        <v>0</v>
      </c>
      <c r="GG116" s="53">
        <v>0</v>
      </c>
      <c r="GH116" s="53">
        <v>0</v>
      </c>
      <c r="GI116" s="54">
        <v>0</v>
      </c>
      <c r="GJ116" s="53">
        <v>0</v>
      </c>
      <c r="GK116" s="53">
        <v>0</v>
      </c>
      <c r="GL116" s="53">
        <v>0</v>
      </c>
      <c r="GM116" s="53">
        <v>0</v>
      </c>
      <c r="GN116" s="53">
        <v>0</v>
      </c>
      <c r="GO116" s="53">
        <v>0</v>
      </c>
      <c r="GP116" s="53">
        <v>0</v>
      </c>
      <c r="GQ116" s="53">
        <v>0</v>
      </c>
      <c r="GR116" s="53">
        <v>0</v>
      </c>
      <c r="GS116" s="53">
        <v>0</v>
      </c>
      <c r="GT116" s="53">
        <v>0</v>
      </c>
      <c r="GU116" s="53">
        <v>0</v>
      </c>
      <c r="GV116" s="53">
        <v>0</v>
      </c>
      <c r="GW116" s="53">
        <v>0</v>
      </c>
      <c r="GX116" s="53">
        <v>0</v>
      </c>
      <c r="GY116" s="53">
        <v>0</v>
      </c>
      <c r="GZ116" s="53">
        <v>0</v>
      </c>
      <c r="HA116" s="53">
        <v>0</v>
      </c>
      <c r="HB116" s="53">
        <v>0</v>
      </c>
      <c r="HC116" s="53">
        <v>0</v>
      </c>
      <c r="HD116" s="53">
        <v>0</v>
      </c>
      <c r="HE116" s="53">
        <v>0</v>
      </c>
      <c r="HF116" s="53">
        <v>0</v>
      </c>
      <c r="HG116" s="54">
        <v>0</v>
      </c>
      <c r="HH116" s="52"/>
      <c r="HI116" s="160"/>
      <c r="HJ116" s="161"/>
      <c r="HK116" s="161"/>
      <c r="HL116" s="161"/>
      <c r="HM116" s="161"/>
      <c r="HN116" s="161"/>
      <c r="HO116" s="161"/>
      <c r="HP116" s="161"/>
      <c r="HQ116" s="161"/>
      <c r="HR116" s="161"/>
      <c r="HS116" s="161"/>
      <c r="HT116" s="162"/>
      <c r="HU116" s="160"/>
      <c r="HV116" s="161"/>
      <c r="HW116" s="161"/>
      <c r="HX116" s="161"/>
      <c r="HY116" s="161"/>
      <c r="HZ116" s="161"/>
      <c r="IA116" s="161"/>
      <c r="IB116" s="161"/>
      <c r="IC116" s="161"/>
      <c r="ID116" s="161"/>
      <c r="IE116" s="161"/>
      <c r="IF116" s="162"/>
      <c r="IG116" s="160"/>
      <c r="IH116" s="161"/>
      <c r="II116" s="161"/>
      <c r="IJ116" s="161"/>
      <c r="IK116" s="161"/>
      <c r="IL116" s="161"/>
      <c r="IM116" s="161"/>
      <c r="IN116" s="161"/>
      <c r="IO116" s="161"/>
      <c r="IP116" s="161"/>
      <c r="IQ116" s="161"/>
      <c r="IR116" s="162"/>
      <c r="IS116" s="160"/>
      <c r="IT116" s="161"/>
      <c r="IU116" s="161"/>
      <c r="IV116" s="161"/>
      <c r="IW116" s="161"/>
      <c r="IX116" s="161"/>
      <c r="IY116" s="161"/>
      <c r="IZ116" s="161"/>
      <c r="JA116" s="161"/>
      <c r="JB116" s="161"/>
      <c r="JC116" s="161"/>
      <c r="JD116" s="162"/>
      <c r="JE116" s="92"/>
    </row>
    <row r="117" spans="1:265" s="1" customFormat="1" ht="14.4" x14ac:dyDescent="0.3">
      <c r="A117" s="124"/>
      <c r="B117" s="171"/>
      <c r="C117" s="165" t="s">
        <v>43</v>
      </c>
      <c r="D117" s="137" t="s">
        <v>28</v>
      </c>
      <c r="E117" s="137" t="s">
        <v>39</v>
      </c>
      <c r="F117" s="138"/>
      <c r="G117" s="137"/>
      <c r="H117" s="137"/>
      <c r="I117" s="172"/>
      <c r="J117" s="137"/>
      <c r="K117" s="137"/>
      <c r="L117" s="139"/>
      <c r="M117" s="108"/>
      <c r="N117" s="144">
        <f ca="1">SUM(INDIRECT(ADDRESS(ROW($C117)+1,COLUMN($C117)+11,4)&amp;":"&amp;ADDRESS(ROW($C117)+(COUNTIFS($C$1:$C$12,$C117)-1),COLUMN($C117)+11,4)))</f>
        <v>850</v>
      </c>
      <c r="O117" s="137"/>
      <c r="P117" s="137"/>
      <c r="Q117" s="137"/>
      <c r="R117" s="137"/>
      <c r="S117" s="137"/>
      <c r="T117" s="170"/>
      <c r="U117" s="108"/>
      <c r="V117" s="151"/>
      <c r="W117" s="152"/>
      <c r="X117" s="152"/>
      <c r="Y117" s="152"/>
      <c r="Z117" s="152"/>
      <c r="AA117" s="152"/>
      <c r="AB117" s="152"/>
      <c r="AC117" s="152"/>
      <c r="AD117" s="152"/>
      <c r="AE117" s="152"/>
      <c r="AF117" s="152"/>
      <c r="AG117" s="153"/>
      <c r="AH117" s="151"/>
      <c r="AI117" s="152"/>
      <c r="AJ117" s="152"/>
      <c r="AK117" s="152"/>
      <c r="AL117" s="152"/>
      <c r="AM117" s="152"/>
      <c r="AN117" s="152"/>
      <c r="AO117" s="152"/>
      <c r="AP117" s="152"/>
      <c r="AQ117" s="152"/>
      <c r="AR117" s="152"/>
      <c r="AS117" s="153"/>
      <c r="AT117" s="151"/>
      <c r="AU117" s="152"/>
      <c r="AV117" s="152"/>
      <c r="AW117" s="152"/>
      <c r="AX117" s="152"/>
      <c r="AY117" s="152"/>
      <c r="AZ117" s="152"/>
      <c r="BA117" s="152"/>
      <c r="BB117" s="152"/>
      <c r="BC117" s="152"/>
      <c r="BD117" s="152"/>
      <c r="BE117" s="153"/>
      <c r="BF117" s="151"/>
      <c r="BG117" s="152"/>
      <c r="BH117" s="152"/>
      <c r="BI117" s="152"/>
      <c r="BJ117" s="152"/>
      <c r="BK117" s="152"/>
      <c r="BL117" s="152"/>
      <c r="BM117" s="152"/>
      <c r="BN117" s="152"/>
      <c r="BO117" s="152"/>
      <c r="BP117" s="152"/>
      <c r="BQ117" s="153"/>
      <c r="BR117" s="52"/>
      <c r="BS117" s="71"/>
      <c r="BT117" s="71"/>
      <c r="BU117" s="71"/>
      <c r="BV117" s="71"/>
      <c r="BW117" s="71"/>
      <c r="BX117" s="71"/>
      <c r="BY117" s="71"/>
      <c r="BZ117" s="71"/>
      <c r="CA117" s="71"/>
      <c r="CB117" s="71"/>
      <c r="CC117" s="71"/>
      <c r="CD117" s="72"/>
      <c r="CE117" s="71"/>
      <c r="CF117" s="71"/>
      <c r="CG117" s="71"/>
      <c r="CH117" s="71"/>
      <c r="CI117" s="71"/>
      <c r="CJ117" s="71"/>
      <c r="CK117" s="71"/>
      <c r="CL117" s="71"/>
      <c r="CM117" s="71"/>
      <c r="CN117" s="71"/>
      <c r="CO117" s="71"/>
      <c r="CP117" s="72"/>
      <c r="CQ117" s="71"/>
      <c r="CR117" s="71"/>
      <c r="CS117" s="71"/>
      <c r="CT117" s="71"/>
      <c r="CU117" s="71"/>
      <c r="CV117" s="71"/>
      <c r="CW117" s="71"/>
      <c r="CX117" s="71"/>
      <c r="CY117" s="71"/>
      <c r="CZ117" s="71"/>
      <c r="DA117" s="71"/>
      <c r="DB117" s="72"/>
      <c r="DC117" s="71"/>
      <c r="DD117" s="71"/>
      <c r="DE117" s="71"/>
      <c r="DF117" s="71"/>
      <c r="DG117" s="71"/>
      <c r="DH117" s="71"/>
      <c r="DI117" s="71"/>
      <c r="DJ117" s="71"/>
      <c r="DK117" s="71"/>
      <c r="DL117" s="71"/>
      <c r="DM117" s="71"/>
      <c r="DN117" s="71"/>
      <c r="DO117" s="52"/>
      <c r="DP117" s="73"/>
      <c r="DQ117" s="71"/>
      <c r="DR117" s="71"/>
      <c r="DS117" s="71"/>
      <c r="DT117" s="71"/>
      <c r="DU117" s="71"/>
      <c r="DV117" s="71"/>
      <c r="DW117" s="71"/>
      <c r="DX117" s="71"/>
      <c r="DY117" s="71"/>
      <c r="DZ117" s="71"/>
      <c r="EA117" s="71"/>
      <c r="EB117" s="71"/>
      <c r="EC117" s="71"/>
      <c r="ED117" s="71"/>
      <c r="EE117" s="71"/>
      <c r="EF117" s="71"/>
      <c r="EG117" s="71"/>
      <c r="EH117" s="71"/>
      <c r="EI117" s="71"/>
      <c r="EJ117" s="71"/>
      <c r="EK117" s="71"/>
      <c r="EL117" s="74"/>
      <c r="EM117" s="72"/>
      <c r="EN117" s="71"/>
      <c r="EO117" s="71"/>
      <c r="EP117" s="71"/>
      <c r="EQ117" s="71"/>
      <c r="ER117" s="71"/>
      <c r="ES117" s="71"/>
      <c r="ET117" s="71"/>
      <c r="EU117" s="71"/>
      <c r="EV117" s="71"/>
      <c r="EW117" s="71"/>
      <c r="EX117" s="71"/>
      <c r="EY117" s="71"/>
      <c r="EZ117" s="71"/>
      <c r="FA117" s="71"/>
      <c r="FB117" s="71"/>
      <c r="FC117" s="71"/>
      <c r="FD117" s="71"/>
      <c r="FE117" s="71"/>
      <c r="FF117" s="71"/>
      <c r="FG117" s="71"/>
      <c r="FH117" s="71"/>
      <c r="FI117" s="71"/>
      <c r="FJ117" s="71"/>
      <c r="FK117" s="72"/>
      <c r="FL117" s="71"/>
      <c r="FM117" s="71"/>
      <c r="FN117" s="71"/>
      <c r="FO117" s="71"/>
      <c r="FP117" s="71"/>
      <c r="FQ117" s="71"/>
      <c r="FR117" s="71"/>
      <c r="FS117" s="71"/>
      <c r="FT117" s="71"/>
      <c r="FU117" s="71"/>
      <c r="FV117" s="71"/>
      <c r="FW117" s="71"/>
      <c r="FX117" s="71"/>
      <c r="FY117" s="71"/>
      <c r="FZ117" s="71"/>
      <c r="GA117" s="71"/>
      <c r="GB117" s="71"/>
      <c r="GC117" s="71"/>
      <c r="GD117" s="71"/>
      <c r="GE117" s="71"/>
      <c r="GF117" s="71"/>
      <c r="GG117" s="71"/>
      <c r="GH117" s="71"/>
      <c r="GI117" s="72"/>
      <c r="GJ117" s="71"/>
      <c r="GK117" s="71"/>
      <c r="GL117" s="71"/>
      <c r="GM117" s="71"/>
      <c r="GN117" s="71"/>
      <c r="GO117" s="71"/>
      <c r="GP117" s="71"/>
      <c r="GQ117" s="71"/>
      <c r="GR117" s="71"/>
      <c r="GS117" s="71"/>
      <c r="GT117" s="71"/>
      <c r="GU117" s="71"/>
      <c r="GV117" s="71"/>
      <c r="GW117" s="71"/>
      <c r="GX117" s="71"/>
      <c r="GY117" s="71"/>
      <c r="GZ117" s="71"/>
      <c r="HA117" s="71"/>
      <c r="HB117" s="71"/>
      <c r="HC117" s="71"/>
      <c r="HD117" s="71"/>
      <c r="HE117" s="71"/>
      <c r="HF117" s="71"/>
      <c r="HG117" s="72"/>
      <c r="HH117" s="52"/>
      <c r="HI117" s="157"/>
      <c r="HJ117" s="158"/>
      <c r="HK117" s="158"/>
      <c r="HL117" s="158"/>
      <c r="HM117" s="158"/>
      <c r="HN117" s="158"/>
      <c r="HO117" s="158"/>
      <c r="HP117" s="158"/>
      <c r="HQ117" s="158"/>
      <c r="HR117" s="158"/>
      <c r="HS117" s="158"/>
      <c r="HT117" s="159"/>
      <c r="HU117" s="157"/>
      <c r="HV117" s="158"/>
      <c r="HW117" s="158"/>
      <c r="HX117" s="158"/>
      <c r="HY117" s="158"/>
      <c r="HZ117" s="158"/>
      <c r="IA117" s="158"/>
      <c r="IB117" s="158"/>
      <c r="IC117" s="158"/>
      <c r="ID117" s="158"/>
      <c r="IE117" s="158"/>
      <c r="IF117" s="159"/>
      <c r="IG117" s="157"/>
      <c r="IH117" s="158"/>
      <c r="II117" s="158"/>
      <c r="IJ117" s="158"/>
      <c r="IK117" s="158"/>
      <c r="IL117" s="158"/>
      <c r="IM117" s="158"/>
      <c r="IN117" s="158"/>
      <c r="IO117" s="158"/>
      <c r="IP117" s="158"/>
      <c r="IQ117" s="158"/>
      <c r="IR117" s="159"/>
      <c r="IS117" s="157"/>
      <c r="IT117" s="158"/>
      <c r="IU117" s="158"/>
      <c r="IV117" s="158"/>
      <c r="IW117" s="158"/>
      <c r="IX117" s="158"/>
      <c r="IY117" s="158"/>
      <c r="IZ117" s="158"/>
      <c r="JA117" s="158"/>
      <c r="JB117" s="158"/>
      <c r="JC117" s="158"/>
      <c r="JD117" s="159"/>
      <c r="JE117" s="92"/>
    </row>
    <row r="118" spans="1:265" s="1" customFormat="1" ht="15" customHeight="1" x14ac:dyDescent="0.3">
      <c r="A118" s="125"/>
      <c r="B118" s="163">
        <f t="shared" ref="B118:B120" ca="1" si="1558">INDIRECT(ADDRESS(ROW(A118)-1,COLUMN(A118)+1,4),TRUE)</f>
        <v>0</v>
      </c>
      <c r="C118" s="164" t="str">
        <f t="shared" ref="C118:C120" ca="1" si="1559">INDIRECT(ADDRESS(ROW(B118)-1,COLUMN(B118)+1,4),TRUE)</f>
        <v>Affaire 1</v>
      </c>
      <c r="D118" s="140" t="str">
        <f t="shared" ref="D118:D120" ca="1" si="1560">INDIRECT(ADDRESS(ROW(C118)-1,COLUMN(C118)+1,4),TRUE)</f>
        <v>DCE/REA</v>
      </c>
      <c r="E118" s="141" t="s">
        <v>38</v>
      </c>
      <c r="F118" s="142">
        <v>1</v>
      </c>
      <c r="G118" s="140">
        <f t="shared" ref="G118:G120" ca="1" si="1561">INDIRECT(ADDRESS(ROW(F118)-1,COLUMN(F118)+1,4),TRUE)</f>
        <v>0</v>
      </c>
      <c r="H118" s="140">
        <f t="shared" ref="H118:H120" ca="1" si="1562">INDIRECT(ADDRESS(ROW(G118)-1,COLUMN(G118)+1,4),TRUE)</f>
        <v>0</v>
      </c>
      <c r="I118" s="168">
        <f t="shared" ref="I118:I120" ca="1" si="1563">INDIRECT(ADDRESS(ROW(H118)-1,COLUMN(H118)+1,4),TRUE)</f>
        <v>0</v>
      </c>
      <c r="J118" s="173">
        <f t="shared" ref="J118:J120" ca="1" si="1564">INDIRECT(ADDRESS(ROW(I118)-1,COLUMN(I118)+1,4),TRUE)</f>
        <v>0</v>
      </c>
      <c r="K118" s="140">
        <f t="shared" ref="K118:K120" ca="1" si="1565">INDIRECT(ADDRESS(ROW(J118)-1,COLUMN(J118)+1,4),TRUE)</f>
        <v>0</v>
      </c>
      <c r="L118" s="143">
        <f t="shared" ref="L118:L120" ca="1" si="1566">INDIRECT(ADDRESS(ROW(K118)-1,COLUMN(K118)+1,4),TRUE)</f>
        <v>0</v>
      </c>
      <c r="M118" s="108"/>
      <c r="N118" s="145">
        <v>400</v>
      </c>
      <c r="O118" s="146">
        <v>43466</v>
      </c>
      <c r="P118" s="146">
        <v>43586</v>
      </c>
      <c r="Q118" s="147"/>
      <c r="R118" s="148" t="str">
        <f ca="1">IF(AND($P118&lt;&gt;"",$P118&lt;=$B$1,$Q118=""),"RETARD","")</f>
        <v>RETARD</v>
      </c>
      <c r="S118" s="148">
        <f ca="1">IF($O118="","",IF(AND($B$1&lt;$P118,$Q118=""),$P118,IF(AND($Q118&lt;=$P118,$Q118&lt;&gt;""),$Q118,EDATE($P118,1))))</f>
        <v>43617</v>
      </c>
      <c r="T118" s="169"/>
      <c r="U118" s="108"/>
      <c r="V118" s="154" t="str">
        <f t="shared" ref="V118:V120" ca="1" si="1567">IF(AND(BS118&gt;0,BT118&gt;0),"-",IF(AND(BS118&gt;0,BT118=0),IF($D118="DCE/REA",IF(HI118="","DCE","REA"),$D118),""))</f>
        <v>-</v>
      </c>
      <c r="W118" s="155" t="str">
        <f t="shared" ref="W118:W120" ca="1" si="1568">IF(AND(BT118&gt;0,BU118&gt;0),"-",IF(AND(BT118&gt;0,BU118=0),IF($D118="DCE/REA",IF(HJ118="","DCE","REA"),$D118),""))</f>
        <v>-</v>
      </c>
      <c r="X118" s="155" t="str">
        <f t="shared" ref="X118:X120" ca="1" si="1569">IF(AND(BU118&gt;0,BV118&gt;0),"-",IF(AND(BU118&gt;0,BV118=0),IF($D118="DCE/REA",IF(HK118="","DCE","REA"),$D118),""))</f>
        <v>-</v>
      </c>
      <c r="Y118" s="155" t="str">
        <f t="shared" ref="Y118:Y120" ca="1" si="1570">IF(AND(BV118&gt;0,BW118&gt;0),"-",IF(AND(BV118&gt;0,BW118=0),IF($D118="DCE/REA",IF(HL118="","DCE","REA"),$D118),""))</f>
        <v>-</v>
      </c>
      <c r="Z118" s="155" t="str">
        <f t="shared" ref="Z118:Z120" ca="1" si="1571">IF(AND(BW118&gt;0,BX118&gt;0),"-",IF(AND(BW118&gt;0,BX118=0),IF($D118="DCE/REA",IF(HM118="","DCE","REA"),$D118),""))</f>
        <v>-</v>
      </c>
      <c r="AA118" s="155" t="str">
        <f t="shared" ref="AA118:AA120" ca="1" si="1572">IF(AND(BX118&gt;0,BY118&gt;0),"-",IF(AND(BX118&gt;0,BY118=0),IF($D118="DCE/REA",IF(HN118="","DCE","REA"),$D118),""))</f>
        <v>DCE</v>
      </c>
      <c r="AB118" s="155" t="str">
        <f t="shared" ref="AB118:AB120" ca="1" si="1573">IF(AND(BY118&gt;0,BZ118&gt;0),"-",IF(AND(BY118&gt;0,BZ118=0),IF($D118="DCE/REA",IF(HO118="","DCE","REA"),$D118),""))</f>
        <v/>
      </c>
      <c r="AC118" s="155" t="str">
        <f t="shared" ref="AC118:AC120" ca="1" si="1574">IF(AND(BZ118&gt;0,CA118&gt;0),"-",IF(AND(BZ118&gt;0,CA118=0),IF($D118="DCE/REA",IF(HP118="","DCE","REA"),$D118),""))</f>
        <v/>
      </c>
      <c r="AD118" s="155" t="str">
        <f t="shared" ref="AD118:AD120" ca="1" si="1575">IF(AND(CA118&gt;0,CB118&gt;0),"-",IF(AND(CA118&gt;0,CB118=0),IF($D118="DCE/REA",IF(HQ118="","DCE","REA"),$D118),""))</f>
        <v/>
      </c>
      <c r="AE118" s="155" t="str">
        <f t="shared" ref="AE118:AE120" ca="1" si="1576">IF(AND(CB118&gt;0,CC118&gt;0),"-",IF(AND(CB118&gt;0,CC118=0),IF($D118="DCE/REA",IF(HR118="","DCE","REA"),$D118),""))</f>
        <v/>
      </c>
      <c r="AF118" s="155" t="str">
        <f t="shared" ref="AF118:AF120" ca="1" si="1577">IF(AND(CC118&gt;0,CD118&gt;0),"-",IF(AND(CC118&gt;0,CD118=0),IF($D118="DCE/REA",IF(HS118="","DCE","REA"),$D118),""))</f>
        <v/>
      </c>
      <c r="AG118" s="156" t="str">
        <f t="shared" ref="AG118:AG120" ca="1" si="1578">IF(AND(CD118&gt;0,CE118&gt;0),"-",IF(AND(CD118&gt;0,CE118=0),IF($D118="DCE/REA",IF(HT118="","DCE","REA"),$D118),""))</f>
        <v/>
      </c>
      <c r="AH118" s="154" t="str">
        <f t="shared" ref="AH118:AH120" ca="1" si="1579">IF(AND(CE118&gt;0,CF118&gt;0),"-",IF(AND(CE118&gt;0,CF118=0),IF($D118="DCE/REA",IF(HU118="","DCE","REA"),$D118),""))</f>
        <v/>
      </c>
      <c r="AI118" s="155" t="str">
        <f t="shared" ref="AI118:AI120" ca="1" si="1580">IF(AND(CF118&gt;0,CG118&gt;0),"-",IF(AND(CF118&gt;0,CG118=0),IF($D118="DCE/REA",IF(HV118="","DCE","REA"),$D118),""))</f>
        <v/>
      </c>
      <c r="AJ118" s="155" t="str">
        <f t="shared" ref="AJ118:AJ120" ca="1" si="1581">IF(AND(CG118&gt;0,CH118&gt;0),"-",IF(AND(CG118&gt;0,CH118=0),IF($D118="DCE/REA",IF(HW118="","DCE","REA"),$D118),""))</f>
        <v/>
      </c>
      <c r="AK118" s="155" t="str">
        <f t="shared" ref="AK118:AK120" ca="1" si="1582">IF(AND(CH118&gt;0,CI118&gt;0),"-",IF(AND(CH118&gt;0,CI118=0),IF($D118="DCE/REA",IF(HX118="","DCE","REA"),$D118),""))</f>
        <v/>
      </c>
      <c r="AL118" s="155" t="str">
        <f t="shared" ref="AL118:AL120" ca="1" si="1583">IF(AND(CI118&gt;0,CJ118&gt;0),"-",IF(AND(CI118&gt;0,CJ118=0),IF($D118="DCE/REA",IF(HY118="","DCE","REA"),$D118),""))</f>
        <v/>
      </c>
      <c r="AM118" s="155" t="str">
        <f t="shared" ref="AM118:AM120" ca="1" si="1584">IF(AND(CJ118&gt;0,CK118&gt;0),"-",IF(AND(CJ118&gt;0,CK118=0),IF($D118="DCE/REA",IF(HZ118="","DCE","REA"),$D118),""))</f>
        <v/>
      </c>
      <c r="AN118" s="155" t="str">
        <f t="shared" ref="AN118:AN120" ca="1" si="1585">IF(AND(CK118&gt;0,CL118&gt;0),"-",IF(AND(CK118&gt;0,CL118=0),IF($D118="DCE/REA",IF(IA118="","DCE","REA"),$D118),""))</f>
        <v/>
      </c>
      <c r="AO118" s="155" t="str">
        <f t="shared" ref="AO118:AO120" ca="1" si="1586">IF(AND(CL118&gt;0,CM118&gt;0),"-",IF(AND(CL118&gt;0,CM118=0),IF($D118="DCE/REA",IF(IB118="","DCE","REA"),$D118),""))</f>
        <v/>
      </c>
      <c r="AP118" s="155" t="str">
        <f t="shared" ref="AP118:AP120" ca="1" si="1587">IF(AND(CM118&gt;0,CN118&gt;0),"-",IF(AND(CM118&gt;0,CN118=0),IF($D118="DCE/REA",IF(IC118="","DCE","REA"),$D118),""))</f>
        <v/>
      </c>
      <c r="AQ118" s="155" t="str">
        <f t="shared" ref="AQ118:AQ120" ca="1" si="1588">IF(AND(CN118&gt;0,CO118&gt;0),"-",IF(AND(CN118&gt;0,CO118=0),IF($D118="DCE/REA",IF(ID118="","DCE","REA"),$D118),""))</f>
        <v/>
      </c>
      <c r="AR118" s="155" t="str">
        <f t="shared" ref="AR118:AR120" ca="1" si="1589">IF(AND(CO118&gt;0,CP118&gt;0),"-",IF(AND(CO118&gt;0,CP118=0),IF($D118="DCE/REA",IF(IE118="","DCE","REA"),$D118),""))</f>
        <v/>
      </c>
      <c r="AS118" s="156" t="str">
        <f t="shared" ref="AS118:AS120" ca="1" si="1590">IF(AND(CP118&gt;0,CQ118&gt;0),"-",IF(AND(CP118&gt;0,CQ118=0),IF($D118="DCE/REA",IF(IF118="","DCE","REA"),$D118),""))</f>
        <v/>
      </c>
      <c r="AT118" s="154" t="str">
        <f t="shared" ref="AT118:AT120" ca="1" si="1591">IF(AND(CQ118&gt;0,CR118&gt;0),"-",IF(AND(CQ118&gt;0,CR118=0),IF($D118="DCE/REA",IF(IG118="","DCE","REA"),$D118),""))</f>
        <v/>
      </c>
      <c r="AU118" s="155" t="str">
        <f t="shared" ref="AU118:AU120" ca="1" si="1592">IF(AND(CR118&gt;0,CS118&gt;0),"-",IF(AND(CR118&gt;0,CS118=0),IF($D118="DCE/REA",IF(IH118="","DCE","REA"),$D118),""))</f>
        <v/>
      </c>
      <c r="AV118" s="155" t="str">
        <f t="shared" ref="AV118:AV120" ca="1" si="1593">IF(AND(CS118&gt;0,CT118&gt;0),"-",IF(AND(CS118&gt;0,CT118=0),IF($D118="DCE/REA",IF(II118="","DCE","REA"),$D118),""))</f>
        <v/>
      </c>
      <c r="AW118" s="155" t="str">
        <f t="shared" ref="AW118:AW120" ca="1" si="1594">IF(AND(CT118&gt;0,CU118&gt;0),"-",IF(AND(CT118&gt;0,CU118=0),IF($D118="DCE/REA",IF(IJ118="","DCE","REA"),$D118),""))</f>
        <v/>
      </c>
      <c r="AX118" s="155" t="str">
        <f t="shared" ref="AX118:AX120" ca="1" si="1595">IF(AND(CU118&gt;0,CV118&gt;0),"-",IF(AND(CU118&gt;0,CV118=0),IF($D118="DCE/REA",IF(IK118="","DCE","REA"),$D118),""))</f>
        <v/>
      </c>
      <c r="AY118" s="155" t="str">
        <f t="shared" ref="AY118:AY120" ca="1" si="1596">IF(AND(CV118&gt;0,CW118&gt;0),"-",IF(AND(CV118&gt;0,CW118=0),IF($D118="DCE/REA",IF(IL118="","DCE","REA"),$D118),""))</f>
        <v/>
      </c>
      <c r="AZ118" s="155" t="str">
        <f t="shared" ref="AZ118:AZ120" ca="1" si="1597">IF(AND(CW118&gt;0,CX118&gt;0),"-",IF(AND(CW118&gt;0,CX118=0),IF($D118="DCE/REA",IF(IM118="","DCE","REA"),$D118),""))</f>
        <v/>
      </c>
      <c r="BA118" s="155" t="str">
        <f t="shared" ref="BA118:BA120" ca="1" si="1598">IF(AND(CX118&gt;0,CY118&gt;0),"-",IF(AND(CX118&gt;0,CY118=0),IF($D118="DCE/REA",IF(IN118="","DCE","REA"),$D118),""))</f>
        <v/>
      </c>
      <c r="BB118" s="155" t="str">
        <f t="shared" ref="BB118:BB120" ca="1" si="1599">IF(AND(CY118&gt;0,CZ118&gt;0),"-",IF(AND(CY118&gt;0,CZ118=0),IF($D118="DCE/REA",IF(IO118="","DCE","REA"),$D118),""))</f>
        <v/>
      </c>
      <c r="BC118" s="155" t="str">
        <f t="shared" ref="BC118:BC120" ca="1" si="1600">IF(AND(CZ118&gt;0,DA118&gt;0),"-",IF(AND(CZ118&gt;0,DA118=0),IF($D118="DCE/REA",IF(IP118="","DCE","REA"),$D118),""))</f>
        <v/>
      </c>
      <c r="BD118" s="155" t="str">
        <f t="shared" ref="BD118:BD120" ca="1" si="1601">IF(AND(DA118&gt;0,DB118&gt;0),"-",IF(AND(DA118&gt;0,DB118=0),IF($D118="DCE/REA",IF(IQ118="","DCE","REA"),$D118),""))</f>
        <v/>
      </c>
      <c r="BE118" s="156" t="str">
        <f t="shared" ref="BE118:BE120" ca="1" si="1602">IF(AND(DB118&gt;0,DC118&gt;0),"-",IF(AND(DB118&gt;0,DC118=0),IF($D118="DCE/REA",IF(IR118="","DCE","REA"),$D118),""))</f>
        <v/>
      </c>
      <c r="BF118" s="154" t="str">
        <f t="shared" ref="BF118:BF120" ca="1" si="1603">IF(AND(DC118&gt;0,DD118&gt;0),"-",IF(AND(DC118&gt;0,DD118=0),IF($D118="DCE/REA",IF(IS118="","DCE","REA"),$D118),""))</f>
        <v/>
      </c>
      <c r="BG118" s="155" t="str">
        <f t="shared" ref="BG118:BG120" ca="1" si="1604">IF(AND(DD118&gt;0,DE118&gt;0),"-",IF(AND(DD118&gt;0,DE118=0),IF($D118="DCE/REA",IF(IT118="","DCE","REA"),$D118),""))</f>
        <v/>
      </c>
      <c r="BH118" s="155" t="str">
        <f t="shared" ref="BH118:BH120" ca="1" si="1605">IF(AND(DE118&gt;0,DF118&gt;0),"-",IF(AND(DE118&gt;0,DF118=0),IF($D118="DCE/REA",IF(IU118="","DCE","REA"),$D118),""))</f>
        <v/>
      </c>
      <c r="BI118" s="155" t="str">
        <f t="shared" ref="BI118:BI120" ca="1" si="1606">IF(AND(DF118&gt;0,DG118&gt;0),"-",IF(AND(DF118&gt;0,DG118=0),IF($D118="DCE/REA",IF(IV118="","DCE","REA"),$D118),""))</f>
        <v/>
      </c>
      <c r="BJ118" s="155" t="str">
        <f t="shared" ref="BJ118:BJ120" ca="1" si="1607">IF(AND(DG118&gt;0,DH118&gt;0),"-",IF(AND(DG118&gt;0,DH118=0),IF($D118="DCE/REA",IF(IW118="","DCE","REA"),$D118),""))</f>
        <v/>
      </c>
      <c r="BK118" s="155" t="str">
        <f t="shared" ref="BK118:BK120" ca="1" si="1608">IF(AND(DH118&gt;0,DI118&gt;0),"-",IF(AND(DH118&gt;0,DI118=0),IF($D118="DCE/REA",IF(IX118="","DCE","REA"),$D118),""))</f>
        <v/>
      </c>
      <c r="BL118" s="155" t="str">
        <f t="shared" ref="BL118:BL120" ca="1" si="1609">IF(AND(DI118&gt;0,DJ118&gt;0),"-",IF(AND(DI118&gt;0,DJ118=0),IF($D118="DCE/REA",IF(IY118="","DCE","REA"),$D118),""))</f>
        <v/>
      </c>
      <c r="BM118" s="155" t="str">
        <f t="shared" ref="BM118:BM120" ca="1" si="1610">IF(AND(DJ118&gt;0,DK118&gt;0),"-",IF(AND(DJ118&gt;0,DK118=0),IF($D118="DCE/REA",IF(IZ118="","DCE","REA"),$D118),""))</f>
        <v/>
      </c>
      <c r="BN118" s="155" t="str">
        <f t="shared" ref="BN118:BN120" ca="1" si="1611">IF(AND(DK118&gt;0,DL118&gt;0),"-",IF(AND(DK118&gt;0,DL118=0),IF($D118="DCE/REA",IF(JA118="","DCE","REA"),$D118),""))</f>
        <v/>
      </c>
      <c r="BO118" s="155" t="str">
        <f t="shared" ref="BO118:BO120" ca="1" si="1612">IF(AND(DL118&gt;0,DM118&gt;0),"-",IF(AND(DL118&gt;0,DM118=0),IF($D118="DCE/REA",IF(JB118="","DCE","REA"),$D118),""))</f>
        <v/>
      </c>
      <c r="BP118" s="155" t="str">
        <f t="shared" ref="BP118:BP120" ca="1" si="1613">IF(AND(DM118&gt;0,DN118&gt;0),"-",IF(AND(DM118&gt;0,DN118=0),IF($D118="DCE/REA",IF(JC118="","DCE","REA"),$D118),""))</f>
        <v/>
      </c>
      <c r="BQ118" s="156" t="str">
        <f t="shared" ref="BQ118:BQ120" ca="1" si="1614">IF(AND(DN118&gt;0,DO118&gt;0),"-",IF(AND(DN118&gt;0,DO118=0),IF($D118="DCE/REA",IF(JD118="","DCE","REA"),$D118),""))</f>
        <v/>
      </c>
      <c r="BR118" s="52"/>
      <c r="BS118" s="53">
        <f t="shared" ref="BS118:CH120" ca="1" si="1615">IF(OFFSET($HI118,,(COLUMN()-COLUMN($BS$1:$BS$12)),,1)&lt;&gt;"",OFFSET($HI118,,(COLUMN()-COLUMN($BS$1:$BS$12)),,1),SUM(OFFSET($DP118,,2*(COLUMN()-COLUMN($BS$1:$BS$12)),,2)))</f>
        <v>47.058823529411768</v>
      </c>
      <c r="BT118" s="53">
        <f t="shared" ca="1" si="1615"/>
        <v>47.058823529411768</v>
      </c>
      <c r="BU118" s="53">
        <f t="shared" ca="1" si="1615"/>
        <v>70.588235294117652</v>
      </c>
      <c r="BV118" s="53">
        <f t="shared" ca="1" si="1615"/>
        <v>94.117647058823536</v>
      </c>
      <c r="BW118" s="53">
        <f t="shared" ca="1" si="1615"/>
        <v>94.117647058823536</v>
      </c>
      <c r="BX118" s="53">
        <f t="shared" ca="1" si="1615"/>
        <v>47.058823529411768</v>
      </c>
      <c r="BY118" s="53">
        <f t="shared" ca="1" si="1615"/>
        <v>0</v>
      </c>
      <c r="BZ118" s="53">
        <f t="shared" ca="1" si="1615"/>
        <v>0</v>
      </c>
      <c r="CA118" s="53">
        <f t="shared" ca="1" si="1615"/>
        <v>0</v>
      </c>
      <c r="CB118" s="53">
        <f t="shared" ca="1" si="1615"/>
        <v>0</v>
      </c>
      <c r="CC118" s="53">
        <f t="shared" ca="1" si="1615"/>
        <v>0</v>
      </c>
      <c r="CD118" s="54">
        <f t="shared" ca="1" si="1615"/>
        <v>0</v>
      </c>
      <c r="CE118" s="53">
        <f t="shared" ca="1" si="1615"/>
        <v>0</v>
      </c>
      <c r="CF118" s="53">
        <f t="shared" ca="1" si="1615"/>
        <v>0</v>
      </c>
      <c r="CG118" s="53">
        <f t="shared" ca="1" si="1615"/>
        <v>0</v>
      </c>
      <c r="CH118" s="53">
        <f t="shared" ca="1" si="1615"/>
        <v>0</v>
      </c>
      <c r="CI118" s="53">
        <f t="shared" ref="CI118:CX120" ca="1" si="1616">IF(OFFSET($HI118,,(COLUMN()-COLUMN($BS$1:$BS$12)),,1)&lt;&gt;"",OFFSET($HI118,,(COLUMN()-COLUMN($BS$1:$BS$12)),,1),SUM(OFFSET($DP118,,2*(COLUMN()-COLUMN($BS$1:$BS$12)),,2)))</f>
        <v>0</v>
      </c>
      <c r="CJ118" s="53">
        <f t="shared" ca="1" si="1616"/>
        <v>0</v>
      </c>
      <c r="CK118" s="53">
        <f t="shared" ca="1" si="1616"/>
        <v>0</v>
      </c>
      <c r="CL118" s="53">
        <f t="shared" ca="1" si="1616"/>
        <v>0</v>
      </c>
      <c r="CM118" s="53">
        <f t="shared" ca="1" si="1616"/>
        <v>0</v>
      </c>
      <c r="CN118" s="53">
        <f t="shared" ca="1" si="1616"/>
        <v>0</v>
      </c>
      <c r="CO118" s="53">
        <f t="shared" ca="1" si="1616"/>
        <v>0</v>
      </c>
      <c r="CP118" s="54">
        <f t="shared" ca="1" si="1616"/>
        <v>0</v>
      </c>
      <c r="CQ118" s="53">
        <f t="shared" ca="1" si="1616"/>
        <v>0</v>
      </c>
      <c r="CR118" s="53">
        <f t="shared" ca="1" si="1616"/>
        <v>0</v>
      </c>
      <c r="CS118" s="53">
        <f t="shared" ca="1" si="1616"/>
        <v>0</v>
      </c>
      <c r="CT118" s="53">
        <f t="shared" ca="1" si="1616"/>
        <v>0</v>
      </c>
      <c r="CU118" s="53">
        <f t="shared" ca="1" si="1616"/>
        <v>0</v>
      </c>
      <c r="CV118" s="53">
        <f t="shared" ca="1" si="1616"/>
        <v>0</v>
      </c>
      <c r="CW118" s="53">
        <f t="shared" ca="1" si="1616"/>
        <v>0</v>
      </c>
      <c r="CX118" s="53">
        <f t="shared" ca="1" si="1616"/>
        <v>0</v>
      </c>
      <c r="CY118" s="53">
        <f t="shared" ref="CY118:DN120" ca="1" si="1617">IF(OFFSET($HI118,,(COLUMN()-COLUMN($BS$1:$BS$12)),,1)&lt;&gt;"",OFFSET($HI118,,(COLUMN()-COLUMN($BS$1:$BS$12)),,1),SUM(OFFSET($DP118,,2*(COLUMN()-COLUMN($BS$1:$BS$12)),,2)))</f>
        <v>0</v>
      </c>
      <c r="CZ118" s="53">
        <f t="shared" ca="1" si="1617"/>
        <v>0</v>
      </c>
      <c r="DA118" s="53">
        <f t="shared" ca="1" si="1617"/>
        <v>0</v>
      </c>
      <c r="DB118" s="54">
        <f t="shared" ca="1" si="1617"/>
        <v>0</v>
      </c>
      <c r="DC118" s="53">
        <f t="shared" ca="1" si="1617"/>
        <v>0</v>
      </c>
      <c r="DD118" s="53">
        <f t="shared" ca="1" si="1617"/>
        <v>0</v>
      </c>
      <c r="DE118" s="53">
        <f t="shared" ca="1" si="1617"/>
        <v>0</v>
      </c>
      <c r="DF118" s="53">
        <f t="shared" ca="1" si="1617"/>
        <v>0</v>
      </c>
      <c r="DG118" s="53">
        <f t="shared" ca="1" si="1617"/>
        <v>0</v>
      </c>
      <c r="DH118" s="53">
        <f t="shared" ca="1" si="1617"/>
        <v>0</v>
      </c>
      <c r="DI118" s="53">
        <f t="shared" ca="1" si="1617"/>
        <v>0</v>
      </c>
      <c r="DJ118" s="53">
        <f t="shared" ca="1" si="1617"/>
        <v>0</v>
      </c>
      <c r="DK118" s="53">
        <f t="shared" ca="1" si="1617"/>
        <v>0</v>
      </c>
      <c r="DL118" s="53">
        <f t="shared" ca="1" si="1617"/>
        <v>0</v>
      </c>
      <c r="DM118" s="53">
        <f t="shared" ca="1" si="1617"/>
        <v>0</v>
      </c>
      <c r="DN118" s="53">
        <f t="shared" ca="1" si="1617"/>
        <v>0</v>
      </c>
      <c r="DO118" s="52"/>
      <c r="DP118" s="60">
        <v>23.529411764705884</v>
      </c>
      <c r="DQ118" s="53">
        <v>23.529411764705884</v>
      </c>
      <c r="DR118" s="53">
        <v>23.529411764705884</v>
      </c>
      <c r="DS118" s="53">
        <v>23.529411764705884</v>
      </c>
      <c r="DT118" s="53">
        <v>23.529411764705884</v>
      </c>
      <c r="DU118" s="53">
        <v>47.058823529411768</v>
      </c>
      <c r="DV118" s="53">
        <v>47.058823529411768</v>
      </c>
      <c r="DW118" s="53">
        <v>47.058823529411768</v>
      </c>
      <c r="DX118" s="53">
        <v>47.058823529411768</v>
      </c>
      <c r="DY118" s="53">
        <v>47.058823529411768</v>
      </c>
      <c r="DZ118" s="53">
        <v>47.058823529411768</v>
      </c>
      <c r="EA118" s="53">
        <v>0</v>
      </c>
      <c r="EB118" s="53">
        <v>0</v>
      </c>
      <c r="EC118" s="53">
        <v>0</v>
      </c>
      <c r="ED118" s="53">
        <v>0</v>
      </c>
      <c r="EE118" s="53">
        <v>0</v>
      </c>
      <c r="EF118" s="53">
        <v>0</v>
      </c>
      <c r="EG118" s="53">
        <v>0</v>
      </c>
      <c r="EH118" s="53">
        <v>0</v>
      </c>
      <c r="EI118" s="53">
        <v>0</v>
      </c>
      <c r="EJ118" s="53">
        <v>0</v>
      </c>
      <c r="EK118" s="53">
        <v>0</v>
      </c>
      <c r="EL118" s="55">
        <v>0</v>
      </c>
      <c r="EM118" s="54">
        <v>0</v>
      </c>
      <c r="EN118" s="53">
        <v>0</v>
      </c>
      <c r="EO118" s="53">
        <v>0</v>
      </c>
      <c r="EP118" s="53">
        <v>0</v>
      </c>
      <c r="EQ118" s="53">
        <v>0</v>
      </c>
      <c r="ER118" s="53">
        <v>0</v>
      </c>
      <c r="ES118" s="53">
        <v>0</v>
      </c>
      <c r="ET118" s="53">
        <v>0</v>
      </c>
      <c r="EU118" s="53">
        <v>0</v>
      </c>
      <c r="EV118" s="53">
        <v>0</v>
      </c>
      <c r="EW118" s="53">
        <v>0</v>
      </c>
      <c r="EX118" s="53">
        <v>0</v>
      </c>
      <c r="EY118" s="53">
        <v>0</v>
      </c>
      <c r="EZ118" s="53">
        <v>0</v>
      </c>
      <c r="FA118" s="53">
        <v>0</v>
      </c>
      <c r="FB118" s="53">
        <v>0</v>
      </c>
      <c r="FC118" s="53">
        <v>0</v>
      </c>
      <c r="FD118" s="53">
        <v>0</v>
      </c>
      <c r="FE118" s="53">
        <v>0</v>
      </c>
      <c r="FF118" s="53">
        <v>0</v>
      </c>
      <c r="FG118" s="53">
        <v>0</v>
      </c>
      <c r="FH118" s="53">
        <v>0</v>
      </c>
      <c r="FI118" s="53">
        <v>0</v>
      </c>
      <c r="FJ118" s="53">
        <v>0</v>
      </c>
      <c r="FK118" s="54">
        <v>0</v>
      </c>
      <c r="FL118" s="53">
        <v>0</v>
      </c>
      <c r="FM118" s="53">
        <v>0</v>
      </c>
      <c r="FN118" s="53">
        <v>0</v>
      </c>
      <c r="FO118" s="53">
        <v>0</v>
      </c>
      <c r="FP118" s="53">
        <v>0</v>
      </c>
      <c r="FQ118" s="53">
        <v>0</v>
      </c>
      <c r="FR118" s="53">
        <v>0</v>
      </c>
      <c r="FS118" s="53">
        <v>0</v>
      </c>
      <c r="FT118" s="53">
        <v>0</v>
      </c>
      <c r="FU118" s="53">
        <v>0</v>
      </c>
      <c r="FV118" s="53">
        <v>0</v>
      </c>
      <c r="FW118" s="53">
        <v>0</v>
      </c>
      <c r="FX118" s="53">
        <v>0</v>
      </c>
      <c r="FY118" s="53">
        <v>0</v>
      </c>
      <c r="FZ118" s="53">
        <v>0</v>
      </c>
      <c r="GA118" s="53">
        <v>0</v>
      </c>
      <c r="GB118" s="53">
        <v>0</v>
      </c>
      <c r="GC118" s="53">
        <v>0</v>
      </c>
      <c r="GD118" s="53">
        <v>0</v>
      </c>
      <c r="GE118" s="53">
        <v>0</v>
      </c>
      <c r="GF118" s="53">
        <v>0</v>
      </c>
      <c r="GG118" s="53">
        <v>0</v>
      </c>
      <c r="GH118" s="53">
        <v>0</v>
      </c>
      <c r="GI118" s="54">
        <v>0</v>
      </c>
      <c r="GJ118" s="53">
        <v>0</v>
      </c>
      <c r="GK118" s="53">
        <v>0</v>
      </c>
      <c r="GL118" s="53">
        <v>0</v>
      </c>
      <c r="GM118" s="53">
        <v>0</v>
      </c>
      <c r="GN118" s="53">
        <v>0</v>
      </c>
      <c r="GO118" s="53">
        <v>0</v>
      </c>
      <c r="GP118" s="53">
        <v>0</v>
      </c>
      <c r="GQ118" s="53">
        <v>0</v>
      </c>
      <c r="GR118" s="53">
        <v>0</v>
      </c>
      <c r="GS118" s="53">
        <v>0</v>
      </c>
      <c r="GT118" s="53">
        <v>0</v>
      </c>
      <c r="GU118" s="53">
        <v>0</v>
      </c>
      <c r="GV118" s="53">
        <v>0</v>
      </c>
      <c r="GW118" s="53">
        <v>0</v>
      </c>
      <c r="GX118" s="53">
        <v>0</v>
      </c>
      <c r="GY118" s="53">
        <v>0</v>
      </c>
      <c r="GZ118" s="53">
        <v>0</v>
      </c>
      <c r="HA118" s="53">
        <v>0</v>
      </c>
      <c r="HB118" s="53">
        <v>0</v>
      </c>
      <c r="HC118" s="53">
        <v>0</v>
      </c>
      <c r="HD118" s="53">
        <v>0</v>
      </c>
      <c r="HE118" s="53">
        <v>0</v>
      </c>
      <c r="HF118" s="53">
        <v>0</v>
      </c>
      <c r="HG118" s="54">
        <v>0</v>
      </c>
      <c r="HH118" s="52"/>
      <c r="HI118" s="160"/>
      <c r="HJ118" s="161"/>
      <c r="HK118" s="161"/>
      <c r="HL118" s="161"/>
      <c r="HM118" s="161"/>
      <c r="HN118" s="161"/>
      <c r="HO118" s="161"/>
      <c r="HP118" s="161"/>
      <c r="HQ118" s="161"/>
      <c r="HR118" s="161"/>
      <c r="HS118" s="161"/>
      <c r="HT118" s="162"/>
      <c r="HU118" s="160"/>
      <c r="HV118" s="161"/>
      <c r="HW118" s="161"/>
      <c r="HX118" s="161"/>
      <c r="HY118" s="161"/>
      <c r="HZ118" s="161"/>
      <c r="IA118" s="161"/>
      <c r="IB118" s="161"/>
      <c r="IC118" s="161"/>
      <c r="ID118" s="161"/>
      <c r="IE118" s="161"/>
      <c r="IF118" s="162"/>
      <c r="IG118" s="160"/>
      <c r="IH118" s="161"/>
      <c r="II118" s="161"/>
      <c r="IJ118" s="161"/>
      <c r="IK118" s="161"/>
      <c r="IL118" s="161"/>
      <c r="IM118" s="161"/>
      <c r="IN118" s="161"/>
      <c r="IO118" s="161"/>
      <c r="IP118" s="161"/>
      <c r="IQ118" s="161"/>
      <c r="IR118" s="162"/>
      <c r="IS118" s="160"/>
      <c r="IT118" s="161"/>
      <c r="IU118" s="161"/>
      <c r="IV118" s="161"/>
      <c r="IW118" s="161"/>
      <c r="IX118" s="161"/>
      <c r="IY118" s="161"/>
      <c r="IZ118" s="161"/>
      <c r="JA118" s="161"/>
      <c r="JB118" s="161"/>
      <c r="JC118" s="161"/>
      <c r="JD118" s="162"/>
      <c r="JE118" s="92"/>
    </row>
    <row r="119" spans="1:265" s="1" customFormat="1" ht="14.4" x14ac:dyDescent="0.3">
      <c r="A119" s="125"/>
      <c r="B119" s="163">
        <f t="shared" ca="1" si="1558"/>
        <v>0</v>
      </c>
      <c r="C119" s="164" t="str">
        <f t="shared" ca="1" si="1559"/>
        <v>Affaire 1</v>
      </c>
      <c r="D119" s="140" t="str">
        <f t="shared" ca="1" si="1560"/>
        <v>DCE/REA</v>
      </c>
      <c r="E119" s="141" t="s">
        <v>39</v>
      </c>
      <c r="F119" s="142">
        <v>2</v>
      </c>
      <c r="G119" s="140">
        <f t="shared" ca="1" si="1561"/>
        <v>0</v>
      </c>
      <c r="H119" s="140">
        <f t="shared" ca="1" si="1562"/>
        <v>0</v>
      </c>
      <c r="I119" s="168">
        <f t="shared" ca="1" si="1563"/>
        <v>0</v>
      </c>
      <c r="J119" s="140">
        <f t="shared" ca="1" si="1564"/>
        <v>0</v>
      </c>
      <c r="K119" s="140">
        <f t="shared" ca="1" si="1565"/>
        <v>0</v>
      </c>
      <c r="L119" s="143">
        <f t="shared" ca="1" si="1566"/>
        <v>0</v>
      </c>
      <c r="M119" s="108"/>
      <c r="N119" s="145">
        <v>200</v>
      </c>
      <c r="O119" s="146">
        <v>43466</v>
      </c>
      <c r="P119" s="146">
        <v>43600</v>
      </c>
      <c r="Q119" s="147">
        <v>43597</v>
      </c>
      <c r="R119" s="148" t="str">
        <f ca="1">IF(AND($P119&lt;&gt;"",$P119&lt;=$B$1,$Q119=""),"RETARD","")</f>
        <v/>
      </c>
      <c r="S119" s="148">
        <f ca="1">IF($O119="","",IF(AND($B$1&lt;$P119,$Q119=""),$P119,IF(AND($Q119&lt;=$P119,$Q119&lt;&gt;""),$Q119,EDATE($P119,1))))</f>
        <v>43597</v>
      </c>
      <c r="T119" s="150"/>
      <c r="U119" s="108"/>
      <c r="V119" s="154" t="str">
        <f t="shared" ca="1" si="1567"/>
        <v>-</v>
      </c>
      <c r="W119" s="155" t="str">
        <f t="shared" ca="1" si="1568"/>
        <v>-</v>
      </c>
      <c r="X119" s="155" t="str">
        <f t="shared" ca="1" si="1569"/>
        <v>-</v>
      </c>
      <c r="Y119" s="155" t="str">
        <f t="shared" ca="1" si="1570"/>
        <v>-</v>
      </c>
      <c r="Z119" s="155" t="str">
        <f t="shared" ca="1" si="1571"/>
        <v>DCE</v>
      </c>
      <c r="AA119" s="155" t="str">
        <f t="shared" ca="1" si="1572"/>
        <v/>
      </c>
      <c r="AB119" s="155" t="str">
        <f t="shared" ca="1" si="1573"/>
        <v/>
      </c>
      <c r="AC119" s="155" t="str">
        <f t="shared" ca="1" si="1574"/>
        <v/>
      </c>
      <c r="AD119" s="155" t="str">
        <f t="shared" ca="1" si="1575"/>
        <v/>
      </c>
      <c r="AE119" s="155" t="str">
        <f t="shared" ca="1" si="1576"/>
        <v/>
      </c>
      <c r="AF119" s="155" t="str">
        <f t="shared" ca="1" si="1577"/>
        <v/>
      </c>
      <c r="AG119" s="156" t="str">
        <f t="shared" ca="1" si="1578"/>
        <v/>
      </c>
      <c r="AH119" s="154" t="str">
        <f t="shared" ca="1" si="1579"/>
        <v/>
      </c>
      <c r="AI119" s="155" t="str">
        <f t="shared" ca="1" si="1580"/>
        <v/>
      </c>
      <c r="AJ119" s="155" t="str">
        <f t="shared" ca="1" si="1581"/>
        <v/>
      </c>
      <c r="AK119" s="155" t="str">
        <f t="shared" ca="1" si="1582"/>
        <v/>
      </c>
      <c r="AL119" s="155" t="str">
        <f t="shared" ca="1" si="1583"/>
        <v/>
      </c>
      <c r="AM119" s="155" t="str">
        <f t="shared" ca="1" si="1584"/>
        <v/>
      </c>
      <c r="AN119" s="155" t="str">
        <f t="shared" ca="1" si="1585"/>
        <v/>
      </c>
      <c r="AO119" s="155" t="str">
        <f t="shared" ca="1" si="1586"/>
        <v/>
      </c>
      <c r="AP119" s="155" t="str">
        <f t="shared" ca="1" si="1587"/>
        <v/>
      </c>
      <c r="AQ119" s="155" t="str">
        <f t="shared" ca="1" si="1588"/>
        <v/>
      </c>
      <c r="AR119" s="155" t="str">
        <f t="shared" ca="1" si="1589"/>
        <v/>
      </c>
      <c r="AS119" s="156" t="str">
        <f t="shared" ca="1" si="1590"/>
        <v/>
      </c>
      <c r="AT119" s="154" t="str">
        <f t="shared" ca="1" si="1591"/>
        <v/>
      </c>
      <c r="AU119" s="155" t="str">
        <f t="shared" ca="1" si="1592"/>
        <v/>
      </c>
      <c r="AV119" s="155" t="str">
        <f t="shared" ca="1" si="1593"/>
        <v/>
      </c>
      <c r="AW119" s="155" t="str">
        <f t="shared" ca="1" si="1594"/>
        <v/>
      </c>
      <c r="AX119" s="155" t="str">
        <f t="shared" ca="1" si="1595"/>
        <v/>
      </c>
      <c r="AY119" s="155" t="str">
        <f t="shared" ca="1" si="1596"/>
        <v/>
      </c>
      <c r="AZ119" s="155" t="str">
        <f t="shared" ca="1" si="1597"/>
        <v/>
      </c>
      <c r="BA119" s="155" t="str">
        <f t="shared" ca="1" si="1598"/>
        <v/>
      </c>
      <c r="BB119" s="155" t="str">
        <f t="shared" ca="1" si="1599"/>
        <v/>
      </c>
      <c r="BC119" s="155" t="str">
        <f t="shared" ca="1" si="1600"/>
        <v/>
      </c>
      <c r="BD119" s="155" t="str">
        <f t="shared" ca="1" si="1601"/>
        <v/>
      </c>
      <c r="BE119" s="156" t="str">
        <f t="shared" ca="1" si="1602"/>
        <v/>
      </c>
      <c r="BF119" s="154" t="str">
        <f t="shared" ca="1" si="1603"/>
        <v/>
      </c>
      <c r="BG119" s="155" t="str">
        <f t="shared" ca="1" si="1604"/>
        <v/>
      </c>
      <c r="BH119" s="155" t="str">
        <f t="shared" ca="1" si="1605"/>
        <v/>
      </c>
      <c r="BI119" s="155" t="str">
        <f t="shared" ca="1" si="1606"/>
        <v/>
      </c>
      <c r="BJ119" s="155" t="str">
        <f t="shared" ca="1" si="1607"/>
        <v/>
      </c>
      <c r="BK119" s="155" t="str">
        <f t="shared" ca="1" si="1608"/>
        <v/>
      </c>
      <c r="BL119" s="155" t="str">
        <f t="shared" ca="1" si="1609"/>
        <v/>
      </c>
      <c r="BM119" s="155" t="str">
        <f t="shared" ca="1" si="1610"/>
        <v/>
      </c>
      <c r="BN119" s="155" t="str">
        <f t="shared" ca="1" si="1611"/>
        <v/>
      </c>
      <c r="BO119" s="155" t="str">
        <f t="shared" ca="1" si="1612"/>
        <v/>
      </c>
      <c r="BP119" s="155" t="str">
        <f t="shared" ca="1" si="1613"/>
        <v/>
      </c>
      <c r="BQ119" s="156" t="str">
        <f t="shared" ca="1" si="1614"/>
        <v/>
      </c>
      <c r="BR119" s="52"/>
      <c r="BS119" s="53">
        <f t="shared" ca="1" si="1615"/>
        <v>44.444444444444443</v>
      </c>
      <c r="BT119" s="53">
        <f t="shared" ca="1" si="1615"/>
        <v>44.444444444444443</v>
      </c>
      <c r="BU119" s="53">
        <f t="shared" ca="1" si="1615"/>
        <v>44.444444444444443</v>
      </c>
      <c r="BV119" s="53">
        <f t="shared" ca="1" si="1615"/>
        <v>44.444444444444443</v>
      </c>
      <c r="BW119" s="53">
        <f t="shared" ca="1" si="1615"/>
        <v>22.222222222222221</v>
      </c>
      <c r="BX119" s="53">
        <f t="shared" ca="1" si="1615"/>
        <v>0</v>
      </c>
      <c r="BY119" s="53">
        <f t="shared" ca="1" si="1615"/>
        <v>0</v>
      </c>
      <c r="BZ119" s="53">
        <f t="shared" ca="1" si="1615"/>
        <v>0</v>
      </c>
      <c r="CA119" s="53">
        <f t="shared" ca="1" si="1615"/>
        <v>0</v>
      </c>
      <c r="CB119" s="53">
        <f t="shared" ca="1" si="1615"/>
        <v>0</v>
      </c>
      <c r="CC119" s="53">
        <f t="shared" ca="1" si="1615"/>
        <v>0</v>
      </c>
      <c r="CD119" s="54">
        <f t="shared" ca="1" si="1615"/>
        <v>0</v>
      </c>
      <c r="CE119" s="53">
        <f t="shared" ca="1" si="1615"/>
        <v>0</v>
      </c>
      <c r="CF119" s="53">
        <f t="shared" ca="1" si="1615"/>
        <v>0</v>
      </c>
      <c r="CG119" s="53">
        <f t="shared" ca="1" si="1615"/>
        <v>0</v>
      </c>
      <c r="CH119" s="53">
        <f t="shared" ca="1" si="1615"/>
        <v>0</v>
      </c>
      <c r="CI119" s="53">
        <f t="shared" ca="1" si="1616"/>
        <v>0</v>
      </c>
      <c r="CJ119" s="53">
        <f t="shared" ca="1" si="1616"/>
        <v>0</v>
      </c>
      <c r="CK119" s="53">
        <f t="shared" ca="1" si="1616"/>
        <v>0</v>
      </c>
      <c r="CL119" s="53">
        <f t="shared" ca="1" si="1616"/>
        <v>0</v>
      </c>
      <c r="CM119" s="53">
        <f t="shared" ca="1" si="1616"/>
        <v>0</v>
      </c>
      <c r="CN119" s="53">
        <f t="shared" ca="1" si="1616"/>
        <v>0</v>
      </c>
      <c r="CO119" s="53">
        <f t="shared" ca="1" si="1616"/>
        <v>0</v>
      </c>
      <c r="CP119" s="54">
        <f t="shared" ca="1" si="1616"/>
        <v>0</v>
      </c>
      <c r="CQ119" s="53">
        <f t="shared" ca="1" si="1616"/>
        <v>0</v>
      </c>
      <c r="CR119" s="53">
        <f t="shared" ca="1" si="1616"/>
        <v>0</v>
      </c>
      <c r="CS119" s="53">
        <f t="shared" ca="1" si="1616"/>
        <v>0</v>
      </c>
      <c r="CT119" s="53">
        <f t="shared" ca="1" si="1616"/>
        <v>0</v>
      </c>
      <c r="CU119" s="53">
        <f t="shared" ca="1" si="1616"/>
        <v>0</v>
      </c>
      <c r="CV119" s="53">
        <f t="shared" ca="1" si="1616"/>
        <v>0</v>
      </c>
      <c r="CW119" s="53">
        <f t="shared" ca="1" si="1616"/>
        <v>0</v>
      </c>
      <c r="CX119" s="53">
        <f t="shared" ca="1" si="1616"/>
        <v>0</v>
      </c>
      <c r="CY119" s="53">
        <f t="shared" ca="1" si="1617"/>
        <v>0</v>
      </c>
      <c r="CZ119" s="53">
        <f t="shared" ca="1" si="1617"/>
        <v>0</v>
      </c>
      <c r="DA119" s="53">
        <f t="shared" ca="1" si="1617"/>
        <v>0</v>
      </c>
      <c r="DB119" s="54">
        <f t="shared" ca="1" si="1617"/>
        <v>0</v>
      </c>
      <c r="DC119" s="53">
        <f t="shared" ca="1" si="1617"/>
        <v>0</v>
      </c>
      <c r="DD119" s="53">
        <f t="shared" ca="1" si="1617"/>
        <v>0</v>
      </c>
      <c r="DE119" s="53">
        <f t="shared" ca="1" si="1617"/>
        <v>0</v>
      </c>
      <c r="DF119" s="53">
        <f t="shared" ca="1" si="1617"/>
        <v>0</v>
      </c>
      <c r="DG119" s="53">
        <f t="shared" ca="1" si="1617"/>
        <v>0</v>
      </c>
      <c r="DH119" s="53">
        <f t="shared" ca="1" si="1617"/>
        <v>0</v>
      </c>
      <c r="DI119" s="53">
        <f t="shared" ca="1" si="1617"/>
        <v>0</v>
      </c>
      <c r="DJ119" s="53">
        <f t="shared" ca="1" si="1617"/>
        <v>0</v>
      </c>
      <c r="DK119" s="53">
        <f t="shared" ca="1" si="1617"/>
        <v>0</v>
      </c>
      <c r="DL119" s="53">
        <f t="shared" ca="1" si="1617"/>
        <v>0</v>
      </c>
      <c r="DM119" s="53">
        <f t="shared" ca="1" si="1617"/>
        <v>0</v>
      </c>
      <c r="DN119" s="53">
        <f t="shared" ca="1" si="1617"/>
        <v>0</v>
      </c>
      <c r="DO119" s="52"/>
      <c r="DP119" s="60">
        <v>22.222222222222221</v>
      </c>
      <c r="DQ119" s="53">
        <v>22.222222222222221</v>
      </c>
      <c r="DR119" s="53">
        <v>22.222222222222221</v>
      </c>
      <c r="DS119" s="53">
        <v>22.222222222222221</v>
      </c>
      <c r="DT119" s="53">
        <v>22.222222222222221</v>
      </c>
      <c r="DU119" s="53">
        <v>22.222222222222221</v>
      </c>
      <c r="DV119" s="53">
        <v>22.222222222222221</v>
      </c>
      <c r="DW119" s="53">
        <v>22.222222222222221</v>
      </c>
      <c r="DX119" s="53">
        <v>22.222222222222221</v>
      </c>
      <c r="DY119" s="53">
        <v>0</v>
      </c>
      <c r="DZ119" s="53">
        <v>0</v>
      </c>
      <c r="EA119" s="53">
        <v>0</v>
      </c>
      <c r="EB119" s="53">
        <v>0</v>
      </c>
      <c r="EC119" s="53">
        <v>0</v>
      </c>
      <c r="ED119" s="53">
        <v>0</v>
      </c>
      <c r="EE119" s="53">
        <v>0</v>
      </c>
      <c r="EF119" s="53">
        <v>0</v>
      </c>
      <c r="EG119" s="53">
        <v>0</v>
      </c>
      <c r="EH119" s="53">
        <v>0</v>
      </c>
      <c r="EI119" s="53">
        <v>0</v>
      </c>
      <c r="EJ119" s="53">
        <v>0</v>
      </c>
      <c r="EK119" s="53">
        <v>0</v>
      </c>
      <c r="EL119" s="55">
        <v>0</v>
      </c>
      <c r="EM119" s="54">
        <v>0</v>
      </c>
      <c r="EN119" s="53">
        <v>0</v>
      </c>
      <c r="EO119" s="53">
        <v>0</v>
      </c>
      <c r="EP119" s="53">
        <v>0</v>
      </c>
      <c r="EQ119" s="53">
        <v>0</v>
      </c>
      <c r="ER119" s="53">
        <v>0</v>
      </c>
      <c r="ES119" s="53">
        <v>0</v>
      </c>
      <c r="ET119" s="53">
        <v>0</v>
      </c>
      <c r="EU119" s="53">
        <v>0</v>
      </c>
      <c r="EV119" s="53">
        <v>0</v>
      </c>
      <c r="EW119" s="53">
        <v>0</v>
      </c>
      <c r="EX119" s="53">
        <v>0</v>
      </c>
      <c r="EY119" s="53">
        <v>0</v>
      </c>
      <c r="EZ119" s="53">
        <v>0</v>
      </c>
      <c r="FA119" s="53">
        <v>0</v>
      </c>
      <c r="FB119" s="53">
        <v>0</v>
      </c>
      <c r="FC119" s="53">
        <v>0</v>
      </c>
      <c r="FD119" s="53">
        <v>0</v>
      </c>
      <c r="FE119" s="53">
        <v>0</v>
      </c>
      <c r="FF119" s="53">
        <v>0</v>
      </c>
      <c r="FG119" s="53">
        <v>0</v>
      </c>
      <c r="FH119" s="53">
        <v>0</v>
      </c>
      <c r="FI119" s="53">
        <v>0</v>
      </c>
      <c r="FJ119" s="53">
        <v>0</v>
      </c>
      <c r="FK119" s="54">
        <v>0</v>
      </c>
      <c r="FL119" s="53">
        <v>0</v>
      </c>
      <c r="FM119" s="53">
        <v>0</v>
      </c>
      <c r="FN119" s="53">
        <v>0</v>
      </c>
      <c r="FO119" s="53">
        <v>0</v>
      </c>
      <c r="FP119" s="53">
        <v>0</v>
      </c>
      <c r="FQ119" s="53">
        <v>0</v>
      </c>
      <c r="FR119" s="53">
        <v>0</v>
      </c>
      <c r="FS119" s="53">
        <v>0</v>
      </c>
      <c r="FT119" s="53">
        <v>0</v>
      </c>
      <c r="FU119" s="53">
        <v>0</v>
      </c>
      <c r="FV119" s="53">
        <v>0</v>
      </c>
      <c r="FW119" s="53">
        <v>0</v>
      </c>
      <c r="FX119" s="53">
        <v>0</v>
      </c>
      <c r="FY119" s="53">
        <v>0</v>
      </c>
      <c r="FZ119" s="53">
        <v>0</v>
      </c>
      <c r="GA119" s="53">
        <v>0</v>
      </c>
      <c r="GB119" s="53">
        <v>0</v>
      </c>
      <c r="GC119" s="53">
        <v>0</v>
      </c>
      <c r="GD119" s="53">
        <v>0</v>
      </c>
      <c r="GE119" s="53">
        <v>0</v>
      </c>
      <c r="GF119" s="53">
        <v>0</v>
      </c>
      <c r="GG119" s="53">
        <v>0</v>
      </c>
      <c r="GH119" s="53">
        <v>0</v>
      </c>
      <c r="GI119" s="54">
        <v>0</v>
      </c>
      <c r="GJ119" s="53">
        <v>0</v>
      </c>
      <c r="GK119" s="53">
        <v>0</v>
      </c>
      <c r="GL119" s="53">
        <v>0</v>
      </c>
      <c r="GM119" s="53">
        <v>0</v>
      </c>
      <c r="GN119" s="53">
        <v>0</v>
      </c>
      <c r="GO119" s="53">
        <v>0</v>
      </c>
      <c r="GP119" s="53">
        <v>0</v>
      </c>
      <c r="GQ119" s="53">
        <v>0</v>
      </c>
      <c r="GR119" s="53">
        <v>0</v>
      </c>
      <c r="GS119" s="53">
        <v>0</v>
      </c>
      <c r="GT119" s="53">
        <v>0</v>
      </c>
      <c r="GU119" s="53">
        <v>0</v>
      </c>
      <c r="GV119" s="53">
        <v>0</v>
      </c>
      <c r="GW119" s="53">
        <v>0</v>
      </c>
      <c r="GX119" s="53">
        <v>0</v>
      </c>
      <c r="GY119" s="53">
        <v>0</v>
      </c>
      <c r="GZ119" s="53">
        <v>0</v>
      </c>
      <c r="HA119" s="53">
        <v>0</v>
      </c>
      <c r="HB119" s="53">
        <v>0</v>
      </c>
      <c r="HC119" s="53">
        <v>0</v>
      </c>
      <c r="HD119" s="53">
        <v>0</v>
      </c>
      <c r="HE119" s="53">
        <v>0</v>
      </c>
      <c r="HF119" s="53">
        <v>0</v>
      </c>
      <c r="HG119" s="54">
        <v>0</v>
      </c>
      <c r="HH119" s="52"/>
      <c r="HI119" s="160"/>
      <c r="HJ119" s="161"/>
      <c r="HK119" s="161"/>
      <c r="HL119" s="161"/>
      <c r="HM119" s="161"/>
      <c r="HN119" s="161"/>
      <c r="HO119" s="161"/>
      <c r="HP119" s="161"/>
      <c r="HQ119" s="161"/>
      <c r="HR119" s="161"/>
      <c r="HS119" s="161"/>
      <c r="HT119" s="162"/>
      <c r="HU119" s="160"/>
      <c r="HV119" s="161"/>
      <c r="HW119" s="161"/>
      <c r="HX119" s="161"/>
      <c r="HY119" s="161"/>
      <c r="HZ119" s="161"/>
      <c r="IA119" s="161"/>
      <c r="IB119" s="161"/>
      <c r="IC119" s="161"/>
      <c r="ID119" s="161"/>
      <c r="IE119" s="161"/>
      <c r="IF119" s="162"/>
      <c r="IG119" s="160"/>
      <c r="IH119" s="161"/>
      <c r="II119" s="161"/>
      <c r="IJ119" s="161"/>
      <c r="IK119" s="161"/>
      <c r="IL119" s="161"/>
      <c r="IM119" s="161"/>
      <c r="IN119" s="161"/>
      <c r="IO119" s="161"/>
      <c r="IP119" s="161"/>
      <c r="IQ119" s="161"/>
      <c r="IR119" s="162"/>
      <c r="IS119" s="160"/>
      <c r="IT119" s="161"/>
      <c r="IU119" s="161"/>
      <c r="IV119" s="161"/>
      <c r="IW119" s="161"/>
      <c r="IX119" s="161"/>
      <c r="IY119" s="161"/>
      <c r="IZ119" s="161"/>
      <c r="JA119" s="161"/>
      <c r="JB119" s="161"/>
      <c r="JC119" s="161"/>
      <c r="JD119" s="162"/>
      <c r="JE119" s="92"/>
    </row>
    <row r="120" spans="1:265" s="1" customFormat="1" ht="15" thickBot="1" x14ac:dyDescent="0.35">
      <c r="A120" s="125"/>
      <c r="B120" s="163">
        <f t="shared" ca="1" si="1558"/>
        <v>0</v>
      </c>
      <c r="C120" s="164" t="str">
        <f t="shared" ca="1" si="1559"/>
        <v>Affaire 1</v>
      </c>
      <c r="D120" s="140" t="str">
        <f t="shared" ca="1" si="1560"/>
        <v>DCE/REA</v>
      </c>
      <c r="E120" s="141" t="s">
        <v>40</v>
      </c>
      <c r="F120" s="142">
        <v>3</v>
      </c>
      <c r="G120" s="140">
        <f t="shared" ca="1" si="1561"/>
        <v>0</v>
      </c>
      <c r="H120" s="140">
        <f t="shared" ca="1" si="1562"/>
        <v>0</v>
      </c>
      <c r="I120" s="168">
        <f t="shared" ca="1" si="1563"/>
        <v>0</v>
      </c>
      <c r="J120" s="140">
        <f t="shared" ca="1" si="1564"/>
        <v>0</v>
      </c>
      <c r="K120" s="140">
        <f t="shared" ca="1" si="1565"/>
        <v>0</v>
      </c>
      <c r="L120" s="143">
        <f t="shared" ca="1" si="1566"/>
        <v>0</v>
      </c>
      <c r="M120" s="108"/>
      <c r="N120" s="145">
        <v>250</v>
      </c>
      <c r="O120" s="146">
        <v>43466</v>
      </c>
      <c r="P120" s="146">
        <v>43525</v>
      </c>
      <c r="Q120" s="147"/>
      <c r="R120" s="148" t="str">
        <f ca="1">IF(AND($P120&lt;&gt;"",$P120&lt;=$B$1,$Q120=""),"RETARD","")</f>
        <v>RETARD</v>
      </c>
      <c r="S120" s="148">
        <f ca="1">IF($O120="","",IF(AND($B$1&lt;$P120,$Q120=""),$P120,IF(AND($Q120&lt;=$P120,$Q120&lt;&gt;""),$Q120,EDATE($P120,1))))</f>
        <v>43556</v>
      </c>
      <c r="T120" s="150"/>
      <c r="U120" s="108"/>
      <c r="V120" s="154" t="str">
        <f t="shared" ca="1" si="1567"/>
        <v>-</v>
      </c>
      <c r="W120" s="155" t="str">
        <f t="shared" ca="1" si="1568"/>
        <v>-</v>
      </c>
      <c r="X120" s="155" t="str">
        <f t="shared" ca="1" si="1569"/>
        <v>-</v>
      </c>
      <c r="Y120" s="155" t="str">
        <f t="shared" ca="1" si="1570"/>
        <v>DCE</v>
      </c>
      <c r="Z120" s="155" t="str">
        <f t="shared" ca="1" si="1571"/>
        <v/>
      </c>
      <c r="AA120" s="155" t="str">
        <f t="shared" ca="1" si="1572"/>
        <v/>
      </c>
      <c r="AB120" s="155" t="str">
        <f t="shared" ca="1" si="1573"/>
        <v/>
      </c>
      <c r="AC120" s="155" t="str">
        <f t="shared" ca="1" si="1574"/>
        <v/>
      </c>
      <c r="AD120" s="155" t="str">
        <f t="shared" ca="1" si="1575"/>
        <v/>
      </c>
      <c r="AE120" s="155" t="str">
        <f t="shared" ca="1" si="1576"/>
        <v/>
      </c>
      <c r="AF120" s="155" t="str">
        <f t="shared" ca="1" si="1577"/>
        <v/>
      </c>
      <c r="AG120" s="156" t="str">
        <f t="shared" ca="1" si="1578"/>
        <v/>
      </c>
      <c r="AH120" s="154" t="str">
        <f t="shared" ca="1" si="1579"/>
        <v/>
      </c>
      <c r="AI120" s="155" t="str">
        <f t="shared" ca="1" si="1580"/>
        <v/>
      </c>
      <c r="AJ120" s="155" t="str">
        <f t="shared" ca="1" si="1581"/>
        <v/>
      </c>
      <c r="AK120" s="155" t="str">
        <f t="shared" ca="1" si="1582"/>
        <v/>
      </c>
      <c r="AL120" s="155" t="str">
        <f t="shared" ca="1" si="1583"/>
        <v/>
      </c>
      <c r="AM120" s="155" t="str">
        <f t="shared" ca="1" si="1584"/>
        <v/>
      </c>
      <c r="AN120" s="155" t="str">
        <f t="shared" ca="1" si="1585"/>
        <v/>
      </c>
      <c r="AO120" s="155" t="str">
        <f t="shared" ca="1" si="1586"/>
        <v/>
      </c>
      <c r="AP120" s="155" t="str">
        <f t="shared" ca="1" si="1587"/>
        <v/>
      </c>
      <c r="AQ120" s="155" t="str">
        <f t="shared" ca="1" si="1588"/>
        <v/>
      </c>
      <c r="AR120" s="155" t="str">
        <f t="shared" ca="1" si="1589"/>
        <v/>
      </c>
      <c r="AS120" s="156" t="str">
        <f t="shared" ca="1" si="1590"/>
        <v/>
      </c>
      <c r="AT120" s="154" t="str">
        <f t="shared" ca="1" si="1591"/>
        <v/>
      </c>
      <c r="AU120" s="155" t="str">
        <f t="shared" ca="1" si="1592"/>
        <v/>
      </c>
      <c r="AV120" s="155" t="str">
        <f t="shared" ca="1" si="1593"/>
        <v/>
      </c>
      <c r="AW120" s="155" t="str">
        <f t="shared" ca="1" si="1594"/>
        <v/>
      </c>
      <c r="AX120" s="155" t="str">
        <f t="shared" ca="1" si="1595"/>
        <v/>
      </c>
      <c r="AY120" s="155" t="str">
        <f t="shared" ca="1" si="1596"/>
        <v/>
      </c>
      <c r="AZ120" s="155" t="str">
        <f t="shared" ca="1" si="1597"/>
        <v/>
      </c>
      <c r="BA120" s="155" t="str">
        <f t="shared" ca="1" si="1598"/>
        <v/>
      </c>
      <c r="BB120" s="155" t="str">
        <f t="shared" ca="1" si="1599"/>
        <v/>
      </c>
      <c r="BC120" s="155" t="str">
        <f t="shared" ca="1" si="1600"/>
        <v/>
      </c>
      <c r="BD120" s="155" t="str">
        <f t="shared" ca="1" si="1601"/>
        <v/>
      </c>
      <c r="BE120" s="156" t="str">
        <f t="shared" ca="1" si="1602"/>
        <v/>
      </c>
      <c r="BF120" s="154" t="str">
        <f t="shared" ca="1" si="1603"/>
        <v/>
      </c>
      <c r="BG120" s="155" t="str">
        <f t="shared" ca="1" si="1604"/>
        <v/>
      </c>
      <c r="BH120" s="155" t="str">
        <f t="shared" ca="1" si="1605"/>
        <v/>
      </c>
      <c r="BI120" s="155" t="str">
        <f t="shared" ca="1" si="1606"/>
        <v/>
      </c>
      <c r="BJ120" s="155" t="str">
        <f t="shared" ca="1" si="1607"/>
        <v/>
      </c>
      <c r="BK120" s="155" t="str">
        <f t="shared" ca="1" si="1608"/>
        <v/>
      </c>
      <c r="BL120" s="155" t="str">
        <f t="shared" ca="1" si="1609"/>
        <v/>
      </c>
      <c r="BM120" s="155" t="str">
        <f t="shared" ca="1" si="1610"/>
        <v/>
      </c>
      <c r="BN120" s="155" t="str">
        <f t="shared" ca="1" si="1611"/>
        <v/>
      </c>
      <c r="BO120" s="155" t="str">
        <f t="shared" ca="1" si="1612"/>
        <v/>
      </c>
      <c r="BP120" s="155" t="str">
        <f t="shared" ca="1" si="1613"/>
        <v/>
      </c>
      <c r="BQ120" s="156" t="str">
        <f t="shared" ca="1" si="1614"/>
        <v/>
      </c>
      <c r="BR120" s="52"/>
      <c r="BS120" s="53">
        <f t="shared" ca="1" si="1615"/>
        <v>71.428571428571431</v>
      </c>
      <c r="BT120" s="53">
        <f t="shared" ca="1" si="1615"/>
        <v>71.428571428571431</v>
      </c>
      <c r="BU120" s="53">
        <f t="shared" ca="1" si="1615"/>
        <v>71.428571428571431</v>
      </c>
      <c r="BV120" s="53">
        <f t="shared" ca="1" si="1615"/>
        <v>35.714285714285715</v>
      </c>
      <c r="BW120" s="53">
        <f t="shared" ca="1" si="1615"/>
        <v>0</v>
      </c>
      <c r="BX120" s="53">
        <f t="shared" ca="1" si="1615"/>
        <v>0</v>
      </c>
      <c r="BY120" s="53">
        <f t="shared" ca="1" si="1615"/>
        <v>0</v>
      </c>
      <c r="BZ120" s="53">
        <f t="shared" ca="1" si="1615"/>
        <v>0</v>
      </c>
      <c r="CA120" s="53">
        <f t="shared" ca="1" si="1615"/>
        <v>0</v>
      </c>
      <c r="CB120" s="53">
        <f t="shared" ca="1" si="1615"/>
        <v>0</v>
      </c>
      <c r="CC120" s="53">
        <f t="shared" ca="1" si="1615"/>
        <v>0</v>
      </c>
      <c r="CD120" s="54">
        <f t="shared" ca="1" si="1615"/>
        <v>0</v>
      </c>
      <c r="CE120" s="53">
        <f t="shared" ca="1" si="1615"/>
        <v>0</v>
      </c>
      <c r="CF120" s="53">
        <f t="shared" ca="1" si="1615"/>
        <v>0</v>
      </c>
      <c r="CG120" s="53">
        <f t="shared" ca="1" si="1615"/>
        <v>0</v>
      </c>
      <c r="CH120" s="53">
        <f t="shared" ca="1" si="1615"/>
        <v>0</v>
      </c>
      <c r="CI120" s="53">
        <f t="shared" ca="1" si="1616"/>
        <v>0</v>
      </c>
      <c r="CJ120" s="53">
        <f t="shared" ca="1" si="1616"/>
        <v>0</v>
      </c>
      <c r="CK120" s="53">
        <f t="shared" ca="1" si="1616"/>
        <v>0</v>
      </c>
      <c r="CL120" s="53">
        <f t="shared" ca="1" si="1616"/>
        <v>0</v>
      </c>
      <c r="CM120" s="53">
        <f t="shared" ca="1" si="1616"/>
        <v>0</v>
      </c>
      <c r="CN120" s="53">
        <f t="shared" ca="1" si="1616"/>
        <v>0</v>
      </c>
      <c r="CO120" s="53">
        <f t="shared" ca="1" si="1616"/>
        <v>0</v>
      </c>
      <c r="CP120" s="54">
        <f t="shared" ca="1" si="1616"/>
        <v>0</v>
      </c>
      <c r="CQ120" s="53">
        <f t="shared" ca="1" si="1616"/>
        <v>0</v>
      </c>
      <c r="CR120" s="53">
        <f t="shared" ca="1" si="1616"/>
        <v>0</v>
      </c>
      <c r="CS120" s="53">
        <f t="shared" ca="1" si="1616"/>
        <v>0</v>
      </c>
      <c r="CT120" s="53">
        <f t="shared" ca="1" si="1616"/>
        <v>0</v>
      </c>
      <c r="CU120" s="53">
        <f t="shared" ca="1" si="1616"/>
        <v>0</v>
      </c>
      <c r="CV120" s="53">
        <f t="shared" ca="1" si="1616"/>
        <v>0</v>
      </c>
      <c r="CW120" s="53">
        <f t="shared" ca="1" si="1616"/>
        <v>0</v>
      </c>
      <c r="CX120" s="53">
        <f t="shared" ca="1" si="1616"/>
        <v>0</v>
      </c>
      <c r="CY120" s="53">
        <f t="shared" ca="1" si="1617"/>
        <v>0</v>
      </c>
      <c r="CZ120" s="53">
        <f t="shared" ca="1" si="1617"/>
        <v>0</v>
      </c>
      <c r="DA120" s="53">
        <f t="shared" ca="1" si="1617"/>
        <v>0</v>
      </c>
      <c r="DB120" s="54">
        <f t="shared" ca="1" si="1617"/>
        <v>0</v>
      </c>
      <c r="DC120" s="53">
        <f t="shared" ca="1" si="1617"/>
        <v>0</v>
      </c>
      <c r="DD120" s="53">
        <f t="shared" ca="1" si="1617"/>
        <v>0</v>
      </c>
      <c r="DE120" s="53">
        <f t="shared" ca="1" si="1617"/>
        <v>0</v>
      </c>
      <c r="DF120" s="53">
        <f t="shared" ca="1" si="1617"/>
        <v>0</v>
      </c>
      <c r="DG120" s="53">
        <f t="shared" ca="1" si="1617"/>
        <v>0</v>
      </c>
      <c r="DH120" s="53">
        <f t="shared" ca="1" si="1617"/>
        <v>0</v>
      </c>
      <c r="DI120" s="53">
        <f t="shared" ca="1" si="1617"/>
        <v>0</v>
      </c>
      <c r="DJ120" s="53">
        <f t="shared" ca="1" si="1617"/>
        <v>0</v>
      </c>
      <c r="DK120" s="53">
        <f t="shared" ca="1" si="1617"/>
        <v>0</v>
      </c>
      <c r="DL120" s="53">
        <f t="shared" ca="1" si="1617"/>
        <v>0</v>
      </c>
      <c r="DM120" s="53">
        <f t="shared" ca="1" si="1617"/>
        <v>0</v>
      </c>
      <c r="DN120" s="53">
        <f t="shared" ca="1" si="1617"/>
        <v>0</v>
      </c>
      <c r="DO120" s="52"/>
      <c r="DP120" s="60">
        <v>35.714285714285715</v>
      </c>
      <c r="DQ120" s="53">
        <v>35.714285714285715</v>
      </c>
      <c r="DR120" s="53">
        <v>35.714285714285715</v>
      </c>
      <c r="DS120" s="53">
        <v>35.714285714285715</v>
      </c>
      <c r="DT120" s="53">
        <v>35.714285714285715</v>
      </c>
      <c r="DU120" s="53">
        <v>35.714285714285715</v>
      </c>
      <c r="DV120" s="53">
        <v>35.714285714285715</v>
      </c>
      <c r="DW120" s="53">
        <v>0</v>
      </c>
      <c r="DX120" s="53">
        <v>0</v>
      </c>
      <c r="DY120" s="53">
        <v>0</v>
      </c>
      <c r="DZ120" s="53">
        <v>0</v>
      </c>
      <c r="EA120" s="53">
        <v>0</v>
      </c>
      <c r="EB120" s="53">
        <v>0</v>
      </c>
      <c r="EC120" s="53">
        <v>0</v>
      </c>
      <c r="ED120" s="53">
        <v>0</v>
      </c>
      <c r="EE120" s="53">
        <v>0</v>
      </c>
      <c r="EF120" s="53">
        <v>0</v>
      </c>
      <c r="EG120" s="53">
        <v>0</v>
      </c>
      <c r="EH120" s="53">
        <v>0</v>
      </c>
      <c r="EI120" s="53">
        <v>0</v>
      </c>
      <c r="EJ120" s="53">
        <v>0</v>
      </c>
      <c r="EK120" s="53">
        <v>0</v>
      </c>
      <c r="EL120" s="55">
        <v>0</v>
      </c>
      <c r="EM120" s="54">
        <v>0</v>
      </c>
      <c r="EN120" s="53">
        <v>0</v>
      </c>
      <c r="EO120" s="53">
        <v>0</v>
      </c>
      <c r="EP120" s="53">
        <v>0</v>
      </c>
      <c r="EQ120" s="53">
        <v>0</v>
      </c>
      <c r="ER120" s="53">
        <v>0</v>
      </c>
      <c r="ES120" s="53">
        <v>0</v>
      </c>
      <c r="ET120" s="53">
        <v>0</v>
      </c>
      <c r="EU120" s="53">
        <v>0</v>
      </c>
      <c r="EV120" s="53">
        <v>0</v>
      </c>
      <c r="EW120" s="53">
        <v>0</v>
      </c>
      <c r="EX120" s="53">
        <v>0</v>
      </c>
      <c r="EY120" s="53">
        <v>0</v>
      </c>
      <c r="EZ120" s="53">
        <v>0</v>
      </c>
      <c r="FA120" s="53">
        <v>0</v>
      </c>
      <c r="FB120" s="53">
        <v>0</v>
      </c>
      <c r="FC120" s="53">
        <v>0</v>
      </c>
      <c r="FD120" s="53">
        <v>0</v>
      </c>
      <c r="FE120" s="53">
        <v>0</v>
      </c>
      <c r="FF120" s="53">
        <v>0</v>
      </c>
      <c r="FG120" s="53">
        <v>0</v>
      </c>
      <c r="FH120" s="53">
        <v>0</v>
      </c>
      <c r="FI120" s="53">
        <v>0</v>
      </c>
      <c r="FJ120" s="53">
        <v>0</v>
      </c>
      <c r="FK120" s="54">
        <v>0</v>
      </c>
      <c r="FL120" s="53">
        <v>0</v>
      </c>
      <c r="FM120" s="53">
        <v>0</v>
      </c>
      <c r="FN120" s="53">
        <v>0</v>
      </c>
      <c r="FO120" s="53">
        <v>0</v>
      </c>
      <c r="FP120" s="53">
        <v>0</v>
      </c>
      <c r="FQ120" s="53">
        <v>0</v>
      </c>
      <c r="FR120" s="53">
        <v>0</v>
      </c>
      <c r="FS120" s="53">
        <v>0</v>
      </c>
      <c r="FT120" s="53">
        <v>0</v>
      </c>
      <c r="FU120" s="53">
        <v>0</v>
      </c>
      <c r="FV120" s="53">
        <v>0</v>
      </c>
      <c r="FW120" s="53">
        <v>0</v>
      </c>
      <c r="FX120" s="53">
        <v>0</v>
      </c>
      <c r="FY120" s="53">
        <v>0</v>
      </c>
      <c r="FZ120" s="53">
        <v>0</v>
      </c>
      <c r="GA120" s="53">
        <v>0</v>
      </c>
      <c r="GB120" s="53">
        <v>0</v>
      </c>
      <c r="GC120" s="53">
        <v>0</v>
      </c>
      <c r="GD120" s="53">
        <v>0</v>
      </c>
      <c r="GE120" s="53">
        <v>0</v>
      </c>
      <c r="GF120" s="53">
        <v>0</v>
      </c>
      <c r="GG120" s="53">
        <v>0</v>
      </c>
      <c r="GH120" s="53">
        <v>0</v>
      </c>
      <c r="GI120" s="54">
        <v>0</v>
      </c>
      <c r="GJ120" s="53">
        <v>0</v>
      </c>
      <c r="GK120" s="53">
        <v>0</v>
      </c>
      <c r="GL120" s="53">
        <v>0</v>
      </c>
      <c r="GM120" s="53">
        <v>0</v>
      </c>
      <c r="GN120" s="53">
        <v>0</v>
      </c>
      <c r="GO120" s="53">
        <v>0</v>
      </c>
      <c r="GP120" s="53">
        <v>0</v>
      </c>
      <c r="GQ120" s="53">
        <v>0</v>
      </c>
      <c r="GR120" s="53">
        <v>0</v>
      </c>
      <c r="GS120" s="53">
        <v>0</v>
      </c>
      <c r="GT120" s="53">
        <v>0</v>
      </c>
      <c r="GU120" s="53">
        <v>0</v>
      </c>
      <c r="GV120" s="53">
        <v>0</v>
      </c>
      <c r="GW120" s="53">
        <v>0</v>
      </c>
      <c r="GX120" s="53">
        <v>0</v>
      </c>
      <c r="GY120" s="53">
        <v>0</v>
      </c>
      <c r="GZ120" s="53">
        <v>0</v>
      </c>
      <c r="HA120" s="53">
        <v>0</v>
      </c>
      <c r="HB120" s="53">
        <v>0</v>
      </c>
      <c r="HC120" s="53">
        <v>0</v>
      </c>
      <c r="HD120" s="53">
        <v>0</v>
      </c>
      <c r="HE120" s="53">
        <v>0</v>
      </c>
      <c r="HF120" s="53">
        <v>0</v>
      </c>
      <c r="HG120" s="54">
        <v>0</v>
      </c>
      <c r="HH120" s="52"/>
      <c r="HI120" s="160"/>
      <c r="HJ120" s="161"/>
      <c r="HK120" s="161"/>
      <c r="HL120" s="161"/>
      <c r="HM120" s="161"/>
      <c r="HN120" s="161"/>
      <c r="HO120" s="161"/>
      <c r="HP120" s="161"/>
      <c r="HQ120" s="161"/>
      <c r="HR120" s="161"/>
      <c r="HS120" s="161"/>
      <c r="HT120" s="162"/>
      <c r="HU120" s="160"/>
      <c r="HV120" s="161"/>
      <c r="HW120" s="161"/>
      <c r="HX120" s="161"/>
      <c r="HY120" s="161"/>
      <c r="HZ120" s="161"/>
      <c r="IA120" s="161"/>
      <c r="IB120" s="161"/>
      <c r="IC120" s="161"/>
      <c r="ID120" s="161"/>
      <c r="IE120" s="161"/>
      <c r="IF120" s="162"/>
      <c r="IG120" s="160"/>
      <c r="IH120" s="161"/>
      <c r="II120" s="161"/>
      <c r="IJ120" s="161"/>
      <c r="IK120" s="161"/>
      <c r="IL120" s="161"/>
      <c r="IM120" s="161"/>
      <c r="IN120" s="161"/>
      <c r="IO120" s="161"/>
      <c r="IP120" s="161"/>
      <c r="IQ120" s="161"/>
      <c r="IR120" s="162"/>
      <c r="IS120" s="160"/>
      <c r="IT120" s="161"/>
      <c r="IU120" s="161"/>
      <c r="IV120" s="161"/>
      <c r="IW120" s="161"/>
      <c r="IX120" s="161"/>
      <c r="IY120" s="161"/>
      <c r="IZ120" s="161"/>
      <c r="JA120" s="161"/>
      <c r="JB120" s="161"/>
      <c r="JC120" s="161"/>
      <c r="JD120" s="162"/>
      <c r="JE120" s="92"/>
    </row>
    <row r="121" spans="1:265" s="1" customFormat="1" ht="14.4" x14ac:dyDescent="0.3">
      <c r="A121" s="124"/>
      <c r="B121" s="171"/>
      <c r="C121" s="165" t="s">
        <v>43</v>
      </c>
      <c r="D121" s="137" t="s">
        <v>28</v>
      </c>
      <c r="E121" s="137" t="s">
        <v>39</v>
      </c>
      <c r="F121" s="138"/>
      <c r="G121" s="137"/>
      <c r="H121" s="137"/>
      <c r="I121" s="172"/>
      <c r="J121" s="137"/>
      <c r="K121" s="137"/>
      <c r="L121" s="139"/>
      <c r="M121" s="108"/>
      <c r="N121" s="144">
        <f ca="1">SUM(INDIRECT(ADDRESS(ROW($C121)+1,COLUMN($C121)+11,4)&amp;":"&amp;ADDRESS(ROW($C121)+(COUNTIFS($C$1:$C$12,$C121)-1),COLUMN($C121)+11,4)))</f>
        <v>850</v>
      </c>
      <c r="O121" s="137"/>
      <c r="P121" s="137"/>
      <c r="Q121" s="137"/>
      <c r="R121" s="137"/>
      <c r="S121" s="137"/>
      <c r="T121" s="170"/>
      <c r="U121" s="108"/>
      <c r="V121" s="151"/>
      <c r="W121" s="152"/>
      <c r="X121" s="152"/>
      <c r="Y121" s="152"/>
      <c r="Z121" s="152"/>
      <c r="AA121" s="152"/>
      <c r="AB121" s="152"/>
      <c r="AC121" s="152"/>
      <c r="AD121" s="152"/>
      <c r="AE121" s="152"/>
      <c r="AF121" s="152"/>
      <c r="AG121" s="153"/>
      <c r="AH121" s="151"/>
      <c r="AI121" s="152"/>
      <c r="AJ121" s="152"/>
      <c r="AK121" s="152"/>
      <c r="AL121" s="152"/>
      <c r="AM121" s="152"/>
      <c r="AN121" s="152"/>
      <c r="AO121" s="152"/>
      <c r="AP121" s="152"/>
      <c r="AQ121" s="152"/>
      <c r="AR121" s="152"/>
      <c r="AS121" s="153"/>
      <c r="AT121" s="151"/>
      <c r="AU121" s="152"/>
      <c r="AV121" s="152"/>
      <c r="AW121" s="152"/>
      <c r="AX121" s="152"/>
      <c r="AY121" s="152"/>
      <c r="AZ121" s="152"/>
      <c r="BA121" s="152"/>
      <c r="BB121" s="152"/>
      <c r="BC121" s="152"/>
      <c r="BD121" s="152"/>
      <c r="BE121" s="153"/>
      <c r="BF121" s="151"/>
      <c r="BG121" s="152"/>
      <c r="BH121" s="152"/>
      <c r="BI121" s="152"/>
      <c r="BJ121" s="152"/>
      <c r="BK121" s="152"/>
      <c r="BL121" s="152"/>
      <c r="BM121" s="152"/>
      <c r="BN121" s="152"/>
      <c r="BO121" s="152"/>
      <c r="BP121" s="152"/>
      <c r="BQ121" s="153"/>
      <c r="BR121" s="52"/>
      <c r="BS121" s="71"/>
      <c r="BT121" s="71"/>
      <c r="BU121" s="71"/>
      <c r="BV121" s="71"/>
      <c r="BW121" s="71"/>
      <c r="BX121" s="71"/>
      <c r="BY121" s="71"/>
      <c r="BZ121" s="71"/>
      <c r="CA121" s="71"/>
      <c r="CB121" s="71"/>
      <c r="CC121" s="71"/>
      <c r="CD121" s="72"/>
      <c r="CE121" s="71"/>
      <c r="CF121" s="71"/>
      <c r="CG121" s="71"/>
      <c r="CH121" s="71"/>
      <c r="CI121" s="71"/>
      <c r="CJ121" s="71"/>
      <c r="CK121" s="71"/>
      <c r="CL121" s="71"/>
      <c r="CM121" s="71"/>
      <c r="CN121" s="71"/>
      <c r="CO121" s="71"/>
      <c r="CP121" s="72"/>
      <c r="CQ121" s="71"/>
      <c r="CR121" s="71"/>
      <c r="CS121" s="71"/>
      <c r="CT121" s="71"/>
      <c r="CU121" s="71"/>
      <c r="CV121" s="71"/>
      <c r="CW121" s="71"/>
      <c r="CX121" s="71"/>
      <c r="CY121" s="71"/>
      <c r="CZ121" s="71"/>
      <c r="DA121" s="71"/>
      <c r="DB121" s="72"/>
      <c r="DC121" s="71"/>
      <c r="DD121" s="71"/>
      <c r="DE121" s="71"/>
      <c r="DF121" s="71"/>
      <c r="DG121" s="71"/>
      <c r="DH121" s="71"/>
      <c r="DI121" s="71"/>
      <c r="DJ121" s="71"/>
      <c r="DK121" s="71"/>
      <c r="DL121" s="71"/>
      <c r="DM121" s="71"/>
      <c r="DN121" s="71"/>
      <c r="DO121" s="52"/>
      <c r="DP121" s="73"/>
      <c r="DQ121" s="71"/>
      <c r="DR121" s="71"/>
      <c r="DS121" s="71"/>
      <c r="DT121" s="71"/>
      <c r="DU121" s="71"/>
      <c r="DV121" s="71"/>
      <c r="DW121" s="71"/>
      <c r="DX121" s="71"/>
      <c r="DY121" s="71"/>
      <c r="DZ121" s="71"/>
      <c r="EA121" s="71"/>
      <c r="EB121" s="71"/>
      <c r="EC121" s="71"/>
      <c r="ED121" s="71"/>
      <c r="EE121" s="71"/>
      <c r="EF121" s="71"/>
      <c r="EG121" s="71"/>
      <c r="EH121" s="71"/>
      <c r="EI121" s="71"/>
      <c r="EJ121" s="71"/>
      <c r="EK121" s="71"/>
      <c r="EL121" s="74"/>
      <c r="EM121" s="72"/>
      <c r="EN121" s="71"/>
      <c r="EO121" s="71"/>
      <c r="EP121" s="71"/>
      <c r="EQ121" s="71"/>
      <c r="ER121" s="71"/>
      <c r="ES121" s="71"/>
      <c r="ET121" s="71"/>
      <c r="EU121" s="71"/>
      <c r="EV121" s="71"/>
      <c r="EW121" s="71"/>
      <c r="EX121" s="71"/>
      <c r="EY121" s="71"/>
      <c r="EZ121" s="71"/>
      <c r="FA121" s="71"/>
      <c r="FB121" s="71"/>
      <c r="FC121" s="71"/>
      <c r="FD121" s="71"/>
      <c r="FE121" s="71"/>
      <c r="FF121" s="71"/>
      <c r="FG121" s="71"/>
      <c r="FH121" s="71"/>
      <c r="FI121" s="71"/>
      <c r="FJ121" s="71"/>
      <c r="FK121" s="72"/>
      <c r="FL121" s="71"/>
      <c r="FM121" s="71"/>
      <c r="FN121" s="71"/>
      <c r="FO121" s="71"/>
      <c r="FP121" s="71"/>
      <c r="FQ121" s="71"/>
      <c r="FR121" s="71"/>
      <c r="FS121" s="71"/>
      <c r="FT121" s="71"/>
      <c r="FU121" s="71"/>
      <c r="FV121" s="71"/>
      <c r="FW121" s="71"/>
      <c r="FX121" s="71"/>
      <c r="FY121" s="71"/>
      <c r="FZ121" s="71"/>
      <c r="GA121" s="71"/>
      <c r="GB121" s="71"/>
      <c r="GC121" s="71"/>
      <c r="GD121" s="71"/>
      <c r="GE121" s="71"/>
      <c r="GF121" s="71"/>
      <c r="GG121" s="71"/>
      <c r="GH121" s="71"/>
      <c r="GI121" s="72"/>
      <c r="GJ121" s="71"/>
      <c r="GK121" s="71"/>
      <c r="GL121" s="71"/>
      <c r="GM121" s="71"/>
      <c r="GN121" s="71"/>
      <c r="GO121" s="71"/>
      <c r="GP121" s="71"/>
      <c r="GQ121" s="71"/>
      <c r="GR121" s="71"/>
      <c r="GS121" s="71"/>
      <c r="GT121" s="71"/>
      <c r="GU121" s="71"/>
      <c r="GV121" s="71"/>
      <c r="GW121" s="71"/>
      <c r="GX121" s="71"/>
      <c r="GY121" s="71"/>
      <c r="GZ121" s="71"/>
      <c r="HA121" s="71"/>
      <c r="HB121" s="71"/>
      <c r="HC121" s="71"/>
      <c r="HD121" s="71"/>
      <c r="HE121" s="71"/>
      <c r="HF121" s="71"/>
      <c r="HG121" s="72"/>
      <c r="HH121" s="52"/>
      <c r="HI121" s="157"/>
      <c r="HJ121" s="158"/>
      <c r="HK121" s="158"/>
      <c r="HL121" s="158"/>
      <c r="HM121" s="158"/>
      <c r="HN121" s="158"/>
      <c r="HO121" s="158"/>
      <c r="HP121" s="158"/>
      <c r="HQ121" s="158"/>
      <c r="HR121" s="158"/>
      <c r="HS121" s="158"/>
      <c r="HT121" s="159"/>
      <c r="HU121" s="157"/>
      <c r="HV121" s="158"/>
      <c r="HW121" s="158"/>
      <c r="HX121" s="158"/>
      <c r="HY121" s="158"/>
      <c r="HZ121" s="158"/>
      <c r="IA121" s="158"/>
      <c r="IB121" s="158"/>
      <c r="IC121" s="158"/>
      <c r="ID121" s="158"/>
      <c r="IE121" s="158"/>
      <c r="IF121" s="159"/>
      <c r="IG121" s="157"/>
      <c r="IH121" s="158"/>
      <c r="II121" s="158"/>
      <c r="IJ121" s="158"/>
      <c r="IK121" s="158"/>
      <c r="IL121" s="158"/>
      <c r="IM121" s="158"/>
      <c r="IN121" s="158"/>
      <c r="IO121" s="158"/>
      <c r="IP121" s="158"/>
      <c r="IQ121" s="158"/>
      <c r="IR121" s="159"/>
      <c r="IS121" s="157"/>
      <c r="IT121" s="158"/>
      <c r="IU121" s="158"/>
      <c r="IV121" s="158"/>
      <c r="IW121" s="158"/>
      <c r="IX121" s="158"/>
      <c r="IY121" s="158"/>
      <c r="IZ121" s="158"/>
      <c r="JA121" s="158"/>
      <c r="JB121" s="158"/>
      <c r="JC121" s="158"/>
      <c r="JD121" s="159"/>
      <c r="JE121" s="92"/>
    </row>
    <row r="122" spans="1:265" s="1" customFormat="1" ht="15" customHeight="1" x14ac:dyDescent="0.3">
      <c r="A122" s="125"/>
      <c r="B122" s="163">
        <f t="shared" ref="B122:B124" ca="1" si="1618">INDIRECT(ADDRESS(ROW(A122)-1,COLUMN(A122)+1,4),TRUE)</f>
        <v>0</v>
      </c>
      <c r="C122" s="164" t="str">
        <f t="shared" ref="C122:C124" ca="1" si="1619">INDIRECT(ADDRESS(ROW(B122)-1,COLUMN(B122)+1,4),TRUE)</f>
        <v>Affaire 1</v>
      </c>
      <c r="D122" s="140" t="str">
        <f t="shared" ref="D122:D124" ca="1" si="1620">INDIRECT(ADDRESS(ROW(C122)-1,COLUMN(C122)+1,4),TRUE)</f>
        <v>DCE/REA</v>
      </c>
      <c r="E122" s="141" t="s">
        <v>38</v>
      </c>
      <c r="F122" s="142">
        <v>1</v>
      </c>
      <c r="G122" s="140">
        <f t="shared" ref="G122:G124" ca="1" si="1621">INDIRECT(ADDRESS(ROW(F122)-1,COLUMN(F122)+1,4),TRUE)</f>
        <v>0</v>
      </c>
      <c r="H122" s="140">
        <f t="shared" ref="H122:H124" ca="1" si="1622">INDIRECT(ADDRESS(ROW(G122)-1,COLUMN(G122)+1,4),TRUE)</f>
        <v>0</v>
      </c>
      <c r="I122" s="168">
        <f t="shared" ref="I122:I124" ca="1" si="1623">INDIRECT(ADDRESS(ROW(H122)-1,COLUMN(H122)+1,4),TRUE)</f>
        <v>0</v>
      </c>
      <c r="J122" s="173">
        <f t="shared" ref="J122:J124" ca="1" si="1624">INDIRECT(ADDRESS(ROW(I122)-1,COLUMN(I122)+1,4),TRUE)</f>
        <v>0</v>
      </c>
      <c r="K122" s="140">
        <f t="shared" ref="K122:K124" ca="1" si="1625">INDIRECT(ADDRESS(ROW(J122)-1,COLUMN(J122)+1,4),TRUE)</f>
        <v>0</v>
      </c>
      <c r="L122" s="143">
        <f t="shared" ref="L122:L124" ca="1" si="1626">INDIRECT(ADDRESS(ROW(K122)-1,COLUMN(K122)+1,4),TRUE)</f>
        <v>0</v>
      </c>
      <c r="M122" s="108"/>
      <c r="N122" s="145">
        <v>400</v>
      </c>
      <c r="O122" s="146">
        <v>43466</v>
      </c>
      <c r="P122" s="146">
        <v>43586</v>
      </c>
      <c r="Q122" s="147"/>
      <c r="R122" s="148" t="str">
        <f ca="1">IF(AND($P122&lt;&gt;"",$P122&lt;=$B$1,$Q122=""),"RETARD","")</f>
        <v>RETARD</v>
      </c>
      <c r="S122" s="148">
        <f ca="1">IF($O122="","",IF(AND($B$1&lt;$P122,$Q122=""),$P122,IF(AND($Q122&lt;=$P122,$Q122&lt;&gt;""),$Q122,EDATE($P122,1))))</f>
        <v>43617</v>
      </c>
      <c r="T122" s="169"/>
      <c r="U122" s="108"/>
      <c r="V122" s="154" t="str">
        <f t="shared" ref="V122:V124" ca="1" si="1627">IF(AND(BS122&gt;0,BT122&gt;0),"-",IF(AND(BS122&gt;0,BT122=0),IF($D122="DCE/REA",IF(HI122="","DCE","REA"),$D122),""))</f>
        <v>-</v>
      </c>
      <c r="W122" s="155" t="str">
        <f t="shared" ref="W122:W124" ca="1" si="1628">IF(AND(BT122&gt;0,BU122&gt;0),"-",IF(AND(BT122&gt;0,BU122=0),IF($D122="DCE/REA",IF(HJ122="","DCE","REA"),$D122),""))</f>
        <v>-</v>
      </c>
      <c r="X122" s="155" t="str">
        <f t="shared" ref="X122:X124" ca="1" si="1629">IF(AND(BU122&gt;0,BV122&gt;0),"-",IF(AND(BU122&gt;0,BV122=0),IF($D122="DCE/REA",IF(HK122="","DCE","REA"),$D122),""))</f>
        <v>-</v>
      </c>
      <c r="Y122" s="155" t="str">
        <f t="shared" ref="Y122:Y124" ca="1" si="1630">IF(AND(BV122&gt;0,BW122&gt;0),"-",IF(AND(BV122&gt;0,BW122=0),IF($D122="DCE/REA",IF(HL122="","DCE","REA"),$D122),""))</f>
        <v>-</v>
      </c>
      <c r="Z122" s="155" t="str">
        <f t="shared" ref="Z122:Z124" ca="1" si="1631">IF(AND(BW122&gt;0,BX122&gt;0),"-",IF(AND(BW122&gt;0,BX122=0),IF($D122="DCE/REA",IF(HM122="","DCE","REA"),$D122),""))</f>
        <v>-</v>
      </c>
      <c r="AA122" s="155" t="str">
        <f t="shared" ref="AA122:AA124" ca="1" si="1632">IF(AND(BX122&gt;0,BY122&gt;0),"-",IF(AND(BX122&gt;0,BY122=0),IF($D122="DCE/REA",IF(HN122="","DCE","REA"),$D122),""))</f>
        <v>DCE</v>
      </c>
      <c r="AB122" s="155" t="str">
        <f t="shared" ref="AB122:AB124" ca="1" si="1633">IF(AND(BY122&gt;0,BZ122&gt;0),"-",IF(AND(BY122&gt;0,BZ122=0),IF($D122="DCE/REA",IF(HO122="","DCE","REA"),$D122),""))</f>
        <v/>
      </c>
      <c r="AC122" s="155" t="str">
        <f t="shared" ref="AC122:AC124" ca="1" si="1634">IF(AND(BZ122&gt;0,CA122&gt;0),"-",IF(AND(BZ122&gt;0,CA122=0),IF($D122="DCE/REA",IF(HP122="","DCE","REA"),$D122),""))</f>
        <v/>
      </c>
      <c r="AD122" s="155" t="str">
        <f t="shared" ref="AD122:AD124" ca="1" si="1635">IF(AND(CA122&gt;0,CB122&gt;0),"-",IF(AND(CA122&gt;0,CB122=0),IF($D122="DCE/REA",IF(HQ122="","DCE","REA"),$D122),""))</f>
        <v/>
      </c>
      <c r="AE122" s="155" t="str">
        <f t="shared" ref="AE122:AE124" ca="1" si="1636">IF(AND(CB122&gt;0,CC122&gt;0),"-",IF(AND(CB122&gt;0,CC122=0),IF($D122="DCE/REA",IF(HR122="","DCE","REA"),$D122),""))</f>
        <v/>
      </c>
      <c r="AF122" s="155" t="str">
        <f t="shared" ref="AF122:AF124" ca="1" si="1637">IF(AND(CC122&gt;0,CD122&gt;0),"-",IF(AND(CC122&gt;0,CD122=0),IF($D122="DCE/REA",IF(HS122="","DCE","REA"),$D122),""))</f>
        <v/>
      </c>
      <c r="AG122" s="156" t="str">
        <f t="shared" ref="AG122:AG124" ca="1" si="1638">IF(AND(CD122&gt;0,CE122&gt;0),"-",IF(AND(CD122&gt;0,CE122=0),IF($D122="DCE/REA",IF(HT122="","DCE","REA"),$D122),""))</f>
        <v/>
      </c>
      <c r="AH122" s="154" t="str">
        <f t="shared" ref="AH122:AH124" ca="1" si="1639">IF(AND(CE122&gt;0,CF122&gt;0),"-",IF(AND(CE122&gt;0,CF122=0),IF($D122="DCE/REA",IF(HU122="","DCE","REA"),$D122),""))</f>
        <v/>
      </c>
      <c r="AI122" s="155" t="str">
        <f t="shared" ref="AI122:AI124" ca="1" si="1640">IF(AND(CF122&gt;0,CG122&gt;0),"-",IF(AND(CF122&gt;0,CG122=0),IF($D122="DCE/REA",IF(HV122="","DCE","REA"),$D122),""))</f>
        <v/>
      </c>
      <c r="AJ122" s="155" t="str">
        <f t="shared" ref="AJ122:AJ124" ca="1" si="1641">IF(AND(CG122&gt;0,CH122&gt;0),"-",IF(AND(CG122&gt;0,CH122=0),IF($D122="DCE/REA",IF(HW122="","DCE","REA"),$D122),""))</f>
        <v/>
      </c>
      <c r="AK122" s="155" t="str">
        <f t="shared" ref="AK122:AK124" ca="1" si="1642">IF(AND(CH122&gt;0,CI122&gt;0),"-",IF(AND(CH122&gt;0,CI122=0),IF($D122="DCE/REA",IF(HX122="","DCE","REA"),$D122),""))</f>
        <v/>
      </c>
      <c r="AL122" s="155" t="str">
        <f t="shared" ref="AL122:AL124" ca="1" si="1643">IF(AND(CI122&gt;0,CJ122&gt;0),"-",IF(AND(CI122&gt;0,CJ122=0),IF($D122="DCE/REA",IF(HY122="","DCE","REA"),$D122),""))</f>
        <v/>
      </c>
      <c r="AM122" s="155" t="str">
        <f t="shared" ref="AM122:AM124" ca="1" si="1644">IF(AND(CJ122&gt;0,CK122&gt;0),"-",IF(AND(CJ122&gt;0,CK122=0),IF($D122="DCE/REA",IF(HZ122="","DCE","REA"),$D122),""))</f>
        <v/>
      </c>
      <c r="AN122" s="155" t="str">
        <f t="shared" ref="AN122:AN124" ca="1" si="1645">IF(AND(CK122&gt;0,CL122&gt;0),"-",IF(AND(CK122&gt;0,CL122=0),IF($D122="DCE/REA",IF(IA122="","DCE","REA"),$D122),""))</f>
        <v/>
      </c>
      <c r="AO122" s="155" t="str">
        <f t="shared" ref="AO122:AO124" ca="1" si="1646">IF(AND(CL122&gt;0,CM122&gt;0),"-",IF(AND(CL122&gt;0,CM122=0),IF($D122="DCE/REA",IF(IB122="","DCE","REA"),$D122),""))</f>
        <v/>
      </c>
      <c r="AP122" s="155" t="str">
        <f t="shared" ref="AP122:AP124" ca="1" si="1647">IF(AND(CM122&gt;0,CN122&gt;0),"-",IF(AND(CM122&gt;0,CN122=0),IF($D122="DCE/REA",IF(IC122="","DCE","REA"),$D122),""))</f>
        <v/>
      </c>
      <c r="AQ122" s="155" t="str">
        <f t="shared" ref="AQ122:AQ124" ca="1" si="1648">IF(AND(CN122&gt;0,CO122&gt;0),"-",IF(AND(CN122&gt;0,CO122=0),IF($D122="DCE/REA",IF(ID122="","DCE","REA"),$D122),""))</f>
        <v/>
      </c>
      <c r="AR122" s="155" t="str">
        <f t="shared" ref="AR122:AR124" ca="1" si="1649">IF(AND(CO122&gt;0,CP122&gt;0),"-",IF(AND(CO122&gt;0,CP122=0),IF($D122="DCE/REA",IF(IE122="","DCE","REA"),$D122),""))</f>
        <v/>
      </c>
      <c r="AS122" s="156" t="str">
        <f t="shared" ref="AS122:AS124" ca="1" si="1650">IF(AND(CP122&gt;0,CQ122&gt;0),"-",IF(AND(CP122&gt;0,CQ122=0),IF($D122="DCE/REA",IF(IF122="","DCE","REA"),$D122),""))</f>
        <v/>
      </c>
      <c r="AT122" s="154" t="str">
        <f t="shared" ref="AT122:AT124" ca="1" si="1651">IF(AND(CQ122&gt;0,CR122&gt;0),"-",IF(AND(CQ122&gt;0,CR122=0),IF($D122="DCE/REA",IF(IG122="","DCE","REA"),$D122),""))</f>
        <v/>
      </c>
      <c r="AU122" s="155" t="str">
        <f t="shared" ref="AU122:AU124" ca="1" si="1652">IF(AND(CR122&gt;0,CS122&gt;0),"-",IF(AND(CR122&gt;0,CS122=0),IF($D122="DCE/REA",IF(IH122="","DCE","REA"),$D122),""))</f>
        <v/>
      </c>
      <c r="AV122" s="155" t="str">
        <f t="shared" ref="AV122:AV124" ca="1" si="1653">IF(AND(CS122&gt;0,CT122&gt;0),"-",IF(AND(CS122&gt;0,CT122=0),IF($D122="DCE/REA",IF(II122="","DCE","REA"),$D122),""))</f>
        <v/>
      </c>
      <c r="AW122" s="155" t="str">
        <f t="shared" ref="AW122:AW124" ca="1" si="1654">IF(AND(CT122&gt;0,CU122&gt;0),"-",IF(AND(CT122&gt;0,CU122=0),IF($D122="DCE/REA",IF(IJ122="","DCE","REA"),$D122),""))</f>
        <v/>
      </c>
      <c r="AX122" s="155" t="str">
        <f t="shared" ref="AX122:AX124" ca="1" si="1655">IF(AND(CU122&gt;0,CV122&gt;0),"-",IF(AND(CU122&gt;0,CV122=0),IF($D122="DCE/REA",IF(IK122="","DCE","REA"),$D122),""))</f>
        <v/>
      </c>
      <c r="AY122" s="155" t="str">
        <f t="shared" ref="AY122:AY124" ca="1" si="1656">IF(AND(CV122&gt;0,CW122&gt;0),"-",IF(AND(CV122&gt;0,CW122=0),IF($D122="DCE/REA",IF(IL122="","DCE","REA"),$D122),""))</f>
        <v/>
      </c>
      <c r="AZ122" s="155" t="str">
        <f t="shared" ref="AZ122:AZ124" ca="1" si="1657">IF(AND(CW122&gt;0,CX122&gt;0),"-",IF(AND(CW122&gt;0,CX122=0),IF($D122="DCE/REA",IF(IM122="","DCE","REA"),$D122),""))</f>
        <v/>
      </c>
      <c r="BA122" s="155" t="str">
        <f t="shared" ref="BA122:BA124" ca="1" si="1658">IF(AND(CX122&gt;0,CY122&gt;0),"-",IF(AND(CX122&gt;0,CY122=0),IF($D122="DCE/REA",IF(IN122="","DCE","REA"),$D122),""))</f>
        <v/>
      </c>
      <c r="BB122" s="155" t="str">
        <f t="shared" ref="BB122:BB124" ca="1" si="1659">IF(AND(CY122&gt;0,CZ122&gt;0),"-",IF(AND(CY122&gt;0,CZ122=0),IF($D122="DCE/REA",IF(IO122="","DCE","REA"),$D122),""))</f>
        <v/>
      </c>
      <c r="BC122" s="155" t="str">
        <f t="shared" ref="BC122:BC124" ca="1" si="1660">IF(AND(CZ122&gt;0,DA122&gt;0),"-",IF(AND(CZ122&gt;0,DA122=0),IF($D122="DCE/REA",IF(IP122="","DCE","REA"),$D122),""))</f>
        <v/>
      </c>
      <c r="BD122" s="155" t="str">
        <f t="shared" ref="BD122:BD124" ca="1" si="1661">IF(AND(DA122&gt;0,DB122&gt;0),"-",IF(AND(DA122&gt;0,DB122=0),IF($D122="DCE/REA",IF(IQ122="","DCE","REA"),$D122),""))</f>
        <v/>
      </c>
      <c r="BE122" s="156" t="str">
        <f t="shared" ref="BE122:BE124" ca="1" si="1662">IF(AND(DB122&gt;0,DC122&gt;0),"-",IF(AND(DB122&gt;0,DC122=0),IF($D122="DCE/REA",IF(IR122="","DCE","REA"),$D122),""))</f>
        <v/>
      </c>
      <c r="BF122" s="154" t="str">
        <f t="shared" ref="BF122:BF124" ca="1" si="1663">IF(AND(DC122&gt;0,DD122&gt;0),"-",IF(AND(DC122&gt;0,DD122=0),IF($D122="DCE/REA",IF(IS122="","DCE","REA"),$D122),""))</f>
        <v/>
      </c>
      <c r="BG122" s="155" t="str">
        <f t="shared" ref="BG122:BG124" ca="1" si="1664">IF(AND(DD122&gt;0,DE122&gt;0),"-",IF(AND(DD122&gt;0,DE122=0),IF($D122="DCE/REA",IF(IT122="","DCE","REA"),$D122),""))</f>
        <v/>
      </c>
      <c r="BH122" s="155" t="str">
        <f t="shared" ref="BH122:BH124" ca="1" si="1665">IF(AND(DE122&gt;0,DF122&gt;0),"-",IF(AND(DE122&gt;0,DF122=0),IF($D122="DCE/REA",IF(IU122="","DCE","REA"),$D122),""))</f>
        <v/>
      </c>
      <c r="BI122" s="155" t="str">
        <f t="shared" ref="BI122:BI124" ca="1" si="1666">IF(AND(DF122&gt;0,DG122&gt;0),"-",IF(AND(DF122&gt;0,DG122=0),IF($D122="DCE/REA",IF(IV122="","DCE","REA"),$D122),""))</f>
        <v/>
      </c>
      <c r="BJ122" s="155" t="str">
        <f t="shared" ref="BJ122:BJ124" ca="1" si="1667">IF(AND(DG122&gt;0,DH122&gt;0),"-",IF(AND(DG122&gt;0,DH122=0),IF($D122="DCE/REA",IF(IW122="","DCE","REA"),$D122),""))</f>
        <v/>
      </c>
      <c r="BK122" s="155" t="str">
        <f t="shared" ref="BK122:BK124" ca="1" si="1668">IF(AND(DH122&gt;0,DI122&gt;0),"-",IF(AND(DH122&gt;0,DI122=0),IF($D122="DCE/REA",IF(IX122="","DCE","REA"),$D122),""))</f>
        <v/>
      </c>
      <c r="BL122" s="155" t="str">
        <f t="shared" ref="BL122:BL124" ca="1" si="1669">IF(AND(DI122&gt;0,DJ122&gt;0),"-",IF(AND(DI122&gt;0,DJ122=0),IF($D122="DCE/REA",IF(IY122="","DCE","REA"),$D122),""))</f>
        <v/>
      </c>
      <c r="BM122" s="155" t="str">
        <f t="shared" ref="BM122:BM124" ca="1" si="1670">IF(AND(DJ122&gt;0,DK122&gt;0),"-",IF(AND(DJ122&gt;0,DK122=0),IF($D122="DCE/REA",IF(IZ122="","DCE","REA"),$D122),""))</f>
        <v/>
      </c>
      <c r="BN122" s="155" t="str">
        <f t="shared" ref="BN122:BN124" ca="1" si="1671">IF(AND(DK122&gt;0,DL122&gt;0),"-",IF(AND(DK122&gt;0,DL122=0),IF($D122="DCE/REA",IF(JA122="","DCE","REA"),$D122),""))</f>
        <v/>
      </c>
      <c r="BO122" s="155" t="str">
        <f t="shared" ref="BO122:BO124" ca="1" si="1672">IF(AND(DL122&gt;0,DM122&gt;0),"-",IF(AND(DL122&gt;0,DM122=0),IF($D122="DCE/REA",IF(JB122="","DCE","REA"),$D122),""))</f>
        <v/>
      </c>
      <c r="BP122" s="155" t="str">
        <f t="shared" ref="BP122:BP124" ca="1" si="1673">IF(AND(DM122&gt;0,DN122&gt;0),"-",IF(AND(DM122&gt;0,DN122=0),IF($D122="DCE/REA",IF(JC122="","DCE","REA"),$D122),""))</f>
        <v/>
      </c>
      <c r="BQ122" s="156" t="str">
        <f t="shared" ref="BQ122:BQ124" ca="1" si="1674">IF(AND(DN122&gt;0,DO122&gt;0),"-",IF(AND(DN122&gt;0,DO122=0),IF($D122="DCE/REA",IF(JD122="","DCE","REA"),$D122),""))</f>
        <v/>
      </c>
      <c r="BR122" s="52"/>
      <c r="BS122" s="53">
        <f t="shared" ref="BS122:CH138" ca="1" si="1675">IF(OFFSET($HI122,,(COLUMN()-COLUMN($BS$1:$BS$12)),,1)&lt;&gt;"",OFFSET($HI122,,(COLUMN()-COLUMN($BS$1:$BS$12)),,1),SUM(OFFSET($DP122,,2*(COLUMN()-COLUMN($BS$1:$BS$12)),,2)))</f>
        <v>47.058823529411768</v>
      </c>
      <c r="BT122" s="53">
        <f t="shared" ca="1" si="1675"/>
        <v>47.058823529411768</v>
      </c>
      <c r="BU122" s="53">
        <f t="shared" ca="1" si="1675"/>
        <v>70.588235294117652</v>
      </c>
      <c r="BV122" s="53">
        <f t="shared" ca="1" si="1675"/>
        <v>94.117647058823536</v>
      </c>
      <c r="BW122" s="53">
        <f t="shared" ca="1" si="1675"/>
        <v>94.117647058823536</v>
      </c>
      <c r="BX122" s="53">
        <f t="shared" ca="1" si="1675"/>
        <v>47.058823529411768</v>
      </c>
      <c r="BY122" s="53">
        <f t="shared" ca="1" si="1675"/>
        <v>0</v>
      </c>
      <c r="BZ122" s="53">
        <f t="shared" ca="1" si="1675"/>
        <v>0</v>
      </c>
      <c r="CA122" s="53">
        <f t="shared" ca="1" si="1675"/>
        <v>0</v>
      </c>
      <c r="CB122" s="53">
        <f t="shared" ca="1" si="1675"/>
        <v>0</v>
      </c>
      <c r="CC122" s="53">
        <f t="shared" ca="1" si="1675"/>
        <v>0</v>
      </c>
      <c r="CD122" s="54">
        <f t="shared" ca="1" si="1675"/>
        <v>0</v>
      </c>
      <c r="CE122" s="53">
        <f t="shared" ca="1" si="1675"/>
        <v>0</v>
      </c>
      <c r="CF122" s="53">
        <f t="shared" ca="1" si="1675"/>
        <v>0</v>
      </c>
      <c r="CG122" s="53">
        <f t="shared" ca="1" si="1675"/>
        <v>0</v>
      </c>
      <c r="CH122" s="53">
        <f t="shared" ca="1" si="1675"/>
        <v>0</v>
      </c>
      <c r="CI122" s="53">
        <f t="shared" ref="CI122:CX138" ca="1" si="1676">IF(OFFSET($HI122,,(COLUMN()-COLUMN($BS$1:$BS$12)),,1)&lt;&gt;"",OFFSET($HI122,,(COLUMN()-COLUMN($BS$1:$BS$12)),,1),SUM(OFFSET($DP122,,2*(COLUMN()-COLUMN($BS$1:$BS$12)),,2)))</f>
        <v>0</v>
      </c>
      <c r="CJ122" s="53">
        <f t="shared" ca="1" si="1676"/>
        <v>0</v>
      </c>
      <c r="CK122" s="53">
        <f t="shared" ca="1" si="1676"/>
        <v>0</v>
      </c>
      <c r="CL122" s="53">
        <f t="shared" ca="1" si="1676"/>
        <v>0</v>
      </c>
      <c r="CM122" s="53">
        <f t="shared" ca="1" si="1676"/>
        <v>0</v>
      </c>
      <c r="CN122" s="53">
        <f t="shared" ca="1" si="1676"/>
        <v>0</v>
      </c>
      <c r="CO122" s="53">
        <f t="shared" ca="1" si="1676"/>
        <v>0</v>
      </c>
      <c r="CP122" s="54">
        <f t="shared" ca="1" si="1676"/>
        <v>0</v>
      </c>
      <c r="CQ122" s="53">
        <f t="shared" ca="1" si="1676"/>
        <v>0</v>
      </c>
      <c r="CR122" s="53">
        <f t="shared" ca="1" si="1676"/>
        <v>0</v>
      </c>
      <c r="CS122" s="53">
        <f t="shared" ca="1" si="1676"/>
        <v>0</v>
      </c>
      <c r="CT122" s="53">
        <f t="shared" ca="1" si="1676"/>
        <v>0</v>
      </c>
      <c r="CU122" s="53">
        <f t="shared" ca="1" si="1676"/>
        <v>0</v>
      </c>
      <c r="CV122" s="53">
        <f t="shared" ca="1" si="1676"/>
        <v>0</v>
      </c>
      <c r="CW122" s="53">
        <f t="shared" ca="1" si="1676"/>
        <v>0</v>
      </c>
      <c r="CX122" s="53">
        <f t="shared" ca="1" si="1676"/>
        <v>0</v>
      </c>
      <c r="CY122" s="53">
        <f t="shared" ref="CY122:DN138" ca="1" si="1677">IF(OFFSET($HI122,,(COLUMN()-COLUMN($BS$1:$BS$12)),,1)&lt;&gt;"",OFFSET($HI122,,(COLUMN()-COLUMN($BS$1:$BS$12)),,1),SUM(OFFSET($DP122,,2*(COLUMN()-COLUMN($BS$1:$BS$12)),,2)))</f>
        <v>0</v>
      </c>
      <c r="CZ122" s="53">
        <f t="shared" ca="1" si="1677"/>
        <v>0</v>
      </c>
      <c r="DA122" s="53">
        <f t="shared" ca="1" si="1677"/>
        <v>0</v>
      </c>
      <c r="DB122" s="54">
        <f t="shared" ca="1" si="1677"/>
        <v>0</v>
      </c>
      <c r="DC122" s="53">
        <f t="shared" ca="1" si="1677"/>
        <v>0</v>
      </c>
      <c r="DD122" s="53">
        <f t="shared" ca="1" si="1677"/>
        <v>0</v>
      </c>
      <c r="DE122" s="53">
        <f t="shared" ca="1" si="1677"/>
        <v>0</v>
      </c>
      <c r="DF122" s="53">
        <f t="shared" ca="1" si="1677"/>
        <v>0</v>
      </c>
      <c r="DG122" s="53">
        <f t="shared" ca="1" si="1677"/>
        <v>0</v>
      </c>
      <c r="DH122" s="53">
        <f t="shared" ca="1" si="1677"/>
        <v>0</v>
      </c>
      <c r="DI122" s="53">
        <f t="shared" ca="1" si="1677"/>
        <v>0</v>
      </c>
      <c r="DJ122" s="53">
        <f t="shared" ca="1" si="1677"/>
        <v>0</v>
      </c>
      <c r="DK122" s="53">
        <f t="shared" ca="1" si="1677"/>
        <v>0</v>
      </c>
      <c r="DL122" s="53">
        <f t="shared" ca="1" si="1677"/>
        <v>0</v>
      </c>
      <c r="DM122" s="53">
        <f t="shared" ca="1" si="1677"/>
        <v>0</v>
      </c>
      <c r="DN122" s="53">
        <f t="shared" ca="1" si="1677"/>
        <v>0</v>
      </c>
      <c r="DO122" s="52"/>
      <c r="DP122" s="60">
        <v>23.529411764705884</v>
      </c>
      <c r="DQ122" s="53">
        <v>23.529411764705884</v>
      </c>
      <c r="DR122" s="53">
        <v>23.529411764705884</v>
      </c>
      <c r="DS122" s="53">
        <v>23.529411764705884</v>
      </c>
      <c r="DT122" s="53">
        <v>23.529411764705884</v>
      </c>
      <c r="DU122" s="53">
        <v>47.058823529411768</v>
      </c>
      <c r="DV122" s="53">
        <v>47.058823529411768</v>
      </c>
      <c r="DW122" s="53">
        <v>47.058823529411768</v>
      </c>
      <c r="DX122" s="53">
        <v>47.058823529411768</v>
      </c>
      <c r="DY122" s="53">
        <v>47.058823529411768</v>
      </c>
      <c r="DZ122" s="53">
        <v>47.058823529411768</v>
      </c>
      <c r="EA122" s="53">
        <v>0</v>
      </c>
      <c r="EB122" s="53">
        <v>0</v>
      </c>
      <c r="EC122" s="53">
        <v>0</v>
      </c>
      <c r="ED122" s="53">
        <v>0</v>
      </c>
      <c r="EE122" s="53">
        <v>0</v>
      </c>
      <c r="EF122" s="53">
        <v>0</v>
      </c>
      <c r="EG122" s="53">
        <v>0</v>
      </c>
      <c r="EH122" s="53">
        <v>0</v>
      </c>
      <c r="EI122" s="53">
        <v>0</v>
      </c>
      <c r="EJ122" s="53">
        <v>0</v>
      </c>
      <c r="EK122" s="53">
        <v>0</v>
      </c>
      <c r="EL122" s="55">
        <v>0</v>
      </c>
      <c r="EM122" s="54">
        <v>0</v>
      </c>
      <c r="EN122" s="53">
        <v>0</v>
      </c>
      <c r="EO122" s="53">
        <v>0</v>
      </c>
      <c r="EP122" s="53">
        <v>0</v>
      </c>
      <c r="EQ122" s="53">
        <v>0</v>
      </c>
      <c r="ER122" s="53">
        <v>0</v>
      </c>
      <c r="ES122" s="53">
        <v>0</v>
      </c>
      <c r="ET122" s="53">
        <v>0</v>
      </c>
      <c r="EU122" s="53">
        <v>0</v>
      </c>
      <c r="EV122" s="53">
        <v>0</v>
      </c>
      <c r="EW122" s="53">
        <v>0</v>
      </c>
      <c r="EX122" s="53">
        <v>0</v>
      </c>
      <c r="EY122" s="53">
        <v>0</v>
      </c>
      <c r="EZ122" s="53">
        <v>0</v>
      </c>
      <c r="FA122" s="53">
        <v>0</v>
      </c>
      <c r="FB122" s="53">
        <v>0</v>
      </c>
      <c r="FC122" s="53">
        <v>0</v>
      </c>
      <c r="FD122" s="53">
        <v>0</v>
      </c>
      <c r="FE122" s="53">
        <v>0</v>
      </c>
      <c r="FF122" s="53">
        <v>0</v>
      </c>
      <c r="FG122" s="53">
        <v>0</v>
      </c>
      <c r="FH122" s="53">
        <v>0</v>
      </c>
      <c r="FI122" s="53">
        <v>0</v>
      </c>
      <c r="FJ122" s="53">
        <v>0</v>
      </c>
      <c r="FK122" s="54">
        <v>0</v>
      </c>
      <c r="FL122" s="53">
        <v>0</v>
      </c>
      <c r="FM122" s="53">
        <v>0</v>
      </c>
      <c r="FN122" s="53">
        <v>0</v>
      </c>
      <c r="FO122" s="53">
        <v>0</v>
      </c>
      <c r="FP122" s="53">
        <v>0</v>
      </c>
      <c r="FQ122" s="53">
        <v>0</v>
      </c>
      <c r="FR122" s="53">
        <v>0</v>
      </c>
      <c r="FS122" s="53">
        <v>0</v>
      </c>
      <c r="FT122" s="53">
        <v>0</v>
      </c>
      <c r="FU122" s="53">
        <v>0</v>
      </c>
      <c r="FV122" s="53">
        <v>0</v>
      </c>
      <c r="FW122" s="53">
        <v>0</v>
      </c>
      <c r="FX122" s="53">
        <v>0</v>
      </c>
      <c r="FY122" s="53">
        <v>0</v>
      </c>
      <c r="FZ122" s="53">
        <v>0</v>
      </c>
      <c r="GA122" s="53">
        <v>0</v>
      </c>
      <c r="GB122" s="53">
        <v>0</v>
      </c>
      <c r="GC122" s="53">
        <v>0</v>
      </c>
      <c r="GD122" s="53">
        <v>0</v>
      </c>
      <c r="GE122" s="53">
        <v>0</v>
      </c>
      <c r="GF122" s="53">
        <v>0</v>
      </c>
      <c r="GG122" s="53">
        <v>0</v>
      </c>
      <c r="GH122" s="53">
        <v>0</v>
      </c>
      <c r="GI122" s="54">
        <v>0</v>
      </c>
      <c r="GJ122" s="53">
        <v>0</v>
      </c>
      <c r="GK122" s="53">
        <v>0</v>
      </c>
      <c r="GL122" s="53">
        <v>0</v>
      </c>
      <c r="GM122" s="53">
        <v>0</v>
      </c>
      <c r="GN122" s="53">
        <v>0</v>
      </c>
      <c r="GO122" s="53">
        <v>0</v>
      </c>
      <c r="GP122" s="53">
        <v>0</v>
      </c>
      <c r="GQ122" s="53">
        <v>0</v>
      </c>
      <c r="GR122" s="53">
        <v>0</v>
      </c>
      <c r="GS122" s="53">
        <v>0</v>
      </c>
      <c r="GT122" s="53">
        <v>0</v>
      </c>
      <c r="GU122" s="53">
        <v>0</v>
      </c>
      <c r="GV122" s="53">
        <v>0</v>
      </c>
      <c r="GW122" s="53">
        <v>0</v>
      </c>
      <c r="GX122" s="53">
        <v>0</v>
      </c>
      <c r="GY122" s="53">
        <v>0</v>
      </c>
      <c r="GZ122" s="53">
        <v>0</v>
      </c>
      <c r="HA122" s="53">
        <v>0</v>
      </c>
      <c r="HB122" s="53">
        <v>0</v>
      </c>
      <c r="HC122" s="53">
        <v>0</v>
      </c>
      <c r="HD122" s="53">
        <v>0</v>
      </c>
      <c r="HE122" s="53">
        <v>0</v>
      </c>
      <c r="HF122" s="53">
        <v>0</v>
      </c>
      <c r="HG122" s="54">
        <v>0</v>
      </c>
      <c r="HH122" s="52"/>
      <c r="HI122" s="160"/>
      <c r="HJ122" s="161"/>
      <c r="HK122" s="161"/>
      <c r="HL122" s="161"/>
      <c r="HM122" s="161"/>
      <c r="HN122" s="161"/>
      <c r="HO122" s="161"/>
      <c r="HP122" s="161"/>
      <c r="HQ122" s="161"/>
      <c r="HR122" s="161"/>
      <c r="HS122" s="161"/>
      <c r="HT122" s="162"/>
      <c r="HU122" s="160"/>
      <c r="HV122" s="161"/>
      <c r="HW122" s="161"/>
      <c r="HX122" s="161"/>
      <c r="HY122" s="161"/>
      <c r="HZ122" s="161"/>
      <c r="IA122" s="161"/>
      <c r="IB122" s="161"/>
      <c r="IC122" s="161"/>
      <c r="ID122" s="161"/>
      <c r="IE122" s="161"/>
      <c r="IF122" s="162"/>
      <c r="IG122" s="160"/>
      <c r="IH122" s="161"/>
      <c r="II122" s="161"/>
      <c r="IJ122" s="161"/>
      <c r="IK122" s="161"/>
      <c r="IL122" s="161"/>
      <c r="IM122" s="161"/>
      <c r="IN122" s="161"/>
      <c r="IO122" s="161"/>
      <c r="IP122" s="161"/>
      <c r="IQ122" s="161"/>
      <c r="IR122" s="162"/>
      <c r="IS122" s="160"/>
      <c r="IT122" s="161"/>
      <c r="IU122" s="161"/>
      <c r="IV122" s="161"/>
      <c r="IW122" s="161"/>
      <c r="IX122" s="161"/>
      <c r="IY122" s="161"/>
      <c r="IZ122" s="161"/>
      <c r="JA122" s="161"/>
      <c r="JB122" s="161"/>
      <c r="JC122" s="161"/>
      <c r="JD122" s="162"/>
      <c r="JE122" s="92"/>
    </row>
    <row r="123" spans="1:265" s="1" customFormat="1" ht="14.4" x14ac:dyDescent="0.3">
      <c r="A123" s="125"/>
      <c r="B123" s="163">
        <f t="shared" ca="1" si="1618"/>
        <v>0</v>
      </c>
      <c r="C123" s="164" t="str">
        <f t="shared" ca="1" si="1619"/>
        <v>Affaire 1</v>
      </c>
      <c r="D123" s="140" t="str">
        <f t="shared" ca="1" si="1620"/>
        <v>DCE/REA</v>
      </c>
      <c r="E123" s="141" t="s">
        <v>39</v>
      </c>
      <c r="F123" s="142">
        <v>2</v>
      </c>
      <c r="G123" s="140">
        <f t="shared" ca="1" si="1621"/>
        <v>0</v>
      </c>
      <c r="H123" s="140">
        <f t="shared" ca="1" si="1622"/>
        <v>0</v>
      </c>
      <c r="I123" s="168">
        <f t="shared" ca="1" si="1623"/>
        <v>0</v>
      </c>
      <c r="J123" s="140">
        <f t="shared" ca="1" si="1624"/>
        <v>0</v>
      </c>
      <c r="K123" s="140">
        <f t="shared" ca="1" si="1625"/>
        <v>0</v>
      </c>
      <c r="L123" s="143">
        <f t="shared" ca="1" si="1626"/>
        <v>0</v>
      </c>
      <c r="M123" s="108"/>
      <c r="N123" s="145">
        <v>200</v>
      </c>
      <c r="O123" s="146">
        <v>43466</v>
      </c>
      <c r="P123" s="146">
        <v>43600</v>
      </c>
      <c r="Q123" s="147">
        <v>43597</v>
      </c>
      <c r="R123" s="148" t="str">
        <f ca="1">IF(AND($P123&lt;&gt;"",$P123&lt;=$B$1,$Q123=""),"RETARD","")</f>
        <v/>
      </c>
      <c r="S123" s="148">
        <f ca="1">IF($O123="","",IF(AND($B$1&lt;$P123,$Q123=""),$P123,IF(AND($Q123&lt;=$P123,$Q123&lt;&gt;""),$Q123,EDATE($P123,1))))</f>
        <v>43597</v>
      </c>
      <c r="T123" s="150"/>
      <c r="U123" s="108"/>
      <c r="V123" s="154" t="str">
        <f t="shared" ca="1" si="1627"/>
        <v>-</v>
      </c>
      <c r="W123" s="155" t="str">
        <f t="shared" ca="1" si="1628"/>
        <v>-</v>
      </c>
      <c r="X123" s="155" t="str">
        <f t="shared" ca="1" si="1629"/>
        <v>-</v>
      </c>
      <c r="Y123" s="155" t="str">
        <f t="shared" ca="1" si="1630"/>
        <v>-</v>
      </c>
      <c r="Z123" s="155" t="str">
        <f t="shared" ca="1" si="1631"/>
        <v>DCE</v>
      </c>
      <c r="AA123" s="155" t="str">
        <f t="shared" ca="1" si="1632"/>
        <v/>
      </c>
      <c r="AB123" s="155" t="str">
        <f t="shared" ca="1" si="1633"/>
        <v/>
      </c>
      <c r="AC123" s="155" t="str">
        <f t="shared" ca="1" si="1634"/>
        <v/>
      </c>
      <c r="AD123" s="155" t="str">
        <f t="shared" ca="1" si="1635"/>
        <v/>
      </c>
      <c r="AE123" s="155" t="str">
        <f t="shared" ca="1" si="1636"/>
        <v/>
      </c>
      <c r="AF123" s="155" t="str">
        <f t="shared" ca="1" si="1637"/>
        <v/>
      </c>
      <c r="AG123" s="156" t="str">
        <f t="shared" ca="1" si="1638"/>
        <v/>
      </c>
      <c r="AH123" s="154" t="str">
        <f t="shared" ca="1" si="1639"/>
        <v/>
      </c>
      <c r="AI123" s="155" t="str">
        <f t="shared" ca="1" si="1640"/>
        <v/>
      </c>
      <c r="AJ123" s="155" t="str">
        <f t="shared" ca="1" si="1641"/>
        <v/>
      </c>
      <c r="AK123" s="155" t="str">
        <f t="shared" ca="1" si="1642"/>
        <v/>
      </c>
      <c r="AL123" s="155" t="str">
        <f t="shared" ca="1" si="1643"/>
        <v/>
      </c>
      <c r="AM123" s="155" t="str">
        <f t="shared" ca="1" si="1644"/>
        <v/>
      </c>
      <c r="AN123" s="155" t="str">
        <f t="shared" ca="1" si="1645"/>
        <v/>
      </c>
      <c r="AO123" s="155" t="str">
        <f t="shared" ca="1" si="1646"/>
        <v/>
      </c>
      <c r="AP123" s="155" t="str">
        <f t="shared" ca="1" si="1647"/>
        <v/>
      </c>
      <c r="AQ123" s="155" t="str">
        <f t="shared" ca="1" si="1648"/>
        <v/>
      </c>
      <c r="AR123" s="155" t="str">
        <f t="shared" ca="1" si="1649"/>
        <v/>
      </c>
      <c r="AS123" s="156" t="str">
        <f t="shared" ca="1" si="1650"/>
        <v/>
      </c>
      <c r="AT123" s="154" t="str">
        <f t="shared" ca="1" si="1651"/>
        <v/>
      </c>
      <c r="AU123" s="155" t="str">
        <f t="shared" ca="1" si="1652"/>
        <v/>
      </c>
      <c r="AV123" s="155" t="str">
        <f t="shared" ca="1" si="1653"/>
        <v/>
      </c>
      <c r="AW123" s="155" t="str">
        <f t="shared" ca="1" si="1654"/>
        <v/>
      </c>
      <c r="AX123" s="155" t="str">
        <f t="shared" ca="1" si="1655"/>
        <v/>
      </c>
      <c r="AY123" s="155" t="str">
        <f t="shared" ca="1" si="1656"/>
        <v/>
      </c>
      <c r="AZ123" s="155" t="str">
        <f t="shared" ca="1" si="1657"/>
        <v/>
      </c>
      <c r="BA123" s="155" t="str">
        <f t="shared" ca="1" si="1658"/>
        <v/>
      </c>
      <c r="BB123" s="155" t="str">
        <f t="shared" ca="1" si="1659"/>
        <v/>
      </c>
      <c r="BC123" s="155" t="str">
        <f t="shared" ca="1" si="1660"/>
        <v/>
      </c>
      <c r="BD123" s="155" t="str">
        <f t="shared" ca="1" si="1661"/>
        <v/>
      </c>
      <c r="BE123" s="156" t="str">
        <f t="shared" ca="1" si="1662"/>
        <v/>
      </c>
      <c r="BF123" s="154" t="str">
        <f t="shared" ca="1" si="1663"/>
        <v/>
      </c>
      <c r="BG123" s="155" t="str">
        <f t="shared" ca="1" si="1664"/>
        <v/>
      </c>
      <c r="BH123" s="155" t="str">
        <f t="shared" ca="1" si="1665"/>
        <v/>
      </c>
      <c r="BI123" s="155" t="str">
        <f t="shared" ca="1" si="1666"/>
        <v/>
      </c>
      <c r="BJ123" s="155" t="str">
        <f t="shared" ca="1" si="1667"/>
        <v/>
      </c>
      <c r="BK123" s="155" t="str">
        <f t="shared" ca="1" si="1668"/>
        <v/>
      </c>
      <c r="BL123" s="155" t="str">
        <f t="shared" ca="1" si="1669"/>
        <v/>
      </c>
      <c r="BM123" s="155" t="str">
        <f t="shared" ca="1" si="1670"/>
        <v/>
      </c>
      <c r="BN123" s="155" t="str">
        <f t="shared" ca="1" si="1671"/>
        <v/>
      </c>
      <c r="BO123" s="155" t="str">
        <f t="shared" ca="1" si="1672"/>
        <v/>
      </c>
      <c r="BP123" s="155" t="str">
        <f t="shared" ca="1" si="1673"/>
        <v/>
      </c>
      <c r="BQ123" s="156" t="str">
        <f t="shared" ca="1" si="1674"/>
        <v/>
      </c>
      <c r="BR123" s="52"/>
      <c r="BS123" s="53">
        <f t="shared" ca="1" si="1675"/>
        <v>44.444444444444443</v>
      </c>
      <c r="BT123" s="53">
        <f t="shared" ca="1" si="1675"/>
        <v>44.444444444444443</v>
      </c>
      <c r="BU123" s="53">
        <f t="shared" ca="1" si="1675"/>
        <v>44.444444444444443</v>
      </c>
      <c r="BV123" s="53">
        <f t="shared" ca="1" si="1675"/>
        <v>44.444444444444443</v>
      </c>
      <c r="BW123" s="53">
        <f t="shared" ca="1" si="1675"/>
        <v>22.222222222222221</v>
      </c>
      <c r="BX123" s="53">
        <f t="shared" ca="1" si="1675"/>
        <v>0</v>
      </c>
      <c r="BY123" s="53">
        <f t="shared" ca="1" si="1675"/>
        <v>0</v>
      </c>
      <c r="BZ123" s="53">
        <f t="shared" ca="1" si="1675"/>
        <v>0</v>
      </c>
      <c r="CA123" s="53">
        <f t="shared" ca="1" si="1675"/>
        <v>0</v>
      </c>
      <c r="CB123" s="53">
        <f t="shared" ca="1" si="1675"/>
        <v>0</v>
      </c>
      <c r="CC123" s="53">
        <f t="shared" ca="1" si="1675"/>
        <v>0</v>
      </c>
      <c r="CD123" s="54">
        <f t="shared" ca="1" si="1675"/>
        <v>0</v>
      </c>
      <c r="CE123" s="53">
        <f t="shared" ca="1" si="1675"/>
        <v>0</v>
      </c>
      <c r="CF123" s="53">
        <f t="shared" ca="1" si="1675"/>
        <v>0</v>
      </c>
      <c r="CG123" s="53">
        <f t="shared" ca="1" si="1675"/>
        <v>0</v>
      </c>
      <c r="CH123" s="53">
        <f t="shared" ca="1" si="1675"/>
        <v>0</v>
      </c>
      <c r="CI123" s="53">
        <f t="shared" ca="1" si="1676"/>
        <v>0</v>
      </c>
      <c r="CJ123" s="53">
        <f t="shared" ca="1" si="1676"/>
        <v>0</v>
      </c>
      <c r="CK123" s="53">
        <f t="shared" ca="1" si="1676"/>
        <v>0</v>
      </c>
      <c r="CL123" s="53">
        <f t="shared" ca="1" si="1676"/>
        <v>0</v>
      </c>
      <c r="CM123" s="53">
        <f t="shared" ca="1" si="1676"/>
        <v>0</v>
      </c>
      <c r="CN123" s="53">
        <f t="shared" ca="1" si="1676"/>
        <v>0</v>
      </c>
      <c r="CO123" s="53">
        <f t="shared" ca="1" si="1676"/>
        <v>0</v>
      </c>
      <c r="CP123" s="54">
        <f t="shared" ca="1" si="1676"/>
        <v>0</v>
      </c>
      <c r="CQ123" s="53">
        <f t="shared" ca="1" si="1676"/>
        <v>0</v>
      </c>
      <c r="CR123" s="53">
        <f t="shared" ca="1" si="1676"/>
        <v>0</v>
      </c>
      <c r="CS123" s="53">
        <f t="shared" ca="1" si="1676"/>
        <v>0</v>
      </c>
      <c r="CT123" s="53">
        <f t="shared" ca="1" si="1676"/>
        <v>0</v>
      </c>
      <c r="CU123" s="53">
        <f t="shared" ca="1" si="1676"/>
        <v>0</v>
      </c>
      <c r="CV123" s="53">
        <f t="shared" ca="1" si="1676"/>
        <v>0</v>
      </c>
      <c r="CW123" s="53">
        <f t="shared" ca="1" si="1676"/>
        <v>0</v>
      </c>
      <c r="CX123" s="53">
        <f t="shared" ca="1" si="1676"/>
        <v>0</v>
      </c>
      <c r="CY123" s="53">
        <f t="shared" ca="1" si="1677"/>
        <v>0</v>
      </c>
      <c r="CZ123" s="53">
        <f t="shared" ca="1" si="1677"/>
        <v>0</v>
      </c>
      <c r="DA123" s="53">
        <f t="shared" ca="1" si="1677"/>
        <v>0</v>
      </c>
      <c r="DB123" s="54">
        <f t="shared" ca="1" si="1677"/>
        <v>0</v>
      </c>
      <c r="DC123" s="53">
        <f t="shared" ca="1" si="1677"/>
        <v>0</v>
      </c>
      <c r="DD123" s="53">
        <f t="shared" ca="1" si="1677"/>
        <v>0</v>
      </c>
      <c r="DE123" s="53">
        <f t="shared" ca="1" si="1677"/>
        <v>0</v>
      </c>
      <c r="DF123" s="53">
        <f t="shared" ca="1" si="1677"/>
        <v>0</v>
      </c>
      <c r="DG123" s="53">
        <f t="shared" ca="1" si="1677"/>
        <v>0</v>
      </c>
      <c r="DH123" s="53">
        <f t="shared" ca="1" si="1677"/>
        <v>0</v>
      </c>
      <c r="DI123" s="53">
        <f t="shared" ca="1" si="1677"/>
        <v>0</v>
      </c>
      <c r="DJ123" s="53">
        <f t="shared" ca="1" si="1677"/>
        <v>0</v>
      </c>
      <c r="DK123" s="53">
        <f t="shared" ca="1" si="1677"/>
        <v>0</v>
      </c>
      <c r="DL123" s="53">
        <f t="shared" ca="1" si="1677"/>
        <v>0</v>
      </c>
      <c r="DM123" s="53">
        <f t="shared" ca="1" si="1677"/>
        <v>0</v>
      </c>
      <c r="DN123" s="53">
        <f t="shared" ca="1" si="1677"/>
        <v>0</v>
      </c>
      <c r="DO123" s="52"/>
      <c r="DP123" s="60">
        <v>22.222222222222221</v>
      </c>
      <c r="DQ123" s="53">
        <v>22.222222222222221</v>
      </c>
      <c r="DR123" s="53">
        <v>22.222222222222221</v>
      </c>
      <c r="DS123" s="53">
        <v>22.222222222222221</v>
      </c>
      <c r="DT123" s="53">
        <v>22.222222222222221</v>
      </c>
      <c r="DU123" s="53">
        <v>22.222222222222221</v>
      </c>
      <c r="DV123" s="53">
        <v>22.222222222222221</v>
      </c>
      <c r="DW123" s="53">
        <v>22.222222222222221</v>
      </c>
      <c r="DX123" s="53">
        <v>22.222222222222221</v>
      </c>
      <c r="DY123" s="53">
        <v>0</v>
      </c>
      <c r="DZ123" s="53">
        <v>0</v>
      </c>
      <c r="EA123" s="53">
        <v>0</v>
      </c>
      <c r="EB123" s="53">
        <v>0</v>
      </c>
      <c r="EC123" s="53">
        <v>0</v>
      </c>
      <c r="ED123" s="53">
        <v>0</v>
      </c>
      <c r="EE123" s="53">
        <v>0</v>
      </c>
      <c r="EF123" s="53">
        <v>0</v>
      </c>
      <c r="EG123" s="53">
        <v>0</v>
      </c>
      <c r="EH123" s="53">
        <v>0</v>
      </c>
      <c r="EI123" s="53">
        <v>0</v>
      </c>
      <c r="EJ123" s="53">
        <v>0</v>
      </c>
      <c r="EK123" s="53">
        <v>0</v>
      </c>
      <c r="EL123" s="55">
        <v>0</v>
      </c>
      <c r="EM123" s="54">
        <v>0</v>
      </c>
      <c r="EN123" s="53">
        <v>0</v>
      </c>
      <c r="EO123" s="53">
        <v>0</v>
      </c>
      <c r="EP123" s="53">
        <v>0</v>
      </c>
      <c r="EQ123" s="53">
        <v>0</v>
      </c>
      <c r="ER123" s="53">
        <v>0</v>
      </c>
      <c r="ES123" s="53">
        <v>0</v>
      </c>
      <c r="ET123" s="53">
        <v>0</v>
      </c>
      <c r="EU123" s="53">
        <v>0</v>
      </c>
      <c r="EV123" s="53">
        <v>0</v>
      </c>
      <c r="EW123" s="53">
        <v>0</v>
      </c>
      <c r="EX123" s="53">
        <v>0</v>
      </c>
      <c r="EY123" s="53">
        <v>0</v>
      </c>
      <c r="EZ123" s="53">
        <v>0</v>
      </c>
      <c r="FA123" s="53">
        <v>0</v>
      </c>
      <c r="FB123" s="53">
        <v>0</v>
      </c>
      <c r="FC123" s="53">
        <v>0</v>
      </c>
      <c r="FD123" s="53">
        <v>0</v>
      </c>
      <c r="FE123" s="53">
        <v>0</v>
      </c>
      <c r="FF123" s="53">
        <v>0</v>
      </c>
      <c r="FG123" s="53">
        <v>0</v>
      </c>
      <c r="FH123" s="53">
        <v>0</v>
      </c>
      <c r="FI123" s="53">
        <v>0</v>
      </c>
      <c r="FJ123" s="53">
        <v>0</v>
      </c>
      <c r="FK123" s="54">
        <v>0</v>
      </c>
      <c r="FL123" s="53">
        <v>0</v>
      </c>
      <c r="FM123" s="53">
        <v>0</v>
      </c>
      <c r="FN123" s="53">
        <v>0</v>
      </c>
      <c r="FO123" s="53">
        <v>0</v>
      </c>
      <c r="FP123" s="53">
        <v>0</v>
      </c>
      <c r="FQ123" s="53">
        <v>0</v>
      </c>
      <c r="FR123" s="53">
        <v>0</v>
      </c>
      <c r="FS123" s="53">
        <v>0</v>
      </c>
      <c r="FT123" s="53">
        <v>0</v>
      </c>
      <c r="FU123" s="53">
        <v>0</v>
      </c>
      <c r="FV123" s="53">
        <v>0</v>
      </c>
      <c r="FW123" s="53">
        <v>0</v>
      </c>
      <c r="FX123" s="53">
        <v>0</v>
      </c>
      <c r="FY123" s="53">
        <v>0</v>
      </c>
      <c r="FZ123" s="53">
        <v>0</v>
      </c>
      <c r="GA123" s="53">
        <v>0</v>
      </c>
      <c r="GB123" s="53">
        <v>0</v>
      </c>
      <c r="GC123" s="53">
        <v>0</v>
      </c>
      <c r="GD123" s="53">
        <v>0</v>
      </c>
      <c r="GE123" s="53">
        <v>0</v>
      </c>
      <c r="GF123" s="53">
        <v>0</v>
      </c>
      <c r="GG123" s="53">
        <v>0</v>
      </c>
      <c r="GH123" s="53">
        <v>0</v>
      </c>
      <c r="GI123" s="54">
        <v>0</v>
      </c>
      <c r="GJ123" s="53">
        <v>0</v>
      </c>
      <c r="GK123" s="53">
        <v>0</v>
      </c>
      <c r="GL123" s="53">
        <v>0</v>
      </c>
      <c r="GM123" s="53">
        <v>0</v>
      </c>
      <c r="GN123" s="53">
        <v>0</v>
      </c>
      <c r="GO123" s="53">
        <v>0</v>
      </c>
      <c r="GP123" s="53">
        <v>0</v>
      </c>
      <c r="GQ123" s="53">
        <v>0</v>
      </c>
      <c r="GR123" s="53">
        <v>0</v>
      </c>
      <c r="GS123" s="53">
        <v>0</v>
      </c>
      <c r="GT123" s="53">
        <v>0</v>
      </c>
      <c r="GU123" s="53">
        <v>0</v>
      </c>
      <c r="GV123" s="53">
        <v>0</v>
      </c>
      <c r="GW123" s="53">
        <v>0</v>
      </c>
      <c r="GX123" s="53">
        <v>0</v>
      </c>
      <c r="GY123" s="53">
        <v>0</v>
      </c>
      <c r="GZ123" s="53">
        <v>0</v>
      </c>
      <c r="HA123" s="53">
        <v>0</v>
      </c>
      <c r="HB123" s="53">
        <v>0</v>
      </c>
      <c r="HC123" s="53">
        <v>0</v>
      </c>
      <c r="HD123" s="53">
        <v>0</v>
      </c>
      <c r="HE123" s="53">
        <v>0</v>
      </c>
      <c r="HF123" s="53">
        <v>0</v>
      </c>
      <c r="HG123" s="54">
        <v>0</v>
      </c>
      <c r="HH123" s="52"/>
      <c r="HI123" s="160"/>
      <c r="HJ123" s="161"/>
      <c r="HK123" s="161"/>
      <c r="HL123" s="161"/>
      <c r="HM123" s="161"/>
      <c r="HN123" s="161"/>
      <c r="HO123" s="161"/>
      <c r="HP123" s="161"/>
      <c r="HQ123" s="161"/>
      <c r="HR123" s="161"/>
      <c r="HS123" s="161"/>
      <c r="HT123" s="162"/>
      <c r="HU123" s="160"/>
      <c r="HV123" s="161"/>
      <c r="HW123" s="161"/>
      <c r="HX123" s="161"/>
      <c r="HY123" s="161"/>
      <c r="HZ123" s="161"/>
      <c r="IA123" s="161"/>
      <c r="IB123" s="161"/>
      <c r="IC123" s="161"/>
      <c r="ID123" s="161"/>
      <c r="IE123" s="161"/>
      <c r="IF123" s="162"/>
      <c r="IG123" s="160"/>
      <c r="IH123" s="161"/>
      <c r="II123" s="161"/>
      <c r="IJ123" s="161"/>
      <c r="IK123" s="161"/>
      <c r="IL123" s="161"/>
      <c r="IM123" s="161"/>
      <c r="IN123" s="161"/>
      <c r="IO123" s="161"/>
      <c r="IP123" s="161"/>
      <c r="IQ123" s="161"/>
      <c r="IR123" s="162"/>
      <c r="IS123" s="160"/>
      <c r="IT123" s="161"/>
      <c r="IU123" s="161"/>
      <c r="IV123" s="161"/>
      <c r="IW123" s="161"/>
      <c r="IX123" s="161"/>
      <c r="IY123" s="161"/>
      <c r="IZ123" s="161"/>
      <c r="JA123" s="161"/>
      <c r="JB123" s="161"/>
      <c r="JC123" s="161"/>
      <c r="JD123" s="162"/>
      <c r="JE123" s="92"/>
    </row>
    <row r="124" spans="1:265" s="1" customFormat="1" ht="15" thickBot="1" x14ac:dyDescent="0.35">
      <c r="A124" s="125"/>
      <c r="B124" s="163">
        <f t="shared" ca="1" si="1618"/>
        <v>0</v>
      </c>
      <c r="C124" s="164" t="str">
        <f t="shared" ca="1" si="1619"/>
        <v>Affaire 1</v>
      </c>
      <c r="D124" s="140" t="str">
        <f t="shared" ca="1" si="1620"/>
        <v>DCE/REA</v>
      </c>
      <c r="E124" s="141" t="s">
        <v>40</v>
      </c>
      <c r="F124" s="142">
        <v>3</v>
      </c>
      <c r="G124" s="140">
        <f t="shared" ca="1" si="1621"/>
        <v>0</v>
      </c>
      <c r="H124" s="140">
        <f t="shared" ca="1" si="1622"/>
        <v>0</v>
      </c>
      <c r="I124" s="168">
        <f t="shared" ca="1" si="1623"/>
        <v>0</v>
      </c>
      <c r="J124" s="140">
        <f t="shared" ca="1" si="1624"/>
        <v>0</v>
      </c>
      <c r="K124" s="140">
        <f t="shared" ca="1" si="1625"/>
        <v>0</v>
      </c>
      <c r="L124" s="143">
        <f t="shared" ca="1" si="1626"/>
        <v>0</v>
      </c>
      <c r="M124" s="108"/>
      <c r="N124" s="145">
        <v>250</v>
      </c>
      <c r="O124" s="146">
        <v>43466</v>
      </c>
      <c r="P124" s="146">
        <v>43525</v>
      </c>
      <c r="Q124" s="147"/>
      <c r="R124" s="148" t="str">
        <f ca="1">IF(AND($P124&lt;&gt;"",$P124&lt;=$B$1,$Q124=""),"RETARD","")</f>
        <v>RETARD</v>
      </c>
      <c r="S124" s="148">
        <f ca="1">IF($O124="","",IF(AND($B$1&lt;$P124,$Q124=""),$P124,IF(AND($Q124&lt;=$P124,$Q124&lt;&gt;""),$Q124,EDATE($P124,1))))</f>
        <v>43556</v>
      </c>
      <c r="T124" s="150"/>
      <c r="U124" s="108"/>
      <c r="V124" s="154" t="str">
        <f t="shared" ca="1" si="1627"/>
        <v>-</v>
      </c>
      <c r="W124" s="155" t="str">
        <f t="shared" ca="1" si="1628"/>
        <v>-</v>
      </c>
      <c r="X124" s="155" t="str">
        <f t="shared" ca="1" si="1629"/>
        <v>-</v>
      </c>
      <c r="Y124" s="155" t="str">
        <f t="shared" ca="1" si="1630"/>
        <v>DCE</v>
      </c>
      <c r="Z124" s="155" t="str">
        <f t="shared" ca="1" si="1631"/>
        <v/>
      </c>
      <c r="AA124" s="155" t="str">
        <f t="shared" ca="1" si="1632"/>
        <v/>
      </c>
      <c r="AB124" s="155" t="str">
        <f t="shared" ca="1" si="1633"/>
        <v/>
      </c>
      <c r="AC124" s="155" t="str">
        <f t="shared" ca="1" si="1634"/>
        <v/>
      </c>
      <c r="AD124" s="155" t="str">
        <f t="shared" ca="1" si="1635"/>
        <v/>
      </c>
      <c r="AE124" s="155" t="str">
        <f t="shared" ca="1" si="1636"/>
        <v/>
      </c>
      <c r="AF124" s="155" t="str">
        <f t="shared" ca="1" si="1637"/>
        <v/>
      </c>
      <c r="AG124" s="156" t="str">
        <f t="shared" ca="1" si="1638"/>
        <v/>
      </c>
      <c r="AH124" s="154" t="str">
        <f t="shared" ca="1" si="1639"/>
        <v/>
      </c>
      <c r="AI124" s="155" t="str">
        <f t="shared" ca="1" si="1640"/>
        <v/>
      </c>
      <c r="AJ124" s="155" t="str">
        <f t="shared" ca="1" si="1641"/>
        <v/>
      </c>
      <c r="AK124" s="155" t="str">
        <f t="shared" ca="1" si="1642"/>
        <v/>
      </c>
      <c r="AL124" s="155" t="str">
        <f t="shared" ca="1" si="1643"/>
        <v/>
      </c>
      <c r="AM124" s="155" t="str">
        <f t="shared" ca="1" si="1644"/>
        <v/>
      </c>
      <c r="AN124" s="155" t="str">
        <f t="shared" ca="1" si="1645"/>
        <v/>
      </c>
      <c r="AO124" s="155" t="str">
        <f t="shared" ca="1" si="1646"/>
        <v/>
      </c>
      <c r="AP124" s="155" t="str">
        <f t="shared" ca="1" si="1647"/>
        <v/>
      </c>
      <c r="AQ124" s="155" t="str">
        <f t="shared" ca="1" si="1648"/>
        <v/>
      </c>
      <c r="AR124" s="155" t="str">
        <f t="shared" ca="1" si="1649"/>
        <v/>
      </c>
      <c r="AS124" s="156" t="str">
        <f t="shared" ca="1" si="1650"/>
        <v/>
      </c>
      <c r="AT124" s="154" t="str">
        <f t="shared" ca="1" si="1651"/>
        <v/>
      </c>
      <c r="AU124" s="155" t="str">
        <f t="shared" ca="1" si="1652"/>
        <v/>
      </c>
      <c r="AV124" s="155" t="str">
        <f t="shared" ca="1" si="1653"/>
        <v/>
      </c>
      <c r="AW124" s="155" t="str">
        <f t="shared" ca="1" si="1654"/>
        <v/>
      </c>
      <c r="AX124" s="155" t="str">
        <f t="shared" ca="1" si="1655"/>
        <v/>
      </c>
      <c r="AY124" s="155" t="str">
        <f t="shared" ca="1" si="1656"/>
        <v/>
      </c>
      <c r="AZ124" s="155" t="str">
        <f t="shared" ca="1" si="1657"/>
        <v/>
      </c>
      <c r="BA124" s="155" t="str">
        <f t="shared" ca="1" si="1658"/>
        <v/>
      </c>
      <c r="BB124" s="155" t="str">
        <f t="shared" ca="1" si="1659"/>
        <v/>
      </c>
      <c r="BC124" s="155" t="str">
        <f t="shared" ca="1" si="1660"/>
        <v/>
      </c>
      <c r="BD124" s="155" t="str">
        <f t="shared" ca="1" si="1661"/>
        <v/>
      </c>
      <c r="BE124" s="156" t="str">
        <f t="shared" ca="1" si="1662"/>
        <v/>
      </c>
      <c r="BF124" s="154" t="str">
        <f t="shared" ca="1" si="1663"/>
        <v/>
      </c>
      <c r="BG124" s="155" t="str">
        <f t="shared" ca="1" si="1664"/>
        <v/>
      </c>
      <c r="BH124" s="155" t="str">
        <f t="shared" ca="1" si="1665"/>
        <v/>
      </c>
      <c r="BI124" s="155" t="str">
        <f t="shared" ca="1" si="1666"/>
        <v/>
      </c>
      <c r="BJ124" s="155" t="str">
        <f t="shared" ca="1" si="1667"/>
        <v/>
      </c>
      <c r="BK124" s="155" t="str">
        <f t="shared" ca="1" si="1668"/>
        <v/>
      </c>
      <c r="BL124" s="155" t="str">
        <f t="shared" ca="1" si="1669"/>
        <v/>
      </c>
      <c r="BM124" s="155" t="str">
        <f t="shared" ca="1" si="1670"/>
        <v/>
      </c>
      <c r="BN124" s="155" t="str">
        <f t="shared" ca="1" si="1671"/>
        <v/>
      </c>
      <c r="BO124" s="155" t="str">
        <f t="shared" ca="1" si="1672"/>
        <v/>
      </c>
      <c r="BP124" s="155" t="str">
        <f t="shared" ca="1" si="1673"/>
        <v/>
      </c>
      <c r="BQ124" s="156" t="str">
        <f t="shared" ca="1" si="1674"/>
        <v/>
      </c>
      <c r="BR124" s="52"/>
      <c r="BS124" s="53">
        <f t="shared" ca="1" si="1675"/>
        <v>71.428571428571431</v>
      </c>
      <c r="BT124" s="53">
        <f t="shared" ca="1" si="1675"/>
        <v>71.428571428571431</v>
      </c>
      <c r="BU124" s="53">
        <f t="shared" ca="1" si="1675"/>
        <v>71.428571428571431</v>
      </c>
      <c r="BV124" s="53">
        <f t="shared" ca="1" si="1675"/>
        <v>35.714285714285715</v>
      </c>
      <c r="BW124" s="53">
        <f t="shared" ca="1" si="1675"/>
        <v>0</v>
      </c>
      <c r="BX124" s="53">
        <f t="shared" ca="1" si="1675"/>
        <v>0</v>
      </c>
      <c r="BY124" s="53">
        <f t="shared" ca="1" si="1675"/>
        <v>0</v>
      </c>
      <c r="BZ124" s="53">
        <f t="shared" ca="1" si="1675"/>
        <v>0</v>
      </c>
      <c r="CA124" s="53">
        <f t="shared" ca="1" si="1675"/>
        <v>0</v>
      </c>
      <c r="CB124" s="53">
        <f t="shared" ca="1" si="1675"/>
        <v>0</v>
      </c>
      <c r="CC124" s="53">
        <f t="shared" ca="1" si="1675"/>
        <v>0</v>
      </c>
      <c r="CD124" s="54">
        <f t="shared" ca="1" si="1675"/>
        <v>0</v>
      </c>
      <c r="CE124" s="53">
        <f t="shared" ca="1" si="1675"/>
        <v>0</v>
      </c>
      <c r="CF124" s="53">
        <f t="shared" ca="1" si="1675"/>
        <v>0</v>
      </c>
      <c r="CG124" s="53">
        <f t="shared" ca="1" si="1675"/>
        <v>0</v>
      </c>
      <c r="CH124" s="53">
        <f t="shared" ca="1" si="1675"/>
        <v>0</v>
      </c>
      <c r="CI124" s="53">
        <f t="shared" ca="1" si="1676"/>
        <v>0</v>
      </c>
      <c r="CJ124" s="53">
        <f t="shared" ca="1" si="1676"/>
        <v>0</v>
      </c>
      <c r="CK124" s="53">
        <f t="shared" ca="1" si="1676"/>
        <v>0</v>
      </c>
      <c r="CL124" s="53">
        <f t="shared" ca="1" si="1676"/>
        <v>0</v>
      </c>
      <c r="CM124" s="53">
        <f t="shared" ca="1" si="1676"/>
        <v>0</v>
      </c>
      <c r="CN124" s="53">
        <f t="shared" ca="1" si="1676"/>
        <v>0</v>
      </c>
      <c r="CO124" s="53">
        <f t="shared" ca="1" si="1676"/>
        <v>0</v>
      </c>
      <c r="CP124" s="54">
        <f t="shared" ca="1" si="1676"/>
        <v>0</v>
      </c>
      <c r="CQ124" s="53">
        <f t="shared" ca="1" si="1676"/>
        <v>0</v>
      </c>
      <c r="CR124" s="53">
        <f t="shared" ca="1" si="1676"/>
        <v>0</v>
      </c>
      <c r="CS124" s="53">
        <f t="shared" ca="1" si="1676"/>
        <v>0</v>
      </c>
      <c r="CT124" s="53">
        <f t="shared" ca="1" si="1676"/>
        <v>0</v>
      </c>
      <c r="CU124" s="53">
        <f t="shared" ca="1" si="1676"/>
        <v>0</v>
      </c>
      <c r="CV124" s="53">
        <f t="shared" ca="1" si="1676"/>
        <v>0</v>
      </c>
      <c r="CW124" s="53">
        <f t="shared" ca="1" si="1676"/>
        <v>0</v>
      </c>
      <c r="CX124" s="53">
        <f t="shared" ca="1" si="1676"/>
        <v>0</v>
      </c>
      <c r="CY124" s="53">
        <f t="shared" ca="1" si="1677"/>
        <v>0</v>
      </c>
      <c r="CZ124" s="53">
        <f t="shared" ca="1" si="1677"/>
        <v>0</v>
      </c>
      <c r="DA124" s="53">
        <f t="shared" ca="1" si="1677"/>
        <v>0</v>
      </c>
      <c r="DB124" s="54">
        <f t="shared" ca="1" si="1677"/>
        <v>0</v>
      </c>
      <c r="DC124" s="53">
        <f t="shared" ca="1" si="1677"/>
        <v>0</v>
      </c>
      <c r="DD124" s="53">
        <f t="shared" ca="1" si="1677"/>
        <v>0</v>
      </c>
      <c r="DE124" s="53">
        <f t="shared" ca="1" si="1677"/>
        <v>0</v>
      </c>
      <c r="DF124" s="53">
        <f t="shared" ca="1" si="1677"/>
        <v>0</v>
      </c>
      <c r="DG124" s="53">
        <f t="shared" ca="1" si="1677"/>
        <v>0</v>
      </c>
      <c r="DH124" s="53">
        <f t="shared" ca="1" si="1677"/>
        <v>0</v>
      </c>
      <c r="DI124" s="53">
        <f t="shared" ca="1" si="1677"/>
        <v>0</v>
      </c>
      <c r="DJ124" s="53">
        <f t="shared" ca="1" si="1677"/>
        <v>0</v>
      </c>
      <c r="DK124" s="53">
        <f t="shared" ca="1" si="1677"/>
        <v>0</v>
      </c>
      <c r="DL124" s="53">
        <f t="shared" ca="1" si="1677"/>
        <v>0</v>
      </c>
      <c r="DM124" s="53">
        <f t="shared" ca="1" si="1677"/>
        <v>0</v>
      </c>
      <c r="DN124" s="53">
        <f t="shared" ca="1" si="1677"/>
        <v>0</v>
      </c>
      <c r="DO124" s="52"/>
      <c r="DP124" s="60">
        <v>35.714285714285715</v>
      </c>
      <c r="DQ124" s="53">
        <v>35.714285714285715</v>
      </c>
      <c r="DR124" s="53">
        <v>35.714285714285715</v>
      </c>
      <c r="DS124" s="53">
        <v>35.714285714285715</v>
      </c>
      <c r="DT124" s="53">
        <v>35.714285714285715</v>
      </c>
      <c r="DU124" s="53">
        <v>35.714285714285715</v>
      </c>
      <c r="DV124" s="53">
        <v>35.714285714285715</v>
      </c>
      <c r="DW124" s="53">
        <v>0</v>
      </c>
      <c r="DX124" s="53">
        <v>0</v>
      </c>
      <c r="DY124" s="53">
        <v>0</v>
      </c>
      <c r="DZ124" s="53">
        <v>0</v>
      </c>
      <c r="EA124" s="53">
        <v>0</v>
      </c>
      <c r="EB124" s="53">
        <v>0</v>
      </c>
      <c r="EC124" s="53">
        <v>0</v>
      </c>
      <c r="ED124" s="53">
        <v>0</v>
      </c>
      <c r="EE124" s="53">
        <v>0</v>
      </c>
      <c r="EF124" s="53">
        <v>0</v>
      </c>
      <c r="EG124" s="53">
        <v>0</v>
      </c>
      <c r="EH124" s="53">
        <v>0</v>
      </c>
      <c r="EI124" s="53">
        <v>0</v>
      </c>
      <c r="EJ124" s="53">
        <v>0</v>
      </c>
      <c r="EK124" s="53">
        <v>0</v>
      </c>
      <c r="EL124" s="55">
        <v>0</v>
      </c>
      <c r="EM124" s="54">
        <v>0</v>
      </c>
      <c r="EN124" s="53">
        <v>0</v>
      </c>
      <c r="EO124" s="53">
        <v>0</v>
      </c>
      <c r="EP124" s="53">
        <v>0</v>
      </c>
      <c r="EQ124" s="53">
        <v>0</v>
      </c>
      <c r="ER124" s="53">
        <v>0</v>
      </c>
      <c r="ES124" s="53">
        <v>0</v>
      </c>
      <c r="ET124" s="53">
        <v>0</v>
      </c>
      <c r="EU124" s="53">
        <v>0</v>
      </c>
      <c r="EV124" s="53">
        <v>0</v>
      </c>
      <c r="EW124" s="53">
        <v>0</v>
      </c>
      <c r="EX124" s="53">
        <v>0</v>
      </c>
      <c r="EY124" s="53">
        <v>0</v>
      </c>
      <c r="EZ124" s="53">
        <v>0</v>
      </c>
      <c r="FA124" s="53">
        <v>0</v>
      </c>
      <c r="FB124" s="53">
        <v>0</v>
      </c>
      <c r="FC124" s="53">
        <v>0</v>
      </c>
      <c r="FD124" s="53">
        <v>0</v>
      </c>
      <c r="FE124" s="53">
        <v>0</v>
      </c>
      <c r="FF124" s="53">
        <v>0</v>
      </c>
      <c r="FG124" s="53">
        <v>0</v>
      </c>
      <c r="FH124" s="53">
        <v>0</v>
      </c>
      <c r="FI124" s="53">
        <v>0</v>
      </c>
      <c r="FJ124" s="53">
        <v>0</v>
      </c>
      <c r="FK124" s="54">
        <v>0</v>
      </c>
      <c r="FL124" s="53">
        <v>0</v>
      </c>
      <c r="FM124" s="53">
        <v>0</v>
      </c>
      <c r="FN124" s="53">
        <v>0</v>
      </c>
      <c r="FO124" s="53">
        <v>0</v>
      </c>
      <c r="FP124" s="53">
        <v>0</v>
      </c>
      <c r="FQ124" s="53">
        <v>0</v>
      </c>
      <c r="FR124" s="53">
        <v>0</v>
      </c>
      <c r="FS124" s="53">
        <v>0</v>
      </c>
      <c r="FT124" s="53">
        <v>0</v>
      </c>
      <c r="FU124" s="53">
        <v>0</v>
      </c>
      <c r="FV124" s="53">
        <v>0</v>
      </c>
      <c r="FW124" s="53">
        <v>0</v>
      </c>
      <c r="FX124" s="53">
        <v>0</v>
      </c>
      <c r="FY124" s="53">
        <v>0</v>
      </c>
      <c r="FZ124" s="53">
        <v>0</v>
      </c>
      <c r="GA124" s="53">
        <v>0</v>
      </c>
      <c r="GB124" s="53">
        <v>0</v>
      </c>
      <c r="GC124" s="53">
        <v>0</v>
      </c>
      <c r="GD124" s="53">
        <v>0</v>
      </c>
      <c r="GE124" s="53">
        <v>0</v>
      </c>
      <c r="GF124" s="53">
        <v>0</v>
      </c>
      <c r="GG124" s="53">
        <v>0</v>
      </c>
      <c r="GH124" s="53">
        <v>0</v>
      </c>
      <c r="GI124" s="54">
        <v>0</v>
      </c>
      <c r="GJ124" s="53">
        <v>0</v>
      </c>
      <c r="GK124" s="53">
        <v>0</v>
      </c>
      <c r="GL124" s="53">
        <v>0</v>
      </c>
      <c r="GM124" s="53">
        <v>0</v>
      </c>
      <c r="GN124" s="53">
        <v>0</v>
      </c>
      <c r="GO124" s="53">
        <v>0</v>
      </c>
      <c r="GP124" s="53">
        <v>0</v>
      </c>
      <c r="GQ124" s="53">
        <v>0</v>
      </c>
      <c r="GR124" s="53">
        <v>0</v>
      </c>
      <c r="GS124" s="53">
        <v>0</v>
      </c>
      <c r="GT124" s="53">
        <v>0</v>
      </c>
      <c r="GU124" s="53">
        <v>0</v>
      </c>
      <c r="GV124" s="53">
        <v>0</v>
      </c>
      <c r="GW124" s="53">
        <v>0</v>
      </c>
      <c r="GX124" s="53">
        <v>0</v>
      </c>
      <c r="GY124" s="53">
        <v>0</v>
      </c>
      <c r="GZ124" s="53">
        <v>0</v>
      </c>
      <c r="HA124" s="53">
        <v>0</v>
      </c>
      <c r="HB124" s="53">
        <v>0</v>
      </c>
      <c r="HC124" s="53">
        <v>0</v>
      </c>
      <c r="HD124" s="53">
        <v>0</v>
      </c>
      <c r="HE124" s="53">
        <v>0</v>
      </c>
      <c r="HF124" s="53">
        <v>0</v>
      </c>
      <c r="HG124" s="54">
        <v>0</v>
      </c>
      <c r="HH124" s="52"/>
      <c r="HI124" s="160"/>
      <c r="HJ124" s="161"/>
      <c r="HK124" s="161"/>
      <c r="HL124" s="161"/>
      <c r="HM124" s="161"/>
      <c r="HN124" s="161"/>
      <c r="HO124" s="161"/>
      <c r="HP124" s="161"/>
      <c r="HQ124" s="161"/>
      <c r="HR124" s="161"/>
      <c r="HS124" s="161"/>
      <c r="HT124" s="162"/>
      <c r="HU124" s="160"/>
      <c r="HV124" s="161"/>
      <c r="HW124" s="161"/>
      <c r="HX124" s="161"/>
      <c r="HY124" s="161"/>
      <c r="HZ124" s="161"/>
      <c r="IA124" s="161"/>
      <c r="IB124" s="161"/>
      <c r="IC124" s="161"/>
      <c r="ID124" s="161"/>
      <c r="IE124" s="161"/>
      <c r="IF124" s="162"/>
      <c r="IG124" s="160"/>
      <c r="IH124" s="161"/>
      <c r="II124" s="161"/>
      <c r="IJ124" s="161"/>
      <c r="IK124" s="161"/>
      <c r="IL124" s="161"/>
      <c r="IM124" s="161"/>
      <c r="IN124" s="161"/>
      <c r="IO124" s="161"/>
      <c r="IP124" s="161"/>
      <c r="IQ124" s="161"/>
      <c r="IR124" s="162"/>
      <c r="IS124" s="160"/>
      <c r="IT124" s="161"/>
      <c r="IU124" s="161"/>
      <c r="IV124" s="161"/>
      <c r="IW124" s="161"/>
      <c r="IX124" s="161"/>
      <c r="IY124" s="161"/>
      <c r="IZ124" s="161"/>
      <c r="JA124" s="161"/>
      <c r="JB124" s="161"/>
      <c r="JC124" s="161"/>
      <c r="JD124" s="162"/>
      <c r="JE124" s="92"/>
    </row>
    <row r="125" spans="1:265" s="1" customFormat="1" ht="14.4" x14ac:dyDescent="0.3">
      <c r="A125" s="124"/>
      <c r="B125" s="171"/>
      <c r="C125" s="165" t="s">
        <v>43</v>
      </c>
      <c r="D125" s="137" t="s">
        <v>28</v>
      </c>
      <c r="E125" s="137" t="s">
        <v>39</v>
      </c>
      <c r="F125" s="138"/>
      <c r="G125" s="137"/>
      <c r="H125" s="137"/>
      <c r="I125" s="172"/>
      <c r="J125" s="137"/>
      <c r="K125" s="137"/>
      <c r="L125" s="139"/>
      <c r="M125" s="108"/>
      <c r="N125" s="144">
        <f ca="1">SUM(INDIRECT(ADDRESS(ROW($C125)+1,COLUMN($C125)+11,4)&amp;":"&amp;ADDRESS(ROW($C125)+(COUNTIFS($C$1:$C$12,$C125)-1),COLUMN($C125)+11,4)))</f>
        <v>850</v>
      </c>
      <c r="O125" s="137"/>
      <c r="P125" s="137"/>
      <c r="Q125" s="137"/>
      <c r="R125" s="137"/>
      <c r="S125" s="137"/>
      <c r="T125" s="170"/>
      <c r="U125" s="108"/>
      <c r="V125" s="151"/>
      <c r="W125" s="152"/>
      <c r="X125" s="152"/>
      <c r="Y125" s="152"/>
      <c r="Z125" s="152"/>
      <c r="AA125" s="152"/>
      <c r="AB125" s="152"/>
      <c r="AC125" s="152"/>
      <c r="AD125" s="152"/>
      <c r="AE125" s="152"/>
      <c r="AF125" s="152"/>
      <c r="AG125" s="153"/>
      <c r="AH125" s="151"/>
      <c r="AI125" s="152"/>
      <c r="AJ125" s="152"/>
      <c r="AK125" s="152"/>
      <c r="AL125" s="152"/>
      <c r="AM125" s="152"/>
      <c r="AN125" s="152"/>
      <c r="AO125" s="152"/>
      <c r="AP125" s="152"/>
      <c r="AQ125" s="152"/>
      <c r="AR125" s="152"/>
      <c r="AS125" s="153"/>
      <c r="AT125" s="151"/>
      <c r="AU125" s="152"/>
      <c r="AV125" s="152"/>
      <c r="AW125" s="152"/>
      <c r="AX125" s="152"/>
      <c r="AY125" s="152"/>
      <c r="AZ125" s="152"/>
      <c r="BA125" s="152"/>
      <c r="BB125" s="152"/>
      <c r="BC125" s="152"/>
      <c r="BD125" s="152"/>
      <c r="BE125" s="153"/>
      <c r="BF125" s="151"/>
      <c r="BG125" s="152"/>
      <c r="BH125" s="152"/>
      <c r="BI125" s="152"/>
      <c r="BJ125" s="152"/>
      <c r="BK125" s="152"/>
      <c r="BL125" s="152"/>
      <c r="BM125" s="152"/>
      <c r="BN125" s="152"/>
      <c r="BO125" s="152"/>
      <c r="BP125" s="152"/>
      <c r="BQ125" s="153"/>
      <c r="BR125" s="52"/>
      <c r="BS125" s="71"/>
      <c r="BT125" s="71"/>
      <c r="BU125" s="71"/>
      <c r="BV125" s="71"/>
      <c r="BW125" s="71"/>
      <c r="BX125" s="71"/>
      <c r="BY125" s="71"/>
      <c r="BZ125" s="71"/>
      <c r="CA125" s="71"/>
      <c r="CB125" s="71"/>
      <c r="CC125" s="71"/>
      <c r="CD125" s="72"/>
      <c r="CE125" s="71"/>
      <c r="CF125" s="71"/>
      <c r="CG125" s="71"/>
      <c r="CH125" s="71"/>
      <c r="CI125" s="71"/>
      <c r="CJ125" s="71"/>
      <c r="CK125" s="71"/>
      <c r="CL125" s="71"/>
      <c r="CM125" s="71"/>
      <c r="CN125" s="71"/>
      <c r="CO125" s="71"/>
      <c r="CP125" s="72"/>
      <c r="CQ125" s="71"/>
      <c r="CR125" s="71"/>
      <c r="CS125" s="71"/>
      <c r="CT125" s="71"/>
      <c r="CU125" s="71"/>
      <c r="CV125" s="71"/>
      <c r="CW125" s="71"/>
      <c r="CX125" s="71"/>
      <c r="CY125" s="71"/>
      <c r="CZ125" s="71"/>
      <c r="DA125" s="71"/>
      <c r="DB125" s="72"/>
      <c r="DC125" s="71"/>
      <c r="DD125" s="71"/>
      <c r="DE125" s="71"/>
      <c r="DF125" s="71"/>
      <c r="DG125" s="71"/>
      <c r="DH125" s="71"/>
      <c r="DI125" s="71"/>
      <c r="DJ125" s="71"/>
      <c r="DK125" s="71"/>
      <c r="DL125" s="71"/>
      <c r="DM125" s="71"/>
      <c r="DN125" s="71"/>
      <c r="DO125" s="52"/>
      <c r="DP125" s="73"/>
      <c r="DQ125" s="71"/>
      <c r="DR125" s="71"/>
      <c r="DS125" s="71"/>
      <c r="DT125" s="71"/>
      <c r="DU125" s="71"/>
      <c r="DV125" s="71"/>
      <c r="DW125" s="71"/>
      <c r="DX125" s="71"/>
      <c r="DY125" s="71"/>
      <c r="DZ125" s="71"/>
      <c r="EA125" s="71"/>
      <c r="EB125" s="71"/>
      <c r="EC125" s="71"/>
      <c r="ED125" s="71"/>
      <c r="EE125" s="71"/>
      <c r="EF125" s="71"/>
      <c r="EG125" s="71"/>
      <c r="EH125" s="71"/>
      <c r="EI125" s="71"/>
      <c r="EJ125" s="71"/>
      <c r="EK125" s="71"/>
      <c r="EL125" s="74"/>
      <c r="EM125" s="72"/>
      <c r="EN125" s="71"/>
      <c r="EO125" s="71"/>
      <c r="EP125" s="71"/>
      <c r="EQ125" s="71"/>
      <c r="ER125" s="71"/>
      <c r="ES125" s="71"/>
      <c r="ET125" s="71"/>
      <c r="EU125" s="71"/>
      <c r="EV125" s="71"/>
      <c r="EW125" s="71"/>
      <c r="EX125" s="71"/>
      <c r="EY125" s="71"/>
      <c r="EZ125" s="71"/>
      <c r="FA125" s="71"/>
      <c r="FB125" s="71"/>
      <c r="FC125" s="71"/>
      <c r="FD125" s="71"/>
      <c r="FE125" s="71"/>
      <c r="FF125" s="71"/>
      <c r="FG125" s="71"/>
      <c r="FH125" s="71"/>
      <c r="FI125" s="71"/>
      <c r="FJ125" s="71"/>
      <c r="FK125" s="72"/>
      <c r="FL125" s="71"/>
      <c r="FM125" s="71"/>
      <c r="FN125" s="71"/>
      <c r="FO125" s="71"/>
      <c r="FP125" s="71"/>
      <c r="FQ125" s="71"/>
      <c r="FR125" s="71"/>
      <c r="FS125" s="71"/>
      <c r="FT125" s="71"/>
      <c r="FU125" s="71"/>
      <c r="FV125" s="71"/>
      <c r="FW125" s="71"/>
      <c r="FX125" s="71"/>
      <c r="FY125" s="71"/>
      <c r="FZ125" s="71"/>
      <c r="GA125" s="71"/>
      <c r="GB125" s="71"/>
      <c r="GC125" s="71"/>
      <c r="GD125" s="71"/>
      <c r="GE125" s="71"/>
      <c r="GF125" s="71"/>
      <c r="GG125" s="71"/>
      <c r="GH125" s="71"/>
      <c r="GI125" s="72"/>
      <c r="GJ125" s="71"/>
      <c r="GK125" s="71"/>
      <c r="GL125" s="71"/>
      <c r="GM125" s="71"/>
      <c r="GN125" s="71"/>
      <c r="GO125" s="71"/>
      <c r="GP125" s="71"/>
      <c r="GQ125" s="71"/>
      <c r="GR125" s="71"/>
      <c r="GS125" s="71"/>
      <c r="GT125" s="71"/>
      <c r="GU125" s="71"/>
      <c r="GV125" s="71"/>
      <c r="GW125" s="71"/>
      <c r="GX125" s="71"/>
      <c r="GY125" s="71"/>
      <c r="GZ125" s="71"/>
      <c r="HA125" s="71"/>
      <c r="HB125" s="71"/>
      <c r="HC125" s="71"/>
      <c r="HD125" s="71"/>
      <c r="HE125" s="71"/>
      <c r="HF125" s="71"/>
      <c r="HG125" s="72"/>
      <c r="HH125" s="52"/>
      <c r="HI125" s="157"/>
      <c r="HJ125" s="158"/>
      <c r="HK125" s="158"/>
      <c r="HL125" s="158"/>
      <c r="HM125" s="158"/>
      <c r="HN125" s="158"/>
      <c r="HO125" s="158"/>
      <c r="HP125" s="158"/>
      <c r="HQ125" s="158"/>
      <c r="HR125" s="158"/>
      <c r="HS125" s="158"/>
      <c r="HT125" s="159"/>
      <c r="HU125" s="157"/>
      <c r="HV125" s="158"/>
      <c r="HW125" s="158"/>
      <c r="HX125" s="158"/>
      <c r="HY125" s="158"/>
      <c r="HZ125" s="158"/>
      <c r="IA125" s="158"/>
      <c r="IB125" s="158"/>
      <c r="IC125" s="158"/>
      <c r="ID125" s="158"/>
      <c r="IE125" s="158"/>
      <c r="IF125" s="159"/>
      <c r="IG125" s="157"/>
      <c r="IH125" s="158"/>
      <c r="II125" s="158"/>
      <c r="IJ125" s="158"/>
      <c r="IK125" s="158"/>
      <c r="IL125" s="158"/>
      <c r="IM125" s="158"/>
      <c r="IN125" s="158"/>
      <c r="IO125" s="158"/>
      <c r="IP125" s="158"/>
      <c r="IQ125" s="158"/>
      <c r="IR125" s="159"/>
      <c r="IS125" s="157"/>
      <c r="IT125" s="158"/>
      <c r="IU125" s="158"/>
      <c r="IV125" s="158"/>
      <c r="IW125" s="158"/>
      <c r="IX125" s="158"/>
      <c r="IY125" s="158"/>
      <c r="IZ125" s="158"/>
      <c r="JA125" s="158"/>
      <c r="JB125" s="158"/>
      <c r="JC125" s="158"/>
      <c r="JD125" s="159"/>
      <c r="JE125" s="92"/>
    </row>
    <row r="126" spans="1:265" s="1" customFormat="1" ht="15" customHeight="1" x14ac:dyDescent="0.3">
      <c r="A126" s="125"/>
      <c r="B126" s="163">
        <f t="shared" ref="B126:B128" ca="1" si="1678">INDIRECT(ADDRESS(ROW(A126)-1,COLUMN(A126)+1,4),TRUE)</f>
        <v>0</v>
      </c>
      <c r="C126" s="164" t="str">
        <f t="shared" ref="C126:C128" ca="1" si="1679">INDIRECT(ADDRESS(ROW(B126)-1,COLUMN(B126)+1,4),TRUE)</f>
        <v>Affaire 1</v>
      </c>
      <c r="D126" s="140" t="str">
        <f t="shared" ref="D126:D128" ca="1" si="1680">INDIRECT(ADDRESS(ROW(C126)-1,COLUMN(C126)+1,4),TRUE)</f>
        <v>DCE/REA</v>
      </c>
      <c r="E126" s="141" t="s">
        <v>38</v>
      </c>
      <c r="F126" s="142">
        <v>1</v>
      </c>
      <c r="G126" s="140">
        <f t="shared" ref="G126:G128" ca="1" si="1681">INDIRECT(ADDRESS(ROW(F126)-1,COLUMN(F126)+1,4),TRUE)</f>
        <v>0</v>
      </c>
      <c r="H126" s="140">
        <f t="shared" ref="H126:H128" ca="1" si="1682">INDIRECT(ADDRESS(ROW(G126)-1,COLUMN(G126)+1,4),TRUE)</f>
        <v>0</v>
      </c>
      <c r="I126" s="168">
        <f t="shared" ref="I126:I128" ca="1" si="1683">INDIRECT(ADDRESS(ROW(H126)-1,COLUMN(H126)+1,4),TRUE)</f>
        <v>0</v>
      </c>
      <c r="J126" s="173">
        <f t="shared" ref="J126:J128" ca="1" si="1684">INDIRECT(ADDRESS(ROW(I126)-1,COLUMN(I126)+1,4),TRUE)</f>
        <v>0</v>
      </c>
      <c r="K126" s="140">
        <f t="shared" ref="K126:K128" ca="1" si="1685">INDIRECT(ADDRESS(ROW(J126)-1,COLUMN(J126)+1,4),TRUE)</f>
        <v>0</v>
      </c>
      <c r="L126" s="143">
        <f t="shared" ref="L126:L128" ca="1" si="1686">INDIRECT(ADDRESS(ROW(K126)-1,COLUMN(K126)+1,4),TRUE)</f>
        <v>0</v>
      </c>
      <c r="M126" s="108"/>
      <c r="N126" s="145">
        <v>400</v>
      </c>
      <c r="O126" s="146">
        <v>43466</v>
      </c>
      <c r="P126" s="146">
        <v>43586</v>
      </c>
      <c r="Q126" s="147"/>
      <c r="R126" s="148" t="str">
        <f ca="1">IF(AND($P126&lt;&gt;"",$P126&lt;=$B$1,$Q126=""),"RETARD","")</f>
        <v>RETARD</v>
      </c>
      <c r="S126" s="148">
        <f ca="1">IF($O126="","",IF(AND($B$1&lt;$P126,$Q126=""),$P126,IF(AND($Q126&lt;=$P126,$Q126&lt;&gt;""),$Q126,EDATE($P126,1))))</f>
        <v>43617</v>
      </c>
      <c r="T126" s="169"/>
      <c r="U126" s="108"/>
      <c r="V126" s="154" t="str">
        <f t="shared" ref="V126:V128" ca="1" si="1687">IF(AND(BS126&gt;0,BT126&gt;0),"-",IF(AND(BS126&gt;0,BT126=0),IF($D126="DCE/REA",IF(HI126="","DCE","REA"),$D126),""))</f>
        <v>-</v>
      </c>
      <c r="W126" s="155" t="str">
        <f t="shared" ref="W126:W128" ca="1" si="1688">IF(AND(BT126&gt;0,BU126&gt;0),"-",IF(AND(BT126&gt;0,BU126=0),IF($D126="DCE/REA",IF(HJ126="","DCE","REA"),$D126),""))</f>
        <v>-</v>
      </c>
      <c r="X126" s="155" t="str">
        <f t="shared" ref="X126:X128" ca="1" si="1689">IF(AND(BU126&gt;0,BV126&gt;0),"-",IF(AND(BU126&gt;0,BV126=0),IF($D126="DCE/REA",IF(HK126="","DCE","REA"),$D126),""))</f>
        <v>-</v>
      </c>
      <c r="Y126" s="155" t="str">
        <f t="shared" ref="Y126:Y128" ca="1" si="1690">IF(AND(BV126&gt;0,BW126&gt;0),"-",IF(AND(BV126&gt;0,BW126=0),IF($D126="DCE/REA",IF(HL126="","DCE","REA"),$D126),""))</f>
        <v>-</v>
      </c>
      <c r="Z126" s="155" t="str">
        <f t="shared" ref="Z126:Z128" ca="1" si="1691">IF(AND(BW126&gt;0,BX126&gt;0),"-",IF(AND(BW126&gt;0,BX126=0),IF($D126="DCE/REA",IF(HM126="","DCE","REA"),$D126),""))</f>
        <v>-</v>
      </c>
      <c r="AA126" s="155" t="str">
        <f t="shared" ref="AA126:AA128" ca="1" si="1692">IF(AND(BX126&gt;0,BY126&gt;0),"-",IF(AND(BX126&gt;0,BY126=0),IF($D126="DCE/REA",IF(HN126="","DCE","REA"),$D126),""))</f>
        <v>DCE</v>
      </c>
      <c r="AB126" s="155" t="str">
        <f t="shared" ref="AB126:AB128" ca="1" si="1693">IF(AND(BY126&gt;0,BZ126&gt;0),"-",IF(AND(BY126&gt;0,BZ126=0),IF($D126="DCE/REA",IF(HO126="","DCE","REA"),$D126),""))</f>
        <v/>
      </c>
      <c r="AC126" s="155" t="str">
        <f t="shared" ref="AC126:AC128" ca="1" si="1694">IF(AND(BZ126&gt;0,CA126&gt;0),"-",IF(AND(BZ126&gt;0,CA126=0),IF($D126="DCE/REA",IF(HP126="","DCE","REA"),$D126),""))</f>
        <v/>
      </c>
      <c r="AD126" s="155" t="str">
        <f t="shared" ref="AD126:AD128" ca="1" si="1695">IF(AND(CA126&gt;0,CB126&gt;0),"-",IF(AND(CA126&gt;0,CB126=0),IF($D126="DCE/REA",IF(HQ126="","DCE","REA"),$D126),""))</f>
        <v/>
      </c>
      <c r="AE126" s="155" t="str">
        <f t="shared" ref="AE126:AE128" ca="1" si="1696">IF(AND(CB126&gt;0,CC126&gt;0),"-",IF(AND(CB126&gt;0,CC126=0),IF($D126="DCE/REA",IF(HR126="","DCE","REA"),$D126),""))</f>
        <v/>
      </c>
      <c r="AF126" s="155" t="str">
        <f t="shared" ref="AF126:AF128" ca="1" si="1697">IF(AND(CC126&gt;0,CD126&gt;0),"-",IF(AND(CC126&gt;0,CD126=0),IF($D126="DCE/REA",IF(HS126="","DCE","REA"),$D126),""))</f>
        <v/>
      </c>
      <c r="AG126" s="156" t="str">
        <f t="shared" ref="AG126:AG128" ca="1" si="1698">IF(AND(CD126&gt;0,CE126&gt;0),"-",IF(AND(CD126&gt;0,CE126=0),IF($D126="DCE/REA",IF(HT126="","DCE","REA"),$D126),""))</f>
        <v/>
      </c>
      <c r="AH126" s="154" t="str">
        <f t="shared" ref="AH126:AH128" ca="1" si="1699">IF(AND(CE126&gt;0,CF126&gt;0),"-",IF(AND(CE126&gt;0,CF126=0),IF($D126="DCE/REA",IF(HU126="","DCE","REA"),$D126),""))</f>
        <v/>
      </c>
      <c r="AI126" s="155" t="str">
        <f t="shared" ref="AI126:AI128" ca="1" si="1700">IF(AND(CF126&gt;0,CG126&gt;0),"-",IF(AND(CF126&gt;0,CG126=0),IF($D126="DCE/REA",IF(HV126="","DCE","REA"),$D126),""))</f>
        <v/>
      </c>
      <c r="AJ126" s="155" t="str">
        <f t="shared" ref="AJ126:AJ128" ca="1" si="1701">IF(AND(CG126&gt;0,CH126&gt;0),"-",IF(AND(CG126&gt;0,CH126=0),IF($D126="DCE/REA",IF(HW126="","DCE","REA"),$D126),""))</f>
        <v/>
      </c>
      <c r="AK126" s="155" t="str">
        <f t="shared" ref="AK126:AK128" ca="1" si="1702">IF(AND(CH126&gt;0,CI126&gt;0),"-",IF(AND(CH126&gt;0,CI126=0),IF($D126="DCE/REA",IF(HX126="","DCE","REA"),$D126),""))</f>
        <v/>
      </c>
      <c r="AL126" s="155" t="str">
        <f t="shared" ref="AL126:AL128" ca="1" si="1703">IF(AND(CI126&gt;0,CJ126&gt;0),"-",IF(AND(CI126&gt;0,CJ126=0),IF($D126="DCE/REA",IF(HY126="","DCE","REA"),$D126),""))</f>
        <v/>
      </c>
      <c r="AM126" s="155" t="str">
        <f t="shared" ref="AM126:AM128" ca="1" si="1704">IF(AND(CJ126&gt;0,CK126&gt;0),"-",IF(AND(CJ126&gt;0,CK126=0),IF($D126="DCE/REA",IF(HZ126="","DCE","REA"),$D126),""))</f>
        <v/>
      </c>
      <c r="AN126" s="155" t="str">
        <f t="shared" ref="AN126:AN128" ca="1" si="1705">IF(AND(CK126&gt;0,CL126&gt;0),"-",IF(AND(CK126&gt;0,CL126=0),IF($D126="DCE/REA",IF(IA126="","DCE","REA"),$D126),""))</f>
        <v/>
      </c>
      <c r="AO126" s="155" t="str">
        <f t="shared" ref="AO126:AO128" ca="1" si="1706">IF(AND(CL126&gt;0,CM126&gt;0),"-",IF(AND(CL126&gt;0,CM126=0),IF($D126="DCE/REA",IF(IB126="","DCE","REA"),$D126),""))</f>
        <v/>
      </c>
      <c r="AP126" s="155" t="str">
        <f t="shared" ref="AP126:AP128" ca="1" si="1707">IF(AND(CM126&gt;0,CN126&gt;0),"-",IF(AND(CM126&gt;0,CN126=0),IF($D126="DCE/REA",IF(IC126="","DCE","REA"),$D126),""))</f>
        <v/>
      </c>
      <c r="AQ126" s="155" t="str">
        <f t="shared" ref="AQ126:AQ128" ca="1" si="1708">IF(AND(CN126&gt;0,CO126&gt;0),"-",IF(AND(CN126&gt;0,CO126=0),IF($D126="DCE/REA",IF(ID126="","DCE","REA"),$D126),""))</f>
        <v/>
      </c>
      <c r="AR126" s="155" t="str">
        <f t="shared" ref="AR126:AR128" ca="1" si="1709">IF(AND(CO126&gt;0,CP126&gt;0),"-",IF(AND(CO126&gt;0,CP126=0),IF($D126="DCE/REA",IF(IE126="","DCE","REA"),$D126),""))</f>
        <v/>
      </c>
      <c r="AS126" s="156" t="str">
        <f t="shared" ref="AS126:AS128" ca="1" si="1710">IF(AND(CP126&gt;0,CQ126&gt;0),"-",IF(AND(CP126&gt;0,CQ126=0),IF($D126="DCE/REA",IF(IF126="","DCE","REA"),$D126),""))</f>
        <v/>
      </c>
      <c r="AT126" s="154" t="str">
        <f t="shared" ref="AT126:AT128" ca="1" si="1711">IF(AND(CQ126&gt;0,CR126&gt;0),"-",IF(AND(CQ126&gt;0,CR126=0),IF($D126="DCE/REA",IF(IG126="","DCE","REA"),$D126),""))</f>
        <v/>
      </c>
      <c r="AU126" s="155" t="str">
        <f t="shared" ref="AU126:AU128" ca="1" si="1712">IF(AND(CR126&gt;0,CS126&gt;0),"-",IF(AND(CR126&gt;0,CS126=0),IF($D126="DCE/REA",IF(IH126="","DCE","REA"),$D126),""))</f>
        <v/>
      </c>
      <c r="AV126" s="155" t="str">
        <f t="shared" ref="AV126:AV128" ca="1" si="1713">IF(AND(CS126&gt;0,CT126&gt;0),"-",IF(AND(CS126&gt;0,CT126=0),IF($D126="DCE/REA",IF(II126="","DCE","REA"),$D126),""))</f>
        <v/>
      </c>
      <c r="AW126" s="155" t="str">
        <f t="shared" ref="AW126:AW128" ca="1" si="1714">IF(AND(CT126&gt;0,CU126&gt;0),"-",IF(AND(CT126&gt;0,CU126=0),IF($D126="DCE/REA",IF(IJ126="","DCE","REA"),$D126),""))</f>
        <v/>
      </c>
      <c r="AX126" s="155" t="str">
        <f t="shared" ref="AX126:AX128" ca="1" si="1715">IF(AND(CU126&gt;0,CV126&gt;0),"-",IF(AND(CU126&gt;0,CV126=0),IF($D126="DCE/REA",IF(IK126="","DCE","REA"),$D126),""))</f>
        <v/>
      </c>
      <c r="AY126" s="155" t="str">
        <f t="shared" ref="AY126:AY128" ca="1" si="1716">IF(AND(CV126&gt;0,CW126&gt;0),"-",IF(AND(CV126&gt;0,CW126=0),IF($D126="DCE/REA",IF(IL126="","DCE","REA"),$D126),""))</f>
        <v/>
      </c>
      <c r="AZ126" s="155" t="str">
        <f t="shared" ref="AZ126:AZ128" ca="1" si="1717">IF(AND(CW126&gt;0,CX126&gt;0),"-",IF(AND(CW126&gt;0,CX126=0),IF($D126="DCE/REA",IF(IM126="","DCE","REA"),$D126),""))</f>
        <v/>
      </c>
      <c r="BA126" s="155" t="str">
        <f t="shared" ref="BA126:BA128" ca="1" si="1718">IF(AND(CX126&gt;0,CY126&gt;0),"-",IF(AND(CX126&gt;0,CY126=0),IF($D126="DCE/REA",IF(IN126="","DCE","REA"),$D126),""))</f>
        <v/>
      </c>
      <c r="BB126" s="155" t="str">
        <f t="shared" ref="BB126:BB128" ca="1" si="1719">IF(AND(CY126&gt;0,CZ126&gt;0),"-",IF(AND(CY126&gt;0,CZ126=0),IF($D126="DCE/REA",IF(IO126="","DCE","REA"),$D126),""))</f>
        <v/>
      </c>
      <c r="BC126" s="155" t="str">
        <f t="shared" ref="BC126:BC128" ca="1" si="1720">IF(AND(CZ126&gt;0,DA126&gt;0),"-",IF(AND(CZ126&gt;0,DA126=0),IF($D126="DCE/REA",IF(IP126="","DCE","REA"),$D126),""))</f>
        <v/>
      </c>
      <c r="BD126" s="155" t="str">
        <f t="shared" ref="BD126:BD128" ca="1" si="1721">IF(AND(DA126&gt;0,DB126&gt;0),"-",IF(AND(DA126&gt;0,DB126=0),IF($D126="DCE/REA",IF(IQ126="","DCE","REA"),$D126),""))</f>
        <v/>
      </c>
      <c r="BE126" s="156" t="str">
        <f t="shared" ref="BE126:BE128" ca="1" si="1722">IF(AND(DB126&gt;0,DC126&gt;0),"-",IF(AND(DB126&gt;0,DC126=0),IF($D126="DCE/REA",IF(IR126="","DCE","REA"),$D126),""))</f>
        <v/>
      </c>
      <c r="BF126" s="154" t="str">
        <f t="shared" ref="BF126:BF128" ca="1" si="1723">IF(AND(DC126&gt;0,DD126&gt;0),"-",IF(AND(DC126&gt;0,DD126=0),IF($D126="DCE/REA",IF(IS126="","DCE","REA"),$D126),""))</f>
        <v/>
      </c>
      <c r="BG126" s="155" t="str">
        <f t="shared" ref="BG126:BG128" ca="1" si="1724">IF(AND(DD126&gt;0,DE126&gt;0),"-",IF(AND(DD126&gt;0,DE126=0),IF($D126="DCE/REA",IF(IT126="","DCE","REA"),$D126),""))</f>
        <v/>
      </c>
      <c r="BH126" s="155" t="str">
        <f t="shared" ref="BH126:BH128" ca="1" si="1725">IF(AND(DE126&gt;0,DF126&gt;0),"-",IF(AND(DE126&gt;0,DF126=0),IF($D126="DCE/REA",IF(IU126="","DCE","REA"),$D126),""))</f>
        <v/>
      </c>
      <c r="BI126" s="155" t="str">
        <f t="shared" ref="BI126:BI128" ca="1" si="1726">IF(AND(DF126&gt;0,DG126&gt;0),"-",IF(AND(DF126&gt;0,DG126=0),IF($D126="DCE/REA",IF(IV126="","DCE","REA"),$D126),""))</f>
        <v/>
      </c>
      <c r="BJ126" s="155" t="str">
        <f t="shared" ref="BJ126:BJ128" ca="1" si="1727">IF(AND(DG126&gt;0,DH126&gt;0),"-",IF(AND(DG126&gt;0,DH126=0),IF($D126="DCE/REA",IF(IW126="","DCE","REA"),$D126),""))</f>
        <v/>
      </c>
      <c r="BK126" s="155" t="str">
        <f t="shared" ref="BK126:BK128" ca="1" si="1728">IF(AND(DH126&gt;0,DI126&gt;0),"-",IF(AND(DH126&gt;0,DI126=0),IF($D126="DCE/REA",IF(IX126="","DCE","REA"),$D126),""))</f>
        <v/>
      </c>
      <c r="BL126" s="155" t="str">
        <f t="shared" ref="BL126:BL128" ca="1" si="1729">IF(AND(DI126&gt;0,DJ126&gt;0),"-",IF(AND(DI126&gt;0,DJ126=0),IF($D126="DCE/REA",IF(IY126="","DCE","REA"),$D126),""))</f>
        <v/>
      </c>
      <c r="BM126" s="155" t="str">
        <f t="shared" ref="BM126:BM128" ca="1" si="1730">IF(AND(DJ126&gt;0,DK126&gt;0),"-",IF(AND(DJ126&gt;0,DK126=0),IF($D126="DCE/REA",IF(IZ126="","DCE","REA"),$D126),""))</f>
        <v/>
      </c>
      <c r="BN126" s="155" t="str">
        <f t="shared" ref="BN126:BN128" ca="1" si="1731">IF(AND(DK126&gt;0,DL126&gt;0),"-",IF(AND(DK126&gt;0,DL126=0),IF($D126="DCE/REA",IF(JA126="","DCE","REA"),$D126),""))</f>
        <v/>
      </c>
      <c r="BO126" s="155" t="str">
        <f t="shared" ref="BO126:BO128" ca="1" si="1732">IF(AND(DL126&gt;0,DM126&gt;0),"-",IF(AND(DL126&gt;0,DM126=0),IF($D126="DCE/REA",IF(JB126="","DCE","REA"),$D126),""))</f>
        <v/>
      </c>
      <c r="BP126" s="155" t="str">
        <f t="shared" ref="BP126:BP128" ca="1" si="1733">IF(AND(DM126&gt;0,DN126&gt;0),"-",IF(AND(DM126&gt;0,DN126=0),IF($D126="DCE/REA",IF(JC126="","DCE","REA"),$D126),""))</f>
        <v/>
      </c>
      <c r="BQ126" s="156" t="str">
        <f t="shared" ref="BQ126:BQ128" ca="1" si="1734">IF(AND(DN126&gt;0,DO126&gt;0),"-",IF(AND(DN126&gt;0,DO126=0),IF($D126="DCE/REA",IF(JD126="","DCE","REA"),$D126),""))</f>
        <v/>
      </c>
      <c r="BR126" s="52"/>
      <c r="BS126" s="53">
        <f t="shared" ca="1" si="1675"/>
        <v>47.058823529411768</v>
      </c>
      <c r="BT126" s="53">
        <f t="shared" ca="1" si="1675"/>
        <v>47.058823529411768</v>
      </c>
      <c r="BU126" s="53">
        <f t="shared" ca="1" si="1675"/>
        <v>70.588235294117652</v>
      </c>
      <c r="BV126" s="53">
        <f t="shared" ca="1" si="1675"/>
        <v>94.117647058823536</v>
      </c>
      <c r="BW126" s="53">
        <f t="shared" ca="1" si="1675"/>
        <v>94.117647058823536</v>
      </c>
      <c r="BX126" s="53">
        <f t="shared" ca="1" si="1675"/>
        <v>47.058823529411768</v>
      </c>
      <c r="BY126" s="53">
        <f t="shared" ca="1" si="1675"/>
        <v>0</v>
      </c>
      <c r="BZ126" s="53">
        <f t="shared" ca="1" si="1675"/>
        <v>0</v>
      </c>
      <c r="CA126" s="53">
        <f t="shared" ca="1" si="1675"/>
        <v>0</v>
      </c>
      <c r="CB126" s="53">
        <f t="shared" ca="1" si="1675"/>
        <v>0</v>
      </c>
      <c r="CC126" s="53">
        <f t="shared" ca="1" si="1675"/>
        <v>0</v>
      </c>
      <c r="CD126" s="54">
        <f t="shared" ca="1" si="1675"/>
        <v>0</v>
      </c>
      <c r="CE126" s="53">
        <f t="shared" ca="1" si="1675"/>
        <v>0</v>
      </c>
      <c r="CF126" s="53">
        <f t="shared" ca="1" si="1675"/>
        <v>0</v>
      </c>
      <c r="CG126" s="53">
        <f t="shared" ca="1" si="1675"/>
        <v>0</v>
      </c>
      <c r="CH126" s="53">
        <f t="shared" ca="1" si="1675"/>
        <v>0</v>
      </c>
      <c r="CI126" s="53">
        <f t="shared" ca="1" si="1676"/>
        <v>0</v>
      </c>
      <c r="CJ126" s="53">
        <f t="shared" ca="1" si="1676"/>
        <v>0</v>
      </c>
      <c r="CK126" s="53">
        <f t="shared" ca="1" si="1676"/>
        <v>0</v>
      </c>
      <c r="CL126" s="53">
        <f t="shared" ca="1" si="1676"/>
        <v>0</v>
      </c>
      <c r="CM126" s="53">
        <f t="shared" ca="1" si="1676"/>
        <v>0</v>
      </c>
      <c r="CN126" s="53">
        <f t="shared" ca="1" si="1676"/>
        <v>0</v>
      </c>
      <c r="CO126" s="53">
        <f t="shared" ca="1" si="1676"/>
        <v>0</v>
      </c>
      <c r="CP126" s="54">
        <f t="shared" ca="1" si="1676"/>
        <v>0</v>
      </c>
      <c r="CQ126" s="53">
        <f t="shared" ca="1" si="1676"/>
        <v>0</v>
      </c>
      <c r="CR126" s="53">
        <f t="shared" ca="1" si="1676"/>
        <v>0</v>
      </c>
      <c r="CS126" s="53">
        <f t="shared" ca="1" si="1676"/>
        <v>0</v>
      </c>
      <c r="CT126" s="53">
        <f t="shared" ca="1" si="1676"/>
        <v>0</v>
      </c>
      <c r="CU126" s="53">
        <f t="shared" ca="1" si="1676"/>
        <v>0</v>
      </c>
      <c r="CV126" s="53">
        <f t="shared" ca="1" si="1676"/>
        <v>0</v>
      </c>
      <c r="CW126" s="53">
        <f t="shared" ca="1" si="1676"/>
        <v>0</v>
      </c>
      <c r="CX126" s="53">
        <f t="shared" ca="1" si="1676"/>
        <v>0</v>
      </c>
      <c r="CY126" s="53">
        <f t="shared" ca="1" si="1677"/>
        <v>0</v>
      </c>
      <c r="CZ126" s="53">
        <f t="shared" ca="1" si="1677"/>
        <v>0</v>
      </c>
      <c r="DA126" s="53">
        <f t="shared" ca="1" si="1677"/>
        <v>0</v>
      </c>
      <c r="DB126" s="54">
        <f t="shared" ca="1" si="1677"/>
        <v>0</v>
      </c>
      <c r="DC126" s="53">
        <f t="shared" ca="1" si="1677"/>
        <v>0</v>
      </c>
      <c r="DD126" s="53">
        <f t="shared" ca="1" si="1677"/>
        <v>0</v>
      </c>
      <c r="DE126" s="53">
        <f t="shared" ca="1" si="1677"/>
        <v>0</v>
      </c>
      <c r="DF126" s="53">
        <f t="shared" ca="1" si="1677"/>
        <v>0</v>
      </c>
      <c r="DG126" s="53">
        <f t="shared" ca="1" si="1677"/>
        <v>0</v>
      </c>
      <c r="DH126" s="53">
        <f t="shared" ca="1" si="1677"/>
        <v>0</v>
      </c>
      <c r="DI126" s="53">
        <f t="shared" ca="1" si="1677"/>
        <v>0</v>
      </c>
      <c r="DJ126" s="53">
        <f t="shared" ca="1" si="1677"/>
        <v>0</v>
      </c>
      <c r="DK126" s="53">
        <f t="shared" ca="1" si="1677"/>
        <v>0</v>
      </c>
      <c r="DL126" s="53">
        <f t="shared" ca="1" si="1677"/>
        <v>0</v>
      </c>
      <c r="DM126" s="53">
        <f t="shared" ca="1" si="1677"/>
        <v>0</v>
      </c>
      <c r="DN126" s="53">
        <f t="shared" ca="1" si="1677"/>
        <v>0</v>
      </c>
      <c r="DO126" s="52"/>
      <c r="DP126" s="60">
        <v>23.529411764705884</v>
      </c>
      <c r="DQ126" s="53">
        <v>23.529411764705884</v>
      </c>
      <c r="DR126" s="53">
        <v>23.529411764705884</v>
      </c>
      <c r="DS126" s="53">
        <v>23.529411764705884</v>
      </c>
      <c r="DT126" s="53">
        <v>23.529411764705884</v>
      </c>
      <c r="DU126" s="53">
        <v>47.058823529411768</v>
      </c>
      <c r="DV126" s="53">
        <v>47.058823529411768</v>
      </c>
      <c r="DW126" s="53">
        <v>47.058823529411768</v>
      </c>
      <c r="DX126" s="53">
        <v>47.058823529411768</v>
      </c>
      <c r="DY126" s="53">
        <v>47.058823529411768</v>
      </c>
      <c r="DZ126" s="53">
        <v>47.058823529411768</v>
      </c>
      <c r="EA126" s="53">
        <v>0</v>
      </c>
      <c r="EB126" s="53">
        <v>0</v>
      </c>
      <c r="EC126" s="53">
        <v>0</v>
      </c>
      <c r="ED126" s="53">
        <v>0</v>
      </c>
      <c r="EE126" s="53">
        <v>0</v>
      </c>
      <c r="EF126" s="53">
        <v>0</v>
      </c>
      <c r="EG126" s="53">
        <v>0</v>
      </c>
      <c r="EH126" s="53">
        <v>0</v>
      </c>
      <c r="EI126" s="53">
        <v>0</v>
      </c>
      <c r="EJ126" s="53">
        <v>0</v>
      </c>
      <c r="EK126" s="53">
        <v>0</v>
      </c>
      <c r="EL126" s="55">
        <v>0</v>
      </c>
      <c r="EM126" s="54">
        <v>0</v>
      </c>
      <c r="EN126" s="53">
        <v>0</v>
      </c>
      <c r="EO126" s="53">
        <v>0</v>
      </c>
      <c r="EP126" s="53">
        <v>0</v>
      </c>
      <c r="EQ126" s="53">
        <v>0</v>
      </c>
      <c r="ER126" s="53">
        <v>0</v>
      </c>
      <c r="ES126" s="53">
        <v>0</v>
      </c>
      <c r="ET126" s="53">
        <v>0</v>
      </c>
      <c r="EU126" s="53">
        <v>0</v>
      </c>
      <c r="EV126" s="53">
        <v>0</v>
      </c>
      <c r="EW126" s="53">
        <v>0</v>
      </c>
      <c r="EX126" s="53">
        <v>0</v>
      </c>
      <c r="EY126" s="53">
        <v>0</v>
      </c>
      <c r="EZ126" s="53">
        <v>0</v>
      </c>
      <c r="FA126" s="53">
        <v>0</v>
      </c>
      <c r="FB126" s="53">
        <v>0</v>
      </c>
      <c r="FC126" s="53">
        <v>0</v>
      </c>
      <c r="FD126" s="53">
        <v>0</v>
      </c>
      <c r="FE126" s="53">
        <v>0</v>
      </c>
      <c r="FF126" s="53">
        <v>0</v>
      </c>
      <c r="FG126" s="53">
        <v>0</v>
      </c>
      <c r="FH126" s="53">
        <v>0</v>
      </c>
      <c r="FI126" s="53">
        <v>0</v>
      </c>
      <c r="FJ126" s="53">
        <v>0</v>
      </c>
      <c r="FK126" s="54">
        <v>0</v>
      </c>
      <c r="FL126" s="53">
        <v>0</v>
      </c>
      <c r="FM126" s="53">
        <v>0</v>
      </c>
      <c r="FN126" s="53">
        <v>0</v>
      </c>
      <c r="FO126" s="53">
        <v>0</v>
      </c>
      <c r="FP126" s="53">
        <v>0</v>
      </c>
      <c r="FQ126" s="53">
        <v>0</v>
      </c>
      <c r="FR126" s="53">
        <v>0</v>
      </c>
      <c r="FS126" s="53">
        <v>0</v>
      </c>
      <c r="FT126" s="53">
        <v>0</v>
      </c>
      <c r="FU126" s="53">
        <v>0</v>
      </c>
      <c r="FV126" s="53">
        <v>0</v>
      </c>
      <c r="FW126" s="53">
        <v>0</v>
      </c>
      <c r="FX126" s="53">
        <v>0</v>
      </c>
      <c r="FY126" s="53">
        <v>0</v>
      </c>
      <c r="FZ126" s="53">
        <v>0</v>
      </c>
      <c r="GA126" s="53">
        <v>0</v>
      </c>
      <c r="GB126" s="53">
        <v>0</v>
      </c>
      <c r="GC126" s="53">
        <v>0</v>
      </c>
      <c r="GD126" s="53">
        <v>0</v>
      </c>
      <c r="GE126" s="53">
        <v>0</v>
      </c>
      <c r="GF126" s="53">
        <v>0</v>
      </c>
      <c r="GG126" s="53">
        <v>0</v>
      </c>
      <c r="GH126" s="53">
        <v>0</v>
      </c>
      <c r="GI126" s="54">
        <v>0</v>
      </c>
      <c r="GJ126" s="53">
        <v>0</v>
      </c>
      <c r="GK126" s="53">
        <v>0</v>
      </c>
      <c r="GL126" s="53">
        <v>0</v>
      </c>
      <c r="GM126" s="53">
        <v>0</v>
      </c>
      <c r="GN126" s="53">
        <v>0</v>
      </c>
      <c r="GO126" s="53">
        <v>0</v>
      </c>
      <c r="GP126" s="53">
        <v>0</v>
      </c>
      <c r="GQ126" s="53">
        <v>0</v>
      </c>
      <c r="GR126" s="53">
        <v>0</v>
      </c>
      <c r="GS126" s="53">
        <v>0</v>
      </c>
      <c r="GT126" s="53">
        <v>0</v>
      </c>
      <c r="GU126" s="53">
        <v>0</v>
      </c>
      <c r="GV126" s="53">
        <v>0</v>
      </c>
      <c r="GW126" s="53">
        <v>0</v>
      </c>
      <c r="GX126" s="53">
        <v>0</v>
      </c>
      <c r="GY126" s="53">
        <v>0</v>
      </c>
      <c r="GZ126" s="53">
        <v>0</v>
      </c>
      <c r="HA126" s="53">
        <v>0</v>
      </c>
      <c r="HB126" s="53">
        <v>0</v>
      </c>
      <c r="HC126" s="53">
        <v>0</v>
      </c>
      <c r="HD126" s="53">
        <v>0</v>
      </c>
      <c r="HE126" s="53">
        <v>0</v>
      </c>
      <c r="HF126" s="53">
        <v>0</v>
      </c>
      <c r="HG126" s="54">
        <v>0</v>
      </c>
      <c r="HH126" s="52"/>
      <c r="HI126" s="160"/>
      <c r="HJ126" s="161"/>
      <c r="HK126" s="161"/>
      <c r="HL126" s="161"/>
      <c r="HM126" s="161"/>
      <c r="HN126" s="161"/>
      <c r="HO126" s="161"/>
      <c r="HP126" s="161"/>
      <c r="HQ126" s="161"/>
      <c r="HR126" s="161"/>
      <c r="HS126" s="161"/>
      <c r="HT126" s="162"/>
      <c r="HU126" s="160"/>
      <c r="HV126" s="161"/>
      <c r="HW126" s="161"/>
      <c r="HX126" s="161"/>
      <c r="HY126" s="161"/>
      <c r="HZ126" s="161"/>
      <c r="IA126" s="161"/>
      <c r="IB126" s="161"/>
      <c r="IC126" s="161"/>
      <c r="ID126" s="161"/>
      <c r="IE126" s="161"/>
      <c r="IF126" s="162"/>
      <c r="IG126" s="160"/>
      <c r="IH126" s="161"/>
      <c r="II126" s="161"/>
      <c r="IJ126" s="161"/>
      <c r="IK126" s="161"/>
      <c r="IL126" s="161"/>
      <c r="IM126" s="161"/>
      <c r="IN126" s="161"/>
      <c r="IO126" s="161"/>
      <c r="IP126" s="161"/>
      <c r="IQ126" s="161"/>
      <c r="IR126" s="162"/>
      <c r="IS126" s="160"/>
      <c r="IT126" s="161"/>
      <c r="IU126" s="161"/>
      <c r="IV126" s="161"/>
      <c r="IW126" s="161"/>
      <c r="IX126" s="161"/>
      <c r="IY126" s="161"/>
      <c r="IZ126" s="161"/>
      <c r="JA126" s="161"/>
      <c r="JB126" s="161"/>
      <c r="JC126" s="161"/>
      <c r="JD126" s="162"/>
      <c r="JE126" s="92"/>
    </row>
    <row r="127" spans="1:265" s="1" customFormat="1" ht="14.4" x14ac:dyDescent="0.3">
      <c r="A127" s="125"/>
      <c r="B127" s="163">
        <f t="shared" ca="1" si="1678"/>
        <v>0</v>
      </c>
      <c r="C127" s="164" t="str">
        <f t="shared" ca="1" si="1679"/>
        <v>Affaire 1</v>
      </c>
      <c r="D127" s="140" t="str">
        <f t="shared" ca="1" si="1680"/>
        <v>DCE/REA</v>
      </c>
      <c r="E127" s="141" t="s">
        <v>39</v>
      </c>
      <c r="F127" s="142">
        <v>2</v>
      </c>
      <c r="G127" s="140">
        <f t="shared" ca="1" si="1681"/>
        <v>0</v>
      </c>
      <c r="H127" s="140">
        <f t="shared" ca="1" si="1682"/>
        <v>0</v>
      </c>
      <c r="I127" s="168">
        <f t="shared" ca="1" si="1683"/>
        <v>0</v>
      </c>
      <c r="J127" s="140">
        <f t="shared" ca="1" si="1684"/>
        <v>0</v>
      </c>
      <c r="K127" s="140">
        <f t="shared" ca="1" si="1685"/>
        <v>0</v>
      </c>
      <c r="L127" s="143">
        <f t="shared" ca="1" si="1686"/>
        <v>0</v>
      </c>
      <c r="M127" s="108"/>
      <c r="N127" s="145">
        <v>200</v>
      </c>
      <c r="O127" s="146">
        <v>43466</v>
      </c>
      <c r="P127" s="146">
        <v>43600</v>
      </c>
      <c r="Q127" s="147">
        <v>43597</v>
      </c>
      <c r="R127" s="148" t="str">
        <f ca="1">IF(AND($P127&lt;&gt;"",$P127&lt;=$B$1,$Q127=""),"RETARD","")</f>
        <v/>
      </c>
      <c r="S127" s="148">
        <f ca="1">IF($O127="","",IF(AND($B$1&lt;$P127,$Q127=""),$P127,IF(AND($Q127&lt;=$P127,$Q127&lt;&gt;""),$Q127,EDATE($P127,1))))</f>
        <v>43597</v>
      </c>
      <c r="T127" s="150"/>
      <c r="U127" s="108"/>
      <c r="V127" s="154" t="str">
        <f t="shared" ca="1" si="1687"/>
        <v>-</v>
      </c>
      <c r="W127" s="155" t="str">
        <f t="shared" ca="1" si="1688"/>
        <v>-</v>
      </c>
      <c r="X127" s="155" t="str">
        <f t="shared" ca="1" si="1689"/>
        <v>-</v>
      </c>
      <c r="Y127" s="155" t="str">
        <f t="shared" ca="1" si="1690"/>
        <v>-</v>
      </c>
      <c r="Z127" s="155" t="str">
        <f t="shared" ca="1" si="1691"/>
        <v>DCE</v>
      </c>
      <c r="AA127" s="155" t="str">
        <f t="shared" ca="1" si="1692"/>
        <v/>
      </c>
      <c r="AB127" s="155" t="str">
        <f t="shared" ca="1" si="1693"/>
        <v/>
      </c>
      <c r="AC127" s="155" t="str">
        <f t="shared" ca="1" si="1694"/>
        <v/>
      </c>
      <c r="AD127" s="155" t="str">
        <f t="shared" ca="1" si="1695"/>
        <v/>
      </c>
      <c r="AE127" s="155" t="str">
        <f t="shared" ca="1" si="1696"/>
        <v/>
      </c>
      <c r="AF127" s="155" t="str">
        <f t="shared" ca="1" si="1697"/>
        <v/>
      </c>
      <c r="AG127" s="156" t="str">
        <f t="shared" ca="1" si="1698"/>
        <v/>
      </c>
      <c r="AH127" s="154" t="str">
        <f t="shared" ca="1" si="1699"/>
        <v/>
      </c>
      <c r="AI127" s="155" t="str">
        <f t="shared" ca="1" si="1700"/>
        <v/>
      </c>
      <c r="AJ127" s="155" t="str">
        <f t="shared" ca="1" si="1701"/>
        <v/>
      </c>
      <c r="AK127" s="155" t="str">
        <f t="shared" ca="1" si="1702"/>
        <v/>
      </c>
      <c r="AL127" s="155" t="str">
        <f t="shared" ca="1" si="1703"/>
        <v/>
      </c>
      <c r="AM127" s="155" t="str">
        <f t="shared" ca="1" si="1704"/>
        <v/>
      </c>
      <c r="AN127" s="155" t="str">
        <f t="shared" ca="1" si="1705"/>
        <v/>
      </c>
      <c r="AO127" s="155" t="str">
        <f t="shared" ca="1" si="1706"/>
        <v/>
      </c>
      <c r="AP127" s="155" t="str">
        <f t="shared" ca="1" si="1707"/>
        <v/>
      </c>
      <c r="AQ127" s="155" t="str">
        <f t="shared" ca="1" si="1708"/>
        <v/>
      </c>
      <c r="AR127" s="155" t="str">
        <f t="shared" ca="1" si="1709"/>
        <v/>
      </c>
      <c r="AS127" s="156" t="str">
        <f t="shared" ca="1" si="1710"/>
        <v/>
      </c>
      <c r="AT127" s="154" t="str">
        <f t="shared" ca="1" si="1711"/>
        <v/>
      </c>
      <c r="AU127" s="155" t="str">
        <f t="shared" ca="1" si="1712"/>
        <v/>
      </c>
      <c r="AV127" s="155" t="str">
        <f t="shared" ca="1" si="1713"/>
        <v/>
      </c>
      <c r="AW127" s="155" t="str">
        <f t="shared" ca="1" si="1714"/>
        <v/>
      </c>
      <c r="AX127" s="155" t="str">
        <f t="shared" ca="1" si="1715"/>
        <v/>
      </c>
      <c r="AY127" s="155" t="str">
        <f t="shared" ca="1" si="1716"/>
        <v/>
      </c>
      <c r="AZ127" s="155" t="str">
        <f t="shared" ca="1" si="1717"/>
        <v/>
      </c>
      <c r="BA127" s="155" t="str">
        <f t="shared" ca="1" si="1718"/>
        <v/>
      </c>
      <c r="BB127" s="155" t="str">
        <f t="shared" ca="1" si="1719"/>
        <v/>
      </c>
      <c r="BC127" s="155" t="str">
        <f t="shared" ca="1" si="1720"/>
        <v/>
      </c>
      <c r="BD127" s="155" t="str">
        <f t="shared" ca="1" si="1721"/>
        <v/>
      </c>
      <c r="BE127" s="156" t="str">
        <f t="shared" ca="1" si="1722"/>
        <v/>
      </c>
      <c r="BF127" s="154" t="str">
        <f t="shared" ca="1" si="1723"/>
        <v/>
      </c>
      <c r="BG127" s="155" t="str">
        <f t="shared" ca="1" si="1724"/>
        <v/>
      </c>
      <c r="BH127" s="155" t="str">
        <f t="shared" ca="1" si="1725"/>
        <v/>
      </c>
      <c r="BI127" s="155" t="str">
        <f t="shared" ca="1" si="1726"/>
        <v/>
      </c>
      <c r="BJ127" s="155" t="str">
        <f t="shared" ca="1" si="1727"/>
        <v/>
      </c>
      <c r="BK127" s="155" t="str">
        <f t="shared" ca="1" si="1728"/>
        <v/>
      </c>
      <c r="BL127" s="155" t="str">
        <f t="shared" ca="1" si="1729"/>
        <v/>
      </c>
      <c r="BM127" s="155" t="str">
        <f t="shared" ca="1" si="1730"/>
        <v/>
      </c>
      <c r="BN127" s="155" t="str">
        <f t="shared" ca="1" si="1731"/>
        <v/>
      </c>
      <c r="BO127" s="155" t="str">
        <f t="shared" ca="1" si="1732"/>
        <v/>
      </c>
      <c r="BP127" s="155" t="str">
        <f t="shared" ca="1" si="1733"/>
        <v/>
      </c>
      <c r="BQ127" s="156" t="str">
        <f t="shared" ca="1" si="1734"/>
        <v/>
      </c>
      <c r="BR127" s="52"/>
      <c r="BS127" s="53">
        <f t="shared" ca="1" si="1675"/>
        <v>44.444444444444443</v>
      </c>
      <c r="BT127" s="53">
        <f t="shared" ca="1" si="1675"/>
        <v>44.444444444444443</v>
      </c>
      <c r="BU127" s="53">
        <f t="shared" ca="1" si="1675"/>
        <v>44.444444444444443</v>
      </c>
      <c r="BV127" s="53">
        <f t="shared" ca="1" si="1675"/>
        <v>44.444444444444443</v>
      </c>
      <c r="BW127" s="53">
        <f t="shared" ca="1" si="1675"/>
        <v>22.222222222222221</v>
      </c>
      <c r="BX127" s="53">
        <f t="shared" ca="1" si="1675"/>
        <v>0</v>
      </c>
      <c r="BY127" s="53">
        <f t="shared" ca="1" si="1675"/>
        <v>0</v>
      </c>
      <c r="BZ127" s="53">
        <f t="shared" ca="1" si="1675"/>
        <v>0</v>
      </c>
      <c r="CA127" s="53">
        <f t="shared" ca="1" si="1675"/>
        <v>0</v>
      </c>
      <c r="CB127" s="53">
        <f t="shared" ca="1" si="1675"/>
        <v>0</v>
      </c>
      <c r="CC127" s="53">
        <f t="shared" ca="1" si="1675"/>
        <v>0</v>
      </c>
      <c r="CD127" s="54">
        <f t="shared" ca="1" si="1675"/>
        <v>0</v>
      </c>
      <c r="CE127" s="53">
        <f t="shared" ca="1" si="1675"/>
        <v>0</v>
      </c>
      <c r="CF127" s="53">
        <f t="shared" ca="1" si="1675"/>
        <v>0</v>
      </c>
      <c r="CG127" s="53">
        <f t="shared" ca="1" si="1675"/>
        <v>0</v>
      </c>
      <c r="CH127" s="53">
        <f t="shared" ca="1" si="1675"/>
        <v>0</v>
      </c>
      <c r="CI127" s="53">
        <f t="shared" ca="1" si="1676"/>
        <v>0</v>
      </c>
      <c r="CJ127" s="53">
        <f t="shared" ca="1" si="1676"/>
        <v>0</v>
      </c>
      <c r="CK127" s="53">
        <f t="shared" ca="1" si="1676"/>
        <v>0</v>
      </c>
      <c r="CL127" s="53">
        <f t="shared" ca="1" si="1676"/>
        <v>0</v>
      </c>
      <c r="CM127" s="53">
        <f t="shared" ca="1" si="1676"/>
        <v>0</v>
      </c>
      <c r="CN127" s="53">
        <f t="shared" ca="1" si="1676"/>
        <v>0</v>
      </c>
      <c r="CO127" s="53">
        <f t="shared" ca="1" si="1676"/>
        <v>0</v>
      </c>
      <c r="CP127" s="54">
        <f t="shared" ca="1" si="1676"/>
        <v>0</v>
      </c>
      <c r="CQ127" s="53">
        <f t="shared" ca="1" si="1676"/>
        <v>0</v>
      </c>
      <c r="CR127" s="53">
        <f t="shared" ca="1" si="1676"/>
        <v>0</v>
      </c>
      <c r="CS127" s="53">
        <f t="shared" ca="1" si="1676"/>
        <v>0</v>
      </c>
      <c r="CT127" s="53">
        <f t="shared" ca="1" si="1676"/>
        <v>0</v>
      </c>
      <c r="CU127" s="53">
        <f t="shared" ca="1" si="1676"/>
        <v>0</v>
      </c>
      <c r="CV127" s="53">
        <f t="shared" ca="1" si="1676"/>
        <v>0</v>
      </c>
      <c r="CW127" s="53">
        <f t="shared" ca="1" si="1676"/>
        <v>0</v>
      </c>
      <c r="CX127" s="53">
        <f t="shared" ca="1" si="1676"/>
        <v>0</v>
      </c>
      <c r="CY127" s="53">
        <f t="shared" ca="1" si="1677"/>
        <v>0</v>
      </c>
      <c r="CZ127" s="53">
        <f t="shared" ca="1" si="1677"/>
        <v>0</v>
      </c>
      <c r="DA127" s="53">
        <f t="shared" ca="1" si="1677"/>
        <v>0</v>
      </c>
      <c r="DB127" s="54">
        <f t="shared" ca="1" si="1677"/>
        <v>0</v>
      </c>
      <c r="DC127" s="53">
        <f t="shared" ca="1" si="1677"/>
        <v>0</v>
      </c>
      <c r="DD127" s="53">
        <f t="shared" ca="1" si="1677"/>
        <v>0</v>
      </c>
      <c r="DE127" s="53">
        <f t="shared" ca="1" si="1677"/>
        <v>0</v>
      </c>
      <c r="DF127" s="53">
        <f t="shared" ca="1" si="1677"/>
        <v>0</v>
      </c>
      <c r="DG127" s="53">
        <f t="shared" ca="1" si="1677"/>
        <v>0</v>
      </c>
      <c r="DH127" s="53">
        <f t="shared" ca="1" si="1677"/>
        <v>0</v>
      </c>
      <c r="DI127" s="53">
        <f t="shared" ca="1" si="1677"/>
        <v>0</v>
      </c>
      <c r="DJ127" s="53">
        <f t="shared" ca="1" si="1677"/>
        <v>0</v>
      </c>
      <c r="DK127" s="53">
        <f t="shared" ca="1" si="1677"/>
        <v>0</v>
      </c>
      <c r="DL127" s="53">
        <f t="shared" ca="1" si="1677"/>
        <v>0</v>
      </c>
      <c r="DM127" s="53">
        <f t="shared" ca="1" si="1677"/>
        <v>0</v>
      </c>
      <c r="DN127" s="53">
        <f t="shared" ca="1" si="1677"/>
        <v>0</v>
      </c>
      <c r="DO127" s="52"/>
      <c r="DP127" s="60">
        <v>22.222222222222221</v>
      </c>
      <c r="DQ127" s="53">
        <v>22.222222222222221</v>
      </c>
      <c r="DR127" s="53">
        <v>22.222222222222221</v>
      </c>
      <c r="DS127" s="53">
        <v>22.222222222222221</v>
      </c>
      <c r="DT127" s="53">
        <v>22.222222222222221</v>
      </c>
      <c r="DU127" s="53">
        <v>22.222222222222221</v>
      </c>
      <c r="DV127" s="53">
        <v>22.222222222222221</v>
      </c>
      <c r="DW127" s="53">
        <v>22.222222222222221</v>
      </c>
      <c r="DX127" s="53">
        <v>22.222222222222221</v>
      </c>
      <c r="DY127" s="53">
        <v>0</v>
      </c>
      <c r="DZ127" s="53">
        <v>0</v>
      </c>
      <c r="EA127" s="53">
        <v>0</v>
      </c>
      <c r="EB127" s="53">
        <v>0</v>
      </c>
      <c r="EC127" s="53">
        <v>0</v>
      </c>
      <c r="ED127" s="53">
        <v>0</v>
      </c>
      <c r="EE127" s="53">
        <v>0</v>
      </c>
      <c r="EF127" s="53">
        <v>0</v>
      </c>
      <c r="EG127" s="53">
        <v>0</v>
      </c>
      <c r="EH127" s="53">
        <v>0</v>
      </c>
      <c r="EI127" s="53">
        <v>0</v>
      </c>
      <c r="EJ127" s="53">
        <v>0</v>
      </c>
      <c r="EK127" s="53">
        <v>0</v>
      </c>
      <c r="EL127" s="55">
        <v>0</v>
      </c>
      <c r="EM127" s="54">
        <v>0</v>
      </c>
      <c r="EN127" s="53">
        <v>0</v>
      </c>
      <c r="EO127" s="53">
        <v>0</v>
      </c>
      <c r="EP127" s="53">
        <v>0</v>
      </c>
      <c r="EQ127" s="53">
        <v>0</v>
      </c>
      <c r="ER127" s="53">
        <v>0</v>
      </c>
      <c r="ES127" s="53">
        <v>0</v>
      </c>
      <c r="ET127" s="53">
        <v>0</v>
      </c>
      <c r="EU127" s="53">
        <v>0</v>
      </c>
      <c r="EV127" s="53">
        <v>0</v>
      </c>
      <c r="EW127" s="53">
        <v>0</v>
      </c>
      <c r="EX127" s="53">
        <v>0</v>
      </c>
      <c r="EY127" s="53">
        <v>0</v>
      </c>
      <c r="EZ127" s="53">
        <v>0</v>
      </c>
      <c r="FA127" s="53">
        <v>0</v>
      </c>
      <c r="FB127" s="53">
        <v>0</v>
      </c>
      <c r="FC127" s="53">
        <v>0</v>
      </c>
      <c r="FD127" s="53">
        <v>0</v>
      </c>
      <c r="FE127" s="53">
        <v>0</v>
      </c>
      <c r="FF127" s="53">
        <v>0</v>
      </c>
      <c r="FG127" s="53">
        <v>0</v>
      </c>
      <c r="FH127" s="53">
        <v>0</v>
      </c>
      <c r="FI127" s="53">
        <v>0</v>
      </c>
      <c r="FJ127" s="53">
        <v>0</v>
      </c>
      <c r="FK127" s="54">
        <v>0</v>
      </c>
      <c r="FL127" s="53">
        <v>0</v>
      </c>
      <c r="FM127" s="53">
        <v>0</v>
      </c>
      <c r="FN127" s="53">
        <v>0</v>
      </c>
      <c r="FO127" s="53">
        <v>0</v>
      </c>
      <c r="FP127" s="53">
        <v>0</v>
      </c>
      <c r="FQ127" s="53">
        <v>0</v>
      </c>
      <c r="FR127" s="53">
        <v>0</v>
      </c>
      <c r="FS127" s="53">
        <v>0</v>
      </c>
      <c r="FT127" s="53">
        <v>0</v>
      </c>
      <c r="FU127" s="53">
        <v>0</v>
      </c>
      <c r="FV127" s="53">
        <v>0</v>
      </c>
      <c r="FW127" s="53">
        <v>0</v>
      </c>
      <c r="FX127" s="53">
        <v>0</v>
      </c>
      <c r="FY127" s="53">
        <v>0</v>
      </c>
      <c r="FZ127" s="53">
        <v>0</v>
      </c>
      <c r="GA127" s="53">
        <v>0</v>
      </c>
      <c r="GB127" s="53">
        <v>0</v>
      </c>
      <c r="GC127" s="53">
        <v>0</v>
      </c>
      <c r="GD127" s="53">
        <v>0</v>
      </c>
      <c r="GE127" s="53">
        <v>0</v>
      </c>
      <c r="GF127" s="53">
        <v>0</v>
      </c>
      <c r="GG127" s="53">
        <v>0</v>
      </c>
      <c r="GH127" s="53">
        <v>0</v>
      </c>
      <c r="GI127" s="54">
        <v>0</v>
      </c>
      <c r="GJ127" s="53">
        <v>0</v>
      </c>
      <c r="GK127" s="53">
        <v>0</v>
      </c>
      <c r="GL127" s="53">
        <v>0</v>
      </c>
      <c r="GM127" s="53">
        <v>0</v>
      </c>
      <c r="GN127" s="53">
        <v>0</v>
      </c>
      <c r="GO127" s="53">
        <v>0</v>
      </c>
      <c r="GP127" s="53">
        <v>0</v>
      </c>
      <c r="GQ127" s="53">
        <v>0</v>
      </c>
      <c r="GR127" s="53">
        <v>0</v>
      </c>
      <c r="GS127" s="53">
        <v>0</v>
      </c>
      <c r="GT127" s="53">
        <v>0</v>
      </c>
      <c r="GU127" s="53">
        <v>0</v>
      </c>
      <c r="GV127" s="53">
        <v>0</v>
      </c>
      <c r="GW127" s="53">
        <v>0</v>
      </c>
      <c r="GX127" s="53">
        <v>0</v>
      </c>
      <c r="GY127" s="53">
        <v>0</v>
      </c>
      <c r="GZ127" s="53">
        <v>0</v>
      </c>
      <c r="HA127" s="53">
        <v>0</v>
      </c>
      <c r="HB127" s="53">
        <v>0</v>
      </c>
      <c r="HC127" s="53">
        <v>0</v>
      </c>
      <c r="HD127" s="53">
        <v>0</v>
      </c>
      <c r="HE127" s="53">
        <v>0</v>
      </c>
      <c r="HF127" s="53">
        <v>0</v>
      </c>
      <c r="HG127" s="54">
        <v>0</v>
      </c>
      <c r="HH127" s="52"/>
      <c r="HI127" s="160"/>
      <c r="HJ127" s="161"/>
      <c r="HK127" s="161"/>
      <c r="HL127" s="161"/>
      <c r="HM127" s="161"/>
      <c r="HN127" s="161"/>
      <c r="HO127" s="161"/>
      <c r="HP127" s="161"/>
      <c r="HQ127" s="161"/>
      <c r="HR127" s="161"/>
      <c r="HS127" s="161"/>
      <c r="HT127" s="162"/>
      <c r="HU127" s="160"/>
      <c r="HV127" s="161"/>
      <c r="HW127" s="161"/>
      <c r="HX127" s="161"/>
      <c r="HY127" s="161"/>
      <c r="HZ127" s="161"/>
      <c r="IA127" s="161"/>
      <c r="IB127" s="161"/>
      <c r="IC127" s="161"/>
      <c r="ID127" s="161"/>
      <c r="IE127" s="161"/>
      <c r="IF127" s="162"/>
      <c r="IG127" s="160"/>
      <c r="IH127" s="161"/>
      <c r="II127" s="161"/>
      <c r="IJ127" s="161"/>
      <c r="IK127" s="161"/>
      <c r="IL127" s="161"/>
      <c r="IM127" s="161"/>
      <c r="IN127" s="161"/>
      <c r="IO127" s="161"/>
      <c r="IP127" s="161"/>
      <c r="IQ127" s="161"/>
      <c r="IR127" s="162"/>
      <c r="IS127" s="160"/>
      <c r="IT127" s="161"/>
      <c r="IU127" s="161"/>
      <c r="IV127" s="161"/>
      <c r="IW127" s="161"/>
      <c r="IX127" s="161"/>
      <c r="IY127" s="161"/>
      <c r="IZ127" s="161"/>
      <c r="JA127" s="161"/>
      <c r="JB127" s="161"/>
      <c r="JC127" s="161"/>
      <c r="JD127" s="162"/>
      <c r="JE127" s="92"/>
    </row>
    <row r="128" spans="1:265" s="1" customFormat="1" ht="15" thickBot="1" x14ac:dyDescent="0.35">
      <c r="A128" s="125"/>
      <c r="B128" s="163">
        <f t="shared" ca="1" si="1678"/>
        <v>0</v>
      </c>
      <c r="C128" s="164" t="str">
        <f t="shared" ca="1" si="1679"/>
        <v>Affaire 1</v>
      </c>
      <c r="D128" s="140" t="str">
        <f t="shared" ca="1" si="1680"/>
        <v>DCE/REA</v>
      </c>
      <c r="E128" s="141" t="s">
        <v>40</v>
      </c>
      <c r="F128" s="142">
        <v>3</v>
      </c>
      <c r="G128" s="140">
        <f t="shared" ca="1" si="1681"/>
        <v>0</v>
      </c>
      <c r="H128" s="140">
        <f t="shared" ca="1" si="1682"/>
        <v>0</v>
      </c>
      <c r="I128" s="168">
        <f t="shared" ca="1" si="1683"/>
        <v>0</v>
      </c>
      <c r="J128" s="140">
        <f t="shared" ca="1" si="1684"/>
        <v>0</v>
      </c>
      <c r="K128" s="140">
        <f t="shared" ca="1" si="1685"/>
        <v>0</v>
      </c>
      <c r="L128" s="143">
        <f t="shared" ca="1" si="1686"/>
        <v>0</v>
      </c>
      <c r="M128" s="108"/>
      <c r="N128" s="145">
        <v>250</v>
      </c>
      <c r="O128" s="146">
        <v>43466</v>
      </c>
      <c r="P128" s="146">
        <v>43525</v>
      </c>
      <c r="Q128" s="147"/>
      <c r="R128" s="148" t="str">
        <f ca="1">IF(AND($P128&lt;&gt;"",$P128&lt;=$B$1,$Q128=""),"RETARD","")</f>
        <v>RETARD</v>
      </c>
      <c r="S128" s="148">
        <f ca="1">IF($O128="","",IF(AND($B$1&lt;$P128,$Q128=""),$P128,IF(AND($Q128&lt;=$P128,$Q128&lt;&gt;""),$Q128,EDATE($P128,1))))</f>
        <v>43556</v>
      </c>
      <c r="T128" s="150"/>
      <c r="U128" s="108"/>
      <c r="V128" s="154" t="str">
        <f t="shared" ca="1" si="1687"/>
        <v>-</v>
      </c>
      <c r="W128" s="155" t="str">
        <f t="shared" ca="1" si="1688"/>
        <v>-</v>
      </c>
      <c r="X128" s="155" t="str">
        <f t="shared" ca="1" si="1689"/>
        <v>-</v>
      </c>
      <c r="Y128" s="155" t="str">
        <f t="shared" ca="1" si="1690"/>
        <v>DCE</v>
      </c>
      <c r="Z128" s="155" t="str">
        <f t="shared" ca="1" si="1691"/>
        <v/>
      </c>
      <c r="AA128" s="155" t="str">
        <f t="shared" ca="1" si="1692"/>
        <v/>
      </c>
      <c r="AB128" s="155" t="str">
        <f t="shared" ca="1" si="1693"/>
        <v/>
      </c>
      <c r="AC128" s="155" t="str">
        <f t="shared" ca="1" si="1694"/>
        <v/>
      </c>
      <c r="AD128" s="155" t="str">
        <f t="shared" ca="1" si="1695"/>
        <v/>
      </c>
      <c r="AE128" s="155" t="str">
        <f t="shared" ca="1" si="1696"/>
        <v/>
      </c>
      <c r="AF128" s="155" t="str">
        <f t="shared" ca="1" si="1697"/>
        <v/>
      </c>
      <c r="AG128" s="156" t="str">
        <f t="shared" ca="1" si="1698"/>
        <v/>
      </c>
      <c r="AH128" s="154" t="str">
        <f t="shared" ca="1" si="1699"/>
        <v/>
      </c>
      <c r="AI128" s="155" t="str">
        <f t="shared" ca="1" si="1700"/>
        <v/>
      </c>
      <c r="AJ128" s="155" t="str">
        <f t="shared" ca="1" si="1701"/>
        <v/>
      </c>
      <c r="AK128" s="155" t="str">
        <f t="shared" ca="1" si="1702"/>
        <v/>
      </c>
      <c r="AL128" s="155" t="str">
        <f t="shared" ca="1" si="1703"/>
        <v/>
      </c>
      <c r="AM128" s="155" t="str">
        <f t="shared" ca="1" si="1704"/>
        <v/>
      </c>
      <c r="AN128" s="155" t="str">
        <f t="shared" ca="1" si="1705"/>
        <v/>
      </c>
      <c r="AO128" s="155" t="str">
        <f t="shared" ca="1" si="1706"/>
        <v/>
      </c>
      <c r="AP128" s="155" t="str">
        <f t="shared" ca="1" si="1707"/>
        <v/>
      </c>
      <c r="AQ128" s="155" t="str">
        <f t="shared" ca="1" si="1708"/>
        <v/>
      </c>
      <c r="AR128" s="155" t="str">
        <f t="shared" ca="1" si="1709"/>
        <v/>
      </c>
      <c r="AS128" s="156" t="str">
        <f t="shared" ca="1" si="1710"/>
        <v/>
      </c>
      <c r="AT128" s="154" t="str">
        <f t="shared" ca="1" si="1711"/>
        <v/>
      </c>
      <c r="AU128" s="155" t="str">
        <f t="shared" ca="1" si="1712"/>
        <v/>
      </c>
      <c r="AV128" s="155" t="str">
        <f t="shared" ca="1" si="1713"/>
        <v/>
      </c>
      <c r="AW128" s="155" t="str">
        <f t="shared" ca="1" si="1714"/>
        <v/>
      </c>
      <c r="AX128" s="155" t="str">
        <f t="shared" ca="1" si="1715"/>
        <v/>
      </c>
      <c r="AY128" s="155" t="str">
        <f t="shared" ca="1" si="1716"/>
        <v/>
      </c>
      <c r="AZ128" s="155" t="str">
        <f t="shared" ca="1" si="1717"/>
        <v/>
      </c>
      <c r="BA128" s="155" t="str">
        <f t="shared" ca="1" si="1718"/>
        <v/>
      </c>
      <c r="BB128" s="155" t="str">
        <f t="shared" ca="1" si="1719"/>
        <v/>
      </c>
      <c r="BC128" s="155" t="str">
        <f t="shared" ca="1" si="1720"/>
        <v/>
      </c>
      <c r="BD128" s="155" t="str">
        <f t="shared" ca="1" si="1721"/>
        <v/>
      </c>
      <c r="BE128" s="156" t="str">
        <f t="shared" ca="1" si="1722"/>
        <v/>
      </c>
      <c r="BF128" s="154" t="str">
        <f t="shared" ca="1" si="1723"/>
        <v/>
      </c>
      <c r="BG128" s="155" t="str">
        <f t="shared" ca="1" si="1724"/>
        <v/>
      </c>
      <c r="BH128" s="155" t="str">
        <f t="shared" ca="1" si="1725"/>
        <v/>
      </c>
      <c r="BI128" s="155" t="str">
        <f t="shared" ca="1" si="1726"/>
        <v/>
      </c>
      <c r="BJ128" s="155" t="str">
        <f t="shared" ca="1" si="1727"/>
        <v/>
      </c>
      <c r="BK128" s="155" t="str">
        <f t="shared" ca="1" si="1728"/>
        <v/>
      </c>
      <c r="BL128" s="155" t="str">
        <f t="shared" ca="1" si="1729"/>
        <v/>
      </c>
      <c r="BM128" s="155" t="str">
        <f t="shared" ca="1" si="1730"/>
        <v/>
      </c>
      <c r="BN128" s="155" t="str">
        <f t="shared" ca="1" si="1731"/>
        <v/>
      </c>
      <c r="BO128" s="155" t="str">
        <f t="shared" ca="1" si="1732"/>
        <v/>
      </c>
      <c r="BP128" s="155" t="str">
        <f t="shared" ca="1" si="1733"/>
        <v/>
      </c>
      <c r="BQ128" s="156" t="str">
        <f t="shared" ca="1" si="1734"/>
        <v/>
      </c>
      <c r="BR128" s="52"/>
      <c r="BS128" s="53">
        <f t="shared" ca="1" si="1675"/>
        <v>71.428571428571431</v>
      </c>
      <c r="BT128" s="53">
        <f t="shared" ca="1" si="1675"/>
        <v>71.428571428571431</v>
      </c>
      <c r="BU128" s="53">
        <f t="shared" ca="1" si="1675"/>
        <v>71.428571428571431</v>
      </c>
      <c r="BV128" s="53">
        <f t="shared" ca="1" si="1675"/>
        <v>35.714285714285715</v>
      </c>
      <c r="BW128" s="53">
        <f t="shared" ca="1" si="1675"/>
        <v>0</v>
      </c>
      <c r="BX128" s="53">
        <f t="shared" ca="1" si="1675"/>
        <v>0</v>
      </c>
      <c r="BY128" s="53">
        <f t="shared" ca="1" si="1675"/>
        <v>0</v>
      </c>
      <c r="BZ128" s="53">
        <f t="shared" ca="1" si="1675"/>
        <v>0</v>
      </c>
      <c r="CA128" s="53">
        <f t="shared" ca="1" si="1675"/>
        <v>0</v>
      </c>
      <c r="CB128" s="53">
        <f t="shared" ca="1" si="1675"/>
        <v>0</v>
      </c>
      <c r="CC128" s="53">
        <f t="shared" ca="1" si="1675"/>
        <v>0</v>
      </c>
      <c r="CD128" s="54">
        <f t="shared" ca="1" si="1675"/>
        <v>0</v>
      </c>
      <c r="CE128" s="53">
        <f t="shared" ca="1" si="1675"/>
        <v>0</v>
      </c>
      <c r="CF128" s="53">
        <f t="shared" ca="1" si="1675"/>
        <v>0</v>
      </c>
      <c r="CG128" s="53">
        <f t="shared" ca="1" si="1675"/>
        <v>0</v>
      </c>
      <c r="CH128" s="53">
        <f t="shared" ca="1" si="1675"/>
        <v>0</v>
      </c>
      <c r="CI128" s="53">
        <f t="shared" ca="1" si="1676"/>
        <v>0</v>
      </c>
      <c r="CJ128" s="53">
        <f t="shared" ca="1" si="1676"/>
        <v>0</v>
      </c>
      <c r="CK128" s="53">
        <f t="shared" ca="1" si="1676"/>
        <v>0</v>
      </c>
      <c r="CL128" s="53">
        <f t="shared" ca="1" si="1676"/>
        <v>0</v>
      </c>
      <c r="CM128" s="53">
        <f t="shared" ca="1" si="1676"/>
        <v>0</v>
      </c>
      <c r="CN128" s="53">
        <f t="shared" ca="1" si="1676"/>
        <v>0</v>
      </c>
      <c r="CO128" s="53">
        <f t="shared" ca="1" si="1676"/>
        <v>0</v>
      </c>
      <c r="CP128" s="54">
        <f t="shared" ca="1" si="1676"/>
        <v>0</v>
      </c>
      <c r="CQ128" s="53">
        <f t="shared" ca="1" si="1676"/>
        <v>0</v>
      </c>
      <c r="CR128" s="53">
        <f t="shared" ca="1" si="1676"/>
        <v>0</v>
      </c>
      <c r="CS128" s="53">
        <f t="shared" ca="1" si="1676"/>
        <v>0</v>
      </c>
      <c r="CT128" s="53">
        <f t="shared" ca="1" si="1676"/>
        <v>0</v>
      </c>
      <c r="CU128" s="53">
        <f t="shared" ca="1" si="1676"/>
        <v>0</v>
      </c>
      <c r="CV128" s="53">
        <f t="shared" ca="1" si="1676"/>
        <v>0</v>
      </c>
      <c r="CW128" s="53">
        <f t="shared" ca="1" si="1676"/>
        <v>0</v>
      </c>
      <c r="CX128" s="53">
        <f t="shared" ca="1" si="1676"/>
        <v>0</v>
      </c>
      <c r="CY128" s="53">
        <f t="shared" ca="1" si="1677"/>
        <v>0</v>
      </c>
      <c r="CZ128" s="53">
        <f t="shared" ca="1" si="1677"/>
        <v>0</v>
      </c>
      <c r="DA128" s="53">
        <f t="shared" ca="1" si="1677"/>
        <v>0</v>
      </c>
      <c r="DB128" s="54">
        <f t="shared" ca="1" si="1677"/>
        <v>0</v>
      </c>
      <c r="DC128" s="53">
        <f t="shared" ca="1" si="1677"/>
        <v>0</v>
      </c>
      <c r="DD128" s="53">
        <f t="shared" ca="1" si="1677"/>
        <v>0</v>
      </c>
      <c r="DE128" s="53">
        <f t="shared" ca="1" si="1677"/>
        <v>0</v>
      </c>
      <c r="DF128" s="53">
        <f t="shared" ca="1" si="1677"/>
        <v>0</v>
      </c>
      <c r="DG128" s="53">
        <f t="shared" ca="1" si="1677"/>
        <v>0</v>
      </c>
      <c r="DH128" s="53">
        <f t="shared" ca="1" si="1677"/>
        <v>0</v>
      </c>
      <c r="DI128" s="53">
        <f t="shared" ca="1" si="1677"/>
        <v>0</v>
      </c>
      <c r="DJ128" s="53">
        <f t="shared" ca="1" si="1677"/>
        <v>0</v>
      </c>
      <c r="DK128" s="53">
        <f t="shared" ca="1" si="1677"/>
        <v>0</v>
      </c>
      <c r="DL128" s="53">
        <f t="shared" ca="1" si="1677"/>
        <v>0</v>
      </c>
      <c r="DM128" s="53">
        <f t="shared" ca="1" si="1677"/>
        <v>0</v>
      </c>
      <c r="DN128" s="53">
        <f t="shared" ca="1" si="1677"/>
        <v>0</v>
      </c>
      <c r="DO128" s="52"/>
      <c r="DP128" s="60">
        <v>35.714285714285715</v>
      </c>
      <c r="DQ128" s="53">
        <v>35.714285714285715</v>
      </c>
      <c r="DR128" s="53">
        <v>35.714285714285715</v>
      </c>
      <c r="DS128" s="53">
        <v>35.714285714285715</v>
      </c>
      <c r="DT128" s="53">
        <v>35.714285714285715</v>
      </c>
      <c r="DU128" s="53">
        <v>35.714285714285715</v>
      </c>
      <c r="DV128" s="53">
        <v>35.714285714285715</v>
      </c>
      <c r="DW128" s="53">
        <v>0</v>
      </c>
      <c r="DX128" s="53">
        <v>0</v>
      </c>
      <c r="DY128" s="53">
        <v>0</v>
      </c>
      <c r="DZ128" s="53">
        <v>0</v>
      </c>
      <c r="EA128" s="53">
        <v>0</v>
      </c>
      <c r="EB128" s="53">
        <v>0</v>
      </c>
      <c r="EC128" s="53">
        <v>0</v>
      </c>
      <c r="ED128" s="53">
        <v>0</v>
      </c>
      <c r="EE128" s="53">
        <v>0</v>
      </c>
      <c r="EF128" s="53">
        <v>0</v>
      </c>
      <c r="EG128" s="53">
        <v>0</v>
      </c>
      <c r="EH128" s="53">
        <v>0</v>
      </c>
      <c r="EI128" s="53">
        <v>0</v>
      </c>
      <c r="EJ128" s="53">
        <v>0</v>
      </c>
      <c r="EK128" s="53">
        <v>0</v>
      </c>
      <c r="EL128" s="55">
        <v>0</v>
      </c>
      <c r="EM128" s="54">
        <v>0</v>
      </c>
      <c r="EN128" s="53">
        <v>0</v>
      </c>
      <c r="EO128" s="53">
        <v>0</v>
      </c>
      <c r="EP128" s="53">
        <v>0</v>
      </c>
      <c r="EQ128" s="53">
        <v>0</v>
      </c>
      <c r="ER128" s="53">
        <v>0</v>
      </c>
      <c r="ES128" s="53">
        <v>0</v>
      </c>
      <c r="ET128" s="53">
        <v>0</v>
      </c>
      <c r="EU128" s="53">
        <v>0</v>
      </c>
      <c r="EV128" s="53">
        <v>0</v>
      </c>
      <c r="EW128" s="53">
        <v>0</v>
      </c>
      <c r="EX128" s="53">
        <v>0</v>
      </c>
      <c r="EY128" s="53">
        <v>0</v>
      </c>
      <c r="EZ128" s="53">
        <v>0</v>
      </c>
      <c r="FA128" s="53">
        <v>0</v>
      </c>
      <c r="FB128" s="53">
        <v>0</v>
      </c>
      <c r="FC128" s="53">
        <v>0</v>
      </c>
      <c r="FD128" s="53">
        <v>0</v>
      </c>
      <c r="FE128" s="53">
        <v>0</v>
      </c>
      <c r="FF128" s="53">
        <v>0</v>
      </c>
      <c r="FG128" s="53">
        <v>0</v>
      </c>
      <c r="FH128" s="53">
        <v>0</v>
      </c>
      <c r="FI128" s="53">
        <v>0</v>
      </c>
      <c r="FJ128" s="53">
        <v>0</v>
      </c>
      <c r="FK128" s="54">
        <v>0</v>
      </c>
      <c r="FL128" s="53">
        <v>0</v>
      </c>
      <c r="FM128" s="53">
        <v>0</v>
      </c>
      <c r="FN128" s="53">
        <v>0</v>
      </c>
      <c r="FO128" s="53">
        <v>0</v>
      </c>
      <c r="FP128" s="53">
        <v>0</v>
      </c>
      <c r="FQ128" s="53">
        <v>0</v>
      </c>
      <c r="FR128" s="53">
        <v>0</v>
      </c>
      <c r="FS128" s="53">
        <v>0</v>
      </c>
      <c r="FT128" s="53">
        <v>0</v>
      </c>
      <c r="FU128" s="53">
        <v>0</v>
      </c>
      <c r="FV128" s="53">
        <v>0</v>
      </c>
      <c r="FW128" s="53">
        <v>0</v>
      </c>
      <c r="FX128" s="53">
        <v>0</v>
      </c>
      <c r="FY128" s="53">
        <v>0</v>
      </c>
      <c r="FZ128" s="53">
        <v>0</v>
      </c>
      <c r="GA128" s="53">
        <v>0</v>
      </c>
      <c r="GB128" s="53">
        <v>0</v>
      </c>
      <c r="GC128" s="53">
        <v>0</v>
      </c>
      <c r="GD128" s="53">
        <v>0</v>
      </c>
      <c r="GE128" s="53">
        <v>0</v>
      </c>
      <c r="GF128" s="53">
        <v>0</v>
      </c>
      <c r="GG128" s="53">
        <v>0</v>
      </c>
      <c r="GH128" s="53">
        <v>0</v>
      </c>
      <c r="GI128" s="54">
        <v>0</v>
      </c>
      <c r="GJ128" s="53">
        <v>0</v>
      </c>
      <c r="GK128" s="53">
        <v>0</v>
      </c>
      <c r="GL128" s="53">
        <v>0</v>
      </c>
      <c r="GM128" s="53">
        <v>0</v>
      </c>
      <c r="GN128" s="53">
        <v>0</v>
      </c>
      <c r="GO128" s="53">
        <v>0</v>
      </c>
      <c r="GP128" s="53">
        <v>0</v>
      </c>
      <c r="GQ128" s="53">
        <v>0</v>
      </c>
      <c r="GR128" s="53">
        <v>0</v>
      </c>
      <c r="GS128" s="53">
        <v>0</v>
      </c>
      <c r="GT128" s="53">
        <v>0</v>
      </c>
      <c r="GU128" s="53">
        <v>0</v>
      </c>
      <c r="GV128" s="53">
        <v>0</v>
      </c>
      <c r="GW128" s="53">
        <v>0</v>
      </c>
      <c r="GX128" s="53">
        <v>0</v>
      </c>
      <c r="GY128" s="53">
        <v>0</v>
      </c>
      <c r="GZ128" s="53">
        <v>0</v>
      </c>
      <c r="HA128" s="53">
        <v>0</v>
      </c>
      <c r="HB128" s="53">
        <v>0</v>
      </c>
      <c r="HC128" s="53">
        <v>0</v>
      </c>
      <c r="HD128" s="53">
        <v>0</v>
      </c>
      <c r="HE128" s="53">
        <v>0</v>
      </c>
      <c r="HF128" s="53">
        <v>0</v>
      </c>
      <c r="HG128" s="54">
        <v>0</v>
      </c>
      <c r="HH128" s="52"/>
      <c r="HI128" s="160"/>
      <c r="HJ128" s="161"/>
      <c r="HK128" s="161"/>
      <c r="HL128" s="161"/>
      <c r="HM128" s="161"/>
      <c r="HN128" s="161"/>
      <c r="HO128" s="161"/>
      <c r="HP128" s="161"/>
      <c r="HQ128" s="161"/>
      <c r="HR128" s="161"/>
      <c r="HS128" s="161"/>
      <c r="HT128" s="162"/>
      <c r="HU128" s="160"/>
      <c r="HV128" s="161"/>
      <c r="HW128" s="161"/>
      <c r="HX128" s="161"/>
      <c r="HY128" s="161"/>
      <c r="HZ128" s="161"/>
      <c r="IA128" s="161"/>
      <c r="IB128" s="161"/>
      <c r="IC128" s="161"/>
      <c r="ID128" s="161"/>
      <c r="IE128" s="161"/>
      <c r="IF128" s="162"/>
      <c r="IG128" s="160"/>
      <c r="IH128" s="161"/>
      <c r="II128" s="161"/>
      <c r="IJ128" s="161"/>
      <c r="IK128" s="161"/>
      <c r="IL128" s="161"/>
      <c r="IM128" s="161"/>
      <c r="IN128" s="161"/>
      <c r="IO128" s="161"/>
      <c r="IP128" s="161"/>
      <c r="IQ128" s="161"/>
      <c r="IR128" s="162"/>
      <c r="IS128" s="160"/>
      <c r="IT128" s="161"/>
      <c r="IU128" s="161"/>
      <c r="IV128" s="161"/>
      <c r="IW128" s="161"/>
      <c r="IX128" s="161"/>
      <c r="IY128" s="161"/>
      <c r="IZ128" s="161"/>
      <c r="JA128" s="161"/>
      <c r="JB128" s="161"/>
      <c r="JC128" s="161"/>
      <c r="JD128" s="162"/>
      <c r="JE128" s="92"/>
    </row>
    <row r="129" spans="1:265" s="1" customFormat="1" ht="14.4" x14ac:dyDescent="0.3">
      <c r="A129" s="124"/>
      <c r="B129" s="171"/>
      <c r="C129" s="165" t="s">
        <v>43</v>
      </c>
      <c r="D129" s="137" t="s">
        <v>28</v>
      </c>
      <c r="E129" s="137" t="s">
        <v>39</v>
      </c>
      <c r="F129" s="138"/>
      <c r="G129" s="137"/>
      <c r="H129" s="137"/>
      <c r="I129" s="172"/>
      <c r="J129" s="137"/>
      <c r="K129" s="137"/>
      <c r="L129" s="139"/>
      <c r="M129" s="108"/>
      <c r="N129" s="144">
        <f ca="1">SUM(INDIRECT(ADDRESS(ROW($C129)+1,COLUMN($C129)+11,4)&amp;":"&amp;ADDRESS(ROW($C129)+(COUNTIFS($C$1:$C$12,$C129)-1),COLUMN($C129)+11,4)))</f>
        <v>850</v>
      </c>
      <c r="O129" s="137"/>
      <c r="P129" s="137"/>
      <c r="Q129" s="137"/>
      <c r="R129" s="137"/>
      <c r="S129" s="137"/>
      <c r="T129" s="170"/>
      <c r="U129" s="108"/>
      <c r="V129" s="151"/>
      <c r="W129" s="152"/>
      <c r="X129" s="152"/>
      <c r="Y129" s="152"/>
      <c r="Z129" s="152"/>
      <c r="AA129" s="152"/>
      <c r="AB129" s="152"/>
      <c r="AC129" s="152"/>
      <c r="AD129" s="152"/>
      <c r="AE129" s="152"/>
      <c r="AF129" s="152"/>
      <c r="AG129" s="153"/>
      <c r="AH129" s="151"/>
      <c r="AI129" s="152"/>
      <c r="AJ129" s="152"/>
      <c r="AK129" s="152"/>
      <c r="AL129" s="152"/>
      <c r="AM129" s="152"/>
      <c r="AN129" s="152"/>
      <c r="AO129" s="152"/>
      <c r="AP129" s="152"/>
      <c r="AQ129" s="152"/>
      <c r="AR129" s="152"/>
      <c r="AS129" s="153"/>
      <c r="AT129" s="151"/>
      <c r="AU129" s="152"/>
      <c r="AV129" s="152"/>
      <c r="AW129" s="152"/>
      <c r="AX129" s="152"/>
      <c r="AY129" s="152"/>
      <c r="AZ129" s="152"/>
      <c r="BA129" s="152"/>
      <c r="BB129" s="152"/>
      <c r="BC129" s="152"/>
      <c r="BD129" s="152"/>
      <c r="BE129" s="153"/>
      <c r="BF129" s="151"/>
      <c r="BG129" s="152"/>
      <c r="BH129" s="152"/>
      <c r="BI129" s="152"/>
      <c r="BJ129" s="152"/>
      <c r="BK129" s="152"/>
      <c r="BL129" s="152"/>
      <c r="BM129" s="152"/>
      <c r="BN129" s="152"/>
      <c r="BO129" s="152"/>
      <c r="BP129" s="152"/>
      <c r="BQ129" s="153"/>
      <c r="BR129" s="52"/>
      <c r="BS129" s="71"/>
      <c r="BT129" s="71"/>
      <c r="BU129" s="71"/>
      <c r="BV129" s="71"/>
      <c r="BW129" s="71"/>
      <c r="BX129" s="71"/>
      <c r="BY129" s="71"/>
      <c r="BZ129" s="71"/>
      <c r="CA129" s="71"/>
      <c r="CB129" s="71"/>
      <c r="CC129" s="71"/>
      <c r="CD129" s="72"/>
      <c r="CE129" s="71"/>
      <c r="CF129" s="71"/>
      <c r="CG129" s="71"/>
      <c r="CH129" s="71"/>
      <c r="CI129" s="71"/>
      <c r="CJ129" s="71"/>
      <c r="CK129" s="71"/>
      <c r="CL129" s="71"/>
      <c r="CM129" s="71"/>
      <c r="CN129" s="71"/>
      <c r="CO129" s="71"/>
      <c r="CP129" s="72"/>
      <c r="CQ129" s="71"/>
      <c r="CR129" s="71"/>
      <c r="CS129" s="71"/>
      <c r="CT129" s="71"/>
      <c r="CU129" s="71"/>
      <c r="CV129" s="71"/>
      <c r="CW129" s="71"/>
      <c r="CX129" s="71"/>
      <c r="CY129" s="71"/>
      <c r="CZ129" s="71"/>
      <c r="DA129" s="71"/>
      <c r="DB129" s="72"/>
      <c r="DC129" s="71"/>
      <c r="DD129" s="71"/>
      <c r="DE129" s="71"/>
      <c r="DF129" s="71"/>
      <c r="DG129" s="71"/>
      <c r="DH129" s="71"/>
      <c r="DI129" s="71"/>
      <c r="DJ129" s="71"/>
      <c r="DK129" s="71"/>
      <c r="DL129" s="71"/>
      <c r="DM129" s="71"/>
      <c r="DN129" s="71"/>
      <c r="DO129" s="52"/>
      <c r="DP129" s="73"/>
      <c r="DQ129" s="71"/>
      <c r="DR129" s="71"/>
      <c r="DS129" s="71"/>
      <c r="DT129" s="71"/>
      <c r="DU129" s="71"/>
      <c r="DV129" s="71"/>
      <c r="DW129" s="71"/>
      <c r="DX129" s="71"/>
      <c r="DY129" s="71"/>
      <c r="DZ129" s="71"/>
      <c r="EA129" s="71"/>
      <c r="EB129" s="71"/>
      <c r="EC129" s="71"/>
      <c r="ED129" s="71"/>
      <c r="EE129" s="71"/>
      <c r="EF129" s="71"/>
      <c r="EG129" s="71"/>
      <c r="EH129" s="71"/>
      <c r="EI129" s="71"/>
      <c r="EJ129" s="71"/>
      <c r="EK129" s="71"/>
      <c r="EL129" s="74"/>
      <c r="EM129" s="72"/>
      <c r="EN129" s="71"/>
      <c r="EO129" s="71"/>
      <c r="EP129" s="71"/>
      <c r="EQ129" s="71"/>
      <c r="ER129" s="71"/>
      <c r="ES129" s="71"/>
      <c r="ET129" s="71"/>
      <c r="EU129" s="71"/>
      <c r="EV129" s="71"/>
      <c r="EW129" s="71"/>
      <c r="EX129" s="71"/>
      <c r="EY129" s="71"/>
      <c r="EZ129" s="71"/>
      <c r="FA129" s="71"/>
      <c r="FB129" s="71"/>
      <c r="FC129" s="71"/>
      <c r="FD129" s="71"/>
      <c r="FE129" s="71"/>
      <c r="FF129" s="71"/>
      <c r="FG129" s="71"/>
      <c r="FH129" s="71"/>
      <c r="FI129" s="71"/>
      <c r="FJ129" s="71"/>
      <c r="FK129" s="72"/>
      <c r="FL129" s="71"/>
      <c r="FM129" s="71"/>
      <c r="FN129" s="71"/>
      <c r="FO129" s="71"/>
      <c r="FP129" s="71"/>
      <c r="FQ129" s="71"/>
      <c r="FR129" s="71"/>
      <c r="FS129" s="71"/>
      <c r="FT129" s="71"/>
      <c r="FU129" s="71"/>
      <c r="FV129" s="71"/>
      <c r="FW129" s="71"/>
      <c r="FX129" s="71"/>
      <c r="FY129" s="71"/>
      <c r="FZ129" s="71"/>
      <c r="GA129" s="71"/>
      <c r="GB129" s="71"/>
      <c r="GC129" s="71"/>
      <c r="GD129" s="71"/>
      <c r="GE129" s="71"/>
      <c r="GF129" s="71"/>
      <c r="GG129" s="71"/>
      <c r="GH129" s="71"/>
      <c r="GI129" s="72"/>
      <c r="GJ129" s="71"/>
      <c r="GK129" s="71"/>
      <c r="GL129" s="71"/>
      <c r="GM129" s="71"/>
      <c r="GN129" s="71"/>
      <c r="GO129" s="71"/>
      <c r="GP129" s="71"/>
      <c r="GQ129" s="71"/>
      <c r="GR129" s="71"/>
      <c r="GS129" s="71"/>
      <c r="GT129" s="71"/>
      <c r="GU129" s="71"/>
      <c r="GV129" s="71"/>
      <c r="GW129" s="71"/>
      <c r="GX129" s="71"/>
      <c r="GY129" s="71"/>
      <c r="GZ129" s="71"/>
      <c r="HA129" s="71"/>
      <c r="HB129" s="71"/>
      <c r="HC129" s="71"/>
      <c r="HD129" s="71"/>
      <c r="HE129" s="71"/>
      <c r="HF129" s="71"/>
      <c r="HG129" s="72"/>
      <c r="HH129" s="52"/>
      <c r="HI129" s="157"/>
      <c r="HJ129" s="158"/>
      <c r="HK129" s="158"/>
      <c r="HL129" s="158"/>
      <c r="HM129" s="158"/>
      <c r="HN129" s="158"/>
      <c r="HO129" s="158"/>
      <c r="HP129" s="158"/>
      <c r="HQ129" s="158"/>
      <c r="HR129" s="158"/>
      <c r="HS129" s="158"/>
      <c r="HT129" s="159"/>
      <c r="HU129" s="157"/>
      <c r="HV129" s="158"/>
      <c r="HW129" s="158"/>
      <c r="HX129" s="158"/>
      <c r="HY129" s="158"/>
      <c r="HZ129" s="158"/>
      <c r="IA129" s="158"/>
      <c r="IB129" s="158"/>
      <c r="IC129" s="158"/>
      <c r="ID129" s="158"/>
      <c r="IE129" s="158"/>
      <c r="IF129" s="159"/>
      <c r="IG129" s="157"/>
      <c r="IH129" s="158"/>
      <c r="II129" s="158"/>
      <c r="IJ129" s="158"/>
      <c r="IK129" s="158"/>
      <c r="IL129" s="158"/>
      <c r="IM129" s="158"/>
      <c r="IN129" s="158"/>
      <c r="IO129" s="158"/>
      <c r="IP129" s="158"/>
      <c r="IQ129" s="158"/>
      <c r="IR129" s="159"/>
      <c r="IS129" s="157"/>
      <c r="IT129" s="158"/>
      <c r="IU129" s="158"/>
      <c r="IV129" s="158"/>
      <c r="IW129" s="158"/>
      <c r="IX129" s="158"/>
      <c r="IY129" s="158"/>
      <c r="IZ129" s="158"/>
      <c r="JA129" s="158"/>
      <c r="JB129" s="158"/>
      <c r="JC129" s="158"/>
      <c r="JD129" s="159"/>
      <c r="JE129" s="92"/>
    </row>
    <row r="130" spans="1:265" s="1" customFormat="1" ht="15" customHeight="1" x14ac:dyDescent="0.3">
      <c r="A130" s="125"/>
      <c r="B130" s="163">
        <f t="shared" ref="B130:B132" ca="1" si="1735">INDIRECT(ADDRESS(ROW(A130)-1,COLUMN(A130)+1,4),TRUE)</f>
        <v>0</v>
      </c>
      <c r="C130" s="164" t="str">
        <f t="shared" ref="C130:C132" ca="1" si="1736">INDIRECT(ADDRESS(ROW(B130)-1,COLUMN(B130)+1,4),TRUE)</f>
        <v>Affaire 1</v>
      </c>
      <c r="D130" s="140" t="str">
        <f t="shared" ref="D130:D132" ca="1" si="1737">INDIRECT(ADDRESS(ROW(C130)-1,COLUMN(C130)+1,4),TRUE)</f>
        <v>DCE/REA</v>
      </c>
      <c r="E130" s="141" t="s">
        <v>38</v>
      </c>
      <c r="F130" s="142">
        <v>1</v>
      </c>
      <c r="G130" s="140">
        <f t="shared" ref="G130:G132" ca="1" si="1738">INDIRECT(ADDRESS(ROW(F130)-1,COLUMN(F130)+1,4),TRUE)</f>
        <v>0</v>
      </c>
      <c r="H130" s="140">
        <f t="shared" ref="H130:H132" ca="1" si="1739">INDIRECT(ADDRESS(ROW(G130)-1,COLUMN(G130)+1,4),TRUE)</f>
        <v>0</v>
      </c>
      <c r="I130" s="168">
        <f t="shared" ref="I130:I132" ca="1" si="1740">INDIRECT(ADDRESS(ROW(H130)-1,COLUMN(H130)+1,4),TRUE)</f>
        <v>0</v>
      </c>
      <c r="J130" s="173">
        <f t="shared" ref="J130:J132" ca="1" si="1741">INDIRECT(ADDRESS(ROW(I130)-1,COLUMN(I130)+1,4),TRUE)</f>
        <v>0</v>
      </c>
      <c r="K130" s="140">
        <f t="shared" ref="K130:K132" ca="1" si="1742">INDIRECT(ADDRESS(ROW(J130)-1,COLUMN(J130)+1,4),TRUE)</f>
        <v>0</v>
      </c>
      <c r="L130" s="143">
        <f t="shared" ref="L130:L132" ca="1" si="1743">INDIRECT(ADDRESS(ROW(K130)-1,COLUMN(K130)+1,4),TRUE)</f>
        <v>0</v>
      </c>
      <c r="M130" s="108"/>
      <c r="N130" s="145">
        <v>400</v>
      </c>
      <c r="O130" s="146">
        <v>43466</v>
      </c>
      <c r="P130" s="146">
        <v>43586</v>
      </c>
      <c r="Q130" s="147"/>
      <c r="R130" s="148" t="str">
        <f ca="1">IF(AND($P130&lt;&gt;"",$P130&lt;=$B$1,$Q130=""),"RETARD","")</f>
        <v>RETARD</v>
      </c>
      <c r="S130" s="148">
        <f ca="1">IF($O130="","",IF(AND($B$1&lt;$P130,$Q130=""),$P130,IF(AND($Q130&lt;=$P130,$Q130&lt;&gt;""),$Q130,EDATE($P130,1))))</f>
        <v>43617</v>
      </c>
      <c r="T130" s="169"/>
      <c r="U130" s="108"/>
      <c r="V130" s="154" t="str">
        <f t="shared" ref="V130:V132" ca="1" si="1744">IF(AND(BS130&gt;0,BT130&gt;0),"-",IF(AND(BS130&gt;0,BT130=0),IF($D130="DCE/REA",IF(HI130="","DCE","REA"),$D130),""))</f>
        <v>-</v>
      </c>
      <c r="W130" s="155" t="str">
        <f t="shared" ref="W130:W132" ca="1" si="1745">IF(AND(BT130&gt;0,BU130&gt;0),"-",IF(AND(BT130&gt;0,BU130=0),IF($D130="DCE/REA",IF(HJ130="","DCE","REA"),$D130),""))</f>
        <v>-</v>
      </c>
      <c r="X130" s="155" t="str">
        <f t="shared" ref="X130:X132" ca="1" si="1746">IF(AND(BU130&gt;0,BV130&gt;0),"-",IF(AND(BU130&gt;0,BV130=0),IF($D130="DCE/REA",IF(HK130="","DCE","REA"),$D130),""))</f>
        <v>-</v>
      </c>
      <c r="Y130" s="155" t="str">
        <f t="shared" ref="Y130:Y132" ca="1" si="1747">IF(AND(BV130&gt;0,BW130&gt;0),"-",IF(AND(BV130&gt;0,BW130=0),IF($D130="DCE/REA",IF(HL130="","DCE","REA"),$D130),""))</f>
        <v>-</v>
      </c>
      <c r="Z130" s="155" t="str">
        <f t="shared" ref="Z130:Z132" ca="1" si="1748">IF(AND(BW130&gt;0,BX130&gt;0),"-",IF(AND(BW130&gt;0,BX130=0),IF($D130="DCE/REA",IF(HM130="","DCE","REA"),$D130),""))</f>
        <v>-</v>
      </c>
      <c r="AA130" s="155" t="str">
        <f t="shared" ref="AA130:AA132" ca="1" si="1749">IF(AND(BX130&gt;0,BY130&gt;0),"-",IF(AND(BX130&gt;0,BY130=0),IF($D130="DCE/REA",IF(HN130="","DCE","REA"),$D130),""))</f>
        <v>DCE</v>
      </c>
      <c r="AB130" s="155" t="str">
        <f t="shared" ref="AB130:AB132" ca="1" si="1750">IF(AND(BY130&gt;0,BZ130&gt;0),"-",IF(AND(BY130&gt;0,BZ130=0),IF($D130="DCE/REA",IF(HO130="","DCE","REA"),$D130),""))</f>
        <v/>
      </c>
      <c r="AC130" s="155" t="str">
        <f t="shared" ref="AC130:AC132" ca="1" si="1751">IF(AND(BZ130&gt;0,CA130&gt;0),"-",IF(AND(BZ130&gt;0,CA130=0),IF($D130="DCE/REA",IF(HP130="","DCE","REA"),$D130),""))</f>
        <v/>
      </c>
      <c r="AD130" s="155" t="str">
        <f t="shared" ref="AD130:AD132" ca="1" si="1752">IF(AND(CA130&gt;0,CB130&gt;0),"-",IF(AND(CA130&gt;0,CB130=0),IF($D130="DCE/REA",IF(HQ130="","DCE","REA"),$D130),""))</f>
        <v/>
      </c>
      <c r="AE130" s="155" t="str">
        <f t="shared" ref="AE130:AE132" ca="1" si="1753">IF(AND(CB130&gt;0,CC130&gt;0),"-",IF(AND(CB130&gt;0,CC130=0),IF($D130="DCE/REA",IF(HR130="","DCE","REA"),$D130),""))</f>
        <v/>
      </c>
      <c r="AF130" s="155" t="str">
        <f t="shared" ref="AF130:AF132" ca="1" si="1754">IF(AND(CC130&gt;0,CD130&gt;0),"-",IF(AND(CC130&gt;0,CD130=0),IF($D130="DCE/REA",IF(HS130="","DCE","REA"),$D130),""))</f>
        <v/>
      </c>
      <c r="AG130" s="156" t="str">
        <f t="shared" ref="AG130:AG132" ca="1" si="1755">IF(AND(CD130&gt;0,CE130&gt;0),"-",IF(AND(CD130&gt;0,CE130=0),IF($D130="DCE/REA",IF(HT130="","DCE","REA"),$D130),""))</f>
        <v/>
      </c>
      <c r="AH130" s="154" t="str">
        <f t="shared" ref="AH130:AH132" ca="1" si="1756">IF(AND(CE130&gt;0,CF130&gt;0),"-",IF(AND(CE130&gt;0,CF130=0),IF($D130="DCE/REA",IF(HU130="","DCE","REA"),$D130),""))</f>
        <v/>
      </c>
      <c r="AI130" s="155" t="str">
        <f t="shared" ref="AI130:AI132" ca="1" si="1757">IF(AND(CF130&gt;0,CG130&gt;0),"-",IF(AND(CF130&gt;0,CG130=0),IF($D130="DCE/REA",IF(HV130="","DCE","REA"),$D130),""))</f>
        <v/>
      </c>
      <c r="AJ130" s="155" t="str">
        <f t="shared" ref="AJ130:AJ132" ca="1" si="1758">IF(AND(CG130&gt;0,CH130&gt;0),"-",IF(AND(CG130&gt;0,CH130=0),IF($D130="DCE/REA",IF(HW130="","DCE","REA"),$D130),""))</f>
        <v/>
      </c>
      <c r="AK130" s="155" t="str">
        <f t="shared" ref="AK130:AK132" ca="1" si="1759">IF(AND(CH130&gt;0,CI130&gt;0),"-",IF(AND(CH130&gt;0,CI130=0),IF($D130="DCE/REA",IF(HX130="","DCE","REA"),$D130),""))</f>
        <v/>
      </c>
      <c r="AL130" s="155" t="str">
        <f t="shared" ref="AL130:AL132" ca="1" si="1760">IF(AND(CI130&gt;0,CJ130&gt;0),"-",IF(AND(CI130&gt;0,CJ130=0),IF($D130="DCE/REA",IF(HY130="","DCE","REA"),$D130),""))</f>
        <v/>
      </c>
      <c r="AM130" s="155" t="str">
        <f t="shared" ref="AM130:AM132" ca="1" si="1761">IF(AND(CJ130&gt;0,CK130&gt;0),"-",IF(AND(CJ130&gt;0,CK130=0),IF($D130="DCE/REA",IF(HZ130="","DCE","REA"),$D130),""))</f>
        <v/>
      </c>
      <c r="AN130" s="155" t="str">
        <f t="shared" ref="AN130:AN132" ca="1" si="1762">IF(AND(CK130&gt;0,CL130&gt;0),"-",IF(AND(CK130&gt;0,CL130=0),IF($D130="DCE/REA",IF(IA130="","DCE","REA"),$D130),""))</f>
        <v/>
      </c>
      <c r="AO130" s="155" t="str">
        <f t="shared" ref="AO130:AO132" ca="1" si="1763">IF(AND(CL130&gt;0,CM130&gt;0),"-",IF(AND(CL130&gt;0,CM130=0),IF($D130="DCE/REA",IF(IB130="","DCE","REA"),$D130),""))</f>
        <v/>
      </c>
      <c r="AP130" s="155" t="str">
        <f t="shared" ref="AP130:AP132" ca="1" si="1764">IF(AND(CM130&gt;0,CN130&gt;0),"-",IF(AND(CM130&gt;0,CN130=0),IF($D130="DCE/REA",IF(IC130="","DCE","REA"),$D130),""))</f>
        <v/>
      </c>
      <c r="AQ130" s="155" t="str">
        <f t="shared" ref="AQ130:AQ132" ca="1" si="1765">IF(AND(CN130&gt;0,CO130&gt;0),"-",IF(AND(CN130&gt;0,CO130=0),IF($D130="DCE/REA",IF(ID130="","DCE","REA"),$D130),""))</f>
        <v/>
      </c>
      <c r="AR130" s="155" t="str">
        <f t="shared" ref="AR130:AR132" ca="1" si="1766">IF(AND(CO130&gt;0,CP130&gt;0),"-",IF(AND(CO130&gt;0,CP130=0),IF($D130="DCE/REA",IF(IE130="","DCE","REA"),$D130),""))</f>
        <v/>
      </c>
      <c r="AS130" s="156" t="str">
        <f t="shared" ref="AS130:AS132" ca="1" si="1767">IF(AND(CP130&gt;0,CQ130&gt;0),"-",IF(AND(CP130&gt;0,CQ130=0),IF($D130="DCE/REA",IF(IF130="","DCE","REA"),$D130),""))</f>
        <v/>
      </c>
      <c r="AT130" s="154" t="str">
        <f t="shared" ref="AT130:AT132" ca="1" si="1768">IF(AND(CQ130&gt;0,CR130&gt;0),"-",IF(AND(CQ130&gt;0,CR130=0),IF($D130="DCE/REA",IF(IG130="","DCE","REA"),$D130),""))</f>
        <v/>
      </c>
      <c r="AU130" s="155" t="str">
        <f t="shared" ref="AU130:AU132" ca="1" si="1769">IF(AND(CR130&gt;0,CS130&gt;0),"-",IF(AND(CR130&gt;0,CS130=0),IF($D130="DCE/REA",IF(IH130="","DCE","REA"),$D130),""))</f>
        <v/>
      </c>
      <c r="AV130" s="155" t="str">
        <f t="shared" ref="AV130:AV132" ca="1" si="1770">IF(AND(CS130&gt;0,CT130&gt;0),"-",IF(AND(CS130&gt;0,CT130=0),IF($D130="DCE/REA",IF(II130="","DCE","REA"),$D130),""))</f>
        <v/>
      </c>
      <c r="AW130" s="155" t="str">
        <f t="shared" ref="AW130:AW132" ca="1" si="1771">IF(AND(CT130&gt;0,CU130&gt;0),"-",IF(AND(CT130&gt;0,CU130=0),IF($D130="DCE/REA",IF(IJ130="","DCE","REA"),$D130),""))</f>
        <v/>
      </c>
      <c r="AX130" s="155" t="str">
        <f t="shared" ref="AX130:AX132" ca="1" si="1772">IF(AND(CU130&gt;0,CV130&gt;0),"-",IF(AND(CU130&gt;0,CV130=0),IF($D130="DCE/REA",IF(IK130="","DCE","REA"),$D130),""))</f>
        <v/>
      </c>
      <c r="AY130" s="155" t="str">
        <f t="shared" ref="AY130:AY132" ca="1" si="1773">IF(AND(CV130&gt;0,CW130&gt;0),"-",IF(AND(CV130&gt;0,CW130=0),IF($D130="DCE/REA",IF(IL130="","DCE","REA"),$D130),""))</f>
        <v/>
      </c>
      <c r="AZ130" s="155" t="str">
        <f t="shared" ref="AZ130:AZ132" ca="1" si="1774">IF(AND(CW130&gt;0,CX130&gt;0),"-",IF(AND(CW130&gt;0,CX130=0),IF($D130="DCE/REA",IF(IM130="","DCE","REA"),$D130),""))</f>
        <v/>
      </c>
      <c r="BA130" s="155" t="str">
        <f t="shared" ref="BA130:BA132" ca="1" si="1775">IF(AND(CX130&gt;0,CY130&gt;0),"-",IF(AND(CX130&gt;0,CY130=0),IF($D130="DCE/REA",IF(IN130="","DCE","REA"),$D130),""))</f>
        <v/>
      </c>
      <c r="BB130" s="155" t="str">
        <f t="shared" ref="BB130:BB132" ca="1" si="1776">IF(AND(CY130&gt;0,CZ130&gt;0),"-",IF(AND(CY130&gt;0,CZ130=0),IF($D130="DCE/REA",IF(IO130="","DCE","REA"),$D130),""))</f>
        <v/>
      </c>
      <c r="BC130" s="155" t="str">
        <f t="shared" ref="BC130:BC132" ca="1" si="1777">IF(AND(CZ130&gt;0,DA130&gt;0),"-",IF(AND(CZ130&gt;0,DA130=0),IF($D130="DCE/REA",IF(IP130="","DCE","REA"),$D130),""))</f>
        <v/>
      </c>
      <c r="BD130" s="155" t="str">
        <f t="shared" ref="BD130:BD132" ca="1" si="1778">IF(AND(DA130&gt;0,DB130&gt;0),"-",IF(AND(DA130&gt;0,DB130=0),IF($D130="DCE/REA",IF(IQ130="","DCE","REA"),$D130),""))</f>
        <v/>
      </c>
      <c r="BE130" s="156" t="str">
        <f t="shared" ref="BE130:BE132" ca="1" si="1779">IF(AND(DB130&gt;0,DC130&gt;0),"-",IF(AND(DB130&gt;0,DC130=0),IF($D130="DCE/REA",IF(IR130="","DCE","REA"),$D130),""))</f>
        <v/>
      </c>
      <c r="BF130" s="154" t="str">
        <f t="shared" ref="BF130:BF132" ca="1" si="1780">IF(AND(DC130&gt;0,DD130&gt;0),"-",IF(AND(DC130&gt;0,DD130=0),IF($D130="DCE/REA",IF(IS130="","DCE","REA"),$D130),""))</f>
        <v/>
      </c>
      <c r="BG130" s="155" t="str">
        <f t="shared" ref="BG130:BG132" ca="1" si="1781">IF(AND(DD130&gt;0,DE130&gt;0),"-",IF(AND(DD130&gt;0,DE130=0),IF($D130="DCE/REA",IF(IT130="","DCE","REA"),$D130),""))</f>
        <v/>
      </c>
      <c r="BH130" s="155" t="str">
        <f t="shared" ref="BH130:BH132" ca="1" si="1782">IF(AND(DE130&gt;0,DF130&gt;0),"-",IF(AND(DE130&gt;0,DF130=0),IF($D130="DCE/REA",IF(IU130="","DCE","REA"),$D130),""))</f>
        <v/>
      </c>
      <c r="BI130" s="155" t="str">
        <f t="shared" ref="BI130:BI132" ca="1" si="1783">IF(AND(DF130&gt;0,DG130&gt;0),"-",IF(AND(DF130&gt;0,DG130=0),IF($D130="DCE/REA",IF(IV130="","DCE","REA"),$D130),""))</f>
        <v/>
      </c>
      <c r="BJ130" s="155" t="str">
        <f t="shared" ref="BJ130:BJ132" ca="1" si="1784">IF(AND(DG130&gt;0,DH130&gt;0),"-",IF(AND(DG130&gt;0,DH130=0),IF($D130="DCE/REA",IF(IW130="","DCE","REA"),$D130),""))</f>
        <v/>
      </c>
      <c r="BK130" s="155" t="str">
        <f t="shared" ref="BK130:BK132" ca="1" si="1785">IF(AND(DH130&gt;0,DI130&gt;0),"-",IF(AND(DH130&gt;0,DI130=0),IF($D130="DCE/REA",IF(IX130="","DCE","REA"),$D130),""))</f>
        <v/>
      </c>
      <c r="BL130" s="155" t="str">
        <f t="shared" ref="BL130:BL132" ca="1" si="1786">IF(AND(DI130&gt;0,DJ130&gt;0),"-",IF(AND(DI130&gt;0,DJ130=0),IF($D130="DCE/REA",IF(IY130="","DCE","REA"),$D130),""))</f>
        <v/>
      </c>
      <c r="BM130" s="155" t="str">
        <f t="shared" ref="BM130:BM132" ca="1" si="1787">IF(AND(DJ130&gt;0,DK130&gt;0),"-",IF(AND(DJ130&gt;0,DK130=0),IF($D130="DCE/REA",IF(IZ130="","DCE","REA"),$D130),""))</f>
        <v/>
      </c>
      <c r="BN130" s="155" t="str">
        <f t="shared" ref="BN130:BN132" ca="1" si="1788">IF(AND(DK130&gt;0,DL130&gt;0),"-",IF(AND(DK130&gt;0,DL130=0),IF($D130="DCE/REA",IF(JA130="","DCE","REA"),$D130),""))</f>
        <v/>
      </c>
      <c r="BO130" s="155" t="str">
        <f t="shared" ref="BO130:BO132" ca="1" si="1789">IF(AND(DL130&gt;0,DM130&gt;0),"-",IF(AND(DL130&gt;0,DM130=0),IF($D130="DCE/REA",IF(JB130="","DCE","REA"),$D130),""))</f>
        <v/>
      </c>
      <c r="BP130" s="155" t="str">
        <f t="shared" ref="BP130:BP132" ca="1" si="1790">IF(AND(DM130&gt;0,DN130&gt;0),"-",IF(AND(DM130&gt;0,DN130=0),IF($D130="DCE/REA",IF(JC130="","DCE","REA"),$D130),""))</f>
        <v/>
      </c>
      <c r="BQ130" s="156" t="str">
        <f t="shared" ref="BQ130:BQ132" ca="1" si="1791">IF(AND(DN130&gt;0,DO130&gt;0),"-",IF(AND(DN130&gt;0,DO130=0),IF($D130="DCE/REA",IF(JD130="","DCE","REA"),$D130),""))</f>
        <v/>
      </c>
      <c r="BR130" s="52"/>
      <c r="BS130" s="53">
        <f t="shared" ca="1" si="1675"/>
        <v>47.058823529411768</v>
      </c>
      <c r="BT130" s="53">
        <f t="shared" ca="1" si="1675"/>
        <v>47.058823529411768</v>
      </c>
      <c r="BU130" s="53">
        <f t="shared" ca="1" si="1675"/>
        <v>70.588235294117652</v>
      </c>
      <c r="BV130" s="53">
        <f t="shared" ca="1" si="1675"/>
        <v>94.117647058823536</v>
      </c>
      <c r="BW130" s="53">
        <f t="shared" ca="1" si="1675"/>
        <v>94.117647058823536</v>
      </c>
      <c r="BX130" s="53">
        <f t="shared" ca="1" si="1675"/>
        <v>47.058823529411768</v>
      </c>
      <c r="BY130" s="53">
        <f t="shared" ca="1" si="1675"/>
        <v>0</v>
      </c>
      <c r="BZ130" s="53">
        <f t="shared" ca="1" si="1675"/>
        <v>0</v>
      </c>
      <c r="CA130" s="53">
        <f t="shared" ca="1" si="1675"/>
        <v>0</v>
      </c>
      <c r="CB130" s="53">
        <f t="shared" ca="1" si="1675"/>
        <v>0</v>
      </c>
      <c r="CC130" s="53">
        <f t="shared" ca="1" si="1675"/>
        <v>0</v>
      </c>
      <c r="CD130" s="54">
        <f t="shared" ca="1" si="1675"/>
        <v>0</v>
      </c>
      <c r="CE130" s="53">
        <f t="shared" ca="1" si="1675"/>
        <v>0</v>
      </c>
      <c r="CF130" s="53">
        <f t="shared" ca="1" si="1675"/>
        <v>0</v>
      </c>
      <c r="CG130" s="53">
        <f t="shared" ca="1" si="1675"/>
        <v>0</v>
      </c>
      <c r="CH130" s="53">
        <f t="shared" ca="1" si="1675"/>
        <v>0</v>
      </c>
      <c r="CI130" s="53">
        <f t="shared" ca="1" si="1676"/>
        <v>0</v>
      </c>
      <c r="CJ130" s="53">
        <f t="shared" ca="1" si="1676"/>
        <v>0</v>
      </c>
      <c r="CK130" s="53">
        <f t="shared" ca="1" si="1676"/>
        <v>0</v>
      </c>
      <c r="CL130" s="53">
        <f t="shared" ca="1" si="1676"/>
        <v>0</v>
      </c>
      <c r="CM130" s="53">
        <f t="shared" ca="1" si="1676"/>
        <v>0</v>
      </c>
      <c r="CN130" s="53">
        <f t="shared" ca="1" si="1676"/>
        <v>0</v>
      </c>
      <c r="CO130" s="53">
        <f t="shared" ca="1" si="1676"/>
        <v>0</v>
      </c>
      <c r="CP130" s="54">
        <f t="shared" ca="1" si="1676"/>
        <v>0</v>
      </c>
      <c r="CQ130" s="53">
        <f t="shared" ca="1" si="1676"/>
        <v>0</v>
      </c>
      <c r="CR130" s="53">
        <f t="shared" ca="1" si="1676"/>
        <v>0</v>
      </c>
      <c r="CS130" s="53">
        <f t="shared" ca="1" si="1676"/>
        <v>0</v>
      </c>
      <c r="CT130" s="53">
        <f t="shared" ca="1" si="1676"/>
        <v>0</v>
      </c>
      <c r="CU130" s="53">
        <f t="shared" ca="1" si="1676"/>
        <v>0</v>
      </c>
      <c r="CV130" s="53">
        <f t="shared" ca="1" si="1676"/>
        <v>0</v>
      </c>
      <c r="CW130" s="53">
        <f t="shared" ca="1" si="1676"/>
        <v>0</v>
      </c>
      <c r="CX130" s="53">
        <f t="shared" ca="1" si="1676"/>
        <v>0</v>
      </c>
      <c r="CY130" s="53">
        <f t="shared" ca="1" si="1677"/>
        <v>0</v>
      </c>
      <c r="CZ130" s="53">
        <f t="shared" ca="1" si="1677"/>
        <v>0</v>
      </c>
      <c r="DA130" s="53">
        <f t="shared" ca="1" si="1677"/>
        <v>0</v>
      </c>
      <c r="DB130" s="54">
        <f t="shared" ca="1" si="1677"/>
        <v>0</v>
      </c>
      <c r="DC130" s="53">
        <f t="shared" ca="1" si="1677"/>
        <v>0</v>
      </c>
      <c r="DD130" s="53">
        <f t="shared" ca="1" si="1677"/>
        <v>0</v>
      </c>
      <c r="DE130" s="53">
        <f t="shared" ca="1" si="1677"/>
        <v>0</v>
      </c>
      <c r="DF130" s="53">
        <f t="shared" ca="1" si="1677"/>
        <v>0</v>
      </c>
      <c r="DG130" s="53">
        <f t="shared" ca="1" si="1677"/>
        <v>0</v>
      </c>
      <c r="DH130" s="53">
        <f t="shared" ca="1" si="1677"/>
        <v>0</v>
      </c>
      <c r="DI130" s="53">
        <f t="shared" ca="1" si="1677"/>
        <v>0</v>
      </c>
      <c r="DJ130" s="53">
        <f t="shared" ca="1" si="1677"/>
        <v>0</v>
      </c>
      <c r="DK130" s="53">
        <f t="shared" ca="1" si="1677"/>
        <v>0</v>
      </c>
      <c r="DL130" s="53">
        <f t="shared" ca="1" si="1677"/>
        <v>0</v>
      </c>
      <c r="DM130" s="53">
        <f t="shared" ca="1" si="1677"/>
        <v>0</v>
      </c>
      <c r="DN130" s="53">
        <f t="shared" ca="1" si="1677"/>
        <v>0</v>
      </c>
      <c r="DO130" s="52"/>
      <c r="DP130" s="60">
        <v>23.529411764705884</v>
      </c>
      <c r="DQ130" s="53">
        <v>23.529411764705884</v>
      </c>
      <c r="DR130" s="53">
        <v>23.529411764705884</v>
      </c>
      <c r="DS130" s="53">
        <v>23.529411764705884</v>
      </c>
      <c r="DT130" s="53">
        <v>23.529411764705884</v>
      </c>
      <c r="DU130" s="53">
        <v>47.058823529411768</v>
      </c>
      <c r="DV130" s="53">
        <v>47.058823529411768</v>
      </c>
      <c r="DW130" s="53">
        <v>47.058823529411768</v>
      </c>
      <c r="DX130" s="53">
        <v>47.058823529411768</v>
      </c>
      <c r="DY130" s="53">
        <v>47.058823529411768</v>
      </c>
      <c r="DZ130" s="53">
        <v>47.058823529411768</v>
      </c>
      <c r="EA130" s="53">
        <v>0</v>
      </c>
      <c r="EB130" s="53">
        <v>0</v>
      </c>
      <c r="EC130" s="53">
        <v>0</v>
      </c>
      <c r="ED130" s="53">
        <v>0</v>
      </c>
      <c r="EE130" s="53">
        <v>0</v>
      </c>
      <c r="EF130" s="53">
        <v>0</v>
      </c>
      <c r="EG130" s="53">
        <v>0</v>
      </c>
      <c r="EH130" s="53">
        <v>0</v>
      </c>
      <c r="EI130" s="53">
        <v>0</v>
      </c>
      <c r="EJ130" s="53">
        <v>0</v>
      </c>
      <c r="EK130" s="53">
        <v>0</v>
      </c>
      <c r="EL130" s="55">
        <v>0</v>
      </c>
      <c r="EM130" s="54">
        <v>0</v>
      </c>
      <c r="EN130" s="53">
        <v>0</v>
      </c>
      <c r="EO130" s="53">
        <v>0</v>
      </c>
      <c r="EP130" s="53">
        <v>0</v>
      </c>
      <c r="EQ130" s="53">
        <v>0</v>
      </c>
      <c r="ER130" s="53">
        <v>0</v>
      </c>
      <c r="ES130" s="53">
        <v>0</v>
      </c>
      <c r="ET130" s="53">
        <v>0</v>
      </c>
      <c r="EU130" s="53">
        <v>0</v>
      </c>
      <c r="EV130" s="53">
        <v>0</v>
      </c>
      <c r="EW130" s="53">
        <v>0</v>
      </c>
      <c r="EX130" s="53">
        <v>0</v>
      </c>
      <c r="EY130" s="53">
        <v>0</v>
      </c>
      <c r="EZ130" s="53">
        <v>0</v>
      </c>
      <c r="FA130" s="53">
        <v>0</v>
      </c>
      <c r="FB130" s="53">
        <v>0</v>
      </c>
      <c r="FC130" s="53">
        <v>0</v>
      </c>
      <c r="FD130" s="53">
        <v>0</v>
      </c>
      <c r="FE130" s="53">
        <v>0</v>
      </c>
      <c r="FF130" s="53">
        <v>0</v>
      </c>
      <c r="FG130" s="53">
        <v>0</v>
      </c>
      <c r="FH130" s="53">
        <v>0</v>
      </c>
      <c r="FI130" s="53">
        <v>0</v>
      </c>
      <c r="FJ130" s="53">
        <v>0</v>
      </c>
      <c r="FK130" s="54">
        <v>0</v>
      </c>
      <c r="FL130" s="53">
        <v>0</v>
      </c>
      <c r="FM130" s="53">
        <v>0</v>
      </c>
      <c r="FN130" s="53">
        <v>0</v>
      </c>
      <c r="FO130" s="53">
        <v>0</v>
      </c>
      <c r="FP130" s="53">
        <v>0</v>
      </c>
      <c r="FQ130" s="53">
        <v>0</v>
      </c>
      <c r="FR130" s="53">
        <v>0</v>
      </c>
      <c r="FS130" s="53">
        <v>0</v>
      </c>
      <c r="FT130" s="53">
        <v>0</v>
      </c>
      <c r="FU130" s="53">
        <v>0</v>
      </c>
      <c r="FV130" s="53">
        <v>0</v>
      </c>
      <c r="FW130" s="53">
        <v>0</v>
      </c>
      <c r="FX130" s="53">
        <v>0</v>
      </c>
      <c r="FY130" s="53">
        <v>0</v>
      </c>
      <c r="FZ130" s="53">
        <v>0</v>
      </c>
      <c r="GA130" s="53">
        <v>0</v>
      </c>
      <c r="GB130" s="53">
        <v>0</v>
      </c>
      <c r="GC130" s="53">
        <v>0</v>
      </c>
      <c r="GD130" s="53">
        <v>0</v>
      </c>
      <c r="GE130" s="53">
        <v>0</v>
      </c>
      <c r="GF130" s="53">
        <v>0</v>
      </c>
      <c r="GG130" s="53">
        <v>0</v>
      </c>
      <c r="GH130" s="53">
        <v>0</v>
      </c>
      <c r="GI130" s="54">
        <v>0</v>
      </c>
      <c r="GJ130" s="53">
        <v>0</v>
      </c>
      <c r="GK130" s="53">
        <v>0</v>
      </c>
      <c r="GL130" s="53">
        <v>0</v>
      </c>
      <c r="GM130" s="53">
        <v>0</v>
      </c>
      <c r="GN130" s="53">
        <v>0</v>
      </c>
      <c r="GO130" s="53">
        <v>0</v>
      </c>
      <c r="GP130" s="53">
        <v>0</v>
      </c>
      <c r="GQ130" s="53">
        <v>0</v>
      </c>
      <c r="GR130" s="53">
        <v>0</v>
      </c>
      <c r="GS130" s="53">
        <v>0</v>
      </c>
      <c r="GT130" s="53">
        <v>0</v>
      </c>
      <c r="GU130" s="53">
        <v>0</v>
      </c>
      <c r="GV130" s="53">
        <v>0</v>
      </c>
      <c r="GW130" s="53">
        <v>0</v>
      </c>
      <c r="GX130" s="53">
        <v>0</v>
      </c>
      <c r="GY130" s="53">
        <v>0</v>
      </c>
      <c r="GZ130" s="53">
        <v>0</v>
      </c>
      <c r="HA130" s="53">
        <v>0</v>
      </c>
      <c r="HB130" s="53">
        <v>0</v>
      </c>
      <c r="HC130" s="53">
        <v>0</v>
      </c>
      <c r="HD130" s="53">
        <v>0</v>
      </c>
      <c r="HE130" s="53">
        <v>0</v>
      </c>
      <c r="HF130" s="53">
        <v>0</v>
      </c>
      <c r="HG130" s="54">
        <v>0</v>
      </c>
      <c r="HH130" s="52"/>
      <c r="HI130" s="160"/>
      <c r="HJ130" s="161"/>
      <c r="HK130" s="161"/>
      <c r="HL130" s="161"/>
      <c r="HM130" s="161"/>
      <c r="HN130" s="161"/>
      <c r="HO130" s="161"/>
      <c r="HP130" s="161"/>
      <c r="HQ130" s="161"/>
      <c r="HR130" s="161"/>
      <c r="HS130" s="161"/>
      <c r="HT130" s="162"/>
      <c r="HU130" s="160"/>
      <c r="HV130" s="161"/>
      <c r="HW130" s="161"/>
      <c r="HX130" s="161"/>
      <c r="HY130" s="161"/>
      <c r="HZ130" s="161"/>
      <c r="IA130" s="161"/>
      <c r="IB130" s="161"/>
      <c r="IC130" s="161"/>
      <c r="ID130" s="161"/>
      <c r="IE130" s="161"/>
      <c r="IF130" s="162"/>
      <c r="IG130" s="160"/>
      <c r="IH130" s="161"/>
      <c r="II130" s="161"/>
      <c r="IJ130" s="161"/>
      <c r="IK130" s="161"/>
      <c r="IL130" s="161"/>
      <c r="IM130" s="161"/>
      <c r="IN130" s="161"/>
      <c r="IO130" s="161"/>
      <c r="IP130" s="161"/>
      <c r="IQ130" s="161"/>
      <c r="IR130" s="162"/>
      <c r="IS130" s="160"/>
      <c r="IT130" s="161"/>
      <c r="IU130" s="161"/>
      <c r="IV130" s="161"/>
      <c r="IW130" s="161"/>
      <c r="IX130" s="161"/>
      <c r="IY130" s="161"/>
      <c r="IZ130" s="161"/>
      <c r="JA130" s="161"/>
      <c r="JB130" s="161"/>
      <c r="JC130" s="161"/>
      <c r="JD130" s="162"/>
      <c r="JE130" s="92"/>
    </row>
    <row r="131" spans="1:265" s="1" customFormat="1" ht="14.4" x14ac:dyDescent="0.3">
      <c r="A131" s="125"/>
      <c r="B131" s="163">
        <f t="shared" ca="1" si="1735"/>
        <v>0</v>
      </c>
      <c r="C131" s="164" t="str">
        <f t="shared" ca="1" si="1736"/>
        <v>Affaire 1</v>
      </c>
      <c r="D131" s="140" t="str">
        <f t="shared" ca="1" si="1737"/>
        <v>DCE/REA</v>
      </c>
      <c r="E131" s="141" t="s">
        <v>39</v>
      </c>
      <c r="F131" s="142">
        <v>2</v>
      </c>
      <c r="G131" s="140">
        <f t="shared" ca="1" si="1738"/>
        <v>0</v>
      </c>
      <c r="H131" s="140">
        <f t="shared" ca="1" si="1739"/>
        <v>0</v>
      </c>
      <c r="I131" s="168">
        <f t="shared" ca="1" si="1740"/>
        <v>0</v>
      </c>
      <c r="J131" s="140">
        <f t="shared" ca="1" si="1741"/>
        <v>0</v>
      </c>
      <c r="K131" s="140">
        <f t="shared" ca="1" si="1742"/>
        <v>0</v>
      </c>
      <c r="L131" s="143">
        <f t="shared" ca="1" si="1743"/>
        <v>0</v>
      </c>
      <c r="M131" s="108"/>
      <c r="N131" s="145">
        <v>200</v>
      </c>
      <c r="O131" s="146">
        <v>43466</v>
      </c>
      <c r="P131" s="146">
        <v>43600</v>
      </c>
      <c r="Q131" s="147">
        <v>43597</v>
      </c>
      <c r="R131" s="148" t="str">
        <f ca="1">IF(AND($P131&lt;&gt;"",$P131&lt;=$B$1,$Q131=""),"RETARD","")</f>
        <v/>
      </c>
      <c r="S131" s="148">
        <f ca="1">IF($O131="","",IF(AND($B$1&lt;$P131,$Q131=""),$P131,IF(AND($Q131&lt;=$P131,$Q131&lt;&gt;""),$Q131,EDATE($P131,1))))</f>
        <v>43597</v>
      </c>
      <c r="T131" s="150"/>
      <c r="U131" s="108"/>
      <c r="V131" s="154" t="str">
        <f t="shared" ca="1" si="1744"/>
        <v>-</v>
      </c>
      <c r="W131" s="155" t="str">
        <f t="shared" ca="1" si="1745"/>
        <v>-</v>
      </c>
      <c r="X131" s="155" t="str">
        <f t="shared" ca="1" si="1746"/>
        <v>-</v>
      </c>
      <c r="Y131" s="155" t="str">
        <f t="shared" ca="1" si="1747"/>
        <v>-</v>
      </c>
      <c r="Z131" s="155" t="str">
        <f t="shared" ca="1" si="1748"/>
        <v>DCE</v>
      </c>
      <c r="AA131" s="155" t="str">
        <f t="shared" ca="1" si="1749"/>
        <v/>
      </c>
      <c r="AB131" s="155" t="str">
        <f t="shared" ca="1" si="1750"/>
        <v/>
      </c>
      <c r="AC131" s="155" t="str">
        <f t="shared" ca="1" si="1751"/>
        <v/>
      </c>
      <c r="AD131" s="155" t="str">
        <f t="shared" ca="1" si="1752"/>
        <v/>
      </c>
      <c r="AE131" s="155" t="str">
        <f t="shared" ca="1" si="1753"/>
        <v/>
      </c>
      <c r="AF131" s="155" t="str">
        <f t="shared" ca="1" si="1754"/>
        <v/>
      </c>
      <c r="AG131" s="156" t="str">
        <f t="shared" ca="1" si="1755"/>
        <v/>
      </c>
      <c r="AH131" s="154" t="str">
        <f t="shared" ca="1" si="1756"/>
        <v/>
      </c>
      <c r="AI131" s="155" t="str">
        <f t="shared" ca="1" si="1757"/>
        <v/>
      </c>
      <c r="AJ131" s="155" t="str">
        <f t="shared" ca="1" si="1758"/>
        <v/>
      </c>
      <c r="AK131" s="155" t="str">
        <f t="shared" ca="1" si="1759"/>
        <v/>
      </c>
      <c r="AL131" s="155" t="str">
        <f t="shared" ca="1" si="1760"/>
        <v/>
      </c>
      <c r="AM131" s="155" t="str">
        <f t="shared" ca="1" si="1761"/>
        <v/>
      </c>
      <c r="AN131" s="155" t="str">
        <f t="shared" ca="1" si="1762"/>
        <v/>
      </c>
      <c r="AO131" s="155" t="str">
        <f t="shared" ca="1" si="1763"/>
        <v/>
      </c>
      <c r="AP131" s="155" t="str">
        <f t="shared" ca="1" si="1764"/>
        <v/>
      </c>
      <c r="AQ131" s="155" t="str">
        <f t="shared" ca="1" si="1765"/>
        <v/>
      </c>
      <c r="AR131" s="155" t="str">
        <f t="shared" ca="1" si="1766"/>
        <v/>
      </c>
      <c r="AS131" s="156" t="str">
        <f t="shared" ca="1" si="1767"/>
        <v/>
      </c>
      <c r="AT131" s="154" t="str">
        <f t="shared" ca="1" si="1768"/>
        <v/>
      </c>
      <c r="AU131" s="155" t="str">
        <f t="shared" ca="1" si="1769"/>
        <v/>
      </c>
      <c r="AV131" s="155" t="str">
        <f t="shared" ca="1" si="1770"/>
        <v/>
      </c>
      <c r="AW131" s="155" t="str">
        <f t="shared" ca="1" si="1771"/>
        <v/>
      </c>
      <c r="AX131" s="155" t="str">
        <f t="shared" ca="1" si="1772"/>
        <v/>
      </c>
      <c r="AY131" s="155" t="str">
        <f t="shared" ca="1" si="1773"/>
        <v/>
      </c>
      <c r="AZ131" s="155" t="str">
        <f t="shared" ca="1" si="1774"/>
        <v/>
      </c>
      <c r="BA131" s="155" t="str">
        <f t="shared" ca="1" si="1775"/>
        <v/>
      </c>
      <c r="BB131" s="155" t="str">
        <f t="shared" ca="1" si="1776"/>
        <v/>
      </c>
      <c r="BC131" s="155" t="str">
        <f t="shared" ca="1" si="1777"/>
        <v/>
      </c>
      <c r="BD131" s="155" t="str">
        <f t="shared" ca="1" si="1778"/>
        <v/>
      </c>
      <c r="BE131" s="156" t="str">
        <f t="shared" ca="1" si="1779"/>
        <v/>
      </c>
      <c r="BF131" s="154" t="str">
        <f t="shared" ca="1" si="1780"/>
        <v/>
      </c>
      <c r="BG131" s="155" t="str">
        <f t="shared" ca="1" si="1781"/>
        <v/>
      </c>
      <c r="BH131" s="155" t="str">
        <f t="shared" ca="1" si="1782"/>
        <v/>
      </c>
      <c r="BI131" s="155" t="str">
        <f t="shared" ca="1" si="1783"/>
        <v/>
      </c>
      <c r="BJ131" s="155" t="str">
        <f t="shared" ca="1" si="1784"/>
        <v/>
      </c>
      <c r="BK131" s="155" t="str">
        <f t="shared" ca="1" si="1785"/>
        <v/>
      </c>
      <c r="BL131" s="155" t="str">
        <f t="shared" ca="1" si="1786"/>
        <v/>
      </c>
      <c r="BM131" s="155" t="str">
        <f t="shared" ca="1" si="1787"/>
        <v/>
      </c>
      <c r="BN131" s="155" t="str">
        <f t="shared" ca="1" si="1788"/>
        <v/>
      </c>
      <c r="BO131" s="155" t="str">
        <f t="shared" ca="1" si="1789"/>
        <v/>
      </c>
      <c r="BP131" s="155" t="str">
        <f t="shared" ca="1" si="1790"/>
        <v/>
      </c>
      <c r="BQ131" s="156" t="str">
        <f t="shared" ca="1" si="1791"/>
        <v/>
      </c>
      <c r="BR131" s="52"/>
      <c r="BS131" s="53">
        <f t="shared" ca="1" si="1675"/>
        <v>44.444444444444443</v>
      </c>
      <c r="BT131" s="53">
        <f t="shared" ca="1" si="1675"/>
        <v>44.444444444444443</v>
      </c>
      <c r="BU131" s="53">
        <f t="shared" ca="1" si="1675"/>
        <v>44.444444444444443</v>
      </c>
      <c r="BV131" s="53">
        <f t="shared" ca="1" si="1675"/>
        <v>44.444444444444443</v>
      </c>
      <c r="BW131" s="53">
        <f t="shared" ca="1" si="1675"/>
        <v>22.222222222222221</v>
      </c>
      <c r="BX131" s="53">
        <f t="shared" ca="1" si="1675"/>
        <v>0</v>
      </c>
      <c r="BY131" s="53">
        <f t="shared" ca="1" si="1675"/>
        <v>0</v>
      </c>
      <c r="BZ131" s="53">
        <f t="shared" ca="1" si="1675"/>
        <v>0</v>
      </c>
      <c r="CA131" s="53">
        <f t="shared" ca="1" si="1675"/>
        <v>0</v>
      </c>
      <c r="CB131" s="53">
        <f t="shared" ca="1" si="1675"/>
        <v>0</v>
      </c>
      <c r="CC131" s="53">
        <f t="shared" ca="1" si="1675"/>
        <v>0</v>
      </c>
      <c r="CD131" s="54">
        <f t="shared" ca="1" si="1675"/>
        <v>0</v>
      </c>
      <c r="CE131" s="53">
        <f t="shared" ca="1" si="1675"/>
        <v>0</v>
      </c>
      <c r="CF131" s="53">
        <f t="shared" ca="1" si="1675"/>
        <v>0</v>
      </c>
      <c r="CG131" s="53">
        <f t="shared" ca="1" si="1675"/>
        <v>0</v>
      </c>
      <c r="CH131" s="53">
        <f t="shared" ca="1" si="1675"/>
        <v>0</v>
      </c>
      <c r="CI131" s="53">
        <f t="shared" ca="1" si="1676"/>
        <v>0</v>
      </c>
      <c r="CJ131" s="53">
        <f t="shared" ca="1" si="1676"/>
        <v>0</v>
      </c>
      <c r="CK131" s="53">
        <f t="shared" ca="1" si="1676"/>
        <v>0</v>
      </c>
      <c r="CL131" s="53">
        <f t="shared" ca="1" si="1676"/>
        <v>0</v>
      </c>
      <c r="CM131" s="53">
        <f t="shared" ca="1" si="1676"/>
        <v>0</v>
      </c>
      <c r="CN131" s="53">
        <f t="shared" ca="1" si="1676"/>
        <v>0</v>
      </c>
      <c r="CO131" s="53">
        <f t="shared" ca="1" si="1676"/>
        <v>0</v>
      </c>
      <c r="CP131" s="54">
        <f t="shared" ca="1" si="1676"/>
        <v>0</v>
      </c>
      <c r="CQ131" s="53">
        <f t="shared" ca="1" si="1676"/>
        <v>0</v>
      </c>
      <c r="CR131" s="53">
        <f t="shared" ca="1" si="1676"/>
        <v>0</v>
      </c>
      <c r="CS131" s="53">
        <f t="shared" ca="1" si="1676"/>
        <v>0</v>
      </c>
      <c r="CT131" s="53">
        <f t="shared" ca="1" si="1676"/>
        <v>0</v>
      </c>
      <c r="CU131" s="53">
        <f t="shared" ca="1" si="1676"/>
        <v>0</v>
      </c>
      <c r="CV131" s="53">
        <f t="shared" ca="1" si="1676"/>
        <v>0</v>
      </c>
      <c r="CW131" s="53">
        <f t="shared" ca="1" si="1676"/>
        <v>0</v>
      </c>
      <c r="CX131" s="53">
        <f t="shared" ca="1" si="1676"/>
        <v>0</v>
      </c>
      <c r="CY131" s="53">
        <f t="shared" ca="1" si="1677"/>
        <v>0</v>
      </c>
      <c r="CZ131" s="53">
        <f t="shared" ca="1" si="1677"/>
        <v>0</v>
      </c>
      <c r="DA131" s="53">
        <f t="shared" ca="1" si="1677"/>
        <v>0</v>
      </c>
      <c r="DB131" s="54">
        <f t="shared" ca="1" si="1677"/>
        <v>0</v>
      </c>
      <c r="DC131" s="53">
        <f t="shared" ca="1" si="1677"/>
        <v>0</v>
      </c>
      <c r="DD131" s="53">
        <f t="shared" ca="1" si="1677"/>
        <v>0</v>
      </c>
      <c r="DE131" s="53">
        <f t="shared" ca="1" si="1677"/>
        <v>0</v>
      </c>
      <c r="DF131" s="53">
        <f t="shared" ca="1" si="1677"/>
        <v>0</v>
      </c>
      <c r="DG131" s="53">
        <f t="shared" ca="1" si="1677"/>
        <v>0</v>
      </c>
      <c r="DH131" s="53">
        <f t="shared" ca="1" si="1677"/>
        <v>0</v>
      </c>
      <c r="DI131" s="53">
        <f t="shared" ca="1" si="1677"/>
        <v>0</v>
      </c>
      <c r="DJ131" s="53">
        <f t="shared" ca="1" si="1677"/>
        <v>0</v>
      </c>
      <c r="DK131" s="53">
        <f t="shared" ca="1" si="1677"/>
        <v>0</v>
      </c>
      <c r="DL131" s="53">
        <f t="shared" ca="1" si="1677"/>
        <v>0</v>
      </c>
      <c r="DM131" s="53">
        <f t="shared" ca="1" si="1677"/>
        <v>0</v>
      </c>
      <c r="DN131" s="53">
        <f t="shared" ca="1" si="1677"/>
        <v>0</v>
      </c>
      <c r="DO131" s="52"/>
      <c r="DP131" s="60">
        <v>22.222222222222221</v>
      </c>
      <c r="DQ131" s="53">
        <v>22.222222222222221</v>
      </c>
      <c r="DR131" s="53">
        <v>22.222222222222221</v>
      </c>
      <c r="DS131" s="53">
        <v>22.222222222222221</v>
      </c>
      <c r="DT131" s="53">
        <v>22.222222222222221</v>
      </c>
      <c r="DU131" s="53">
        <v>22.222222222222221</v>
      </c>
      <c r="DV131" s="53">
        <v>22.222222222222221</v>
      </c>
      <c r="DW131" s="53">
        <v>22.222222222222221</v>
      </c>
      <c r="DX131" s="53">
        <v>22.222222222222221</v>
      </c>
      <c r="DY131" s="53">
        <v>0</v>
      </c>
      <c r="DZ131" s="53">
        <v>0</v>
      </c>
      <c r="EA131" s="53">
        <v>0</v>
      </c>
      <c r="EB131" s="53">
        <v>0</v>
      </c>
      <c r="EC131" s="53">
        <v>0</v>
      </c>
      <c r="ED131" s="53">
        <v>0</v>
      </c>
      <c r="EE131" s="53">
        <v>0</v>
      </c>
      <c r="EF131" s="53">
        <v>0</v>
      </c>
      <c r="EG131" s="53">
        <v>0</v>
      </c>
      <c r="EH131" s="53">
        <v>0</v>
      </c>
      <c r="EI131" s="53">
        <v>0</v>
      </c>
      <c r="EJ131" s="53">
        <v>0</v>
      </c>
      <c r="EK131" s="53">
        <v>0</v>
      </c>
      <c r="EL131" s="55">
        <v>0</v>
      </c>
      <c r="EM131" s="54">
        <v>0</v>
      </c>
      <c r="EN131" s="53">
        <v>0</v>
      </c>
      <c r="EO131" s="53">
        <v>0</v>
      </c>
      <c r="EP131" s="53">
        <v>0</v>
      </c>
      <c r="EQ131" s="53">
        <v>0</v>
      </c>
      <c r="ER131" s="53">
        <v>0</v>
      </c>
      <c r="ES131" s="53">
        <v>0</v>
      </c>
      <c r="ET131" s="53">
        <v>0</v>
      </c>
      <c r="EU131" s="53">
        <v>0</v>
      </c>
      <c r="EV131" s="53">
        <v>0</v>
      </c>
      <c r="EW131" s="53">
        <v>0</v>
      </c>
      <c r="EX131" s="53">
        <v>0</v>
      </c>
      <c r="EY131" s="53">
        <v>0</v>
      </c>
      <c r="EZ131" s="53">
        <v>0</v>
      </c>
      <c r="FA131" s="53">
        <v>0</v>
      </c>
      <c r="FB131" s="53">
        <v>0</v>
      </c>
      <c r="FC131" s="53">
        <v>0</v>
      </c>
      <c r="FD131" s="53">
        <v>0</v>
      </c>
      <c r="FE131" s="53">
        <v>0</v>
      </c>
      <c r="FF131" s="53">
        <v>0</v>
      </c>
      <c r="FG131" s="53">
        <v>0</v>
      </c>
      <c r="FH131" s="53">
        <v>0</v>
      </c>
      <c r="FI131" s="53">
        <v>0</v>
      </c>
      <c r="FJ131" s="53">
        <v>0</v>
      </c>
      <c r="FK131" s="54">
        <v>0</v>
      </c>
      <c r="FL131" s="53">
        <v>0</v>
      </c>
      <c r="FM131" s="53">
        <v>0</v>
      </c>
      <c r="FN131" s="53">
        <v>0</v>
      </c>
      <c r="FO131" s="53">
        <v>0</v>
      </c>
      <c r="FP131" s="53">
        <v>0</v>
      </c>
      <c r="FQ131" s="53">
        <v>0</v>
      </c>
      <c r="FR131" s="53">
        <v>0</v>
      </c>
      <c r="FS131" s="53">
        <v>0</v>
      </c>
      <c r="FT131" s="53">
        <v>0</v>
      </c>
      <c r="FU131" s="53">
        <v>0</v>
      </c>
      <c r="FV131" s="53">
        <v>0</v>
      </c>
      <c r="FW131" s="53">
        <v>0</v>
      </c>
      <c r="FX131" s="53">
        <v>0</v>
      </c>
      <c r="FY131" s="53">
        <v>0</v>
      </c>
      <c r="FZ131" s="53">
        <v>0</v>
      </c>
      <c r="GA131" s="53">
        <v>0</v>
      </c>
      <c r="GB131" s="53">
        <v>0</v>
      </c>
      <c r="GC131" s="53">
        <v>0</v>
      </c>
      <c r="GD131" s="53">
        <v>0</v>
      </c>
      <c r="GE131" s="53">
        <v>0</v>
      </c>
      <c r="GF131" s="53">
        <v>0</v>
      </c>
      <c r="GG131" s="53">
        <v>0</v>
      </c>
      <c r="GH131" s="53">
        <v>0</v>
      </c>
      <c r="GI131" s="54">
        <v>0</v>
      </c>
      <c r="GJ131" s="53">
        <v>0</v>
      </c>
      <c r="GK131" s="53">
        <v>0</v>
      </c>
      <c r="GL131" s="53">
        <v>0</v>
      </c>
      <c r="GM131" s="53">
        <v>0</v>
      </c>
      <c r="GN131" s="53">
        <v>0</v>
      </c>
      <c r="GO131" s="53">
        <v>0</v>
      </c>
      <c r="GP131" s="53">
        <v>0</v>
      </c>
      <c r="GQ131" s="53">
        <v>0</v>
      </c>
      <c r="GR131" s="53">
        <v>0</v>
      </c>
      <c r="GS131" s="53">
        <v>0</v>
      </c>
      <c r="GT131" s="53">
        <v>0</v>
      </c>
      <c r="GU131" s="53">
        <v>0</v>
      </c>
      <c r="GV131" s="53">
        <v>0</v>
      </c>
      <c r="GW131" s="53">
        <v>0</v>
      </c>
      <c r="GX131" s="53">
        <v>0</v>
      </c>
      <c r="GY131" s="53">
        <v>0</v>
      </c>
      <c r="GZ131" s="53">
        <v>0</v>
      </c>
      <c r="HA131" s="53">
        <v>0</v>
      </c>
      <c r="HB131" s="53">
        <v>0</v>
      </c>
      <c r="HC131" s="53">
        <v>0</v>
      </c>
      <c r="HD131" s="53">
        <v>0</v>
      </c>
      <c r="HE131" s="53">
        <v>0</v>
      </c>
      <c r="HF131" s="53">
        <v>0</v>
      </c>
      <c r="HG131" s="54">
        <v>0</v>
      </c>
      <c r="HH131" s="52"/>
      <c r="HI131" s="160"/>
      <c r="HJ131" s="161"/>
      <c r="HK131" s="161"/>
      <c r="HL131" s="161"/>
      <c r="HM131" s="161"/>
      <c r="HN131" s="161"/>
      <c r="HO131" s="161"/>
      <c r="HP131" s="161"/>
      <c r="HQ131" s="161"/>
      <c r="HR131" s="161"/>
      <c r="HS131" s="161"/>
      <c r="HT131" s="162"/>
      <c r="HU131" s="160"/>
      <c r="HV131" s="161"/>
      <c r="HW131" s="161"/>
      <c r="HX131" s="161"/>
      <c r="HY131" s="161"/>
      <c r="HZ131" s="161"/>
      <c r="IA131" s="161"/>
      <c r="IB131" s="161"/>
      <c r="IC131" s="161"/>
      <c r="ID131" s="161"/>
      <c r="IE131" s="161"/>
      <c r="IF131" s="162"/>
      <c r="IG131" s="160"/>
      <c r="IH131" s="161"/>
      <c r="II131" s="161"/>
      <c r="IJ131" s="161"/>
      <c r="IK131" s="161"/>
      <c r="IL131" s="161"/>
      <c r="IM131" s="161"/>
      <c r="IN131" s="161"/>
      <c r="IO131" s="161"/>
      <c r="IP131" s="161"/>
      <c r="IQ131" s="161"/>
      <c r="IR131" s="162"/>
      <c r="IS131" s="160"/>
      <c r="IT131" s="161"/>
      <c r="IU131" s="161"/>
      <c r="IV131" s="161"/>
      <c r="IW131" s="161"/>
      <c r="IX131" s="161"/>
      <c r="IY131" s="161"/>
      <c r="IZ131" s="161"/>
      <c r="JA131" s="161"/>
      <c r="JB131" s="161"/>
      <c r="JC131" s="161"/>
      <c r="JD131" s="162"/>
      <c r="JE131" s="92"/>
    </row>
    <row r="132" spans="1:265" s="1" customFormat="1" ht="15" thickBot="1" x14ac:dyDescent="0.35">
      <c r="A132" s="125"/>
      <c r="B132" s="163">
        <f t="shared" ca="1" si="1735"/>
        <v>0</v>
      </c>
      <c r="C132" s="164" t="str">
        <f t="shared" ca="1" si="1736"/>
        <v>Affaire 1</v>
      </c>
      <c r="D132" s="140" t="str">
        <f t="shared" ca="1" si="1737"/>
        <v>DCE/REA</v>
      </c>
      <c r="E132" s="141" t="s">
        <v>40</v>
      </c>
      <c r="F132" s="142">
        <v>3</v>
      </c>
      <c r="G132" s="140">
        <f t="shared" ca="1" si="1738"/>
        <v>0</v>
      </c>
      <c r="H132" s="140">
        <f t="shared" ca="1" si="1739"/>
        <v>0</v>
      </c>
      <c r="I132" s="168">
        <f t="shared" ca="1" si="1740"/>
        <v>0</v>
      </c>
      <c r="J132" s="140">
        <f t="shared" ca="1" si="1741"/>
        <v>0</v>
      </c>
      <c r="K132" s="140">
        <f t="shared" ca="1" si="1742"/>
        <v>0</v>
      </c>
      <c r="L132" s="143">
        <f t="shared" ca="1" si="1743"/>
        <v>0</v>
      </c>
      <c r="M132" s="108"/>
      <c r="N132" s="145">
        <v>250</v>
      </c>
      <c r="O132" s="146">
        <v>43466</v>
      </c>
      <c r="P132" s="146">
        <v>43525</v>
      </c>
      <c r="Q132" s="147"/>
      <c r="R132" s="148" t="str">
        <f ca="1">IF(AND($P132&lt;&gt;"",$P132&lt;=$B$1,$Q132=""),"RETARD","")</f>
        <v>RETARD</v>
      </c>
      <c r="S132" s="148">
        <f ca="1">IF($O132="","",IF(AND($B$1&lt;$P132,$Q132=""),$P132,IF(AND($Q132&lt;=$P132,$Q132&lt;&gt;""),$Q132,EDATE($P132,1))))</f>
        <v>43556</v>
      </c>
      <c r="T132" s="150"/>
      <c r="U132" s="108"/>
      <c r="V132" s="154" t="str">
        <f t="shared" ca="1" si="1744"/>
        <v>-</v>
      </c>
      <c r="W132" s="155" t="str">
        <f t="shared" ca="1" si="1745"/>
        <v>-</v>
      </c>
      <c r="X132" s="155" t="str">
        <f t="shared" ca="1" si="1746"/>
        <v>-</v>
      </c>
      <c r="Y132" s="155" t="str">
        <f t="shared" ca="1" si="1747"/>
        <v>DCE</v>
      </c>
      <c r="Z132" s="155" t="str">
        <f t="shared" ca="1" si="1748"/>
        <v/>
      </c>
      <c r="AA132" s="155" t="str">
        <f t="shared" ca="1" si="1749"/>
        <v/>
      </c>
      <c r="AB132" s="155" t="str">
        <f t="shared" ca="1" si="1750"/>
        <v/>
      </c>
      <c r="AC132" s="155" t="str">
        <f t="shared" ca="1" si="1751"/>
        <v/>
      </c>
      <c r="AD132" s="155" t="str">
        <f t="shared" ca="1" si="1752"/>
        <v/>
      </c>
      <c r="AE132" s="155" t="str">
        <f t="shared" ca="1" si="1753"/>
        <v/>
      </c>
      <c r="AF132" s="155" t="str">
        <f t="shared" ca="1" si="1754"/>
        <v/>
      </c>
      <c r="AG132" s="156" t="str">
        <f t="shared" ca="1" si="1755"/>
        <v/>
      </c>
      <c r="AH132" s="154" t="str">
        <f t="shared" ca="1" si="1756"/>
        <v/>
      </c>
      <c r="AI132" s="155" t="str">
        <f t="shared" ca="1" si="1757"/>
        <v/>
      </c>
      <c r="AJ132" s="155" t="str">
        <f t="shared" ca="1" si="1758"/>
        <v/>
      </c>
      <c r="AK132" s="155" t="str">
        <f t="shared" ca="1" si="1759"/>
        <v/>
      </c>
      <c r="AL132" s="155" t="str">
        <f t="shared" ca="1" si="1760"/>
        <v/>
      </c>
      <c r="AM132" s="155" t="str">
        <f t="shared" ca="1" si="1761"/>
        <v/>
      </c>
      <c r="AN132" s="155" t="str">
        <f t="shared" ca="1" si="1762"/>
        <v/>
      </c>
      <c r="AO132" s="155" t="str">
        <f t="shared" ca="1" si="1763"/>
        <v/>
      </c>
      <c r="AP132" s="155" t="str">
        <f t="shared" ca="1" si="1764"/>
        <v/>
      </c>
      <c r="AQ132" s="155" t="str">
        <f t="shared" ca="1" si="1765"/>
        <v/>
      </c>
      <c r="AR132" s="155" t="str">
        <f t="shared" ca="1" si="1766"/>
        <v/>
      </c>
      <c r="AS132" s="156" t="str">
        <f t="shared" ca="1" si="1767"/>
        <v/>
      </c>
      <c r="AT132" s="154" t="str">
        <f t="shared" ca="1" si="1768"/>
        <v/>
      </c>
      <c r="AU132" s="155" t="str">
        <f t="shared" ca="1" si="1769"/>
        <v/>
      </c>
      <c r="AV132" s="155" t="str">
        <f t="shared" ca="1" si="1770"/>
        <v/>
      </c>
      <c r="AW132" s="155" t="str">
        <f t="shared" ca="1" si="1771"/>
        <v/>
      </c>
      <c r="AX132" s="155" t="str">
        <f t="shared" ca="1" si="1772"/>
        <v/>
      </c>
      <c r="AY132" s="155" t="str">
        <f t="shared" ca="1" si="1773"/>
        <v/>
      </c>
      <c r="AZ132" s="155" t="str">
        <f t="shared" ca="1" si="1774"/>
        <v/>
      </c>
      <c r="BA132" s="155" t="str">
        <f t="shared" ca="1" si="1775"/>
        <v/>
      </c>
      <c r="BB132" s="155" t="str">
        <f t="shared" ca="1" si="1776"/>
        <v/>
      </c>
      <c r="BC132" s="155" t="str">
        <f t="shared" ca="1" si="1777"/>
        <v/>
      </c>
      <c r="BD132" s="155" t="str">
        <f t="shared" ca="1" si="1778"/>
        <v/>
      </c>
      <c r="BE132" s="156" t="str">
        <f t="shared" ca="1" si="1779"/>
        <v/>
      </c>
      <c r="BF132" s="154" t="str">
        <f t="shared" ca="1" si="1780"/>
        <v/>
      </c>
      <c r="BG132" s="155" t="str">
        <f t="shared" ca="1" si="1781"/>
        <v/>
      </c>
      <c r="BH132" s="155" t="str">
        <f t="shared" ca="1" si="1782"/>
        <v/>
      </c>
      <c r="BI132" s="155" t="str">
        <f t="shared" ca="1" si="1783"/>
        <v/>
      </c>
      <c r="BJ132" s="155" t="str">
        <f t="shared" ca="1" si="1784"/>
        <v/>
      </c>
      <c r="BK132" s="155" t="str">
        <f t="shared" ca="1" si="1785"/>
        <v/>
      </c>
      <c r="BL132" s="155" t="str">
        <f t="shared" ca="1" si="1786"/>
        <v/>
      </c>
      <c r="BM132" s="155" t="str">
        <f t="shared" ca="1" si="1787"/>
        <v/>
      </c>
      <c r="BN132" s="155" t="str">
        <f t="shared" ca="1" si="1788"/>
        <v/>
      </c>
      <c r="BO132" s="155" t="str">
        <f t="shared" ca="1" si="1789"/>
        <v/>
      </c>
      <c r="BP132" s="155" t="str">
        <f t="shared" ca="1" si="1790"/>
        <v/>
      </c>
      <c r="BQ132" s="156" t="str">
        <f t="shared" ca="1" si="1791"/>
        <v/>
      </c>
      <c r="BR132" s="52"/>
      <c r="BS132" s="53">
        <f t="shared" ca="1" si="1675"/>
        <v>71.428571428571431</v>
      </c>
      <c r="BT132" s="53">
        <f t="shared" ca="1" si="1675"/>
        <v>71.428571428571431</v>
      </c>
      <c r="BU132" s="53">
        <f t="shared" ca="1" si="1675"/>
        <v>71.428571428571431</v>
      </c>
      <c r="BV132" s="53">
        <f t="shared" ca="1" si="1675"/>
        <v>35.714285714285715</v>
      </c>
      <c r="BW132" s="53">
        <f t="shared" ca="1" si="1675"/>
        <v>0</v>
      </c>
      <c r="BX132" s="53">
        <f t="shared" ca="1" si="1675"/>
        <v>0</v>
      </c>
      <c r="BY132" s="53">
        <f t="shared" ca="1" si="1675"/>
        <v>0</v>
      </c>
      <c r="BZ132" s="53">
        <f t="shared" ca="1" si="1675"/>
        <v>0</v>
      </c>
      <c r="CA132" s="53">
        <f t="shared" ca="1" si="1675"/>
        <v>0</v>
      </c>
      <c r="CB132" s="53">
        <f t="shared" ca="1" si="1675"/>
        <v>0</v>
      </c>
      <c r="CC132" s="53">
        <f t="shared" ca="1" si="1675"/>
        <v>0</v>
      </c>
      <c r="CD132" s="54">
        <f t="shared" ca="1" si="1675"/>
        <v>0</v>
      </c>
      <c r="CE132" s="53">
        <f t="shared" ca="1" si="1675"/>
        <v>0</v>
      </c>
      <c r="CF132" s="53">
        <f t="shared" ca="1" si="1675"/>
        <v>0</v>
      </c>
      <c r="CG132" s="53">
        <f t="shared" ca="1" si="1675"/>
        <v>0</v>
      </c>
      <c r="CH132" s="53">
        <f t="shared" ca="1" si="1675"/>
        <v>0</v>
      </c>
      <c r="CI132" s="53">
        <f t="shared" ca="1" si="1676"/>
        <v>0</v>
      </c>
      <c r="CJ132" s="53">
        <f t="shared" ca="1" si="1676"/>
        <v>0</v>
      </c>
      <c r="CK132" s="53">
        <f t="shared" ca="1" si="1676"/>
        <v>0</v>
      </c>
      <c r="CL132" s="53">
        <f t="shared" ca="1" si="1676"/>
        <v>0</v>
      </c>
      <c r="CM132" s="53">
        <f t="shared" ca="1" si="1676"/>
        <v>0</v>
      </c>
      <c r="CN132" s="53">
        <f t="shared" ca="1" si="1676"/>
        <v>0</v>
      </c>
      <c r="CO132" s="53">
        <f t="shared" ca="1" si="1676"/>
        <v>0</v>
      </c>
      <c r="CP132" s="54">
        <f t="shared" ca="1" si="1676"/>
        <v>0</v>
      </c>
      <c r="CQ132" s="53">
        <f t="shared" ca="1" si="1676"/>
        <v>0</v>
      </c>
      <c r="CR132" s="53">
        <f t="shared" ca="1" si="1676"/>
        <v>0</v>
      </c>
      <c r="CS132" s="53">
        <f t="shared" ca="1" si="1676"/>
        <v>0</v>
      </c>
      <c r="CT132" s="53">
        <f t="shared" ca="1" si="1676"/>
        <v>0</v>
      </c>
      <c r="CU132" s="53">
        <f t="shared" ca="1" si="1676"/>
        <v>0</v>
      </c>
      <c r="CV132" s="53">
        <f t="shared" ca="1" si="1676"/>
        <v>0</v>
      </c>
      <c r="CW132" s="53">
        <f t="shared" ca="1" si="1676"/>
        <v>0</v>
      </c>
      <c r="CX132" s="53">
        <f t="shared" ca="1" si="1676"/>
        <v>0</v>
      </c>
      <c r="CY132" s="53">
        <f t="shared" ca="1" si="1677"/>
        <v>0</v>
      </c>
      <c r="CZ132" s="53">
        <f t="shared" ca="1" si="1677"/>
        <v>0</v>
      </c>
      <c r="DA132" s="53">
        <f t="shared" ca="1" si="1677"/>
        <v>0</v>
      </c>
      <c r="DB132" s="54">
        <f t="shared" ca="1" si="1677"/>
        <v>0</v>
      </c>
      <c r="DC132" s="53">
        <f t="shared" ca="1" si="1677"/>
        <v>0</v>
      </c>
      <c r="DD132" s="53">
        <f t="shared" ca="1" si="1677"/>
        <v>0</v>
      </c>
      <c r="DE132" s="53">
        <f t="shared" ca="1" si="1677"/>
        <v>0</v>
      </c>
      <c r="DF132" s="53">
        <f t="shared" ca="1" si="1677"/>
        <v>0</v>
      </c>
      <c r="DG132" s="53">
        <f t="shared" ca="1" si="1677"/>
        <v>0</v>
      </c>
      <c r="DH132" s="53">
        <f t="shared" ca="1" si="1677"/>
        <v>0</v>
      </c>
      <c r="DI132" s="53">
        <f t="shared" ca="1" si="1677"/>
        <v>0</v>
      </c>
      <c r="DJ132" s="53">
        <f t="shared" ca="1" si="1677"/>
        <v>0</v>
      </c>
      <c r="DK132" s="53">
        <f t="shared" ca="1" si="1677"/>
        <v>0</v>
      </c>
      <c r="DL132" s="53">
        <f t="shared" ca="1" si="1677"/>
        <v>0</v>
      </c>
      <c r="DM132" s="53">
        <f t="shared" ca="1" si="1677"/>
        <v>0</v>
      </c>
      <c r="DN132" s="53">
        <f t="shared" ca="1" si="1677"/>
        <v>0</v>
      </c>
      <c r="DO132" s="52"/>
      <c r="DP132" s="60">
        <v>35.714285714285715</v>
      </c>
      <c r="DQ132" s="53">
        <v>35.714285714285715</v>
      </c>
      <c r="DR132" s="53">
        <v>35.714285714285715</v>
      </c>
      <c r="DS132" s="53">
        <v>35.714285714285715</v>
      </c>
      <c r="DT132" s="53">
        <v>35.714285714285715</v>
      </c>
      <c r="DU132" s="53">
        <v>35.714285714285715</v>
      </c>
      <c r="DV132" s="53">
        <v>35.714285714285715</v>
      </c>
      <c r="DW132" s="53">
        <v>0</v>
      </c>
      <c r="DX132" s="53">
        <v>0</v>
      </c>
      <c r="DY132" s="53">
        <v>0</v>
      </c>
      <c r="DZ132" s="53">
        <v>0</v>
      </c>
      <c r="EA132" s="53">
        <v>0</v>
      </c>
      <c r="EB132" s="53">
        <v>0</v>
      </c>
      <c r="EC132" s="53">
        <v>0</v>
      </c>
      <c r="ED132" s="53">
        <v>0</v>
      </c>
      <c r="EE132" s="53">
        <v>0</v>
      </c>
      <c r="EF132" s="53">
        <v>0</v>
      </c>
      <c r="EG132" s="53">
        <v>0</v>
      </c>
      <c r="EH132" s="53">
        <v>0</v>
      </c>
      <c r="EI132" s="53">
        <v>0</v>
      </c>
      <c r="EJ132" s="53">
        <v>0</v>
      </c>
      <c r="EK132" s="53">
        <v>0</v>
      </c>
      <c r="EL132" s="55">
        <v>0</v>
      </c>
      <c r="EM132" s="54">
        <v>0</v>
      </c>
      <c r="EN132" s="53">
        <v>0</v>
      </c>
      <c r="EO132" s="53">
        <v>0</v>
      </c>
      <c r="EP132" s="53">
        <v>0</v>
      </c>
      <c r="EQ132" s="53">
        <v>0</v>
      </c>
      <c r="ER132" s="53">
        <v>0</v>
      </c>
      <c r="ES132" s="53">
        <v>0</v>
      </c>
      <c r="ET132" s="53">
        <v>0</v>
      </c>
      <c r="EU132" s="53">
        <v>0</v>
      </c>
      <c r="EV132" s="53">
        <v>0</v>
      </c>
      <c r="EW132" s="53">
        <v>0</v>
      </c>
      <c r="EX132" s="53">
        <v>0</v>
      </c>
      <c r="EY132" s="53">
        <v>0</v>
      </c>
      <c r="EZ132" s="53">
        <v>0</v>
      </c>
      <c r="FA132" s="53">
        <v>0</v>
      </c>
      <c r="FB132" s="53">
        <v>0</v>
      </c>
      <c r="FC132" s="53">
        <v>0</v>
      </c>
      <c r="FD132" s="53">
        <v>0</v>
      </c>
      <c r="FE132" s="53">
        <v>0</v>
      </c>
      <c r="FF132" s="53">
        <v>0</v>
      </c>
      <c r="FG132" s="53">
        <v>0</v>
      </c>
      <c r="FH132" s="53">
        <v>0</v>
      </c>
      <c r="FI132" s="53">
        <v>0</v>
      </c>
      <c r="FJ132" s="53">
        <v>0</v>
      </c>
      <c r="FK132" s="54">
        <v>0</v>
      </c>
      <c r="FL132" s="53">
        <v>0</v>
      </c>
      <c r="FM132" s="53">
        <v>0</v>
      </c>
      <c r="FN132" s="53">
        <v>0</v>
      </c>
      <c r="FO132" s="53">
        <v>0</v>
      </c>
      <c r="FP132" s="53">
        <v>0</v>
      </c>
      <c r="FQ132" s="53">
        <v>0</v>
      </c>
      <c r="FR132" s="53">
        <v>0</v>
      </c>
      <c r="FS132" s="53">
        <v>0</v>
      </c>
      <c r="FT132" s="53">
        <v>0</v>
      </c>
      <c r="FU132" s="53">
        <v>0</v>
      </c>
      <c r="FV132" s="53">
        <v>0</v>
      </c>
      <c r="FW132" s="53">
        <v>0</v>
      </c>
      <c r="FX132" s="53">
        <v>0</v>
      </c>
      <c r="FY132" s="53">
        <v>0</v>
      </c>
      <c r="FZ132" s="53">
        <v>0</v>
      </c>
      <c r="GA132" s="53">
        <v>0</v>
      </c>
      <c r="GB132" s="53">
        <v>0</v>
      </c>
      <c r="GC132" s="53">
        <v>0</v>
      </c>
      <c r="GD132" s="53">
        <v>0</v>
      </c>
      <c r="GE132" s="53">
        <v>0</v>
      </c>
      <c r="GF132" s="53">
        <v>0</v>
      </c>
      <c r="GG132" s="53">
        <v>0</v>
      </c>
      <c r="GH132" s="53">
        <v>0</v>
      </c>
      <c r="GI132" s="54">
        <v>0</v>
      </c>
      <c r="GJ132" s="53">
        <v>0</v>
      </c>
      <c r="GK132" s="53">
        <v>0</v>
      </c>
      <c r="GL132" s="53">
        <v>0</v>
      </c>
      <c r="GM132" s="53">
        <v>0</v>
      </c>
      <c r="GN132" s="53">
        <v>0</v>
      </c>
      <c r="GO132" s="53">
        <v>0</v>
      </c>
      <c r="GP132" s="53">
        <v>0</v>
      </c>
      <c r="GQ132" s="53">
        <v>0</v>
      </c>
      <c r="GR132" s="53">
        <v>0</v>
      </c>
      <c r="GS132" s="53">
        <v>0</v>
      </c>
      <c r="GT132" s="53">
        <v>0</v>
      </c>
      <c r="GU132" s="53">
        <v>0</v>
      </c>
      <c r="GV132" s="53">
        <v>0</v>
      </c>
      <c r="GW132" s="53">
        <v>0</v>
      </c>
      <c r="GX132" s="53">
        <v>0</v>
      </c>
      <c r="GY132" s="53">
        <v>0</v>
      </c>
      <c r="GZ132" s="53">
        <v>0</v>
      </c>
      <c r="HA132" s="53">
        <v>0</v>
      </c>
      <c r="HB132" s="53">
        <v>0</v>
      </c>
      <c r="HC132" s="53">
        <v>0</v>
      </c>
      <c r="HD132" s="53">
        <v>0</v>
      </c>
      <c r="HE132" s="53">
        <v>0</v>
      </c>
      <c r="HF132" s="53">
        <v>0</v>
      </c>
      <c r="HG132" s="54">
        <v>0</v>
      </c>
      <c r="HH132" s="52"/>
      <c r="HI132" s="160"/>
      <c r="HJ132" s="161"/>
      <c r="HK132" s="161"/>
      <c r="HL132" s="161"/>
      <c r="HM132" s="161"/>
      <c r="HN132" s="161"/>
      <c r="HO132" s="161"/>
      <c r="HP132" s="161"/>
      <c r="HQ132" s="161"/>
      <c r="HR132" s="161"/>
      <c r="HS132" s="161"/>
      <c r="HT132" s="162"/>
      <c r="HU132" s="160"/>
      <c r="HV132" s="161"/>
      <c r="HW132" s="161"/>
      <c r="HX132" s="161"/>
      <c r="HY132" s="161"/>
      <c r="HZ132" s="161"/>
      <c r="IA132" s="161"/>
      <c r="IB132" s="161"/>
      <c r="IC132" s="161"/>
      <c r="ID132" s="161"/>
      <c r="IE132" s="161"/>
      <c r="IF132" s="162"/>
      <c r="IG132" s="160"/>
      <c r="IH132" s="161"/>
      <c r="II132" s="161"/>
      <c r="IJ132" s="161"/>
      <c r="IK132" s="161"/>
      <c r="IL132" s="161"/>
      <c r="IM132" s="161"/>
      <c r="IN132" s="161"/>
      <c r="IO132" s="161"/>
      <c r="IP132" s="161"/>
      <c r="IQ132" s="161"/>
      <c r="IR132" s="162"/>
      <c r="IS132" s="160"/>
      <c r="IT132" s="161"/>
      <c r="IU132" s="161"/>
      <c r="IV132" s="161"/>
      <c r="IW132" s="161"/>
      <c r="IX132" s="161"/>
      <c r="IY132" s="161"/>
      <c r="IZ132" s="161"/>
      <c r="JA132" s="161"/>
      <c r="JB132" s="161"/>
      <c r="JC132" s="161"/>
      <c r="JD132" s="162"/>
      <c r="JE132" s="92"/>
    </row>
    <row r="133" spans="1:265" s="1" customFormat="1" ht="14.4" x14ac:dyDescent="0.3">
      <c r="A133" s="124"/>
      <c r="B133" s="171"/>
      <c r="C133" s="165" t="s">
        <v>43</v>
      </c>
      <c r="D133" s="137" t="s">
        <v>28</v>
      </c>
      <c r="E133" s="137" t="s">
        <v>39</v>
      </c>
      <c r="F133" s="138"/>
      <c r="G133" s="137"/>
      <c r="H133" s="137"/>
      <c r="I133" s="172"/>
      <c r="J133" s="137"/>
      <c r="K133" s="137"/>
      <c r="L133" s="139"/>
      <c r="M133" s="108"/>
      <c r="N133" s="144">
        <f ca="1">SUM(INDIRECT(ADDRESS(ROW($C133)+1,COLUMN($C133)+11,4)&amp;":"&amp;ADDRESS(ROW($C133)+(COUNTIFS($C$1:$C$12,$C133)-1),COLUMN($C133)+11,4)))</f>
        <v>850</v>
      </c>
      <c r="O133" s="137"/>
      <c r="P133" s="137"/>
      <c r="Q133" s="137"/>
      <c r="R133" s="137"/>
      <c r="S133" s="137"/>
      <c r="T133" s="170"/>
      <c r="U133" s="108"/>
      <c r="V133" s="151"/>
      <c r="W133" s="152"/>
      <c r="X133" s="152"/>
      <c r="Y133" s="152"/>
      <c r="Z133" s="152"/>
      <c r="AA133" s="152"/>
      <c r="AB133" s="152"/>
      <c r="AC133" s="152"/>
      <c r="AD133" s="152"/>
      <c r="AE133" s="152"/>
      <c r="AF133" s="152"/>
      <c r="AG133" s="153"/>
      <c r="AH133" s="151"/>
      <c r="AI133" s="152"/>
      <c r="AJ133" s="152"/>
      <c r="AK133" s="152"/>
      <c r="AL133" s="152"/>
      <c r="AM133" s="152"/>
      <c r="AN133" s="152"/>
      <c r="AO133" s="152"/>
      <c r="AP133" s="152"/>
      <c r="AQ133" s="152"/>
      <c r="AR133" s="152"/>
      <c r="AS133" s="153"/>
      <c r="AT133" s="151"/>
      <c r="AU133" s="152"/>
      <c r="AV133" s="152"/>
      <c r="AW133" s="152"/>
      <c r="AX133" s="152"/>
      <c r="AY133" s="152"/>
      <c r="AZ133" s="152"/>
      <c r="BA133" s="152"/>
      <c r="BB133" s="152"/>
      <c r="BC133" s="152"/>
      <c r="BD133" s="152"/>
      <c r="BE133" s="153"/>
      <c r="BF133" s="151"/>
      <c r="BG133" s="152"/>
      <c r="BH133" s="152"/>
      <c r="BI133" s="152"/>
      <c r="BJ133" s="152"/>
      <c r="BK133" s="152"/>
      <c r="BL133" s="152"/>
      <c r="BM133" s="152"/>
      <c r="BN133" s="152"/>
      <c r="BO133" s="152"/>
      <c r="BP133" s="152"/>
      <c r="BQ133" s="153"/>
      <c r="BR133" s="52"/>
      <c r="BS133" s="71"/>
      <c r="BT133" s="71"/>
      <c r="BU133" s="71"/>
      <c r="BV133" s="71"/>
      <c r="BW133" s="71"/>
      <c r="BX133" s="71"/>
      <c r="BY133" s="71"/>
      <c r="BZ133" s="71"/>
      <c r="CA133" s="71"/>
      <c r="CB133" s="71"/>
      <c r="CC133" s="71"/>
      <c r="CD133" s="72"/>
      <c r="CE133" s="71"/>
      <c r="CF133" s="71"/>
      <c r="CG133" s="71"/>
      <c r="CH133" s="71"/>
      <c r="CI133" s="71"/>
      <c r="CJ133" s="71"/>
      <c r="CK133" s="71"/>
      <c r="CL133" s="71"/>
      <c r="CM133" s="71"/>
      <c r="CN133" s="71"/>
      <c r="CO133" s="71"/>
      <c r="CP133" s="72"/>
      <c r="CQ133" s="71"/>
      <c r="CR133" s="71"/>
      <c r="CS133" s="71"/>
      <c r="CT133" s="71"/>
      <c r="CU133" s="71"/>
      <c r="CV133" s="71"/>
      <c r="CW133" s="71"/>
      <c r="CX133" s="71"/>
      <c r="CY133" s="71"/>
      <c r="CZ133" s="71"/>
      <c r="DA133" s="71"/>
      <c r="DB133" s="72"/>
      <c r="DC133" s="71"/>
      <c r="DD133" s="71"/>
      <c r="DE133" s="71"/>
      <c r="DF133" s="71"/>
      <c r="DG133" s="71"/>
      <c r="DH133" s="71"/>
      <c r="DI133" s="71"/>
      <c r="DJ133" s="71"/>
      <c r="DK133" s="71"/>
      <c r="DL133" s="71"/>
      <c r="DM133" s="71"/>
      <c r="DN133" s="71"/>
      <c r="DO133" s="52"/>
      <c r="DP133" s="73"/>
      <c r="DQ133" s="71"/>
      <c r="DR133" s="71"/>
      <c r="DS133" s="71"/>
      <c r="DT133" s="71"/>
      <c r="DU133" s="71"/>
      <c r="DV133" s="71"/>
      <c r="DW133" s="71"/>
      <c r="DX133" s="71"/>
      <c r="DY133" s="71"/>
      <c r="DZ133" s="71"/>
      <c r="EA133" s="71"/>
      <c r="EB133" s="71"/>
      <c r="EC133" s="71"/>
      <c r="ED133" s="71"/>
      <c r="EE133" s="71"/>
      <c r="EF133" s="71"/>
      <c r="EG133" s="71"/>
      <c r="EH133" s="71"/>
      <c r="EI133" s="71"/>
      <c r="EJ133" s="71"/>
      <c r="EK133" s="71"/>
      <c r="EL133" s="74"/>
      <c r="EM133" s="72"/>
      <c r="EN133" s="71"/>
      <c r="EO133" s="71"/>
      <c r="EP133" s="71"/>
      <c r="EQ133" s="71"/>
      <c r="ER133" s="71"/>
      <c r="ES133" s="71"/>
      <c r="ET133" s="71"/>
      <c r="EU133" s="71"/>
      <c r="EV133" s="71"/>
      <c r="EW133" s="71"/>
      <c r="EX133" s="71"/>
      <c r="EY133" s="71"/>
      <c r="EZ133" s="71"/>
      <c r="FA133" s="71"/>
      <c r="FB133" s="71"/>
      <c r="FC133" s="71"/>
      <c r="FD133" s="71"/>
      <c r="FE133" s="71"/>
      <c r="FF133" s="71"/>
      <c r="FG133" s="71"/>
      <c r="FH133" s="71"/>
      <c r="FI133" s="71"/>
      <c r="FJ133" s="71"/>
      <c r="FK133" s="72"/>
      <c r="FL133" s="71"/>
      <c r="FM133" s="71"/>
      <c r="FN133" s="71"/>
      <c r="FO133" s="71"/>
      <c r="FP133" s="71"/>
      <c r="FQ133" s="71"/>
      <c r="FR133" s="71"/>
      <c r="FS133" s="71"/>
      <c r="FT133" s="71"/>
      <c r="FU133" s="71"/>
      <c r="FV133" s="71"/>
      <c r="FW133" s="71"/>
      <c r="FX133" s="71"/>
      <c r="FY133" s="71"/>
      <c r="FZ133" s="71"/>
      <c r="GA133" s="71"/>
      <c r="GB133" s="71"/>
      <c r="GC133" s="71"/>
      <c r="GD133" s="71"/>
      <c r="GE133" s="71"/>
      <c r="GF133" s="71"/>
      <c r="GG133" s="71"/>
      <c r="GH133" s="71"/>
      <c r="GI133" s="72"/>
      <c r="GJ133" s="71"/>
      <c r="GK133" s="71"/>
      <c r="GL133" s="71"/>
      <c r="GM133" s="71"/>
      <c r="GN133" s="71"/>
      <c r="GO133" s="71"/>
      <c r="GP133" s="71"/>
      <c r="GQ133" s="71"/>
      <c r="GR133" s="71"/>
      <c r="GS133" s="71"/>
      <c r="GT133" s="71"/>
      <c r="GU133" s="71"/>
      <c r="GV133" s="71"/>
      <c r="GW133" s="71"/>
      <c r="GX133" s="71"/>
      <c r="GY133" s="71"/>
      <c r="GZ133" s="71"/>
      <c r="HA133" s="71"/>
      <c r="HB133" s="71"/>
      <c r="HC133" s="71"/>
      <c r="HD133" s="71"/>
      <c r="HE133" s="71"/>
      <c r="HF133" s="71"/>
      <c r="HG133" s="72"/>
      <c r="HH133" s="52"/>
      <c r="HI133" s="157"/>
      <c r="HJ133" s="158"/>
      <c r="HK133" s="158"/>
      <c r="HL133" s="158"/>
      <c r="HM133" s="158"/>
      <c r="HN133" s="158"/>
      <c r="HO133" s="158"/>
      <c r="HP133" s="158"/>
      <c r="HQ133" s="158"/>
      <c r="HR133" s="158"/>
      <c r="HS133" s="158"/>
      <c r="HT133" s="159"/>
      <c r="HU133" s="157"/>
      <c r="HV133" s="158"/>
      <c r="HW133" s="158"/>
      <c r="HX133" s="158"/>
      <c r="HY133" s="158"/>
      <c r="HZ133" s="158"/>
      <c r="IA133" s="158"/>
      <c r="IB133" s="158"/>
      <c r="IC133" s="158"/>
      <c r="ID133" s="158"/>
      <c r="IE133" s="158"/>
      <c r="IF133" s="159"/>
      <c r="IG133" s="157"/>
      <c r="IH133" s="158"/>
      <c r="II133" s="158"/>
      <c r="IJ133" s="158"/>
      <c r="IK133" s="158"/>
      <c r="IL133" s="158"/>
      <c r="IM133" s="158"/>
      <c r="IN133" s="158"/>
      <c r="IO133" s="158"/>
      <c r="IP133" s="158"/>
      <c r="IQ133" s="158"/>
      <c r="IR133" s="159"/>
      <c r="IS133" s="157"/>
      <c r="IT133" s="158"/>
      <c r="IU133" s="158"/>
      <c r="IV133" s="158"/>
      <c r="IW133" s="158"/>
      <c r="IX133" s="158"/>
      <c r="IY133" s="158"/>
      <c r="IZ133" s="158"/>
      <c r="JA133" s="158"/>
      <c r="JB133" s="158"/>
      <c r="JC133" s="158"/>
      <c r="JD133" s="159"/>
      <c r="JE133" s="92"/>
    </row>
    <row r="134" spans="1:265" s="1" customFormat="1" ht="15" customHeight="1" x14ac:dyDescent="0.3">
      <c r="A134" s="125"/>
      <c r="B134" s="163">
        <f t="shared" ref="B134:B136" ca="1" si="1792">INDIRECT(ADDRESS(ROW(A134)-1,COLUMN(A134)+1,4),TRUE)</f>
        <v>0</v>
      </c>
      <c r="C134" s="164" t="str">
        <f t="shared" ref="C134:C136" ca="1" si="1793">INDIRECT(ADDRESS(ROW(B134)-1,COLUMN(B134)+1,4),TRUE)</f>
        <v>Affaire 1</v>
      </c>
      <c r="D134" s="140" t="str">
        <f t="shared" ref="D134:D136" ca="1" si="1794">INDIRECT(ADDRESS(ROW(C134)-1,COLUMN(C134)+1,4),TRUE)</f>
        <v>DCE/REA</v>
      </c>
      <c r="E134" s="141" t="s">
        <v>38</v>
      </c>
      <c r="F134" s="142">
        <v>1</v>
      </c>
      <c r="G134" s="140">
        <f t="shared" ref="G134:G136" ca="1" si="1795">INDIRECT(ADDRESS(ROW(F134)-1,COLUMN(F134)+1,4),TRUE)</f>
        <v>0</v>
      </c>
      <c r="H134" s="140">
        <f t="shared" ref="H134:H136" ca="1" si="1796">INDIRECT(ADDRESS(ROW(G134)-1,COLUMN(G134)+1,4),TRUE)</f>
        <v>0</v>
      </c>
      <c r="I134" s="168">
        <f t="shared" ref="I134:I136" ca="1" si="1797">INDIRECT(ADDRESS(ROW(H134)-1,COLUMN(H134)+1,4),TRUE)</f>
        <v>0</v>
      </c>
      <c r="J134" s="173">
        <f t="shared" ref="J134:J136" ca="1" si="1798">INDIRECT(ADDRESS(ROW(I134)-1,COLUMN(I134)+1,4),TRUE)</f>
        <v>0</v>
      </c>
      <c r="K134" s="140">
        <f t="shared" ref="K134:K136" ca="1" si="1799">INDIRECT(ADDRESS(ROW(J134)-1,COLUMN(J134)+1,4),TRUE)</f>
        <v>0</v>
      </c>
      <c r="L134" s="143">
        <f t="shared" ref="L134:L136" ca="1" si="1800">INDIRECT(ADDRESS(ROW(K134)-1,COLUMN(K134)+1,4),TRUE)</f>
        <v>0</v>
      </c>
      <c r="M134" s="108"/>
      <c r="N134" s="145">
        <v>400</v>
      </c>
      <c r="O134" s="146">
        <v>43466</v>
      </c>
      <c r="P134" s="146">
        <v>43586</v>
      </c>
      <c r="Q134" s="147"/>
      <c r="R134" s="148" t="str">
        <f ca="1">IF(AND($P134&lt;&gt;"",$P134&lt;=$B$1,$Q134=""),"RETARD","")</f>
        <v>RETARD</v>
      </c>
      <c r="S134" s="148">
        <f ca="1">IF($O134="","",IF(AND($B$1&lt;$P134,$Q134=""),$P134,IF(AND($Q134&lt;=$P134,$Q134&lt;&gt;""),$Q134,EDATE($P134,1))))</f>
        <v>43617</v>
      </c>
      <c r="T134" s="169"/>
      <c r="U134" s="108"/>
      <c r="V134" s="154" t="str">
        <f t="shared" ref="V134:V136" ca="1" si="1801">IF(AND(BS134&gt;0,BT134&gt;0),"-",IF(AND(BS134&gt;0,BT134=0),IF($D134="DCE/REA",IF(HI134="","DCE","REA"),$D134),""))</f>
        <v>-</v>
      </c>
      <c r="W134" s="155" t="str">
        <f t="shared" ref="W134:W136" ca="1" si="1802">IF(AND(BT134&gt;0,BU134&gt;0),"-",IF(AND(BT134&gt;0,BU134=0),IF($D134="DCE/REA",IF(HJ134="","DCE","REA"),$D134),""))</f>
        <v>-</v>
      </c>
      <c r="X134" s="155" t="str">
        <f t="shared" ref="X134:X136" ca="1" si="1803">IF(AND(BU134&gt;0,BV134&gt;0),"-",IF(AND(BU134&gt;0,BV134=0),IF($D134="DCE/REA",IF(HK134="","DCE","REA"),$D134),""))</f>
        <v>-</v>
      </c>
      <c r="Y134" s="155" t="str">
        <f t="shared" ref="Y134:Y136" ca="1" si="1804">IF(AND(BV134&gt;0,BW134&gt;0),"-",IF(AND(BV134&gt;0,BW134=0),IF($D134="DCE/REA",IF(HL134="","DCE","REA"),$D134),""))</f>
        <v>-</v>
      </c>
      <c r="Z134" s="155" t="str">
        <f t="shared" ref="Z134:Z136" ca="1" si="1805">IF(AND(BW134&gt;0,BX134&gt;0),"-",IF(AND(BW134&gt;0,BX134=0),IF($D134="DCE/REA",IF(HM134="","DCE","REA"),$D134),""))</f>
        <v>-</v>
      </c>
      <c r="AA134" s="155" t="str">
        <f t="shared" ref="AA134:AA136" ca="1" si="1806">IF(AND(BX134&gt;0,BY134&gt;0),"-",IF(AND(BX134&gt;0,BY134=0),IF($D134="DCE/REA",IF(HN134="","DCE","REA"),$D134),""))</f>
        <v>DCE</v>
      </c>
      <c r="AB134" s="155" t="str">
        <f t="shared" ref="AB134:AB136" ca="1" si="1807">IF(AND(BY134&gt;0,BZ134&gt;0),"-",IF(AND(BY134&gt;0,BZ134=0),IF($D134="DCE/REA",IF(HO134="","DCE","REA"),$D134),""))</f>
        <v/>
      </c>
      <c r="AC134" s="155" t="str">
        <f t="shared" ref="AC134:AC136" ca="1" si="1808">IF(AND(BZ134&gt;0,CA134&gt;0),"-",IF(AND(BZ134&gt;0,CA134=0),IF($D134="DCE/REA",IF(HP134="","DCE","REA"),$D134),""))</f>
        <v/>
      </c>
      <c r="AD134" s="155" t="str">
        <f t="shared" ref="AD134:AD136" ca="1" si="1809">IF(AND(CA134&gt;0,CB134&gt;0),"-",IF(AND(CA134&gt;0,CB134=0),IF($D134="DCE/REA",IF(HQ134="","DCE","REA"),$D134),""))</f>
        <v/>
      </c>
      <c r="AE134" s="155" t="str">
        <f t="shared" ref="AE134:AE136" ca="1" si="1810">IF(AND(CB134&gt;0,CC134&gt;0),"-",IF(AND(CB134&gt;0,CC134=0),IF($D134="DCE/REA",IF(HR134="","DCE","REA"),$D134),""))</f>
        <v/>
      </c>
      <c r="AF134" s="155" t="str">
        <f t="shared" ref="AF134:AF136" ca="1" si="1811">IF(AND(CC134&gt;0,CD134&gt;0),"-",IF(AND(CC134&gt;0,CD134=0),IF($D134="DCE/REA",IF(HS134="","DCE","REA"),$D134),""))</f>
        <v/>
      </c>
      <c r="AG134" s="156" t="str">
        <f t="shared" ref="AG134:AG136" ca="1" si="1812">IF(AND(CD134&gt;0,CE134&gt;0),"-",IF(AND(CD134&gt;0,CE134=0),IF($D134="DCE/REA",IF(HT134="","DCE","REA"),$D134),""))</f>
        <v/>
      </c>
      <c r="AH134" s="154" t="str">
        <f t="shared" ref="AH134:AH136" ca="1" si="1813">IF(AND(CE134&gt;0,CF134&gt;0),"-",IF(AND(CE134&gt;0,CF134=0),IF($D134="DCE/REA",IF(HU134="","DCE","REA"),$D134),""))</f>
        <v/>
      </c>
      <c r="AI134" s="155" t="str">
        <f t="shared" ref="AI134:AI136" ca="1" si="1814">IF(AND(CF134&gt;0,CG134&gt;0),"-",IF(AND(CF134&gt;0,CG134=0),IF($D134="DCE/REA",IF(HV134="","DCE","REA"),$D134),""))</f>
        <v/>
      </c>
      <c r="AJ134" s="155" t="str">
        <f t="shared" ref="AJ134:AJ136" ca="1" si="1815">IF(AND(CG134&gt;0,CH134&gt;0),"-",IF(AND(CG134&gt;0,CH134=0),IF($D134="DCE/REA",IF(HW134="","DCE","REA"),$D134),""))</f>
        <v/>
      </c>
      <c r="AK134" s="155" t="str">
        <f t="shared" ref="AK134:AK136" ca="1" si="1816">IF(AND(CH134&gt;0,CI134&gt;0),"-",IF(AND(CH134&gt;0,CI134=0),IF($D134="DCE/REA",IF(HX134="","DCE","REA"),$D134),""))</f>
        <v/>
      </c>
      <c r="AL134" s="155" t="str">
        <f t="shared" ref="AL134:AL136" ca="1" si="1817">IF(AND(CI134&gt;0,CJ134&gt;0),"-",IF(AND(CI134&gt;0,CJ134=0),IF($D134="DCE/REA",IF(HY134="","DCE","REA"),$D134),""))</f>
        <v/>
      </c>
      <c r="AM134" s="155" t="str">
        <f t="shared" ref="AM134:AM136" ca="1" si="1818">IF(AND(CJ134&gt;0,CK134&gt;0),"-",IF(AND(CJ134&gt;0,CK134=0),IF($D134="DCE/REA",IF(HZ134="","DCE","REA"),$D134),""))</f>
        <v/>
      </c>
      <c r="AN134" s="155" t="str">
        <f t="shared" ref="AN134:AN136" ca="1" si="1819">IF(AND(CK134&gt;0,CL134&gt;0),"-",IF(AND(CK134&gt;0,CL134=0),IF($D134="DCE/REA",IF(IA134="","DCE","REA"),$D134),""))</f>
        <v/>
      </c>
      <c r="AO134" s="155" t="str">
        <f t="shared" ref="AO134:AO136" ca="1" si="1820">IF(AND(CL134&gt;0,CM134&gt;0),"-",IF(AND(CL134&gt;0,CM134=0),IF($D134="DCE/REA",IF(IB134="","DCE","REA"),$D134),""))</f>
        <v/>
      </c>
      <c r="AP134" s="155" t="str">
        <f t="shared" ref="AP134:AP136" ca="1" si="1821">IF(AND(CM134&gt;0,CN134&gt;0),"-",IF(AND(CM134&gt;0,CN134=0),IF($D134="DCE/REA",IF(IC134="","DCE","REA"),$D134),""))</f>
        <v/>
      </c>
      <c r="AQ134" s="155" t="str">
        <f t="shared" ref="AQ134:AQ136" ca="1" si="1822">IF(AND(CN134&gt;0,CO134&gt;0),"-",IF(AND(CN134&gt;0,CO134=0),IF($D134="DCE/REA",IF(ID134="","DCE","REA"),$D134),""))</f>
        <v/>
      </c>
      <c r="AR134" s="155" t="str">
        <f t="shared" ref="AR134:AR136" ca="1" si="1823">IF(AND(CO134&gt;0,CP134&gt;0),"-",IF(AND(CO134&gt;0,CP134=0),IF($D134="DCE/REA",IF(IE134="","DCE","REA"),$D134),""))</f>
        <v/>
      </c>
      <c r="AS134" s="156" t="str">
        <f t="shared" ref="AS134:AS136" ca="1" si="1824">IF(AND(CP134&gt;0,CQ134&gt;0),"-",IF(AND(CP134&gt;0,CQ134=0),IF($D134="DCE/REA",IF(IF134="","DCE","REA"),$D134),""))</f>
        <v/>
      </c>
      <c r="AT134" s="154" t="str">
        <f t="shared" ref="AT134:AT136" ca="1" si="1825">IF(AND(CQ134&gt;0,CR134&gt;0),"-",IF(AND(CQ134&gt;0,CR134=0),IF($D134="DCE/REA",IF(IG134="","DCE","REA"),$D134),""))</f>
        <v/>
      </c>
      <c r="AU134" s="155" t="str">
        <f t="shared" ref="AU134:AU136" ca="1" si="1826">IF(AND(CR134&gt;0,CS134&gt;0),"-",IF(AND(CR134&gt;0,CS134=0),IF($D134="DCE/REA",IF(IH134="","DCE","REA"),$D134),""))</f>
        <v/>
      </c>
      <c r="AV134" s="155" t="str">
        <f t="shared" ref="AV134:AV136" ca="1" si="1827">IF(AND(CS134&gt;0,CT134&gt;0),"-",IF(AND(CS134&gt;0,CT134=0),IF($D134="DCE/REA",IF(II134="","DCE","REA"),$D134),""))</f>
        <v/>
      </c>
      <c r="AW134" s="155" t="str">
        <f t="shared" ref="AW134:AW136" ca="1" si="1828">IF(AND(CT134&gt;0,CU134&gt;0),"-",IF(AND(CT134&gt;0,CU134=0),IF($D134="DCE/REA",IF(IJ134="","DCE","REA"),$D134),""))</f>
        <v/>
      </c>
      <c r="AX134" s="155" t="str">
        <f t="shared" ref="AX134:AX136" ca="1" si="1829">IF(AND(CU134&gt;0,CV134&gt;0),"-",IF(AND(CU134&gt;0,CV134=0),IF($D134="DCE/REA",IF(IK134="","DCE","REA"),$D134),""))</f>
        <v/>
      </c>
      <c r="AY134" s="155" t="str">
        <f t="shared" ref="AY134:AY136" ca="1" si="1830">IF(AND(CV134&gt;0,CW134&gt;0),"-",IF(AND(CV134&gt;0,CW134=0),IF($D134="DCE/REA",IF(IL134="","DCE","REA"),$D134),""))</f>
        <v/>
      </c>
      <c r="AZ134" s="155" t="str">
        <f t="shared" ref="AZ134:AZ136" ca="1" si="1831">IF(AND(CW134&gt;0,CX134&gt;0),"-",IF(AND(CW134&gt;0,CX134=0),IF($D134="DCE/REA",IF(IM134="","DCE","REA"),$D134),""))</f>
        <v/>
      </c>
      <c r="BA134" s="155" t="str">
        <f t="shared" ref="BA134:BA136" ca="1" si="1832">IF(AND(CX134&gt;0,CY134&gt;0),"-",IF(AND(CX134&gt;0,CY134=0),IF($D134="DCE/REA",IF(IN134="","DCE","REA"),$D134),""))</f>
        <v/>
      </c>
      <c r="BB134" s="155" t="str">
        <f t="shared" ref="BB134:BB136" ca="1" si="1833">IF(AND(CY134&gt;0,CZ134&gt;0),"-",IF(AND(CY134&gt;0,CZ134=0),IF($D134="DCE/REA",IF(IO134="","DCE","REA"),$D134),""))</f>
        <v/>
      </c>
      <c r="BC134" s="155" t="str">
        <f t="shared" ref="BC134:BC136" ca="1" si="1834">IF(AND(CZ134&gt;0,DA134&gt;0),"-",IF(AND(CZ134&gt;0,DA134=0),IF($D134="DCE/REA",IF(IP134="","DCE","REA"),$D134),""))</f>
        <v/>
      </c>
      <c r="BD134" s="155" t="str">
        <f t="shared" ref="BD134:BD136" ca="1" si="1835">IF(AND(DA134&gt;0,DB134&gt;0),"-",IF(AND(DA134&gt;0,DB134=0),IF($D134="DCE/REA",IF(IQ134="","DCE","REA"),$D134),""))</f>
        <v/>
      </c>
      <c r="BE134" s="156" t="str">
        <f t="shared" ref="BE134:BE136" ca="1" si="1836">IF(AND(DB134&gt;0,DC134&gt;0),"-",IF(AND(DB134&gt;0,DC134=0),IF($D134="DCE/REA",IF(IR134="","DCE","REA"),$D134),""))</f>
        <v/>
      </c>
      <c r="BF134" s="154" t="str">
        <f t="shared" ref="BF134:BF136" ca="1" si="1837">IF(AND(DC134&gt;0,DD134&gt;0),"-",IF(AND(DC134&gt;0,DD134=0),IF($D134="DCE/REA",IF(IS134="","DCE","REA"),$D134),""))</f>
        <v/>
      </c>
      <c r="BG134" s="155" t="str">
        <f t="shared" ref="BG134:BG136" ca="1" si="1838">IF(AND(DD134&gt;0,DE134&gt;0),"-",IF(AND(DD134&gt;0,DE134=0),IF($D134="DCE/REA",IF(IT134="","DCE","REA"),$D134),""))</f>
        <v/>
      </c>
      <c r="BH134" s="155" t="str">
        <f t="shared" ref="BH134:BH136" ca="1" si="1839">IF(AND(DE134&gt;0,DF134&gt;0),"-",IF(AND(DE134&gt;0,DF134=0),IF($D134="DCE/REA",IF(IU134="","DCE","REA"),$D134),""))</f>
        <v/>
      </c>
      <c r="BI134" s="155" t="str">
        <f t="shared" ref="BI134:BI136" ca="1" si="1840">IF(AND(DF134&gt;0,DG134&gt;0),"-",IF(AND(DF134&gt;0,DG134=0),IF($D134="DCE/REA",IF(IV134="","DCE","REA"),$D134),""))</f>
        <v/>
      </c>
      <c r="BJ134" s="155" t="str">
        <f t="shared" ref="BJ134:BJ136" ca="1" si="1841">IF(AND(DG134&gt;0,DH134&gt;0),"-",IF(AND(DG134&gt;0,DH134=0),IF($D134="DCE/REA",IF(IW134="","DCE","REA"),$D134),""))</f>
        <v/>
      </c>
      <c r="BK134" s="155" t="str">
        <f t="shared" ref="BK134:BK136" ca="1" si="1842">IF(AND(DH134&gt;0,DI134&gt;0),"-",IF(AND(DH134&gt;0,DI134=0),IF($D134="DCE/REA",IF(IX134="","DCE","REA"),$D134),""))</f>
        <v/>
      </c>
      <c r="BL134" s="155" t="str">
        <f t="shared" ref="BL134:BL136" ca="1" si="1843">IF(AND(DI134&gt;0,DJ134&gt;0),"-",IF(AND(DI134&gt;0,DJ134=0),IF($D134="DCE/REA",IF(IY134="","DCE","REA"),$D134),""))</f>
        <v/>
      </c>
      <c r="BM134" s="155" t="str">
        <f t="shared" ref="BM134:BM136" ca="1" si="1844">IF(AND(DJ134&gt;0,DK134&gt;0),"-",IF(AND(DJ134&gt;0,DK134=0),IF($D134="DCE/REA",IF(IZ134="","DCE","REA"),$D134),""))</f>
        <v/>
      </c>
      <c r="BN134" s="155" t="str">
        <f t="shared" ref="BN134:BN136" ca="1" si="1845">IF(AND(DK134&gt;0,DL134&gt;0),"-",IF(AND(DK134&gt;0,DL134=0),IF($D134="DCE/REA",IF(JA134="","DCE","REA"),$D134),""))</f>
        <v/>
      </c>
      <c r="BO134" s="155" t="str">
        <f t="shared" ref="BO134:BO136" ca="1" si="1846">IF(AND(DL134&gt;0,DM134&gt;0),"-",IF(AND(DL134&gt;0,DM134=0),IF($D134="DCE/REA",IF(JB134="","DCE","REA"),$D134),""))</f>
        <v/>
      </c>
      <c r="BP134" s="155" t="str">
        <f t="shared" ref="BP134:BP136" ca="1" si="1847">IF(AND(DM134&gt;0,DN134&gt;0),"-",IF(AND(DM134&gt;0,DN134=0),IF($D134="DCE/REA",IF(JC134="","DCE","REA"),$D134),""))</f>
        <v/>
      </c>
      <c r="BQ134" s="156" t="str">
        <f t="shared" ref="BQ134:BQ136" ca="1" si="1848">IF(AND(DN134&gt;0,DO134&gt;0),"-",IF(AND(DN134&gt;0,DO134=0),IF($D134="DCE/REA",IF(JD134="","DCE","REA"),$D134),""))</f>
        <v/>
      </c>
      <c r="BR134" s="52"/>
      <c r="BS134" s="53">
        <f t="shared" ca="1" si="1675"/>
        <v>47.058823529411768</v>
      </c>
      <c r="BT134" s="53">
        <f t="shared" ca="1" si="1675"/>
        <v>47.058823529411768</v>
      </c>
      <c r="BU134" s="53">
        <f t="shared" ca="1" si="1675"/>
        <v>70.588235294117652</v>
      </c>
      <c r="BV134" s="53">
        <f t="shared" ca="1" si="1675"/>
        <v>94.117647058823536</v>
      </c>
      <c r="BW134" s="53">
        <f t="shared" ca="1" si="1675"/>
        <v>94.117647058823536</v>
      </c>
      <c r="BX134" s="53">
        <f t="shared" ca="1" si="1675"/>
        <v>47.058823529411768</v>
      </c>
      <c r="BY134" s="53">
        <f t="shared" ca="1" si="1675"/>
        <v>0</v>
      </c>
      <c r="BZ134" s="53">
        <f t="shared" ca="1" si="1675"/>
        <v>0</v>
      </c>
      <c r="CA134" s="53">
        <f t="shared" ca="1" si="1675"/>
        <v>0</v>
      </c>
      <c r="CB134" s="53">
        <f t="shared" ca="1" si="1675"/>
        <v>0</v>
      </c>
      <c r="CC134" s="53">
        <f t="shared" ca="1" si="1675"/>
        <v>0</v>
      </c>
      <c r="CD134" s="54">
        <f t="shared" ca="1" si="1675"/>
        <v>0</v>
      </c>
      <c r="CE134" s="53">
        <f t="shared" ca="1" si="1675"/>
        <v>0</v>
      </c>
      <c r="CF134" s="53">
        <f t="shared" ca="1" si="1675"/>
        <v>0</v>
      </c>
      <c r="CG134" s="53">
        <f t="shared" ca="1" si="1675"/>
        <v>0</v>
      </c>
      <c r="CH134" s="53">
        <f t="shared" ca="1" si="1675"/>
        <v>0</v>
      </c>
      <c r="CI134" s="53">
        <f t="shared" ca="1" si="1676"/>
        <v>0</v>
      </c>
      <c r="CJ134" s="53">
        <f t="shared" ca="1" si="1676"/>
        <v>0</v>
      </c>
      <c r="CK134" s="53">
        <f t="shared" ca="1" si="1676"/>
        <v>0</v>
      </c>
      <c r="CL134" s="53">
        <f t="shared" ca="1" si="1676"/>
        <v>0</v>
      </c>
      <c r="CM134" s="53">
        <f t="shared" ca="1" si="1676"/>
        <v>0</v>
      </c>
      <c r="CN134" s="53">
        <f t="shared" ca="1" si="1676"/>
        <v>0</v>
      </c>
      <c r="CO134" s="53">
        <f t="shared" ca="1" si="1676"/>
        <v>0</v>
      </c>
      <c r="CP134" s="54">
        <f t="shared" ca="1" si="1676"/>
        <v>0</v>
      </c>
      <c r="CQ134" s="53">
        <f t="shared" ca="1" si="1676"/>
        <v>0</v>
      </c>
      <c r="CR134" s="53">
        <f t="shared" ca="1" si="1676"/>
        <v>0</v>
      </c>
      <c r="CS134" s="53">
        <f t="shared" ca="1" si="1676"/>
        <v>0</v>
      </c>
      <c r="CT134" s="53">
        <f t="shared" ca="1" si="1676"/>
        <v>0</v>
      </c>
      <c r="CU134" s="53">
        <f t="shared" ca="1" si="1676"/>
        <v>0</v>
      </c>
      <c r="CV134" s="53">
        <f t="shared" ca="1" si="1676"/>
        <v>0</v>
      </c>
      <c r="CW134" s="53">
        <f t="shared" ca="1" si="1676"/>
        <v>0</v>
      </c>
      <c r="CX134" s="53">
        <f t="shared" ca="1" si="1676"/>
        <v>0</v>
      </c>
      <c r="CY134" s="53">
        <f t="shared" ca="1" si="1677"/>
        <v>0</v>
      </c>
      <c r="CZ134" s="53">
        <f t="shared" ca="1" si="1677"/>
        <v>0</v>
      </c>
      <c r="DA134" s="53">
        <f t="shared" ca="1" si="1677"/>
        <v>0</v>
      </c>
      <c r="DB134" s="54">
        <f t="shared" ca="1" si="1677"/>
        <v>0</v>
      </c>
      <c r="DC134" s="53">
        <f t="shared" ca="1" si="1677"/>
        <v>0</v>
      </c>
      <c r="DD134" s="53">
        <f t="shared" ca="1" si="1677"/>
        <v>0</v>
      </c>
      <c r="DE134" s="53">
        <f t="shared" ca="1" si="1677"/>
        <v>0</v>
      </c>
      <c r="DF134" s="53">
        <f t="shared" ca="1" si="1677"/>
        <v>0</v>
      </c>
      <c r="DG134" s="53">
        <f t="shared" ca="1" si="1677"/>
        <v>0</v>
      </c>
      <c r="DH134" s="53">
        <f t="shared" ca="1" si="1677"/>
        <v>0</v>
      </c>
      <c r="DI134" s="53">
        <f t="shared" ca="1" si="1677"/>
        <v>0</v>
      </c>
      <c r="DJ134" s="53">
        <f t="shared" ca="1" si="1677"/>
        <v>0</v>
      </c>
      <c r="DK134" s="53">
        <f t="shared" ca="1" si="1677"/>
        <v>0</v>
      </c>
      <c r="DL134" s="53">
        <f t="shared" ca="1" si="1677"/>
        <v>0</v>
      </c>
      <c r="DM134" s="53">
        <f t="shared" ca="1" si="1677"/>
        <v>0</v>
      </c>
      <c r="DN134" s="53">
        <f t="shared" ca="1" si="1677"/>
        <v>0</v>
      </c>
      <c r="DO134" s="52"/>
      <c r="DP134" s="60">
        <v>23.529411764705884</v>
      </c>
      <c r="DQ134" s="53">
        <v>23.529411764705884</v>
      </c>
      <c r="DR134" s="53">
        <v>23.529411764705884</v>
      </c>
      <c r="DS134" s="53">
        <v>23.529411764705884</v>
      </c>
      <c r="DT134" s="53">
        <v>23.529411764705884</v>
      </c>
      <c r="DU134" s="53">
        <v>47.058823529411768</v>
      </c>
      <c r="DV134" s="53">
        <v>47.058823529411768</v>
      </c>
      <c r="DW134" s="53">
        <v>47.058823529411768</v>
      </c>
      <c r="DX134" s="53">
        <v>47.058823529411768</v>
      </c>
      <c r="DY134" s="53">
        <v>47.058823529411768</v>
      </c>
      <c r="DZ134" s="53">
        <v>47.058823529411768</v>
      </c>
      <c r="EA134" s="53">
        <v>0</v>
      </c>
      <c r="EB134" s="53">
        <v>0</v>
      </c>
      <c r="EC134" s="53">
        <v>0</v>
      </c>
      <c r="ED134" s="53">
        <v>0</v>
      </c>
      <c r="EE134" s="53">
        <v>0</v>
      </c>
      <c r="EF134" s="53">
        <v>0</v>
      </c>
      <c r="EG134" s="53">
        <v>0</v>
      </c>
      <c r="EH134" s="53">
        <v>0</v>
      </c>
      <c r="EI134" s="53">
        <v>0</v>
      </c>
      <c r="EJ134" s="53">
        <v>0</v>
      </c>
      <c r="EK134" s="53">
        <v>0</v>
      </c>
      <c r="EL134" s="55">
        <v>0</v>
      </c>
      <c r="EM134" s="54">
        <v>0</v>
      </c>
      <c r="EN134" s="53">
        <v>0</v>
      </c>
      <c r="EO134" s="53">
        <v>0</v>
      </c>
      <c r="EP134" s="53">
        <v>0</v>
      </c>
      <c r="EQ134" s="53">
        <v>0</v>
      </c>
      <c r="ER134" s="53">
        <v>0</v>
      </c>
      <c r="ES134" s="53">
        <v>0</v>
      </c>
      <c r="ET134" s="53">
        <v>0</v>
      </c>
      <c r="EU134" s="53">
        <v>0</v>
      </c>
      <c r="EV134" s="53">
        <v>0</v>
      </c>
      <c r="EW134" s="53">
        <v>0</v>
      </c>
      <c r="EX134" s="53">
        <v>0</v>
      </c>
      <c r="EY134" s="53">
        <v>0</v>
      </c>
      <c r="EZ134" s="53">
        <v>0</v>
      </c>
      <c r="FA134" s="53">
        <v>0</v>
      </c>
      <c r="FB134" s="53">
        <v>0</v>
      </c>
      <c r="FC134" s="53">
        <v>0</v>
      </c>
      <c r="FD134" s="53">
        <v>0</v>
      </c>
      <c r="FE134" s="53">
        <v>0</v>
      </c>
      <c r="FF134" s="53">
        <v>0</v>
      </c>
      <c r="FG134" s="53">
        <v>0</v>
      </c>
      <c r="FH134" s="53">
        <v>0</v>
      </c>
      <c r="FI134" s="53">
        <v>0</v>
      </c>
      <c r="FJ134" s="53">
        <v>0</v>
      </c>
      <c r="FK134" s="54">
        <v>0</v>
      </c>
      <c r="FL134" s="53">
        <v>0</v>
      </c>
      <c r="FM134" s="53">
        <v>0</v>
      </c>
      <c r="FN134" s="53">
        <v>0</v>
      </c>
      <c r="FO134" s="53">
        <v>0</v>
      </c>
      <c r="FP134" s="53">
        <v>0</v>
      </c>
      <c r="FQ134" s="53">
        <v>0</v>
      </c>
      <c r="FR134" s="53">
        <v>0</v>
      </c>
      <c r="FS134" s="53">
        <v>0</v>
      </c>
      <c r="FT134" s="53">
        <v>0</v>
      </c>
      <c r="FU134" s="53">
        <v>0</v>
      </c>
      <c r="FV134" s="53">
        <v>0</v>
      </c>
      <c r="FW134" s="53">
        <v>0</v>
      </c>
      <c r="FX134" s="53">
        <v>0</v>
      </c>
      <c r="FY134" s="53">
        <v>0</v>
      </c>
      <c r="FZ134" s="53">
        <v>0</v>
      </c>
      <c r="GA134" s="53">
        <v>0</v>
      </c>
      <c r="GB134" s="53">
        <v>0</v>
      </c>
      <c r="GC134" s="53">
        <v>0</v>
      </c>
      <c r="GD134" s="53">
        <v>0</v>
      </c>
      <c r="GE134" s="53">
        <v>0</v>
      </c>
      <c r="GF134" s="53">
        <v>0</v>
      </c>
      <c r="GG134" s="53">
        <v>0</v>
      </c>
      <c r="GH134" s="53">
        <v>0</v>
      </c>
      <c r="GI134" s="54">
        <v>0</v>
      </c>
      <c r="GJ134" s="53">
        <v>0</v>
      </c>
      <c r="GK134" s="53">
        <v>0</v>
      </c>
      <c r="GL134" s="53">
        <v>0</v>
      </c>
      <c r="GM134" s="53">
        <v>0</v>
      </c>
      <c r="GN134" s="53">
        <v>0</v>
      </c>
      <c r="GO134" s="53">
        <v>0</v>
      </c>
      <c r="GP134" s="53">
        <v>0</v>
      </c>
      <c r="GQ134" s="53">
        <v>0</v>
      </c>
      <c r="GR134" s="53">
        <v>0</v>
      </c>
      <c r="GS134" s="53">
        <v>0</v>
      </c>
      <c r="GT134" s="53">
        <v>0</v>
      </c>
      <c r="GU134" s="53">
        <v>0</v>
      </c>
      <c r="GV134" s="53">
        <v>0</v>
      </c>
      <c r="GW134" s="53">
        <v>0</v>
      </c>
      <c r="GX134" s="53">
        <v>0</v>
      </c>
      <c r="GY134" s="53">
        <v>0</v>
      </c>
      <c r="GZ134" s="53">
        <v>0</v>
      </c>
      <c r="HA134" s="53">
        <v>0</v>
      </c>
      <c r="HB134" s="53">
        <v>0</v>
      </c>
      <c r="HC134" s="53">
        <v>0</v>
      </c>
      <c r="HD134" s="53">
        <v>0</v>
      </c>
      <c r="HE134" s="53">
        <v>0</v>
      </c>
      <c r="HF134" s="53">
        <v>0</v>
      </c>
      <c r="HG134" s="54">
        <v>0</v>
      </c>
      <c r="HH134" s="52"/>
      <c r="HI134" s="160"/>
      <c r="HJ134" s="161"/>
      <c r="HK134" s="161"/>
      <c r="HL134" s="161"/>
      <c r="HM134" s="161"/>
      <c r="HN134" s="161"/>
      <c r="HO134" s="161"/>
      <c r="HP134" s="161"/>
      <c r="HQ134" s="161"/>
      <c r="HR134" s="161"/>
      <c r="HS134" s="161"/>
      <c r="HT134" s="162"/>
      <c r="HU134" s="160"/>
      <c r="HV134" s="161"/>
      <c r="HW134" s="161"/>
      <c r="HX134" s="161"/>
      <c r="HY134" s="161"/>
      <c r="HZ134" s="161"/>
      <c r="IA134" s="161"/>
      <c r="IB134" s="161"/>
      <c r="IC134" s="161"/>
      <c r="ID134" s="161"/>
      <c r="IE134" s="161"/>
      <c r="IF134" s="162"/>
      <c r="IG134" s="160"/>
      <c r="IH134" s="161"/>
      <c r="II134" s="161"/>
      <c r="IJ134" s="161"/>
      <c r="IK134" s="161"/>
      <c r="IL134" s="161"/>
      <c r="IM134" s="161"/>
      <c r="IN134" s="161"/>
      <c r="IO134" s="161"/>
      <c r="IP134" s="161"/>
      <c r="IQ134" s="161"/>
      <c r="IR134" s="162"/>
      <c r="IS134" s="160"/>
      <c r="IT134" s="161"/>
      <c r="IU134" s="161"/>
      <c r="IV134" s="161"/>
      <c r="IW134" s="161"/>
      <c r="IX134" s="161"/>
      <c r="IY134" s="161"/>
      <c r="IZ134" s="161"/>
      <c r="JA134" s="161"/>
      <c r="JB134" s="161"/>
      <c r="JC134" s="161"/>
      <c r="JD134" s="162"/>
      <c r="JE134" s="92"/>
    </row>
    <row r="135" spans="1:265" s="1" customFormat="1" ht="14.4" x14ac:dyDescent="0.3">
      <c r="A135" s="125"/>
      <c r="B135" s="163">
        <f t="shared" ca="1" si="1792"/>
        <v>0</v>
      </c>
      <c r="C135" s="164" t="str">
        <f t="shared" ca="1" si="1793"/>
        <v>Affaire 1</v>
      </c>
      <c r="D135" s="140" t="str">
        <f t="shared" ca="1" si="1794"/>
        <v>DCE/REA</v>
      </c>
      <c r="E135" s="141" t="s">
        <v>39</v>
      </c>
      <c r="F135" s="142">
        <v>2</v>
      </c>
      <c r="G135" s="140">
        <f t="shared" ca="1" si="1795"/>
        <v>0</v>
      </c>
      <c r="H135" s="140">
        <f t="shared" ca="1" si="1796"/>
        <v>0</v>
      </c>
      <c r="I135" s="168">
        <f t="shared" ca="1" si="1797"/>
        <v>0</v>
      </c>
      <c r="J135" s="140">
        <f t="shared" ca="1" si="1798"/>
        <v>0</v>
      </c>
      <c r="K135" s="140">
        <f t="shared" ca="1" si="1799"/>
        <v>0</v>
      </c>
      <c r="L135" s="143">
        <f t="shared" ca="1" si="1800"/>
        <v>0</v>
      </c>
      <c r="M135" s="108"/>
      <c r="N135" s="145">
        <v>200</v>
      </c>
      <c r="O135" s="146">
        <v>43466</v>
      </c>
      <c r="P135" s="146">
        <v>43600</v>
      </c>
      <c r="Q135" s="147">
        <v>43597</v>
      </c>
      <c r="R135" s="148" t="str">
        <f ca="1">IF(AND($P135&lt;&gt;"",$P135&lt;=$B$1,$Q135=""),"RETARD","")</f>
        <v/>
      </c>
      <c r="S135" s="148">
        <f ca="1">IF($O135="","",IF(AND($B$1&lt;$P135,$Q135=""),$P135,IF(AND($Q135&lt;=$P135,$Q135&lt;&gt;""),$Q135,EDATE($P135,1))))</f>
        <v>43597</v>
      </c>
      <c r="T135" s="150"/>
      <c r="U135" s="108"/>
      <c r="V135" s="154" t="str">
        <f t="shared" ca="1" si="1801"/>
        <v>-</v>
      </c>
      <c r="W135" s="155" t="str">
        <f t="shared" ca="1" si="1802"/>
        <v>-</v>
      </c>
      <c r="X135" s="155" t="str">
        <f t="shared" ca="1" si="1803"/>
        <v>-</v>
      </c>
      <c r="Y135" s="155" t="str">
        <f t="shared" ca="1" si="1804"/>
        <v>-</v>
      </c>
      <c r="Z135" s="155" t="str">
        <f t="shared" ca="1" si="1805"/>
        <v>DCE</v>
      </c>
      <c r="AA135" s="155" t="str">
        <f t="shared" ca="1" si="1806"/>
        <v/>
      </c>
      <c r="AB135" s="155" t="str">
        <f t="shared" ca="1" si="1807"/>
        <v/>
      </c>
      <c r="AC135" s="155" t="str">
        <f t="shared" ca="1" si="1808"/>
        <v/>
      </c>
      <c r="AD135" s="155" t="str">
        <f t="shared" ca="1" si="1809"/>
        <v/>
      </c>
      <c r="AE135" s="155" t="str">
        <f t="shared" ca="1" si="1810"/>
        <v/>
      </c>
      <c r="AF135" s="155" t="str">
        <f t="shared" ca="1" si="1811"/>
        <v/>
      </c>
      <c r="AG135" s="156" t="str">
        <f t="shared" ca="1" si="1812"/>
        <v/>
      </c>
      <c r="AH135" s="154" t="str">
        <f t="shared" ca="1" si="1813"/>
        <v/>
      </c>
      <c r="AI135" s="155" t="str">
        <f t="shared" ca="1" si="1814"/>
        <v/>
      </c>
      <c r="AJ135" s="155" t="str">
        <f t="shared" ca="1" si="1815"/>
        <v/>
      </c>
      <c r="AK135" s="155" t="str">
        <f t="shared" ca="1" si="1816"/>
        <v/>
      </c>
      <c r="AL135" s="155" t="str">
        <f t="shared" ca="1" si="1817"/>
        <v/>
      </c>
      <c r="AM135" s="155" t="str">
        <f t="shared" ca="1" si="1818"/>
        <v/>
      </c>
      <c r="AN135" s="155" t="str">
        <f t="shared" ca="1" si="1819"/>
        <v/>
      </c>
      <c r="AO135" s="155" t="str">
        <f t="shared" ca="1" si="1820"/>
        <v/>
      </c>
      <c r="AP135" s="155" t="str">
        <f t="shared" ca="1" si="1821"/>
        <v/>
      </c>
      <c r="AQ135" s="155" t="str">
        <f t="shared" ca="1" si="1822"/>
        <v/>
      </c>
      <c r="AR135" s="155" t="str">
        <f t="shared" ca="1" si="1823"/>
        <v/>
      </c>
      <c r="AS135" s="156" t="str">
        <f t="shared" ca="1" si="1824"/>
        <v/>
      </c>
      <c r="AT135" s="154" t="str">
        <f t="shared" ca="1" si="1825"/>
        <v/>
      </c>
      <c r="AU135" s="155" t="str">
        <f t="shared" ca="1" si="1826"/>
        <v/>
      </c>
      <c r="AV135" s="155" t="str">
        <f t="shared" ca="1" si="1827"/>
        <v/>
      </c>
      <c r="AW135" s="155" t="str">
        <f t="shared" ca="1" si="1828"/>
        <v/>
      </c>
      <c r="AX135" s="155" t="str">
        <f t="shared" ca="1" si="1829"/>
        <v/>
      </c>
      <c r="AY135" s="155" t="str">
        <f t="shared" ca="1" si="1830"/>
        <v/>
      </c>
      <c r="AZ135" s="155" t="str">
        <f t="shared" ca="1" si="1831"/>
        <v/>
      </c>
      <c r="BA135" s="155" t="str">
        <f t="shared" ca="1" si="1832"/>
        <v/>
      </c>
      <c r="BB135" s="155" t="str">
        <f t="shared" ca="1" si="1833"/>
        <v/>
      </c>
      <c r="BC135" s="155" t="str">
        <f t="shared" ca="1" si="1834"/>
        <v/>
      </c>
      <c r="BD135" s="155" t="str">
        <f t="shared" ca="1" si="1835"/>
        <v/>
      </c>
      <c r="BE135" s="156" t="str">
        <f t="shared" ca="1" si="1836"/>
        <v/>
      </c>
      <c r="BF135" s="154" t="str">
        <f t="shared" ca="1" si="1837"/>
        <v/>
      </c>
      <c r="BG135" s="155" t="str">
        <f t="shared" ca="1" si="1838"/>
        <v/>
      </c>
      <c r="BH135" s="155" t="str">
        <f t="shared" ca="1" si="1839"/>
        <v/>
      </c>
      <c r="BI135" s="155" t="str">
        <f t="shared" ca="1" si="1840"/>
        <v/>
      </c>
      <c r="BJ135" s="155" t="str">
        <f t="shared" ca="1" si="1841"/>
        <v/>
      </c>
      <c r="BK135" s="155" t="str">
        <f t="shared" ca="1" si="1842"/>
        <v/>
      </c>
      <c r="BL135" s="155" t="str">
        <f t="shared" ca="1" si="1843"/>
        <v/>
      </c>
      <c r="BM135" s="155" t="str">
        <f t="shared" ca="1" si="1844"/>
        <v/>
      </c>
      <c r="BN135" s="155" t="str">
        <f t="shared" ca="1" si="1845"/>
        <v/>
      </c>
      <c r="BO135" s="155" t="str">
        <f t="shared" ca="1" si="1846"/>
        <v/>
      </c>
      <c r="BP135" s="155" t="str">
        <f t="shared" ca="1" si="1847"/>
        <v/>
      </c>
      <c r="BQ135" s="156" t="str">
        <f t="shared" ca="1" si="1848"/>
        <v/>
      </c>
      <c r="BR135" s="52"/>
      <c r="BS135" s="53">
        <f t="shared" ca="1" si="1675"/>
        <v>44.444444444444443</v>
      </c>
      <c r="BT135" s="53">
        <f t="shared" ca="1" si="1675"/>
        <v>44.444444444444443</v>
      </c>
      <c r="BU135" s="53">
        <f t="shared" ca="1" si="1675"/>
        <v>44.444444444444443</v>
      </c>
      <c r="BV135" s="53">
        <f t="shared" ca="1" si="1675"/>
        <v>44.444444444444443</v>
      </c>
      <c r="BW135" s="53">
        <f t="shared" ca="1" si="1675"/>
        <v>22.222222222222221</v>
      </c>
      <c r="BX135" s="53">
        <f t="shared" ca="1" si="1675"/>
        <v>0</v>
      </c>
      <c r="BY135" s="53">
        <f t="shared" ca="1" si="1675"/>
        <v>0</v>
      </c>
      <c r="BZ135" s="53">
        <f t="shared" ca="1" si="1675"/>
        <v>0</v>
      </c>
      <c r="CA135" s="53">
        <f t="shared" ca="1" si="1675"/>
        <v>0</v>
      </c>
      <c r="CB135" s="53">
        <f t="shared" ca="1" si="1675"/>
        <v>0</v>
      </c>
      <c r="CC135" s="53">
        <f t="shared" ca="1" si="1675"/>
        <v>0</v>
      </c>
      <c r="CD135" s="54">
        <f t="shared" ca="1" si="1675"/>
        <v>0</v>
      </c>
      <c r="CE135" s="53">
        <f t="shared" ca="1" si="1675"/>
        <v>0</v>
      </c>
      <c r="CF135" s="53">
        <f t="shared" ca="1" si="1675"/>
        <v>0</v>
      </c>
      <c r="CG135" s="53">
        <f t="shared" ca="1" si="1675"/>
        <v>0</v>
      </c>
      <c r="CH135" s="53">
        <f t="shared" ca="1" si="1675"/>
        <v>0</v>
      </c>
      <c r="CI135" s="53">
        <f t="shared" ca="1" si="1676"/>
        <v>0</v>
      </c>
      <c r="CJ135" s="53">
        <f t="shared" ca="1" si="1676"/>
        <v>0</v>
      </c>
      <c r="CK135" s="53">
        <f t="shared" ca="1" si="1676"/>
        <v>0</v>
      </c>
      <c r="CL135" s="53">
        <f t="shared" ca="1" si="1676"/>
        <v>0</v>
      </c>
      <c r="CM135" s="53">
        <f t="shared" ca="1" si="1676"/>
        <v>0</v>
      </c>
      <c r="CN135" s="53">
        <f t="shared" ca="1" si="1676"/>
        <v>0</v>
      </c>
      <c r="CO135" s="53">
        <f t="shared" ca="1" si="1676"/>
        <v>0</v>
      </c>
      <c r="CP135" s="54">
        <f t="shared" ca="1" si="1676"/>
        <v>0</v>
      </c>
      <c r="CQ135" s="53">
        <f t="shared" ca="1" si="1676"/>
        <v>0</v>
      </c>
      <c r="CR135" s="53">
        <f t="shared" ca="1" si="1676"/>
        <v>0</v>
      </c>
      <c r="CS135" s="53">
        <f t="shared" ca="1" si="1676"/>
        <v>0</v>
      </c>
      <c r="CT135" s="53">
        <f t="shared" ca="1" si="1676"/>
        <v>0</v>
      </c>
      <c r="CU135" s="53">
        <f t="shared" ca="1" si="1676"/>
        <v>0</v>
      </c>
      <c r="CV135" s="53">
        <f t="shared" ca="1" si="1676"/>
        <v>0</v>
      </c>
      <c r="CW135" s="53">
        <f t="shared" ca="1" si="1676"/>
        <v>0</v>
      </c>
      <c r="CX135" s="53">
        <f t="shared" ca="1" si="1676"/>
        <v>0</v>
      </c>
      <c r="CY135" s="53">
        <f t="shared" ca="1" si="1677"/>
        <v>0</v>
      </c>
      <c r="CZ135" s="53">
        <f t="shared" ca="1" si="1677"/>
        <v>0</v>
      </c>
      <c r="DA135" s="53">
        <f t="shared" ca="1" si="1677"/>
        <v>0</v>
      </c>
      <c r="DB135" s="54">
        <f t="shared" ca="1" si="1677"/>
        <v>0</v>
      </c>
      <c r="DC135" s="53">
        <f t="shared" ca="1" si="1677"/>
        <v>0</v>
      </c>
      <c r="DD135" s="53">
        <f t="shared" ca="1" si="1677"/>
        <v>0</v>
      </c>
      <c r="DE135" s="53">
        <f t="shared" ca="1" si="1677"/>
        <v>0</v>
      </c>
      <c r="DF135" s="53">
        <f t="shared" ca="1" si="1677"/>
        <v>0</v>
      </c>
      <c r="DG135" s="53">
        <f t="shared" ca="1" si="1677"/>
        <v>0</v>
      </c>
      <c r="DH135" s="53">
        <f t="shared" ca="1" si="1677"/>
        <v>0</v>
      </c>
      <c r="DI135" s="53">
        <f t="shared" ca="1" si="1677"/>
        <v>0</v>
      </c>
      <c r="DJ135" s="53">
        <f t="shared" ca="1" si="1677"/>
        <v>0</v>
      </c>
      <c r="DK135" s="53">
        <f t="shared" ca="1" si="1677"/>
        <v>0</v>
      </c>
      <c r="DL135" s="53">
        <f t="shared" ca="1" si="1677"/>
        <v>0</v>
      </c>
      <c r="DM135" s="53">
        <f t="shared" ca="1" si="1677"/>
        <v>0</v>
      </c>
      <c r="DN135" s="53">
        <f t="shared" ca="1" si="1677"/>
        <v>0</v>
      </c>
      <c r="DO135" s="52"/>
      <c r="DP135" s="60">
        <v>22.222222222222221</v>
      </c>
      <c r="DQ135" s="53">
        <v>22.222222222222221</v>
      </c>
      <c r="DR135" s="53">
        <v>22.222222222222221</v>
      </c>
      <c r="DS135" s="53">
        <v>22.222222222222221</v>
      </c>
      <c r="DT135" s="53">
        <v>22.222222222222221</v>
      </c>
      <c r="DU135" s="53">
        <v>22.222222222222221</v>
      </c>
      <c r="DV135" s="53">
        <v>22.222222222222221</v>
      </c>
      <c r="DW135" s="53">
        <v>22.222222222222221</v>
      </c>
      <c r="DX135" s="53">
        <v>22.222222222222221</v>
      </c>
      <c r="DY135" s="53">
        <v>0</v>
      </c>
      <c r="DZ135" s="53">
        <v>0</v>
      </c>
      <c r="EA135" s="53">
        <v>0</v>
      </c>
      <c r="EB135" s="53">
        <v>0</v>
      </c>
      <c r="EC135" s="53">
        <v>0</v>
      </c>
      <c r="ED135" s="53">
        <v>0</v>
      </c>
      <c r="EE135" s="53">
        <v>0</v>
      </c>
      <c r="EF135" s="53">
        <v>0</v>
      </c>
      <c r="EG135" s="53">
        <v>0</v>
      </c>
      <c r="EH135" s="53">
        <v>0</v>
      </c>
      <c r="EI135" s="53">
        <v>0</v>
      </c>
      <c r="EJ135" s="53">
        <v>0</v>
      </c>
      <c r="EK135" s="53">
        <v>0</v>
      </c>
      <c r="EL135" s="55">
        <v>0</v>
      </c>
      <c r="EM135" s="54">
        <v>0</v>
      </c>
      <c r="EN135" s="53">
        <v>0</v>
      </c>
      <c r="EO135" s="53">
        <v>0</v>
      </c>
      <c r="EP135" s="53">
        <v>0</v>
      </c>
      <c r="EQ135" s="53">
        <v>0</v>
      </c>
      <c r="ER135" s="53">
        <v>0</v>
      </c>
      <c r="ES135" s="53">
        <v>0</v>
      </c>
      <c r="ET135" s="53">
        <v>0</v>
      </c>
      <c r="EU135" s="53">
        <v>0</v>
      </c>
      <c r="EV135" s="53">
        <v>0</v>
      </c>
      <c r="EW135" s="53">
        <v>0</v>
      </c>
      <c r="EX135" s="53">
        <v>0</v>
      </c>
      <c r="EY135" s="53">
        <v>0</v>
      </c>
      <c r="EZ135" s="53">
        <v>0</v>
      </c>
      <c r="FA135" s="53">
        <v>0</v>
      </c>
      <c r="FB135" s="53">
        <v>0</v>
      </c>
      <c r="FC135" s="53">
        <v>0</v>
      </c>
      <c r="FD135" s="53">
        <v>0</v>
      </c>
      <c r="FE135" s="53">
        <v>0</v>
      </c>
      <c r="FF135" s="53">
        <v>0</v>
      </c>
      <c r="FG135" s="53">
        <v>0</v>
      </c>
      <c r="FH135" s="53">
        <v>0</v>
      </c>
      <c r="FI135" s="53">
        <v>0</v>
      </c>
      <c r="FJ135" s="53">
        <v>0</v>
      </c>
      <c r="FK135" s="54">
        <v>0</v>
      </c>
      <c r="FL135" s="53">
        <v>0</v>
      </c>
      <c r="FM135" s="53">
        <v>0</v>
      </c>
      <c r="FN135" s="53">
        <v>0</v>
      </c>
      <c r="FO135" s="53">
        <v>0</v>
      </c>
      <c r="FP135" s="53">
        <v>0</v>
      </c>
      <c r="FQ135" s="53">
        <v>0</v>
      </c>
      <c r="FR135" s="53">
        <v>0</v>
      </c>
      <c r="FS135" s="53">
        <v>0</v>
      </c>
      <c r="FT135" s="53">
        <v>0</v>
      </c>
      <c r="FU135" s="53">
        <v>0</v>
      </c>
      <c r="FV135" s="53">
        <v>0</v>
      </c>
      <c r="FW135" s="53">
        <v>0</v>
      </c>
      <c r="FX135" s="53">
        <v>0</v>
      </c>
      <c r="FY135" s="53">
        <v>0</v>
      </c>
      <c r="FZ135" s="53">
        <v>0</v>
      </c>
      <c r="GA135" s="53">
        <v>0</v>
      </c>
      <c r="GB135" s="53">
        <v>0</v>
      </c>
      <c r="GC135" s="53">
        <v>0</v>
      </c>
      <c r="GD135" s="53">
        <v>0</v>
      </c>
      <c r="GE135" s="53">
        <v>0</v>
      </c>
      <c r="GF135" s="53">
        <v>0</v>
      </c>
      <c r="GG135" s="53">
        <v>0</v>
      </c>
      <c r="GH135" s="53">
        <v>0</v>
      </c>
      <c r="GI135" s="54">
        <v>0</v>
      </c>
      <c r="GJ135" s="53">
        <v>0</v>
      </c>
      <c r="GK135" s="53">
        <v>0</v>
      </c>
      <c r="GL135" s="53">
        <v>0</v>
      </c>
      <c r="GM135" s="53">
        <v>0</v>
      </c>
      <c r="GN135" s="53">
        <v>0</v>
      </c>
      <c r="GO135" s="53">
        <v>0</v>
      </c>
      <c r="GP135" s="53">
        <v>0</v>
      </c>
      <c r="GQ135" s="53">
        <v>0</v>
      </c>
      <c r="GR135" s="53">
        <v>0</v>
      </c>
      <c r="GS135" s="53">
        <v>0</v>
      </c>
      <c r="GT135" s="53">
        <v>0</v>
      </c>
      <c r="GU135" s="53">
        <v>0</v>
      </c>
      <c r="GV135" s="53">
        <v>0</v>
      </c>
      <c r="GW135" s="53">
        <v>0</v>
      </c>
      <c r="GX135" s="53">
        <v>0</v>
      </c>
      <c r="GY135" s="53">
        <v>0</v>
      </c>
      <c r="GZ135" s="53">
        <v>0</v>
      </c>
      <c r="HA135" s="53">
        <v>0</v>
      </c>
      <c r="HB135" s="53">
        <v>0</v>
      </c>
      <c r="HC135" s="53">
        <v>0</v>
      </c>
      <c r="HD135" s="53">
        <v>0</v>
      </c>
      <c r="HE135" s="53">
        <v>0</v>
      </c>
      <c r="HF135" s="53">
        <v>0</v>
      </c>
      <c r="HG135" s="54">
        <v>0</v>
      </c>
      <c r="HH135" s="52"/>
      <c r="HI135" s="160"/>
      <c r="HJ135" s="161"/>
      <c r="HK135" s="161"/>
      <c r="HL135" s="161"/>
      <c r="HM135" s="161"/>
      <c r="HN135" s="161"/>
      <c r="HO135" s="161"/>
      <c r="HP135" s="161"/>
      <c r="HQ135" s="161"/>
      <c r="HR135" s="161"/>
      <c r="HS135" s="161"/>
      <c r="HT135" s="162"/>
      <c r="HU135" s="160"/>
      <c r="HV135" s="161"/>
      <c r="HW135" s="161"/>
      <c r="HX135" s="161"/>
      <c r="HY135" s="161"/>
      <c r="HZ135" s="161"/>
      <c r="IA135" s="161"/>
      <c r="IB135" s="161"/>
      <c r="IC135" s="161"/>
      <c r="ID135" s="161"/>
      <c r="IE135" s="161"/>
      <c r="IF135" s="162"/>
      <c r="IG135" s="160"/>
      <c r="IH135" s="161"/>
      <c r="II135" s="161"/>
      <c r="IJ135" s="161"/>
      <c r="IK135" s="161"/>
      <c r="IL135" s="161"/>
      <c r="IM135" s="161"/>
      <c r="IN135" s="161"/>
      <c r="IO135" s="161"/>
      <c r="IP135" s="161"/>
      <c r="IQ135" s="161"/>
      <c r="IR135" s="162"/>
      <c r="IS135" s="160"/>
      <c r="IT135" s="161"/>
      <c r="IU135" s="161"/>
      <c r="IV135" s="161"/>
      <c r="IW135" s="161"/>
      <c r="IX135" s="161"/>
      <c r="IY135" s="161"/>
      <c r="IZ135" s="161"/>
      <c r="JA135" s="161"/>
      <c r="JB135" s="161"/>
      <c r="JC135" s="161"/>
      <c r="JD135" s="162"/>
      <c r="JE135" s="92"/>
    </row>
    <row r="136" spans="1:265" s="1" customFormat="1" ht="15" thickBot="1" x14ac:dyDescent="0.35">
      <c r="A136" s="125"/>
      <c r="B136" s="163">
        <f t="shared" ca="1" si="1792"/>
        <v>0</v>
      </c>
      <c r="C136" s="164" t="str">
        <f t="shared" ca="1" si="1793"/>
        <v>Affaire 1</v>
      </c>
      <c r="D136" s="140" t="str">
        <f t="shared" ca="1" si="1794"/>
        <v>DCE/REA</v>
      </c>
      <c r="E136" s="141" t="s">
        <v>40</v>
      </c>
      <c r="F136" s="142">
        <v>3</v>
      </c>
      <c r="G136" s="140">
        <f t="shared" ca="1" si="1795"/>
        <v>0</v>
      </c>
      <c r="H136" s="140">
        <f t="shared" ca="1" si="1796"/>
        <v>0</v>
      </c>
      <c r="I136" s="168">
        <f t="shared" ca="1" si="1797"/>
        <v>0</v>
      </c>
      <c r="J136" s="140">
        <f t="shared" ca="1" si="1798"/>
        <v>0</v>
      </c>
      <c r="K136" s="140">
        <f t="shared" ca="1" si="1799"/>
        <v>0</v>
      </c>
      <c r="L136" s="143">
        <f t="shared" ca="1" si="1800"/>
        <v>0</v>
      </c>
      <c r="M136" s="108"/>
      <c r="N136" s="145">
        <v>250</v>
      </c>
      <c r="O136" s="146">
        <v>43466</v>
      </c>
      <c r="P136" s="146">
        <v>43525</v>
      </c>
      <c r="Q136" s="147"/>
      <c r="R136" s="148" t="str">
        <f ca="1">IF(AND($P136&lt;&gt;"",$P136&lt;=$B$1,$Q136=""),"RETARD","")</f>
        <v>RETARD</v>
      </c>
      <c r="S136" s="148">
        <f ca="1">IF($O136="","",IF(AND($B$1&lt;$P136,$Q136=""),$P136,IF(AND($Q136&lt;=$P136,$Q136&lt;&gt;""),$Q136,EDATE($P136,1))))</f>
        <v>43556</v>
      </c>
      <c r="T136" s="150"/>
      <c r="U136" s="108"/>
      <c r="V136" s="154" t="str">
        <f t="shared" ca="1" si="1801"/>
        <v>-</v>
      </c>
      <c r="W136" s="155" t="str">
        <f t="shared" ca="1" si="1802"/>
        <v>-</v>
      </c>
      <c r="X136" s="155" t="str">
        <f t="shared" ca="1" si="1803"/>
        <v>-</v>
      </c>
      <c r="Y136" s="155" t="str">
        <f t="shared" ca="1" si="1804"/>
        <v>DCE</v>
      </c>
      <c r="Z136" s="155" t="str">
        <f t="shared" ca="1" si="1805"/>
        <v/>
      </c>
      <c r="AA136" s="155" t="str">
        <f t="shared" ca="1" si="1806"/>
        <v/>
      </c>
      <c r="AB136" s="155" t="str">
        <f t="shared" ca="1" si="1807"/>
        <v/>
      </c>
      <c r="AC136" s="155" t="str">
        <f t="shared" ca="1" si="1808"/>
        <v/>
      </c>
      <c r="AD136" s="155" t="str">
        <f t="shared" ca="1" si="1809"/>
        <v/>
      </c>
      <c r="AE136" s="155" t="str">
        <f t="shared" ca="1" si="1810"/>
        <v/>
      </c>
      <c r="AF136" s="155" t="str">
        <f t="shared" ca="1" si="1811"/>
        <v/>
      </c>
      <c r="AG136" s="156" t="str">
        <f t="shared" ca="1" si="1812"/>
        <v/>
      </c>
      <c r="AH136" s="154" t="str">
        <f t="shared" ca="1" si="1813"/>
        <v/>
      </c>
      <c r="AI136" s="155" t="str">
        <f t="shared" ca="1" si="1814"/>
        <v/>
      </c>
      <c r="AJ136" s="155" t="str">
        <f t="shared" ca="1" si="1815"/>
        <v/>
      </c>
      <c r="AK136" s="155" t="str">
        <f t="shared" ca="1" si="1816"/>
        <v/>
      </c>
      <c r="AL136" s="155" t="str">
        <f t="shared" ca="1" si="1817"/>
        <v/>
      </c>
      <c r="AM136" s="155" t="str">
        <f t="shared" ca="1" si="1818"/>
        <v/>
      </c>
      <c r="AN136" s="155" t="str">
        <f t="shared" ca="1" si="1819"/>
        <v/>
      </c>
      <c r="AO136" s="155" t="str">
        <f t="shared" ca="1" si="1820"/>
        <v/>
      </c>
      <c r="AP136" s="155" t="str">
        <f t="shared" ca="1" si="1821"/>
        <v/>
      </c>
      <c r="AQ136" s="155" t="str">
        <f t="shared" ca="1" si="1822"/>
        <v/>
      </c>
      <c r="AR136" s="155" t="str">
        <f t="shared" ca="1" si="1823"/>
        <v/>
      </c>
      <c r="AS136" s="156" t="str">
        <f t="shared" ca="1" si="1824"/>
        <v/>
      </c>
      <c r="AT136" s="154" t="str">
        <f t="shared" ca="1" si="1825"/>
        <v/>
      </c>
      <c r="AU136" s="155" t="str">
        <f t="shared" ca="1" si="1826"/>
        <v/>
      </c>
      <c r="AV136" s="155" t="str">
        <f t="shared" ca="1" si="1827"/>
        <v/>
      </c>
      <c r="AW136" s="155" t="str">
        <f t="shared" ca="1" si="1828"/>
        <v/>
      </c>
      <c r="AX136" s="155" t="str">
        <f t="shared" ca="1" si="1829"/>
        <v/>
      </c>
      <c r="AY136" s="155" t="str">
        <f t="shared" ca="1" si="1830"/>
        <v/>
      </c>
      <c r="AZ136" s="155" t="str">
        <f t="shared" ca="1" si="1831"/>
        <v/>
      </c>
      <c r="BA136" s="155" t="str">
        <f t="shared" ca="1" si="1832"/>
        <v/>
      </c>
      <c r="BB136" s="155" t="str">
        <f t="shared" ca="1" si="1833"/>
        <v/>
      </c>
      <c r="BC136" s="155" t="str">
        <f t="shared" ca="1" si="1834"/>
        <v/>
      </c>
      <c r="BD136" s="155" t="str">
        <f t="shared" ca="1" si="1835"/>
        <v/>
      </c>
      <c r="BE136" s="156" t="str">
        <f t="shared" ca="1" si="1836"/>
        <v/>
      </c>
      <c r="BF136" s="154" t="str">
        <f t="shared" ca="1" si="1837"/>
        <v/>
      </c>
      <c r="BG136" s="155" t="str">
        <f t="shared" ca="1" si="1838"/>
        <v/>
      </c>
      <c r="BH136" s="155" t="str">
        <f t="shared" ca="1" si="1839"/>
        <v/>
      </c>
      <c r="BI136" s="155" t="str">
        <f t="shared" ca="1" si="1840"/>
        <v/>
      </c>
      <c r="BJ136" s="155" t="str">
        <f t="shared" ca="1" si="1841"/>
        <v/>
      </c>
      <c r="BK136" s="155" t="str">
        <f t="shared" ca="1" si="1842"/>
        <v/>
      </c>
      <c r="BL136" s="155" t="str">
        <f t="shared" ca="1" si="1843"/>
        <v/>
      </c>
      <c r="BM136" s="155" t="str">
        <f t="shared" ca="1" si="1844"/>
        <v/>
      </c>
      <c r="BN136" s="155" t="str">
        <f t="shared" ca="1" si="1845"/>
        <v/>
      </c>
      <c r="BO136" s="155" t="str">
        <f t="shared" ca="1" si="1846"/>
        <v/>
      </c>
      <c r="BP136" s="155" t="str">
        <f t="shared" ca="1" si="1847"/>
        <v/>
      </c>
      <c r="BQ136" s="156" t="str">
        <f t="shared" ca="1" si="1848"/>
        <v/>
      </c>
      <c r="BR136" s="52"/>
      <c r="BS136" s="53">
        <f t="shared" ca="1" si="1675"/>
        <v>71.428571428571431</v>
      </c>
      <c r="BT136" s="53">
        <f t="shared" ca="1" si="1675"/>
        <v>71.428571428571431</v>
      </c>
      <c r="BU136" s="53">
        <f t="shared" ca="1" si="1675"/>
        <v>71.428571428571431</v>
      </c>
      <c r="BV136" s="53">
        <f t="shared" ca="1" si="1675"/>
        <v>35.714285714285715</v>
      </c>
      <c r="BW136" s="53">
        <f t="shared" ca="1" si="1675"/>
        <v>0</v>
      </c>
      <c r="BX136" s="53">
        <f t="shared" ca="1" si="1675"/>
        <v>0</v>
      </c>
      <c r="BY136" s="53">
        <f t="shared" ca="1" si="1675"/>
        <v>0</v>
      </c>
      <c r="BZ136" s="53">
        <f t="shared" ca="1" si="1675"/>
        <v>0</v>
      </c>
      <c r="CA136" s="53">
        <f t="shared" ca="1" si="1675"/>
        <v>0</v>
      </c>
      <c r="CB136" s="53">
        <f t="shared" ca="1" si="1675"/>
        <v>0</v>
      </c>
      <c r="CC136" s="53">
        <f t="shared" ca="1" si="1675"/>
        <v>0</v>
      </c>
      <c r="CD136" s="54">
        <f t="shared" ca="1" si="1675"/>
        <v>0</v>
      </c>
      <c r="CE136" s="53">
        <f t="shared" ca="1" si="1675"/>
        <v>0</v>
      </c>
      <c r="CF136" s="53">
        <f t="shared" ca="1" si="1675"/>
        <v>0</v>
      </c>
      <c r="CG136" s="53">
        <f t="shared" ca="1" si="1675"/>
        <v>0</v>
      </c>
      <c r="CH136" s="53">
        <f t="shared" ca="1" si="1675"/>
        <v>0</v>
      </c>
      <c r="CI136" s="53">
        <f t="shared" ca="1" si="1676"/>
        <v>0</v>
      </c>
      <c r="CJ136" s="53">
        <f t="shared" ca="1" si="1676"/>
        <v>0</v>
      </c>
      <c r="CK136" s="53">
        <f t="shared" ca="1" si="1676"/>
        <v>0</v>
      </c>
      <c r="CL136" s="53">
        <f t="shared" ca="1" si="1676"/>
        <v>0</v>
      </c>
      <c r="CM136" s="53">
        <f t="shared" ca="1" si="1676"/>
        <v>0</v>
      </c>
      <c r="CN136" s="53">
        <f t="shared" ca="1" si="1676"/>
        <v>0</v>
      </c>
      <c r="CO136" s="53">
        <f t="shared" ca="1" si="1676"/>
        <v>0</v>
      </c>
      <c r="CP136" s="54">
        <f t="shared" ca="1" si="1676"/>
        <v>0</v>
      </c>
      <c r="CQ136" s="53">
        <f t="shared" ca="1" si="1676"/>
        <v>0</v>
      </c>
      <c r="CR136" s="53">
        <f t="shared" ca="1" si="1676"/>
        <v>0</v>
      </c>
      <c r="CS136" s="53">
        <f t="shared" ca="1" si="1676"/>
        <v>0</v>
      </c>
      <c r="CT136" s="53">
        <f t="shared" ca="1" si="1676"/>
        <v>0</v>
      </c>
      <c r="CU136" s="53">
        <f t="shared" ca="1" si="1676"/>
        <v>0</v>
      </c>
      <c r="CV136" s="53">
        <f t="shared" ca="1" si="1676"/>
        <v>0</v>
      </c>
      <c r="CW136" s="53">
        <f t="shared" ca="1" si="1676"/>
        <v>0</v>
      </c>
      <c r="CX136" s="53">
        <f t="shared" ca="1" si="1676"/>
        <v>0</v>
      </c>
      <c r="CY136" s="53">
        <f t="shared" ca="1" si="1677"/>
        <v>0</v>
      </c>
      <c r="CZ136" s="53">
        <f t="shared" ca="1" si="1677"/>
        <v>0</v>
      </c>
      <c r="DA136" s="53">
        <f t="shared" ca="1" si="1677"/>
        <v>0</v>
      </c>
      <c r="DB136" s="54">
        <f t="shared" ca="1" si="1677"/>
        <v>0</v>
      </c>
      <c r="DC136" s="53">
        <f t="shared" ca="1" si="1677"/>
        <v>0</v>
      </c>
      <c r="DD136" s="53">
        <f t="shared" ca="1" si="1677"/>
        <v>0</v>
      </c>
      <c r="DE136" s="53">
        <f t="shared" ca="1" si="1677"/>
        <v>0</v>
      </c>
      <c r="DF136" s="53">
        <f t="shared" ca="1" si="1677"/>
        <v>0</v>
      </c>
      <c r="DG136" s="53">
        <f t="shared" ca="1" si="1677"/>
        <v>0</v>
      </c>
      <c r="DH136" s="53">
        <f t="shared" ca="1" si="1677"/>
        <v>0</v>
      </c>
      <c r="DI136" s="53">
        <f t="shared" ca="1" si="1677"/>
        <v>0</v>
      </c>
      <c r="DJ136" s="53">
        <f t="shared" ca="1" si="1677"/>
        <v>0</v>
      </c>
      <c r="DK136" s="53">
        <f t="shared" ca="1" si="1677"/>
        <v>0</v>
      </c>
      <c r="DL136" s="53">
        <f t="shared" ca="1" si="1677"/>
        <v>0</v>
      </c>
      <c r="DM136" s="53">
        <f t="shared" ca="1" si="1677"/>
        <v>0</v>
      </c>
      <c r="DN136" s="53">
        <f t="shared" ca="1" si="1677"/>
        <v>0</v>
      </c>
      <c r="DO136" s="52"/>
      <c r="DP136" s="60">
        <v>35.714285714285715</v>
      </c>
      <c r="DQ136" s="53">
        <v>35.714285714285715</v>
      </c>
      <c r="DR136" s="53">
        <v>35.714285714285715</v>
      </c>
      <c r="DS136" s="53">
        <v>35.714285714285715</v>
      </c>
      <c r="DT136" s="53">
        <v>35.714285714285715</v>
      </c>
      <c r="DU136" s="53">
        <v>35.714285714285715</v>
      </c>
      <c r="DV136" s="53">
        <v>35.714285714285715</v>
      </c>
      <c r="DW136" s="53">
        <v>0</v>
      </c>
      <c r="DX136" s="53">
        <v>0</v>
      </c>
      <c r="DY136" s="53">
        <v>0</v>
      </c>
      <c r="DZ136" s="53">
        <v>0</v>
      </c>
      <c r="EA136" s="53">
        <v>0</v>
      </c>
      <c r="EB136" s="53">
        <v>0</v>
      </c>
      <c r="EC136" s="53">
        <v>0</v>
      </c>
      <c r="ED136" s="53">
        <v>0</v>
      </c>
      <c r="EE136" s="53">
        <v>0</v>
      </c>
      <c r="EF136" s="53">
        <v>0</v>
      </c>
      <c r="EG136" s="53">
        <v>0</v>
      </c>
      <c r="EH136" s="53">
        <v>0</v>
      </c>
      <c r="EI136" s="53">
        <v>0</v>
      </c>
      <c r="EJ136" s="53">
        <v>0</v>
      </c>
      <c r="EK136" s="53">
        <v>0</v>
      </c>
      <c r="EL136" s="55">
        <v>0</v>
      </c>
      <c r="EM136" s="54">
        <v>0</v>
      </c>
      <c r="EN136" s="53">
        <v>0</v>
      </c>
      <c r="EO136" s="53">
        <v>0</v>
      </c>
      <c r="EP136" s="53">
        <v>0</v>
      </c>
      <c r="EQ136" s="53">
        <v>0</v>
      </c>
      <c r="ER136" s="53">
        <v>0</v>
      </c>
      <c r="ES136" s="53">
        <v>0</v>
      </c>
      <c r="ET136" s="53">
        <v>0</v>
      </c>
      <c r="EU136" s="53">
        <v>0</v>
      </c>
      <c r="EV136" s="53">
        <v>0</v>
      </c>
      <c r="EW136" s="53">
        <v>0</v>
      </c>
      <c r="EX136" s="53">
        <v>0</v>
      </c>
      <c r="EY136" s="53">
        <v>0</v>
      </c>
      <c r="EZ136" s="53">
        <v>0</v>
      </c>
      <c r="FA136" s="53">
        <v>0</v>
      </c>
      <c r="FB136" s="53">
        <v>0</v>
      </c>
      <c r="FC136" s="53">
        <v>0</v>
      </c>
      <c r="FD136" s="53">
        <v>0</v>
      </c>
      <c r="FE136" s="53">
        <v>0</v>
      </c>
      <c r="FF136" s="53">
        <v>0</v>
      </c>
      <c r="FG136" s="53">
        <v>0</v>
      </c>
      <c r="FH136" s="53">
        <v>0</v>
      </c>
      <c r="FI136" s="53">
        <v>0</v>
      </c>
      <c r="FJ136" s="53">
        <v>0</v>
      </c>
      <c r="FK136" s="54">
        <v>0</v>
      </c>
      <c r="FL136" s="53">
        <v>0</v>
      </c>
      <c r="FM136" s="53">
        <v>0</v>
      </c>
      <c r="FN136" s="53">
        <v>0</v>
      </c>
      <c r="FO136" s="53">
        <v>0</v>
      </c>
      <c r="FP136" s="53">
        <v>0</v>
      </c>
      <c r="FQ136" s="53">
        <v>0</v>
      </c>
      <c r="FR136" s="53">
        <v>0</v>
      </c>
      <c r="FS136" s="53">
        <v>0</v>
      </c>
      <c r="FT136" s="53">
        <v>0</v>
      </c>
      <c r="FU136" s="53">
        <v>0</v>
      </c>
      <c r="FV136" s="53">
        <v>0</v>
      </c>
      <c r="FW136" s="53">
        <v>0</v>
      </c>
      <c r="FX136" s="53">
        <v>0</v>
      </c>
      <c r="FY136" s="53">
        <v>0</v>
      </c>
      <c r="FZ136" s="53">
        <v>0</v>
      </c>
      <c r="GA136" s="53">
        <v>0</v>
      </c>
      <c r="GB136" s="53">
        <v>0</v>
      </c>
      <c r="GC136" s="53">
        <v>0</v>
      </c>
      <c r="GD136" s="53">
        <v>0</v>
      </c>
      <c r="GE136" s="53">
        <v>0</v>
      </c>
      <c r="GF136" s="53">
        <v>0</v>
      </c>
      <c r="GG136" s="53">
        <v>0</v>
      </c>
      <c r="GH136" s="53">
        <v>0</v>
      </c>
      <c r="GI136" s="54">
        <v>0</v>
      </c>
      <c r="GJ136" s="53">
        <v>0</v>
      </c>
      <c r="GK136" s="53">
        <v>0</v>
      </c>
      <c r="GL136" s="53">
        <v>0</v>
      </c>
      <c r="GM136" s="53">
        <v>0</v>
      </c>
      <c r="GN136" s="53">
        <v>0</v>
      </c>
      <c r="GO136" s="53">
        <v>0</v>
      </c>
      <c r="GP136" s="53">
        <v>0</v>
      </c>
      <c r="GQ136" s="53">
        <v>0</v>
      </c>
      <c r="GR136" s="53">
        <v>0</v>
      </c>
      <c r="GS136" s="53">
        <v>0</v>
      </c>
      <c r="GT136" s="53">
        <v>0</v>
      </c>
      <c r="GU136" s="53">
        <v>0</v>
      </c>
      <c r="GV136" s="53">
        <v>0</v>
      </c>
      <c r="GW136" s="53">
        <v>0</v>
      </c>
      <c r="GX136" s="53">
        <v>0</v>
      </c>
      <c r="GY136" s="53">
        <v>0</v>
      </c>
      <c r="GZ136" s="53">
        <v>0</v>
      </c>
      <c r="HA136" s="53">
        <v>0</v>
      </c>
      <c r="HB136" s="53">
        <v>0</v>
      </c>
      <c r="HC136" s="53">
        <v>0</v>
      </c>
      <c r="HD136" s="53">
        <v>0</v>
      </c>
      <c r="HE136" s="53">
        <v>0</v>
      </c>
      <c r="HF136" s="53">
        <v>0</v>
      </c>
      <c r="HG136" s="54">
        <v>0</v>
      </c>
      <c r="HH136" s="52"/>
      <c r="HI136" s="160"/>
      <c r="HJ136" s="161"/>
      <c r="HK136" s="161"/>
      <c r="HL136" s="161"/>
      <c r="HM136" s="161"/>
      <c r="HN136" s="161"/>
      <c r="HO136" s="161"/>
      <c r="HP136" s="161"/>
      <c r="HQ136" s="161"/>
      <c r="HR136" s="161"/>
      <c r="HS136" s="161"/>
      <c r="HT136" s="162"/>
      <c r="HU136" s="160"/>
      <c r="HV136" s="161"/>
      <c r="HW136" s="161"/>
      <c r="HX136" s="161"/>
      <c r="HY136" s="161"/>
      <c r="HZ136" s="161"/>
      <c r="IA136" s="161"/>
      <c r="IB136" s="161"/>
      <c r="IC136" s="161"/>
      <c r="ID136" s="161"/>
      <c r="IE136" s="161"/>
      <c r="IF136" s="162"/>
      <c r="IG136" s="160"/>
      <c r="IH136" s="161"/>
      <c r="II136" s="161"/>
      <c r="IJ136" s="161"/>
      <c r="IK136" s="161"/>
      <c r="IL136" s="161"/>
      <c r="IM136" s="161"/>
      <c r="IN136" s="161"/>
      <c r="IO136" s="161"/>
      <c r="IP136" s="161"/>
      <c r="IQ136" s="161"/>
      <c r="IR136" s="162"/>
      <c r="IS136" s="160"/>
      <c r="IT136" s="161"/>
      <c r="IU136" s="161"/>
      <c r="IV136" s="161"/>
      <c r="IW136" s="161"/>
      <c r="IX136" s="161"/>
      <c r="IY136" s="161"/>
      <c r="IZ136" s="161"/>
      <c r="JA136" s="161"/>
      <c r="JB136" s="161"/>
      <c r="JC136" s="161"/>
      <c r="JD136" s="162"/>
      <c r="JE136" s="92"/>
    </row>
    <row r="137" spans="1:265" s="1" customFormat="1" ht="14.4" x14ac:dyDescent="0.3">
      <c r="A137" s="124"/>
      <c r="B137" s="171"/>
      <c r="C137" s="165" t="s">
        <v>43</v>
      </c>
      <c r="D137" s="137" t="s">
        <v>28</v>
      </c>
      <c r="E137" s="137" t="s">
        <v>39</v>
      </c>
      <c r="F137" s="138"/>
      <c r="G137" s="137"/>
      <c r="H137" s="137"/>
      <c r="I137" s="172"/>
      <c r="J137" s="137"/>
      <c r="K137" s="137"/>
      <c r="L137" s="139"/>
      <c r="M137" s="108"/>
      <c r="N137" s="144">
        <f ca="1">SUM(INDIRECT(ADDRESS(ROW($C137)+1,COLUMN($C137)+11,4)&amp;":"&amp;ADDRESS(ROW($C137)+(COUNTIFS($C$1:$C$12,$C137)-1),COLUMN($C137)+11,4)))</f>
        <v>850</v>
      </c>
      <c r="O137" s="137"/>
      <c r="P137" s="137"/>
      <c r="Q137" s="137"/>
      <c r="R137" s="137"/>
      <c r="S137" s="137"/>
      <c r="T137" s="170"/>
      <c r="U137" s="108"/>
      <c r="V137" s="151"/>
      <c r="W137" s="152"/>
      <c r="X137" s="152"/>
      <c r="Y137" s="152"/>
      <c r="Z137" s="152"/>
      <c r="AA137" s="152"/>
      <c r="AB137" s="152"/>
      <c r="AC137" s="152"/>
      <c r="AD137" s="152"/>
      <c r="AE137" s="152"/>
      <c r="AF137" s="152"/>
      <c r="AG137" s="153"/>
      <c r="AH137" s="151"/>
      <c r="AI137" s="152"/>
      <c r="AJ137" s="152"/>
      <c r="AK137" s="152"/>
      <c r="AL137" s="152"/>
      <c r="AM137" s="152"/>
      <c r="AN137" s="152"/>
      <c r="AO137" s="152"/>
      <c r="AP137" s="152"/>
      <c r="AQ137" s="152"/>
      <c r="AR137" s="152"/>
      <c r="AS137" s="153"/>
      <c r="AT137" s="151"/>
      <c r="AU137" s="152"/>
      <c r="AV137" s="152"/>
      <c r="AW137" s="152"/>
      <c r="AX137" s="152"/>
      <c r="AY137" s="152"/>
      <c r="AZ137" s="152"/>
      <c r="BA137" s="152"/>
      <c r="BB137" s="152"/>
      <c r="BC137" s="152"/>
      <c r="BD137" s="152"/>
      <c r="BE137" s="153"/>
      <c r="BF137" s="151"/>
      <c r="BG137" s="152"/>
      <c r="BH137" s="152"/>
      <c r="BI137" s="152"/>
      <c r="BJ137" s="152"/>
      <c r="BK137" s="152"/>
      <c r="BL137" s="152"/>
      <c r="BM137" s="152"/>
      <c r="BN137" s="152"/>
      <c r="BO137" s="152"/>
      <c r="BP137" s="152"/>
      <c r="BQ137" s="153"/>
      <c r="BR137" s="52"/>
      <c r="BS137" s="71"/>
      <c r="BT137" s="71"/>
      <c r="BU137" s="71"/>
      <c r="BV137" s="71"/>
      <c r="BW137" s="71"/>
      <c r="BX137" s="71"/>
      <c r="BY137" s="71"/>
      <c r="BZ137" s="71"/>
      <c r="CA137" s="71"/>
      <c r="CB137" s="71"/>
      <c r="CC137" s="71"/>
      <c r="CD137" s="72"/>
      <c r="CE137" s="71"/>
      <c r="CF137" s="71"/>
      <c r="CG137" s="71"/>
      <c r="CH137" s="71"/>
      <c r="CI137" s="71"/>
      <c r="CJ137" s="71"/>
      <c r="CK137" s="71"/>
      <c r="CL137" s="71"/>
      <c r="CM137" s="71"/>
      <c r="CN137" s="71"/>
      <c r="CO137" s="71"/>
      <c r="CP137" s="72"/>
      <c r="CQ137" s="71"/>
      <c r="CR137" s="71"/>
      <c r="CS137" s="71"/>
      <c r="CT137" s="71"/>
      <c r="CU137" s="71"/>
      <c r="CV137" s="71"/>
      <c r="CW137" s="71"/>
      <c r="CX137" s="71"/>
      <c r="CY137" s="71"/>
      <c r="CZ137" s="71"/>
      <c r="DA137" s="71"/>
      <c r="DB137" s="72"/>
      <c r="DC137" s="71"/>
      <c r="DD137" s="71"/>
      <c r="DE137" s="71"/>
      <c r="DF137" s="71"/>
      <c r="DG137" s="71"/>
      <c r="DH137" s="71"/>
      <c r="DI137" s="71"/>
      <c r="DJ137" s="71"/>
      <c r="DK137" s="71"/>
      <c r="DL137" s="71"/>
      <c r="DM137" s="71"/>
      <c r="DN137" s="71"/>
      <c r="DO137" s="52"/>
      <c r="DP137" s="73"/>
      <c r="DQ137" s="71"/>
      <c r="DR137" s="71"/>
      <c r="DS137" s="71"/>
      <c r="DT137" s="71"/>
      <c r="DU137" s="71"/>
      <c r="DV137" s="71"/>
      <c r="DW137" s="71"/>
      <c r="DX137" s="71"/>
      <c r="DY137" s="71"/>
      <c r="DZ137" s="71"/>
      <c r="EA137" s="71"/>
      <c r="EB137" s="71"/>
      <c r="EC137" s="71"/>
      <c r="ED137" s="71"/>
      <c r="EE137" s="71"/>
      <c r="EF137" s="71"/>
      <c r="EG137" s="71"/>
      <c r="EH137" s="71"/>
      <c r="EI137" s="71"/>
      <c r="EJ137" s="71"/>
      <c r="EK137" s="71"/>
      <c r="EL137" s="74"/>
      <c r="EM137" s="72"/>
      <c r="EN137" s="71"/>
      <c r="EO137" s="71"/>
      <c r="EP137" s="71"/>
      <c r="EQ137" s="71"/>
      <c r="ER137" s="71"/>
      <c r="ES137" s="71"/>
      <c r="ET137" s="71"/>
      <c r="EU137" s="71"/>
      <c r="EV137" s="71"/>
      <c r="EW137" s="71"/>
      <c r="EX137" s="71"/>
      <c r="EY137" s="71"/>
      <c r="EZ137" s="71"/>
      <c r="FA137" s="71"/>
      <c r="FB137" s="71"/>
      <c r="FC137" s="71"/>
      <c r="FD137" s="71"/>
      <c r="FE137" s="71"/>
      <c r="FF137" s="71"/>
      <c r="FG137" s="71"/>
      <c r="FH137" s="71"/>
      <c r="FI137" s="71"/>
      <c r="FJ137" s="71"/>
      <c r="FK137" s="72"/>
      <c r="FL137" s="71"/>
      <c r="FM137" s="71"/>
      <c r="FN137" s="71"/>
      <c r="FO137" s="71"/>
      <c r="FP137" s="71"/>
      <c r="FQ137" s="71"/>
      <c r="FR137" s="71"/>
      <c r="FS137" s="71"/>
      <c r="FT137" s="71"/>
      <c r="FU137" s="71"/>
      <c r="FV137" s="71"/>
      <c r="FW137" s="71"/>
      <c r="FX137" s="71"/>
      <c r="FY137" s="71"/>
      <c r="FZ137" s="71"/>
      <c r="GA137" s="71"/>
      <c r="GB137" s="71"/>
      <c r="GC137" s="71"/>
      <c r="GD137" s="71"/>
      <c r="GE137" s="71"/>
      <c r="GF137" s="71"/>
      <c r="GG137" s="71"/>
      <c r="GH137" s="71"/>
      <c r="GI137" s="72"/>
      <c r="GJ137" s="71"/>
      <c r="GK137" s="71"/>
      <c r="GL137" s="71"/>
      <c r="GM137" s="71"/>
      <c r="GN137" s="71"/>
      <c r="GO137" s="71"/>
      <c r="GP137" s="71"/>
      <c r="GQ137" s="71"/>
      <c r="GR137" s="71"/>
      <c r="GS137" s="71"/>
      <c r="GT137" s="71"/>
      <c r="GU137" s="71"/>
      <c r="GV137" s="71"/>
      <c r="GW137" s="71"/>
      <c r="GX137" s="71"/>
      <c r="GY137" s="71"/>
      <c r="GZ137" s="71"/>
      <c r="HA137" s="71"/>
      <c r="HB137" s="71"/>
      <c r="HC137" s="71"/>
      <c r="HD137" s="71"/>
      <c r="HE137" s="71"/>
      <c r="HF137" s="71"/>
      <c r="HG137" s="72"/>
      <c r="HH137" s="52"/>
      <c r="HI137" s="157"/>
      <c r="HJ137" s="158"/>
      <c r="HK137" s="158"/>
      <c r="HL137" s="158"/>
      <c r="HM137" s="158"/>
      <c r="HN137" s="158"/>
      <c r="HO137" s="158"/>
      <c r="HP137" s="158"/>
      <c r="HQ137" s="158"/>
      <c r="HR137" s="158"/>
      <c r="HS137" s="158"/>
      <c r="HT137" s="159"/>
      <c r="HU137" s="157"/>
      <c r="HV137" s="158"/>
      <c r="HW137" s="158"/>
      <c r="HX137" s="158"/>
      <c r="HY137" s="158"/>
      <c r="HZ137" s="158"/>
      <c r="IA137" s="158"/>
      <c r="IB137" s="158"/>
      <c r="IC137" s="158"/>
      <c r="ID137" s="158"/>
      <c r="IE137" s="158"/>
      <c r="IF137" s="159"/>
      <c r="IG137" s="157"/>
      <c r="IH137" s="158"/>
      <c r="II137" s="158"/>
      <c r="IJ137" s="158"/>
      <c r="IK137" s="158"/>
      <c r="IL137" s="158"/>
      <c r="IM137" s="158"/>
      <c r="IN137" s="158"/>
      <c r="IO137" s="158"/>
      <c r="IP137" s="158"/>
      <c r="IQ137" s="158"/>
      <c r="IR137" s="159"/>
      <c r="IS137" s="157"/>
      <c r="IT137" s="158"/>
      <c r="IU137" s="158"/>
      <c r="IV137" s="158"/>
      <c r="IW137" s="158"/>
      <c r="IX137" s="158"/>
      <c r="IY137" s="158"/>
      <c r="IZ137" s="158"/>
      <c r="JA137" s="158"/>
      <c r="JB137" s="158"/>
      <c r="JC137" s="158"/>
      <c r="JD137" s="159"/>
      <c r="JE137" s="92"/>
    </row>
    <row r="138" spans="1:265" s="1" customFormat="1" ht="15" customHeight="1" x14ac:dyDescent="0.3">
      <c r="A138" s="125"/>
      <c r="B138" s="163">
        <f t="shared" ref="B138:B140" ca="1" si="1849">INDIRECT(ADDRESS(ROW(A138)-1,COLUMN(A138)+1,4),TRUE)</f>
        <v>0</v>
      </c>
      <c r="C138" s="164" t="str">
        <f t="shared" ref="C138:C140" ca="1" si="1850">INDIRECT(ADDRESS(ROW(B138)-1,COLUMN(B138)+1,4),TRUE)</f>
        <v>Affaire 1</v>
      </c>
      <c r="D138" s="140" t="str">
        <f t="shared" ref="D138:D140" ca="1" si="1851">INDIRECT(ADDRESS(ROW(C138)-1,COLUMN(C138)+1,4),TRUE)</f>
        <v>DCE/REA</v>
      </c>
      <c r="E138" s="141" t="s">
        <v>38</v>
      </c>
      <c r="F138" s="142">
        <v>1</v>
      </c>
      <c r="G138" s="140">
        <f t="shared" ref="G138:G140" ca="1" si="1852">INDIRECT(ADDRESS(ROW(F138)-1,COLUMN(F138)+1,4),TRUE)</f>
        <v>0</v>
      </c>
      <c r="H138" s="140">
        <f t="shared" ref="H138:H140" ca="1" si="1853">INDIRECT(ADDRESS(ROW(G138)-1,COLUMN(G138)+1,4),TRUE)</f>
        <v>0</v>
      </c>
      <c r="I138" s="168">
        <f t="shared" ref="I138:I140" ca="1" si="1854">INDIRECT(ADDRESS(ROW(H138)-1,COLUMN(H138)+1,4),TRUE)</f>
        <v>0</v>
      </c>
      <c r="J138" s="173">
        <f t="shared" ref="J138:J140" ca="1" si="1855">INDIRECT(ADDRESS(ROW(I138)-1,COLUMN(I138)+1,4),TRUE)</f>
        <v>0</v>
      </c>
      <c r="K138" s="140">
        <f t="shared" ref="K138:K140" ca="1" si="1856">INDIRECT(ADDRESS(ROW(J138)-1,COLUMN(J138)+1,4),TRUE)</f>
        <v>0</v>
      </c>
      <c r="L138" s="143">
        <f t="shared" ref="L138:L140" ca="1" si="1857">INDIRECT(ADDRESS(ROW(K138)-1,COLUMN(K138)+1,4),TRUE)</f>
        <v>0</v>
      </c>
      <c r="M138" s="108"/>
      <c r="N138" s="145">
        <v>400</v>
      </c>
      <c r="O138" s="146">
        <v>43466</v>
      </c>
      <c r="P138" s="146">
        <v>43586</v>
      </c>
      <c r="Q138" s="147"/>
      <c r="R138" s="148" t="str">
        <f ca="1">IF(AND($P138&lt;&gt;"",$P138&lt;=$B$1,$Q138=""),"RETARD","")</f>
        <v>RETARD</v>
      </c>
      <c r="S138" s="148">
        <f ca="1">IF($O138="","",IF(AND($B$1&lt;$P138,$Q138=""),$P138,IF(AND($Q138&lt;=$P138,$Q138&lt;&gt;""),$Q138,EDATE($P138,1))))</f>
        <v>43617</v>
      </c>
      <c r="T138" s="169"/>
      <c r="U138" s="108"/>
      <c r="V138" s="154" t="str">
        <f t="shared" ref="V138:V140" ca="1" si="1858">IF(AND(BS138&gt;0,BT138&gt;0),"-",IF(AND(BS138&gt;0,BT138=0),IF($D138="DCE/REA",IF(HI138="","DCE","REA"),$D138),""))</f>
        <v>-</v>
      </c>
      <c r="W138" s="155" t="str">
        <f t="shared" ref="W138:W140" ca="1" si="1859">IF(AND(BT138&gt;0,BU138&gt;0),"-",IF(AND(BT138&gt;0,BU138=0),IF($D138="DCE/REA",IF(HJ138="","DCE","REA"),$D138),""))</f>
        <v>-</v>
      </c>
      <c r="X138" s="155" t="str">
        <f t="shared" ref="X138:X140" ca="1" si="1860">IF(AND(BU138&gt;0,BV138&gt;0),"-",IF(AND(BU138&gt;0,BV138=0),IF($D138="DCE/REA",IF(HK138="","DCE","REA"),$D138),""))</f>
        <v>-</v>
      </c>
      <c r="Y138" s="155" t="str">
        <f t="shared" ref="Y138:Y140" ca="1" si="1861">IF(AND(BV138&gt;0,BW138&gt;0),"-",IF(AND(BV138&gt;0,BW138=0),IF($D138="DCE/REA",IF(HL138="","DCE","REA"),$D138),""))</f>
        <v>-</v>
      </c>
      <c r="Z138" s="155" t="str">
        <f t="shared" ref="Z138:Z140" ca="1" si="1862">IF(AND(BW138&gt;0,BX138&gt;0),"-",IF(AND(BW138&gt;0,BX138=0),IF($D138="DCE/REA",IF(HM138="","DCE","REA"),$D138),""))</f>
        <v>-</v>
      </c>
      <c r="AA138" s="155" t="str">
        <f t="shared" ref="AA138:AA140" ca="1" si="1863">IF(AND(BX138&gt;0,BY138&gt;0),"-",IF(AND(BX138&gt;0,BY138=0),IF($D138="DCE/REA",IF(HN138="","DCE","REA"),$D138),""))</f>
        <v>DCE</v>
      </c>
      <c r="AB138" s="155" t="str">
        <f t="shared" ref="AB138:AB140" ca="1" si="1864">IF(AND(BY138&gt;0,BZ138&gt;0),"-",IF(AND(BY138&gt;0,BZ138=0),IF($D138="DCE/REA",IF(HO138="","DCE","REA"),$D138),""))</f>
        <v/>
      </c>
      <c r="AC138" s="155" t="str">
        <f t="shared" ref="AC138:AC140" ca="1" si="1865">IF(AND(BZ138&gt;0,CA138&gt;0),"-",IF(AND(BZ138&gt;0,CA138=0),IF($D138="DCE/REA",IF(HP138="","DCE","REA"),$D138),""))</f>
        <v/>
      </c>
      <c r="AD138" s="155" t="str">
        <f t="shared" ref="AD138:AD140" ca="1" si="1866">IF(AND(CA138&gt;0,CB138&gt;0),"-",IF(AND(CA138&gt;0,CB138=0),IF($D138="DCE/REA",IF(HQ138="","DCE","REA"),$D138),""))</f>
        <v/>
      </c>
      <c r="AE138" s="155" t="str">
        <f t="shared" ref="AE138:AE140" ca="1" si="1867">IF(AND(CB138&gt;0,CC138&gt;0),"-",IF(AND(CB138&gt;0,CC138=0),IF($D138="DCE/REA",IF(HR138="","DCE","REA"),$D138),""))</f>
        <v/>
      </c>
      <c r="AF138" s="155" t="str">
        <f t="shared" ref="AF138:AF140" ca="1" si="1868">IF(AND(CC138&gt;0,CD138&gt;0),"-",IF(AND(CC138&gt;0,CD138=0),IF($D138="DCE/REA",IF(HS138="","DCE","REA"),$D138),""))</f>
        <v/>
      </c>
      <c r="AG138" s="156" t="str">
        <f t="shared" ref="AG138:AG140" ca="1" si="1869">IF(AND(CD138&gt;0,CE138&gt;0),"-",IF(AND(CD138&gt;0,CE138=0),IF($D138="DCE/REA",IF(HT138="","DCE","REA"),$D138),""))</f>
        <v/>
      </c>
      <c r="AH138" s="154" t="str">
        <f t="shared" ref="AH138:AH140" ca="1" si="1870">IF(AND(CE138&gt;0,CF138&gt;0),"-",IF(AND(CE138&gt;0,CF138=0),IF($D138="DCE/REA",IF(HU138="","DCE","REA"),$D138),""))</f>
        <v/>
      </c>
      <c r="AI138" s="155" t="str">
        <f t="shared" ref="AI138:AI140" ca="1" si="1871">IF(AND(CF138&gt;0,CG138&gt;0),"-",IF(AND(CF138&gt;0,CG138=0),IF($D138="DCE/REA",IF(HV138="","DCE","REA"),$D138),""))</f>
        <v/>
      </c>
      <c r="AJ138" s="155" t="str">
        <f t="shared" ref="AJ138:AJ140" ca="1" si="1872">IF(AND(CG138&gt;0,CH138&gt;0),"-",IF(AND(CG138&gt;0,CH138=0),IF($D138="DCE/REA",IF(HW138="","DCE","REA"),$D138),""))</f>
        <v/>
      </c>
      <c r="AK138" s="155" t="str">
        <f t="shared" ref="AK138:AK140" ca="1" si="1873">IF(AND(CH138&gt;0,CI138&gt;0),"-",IF(AND(CH138&gt;0,CI138=0),IF($D138="DCE/REA",IF(HX138="","DCE","REA"),$D138),""))</f>
        <v/>
      </c>
      <c r="AL138" s="155" t="str">
        <f t="shared" ref="AL138:AL140" ca="1" si="1874">IF(AND(CI138&gt;0,CJ138&gt;0),"-",IF(AND(CI138&gt;0,CJ138=0),IF($D138="DCE/REA",IF(HY138="","DCE","REA"),$D138),""))</f>
        <v/>
      </c>
      <c r="AM138" s="155" t="str">
        <f t="shared" ref="AM138:AM140" ca="1" si="1875">IF(AND(CJ138&gt;0,CK138&gt;0),"-",IF(AND(CJ138&gt;0,CK138=0),IF($D138="DCE/REA",IF(HZ138="","DCE","REA"),$D138),""))</f>
        <v/>
      </c>
      <c r="AN138" s="155" t="str">
        <f t="shared" ref="AN138:AN140" ca="1" si="1876">IF(AND(CK138&gt;0,CL138&gt;0),"-",IF(AND(CK138&gt;0,CL138=0),IF($D138="DCE/REA",IF(IA138="","DCE","REA"),$D138),""))</f>
        <v/>
      </c>
      <c r="AO138" s="155" t="str">
        <f t="shared" ref="AO138:AO140" ca="1" si="1877">IF(AND(CL138&gt;0,CM138&gt;0),"-",IF(AND(CL138&gt;0,CM138=0),IF($D138="DCE/REA",IF(IB138="","DCE","REA"),$D138),""))</f>
        <v/>
      </c>
      <c r="AP138" s="155" t="str">
        <f t="shared" ref="AP138:AP140" ca="1" si="1878">IF(AND(CM138&gt;0,CN138&gt;0),"-",IF(AND(CM138&gt;0,CN138=0),IF($D138="DCE/REA",IF(IC138="","DCE","REA"),$D138),""))</f>
        <v/>
      </c>
      <c r="AQ138" s="155" t="str">
        <f t="shared" ref="AQ138:AQ140" ca="1" si="1879">IF(AND(CN138&gt;0,CO138&gt;0),"-",IF(AND(CN138&gt;0,CO138=0),IF($D138="DCE/REA",IF(ID138="","DCE","REA"),$D138),""))</f>
        <v/>
      </c>
      <c r="AR138" s="155" t="str">
        <f t="shared" ref="AR138:AR140" ca="1" si="1880">IF(AND(CO138&gt;0,CP138&gt;0),"-",IF(AND(CO138&gt;0,CP138=0),IF($D138="DCE/REA",IF(IE138="","DCE","REA"),$D138),""))</f>
        <v/>
      </c>
      <c r="AS138" s="156" t="str">
        <f t="shared" ref="AS138:AS140" ca="1" si="1881">IF(AND(CP138&gt;0,CQ138&gt;0),"-",IF(AND(CP138&gt;0,CQ138=0),IF($D138="DCE/REA",IF(IF138="","DCE","REA"),$D138),""))</f>
        <v/>
      </c>
      <c r="AT138" s="154" t="str">
        <f t="shared" ref="AT138:AT140" ca="1" si="1882">IF(AND(CQ138&gt;0,CR138&gt;0),"-",IF(AND(CQ138&gt;0,CR138=0),IF($D138="DCE/REA",IF(IG138="","DCE","REA"),$D138),""))</f>
        <v/>
      </c>
      <c r="AU138" s="155" t="str">
        <f t="shared" ref="AU138:AU140" ca="1" si="1883">IF(AND(CR138&gt;0,CS138&gt;0),"-",IF(AND(CR138&gt;0,CS138=0),IF($D138="DCE/REA",IF(IH138="","DCE","REA"),$D138),""))</f>
        <v/>
      </c>
      <c r="AV138" s="155" t="str">
        <f t="shared" ref="AV138:AV140" ca="1" si="1884">IF(AND(CS138&gt;0,CT138&gt;0),"-",IF(AND(CS138&gt;0,CT138=0),IF($D138="DCE/REA",IF(II138="","DCE","REA"),$D138),""))</f>
        <v/>
      </c>
      <c r="AW138" s="155" t="str">
        <f t="shared" ref="AW138:AW140" ca="1" si="1885">IF(AND(CT138&gt;0,CU138&gt;0),"-",IF(AND(CT138&gt;0,CU138=0),IF($D138="DCE/REA",IF(IJ138="","DCE","REA"),$D138),""))</f>
        <v/>
      </c>
      <c r="AX138" s="155" t="str">
        <f t="shared" ref="AX138:AX140" ca="1" si="1886">IF(AND(CU138&gt;0,CV138&gt;0),"-",IF(AND(CU138&gt;0,CV138=0),IF($D138="DCE/REA",IF(IK138="","DCE","REA"),$D138),""))</f>
        <v/>
      </c>
      <c r="AY138" s="155" t="str">
        <f t="shared" ref="AY138:AY140" ca="1" si="1887">IF(AND(CV138&gt;0,CW138&gt;0),"-",IF(AND(CV138&gt;0,CW138=0),IF($D138="DCE/REA",IF(IL138="","DCE","REA"),$D138),""))</f>
        <v/>
      </c>
      <c r="AZ138" s="155" t="str">
        <f t="shared" ref="AZ138:AZ140" ca="1" si="1888">IF(AND(CW138&gt;0,CX138&gt;0),"-",IF(AND(CW138&gt;0,CX138=0),IF($D138="DCE/REA",IF(IM138="","DCE","REA"),$D138),""))</f>
        <v/>
      </c>
      <c r="BA138" s="155" t="str">
        <f t="shared" ref="BA138:BA140" ca="1" si="1889">IF(AND(CX138&gt;0,CY138&gt;0),"-",IF(AND(CX138&gt;0,CY138=0),IF($D138="DCE/REA",IF(IN138="","DCE","REA"),$D138),""))</f>
        <v/>
      </c>
      <c r="BB138" s="155" t="str">
        <f t="shared" ref="BB138:BB140" ca="1" si="1890">IF(AND(CY138&gt;0,CZ138&gt;0),"-",IF(AND(CY138&gt;0,CZ138=0),IF($D138="DCE/REA",IF(IO138="","DCE","REA"),$D138),""))</f>
        <v/>
      </c>
      <c r="BC138" s="155" t="str">
        <f t="shared" ref="BC138:BC140" ca="1" si="1891">IF(AND(CZ138&gt;0,DA138&gt;0),"-",IF(AND(CZ138&gt;0,DA138=0),IF($D138="DCE/REA",IF(IP138="","DCE","REA"),$D138),""))</f>
        <v/>
      </c>
      <c r="BD138" s="155" t="str">
        <f t="shared" ref="BD138:BD140" ca="1" si="1892">IF(AND(DA138&gt;0,DB138&gt;0),"-",IF(AND(DA138&gt;0,DB138=0),IF($D138="DCE/REA",IF(IQ138="","DCE","REA"),$D138),""))</f>
        <v/>
      </c>
      <c r="BE138" s="156" t="str">
        <f t="shared" ref="BE138:BE140" ca="1" si="1893">IF(AND(DB138&gt;0,DC138&gt;0),"-",IF(AND(DB138&gt;0,DC138=0),IF($D138="DCE/REA",IF(IR138="","DCE","REA"),$D138),""))</f>
        <v/>
      </c>
      <c r="BF138" s="154" t="str">
        <f t="shared" ref="BF138:BF140" ca="1" si="1894">IF(AND(DC138&gt;0,DD138&gt;0),"-",IF(AND(DC138&gt;0,DD138=0),IF($D138="DCE/REA",IF(IS138="","DCE","REA"),$D138),""))</f>
        <v/>
      </c>
      <c r="BG138" s="155" t="str">
        <f t="shared" ref="BG138:BG140" ca="1" si="1895">IF(AND(DD138&gt;0,DE138&gt;0),"-",IF(AND(DD138&gt;0,DE138=0),IF($D138="DCE/REA",IF(IT138="","DCE","REA"),$D138),""))</f>
        <v/>
      </c>
      <c r="BH138" s="155" t="str">
        <f t="shared" ref="BH138:BH140" ca="1" si="1896">IF(AND(DE138&gt;0,DF138&gt;0),"-",IF(AND(DE138&gt;0,DF138=0),IF($D138="DCE/REA",IF(IU138="","DCE","REA"),$D138),""))</f>
        <v/>
      </c>
      <c r="BI138" s="155" t="str">
        <f t="shared" ref="BI138:BI140" ca="1" si="1897">IF(AND(DF138&gt;0,DG138&gt;0),"-",IF(AND(DF138&gt;0,DG138=0),IF($D138="DCE/REA",IF(IV138="","DCE","REA"),$D138),""))</f>
        <v/>
      </c>
      <c r="BJ138" s="155" t="str">
        <f t="shared" ref="BJ138:BJ140" ca="1" si="1898">IF(AND(DG138&gt;0,DH138&gt;0),"-",IF(AND(DG138&gt;0,DH138=0),IF($D138="DCE/REA",IF(IW138="","DCE","REA"),$D138),""))</f>
        <v/>
      </c>
      <c r="BK138" s="155" t="str">
        <f t="shared" ref="BK138:BK140" ca="1" si="1899">IF(AND(DH138&gt;0,DI138&gt;0),"-",IF(AND(DH138&gt;0,DI138=0),IF($D138="DCE/REA",IF(IX138="","DCE","REA"),$D138),""))</f>
        <v/>
      </c>
      <c r="BL138" s="155" t="str">
        <f t="shared" ref="BL138:BL140" ca="1" si="1900">IF(AND(DI138&gt;0,DJ138&gt;0),"-",IF(AND(DI138&gt;0,DJ138=0),IF($D138="DCE/REA",IF(IY138="","DCE","REA"),$D138),""))</f>
        <v/>
      </c>
      <c r="BM138" s="155" t="str">
        <f t="shared" ref="BM138:BM140" ca="1" si="1901">IF(AND(DJ138&gt;0,DK138&gt;0),"-",IF(AND(DJ138&gt;0,DK138=0),IF($D138="DCE/REA",IF(IZ138="","DCE","REA"),$D138),""))</f>
        <v/>
      </c>
      <c r="BN138" s="155" t="str">
        <f t="shared" ref="BN138:BN140" ca="1" si="1902">IF(AND(DK138&gt;0,DL138&gt;0),"-",IF(AND(DK138&gt;0,DL138=0),IF($D138="DCE/REA",IF(JA138="","DCE","REA"),$D138),""))</f>
        <v/>
      </c>
      <c r="BO138" s="155" t="str">
        <f t="shared" ref="BO138:BO140" ca="1" si="1903">IF(AND(DL138&gt;0,DM138&gt;0),"-",IF(AND(DL138&gt;0,DM138=0),IF($D138="DCE/REA",IF(JB138="","DCE","REA"),$D138),""))</f>
        <v/>
      </c>
      <c r="BP138" s="155" t="str">
        <f t="shared" ref="BP138:BP140" ca="1" si="1904">IF(AND(DM138&gt;0,DN138&gt;0),"-",IF(AND(DM138&gt;0,DN138=0),IF($D138="DCE/REA",IF(JC138="","DCE","REA"),$D138),""))</f>
        <v/>
      </c>
      <c r="BQ138" s="156" t="str">
        <f t="shared" ref="BQ138:BQ140" ca="1" si="1905">IF(AND(DN138&gt;0,DO138&gt;0),"-",IF(AND(DN138&gt;0,DO138=0),IF($D138="DCE/REA",IF(JD138="","DCE","REA"),$D138),""))</f>
        <v/>
      </c>
      <c r="BR138" s="52"/>
      <c r="BS138" s="53">
        <f t="shared" ca="1" si="1675"/>
        <v>47.058823529411768</v>
      </c>
      <c r="BT138" s="53">
        <f t="shared" ca="1" si="1675"/>
        <v>47.058823529411768</v>
      </c>
      <c r="BU138" s="53">
        <f t="shared" ca="1" si="1675"/>
        <v>70.588235294117652</v>
      </c>
      <c r="BV138" s="53">
        <f t="shared" ca="1" si="1675"/>
        <v>94.117647058823536</v>
      </c>
      <c r="BW138" s="53">
        <f t="shared" ca="1" si="1675"/>
        <v>94.117647058823536</v>
      </c>
      <c r="BX138" s="53">
        <f t="shared" ca="1" si="1675"/>
        <v>47.058823529411768</v>
      </c>
      <c r="BY138" s="53">
        <f t="shared" ca="1" si="1675"/>
        <v>0</v>
      </c>
      <c r="BZ138" s="53">
        <f t="shared" ca="1" si="1675"/>
        <v>0</v>
      </c>
      <c r="CA138" s="53">
        <f t="shared" ca="1" si="1675"/>
        <v>0</v>
      </c>
      <c r="CB138" s="53">
        <f t="shared" ca="1" si="1675"/>
        <v>0</v>
      </c>
      <c r="CC138" s="53">
        <f t="shared" ca="1" si="1675"/>
        <v>0</v>
      </c>
      <c r="CD138" s="54">
        <f t="shared" ca="1" si="1675"/>
        <v>0</v>
      </c>
      <c r="CE138" s="53">
        <f t="shared" ca="1" si="1675"/>
        <v>0</v>
      </c>
      <c r="CF138" s="53">
        <f t="shared" ca="1" si="1675"/>
        <v>0</v>
      </c>
      <c r="CG138" s="53">
        <f t="shared" ca="1" si="1675"/>
        <v>0</v>
      </c>
      <c r="CH138" s="53">
        <f t="shared" ca="1" si="1675"/>
        <v>0</v>
      </c>
      <c r="CI138" s="53">
        <f t="shared" ca="1" si="1676"/>
        <v>0</v>
      </c>
      <c r="CJ138" s="53">
        <f t="shared" ca="1" si="1676"/>
        <v>0</v>
      </c>
      <c r="CK138" s="53">
        <f t="shared" ca="1" si="1676"/>
        <v>0</v>
      </c>
      <c r="CL138" s="53">
        <f t="shared" ca="1" si="1676"/>
        <v>0</v>
      </c>
      <c r="CM138" s="53">
        <f t="shared" ca="1" si="1676"/>
        <v>0</v>
      </c>
      <c r="CN138" s="53">
        <f t="shared" ca="1" si="1676"/>
        <v>0</v>
      </c>
      <c r="CO138" s="53">
        <f t="shared" ca="1" si="1676"/>
        <v>0</v>
      </c>
      <c r="CP138" s="54">
        <f t="shared" ca="1" si="1676"/>
        <v>0</v>
      </c>
      <c r="CQ138" s="53">
        <f t="shared" ca="1" si="1676"/>
        <v>0</v>
      </c>
      <c r="CR138" s="53">
        <f t="shared" ca="1" si="1676"/>
        <v>0</v>
      </c>
      <c r="CS138" s="53">
        <f t="shared" ca="1" si="1676"/>
        <v>0</v>
      </c>
      <c r="CT138" s="53">
        <f t="shared" ca="1" si="1676"/>
        <v>0</v>
      </c>
      <c r="CU138" s="53">
        <f t="shared" ca="1" si="1676"/>
        <v>0</v>
      </c>
      <c r="CV138" s="53">
        <f t="shared" ca="1" si="1676"/>
        <v>0</v>
      </c>
      <c r="CW138" s="53">
        <f t="shared" ca="1" si="1676"/>
        <v>0</v>
      </c>
      <c r="CX138" s="53">
        <f t="shared" ca="1" si="1676"/>
        <v>0</v>
      </c>
      <c r="CY138" s="53">
        <f t="shared" ca="1" si="1677"/>
        <v>0</v>
      </c>
      <c r="CZ138" s="53">
        <f t="shared" ca="1" si="1677"/>
        <v>0</v>
      </c>
      <c r="DA138" s="53">
        <f t="shared" ca="1" si="1677"/>
        <v>0</v>
      </c>
      <c r="DB138" s="54">
        <f t="shared" ca="1" si="1677"/>
        <v>0</v>
      </c>
      <c r="DC138" s="53">
        <f t="shared" ca="1" si="1677"/>
        <v>0</v>
      </c>
      <c r="DD138" s="53">
        <f t="shared" ca="1" si="1677"/>
        <v>0</v>
      </c>
      <c r="DE138" s="53">
        <f t="shared" ca="1" si="1677"/>
        <v>0</v>
      </c>
      <c r="DF138" s="53">
        <f t="shared" ca="1" si="1677"/>
        <v>0</v>
      </c>
      <c r="DG138" s="53">
        <f t="shared" ca="1" si="1677"/>
        <v>0</v>
      </c>
      <c r="DH138" s="53">
        <f t="shared" ca="1" si="1677"/>
        <v>0</v>
      </c>
      <c r="DI138" s="53">
        <f t="shared" ca="1" si="1677"/>
        <v>0</v>
      </c>
      <c r="DJ138" s="53">
        <f t="shared" ca="1" si="1677"/>
        <v>0</v>
      </c>
      <c r="DK138" s="53">
        <f t="shared" ca="1" si="1677"/>
        <v>0</v>
      </c>
      <c r="DL138" s="53">
        <f t="shared" ca="1" si="1677"/>
        <v>0</v>
      </c>
      <c r="DM138" s="53">
        <f t="shared" ca="1" si="1677"/>
        <v>0</v>
      </c>
      <c r="DN138" s="53">
        <f t="shared" ca="1" si="1677"/>
        <v>0</v>
      </c>
      <c r="DO138" s="52"/>
      <c r="DP138" s="60">
        <v>23.529411764705884</v>
      </c>
      <c r="DQ138" s="53">
        <v>23.529411764705884</v>
      </c>
      <c r="DR138" s="53">
        <v>23.529411764705884</v>
      </c>
      <c r="DS138" s="53">
        <v>23.529411764705884</v>
      </c>
      <c r="DT138" s="53">
        <v>23.529411764705884</v>
      </c>
      <c r="DU138" s="53">
        <v>47.058823529411768</v>
      </c>
      <c r="DV138" s="53">
        <v>47.058823529411768</v>
      </c>
      <c r="DW138" s="53">
        <v>47.058823529411768</v>
      </c>
      <c r="DX138" s="53">
        <v>47.058823529411768</v>
      </c>
      <c r="DY138" s="53">
        <v>47.058823529411768</v>
      </c>
      <c r="DZ138" s="53">
        <v>47.058823529411768</v>
      </c>
      <c r="EA138" s="53">
        <v>0</v>
      </c>
      <c r="EB138" s="53">
        <v>0</v>
      </c>
      <c r="EC138" s="53">
        <v>0</v>
      </c>
      <c r="ED138" s="53">
        <v>0</v>
      </c>
      <c r="EE138" s="53">
        <v>0</v>
      </c>
      <c r="EF138" s="53">
        <v>0</v>
      </c>
      <c r="EG138" s="53">
        <v>0</v>
      </c>
      <c r="EH138" s="53">
        <v>0</v>
      </c>
      <c r="EI138" s="53">
        <v>0</v>
      </c>
      <c r="EJ138" s="53">
        <v>0</v>
      </c>
      <c r="EK138" s="53">
        <v>0</v>
      </c>
      <c r="EL138" s="55">
        <v>0</v>
      </c>
      <c r="EM138" s="54">
        <v>0</v>
      </c>
      <c r="EN138" s="53">
        <v>0</v>
      </c>
      <c r="EO138" s="53">
        <v>0</v>
      </c>
      <c r="EP138" s="53">
        <v>0</v>
      </c>
      <c r="EQ138" s="53">
        <v>0</v>
      </c>
      <c r="ER138" s="53">
        <v>0</v>
      </c>
      <c r="ES138" s="53">
        <v>0</v>
      </c>
      <c r="ET138" s="53">
        <v>0</v>
      </c>
      <c r="EU138" s="53">
        <v>0</v>
      </c>
      <c r="EV138" s="53">
        <v>0</v>
      </c>
      <c r="EW138" s="53">
        <v>0</v>
      </c>
      <c r="EX138" s="53">
        <v>0</v>
      </c>
      <c r="EY138" s="53">
        <v>0</v>
      </c>
      <c r="EZ138" s="53">
        <v>0</v>
      </c>
      <c r="FA138" s="53">
        <v>0</v>
      </c>
      <c r="FB138" s="53">
        <v>0</v>
      </c>
      <c r="FC138" s="53">
        <v>0</v>
      </c>
      <c r="FD138" s="53">
        <v>0</v>
      </c>
      <c r="FE138" s="53">
        <v>0</v>
      </c>
      <c r="FF138" s="53">
        <v>0</v>
      </c>
      <c r="FG138" s="53">
        <v>0</v>
      </c>
      <c r="FH138" s="53">
        <v>0</v>
      </c>
      <c r="FI138" s="53">
        <v>0</v>
      </c>
      <c r="FJ138" s="53">
        <v>0</v>
      </c>
      <c r="FK138" s="54">
        <v>0</v>
      </c>
      <c r="FL138" s="53">
        <v>0</v>
      </c>
      <c r="FM138" s="53">
        <v>0</v>
      </c>
      <c r="FN138" s="53">
        <v>0</v>
      </c>
      <c r="FO138" s="53">
        <v>0</v>
      </c>
      <c r="FP138" s="53">
        <v>0</v>
      </c>
      <c r="FQ138" s="53">
        <v>0</v>
      </c>
      <c r="FR138" s="53">
        <v>0</v>
      </c>
      <c r="FS138" s="53">
        <v>0</v>
      </c>
      <c r="FT138" s="53">
        <v>0</v>
      </c>
      <c r="FU138" s="53">
        <v>0</v>
      </c>
      <c r="FV138" s="53">
        <v>0</v>
      </c>
      <c r="FW138" s="53">
        <v>0</v>
      </c>
      <c r="FX138" s="53">
        <v>0</v>
      </c>
      <c r="FY138" s="53">
        <v>0</v>
      </c>
      <c r="FZ138" s="53">
        <v>0</v>
      </c>
      <c r="GA138" s="53">
        <v>0</v>
      </c>
      <c r="GB138" s="53">
        <v>0</v>
      </c>
      <c r="GC138" s="53">
        <v>0</v>
      </c>
      <c r="GD138" s="53">
        <v>0</v>
      </c>
      <c r="GE138" s="53">
        <v>0</v>
      </c>
      <c r="GF138" s="53">
        <v>0</v>
      </c>
      <c r="GG138" s="53">
        <v>0</v>
      </c>
      <c r="GH138" s="53">
        <v>0</v>
      </c>
      <c r="GI138" s="54">
        <v>0</v>
      </c>
      <c r="GJ138" s="53">
        <v>0</v>
      </c>
      <c r="GK138" s="53">
        <v>0</v>
      </c>
      <c r="GL138" s="53">
        <v>0</v>
      </c>
      <c r="GM138" s="53">
        <v>0</v>
      </c>
      <c r="GN138" s="53">
        <v>0</v>
      </c>
      <c r="GO138" s="53">
        <v>0</v>
      </c>
      <c r="GP138" s="53">
        <v>0</v>
      </c>
      <c r="GQ138" s="53">
        <v>0</v>
      </c>
      <c r="GR138" s="53">
        <v>0</v>
      </c>
      <c r="GS138" s="53">
        <v>0</v>
      </c>
      <c r="GT138" s="53">
        <v>0</v>
      </c>
      <c r="GU138" s="53">
        <v>0</v>
      </c>
      <c r="GV138" s="53">
        <v>0</v>
      </c>
      <c r="GW138" s="53">
        <v>0</v>
      </c>
      <c r="GX138" s="53">
        <v>0</v>
      </c>
      <c r="GY138" s="53">
        <v>0</v>
      </c>
      <c r="GZ138" s="53">
        <v>0</v>
      </c>
      <c r="HA138" s="53">
        <v>0</v>
      </c>
      <c r="HB138" s="53">
        <v>0</v>
      </c>
      <c r="HC138" s="53">
        <v>0</v>
      </c>
      <c r="HD138" s="53">
        <v>0</v>
      </c>
      <c r="HE138" s="53">
        <v>0</v>
      </c>
      <c r="HF138" s="53">
        <v>0</v>
      </c>
      <c r="HG138" s="54">
        <v>0</v>
      </c>
      <c r="HH138" s="52"/>
      <c r="HI138" s="160"/>
      <c r="HJ138" s="161"/>
      <c r="HK138" s="161"/>
      <c r="HL138" s="161"/>
      <c r="HM138" s="161"/>
      <c r="HN138" s="161"/>
      <c r="HO138" s="161"/>
      <c r="HP138" s="161"/>
      <c r="HQ138" s="161"/>
      <c r="HR138" s="161"/>
      <c r="HS138" s="161"/>
      <c r="HT138" s="162"/>
      <c r="HU138" s="160"/>
      <c r="HV138" s="161"/>
      <c r="HW138" s="161"/>
      <c r="HX138" s="161"/>
      <c r="HY138" s="161"/>
      <c r="HZ138" s="161"/>
      <c r="IA138" s="161"/>
      <c r="IB138" s="161"/>
      <c r="IC138" s="161"/>
      <c r="ID138" s="161"/>
      <c r="IE138" s="161"/>
      <c r="IF138" s="162"/>
      <c r="IG138" s="160"/>
      <c r="IH138" s="161"/>
      <c r="II138" s="161"/>
      <c r="IJ138" s="161"/>
      <c r="IK138" s="161"/>
      <c r="IL138" s="161"/>
      <c r="IM138" s="161"/>
      <c r="IN138" s="161"/>
      <c r="IO138" s="161"/>
      <c r="IP138" s="161"/>
      <c r="IQ138" s="161"/>
      <c r="IR138" s="162"/>
      <c r="IS138" s="160"/>
      <c r="IT138" s="161"/>
      <c r="IU138" s="161"/>
      <c r="IV138" s="161"/>
      <c r="IW138" s="161"/>
      <c r="IX138" s="161"/>
      <c r="IY138" s="161"/>
      <c r="IZ138" s="161"/>
      <c r="JA138" s="161"/>
      <c r="JB138" s="161"/>
      <c r="JC138" s="161"/>
      <c r="JD138" s="162"/>
      <c r="JE138" s="92"/>
    </row>
    <row r="139" spans="1:265" s="1" customFormat="1" ht="14.4" x14ac:dyDescent="0.3">
      <c r="A139" s="125"/>
      <c r="B139" s="163">
        <f t="shared" ca="1" si="1849"/>
        <v>0</v>
      </c>
      <c r="C139" s="164" t="str">
        <f t="shared" ca="1" si="1850"/>
        <v>Affaire 1</v>
      </c>
      <c r="D139" s="140" t="str">
        <f t="shared" ca="1" si="1851"/>
        <v>DCE/REA</v>
      </c>
      <c r="E139" s="141" t="s">
        <v>39</v>
      </c>
      <c r="F139" s="142">
        <v>2</v>
      </c>
      <c r="G139" s="140">
        <f t="shared" ca="1" si="1852"/>
        <v>0</v>
      </c>
      <c r="H139" s="140">
        <f t="shared" ca="1" si="1853"/>
        <v>0</v>
      </c>
      <c r="I139" s="168">
        <f t="shared" ca="1" si="1854"/>
        <v>0</v>
      </c>
      <c r="J139" s="140">
        <f t="shared" ca="1" si="1855"/>
        <v>0</v>
      </c>
      <c r="K139" s="140">
        <f t="shared" ca="1" si="1856"/>
        <v>0</v>
      </c>
      <c r="L139" s="143">
        <f t="shared" ca="1" si="1857"/>
        <v>0</v>
      </c>
      <c r="M139" s="108"/>
      <c r="N139" s="145">
        <v>200</v>
      </c>
      <c r="O139" s="146">
        <v>43466</v>
      </c>
      <c r="P139" s="146">
        <v>43600</v>
      </c>
      <c r="Q139" s="147">
        <v>43597</v>
      </c>
      <c r="R139" s="148" t="str">
        <f ca="1">IF(AND($P139&lt;&gt;"",$P139&lt;=$B$1,$Q139=""),"RETARD","")</f>
        <v/>
      </c>
      <c r="S139" s="148">
        <f ca="1">IF($O139="","",IF(AND($B$1&lt;$P139,$Q139=""),$P139,IF(AND($Q139&lt;=$P139,$Q139&lt;&gt;""),$Q139,EDATE($P139,1))))</f>
        <v>43597</v>
      </c>
      <c r="T139" s="150"/>
      <c r="U139" s="108"/>
      <c r="V139" s="154" t="str">
        <f t="shared" ca="1" si="1858"/>
        <v>-</v>
      </c>
      <c r="W139" s="155" t="str">
        <f t="shared" ca="1" si="1859"/>
        <v>-</v>
      </c>
      <c r="X139" s="155" t="str">
        <f t="shared" ca="1" si="1860"/>
        <v>-</v>
      </c>
      <c r="Y139" s="155" t="str">
        <f t="shared" ca="1" si="1861"/>
        <v>-</v>
      </c>
      <c r="Z139" s="155" t="str">
        <f t="shared" ca="1" si="1862"/>
        <v>DCE</v>
      </c>
      <c r="AA139" s="155" t="str">
        <f t="shared" ca="1" si="1863"/>
        <v/>
      </c>
      <c r="AB139" s="155" t="str">
        <f t="shared" ca="1" si="1864"/>
        <v/>
      </c>
      <c r="AC139" s="155" t="str">
        <f t="shared" ca="1" si="1865"/>
        <v/>
      </c>
      <c r="AD139" s="155" t="str">
        <f t="shared" ca="1" si="1866"/>
        <v/>
      </c>
      <c r="AE139" s="155" t="str">
        <f t="shared" ca="1" si="1867"/>
        <v/>
      </c>
      <c r="AF139" s="155" t="str">
        <f t="shared" ca="1" si="1868"/>
        <v/>
      </c>
      <c r="AG139" s="156" t="str">
        <f t="shared" ca="1" si="1869"/>
        <v/>
      </c>
      <c r="AH139" s="154" t="str">
        <f t="shared" ca="1" si="1870"/>
        <v/>
      </c>
      <c r="AI139" s="155" t="str">
        <f t="shared" ca="1" si="1871"/>
        <v/>
      </c>
      <c r="AJ139" s="155" t="str">
        <f t="shared" ca="1" si="1872"/>
        <v/>
      </c>
      <c r="AK139" s="155" t="str">
        <f t="shared" ca="1" si="1873"/>
        <v/>
      </c>
      <c r="AL139" s="155" t="str">
        <f t="shared" ca="1" si="1874"/>
        <v/>
      </c>
      <c r="AM139" s="155" t="str">
        <f t="shared" ca="1" si="1875"/>
        <v/>
      </c>
      <c r="AN139" s="155" t="str">
        <f t="shared" ca="1" si="1876"/>
        <v/>
      </c>
      <c r="AO139" s="155" t="str">
        <f t="shared" ca="1" si="1877"/>
        <v/>
      </c>
      <c r="AP139" s="155" t="str">
        <f t="shared" ca="1" si="1878"/>
        <v/>
      </c>
      <c r="AQ139" s="155" t="str">
        <f t="shared" ca="1" si="1879"/>
        <v/>
      </c>
      <c r="AR139" s="155" t="str">
        <f t="shared" ca="1" si="1880"/>
        <v/>
      </c>
      <c r="AS139" s="156" t="str">
        <f t="shared" ca="1" si="1881"/>
        <v/>
      </c>
      <c r="AT139" s="154" t="str">
        <f t="shared" ca="1" si="1882"/>
        <v/>
      </c>
      <c r="AU139" s="155" t="str">
        <f t="shared" ca="1" si="1883"/>
        <v/>
      </c>
      <c r="AV139" s="155" t="str">
        <f t="shared" ca="1" si="1884"/>
        <v/>
      </c>
      <c r="AW139" s="155" t="str">
        <f t="shared" ca="1" si="1885"/>
        <v/>
      </c>
      <c r="AX139" s="155" t="str">
        <f t="shared" ca="1" si="1886"/>
        <v/>
      </c>
      <c r="AY139" s="155" t="str">
        <f t="shared" ca="1" si="1887"/>
        <v/>
      </c>
      <c r="AZ139" s="155" t="str">
        <f t="shared" ca="1" si="1888"/>
        <v/>
      </c>
      <c r="BA139" s="155" t="str">
        <f t="shared" ca="1" si="1889"/>
        <v/>
      </c>
      <c r="BB139" s="155" t="str">
        <f t="shared" ca="1" si="1890"/>
        <v/>
      </c>
      <c r="BC139" s="155" t="str">
        <f t="shared" ca="1" si="1891"/>
        <v/>
      </c>
      <c r="BD139" s="155" t="str">
        <f t="shared" ca="1" si="1892"/>
        <v/>
      </c>
      <c r="BE139" s="156" t="str">
        <f t="shared" ca="1" si="1893"/>
        <v/>
      </c>
      <c r="BF139" s="154" t="str">
        <f t="shared" ca="1" si="1894"/>
        <v/>
      </c>
      <c r="BG139" s="155" t="str">
        <f t="shared" ca="1" si="1895"/>
        <v/>
      </c>
      <c r="BH139" s="155" t="str">
        <f t="shared" ca="1" si="1896"/>
        <v/>
      </c>
      <c r="BI139" s="155" t="str">
        <f t="shared" ca="1" si="1897"/>
        <v/>
      </c>
      <c r="BJ139" s="155" t="str">
        <f t="shared" ca="1" si="1898"/>
        <v/>
      </c>
      <c r="BK139" s="155" t="str">
        <f t="shared" ca="1" si="1899"/>
        <v/>
      </c>
      <c r="BL139" s="155" t="str">
        <f t="shared" ca="1" si="1900"/>
        <v/>
      </c>
      <c r="BM139" s="155" t="str">
        <f t="shared" ca="1" si="1901"/>
        <v/>
      </c>
      <c r="BN139" s="155" t="str">
        <f t="shared" ca="1" si="1902"/>
        <v/>
      </c>
      <c r="BO139" s="155" t="str">
        <f t="shared" ca="1" si="1903"/>
        <v/>
      </c>
      <c r="BP139" s="155" t="str">
        <f t="shared" ca="1" si="1904"/>
        <v/>
      </c>
      <c r="BQ139" s="156" t="str">
        <f t="shared" ca="1" si="1905"/>
        <v/>
      </c>
      <c r="BR139" s="52"/>
      <c r="BS139" s="53">
        <f t="shared" ref="BS139:CH140" ca="1" si="1906">IF(OFFSET($HI139,,(COLUMN()-COLUMN($BS$1:$BS$12)),,1)&lt;&gt;"",OFFSET($HI139,,(COLUMN()-COLUMN($BS$1:$BS$12)),,1),SUM(OFFSET($DP139,,2*(COLUMN()-COLUMN($BS$1:$BS$12)),,2)))</f>
        <v>44.444444444444443</v>
      </c>
      <c r="BT139" s="53">
        <f t="shared" ca="1" si="1906"/>
        <v>44.444444444444443</v>
      </c>
      <c r="BU139" s="53">
        <f t="shared" ca="1" si="1906"/>
        <v>44.444444444444443</v>
      </c>
      <c r="BV139" s="53">
        <f t="shared" ca="1" si="1906"/>
        <v>44.444444444444443</v>
      </c>
      <c r="BW139" s="53">
        <f t="shared" ca="1" si="1906"/>
        <v>22.222222222222221</v>
      </c>
      <c r="BX139" s="53">
        <f t="shared" ca="1" si="1906"/>
        <v>0</v>
      </c>
      <c r="BY139" s="53">
        <f t="shared" ca="1" si="1906"/>
        <v>0</v>
      </c>
      <c r="BZ139" s="53">
        <f t="shared" ca="1" si="1906"/>
        <v>0</v>
      </c>
      <c r="CA139" s="53">
        <f t="shared" ca="1" si="1906"/>
        <v>0</v>
      </c>
      <c r="CB139" s="53">
        <f t="shared" ca="1" si="1906"/>
        <v>0</v>
      </c>
      <c r="CC139" s="53">
        <f t="shared" ca="1" si="1906"/>
        <v>0</v>
      </c>
      <c r="CD139" s="54">
        <f t="shared" ca="1" si="1906"/>
        <v>0</v>
      </c>
      <c r="CE139" s="53">
        <f t="shared" ca="1" si="1906"/>
        <v>0</v>
      </c>
      <c r="CF139" s="53">
        <f t="shared" ca="1" si="1906"/>
        <v>0</v>
      </c>
      <c r="CG139" s="53">
        <f t="shared" ca="1" si="1906"/>
        <v>0</v>
      </c>
      <c r="CH139" s="53">
        <f t="shared" ca="1" si="1906"/>
        <v>0</v>
      </c>
      <c r="CI139" s="53">
        <f t="shared" ref="CI139:CX140" ca="1" si="1907">IF(OFFSET($HI139,,(COLUMN()-COLUMN($BS$1:$BS$12)),,1)&lt;&gt;"",OFFSET($HI139,,(COLUMN()-COLUMN($BS$1:$BS$12)),,1),SUM(OFFSET($DP139,,2*(COLUMN()-COLUMN($BS$1:$BS$12)),,2)))</f>
        <v>0</v>
      </c>
      <c r="CJ139" s="53">
        <f t="shared" ca="1" si="1907"/>
        <v>0</v>
      </c>
      <c r="CK139" s="53">
        <f t="shared" ca="1" si="1907"/>
        <v>0</v>
      </c>
      <c r="CL139" s="53">
        <f t="shared" ca="1" si="1907"/>
        <v>0</v>
      </c>
      <c r="CM139" s="53">
        <f t="shared" ca="1" si="1907"/>
        <v>0</v>
      </c>
      <c r="CN139" s="53">
        <f t="shared" ca="1" si="1907"/>
        <v>0</v>
      </c>
      <c r="CO139" s="53">
        <f t="shared" ca="1" si="1907"/>
        <v>0</v>
      </c>
      <c r="CP139" s="54">
        <f t="shared" ca="1" si="1907"/>
        <v>0</v>
      </c>
      <c r="CQ139" s="53">
        <f t="shared" ca="1" si="1907"/>
        <v>0</v>
      </c>
      <c r="CR139" s="53">
        <f t="shared" ca="1" si="1907"/>
        <v>0</v>
      </c>
      <c r="CS139" s="53">
        <f t="shared" ca="1" si="1907"/>
        <v>0</v>
      </c>
      <c r="CT139" s="53">
        <f t="shared" ca="1" si="1907"/>
        <v>0</v>
      </c>
      <c r="CU139" s="53">
        <f t="shared" ca="1" si="1907"/>
        <v>0</v>
      </c>
      <c r="CV139" s="53">
        <f t="shared" ca="1" si="1907"/>
        <v>0</v>
      </c>
      <c r="CW139" s="53">
        <f t="shared" ca="1" si="1907"/>
        <v>0</v>
      </c>
      <c r="CX139" s="53">
        <f t="shared" ca="1" si="1907"/>
        <v>0</v>
      </c>
      <c r="CY139" s="53">
        <f t="shared" ref="CY139:DN140" ca="1" si="1908">IF(OFFSET($HI139,,(COLUMN()-COLUMN($BS$1:$BS$12)),,1)&lt;&gt;"",OFFSET($HI139,,(COLUMN()-COLUMN($BS$1:$BS$12)),,1),SUM(OFFSET($DP139,,2*(COLUMN()-COLUMN($BS$1:$BS$12)),,2)))</f>
        <v>0</v>
      </c>
      <c r="CZ139" s="53">
        <f t="shared" ca="1" si="1908"/>
        <v>0</v>
      </c>
      <c r="DA139" s="53">
        <f t="shared" ca="1" si="1908"/>
        <v>0</v>
      </c>
      <c r="DB139" s="54">
        <f t="shared" ca="1" si="1908"/>
        <v>0</v>
      </c>
      <c r="DC139" s="53">
        <f t="shared" ca="1" si="1908"/>
        <v>0</v>
      </c>
      <c r="DD139" s="53">
        <f t="shared" ca="1" si="1908"/>
        <v>0</v>
      </c>
      <c r="DE139" s="53">
        <f t="shared" ca="1" si="1908"/>
        <v>0</v>
      </c>
      <c r="DF139" s="53">
        <f t="shared" ca="1" si="1908"/>
        <v>0</v>
      </c>
      <c r="DG139" s="53">
        <f t="shared" ca="1" si="1908"/>
        <v>0</v>
      </c>
      <c r="DH139" s="53">
        <f t="shared" ca="1" si="1908"/>
        <v>0</v>
      </c>
      <c r="DI139" s="53">
        <f t="shared" ca="1" si="1908"/>
        <v>0</v>
      </c>
      <c r="DJ139" s="53">
        <f t="shared" ca="1" si="1908"/>
        <v>0</v>
      </c>
      <c r="DK139" s="53">
        <f t="shared" ca="1" si="1908"/>
        <v>0</v>
      </c>
      <c r="DL139" s="53">
        <f t="shared" ca="1" si="1908"/>
        <v>0</v>
      </c>
      <c r="DM139" s="53">
        <f t="shared" ca="1" si="1908"/>
        <v>0</v>
      </c>
      <c r="DN139" s="53">
        <f t="shared" ca="1" si="1908"/>
        <v>0</v>
      </c>
      <c r="DO139" s="52"/>
      <c r="DP139" s="60">
        <v>22.222222222222221</v>
      </c>
      <c r="DQ139" s="53">
        <v>22.222222222222221</v>
      </c>
      <c r="DR139" s="53">
        <v>22.222222222222221</v>
      </c>
      <c r="DS139" s="53">
        <v>22.222222222222221</v>
      </c>
      <c r="DT139" s="53">
        <v>22.222222222222221</v>
      </c>
      <c r="DU139" s="53">
        <v>22.222222222222221</v>
      </c>
      <c r="DV139" s="53">
        <v>22.222222222222221</v>
      </c>
      <c r="DW139" s="53">
        <v>22.222222222222221</v>
      </c>
      <c r="DX139" s="53">
        <v>22.222222222222221</v>
      </c>
      <c r="DY139" s="53">
        <v>0</v>
      </c>
      <c r="DZ139" s="53">
        <v>0</v>
      </c>
      <c r="EA139" s="53">
        <v>0</v>
      </c>
      <c r="EB139" s="53">
        <v>0</v>
      </c>
      <c r="EC139" s="53">
        <v>0</v>
      </c>
      <c r="ED139" s="53">
        <v>0</v>
      </c>
      <c r="EE139" s="53">
        <v>0</v>
      </c>
      <c r="EF139" s="53">
        <v>0</v>
      </c>
      <c r="EG139" s="53">
        <v>0</v>
      </c>
      <c r="EH139" s="53">
        <v>0</v>
      </c>
      <c r="EI139" s="53">
        <v>0</v>
      </c>
      <c r="EJ139" s="53">
        <v>0</v>
      </c>
      <c r="EK139" s="53">
        <v>0</v>
      </c>
      <c r="EL139" s="55">
        <v>0</v>
      </c>
      <c r="EM139" s="54">
        <v>0</v>
      </c>
      <c r="EN139" s="53">
        <v>0</v>
      </c>
      <c r="EO139" s="53">
        <v>0</v>
      </c>
      <c r="EP139" s="53">
        <v>0</v>
      </c>
      <c r="EQ139" s="53">
        <v>0</v>
      </c>
      <c r="ER139" s="53">
        <v>0</v>
      </c>
      <c r="ES139" s="53">
        <v>0</v>
      </c>
      <c r="ET139" s="53">
        <v>0</v>
      </c>
      <c r="EU139" s="53">
        <v>0</v>
      </c>
      <c r="EV139" s="53">
        <v>0</v>
      </c>
      <c r="EW139" s="53">
        <v>0</v>
      </c>
      <c r="EX139" s="53">
        <v>0</v>
      </c>
      <c r="EY139" s="53">
        <v>0</v>
      </c>
      <c r="EZ139" s="53">
        <v>0</v>
      </c>
      <c r="FA139" s="53">
        <v>0</v>
      </c>
      <c r="FB139" s="53">
        <v>0</v>
      </c>
      <c r="FC139" s="53">
        <v>0</v>
      </c>
      <c r="FD139" s="53">
        <v>0</v>
      </c>
      <c r="FE139" s="53">
        <v>0</v>
      </c>
      <c r="FF139" s="53">
        <v>0</v>
      </c>
      <c r="FG139" s="53">
        <v>0</v>
      </c>
      <c r="FH139" s="53">
        <v>0</v>
      </c>
      <c r="FI139" s="53">
        <v>0</v>
      </c>
      <c r="FJ139" s="53">
        <v>0</v>
      </c>
      <c r="FK139" s="54">
        <v>0</v>
      </c>
      <c r="FL139" s="53">
        <v>0</v>
      </c>
      <c r="FM139" s="53">
        <v>0</v>
      </c>
      <c r="FN139" s="53">
        <v>0</v>
      </c>
      <c r="FO139" s="53">
        <v>0</v>
      </c>
      <c r="FP139" s="53">
        <v>0</v>
      </c>
      <c r="FQ139" s="53">
        <v>0</v>
      </c>
      <c r="FR139" s="53">
        <v>0</v>
      </c>
      <c r="FS139" s="53">
        <v>0</v>
      </c>
      <c r="FT139" s="53">
        <v>0</v>
      </c>
      <c r="FU139" s="53">
        <v>0</v>
      </c>
      <c r="FV139" s="53">
        <v>0</v>
      </c>
      <c r="FW139" s="53">
        <v>0</v>
      </c>
      <c r="FX139" s="53">
        <v>0</v>
      </c>
      <c r="FY139" s="53">
        <v>0</v>
      </c>
      <c r="FZ139" s="53">
        <v>0</v>
      </c>
      <c r="GA139" s="53">
        <v>0</v>
      </c>
      <c r="GB139" s="53">
        <v>0</v>
      </c>
      <c r="GC139" s="53">
        <v>0</v>
      </c>
      <c r="GD139" s="53">
        <v>0</v>
      </c>
      <c r="GE139" s="53">
        <v>0</v>
      </c>
      <c r="GF139" s="53">
        <v>0</v>
      </c>
      <c r="GG139" s="53">
        <v>0</v>
      </c>
      <c r="GH139" s="53">
        <v>0</v>
      </c>
      <c r="GI139" s="54">
        <v>0</v>
      </c>
      <c r="GJ139" s="53">
        <v>0</v>
      </c>
      <c r="GK139" s="53">
        <v>0</v>
      </c>
      <c r="GL139" s="53">
        <v>0</v>
      </c>
      <c r="GM139" s="53">
        <v>0</v>
      </c>
      <c r="GN139" s="53">
        <v>0</v>
      </c>
      <c r="GO139" s="53">
        <v>0</v>
      </c>
      <c r="GP139" s="53">
        <v>0</v>
      </c>
      <c r="GQ139" s="53">
        <v>0</v>
      </c>
      <c r="GR139" s="53">
        <v>0</v>
      </c>
      <c r="GS139" s="53">
        <v>0</v>
      </c>
      <c r="GT139" s="53">
        <v>0</v>
      </c>
      <c r="GU139" s="53">
        <v>0</v>
      </c>
      <c r="GV139" s="53">
        <v>0</v>
      </c>
      <c r="GW139" s="53">
        <v>0</v>
      </c>
      <c r="GX139" s="53">
        <v>0</v>
      </c>
      <c r="GY139" s="53">
        <v>0</v>
      </c>
      <c r="GZ139" s="53">
        <v>0</v>
      </c>
      <c r="HA139" s="53">
        <v>0</v>
      </c>
      <c r="HB139" s="53">
        <v>0</v>
      </c>
      <c r="HC139" s="53">
        <v>0</v>
      </c>
      <c r="HD139" s="53">
        <v>0</v>
      </c>
      <c r="HE139" s="53">
        <v>0</v>
      </c>
      <c r="HF139" s="53">
        <v>0</v>
      </c>
      <c r="HG139" s="54">
        <v>0</v>
      </c>
      <c r="HH139" s="52"/>
      <c r="HI139" s="160"/>
      <c r="HJ139" s="161"/>
      <c r="HK139" s="161"/>
      <c r="HL139" s="161"/>
      <c r="HM139" s="161"/>
      <c r="HN139" s="161"/>
      <c r="HO139" s="161"/>
      <c r="HP139" s="161"/>
      <c r="HQ139" s="161"/>
      <c r="HR139" s="161"/>
      <c r="HS139" s="161"/>
      <c r="HT139" s="162"/>
      <c r="HU139" s="160"/>
      <c r="HV139" s="161"/>
      <c r="HW139" s="161"/>
      <c r="HX139" s="161"/>
      <c r="HY139" s="161"/>
      <c r="HZ139" s="161"/>
      <c r="IA139" s="161"/>
      <c r="IB139" s="161"/>
      <c r="IC139" s="161"/>
      <c r="ID139" s="161"/>
      <c r="IE139" s="161"/>
      <c r="IF139" s="162"/>
      <c r="IG139" s="160"/>
      <c r="IH139" s="161"/>
      <c r="II139" s="161"/>
      <c r="IJ139" s="161"/>
      <c r="IK139" s="161"/>
      <c r="IL139" s="161"/>
      <c r="IM139" s="161"/>
      <c r="IN139" s="161"/>
      <c r="IO139" s="161"/>
      <c r="IP139" s="161"/>
      <c r="IQ139" s="161"/>
      <c r="IR139" s="162"/>
      <c r="IS139" s="160"/>
      <c r="IT139" s="161"/>
      <c r="IU139" s="161"/>
      <c r="IV139" s="161"/>
      <c r="IW139" s="161"/>
      <c r="IX139" s="161"/>
      <c r="IY139" s="161"/>
      <c r="IZ139" s="161"/>
      <c r="JA139" s="161"/>
      <c r="JB139" s="161"/>
      <c r="JC139" s="161"/>
      <c r="JD139" s="162"/>
      <c r="JE139" s="92"/>
    </row>
    <row r="140" spans="1:265" s="1" customFormat="1" ht="15" thickBot="1" x14ac:dyDescent="0.35">
      <c r="A140" s="125"/>
      <c r="B140" s="163">
        <f t="shared" ca="1" si="1849"/>
        <v>0</v>
      </c>
      <c r="C140" s="164" t="str">
        <f t="shared" ca="1" si="1850"/>
        <v>Affaire 1</v>
      </c>
      <c r="D140" s="140" t="str">
        <f t="shared" ca="1" si="1851"/>
        <v>DCE/REA</v>
      </c>
      <c r="E140" s="141" t="s">
        <v>40</v>
      </c>
      <c r="F140" s="142">
        <v>3</v>
      </c>
      <c r="G140" s="140">
        <f t="shared" ca="1" si="1852"/>
        <v>0</v>
      </c>
      <c r="H140" s="140">
        <f t="shared" ca="1" si="1853"/>
        <v>0</v>
      </c>
      <c r="I140" s="168">
        <f t="shared" ca="1" si="1854"/>
        <v>0</v>
      </c>
      <c r="J140" s="140">
        <f t="shared" ca="1" si="1855"/>
        <v>0</v>
      </c>
      <c r="K140" s="140">
        <f t="shared" ca="1" si="1856"/>
        <v>0</v>
      </c>
      <c r="L140" s="143">
        <f t="shared" ca="1" si="1857"/>
        <v>0</v>
      </c>
      <c r="M140" s="108"/>
      <c r="N140" s="145">
        <v>250</v>
      </c>
      <c r="O140" s="146">
        <v>43466</v>
      </c>
      <c r="P140" s="146">
        <v>43525</v>
      </c>
      <c r="Q140" s="147"/>
      <c r="R140" s="148" t="str">
        <f ca="1">IF(AND($P140&lt;&gt;"",$P140&lt;=$B$1,$Q140=""),"RETARD","")</f>
        <v>RETARD</v>
      </c>
      <c r="S140" s="148">
        <f ca="1">IF($O140="","",IF(AND($B$1&lt;$P140,$Q140=""),$P140,IF(AND($Q140&lt;=$P140,$Q140&lt;&gt;""),$Q140,EDATE($P140,1))))</f>
        <v>43556</v>
      </c>
      <c r="T140" s="150"/>
      <c r="U140" s="108"/>
      <c r="V140" s="154" t="str">
        <f t="shared" ca="1" si="1858"/>
        <v>-</v>
      </c>
      <c r="W140" s="155" t="str">
        <f t="shared" ca="1" si="1859"/>
        <v>-</v>
      </c>
      <c r="X140" s="155" t="str">
        <f t="shared" ca="1" si="1860"/>
        <v>-</v>
      </c>
      <c r="Y140" s="155" t="str">
        <f t="shared" ca="1" si="1861"/>
        <v>DCE</v>
      </c>
      <c r="Z140" s="155" t="str">
        <f t="shared" ca="1" si="1862"/>
        <v/>
      </c>
      <c r="AA140" s="155" t="str">
        <f t="shared" ca="1" si="1863"/>
        <v/>
      </c>
      <c r="AB140" s="155" t="str">
        <f t="shared" ca="1" si="1864"/>
        <v/>
      </c>
      <c r="AC140" s="155" t="str">
        <f t="shared" ca="1" si="1865"/>
        <v/>
      </c>
      <c r="AD140" s="155" t="str">
        <f t="shared" ca="1" si="1866"/>
        <v/>
      </c>
      <c r="AE140" s="155" t="str">
        <f t="shared" ca="1" si="1867"/>
        <v/>
      </c>
      <c r="AF140" s="155" t="str">
        <f t="shared" ca="1" si="1868"/>
        <v/>
      </c>
      <c r="AG140" s="156" t="str">
        <f t="shared" ca="1" si="1869"/>
        <v/>
      </c>
      <c r="AH140" s="154" t="str">
        <f t="shared" ca="1" si="1870"/>
        <v/>
      </c>
      <c r="AI140" s="155" t="str">
        <f t="shared" ca="1" si="1871"/>
        <v/>
      </c>
      <c r="AJ140" s="155" t="str">
        <f t="shared" ca="1" si="1872"/>
        <v/>
      </c>
      <c r="AK140" s="155" t="str">
        <f t="shared" ca="1" si="1873"/>
        <v/>
      </c>
      <c r="AL140" s="155" t="str">
        <f t="shared" ca="1" si="1874"/>
        <v/>
      </c>
      <c r="AM140" s="155" t="str">
        <f t="shared" ca="1" si="1875"/>
        <v/>
      </c>
      <c r="AN140" s="155" t="str">
        <f t="shared" ca="1" si="1876"/>
        <v/>
      </c>
      <c r="AO140" s="155" t="str">
        <f t="shared" ca="1" si="1877"/>
        <v/>
      </c>
      <c r="AP140" s="155" t="str">
        <f t="shared" ca="1" si="1878"/>
        <v/>
      </c>
      <c r="AQ140" s="155" t="str">
        <f t="shared" ca="1" si="1879"/>
        <v/>
      </c>
      <c r="AR140" s="155" t="str">
        <f t="shared" ca="1" si="1880"/>
        <v/>
      </c>
      <c r="AS140" s="156" t="str">
        <f t="shared" ca="1" si="1881"/>
        <v/>
      </c>
      <c r="AT140" s="154" t="str">
        <f t="shared" ca="1" si="1882"/>
        <v/>
      </c>
      <c r="AU140" s="155" t="str">
        <f t="shared" ca="1" si="1883"/>
        <v/>
      </c>
      <c r="AV140" s="155" t="str">
        <f t="shared" ca="1" si="1884"/>
        <v/>
      </c>
      <c r="AW140" s="155" t="str">
        <f t="shared" ca="1" si="1885"/>
        <v/>
      </c>
      <c r="AX140" s="155" t="str">
        <f t="shared" ca="1" si="1886"/>
        <v/>
      </c>
      <c r="AY140" s="155" t="str">
        <f t="shared" ca="1" si="1887"/>
        <v/>
      </c>
      <c r="AZ140" s="155" t="str">
        <f t="shared" ca="1" si="1888"/>
        <v/>
      </c>
      <c r="BA140" s="155" t="str">
        <f t="shared" ca="1" si="1889"/>
        <v/>
      </c>
      <c r="BB140" s="155" t="str">
        <f t="shared" ca="1" si="1890"/>
        <v/>
      </c>
      <c r="BC140" s="155" t="str">
        <f t="shared" ca="1" si="1891"/>
        <v/>
      </c>
      <c r="BD140" s="155" t="str">
        <f t="shared" ca="1" si="1892"/>
        <v/>
      </c>
      <c r="BE140" s="156" t="str">
        <f t="shared" ca="1" si="1893"/>
        <v/>
      </c>
      <c r="BF140" s="154" t="str">
        <f t="shared" ca="1" si="1894"/>
        <v/>
      </c>
      <c r="BG140" s="155" t="str">
        <f t="shared" ca="1" si="1895"/>
        <v/>
      </c>
      <c r="BH140" s="155" t="str">
        <f t="shared" ca="1" si="1896"/>
        <v/>
      </c>
      <c r="BI140" s="155" t="str">
        <f t="shared" ca="1" si="1897"/>
        <v/>
      </c>
      <c r="BJ140" s="155" t="str">
        <f t="shared" ca="1" si="1898"/>
        <v/>
      </c>
      <c r="BK140" s="155" t="str">
        <f t="shared" ca="1" si="1899"/>
        <v/>
      </c>
      <c r="BL140" s="155" t="str">
        <f t="shared" ca="1" si="1900"/>
        <v/>
      </c>
      <c r="BM140" s="155" t="str">
        <f t="shared" ca="1" si="1901"/>
        <v/>
      </c>
      <c r="BN140" s="155" t="str">
        <f t="shared" ca="1" si="1902"/>
        <v/>
      </c>
      <c r="BO140" s="155" t="str">
        <f t="shared" ca="1" si="1903"/>
        <v/>
      </c>
      <c r="BP140" s="155" t="str">
        <f t="shared" ca="1" si="1904"/>
        <v/>
      </c>
      <c r="BQ140" s="156" t="str">
        <f t="shared" ca="1" si="1905"/>
        <v/>
      </c>
      <c r="BR140" s="52"/>
      <c r="BS140" s="53">
        <f t="shared" ca="1" si="1906"/>
        <v>71.428571428571431</v>
      </c>
      <c r="BT140" s="53">
        <f t="shared" ca="1" si="1906"/>
        <v>71.428571428571431</v>
      </c>
      <c r="BU140" s="53">
        <f t="shared" ca="1" si="1906"/>
        <v>71.428571428571431</v>
      </c>
      <c r="BV140" s="53">
        <f t="shared" ca="1" si="1906"/>
        <v>35.714285714285715</v>
      </c>
      <c r="BW140" s="53">
        <f t="shared" ca="1" si="1906"/>
        <v>0</v>
      </c>
      <c r="BX140" s="53">
        <f t="shared" ca="1" si="1906"/>
        <v>0</v>
      </c>
      <c r="BY140" s="53">
        <f t="shared" ca="1" si="1906"/>
        <v>0</v>
      </c>
      <c r="BZ140" s="53">
        <f t="shared" ca="1" si="1906"/>
        <v>0</v>
      </c>
      <c r="CA140" s="53">
        <f t="shared" ca="1" si="1906"/>
        <v>0</v>
      </c>
      <c r="CB140" s="53">
        <f t="shared" ca="1" si="1906"/>
        <v>0</v>
      </c>
      <c r="CC140" s="53">
        <f t="shared" ca="1" si="1906"/>
        <v>0</v>
      </c>
      <c r="CD140" s="54">
        <f t="shared" ca="1" si="1906"/>
        <v>0</v>
      </c>
      <c r="CE140" s="53">
        <f t="shared" ca="1" si="1906"/>
        <v>0</v>
      </c>
      <c r="CF140" s="53">
        <f t="shared" ca="1" si="1906"/>
        <v>0</v>
      </c>
      <c r="CG140" s="53">
        <f t="shared" ca="1" si="1906"/>
        <v>0</v>
      </c>
      <c r="CH140" s="53">
        <f t="shared" ca="1" si="1906"/>
        <v>0</v>
      </c>
      <c r="CI140" s="53">
        <f t="shared" ca="1" si="1907"/>
        <v>0</v>
      </c>
      <c r="CJ140" s="53">
        <f t="shared" ca="1" si="1907"/>
        <v>0</v>
      </c>
      <c r="CK140" s="53">
        <f t="shared" ca="1" si="1907"/>
        <v>0</v>
      </c>
      <c r="CL140" s="53">
        <f t="shared" ca="1" si="1907"/>
        <v>0</v>
      </c>
      <c r="CM140" s="53">
        <f t="shared" ca="1" si="1907"/>
        <v>0</v>
      </c>
      <c r="CN140" s="53">
        <f t="shared" ca="1" si="1907"/>
        <v>0</v>
      </c>
      <c r="CO140" s="53">
        <f t="shared" ca="1" si="1907"/>
        <v>0</v>
      </c>
      <c r="CP140" s="54">
        <f t="shared" ca="1" si="1907"/>
        <v>0</v>
      </c>
      <c r="CQ140" s="53">
        <f t="shared" ca="1" si="1907"/>
        <v>0</v>
      </c>
      <c r="CR140" s="53">
        <f t="shared" ca="1" si="1907"/>
        <v>0</v>
      </c>
      <c r="CS140" s="53">
        <f t="shared" ca="1" si="1907"/>
        <v>0</v>
      </c>
      <c r="CT140" s="53">
        <f t="shared" ca="1" si="1907"/>
        <v>0</v>
      </c>
      <c r="CU140" s="53">
        <f t="shared" ca="1" si="1907"/>
        <v>0</v>
      </c>
      <c r="CV140" s="53">
        <f t="shared" ca="1" si="1907"/>
        <v>0</v>
      </c>
      <c r="CW140" s="53">
        <f t="shared" ca="1" si="1907"/>
        <v>0</v>
      </c>
      <c r="CX140" s="53">
        <f t="shared" ca="1" si="1907"/>
        <v>0</v>
      </c>
      <c r="CY140" s="53">
        <f t="shared" ca="1" si="1908"/>
        <v>0</v>
      </c>
      <c r="CZ140" s="53">
        <f t="shared" ca="1" si="1908"/>
        <v>0</v>
      </c>
      <c r="DA140" s="53">
        <f t="shared" ca="1" si="1908"/>
        <v>0</v>
      </c>
      <c r="DB140" s="54">
        <f t="shared" ca="1" si="1908"/>
        <v>0</v>
      </c>
      <c r="DC140" s="53">
        <f t="shared" ca="1" si="1908"/>
        <v>0</v>
      </c>
      <c r="DD140" s="53">
        <f t="shared" ca="1" si="1908"/>
        <v>0</v>
      </c>
      <c r="DE140" s="53">
        <f t="shared" ca="1" si="1908"/>
        <v>0</v>
      </c>
      <c r="DF140" s="53">
        <f t="shared" ca="1" si="1908"/>
        <v>0</v>
      </c>
      <c r="DG140" s="53">
        <f t="shared" ca="1" si="1908"/>
        <v>0</v>
      </c>
      <c r="DH140" s="53">
        <f t="shared" ca="1" si="1908"/>
        <v>0</v>
      </c>
      <c r="DI140" s="53">
        <f t="shared" ca="1" si="1908"/>
        <v>0</v>
      </c>
      <c r="DJ140" s="53">
        <f t="shared" ca="1" si="1908"/>
        <v>0</v>
      </c>
      <c r="DK140" s="53">
        <f t="shared" ca="1" si="1908"/>
        <v>0</v>
      </c>
      <c r="DL140" s="53">
        <f t="shared" ca="1" si="1908"/>
        <v>0</v>
      </c>
      <c r="DM140" s="53">
        <f t="shared" ca="1" si="1908"/>
        <v>0</v>
      </c>
      <c r="DN140" s="53">
        <f t="shared" ca="1" si="1908"/>
        <v>0</v>
      </c>
      <c r="DO140" s="52"/>
      <c r="DP140" s="60">
        <v>35.714285714285715</v>
      </c>
      <c r="DQ140" s="53">
        <v>35.714285714285715</v>
      </c>
      <c r="DR140" s="53">
        <v>35.714285714285715</v>
      </c>
      <c r="DS140" s="53">
        <v>35.714285714285715</v>
      </c>
      <c r="DT140" s="53">
        <v>35.714285714285715</v>
      </c>
      <c r="DU140" s="53">
        <v>35.714285714285715</v>
      </c>
      <c r="DV140" s="53">
        <v>35.714285714285715</v>
      </c>
      <c r="DW140" s="53">
        <v>0</v>
      </c>
      <c r="DX140" s="53">
        <v>0</v>
      </c>
      <c r="DY140" s="53">
        <v>0</v>
      </c>
      <c r="DZ140" s="53">
        <v>0</v>
      </c>
      <c r="EA140" s="53">
        <v>0</v>
      </c>
      <c r="EB140" s="53">
        <v>0</v>
      </c>
      <c r="EC140" s="53">
        <v>0</v>
      </c>
      <c r="ED140" s="53">
        <v>0</v>
      </c>
      <c r="EE140" s="53">
        <v>0</v>
      </c>
      <c r="EF140" s="53">
        <v>0</v>
      </c>
      <c r="EG140" s="53">
        <v>0</v>
      </c>
      <c r="EH140" s="53">
        <v>0</v>
      </c>
      <c r="EI140" s="53">
        <v>0</v>
      </c>
      <c r="EJ140" s="53">
        <v>0</v>
      </c>
      <c r="EK140" s="53">
        <v>0</v>
      </c>
      <c r="EL140" s="55">
        <v>0</v>
      </c>
      <c r="EM140" s="54">
        <v>0</v>
      </c>
      <c r="EN140" s="53">
        <v>0</v>
      </c>
      <c r="EO140" s="53">
        <v>0</v>
      </c>
      <c r="EP140" s="53">
        <v>0</v>
      </c>
      <c r="EQ140" s="53">
        <v>0</v>
      </c>
      <c r="ER140" s="53">
        <v>0</v>
      </c>
      <c r="ES140" s="53">
        <v>0</v>
      </c>
      <c r="ET140" s="53">
        <v>0</v>
      </c>
      <c r="EU140" s="53">
        <v>0</v>
      </c>
      <c r="EV140" s="53">
        <v>0</v>
      </c>
      <c r="EW140" s="53">
        <v>0</v>
      </c>
      <c r="EX140" s="53">
        <v>0</v>
      </c>
      <c r="EY140" s="53">
        <v>0</v>
      </c>
      <c r="EZ140" s="53">
        <v>0</v>
      </c>
      <c r="FA140" s="53">
        <v>0</v>
      </c>
      <c r="FB140" s="53">
        <v>0</v>
      </c>
      <c r="FC140" s="53">
        <v>0</v>
      </c>
      <c r="FD140" s="53">
        <v>0</v>
      </c>
      <c r="FE140" s="53">
        <v>0</v>
      </c>
      <c r="FF140" s="53">
        <v>0</v>
      </c>
      <c r="FG140" s="53">
        <v>0</v>
      </c>
      <c r="FH140" s="53">
        <v>0</v>
      </c>
      <c r="FI140" s="53">
        <v>0</v>
      </c>
      <c r="FJ140" s="53">
        <v>0</v>
      </c>
      <c r="FK140" s="54">
        <v>0</v>
      </c>
      <c r="FL140" s="53">
        <v>0</v>
      </c>
      <c r="FM140" s="53">
        <v>0</v>
      </c>
      <c r="FN140" s="53">
        <v>0</v>
      </c>
      <c r="FO140" s="53">
        <v>0</v>
      </c>
      <c r="FP140" s="53">
        <v>0</v>
      </c>
      <c r="FQ140" s="53">
        <v>0</v>
      </c>
      <c r="FR140" s="53">
        <v>0</v>
      </c>
      <c r="FS140" s="53">
        <v>0</v>
      </c>
      <c r="FT140" s="53">
        <v>0</v>
      </c>
      <c r="FU140" s="53">
        <v>0</v>
      </c>
      <c r="FV140" s="53">
        <v>0</v>
      </c>
      <c r="FW140" s="53">
        <v>0</v>
      </c>
      <c r="FX140" s="53">
        <v>0</v>
      </c>
      <c r="FY140" s="53">
        <v>0</v>
      </c>
      <c r="FZ140" s="53">
        <v>0</v>
      </c>
      <c r="GA140" s="53">
        <v>0</v>
      </c>
      <c r="GB140" s="53">
        <v>0</v>
      </c>
      <c r="GC140" s="53">
        <v>0</v>
      </c>
      <c r="GD140" s="53">
        <v>0</v>
      </c>
      <c r="GE140" s="53">
        <v>0</v>
      </c>
      <c r="GF140" s="53">
        <v>0</v>
      </c>
      <c r="GG140" s="53">
        <v>0</v>
      </c>
      <c r="GH140" s="53">
        <v>0</v>
      </c>
      <c r="GI140" s="54">
        <v>0</v>
      </c>
      <c r="GJ140" s="53">
        <v>0</v>
      </c>
      <c r="GK140" s="53">
        <v>0</v>
      </c>
      <c r="GL140" s="53">
        <v>0</v>
      </c>
      <c r="GM140" s="53">
        <v>0</v>
      </c>
      <c r="GN140" s="53">
        <v>0</v>
      </c>
      <c r="GO140" s="53">
        <v>0</v>
      </c>
      <c r="GP140" s="53">
        <v>0</v>
      </c>
      <c r="GQ140" s="53">
        <v>0</v>
      </c>
      <c r="GR140" s="53">
        <v>0</v>
      </c>
      <c r="GS140" s="53">
        <v>0</v>
      </c>
      <c r="GT140" s="53">
        <v>0</v>
      </c>
      <c r="GU140" s="53">
        <v>0</v>
      </c>
      <c r="GV140" s="53">
        <v>0</v>
      </c>
      <c r="GW140" s="53">
        <v>0</v>
      </c>
      <c r="GX140" s="53">
        <v>0</v>
      </c>
      <c r="GY140" s="53">
        <v>0</v>
      </c>
      <c r="GZ140" s="53">
        <v>0</v>
      </c>
      <c r="HA140" s="53">
        <v>0</v>
      </c>
      <c r="HB140" s="53">
        <v>0</v>
      </c>
      <c r="HC140" s="53">
        <v>0</v>
      </c>
      <c r="HD140" s="53">
        <v>0</v>
      </c>
      <c r="HE140" s="53">
        <v>0</v>
      </c>
      <c r="HF140" s="53">
        <v>0</v>
      </c>
      <c r="HG140" s="54">
        <v>0</v>
      </c>
      <c r="HH140" s="52"/>
      <c r="HI140" s="160"/>
      <c r="HJ140" s="161"/>
      <c r="HK140" s="161"/>
      <c r="HL140" s="161"/>
      <c r="HM140" s="161"/>
      <c r="HN140" s="161"/>
      <c r="HO140" s="161"/>
      <c r="HP140" s="161"/>
      <c r="HQ140" s="161"/>
      <c r="HR140" s="161"/>
      <c r="HS140" s="161"/>
      <c r="HT140" s="162"/>
      <c r="HU140" s="160"/>
      <c r="HV140" s="161"/>
      <c r="HW140" s="161"/>
      <c r="HX140" s="161"/>
      <c r="HY140" s="161"/>
      <c r="HZ140" s="161"/>
      <c r="IA140" s="161"/>
      <c r="IB140" s="161"/>
      <c r="IC140" s="161"/>
      <c r="ID140" s="161"/>
      <c r="IE140" s="161"/>
      <c r="IF140" s="162"/>
      <c r="IG140" s="160"/>
      <c r="IH140" s="161"/>
      <c r="II140" s="161"/>
      <c r="IJ140" s="161"/>
      <c r="IK140" s="161"/>
      <c r="IL140" s="161"/>
      <c r="IM140" s="161"/>
      <c r="IN140" s="161"/>
      <c r="IO140" s="161"/>
      <c r="IP140" s="161"/>
      <c r="IQ140" s="161"/>
      <c r="IR140" s="162"/>
      <c r="IS140" s="160"/>
      <c r="IT140" s="161"/>
      <c r="IU140" s="161"/>
      <c r="IV140" s="161"/>
      <c r="IW140" s="161"/>
      <c r="IX140" s="161"/>
      <c r="IY140" s="161"/>
      <c r="IZ140" s="161"/>
      <c r="JA140" s="161"/>
      <c r="JB140" s="161"/>
      <c r="JC140" s="161"/>
      <c r="JD140" s="162"/>
      <c r="JE140" s="92"/>
    </row>
    <row r="141" spans="1:265" s="1" customFormat="1" ht="14.4" x14ac:dyDescent="0.3">
      <c r="A141" s="124"/>
      <c r="B141" s="171"/>
      <c r="C141" s="165" t="s">
        <v>43</v>
      </c>
      <c r="D141" s="137" t="s">
        <v>28</v>
      </c>
      <c r="E141" s="137" t="s">
        <v>39</v>
      </c>
      <c r="F141" s="138"/>
      <c r="G141" s="137"/>
      <c r="H141" s="137"/>
      <c r="I141" s="172"/>
      <c r="J141" s="137"/>
      <c r="K141" s="137"/>
      <c r="L141" s="139"/>
      <c r="M141" s="108"/>
      <c r="N141" s="144">
        <f ca="1">SUM(INDIRECT(ADDRESS(ROW($C141)+1,COLUMN($C141)+11,4)&amp;":"&amp;ADDRESS(ROW($C141)+(COUNTIFS($C$1:$C$12,$C141)-1),COLUMN($C141)+11,4)))</f>
        <v>850</v>
      </c>
      <c r="O141" s="137"/>
      <c r="P141" s="137"/>
      <c r="Q141" s="137"/>
      <c r="R141" s="137"/>
      <c r="S141" s="137"/>
      <c r="T141" s="170"/>
      <c r="U141" s="108"/>
      <c r="V141" s="151"/>
      <c r="W141" s="152"/>
      <c r="X141" s="152"/>
      <c r="Y141" s="152"/>
      <c r="Z141" s="152"/>
      <c r="AA141" s="152"/>
      <c r="AB141" s="152"/>
      <c r="AC141" s="152"/>
      <c r="AD141" s="152"/>
      <c r="AE141" s="152"/>
      <c r="AF141" s="152"/>
      <c r="AG141" s="153"/>
      <c r="AH141" s="151"/>
      <c r="AI141" s="152"/>
      <c r="AJ141" s="152"/>
      <c r="AK141" s="152"/>
      <c r="AL141" s="152"/>
      <c r="AM141" s="152"/>
      <c r="AN141" s="152"/>
      <c r="AO141" s="152"/>
      <c r="AP141" s="152"/>
      <c r="AQ141" s="152"/>
      <c r="AR141" s="152"/>
      <c r="AS141" s="153"/>
      <c r="AT141" s="151"/>
      <c r="AU141" s="152"/>
      <c r="AV141" s="152"/>
      <c r="AW141" s="152"/>
      <c r="AX141" s="152"/>
      <c r="AY141" s="152"/>
      <c r="AZ141" s="152"/>
      <c r="BA141" s="152"/>
      <c r="BB141" s="152"/>
      <c r="BC141" s="152"/>
      <c r="BD141" s="152"/>
      <c r="BE141" s="153"/>
      <c r="BF141" s="151"/>
      <c r="BG141" s="152"/>
      <c r="BH141" s="152"/>
      <c r="BI141" s="152"/>
      <c r="BJ141" s="152"/>
      <c r="BK141" s="152"/>
      <c r="BL141" s="152"/>
      <c r="BM141" s="152"/>
      <c r="BN141" s="152"/>
      <c r="BO141" s="152"/>
      <c r="BP141" s="152"/>
      <c r="BQ141" s="153"/>
      <c r="BR141" s="52"/>
      <c r="BS141" s="71"/>
      <c r="BT141" s="71"/>
      <c r="BU141" s="71"/>
      <c r="BV141" s="71"/>
      <c r="BW141" s="71"/>
      <c r="BX141" s="71"/>
      <c r="BY141" s="71"/>
      <c r="BZ141" s="71"/>
      <c r="CA141" s="71"/>
      <c r="CB141" s="71"/>
      <c r="CC141" s="71"/>
      <c r="CD141" s="72"/>
      <c r="CE141" s="71"/>
      <c r="CF141" s="71"/>
      <c r="CG141" s="71"/>
      <c r="CH141" s="71"/>
      <c r="CI141" s="71"/>
      <c r="CJ141" s="71"/>
      <c r="CK141" s="71"/>
      <c r="CL141" s="71"/>
      <c r="CM141" s="71"/>
      <c r="CN141" s="71"/>
      <c r="CO141" s="71"/>
      <c r="CP141" s="72"/>
      <c r="CQ141" s="71"/>
      <c r="CR141" s="71"/>
      <c r="CS141" s="71"/>
      <c r="CT141" s="71"/>
      <c r="CU141" s="71"/>
      <c r="CV141" s="71"/>
      <c r="CW141" s="71"/>
      <c r="CX141" s="71"/>
      <c r="CY141" s="71"/>
      <c r="CZ141" s="71"/>
      <c r="DA141" s="71"/>
      <c r="DB141" s="72"/>
      <c r="DC141" s="71"/>
      <c r="DD141" s="71"/>
      <c r="DE141" s="71"/>
      <c r="DF141" s="71"/>
      <c r="DG141" s="71"/>
      <c r="DH141" s="71"/>
      <c r="DI141" s="71"/>
      <c r="DJ141" s="71"/>
      <c r="DK141" s="71"/>
      <c r="DL141" s="71"/>
      <c r="DM141" s="71"/>
      <c r="DN141" s="71"/>
      <c r="DO141" s="52"/>
      <c r="DP141" s="73"/>
      <c r="DQ141" s="71"/>
      <c r="DR141" s="71"/>
      <c r="DS141" s="71"/>
      <c r="DT141" s="71"/>
      <c r="DU141" s="71"/>
      <c r="DV141" s="71"/>
      <c r="DW141" s="71"/>
      <c r="DX141" s="71"/>
      <c r="DY141" s="71"/>
      <c r="DZ141" s="71"/>
      <c r="EA141" s="71"/>
      <c r="EB141" s="71"/>
      <c r="EC141" s="71"/>
      <c r="ED141" s="71"/>
      <c r="EE141" s="71"/>
      <c r="EF141" s="71"/>
      <c r="EG141" s="71"/>
      <c r="EH141" s="71"/>
      <c r="EI141" s="71"/>
      <c r="EJ141" s="71"/>
      <c r="EK141" s="71"/>
      <c r="EL141" s="74"/>
      <c r="EM141" s="72"/>
      <c r="EN141" s="71"/>
      <c r="EO141" s="71"/>
      <c r="EP141" s="71"/>
      <c r="EQ141" s="71"/>
      <c r="ER141" s="71"/>
      <c r="ES141" s="71"/>
      <c r="ET141" s="71"/>
      <c r="EU141" s="71"/>
      <c r="EV141" s="71"/>
      <c r="EW141" s="71"/>
      <c r="EX141" s="71"/>
      <c r="EY141" s="71"/>
      <c r="EZ141" s="71"/>
      <c r="FA141" s="71"/>
      <c r="FB141" s="71"/>
      <c r="FC141" s="71"/>
      <c r="FD141" s="71"/>
      <c r="FE141" s="71"/>
      <c r="FF141" s="71"/>
      <c r="FG141" s="71"/>
      <c r="FH141" s="71"/>
      <c r="FI141" s="71"/>
      <c r="FJ141" s="71"/>
      <c r="FK141" s="72"/>
      <c r="FL141" s="71"/>
      <c r="FM141" s="71"/>
      <c r="FN141" s="71"/>
      <c r="FO141" s="71"/>
      <c r="FP141" s="71"/>
      <c r="FQ141" s="71"/>
      <c r="FR141" s="71"/>
      <c r="FS141" s="71"/>
      <c r="FT141" s="71"/>
      <c r="FU141" s="71"/>
      <c r="FV141" s="71"/>
      <c r="FW141" s="71"/>
      <c r="FX141" s="71"/>
      <c r="FY141" s="71"/>
      <c r="FZ141" s="71"/>
      <c r="GA141" s="71"/>
      <c r="GB141" s="71"/>
      <c r="GC141" s="71"/>
      <c r="GD141" s="71"/>
      <c r="GE141" s="71"/>
      <c r="GF141" s="71"/>
      <c r="GG141" s="71"/>
      <c r="GH141" s="71"/>
      <c r="GI141" s="72"/>
      <c r="GJ141" s="71"/>
      <c r="GK141" s="71"/>
      <c r="GL141" s="71"/>
      <c r="GM141" s="71"/>
      <c r="GN141" s="71"/>
      <c r="GO141" s="71"/>
      <c r="GP141" s="71"/>
      <c r="GQ141" s="71"/>
      <c r="GR141" s="71"/>
      <c r="GS141" s="71"/>
      <c r="GT141" s="71"/>
      <c r="GU141" s="71"/>
      <c r="GV141" s="71"/>
      <c r="GW141" s="71"/>
      <c r="GX141" s="71"/>
      <c r="GY141" s="71"/>
      <c r="GZ141" s="71"/>
      <c r="HA141" s="71"/>
      <c r="HB141" s="71"/>
      <c r="HC141" s="71"/>
      <c r="HD141" s="71"/>
      <c r="HE141" s="71"/>
      <c r="HF141" s="71"/>
      <c r="HG141" s="72"/>
      <c r="HH141" s="52"/>
      <c r="HI141" s="157"/>
      <c r="HJ141" s="158"/>
      <c r="HK141" s="158"/>
      <c r="HL141" s="158"/>
      <c r="HM141" s="158"/>
      <c r="HN141" s="158"/>
      <c r="HO141" s="158"/>
      <c r="HP141" s="158"/>
      <c r="HQ141" s="158"/>
      <c r="HR141" s="158"/>
      <c r="HS141" s="158"/>
      <c r="HT141" s="159"/>
      <c r="HU141" s="157"/>
      <c r="HV141" s="158"/>
      <c r="HW141" s="158"/>
      <c r="HX141" s="158"/>
      <c r="HY141" s="158"/>
      <c r="HZ141" s="158"/>
      <c r="IA141" s="158"/>
      <c r="IB141" s="158"/>
      <c r="IC141" s="158"/>
      <c r="ID141" s="158"/>
      <c r="IE141" s="158"/>
      <c r="IF141" s="159"/>
      <c r="IG141" s="157"/>
      <c r="IH141" s="158"/>
      <c r="II141" s="158"/>
      <c r="IJ141" s="158"/>
      <c r="IK141" s="158"/>
      <c r="IL141" s="158"/>
      <c r="IM141" s="158"/>
      <c r="IN141" s="158"/>
      <c r="IO141" s="158"/>
      <c r="IP141" s="158"/>
      <c r="IQ141" s="158"/>
      <c r="IR141" s="159"/>
      <c r="IS141" s="157"/>
      <c r="IT141" s="158"/>
      <c r="IU141" s="158"/>
      <c r="IV141" s="158"/>
      <c r="IW141" s="158"/>
      <c r="IX141" s="158"/>
      <c r="IY141" s="158"/>
      <c r="IZ141" s="158"/>
      <c r="JA141" s="158"/>
      <c r="JB141" s="158"/>
      <c r="JC141" s="158"/>
      <c r="JD141" s="159"/>
      <c r="JE141" s="92"/>
    </row>
    <row r="142" spans="1:265" s="1" customFormat="1" ht="15" customHeight="1" x14ac:dyDescent="0.3">
      <c r="A142" s="125"/>
      <c r="B142" s="163">
        <f t="shared" ref="B142:B144" ca="1" si="1909">INDIRECT(ADDRESS(ROW(A142)-1,COLUMN(A142)+1,4),TRUE)</f>
        <v>0</v>
      </c>
      <c r="C142" s="164" t="str">
        <f t="shared" ref="C142:C144" ca="1" si="1910">INDIRECT(ADDRESS(ROW(B142)-1,COLUMN(B142)+1,4),TRUE)</f>
        <v>Affaire 1</v>
      </c>
      <c r="D142" s="140" t="str">
        <f t="shared" ref="D142:D144" ca="1" si="1911">INDIRECT(ADDRESS(ROW(C142)-1,COLUMN(C142)+1,4),TRUE)</f>
        <v>DCE/REA</v>
      </c>
      <c r="E142" s="141" t="s">
        <v>38</v>
      </c>
      <c r="F142" s="142">
        <v>1</v>
      </c>
      <c r="G142" s="140">
        <f t="shared" ref="G142:G144" ca="1" si="1912">INDIRECT(ADDRESS(ROW(F142)-1,COLUMN(F142)+1,4),TRUE)</f>
        <v>0</v>
      </c>
      <c r="H142" s="140">
        <f t="shared" ref="H142:H144" ca="1" si="1913">INDIRECT(ADDRESS(ROW(G142)-1,COLUMN(G142)+1,4),TRUE)</f>
        <v>0</v>
      </c>
      <c r="I142" s="168">
        <f t="shared" ref="I142:I144" ca="1" si="1914">INDIRECT(ADDRESS(ROW(H142)-1,COLUMN(H142)+1,4),TRUE)</f>
        <v>0</v>
      </c>
      <c r="J142" s="173">
        <f t="shared" ref="J142:J144" ca="1" si="1915">INDIRECT(ADDRESS(ROW(I142)-1,COLUMN(I142)+1,4),TRUE)</f>
        <v>0</v>
      </c>
      <c r="K142" s="140">
        <f t="shared" ref="K142:K144" ca="1" si="1916">INDIRECT(ADDRESS(ROW(J142)-1,COLUMN(J142)+1,4),TRUE)</f>
        <v>0</v>
      </c>
      <c r="L142" s="143">
        <f t="shared" ref="L142:L144" ca="1" si="1917">INDIRECT(ADDRESS(ROW(K142)-1,COLUMN(K142)+1,4),TRUE)</f>
        <v>0</v>
      </c>
      <c r="M142" s="108"/>
      <c r="N142" s="145">
        <v>400</v>
      </c>
      <c r="O142" s="146">
        <v>43466</v>
      </c>
      <c r="P142" s="146">
        <v>43586</v>
      </c>
      <c r="Q142" s="147"/>
      <c r="R142" s="148" t="str">
        <f ca="1">IF(AND($P142&lt;&gt;"",$P142&lt;=$B$1,$Q142=""),"RETARD","")</f>
        <v>RETARD</v>
      </c>
      <c r="S142" s="148">
        <f ca="1">IF($O142="","",IF(AND($B$1&lt;$P142,$Q142=""),$P142,IF(AND($Q142&lt;=$P142,$Q142&lt;&gt;""),$Q142,EDATE($P142,1))))</f>
        <v>43617</v>
      </c>
      <c r="T142" s="169"/>
      <c r="U142" s="108"/>
      <c r="V142" s="154" t="str">
        <f t="shared" ref="V142:V144" ca="1" si="1918">IF(AND(BS142&gt;0,BT142&gt;0),"-",IF(AND(BS142&gt;0,BT142=0),IF($D142="DCE/REA",IF(HI142="","DCE","REA"),$D142),""))</f>
        <v>-</v>
      </c>
      <c r="W142" s="155" t="str">
        <f t="shared" ref="W142:W144" ca="1" si="1919">IF(AND(BT142&gt;0,BU142&gt;0),"-",IF(AND(BT142&gt;0,BU142=0),IF($D142="DCE/REA",IF(HJ142="","DCE","REA"),$D142),""))</f>
        <v>-</v>
      </c>
      <c r="X142" s="155" t="str">
        <f t="shared" ref="X142:X144" ca="1" si="1920">IF(AND(BU142&gt;0,BV142&gt;0),"-",IF(AND(BU142&gt;0,BV142=0),IF($D142="DCE/REA",IF(HK142="","DCE","REA"),$D142),""))</f>
        <v>-</v>
      </c>
      <c r="Y142" s="155" t="str">
        <f t="shared" ref="Y142:Y144" ca="1" si="1921">IF(AND(BV142&gt;0,BW142&gt;0),"-",IF(AND(BV142&gt;0,BW142=0),IF($D142="DCE/REA",IF(HL142="","DCE","REA"),$D142),""))</f>
        <v>-</v>
      </c>
      <c r="Z142" s="155" t="str">
        <f t="shared" ref="Z142:Z144" ca="1" si="1922">IF(AND(BW142&gt;0,BX142&gt;0),"-",IF(AND(BW142&gt;0,BX142=0),IF($D142="DCE/REA",IF(HM142="","DCE","REA"),$D142),""))</f>
        <v>-</v>
      </c>
      <c r="AA142" s="155" t="str">
        <f t="shared" ref="AA142:AA144" ca="1" si="1923">IF(AND(BX142&gt;0,BY142&gt;0),"-",IF(AND(BX142&gt;0,BY142=0),IF($D142="DCE/REA",IF(HN142="","DCE","REA"),$D142),""))</f>
        <v>DCE</v>
      </c>
      <c r="AB142" s="155" t="str">
        <f t="shared" ref="AB142:AB144" ca="1" si="1924">IF(AND(BY142&gt;0,BZ142&gt;0),"-",IF(AND(BY142&gt;0,BZ142=0),IF($D142="DCE/REA",IF(HO142="","DCE","REA"),$D142),""))</f>
        <v/>
      </c>
      <c r="AC142" s="155" t="str">
        <f t="shared" ref="AC142:AC144" ca="1" si="1925">IF(AND(BZ142&gt;0,CA142&gt;0),"-",IF(AND(BZ142&gt;0,CA142=0),IF($D142="DCE/REA",IF(HP142="","DCE","REA"),$D142),""))</f>
        <v/>
      </c>
      <c r="AD142" s="155" t="str">
        <f t="shared" ref="AD142:AD144" ca="1" si="1926">IF(AND(CA142&gt;0,CB142&gt;0),"-",IF(AND(CA142&gt;0,CB142=0),IF($D142="DCE/REA",IF(HQ142="","DCE","REA"),$D142),""))</f>
        <v/>
      </c>
      <c r="AE142" s="155" t="str">
        <f t="shared" ref="AE142:AE144" ca="1" si="1927">IF(AND(CB142&gt;0,CC142&gt;0),"-",IF(AND(CB142&gt;0,CC142=0),IF($D142="DCE/REA",IF(HR142="","DCE","REA"),$D142),""))</f>
        <v/>
      </c>
      <c r="AF142" s="155" t="str">
        <f t="shared" ref="AF142:AF144" ca="1" si="1928">IF(AND(CC142&gt;0,CD142&gt;0),"-",IF(AND(CC142&gt;0,CD142=0),IF($D142="DCE/REA",IF(HS142="","DCE","REA"),$D142),""))</f>
        <v/>
      </c>
      <c r="AG142" s="156" t="str">
        <f t="shared" ref="AG142:AG144" ca="1" si="1929">IF(AND(CD142&gt;0,CE142&gt;0),"-",IF(AND(CD142&gt;0,CE142=0),IF($D142="DCE/REA",IF(HT142="","DCE","REA"),$D142),""))</f>
        <v/>
      </c>
      <c r="AH142" s="154" t="str">
        <f t="shared" ref="AH142:AH144" ca="1" si="1930">IF(AND(CE142&gt;0,CF142&gt;0),"-",IF(AND(CE142&gt;0,CF142=0),IF($D142="DCE/REA",IF(HU142="","DCE","REA"),$D142),""))</f>
        <v/>
      </c>
      <c r="AI142" s="155" t="str">
        <f t="shared" ref="AI142:AI144" ca="1" si="1931">IF(AND(CF142&gt;0,CG142&gt;0),"-",IF(AND(CF142&gt;0,CG142=0),IF($D142="DCE/REA",IF(HV142="","DCE","REA"),$D142),""))</f>
        <v/>
      </c>
      <c r="AJ142" s="155" t="str">
        <f t="shared" ref="AJ142:AJ144" ca="1" si="1932">IF(AND(CG142&gt;0,CH142&gt;0),"-",IF(AND(CG142&gt;0,CH142=0),IF($D142="DCE/REA",IF(HW142="","DCE","REA"),$D142),""))</f>
        <v/>
      </c>
      <c r="AK142" s="155" t="str">
        <f t="shared" ref="AK142:AK144" ca="1" si="1933">IF(AND(CH142&gt;0,CI142&gt;0),"-",IF(AND(CH142&gt;0,CI142=0),IF($D142="DCE/REA",IF(HX142="","DCE","REA"),$D142),""))</f>
        <v/>
      </c>
      <c r="AL142" s="155" t="str">
        <f t="shared" ref="AL142:AL144" ca="1" si="1934">IF(AND(CI142&gt;0,CJ142&gt;0),"-",IF(AND(CI142&gt;0,CJ142=0),IF($D142="DCE/REA",IF(HY142="","DCE","REA"),$D142),""))</f>
        <v/>
      </c>
      <c r="AM142" s="155" t="str">
        <f t="shared" ref="AM142:AM144" ca="1" si="1935">IF(AND(CJ142&gt;0,CK142&gt;0),"-",IF(AND(CJ142&gt;0,CK142=0),IF($D142="DCE/REA",IF(HZ142="","DCE","REA"),$D142),""))</f>
        <v/>
      </c>
      <c r="AN142" s="155" t="str">
        <f t="shared" ref="AN142:AN144" ca="1" si="1936">IF(AND(CK142&gt;0,CL142&gt;0),"-",IF(AND(CK142&gt;0,CL142=0),IF($D142="DCE/REA",IF(IA142="","DCE","REA"),$D142),""))</f>
        <v/>
      </c>
      <c r="AO142" s="155" t="str">
        <f t="shared" ref="AO142:AO144" ca="1" si="1937">IF(AND(CL142&gt;0,CM142&gt;0),"-",IF(AND(CL142&gt;0,CM142=0),IF($D142="DCE/REA",IF(IB142="","DCE","REA"),$D142),""))</f>
        <v/>
      </c>
      <c r="AP142" s="155" t="str">
        <f t="shared" ref="AP142:AP144" ca="1" si="1938">IF(AND(CM142&gt;0,CN142&gt;0),"-",IF(AND(CM142&gt;0,CN142=0),IF($D142="DCE/REA",IF(IC142="","DCE","REA"),$D142),""))</f>
        <v/>
      </c>
      <c r="AQ142" s="155" t="str">
        <f t="shared" ref="AQ142:AQ144" ca="1" si="1939">IF(AND(CN142&gt;0,CO142&gt;0),"-",IF(AND(CN142&gt;0,CO142=0),IF($D142="DCE/REA",IF(ID142="","DCE","REA"),$D142),""))</f>
        <v/>
      </c>
      <c r="AR142" s="155" t="str">
        <f t="shared" ref="AR142:AR144" ca="1" si="1940">IF(AND(CO142&gt;0,CP142&gt;0),"-",IF(AND(CO142&gt;0,CP142=0),IF($D142="DCE/REA",IF(IE142="","DCE","REA"),$D142),""))</f>
        <v/>
      </c>
      <c r="AS142" s="156" t="str">
        <f t="shared" ref="AS142:AS144" ca="1" si="1941">IF(AND(CP142&gt;0,CQ142&gt;0),"-",IF(AND(CP142&gt;0,CQ142=0),IF($D142="DCE/REA",IF(IF142="","DCE","REA"),$D142),""))</f>
        <v/>
      </c>
      <c r="AT142" s="154" t="str">
        <f t="shared" ref="AT142:AT144" ca="1" si="1942">IF(AND(CQ142&gt;0,CR142&gt;0),"-",IF(AND(CQ142&gt;0,CR142=0),IF($D142="DCE/REA",IF(IG142="","DCE","REA"),$D142),""))</f>
        <v/>
      </c>
      <c r="AU142" s="155" t="str">
        <f t="shared" ref="AU142:AU144" ca="1" si="1943">IF(AND(CR142&gt;0,CS142&gt;0),"-",IF(AND(CR142&gt;0,CS142=0),IF($D142="DCE/REA",IF(IH142="","DCE","REA"),$D142),""))</f>
        <v/>
      </c>
      <c r="AV142" s="155" t="str">
        <f t="shared" ref="AV142:AV144" ca="1" si="1944">IF(AND(CS142&gt;0,CT142&gt;0),"-",IF(AND(CS142&gt;0,CT142=0),IF($D142="DCE/REA",IF(II142="","DCE","REA"),$D142),""))</f>
        <v/>
      </c>
      <c r="AW142" s="155" t="str">
        <f t="shared" ref="AW142:AW144" ca="1" si="1945">IF(AND(CT142&gt;0,CU142&gt;0),"-",IF(AND(CT142&gt;0,CU142=0),IF($D142="DCE/REA",IF(IJ142="","DCE","REA"),$D142),""))</f>
        <v/>
      </c>
      <c r="AX142" s="155" t="str">
        <f t="shared" ref="AX142:AX144" ca="1" si="1946">IF(AND(CU142&gt;0,CV142&gt;0),"-",IF(AND(CU142&gt;0,CV142=0),IF($D142="DCE/REA",IF(IK142="","DCE","REA"),$D142),""))</f>
        <v/>
      </c>
      <c r="AY142" s="155" t="str">
        <f t="shared" ref="AY142:AY144" ca="1" si="1947">IF(AND(CV142&gt;0,CW142&gt;0),"-",IF(AND(CV142&gt;0,CW142=0),IF($D142="DCE/REA",IF(IL142="","DCE","REA"),$D142),""))</f>
        <v/>
      </c>
      <c r="AZ142" s="155" t="str">
        <f t="shared" ref="AZ142:AZ144" ca="1" si="1948">IF(AND(CW142&gt;0,CX142&gt;0),"-",IF(AND(CW142&gt;0,CX142=0),IF($D142="DCE/REA",IF(IM142="","DCE","REA"),$D142),""))</f>
        <v/>
      </c>
      <c r="BA142" s="155" t="str">
        <f t="shared" ref="BA142:BA144" ca="1" si="1949">IF(AND(CX142&gt;0,CY142&gt;0),"-",IF(AND(CX142&gt;0,CY142=0),IF($D142="DCE/REA",IF(IN142="","DCE","REA"),$D142),""))</f>
        <v/>
      </c>
      <c r="BB142" s="155" t="str">
        <f t="shared" ref="BB142:BB144" ca="1" si="1950">IF(AND(CY142&gt;0,CZ142&gt;0),"-",IF(AND(CY142&gt;0,CZ142=0),IF($D142="DCE/REA",IF(IO142="","DCE","REA"),$D142),""))</f>
        <v/>
      </c>
      <c r="BC142" s="155" t="str">
        <f t="shared" ref="BC142:BC144" ca="1" si="1951">IF(AND(CZ142&gt;0,DA142&gt;0),"-",IF(AND(CZ142&gt;0,DA142=0),IF($D142="DCE/REA",IF(IP142="","DCE","REA"),$D142),""))</f>
        <v/>
      </c>
      <c r="BD142" s="155" t="str">
        <f t="shared" ref="BD142:BD144" ca="1" si="1952">IF(AND(DA142&gt;0,DB142&gt;0),"-",IF(AND(DA142&gt;0,DB142=0),IF($D142="DCE/REA",IF(IQ142="","DCE","REA"),$D142),""))</f>
        <v/>
      </c>
      <c r="BE142" s="156" t="str">
        <f t="shared" ref="BE142:BE144" ca="1" si="1953">IF(AND(DB142&gt;0,DC142&gt;0),"-",IF(AND(DB142&gt;0,DC142=0),IF($D142="DCE/REA",IF(IR142="","DCE","REA"),$D142),""))</f>
        <v/>
      </c>
      <c r="BF142" s="154" t="str">
        <f t="shared" ref="BF142:BF144" ca="1" si="1954">IF(AND(DC142&gt;0,DD142&gt;0),"-",IF(AND(DC142&gt;0,DD142=0),IF($D142="DCE/REA",IF(IS142="","DCE","REA"),$D142),""))</f>
        <v/>
      </c>
      <c r="BG142" s="155" t="str">
        <f t="shared" ref="BG142:BG144" ca="1" si="1955">IF(AND(DD142&gt;0,DE142&gt;0),"-",IF(AND(DD142&gt;0,DE142=0),IF($D142="DCE/REA",IF(IT142="","DCE","REA"),$D142),""))</f>
        <v/>
      </c>
      <c r="BH142" s="155" t="str">
        <f t="shared" ref="BH142:BH144" ca="1" si="1956">IF(AND(DE142&gt;0,DF142&gt;0),"-",IF(AND(DE142&gt;0,DF142=0),IF($D142="DCE/REA",IF(IU142="","DCE","REA"),$D142),""))</f>
        <v/>
      </c>
      <c r="BI142" s="155" t="str">
        <f t="shared" ref="BI142:BI144" ca="1" si="1957">IF(AND(DF142&gt;0,DG142&gt;0),"-",IF(AND(DF142&gt;0,DG142=0),IF($D142="DCE/REA",IF(IV142="","DCE","REA"),$D142),""))</f>
        <v/>
      </c>
      <c r="BJ142" s="155" t="str">
        <f t="shared" ref="BJ142:BJ144" ca="1" si="1958">IF(AND(DG142&gt;0,DH142&gt;0),"-",IF(AND(DG142&gt;0,DH142=0),IF($D142="DCE/REA",IF(IW142="","DCE","REA"),$D142),""))</f>
        <v/>
      </c>
      <c r="BK142" s="155" t="str">
        <f t="shared" ref="BK142:BK144" ca="1" si="1959">IF(AND(DH142&gt;0,DI142&gt;0),"-",IF(AND(DH142&gt;0,DI142=0),IF($D142="DCE/REA",IF(IX142="","DCE","REA"),$D142),""))</f>
        <v/>
      </c>
      <c r="BL142" s="155" t="str">
        <f t="shared" ref="BL142:BL144" ca="1" si="1960">IF(AND(DI142&gt;0,DJ142&gt;0),"-",IF(AND(DI142&gt;0,DJ142=0),IF($D142="DCE/REA",IF(IY142="","DCE","REA"),$D142),""))</f>
        <v/>
      </c>
      <c r="BM142" s="155" t="str">
        <f t="shared" ref="BM142:BM144" ca="1" si="1961">IF(AND(DJ142&gt;0,DK142&gt;0),"-",IF(AND(DJ142&gt;0,DK142=0),IF($D142="DCE/REA",IF(IZ142="","DCE","REA"),$D142),""))</f>
        <v/>
      </c>
      <c r="BN142" s="155" t="str">
        <f t="shared" ref="BN142:BN144" ca="1" si="1962">IF(AND(DK142&gt;0,DL142&gt;0),"-",IF(AND(DK142&gt;0,DL142=0),IF($D142="DCE/REA",IF(JA142="","DCE","REA"),$D142),""))</f>
        <v/>
      </c>
      <c r="BO142" s="155" t="str">
        <f t="shared" ref="BO142:BO144" ca="1" si="1963">IF(AND(DL142&gt;0,DM142&gt;0),"-",IF(AND(DL142&gt;0,DM142=0),IF($D142="DCE/REA",IF(JB142="","DCE","REA"),$D142),""))</f>
        <v/>
      </c>
      <c r="BP142" s="155" t="str">
        <f t="shared" ref="BP142:BP144" ca="1" si="1964">IF(AND(DM142&gt;0,DN142&gt;0),"-",IF(AND(DM142&gt;0,DN142=0),IF($D142="DCE/REA",IF(JC142="","DCE","REA"),$D142),""))</f>
        <v/>
      </c>
      <c r="BQ142" s="156" t="str">
        <f t="shared" ref="BQ142:BQ144" ca="1" si="1965">IF(AND(DN142&gt;0,DO142&gt;0),"-",IF(AND(DN142&gt;0,DO142=0),IF($D142="DCE/REA",IF(JD142="","DCE","REA"),$D142),""))</f>
        <v/>
      </c>
      <c r="BR142" s="52"/>
      <c r="BS142" s="53">
        <f t="shared" ref="BS142:CH144" ca="1" si="1966">IF(OFFSET($HI142,,(COLUMN()-COLUMN($BS$1:$BS$12)),,1)&lt;&gt;"",OFFSET($HI142,,(COLUMN()-COLUMN($BS$1:$BS$12)),,1),SUM(OFFSET($DP142,,2*(COLUMN()-COLUMN($BS$1:$BS$12)),,2)))</f>
        <v>47.058823529411768</v>
      </c>
      <c r="BT142" s="53">
        <f t="shared" ca="1" si="1966"/>
        <v>47.058823529411768</v>
      </c>
      <c r="BU142" s="53">
        <f t="shared" ca="1" si="1966"/>
        <v>70.588235294117652</v>
      </c>
      <c r="BV142" s="53">
        <f t="shared" ca="1" si="1966"/>
        <v>94.117647058823536</v>
      </c>
      <c r="BW142" s="53">
        <f t="shared" ca="1" si="1966"/>
        <v>94.117647058823536</v>
      </c>
      <c r="BX142" s="53">
        <f t="shared" ca="1" si="1966"/>
        <v>47.058823529411768</v>
      </c>
      <c r="BY142" s="53">
        <f t="shared" ca="1" si="1966"/>
        <v>0</v>
      </c>
      <c r="BZ142" s="53">
        <f t="shared" ca="1" si="1966"/>
        <v>0</v>
      </c>
      <c r="CA142" s="53">
        <f t="shared" ca="1" si="1966"/>
        <v>0</v>
      </c>
      <c r="CB142" s="53">
        <f t="shared" ca="1" si="1966"/>
        <v>0</v>
      </c>
      <c r="CC142" s="53">
        <f t="shared" ca="1" si="1966"/>
        <v>0</v>
      </c>
      <c r="CD142" s="54">
        <f t="shared" ca="1" si="1966"/>
        <v>0</v>
      </c>
      <c r="CE142" s="53">
        <f t="shared" ca="1" si="1966"/>
        <v>0</v>
      </c>
      <c r="CF142" s="53">
        <f t="shared" ca="1" si="1966"/>
        <v>0</v>
      </c>
      <c r="CG142" s="53">
        <f t="shared" ca="1" si="1966"/>
        <v>0</v>
      </c>
      <c r="CH142" s="53">
        <f t="shared" ca="1" si="1966"/>
        <v>0</v>
      </c>
      <c r="CI142" s="53">
        <f t="shared" ref="CI142:CX144" ca="1" si="1967">IF(OFFSET($HI142,,(COLUMN()-COLUMN($BS$1:$BS$12)),,1)&lt;&gt;"",OFFSET($HI142,,(COLUMN()-COLUMN($BS$1:$BS$12)),,1),SUM(OFFSET($DP142,,2*(COLUMN()-COLUMN($BS$1:$BS$12)),,2)))</f>
        <v>0</v>
      </c>
      <c r="CJ142" s="53">
        <f t="shared" ca="1" si="1967"/>
        <v>0</v>
      </c>
      <c r="CK142" s="53">
        <f t="shared" ca="1" si="1967"/>
        <v>0</v>
      </c>
      <c r="CL142" s="53">
        <f t="shared" ca="1" si="1967"/>
        <v>0</v>
      </c>
      <c r="CM142" s="53">
        <f t="shared" ca="1" si="1967"/>
        <v>0</v>
      </c>
      <c r="CN142" s="53">
        <f t="shared" ca="1" si="1967"/>
        <v>0</v>
      </c>
      <c r="CO142" s="53">
        <f t="shared" ca="1" si="1967"/>
        <v>0</v>
      </c>
      <c r="CP142" s="54">
        <f t="shared" ca="1" si="1967"/>
        <v>0</v>
      </c>
      <c r="CQ142" s="53">
        <f t="shared" ca="1" si="1967"/>
        <v>0</v>
      </c>
      <c r="CR142" s="53">
        <f t="shared" ca="1" si="1967"/>
        <v>0</v>
      </c>
      <c r="CS142" s="53">
        <f t="shared" ca="1" si="1967"/>
        <v>0</v>
      </c>
      <c r="CT142" s="53">
        <f t="shared" ca="1" si="1967"/>
        <v>0</v>
      </c>
      <c r="CU142" s="53">
        <f t="shared" ca="1" si="1967"/>
        <v>0</v>
      </c>
      <c r="CV142" s="53">
        <f t="shared" ca="1" si="1967"/>
        <v>0</v>
      </c>
      <c r="CW142" s="53">
        <f t="shared" ca="1" si="1967"/>
        <v>0</v>
      </c>
      <c r="CX142" s="53">
        <f t="shared" ca="1" si="1967"/>
        <v>0</v>
      </c>
      <c r="CY142" s="53">
        <f t="shared" ref="CY142:DN144" ca="1" si="1968">IF(OFFSET($HI142,,(COLUMN()-COLUMN($BS$1:$BS$12)),,1)&lt;&gt;"",OFFSET($HI142,,(COLUMN()-COLUMN($BS$1:$BS$12)),,1),SUM(OFFSET($DP142,,2*(COLUMN()-COLUMN($BS$1:$BS$12)),,2)))</f>
        <v>0</v>
      </c>
      <c r="CZ142" s="53">
        <f t="shared" ca="1" si="1968"/>
        <v>0</v>
      </c>
      <c r="DA142" s="53">
        <f t="shared" ca="1" si="1968"/>
        <v>0</v>
      </c>
      <c r="DB142" s="54">
        <f t="shared" ca="1" si="1968"/>
        <v>0</v>
      </c>
      <c r="DC142" s="53">
        <f t="shared" ca="1" si="1968"/>
        <v>0</v>
      </c>
      <c r="DD142" s="53">
        <f t="shared" ca="1" si="1968"/>
        <v>0</v>
      </c>
      <c r="DE142" s="53">
        <f t="shared" ca="1" si="1968"/>
        <v>0</v>
      </c>
      <c r="DF142" s="53">
        <f t="shared" ca="1" si="1968"/>
        <v>0</v>
      </c>
      <c r="DG142" s="53">
        <f t="shared" ca="1" si="1968"/>
        <v>0</v>
      </c>
      <c r="DH142" s="53">
        <f t="shared" ca="1" si="1968"/>
        <v>0</v>
      </c>
      <c r="DI142" s="53">
        <f t="shared" ca="1" si="1968"/>
        <v>0</v>
      </c>
      <c r="DJ142" s="53">
        <f t="shared" ca="1" si="1968"/>
        <v>0</v>
      </c>
      <c r="DK142" s="53">
        <f t="shared" ca="1" si="1968"/>
        <v>0</v>
      </c>
      <c r="DL142" s="53">
        <f t="shared" ca="1" si="1968"/>
        <v>0</v>
      </c>
      <c r="DM142" s="53">
        <f t="shared" ca="1" si="1968"/>
        <v>0</v>
      </c>
      <c r="DN142" s="53">
        <f t="shared" ca="1" si="1968"/>
        <v>0</v>
      </c>
      <c r="DO142" s="52"/>
      <c r="DP142" s="60">
        <v>23.529411764705884</v>
      </c>
      <c r="DQ142" s="53">
        <v>23.529411764705884</v>
      </c>
      <c r="DR142" s="53">
        <v>23.529411764705884</v>
      </c>
      <c r="DS142" s="53">
        <v>23.529411764705884</v>
      </c>
      <c r="DT142" s="53">
        <v>23.529411764705884</v>
      </c>
      <c r="DU142" s="53">
        <v>47.058823529411768</v>
      </c>
      <c r="DV142" s="53">
        <v>47.058823529411768</v>
      </c>
      <c r="DW142" s="53">
        <v>47.058823529411768</v>
      </c>
      <c r="DX142" s="53">
        <v>47.058823529411768</v>
      </c>
      <c r="DY142" s="53">
        <v>47.058823529411768</v>
      </c>
      <c r="DZ142" s="53">
        <v>47.058823529411768</v>
      </c>
      <c r="EA142" s="53">
        <v>0</v>
      </c>
      <c r="EB142" s="53">
        <v>0</v>
      </c>
      <c r="EC142" s="53">
        <v>0</v>
      </c>
      <c r="ED142" s="53">
        <v>0</v>
      </c>
      <c r="EE142" s="53">
        <v>0</v>
      </c>
      <c r="EF142" s="53">
        <v>0</v>
      </c>
      <c r="EG142" s="53">
        <v>0</v>
      </c>
      <c r="EH142" s="53">
        <v>0</v>
      </c>
      <c r="EI142" s="53">
        <v>0</v>
      </c>
      <c r="EJ142" s="53">
        <v>0</v>
      </c>
      <c r="EK142" s="53">
        <v>0</v>
      </c>
      <c r="EL142" s="55">
        <v>0</v>
      </c>
      <c r="EM142" s="54">
        <v>0</v>
      </c>
      <c r="EN142" s="53">
        <v>0</v>
      </c>
      <c r="EO142" s="53">
        <v>0</v>
      </c>
      <c r="EP142" s="53">
        <v>0</v>
      </c>
      <c r="EQ142" s="53">
        <v>0</v>
      </c>
      <c r="ER142" s="53">
        <v>0</v>
      </c>
      <c r="ES142" s="53">
        <v>0</v>
      </c>
      <c r="ET142" s="53">
        <v>0</v>
      </c>
      <c r="EU142" s="53">
        <v>0</v>
      </c>
      <c r="EV142" s="53">
        <v>0</v>
      </c>
      <c r="EW142" s="53">
        <v>0</v>
      </c>
      <c r="EX142" s="53">
        <v>0</v>
      </c>
      <c r="EY142" s="53">
        <v>0</v>
      </c>
      <c r="EZ142" s="53">
        <v>0</v>
      </c>
      <c r="FA142" s="53">
        <v>0</v>
      </c>
      <c r="FB142" s="53">
        <v>0</v>
      </c>
      <c r="FC142" s="53">
        <v>0</v>
      </c>
      <c r="FD142" s="53">
        <v>0</v>
      </c>
      <c r="FE142" s="53">
        <v>0</v>
      </c>
      <c r="FF142" s="53">
        <v>0</v>
      </c>
      <c r="FG142" s="53">
        <v>0</v>
      </c>
      <c r="FH142" s="53">
        <v>0</v>
      </c>
      <c r="FI142" s="53">
        <v>0</v>
      </c>
      <c r="FJ142" s="53">
        <v>0</v>
      </c>
      <c r="FK142" s="54">
        <v>0</v>
      </c>
      <c r="FL142" s="53">
        <v>0</v>
      </c>
      <c r="FM142" s="53">
        <v>0</v>
      </c>
      <c r="FN142" s="53">
        <v>0</v>
      </c>
      <c r="FO142" s="53">
        <v>0</v>
      </c>
      <c r="FP142" s="53">
        <v>0</v>
      </c>
      <c r="FQ142" s="53">
        <v>0</v>
      </c>
      <c r="FR142" s="53">
        <v>0</v>
      </c>
      <c r="FS142" s="53">
        <v>0</v>
      </c>
      <c r="FT142" s="53">
        <v>0</v>
      </c>
      <c r="FU142" s="53">
        <v>0</v>
      </c>
      <c r="FV142" s="53">
        <v>0</v>
      </c>
      <c r="FW142" s="53">
        <v>0</v>
      </c>
      <c r="FX142" s="53">
        <v>0</v>
      </c>
      <c r="FY142" s="53">
        <v>0</v>
      </c>
      <c r="FZ142" s="53">
        <v>0</v>
      </c>
      <c r="GA142" s="53">
        <v>0</v>
      </c>
      <c r="GB142" s="53">
        <v>0</v>
      </c>
      <c r="GC142" s="53">
        <v>0</v>
      </c>
      <c r="GD142" s="53">
        <v>0</v>
      </c>
      <c r="GE142" s="53">
        <v>0</v>
      </c>
      <c r="GF142" s="53">
        <v>0</v>
      </c>
      <c r="GG142" s="53">
        <v>0</v>
      </c>
      <c r="GH142" s="53">
        <v>0</v>
      </c>
      <c r="GI142" s="54">
        <v>0</v>
      </c>
      <c r="GJ142" s="53">
        <v>0</v>
      </c>
      <c r="GK142" s="53">
        <v>0</v>
      </c>
      <c r="GL142" s="53">
        <v>0</v>
      </c>
      <c r="GM142" s="53">
        <v>0</v>
      </c>
      <c r="GN142" s="53">
        <v>0</v>
      </c>
      <c r="GO142" s="53">
        <v>0</v>
      </c>
      <c r="GP142" s="53">
        <v>0</v>
      </c>
      <c r="GQ142" s="53">
        <v>0</v>
      </c>
      <c r="GR142" s="53">
        <v>0</v>
      </c>
      <c r="GS142" s="53">
        <v>0</v>
      </c>
      <c r="GT142" s="53">
        <v>0</v>
      </c>
      <c r="GU142" s="53">
        <v>0</v>
      </c>
      <c r="GV142" s="53">
        <v>0</v>
      </c>
      <c r="GW142" s="53">
        <v>0</v>
      </c>
      <c r="GX142" s="53">
        <v>0</v>
      </c>
      <c r="GY142" s="53">
        <v>0</v>
      </c>
      <c r="GZ142" s="53">
        <v>0</v>
      </c>
      <c r="HA142" s="53">
        <v>0</v>
      </c>
      <c r="HB142" s="53">
        <v>0</v>
      </c>
      <c r="HC142" s="53">
        <v>0</v>
      </c>
      <c r="HD142" s="53">
        <v>0</v>
      </c>
      <c r="HE142" s="53">
        <v>0</v>
      </c>
      <c r="HF142" s="53">
        <v>0</v>
      </c>
      <c r="HG142" s="54">
        <v>0</v>
      </c>
      <c r="HH142" s="52"/>
      <c r="HI142" s="160"/>
      <c r="HJ142" s="161"/>
      <c r="HK142" s="161"/>
      <c r="HL142" s="161"/>
      <c r="HM142" s="161"/>
      <c r="HN142" s="161"/>
      <c r="HO142" s="161"/>
      <c r="HP142" s="161"/>
      <c r="HQ142" s="161"/>
      <c r="HR142" s="161"/>
      <c r="HS142" s="161"/>
      <c r="HT142" s="162"/>
      <c r="HU142" s="160"/>
      <c r="HV142" s="161"/>
      <c r="HW142" s="161"/>
      <c r="HX142" s="161"/>
      <c r="HY142" s="161"/>
      <c r="HZ142" s="161"/>
      <c r="IA142" s="161"/>
      <c r="IB142" s="161"/>
      <c r="IC142" s="161"/>
      <c r="ID142" s="161"/>
      <c r="IE142" s="161"/>
      <c r="IF142" s="162"/>
      <c r="IG142" s="160"/>
      <c r="IH142" s="161"/>
      <c r="II142" s="161"/>
      <c r="IJ142" s="161"/>
      <c r="IK142" s="161"/>
      <c r="IL142" s="161"/>
      <c r="IM142" s="161"/>
      <c r="IN142" s="161"/>
      <c r="IO142" s="161"/>
      <c r="IP142" s="161"/>
      <c r="IQ142" s="161"/>
      <c r="IR142" s="162"/>
      <c r="IS142" s="160"/>
      <c r="IT142" s="161"/>
      <c r="IU142" s="161"/>
      <c r="IV142" s="161"/>
      <c r="IW142" s="161"/>
      <c r="IX142" s="161"/>
      <c r="IY142" s="161"/>
      <c r="IZ142" s="161"/>
      <c r="JA142" s="161"/>
      <c r="JB142" s="161"/>
      <c r="JC142" s="161"/>
      <c r="JD142" s="162"/>
      <c r="JE142" s="92"/>
    </row>
    <row r="143" spans="1:265" s="1" customFormat="1" ht="14.4" x14ac:dyDescent="0.3">
      <c r="A143" s="125"/>
      <c r="B143" s="163">
        <f t="shared" ca="1" si="1909"/>
        <v>0</v>
      </c>
      <c r="C143" s="164" t="str">
        <f t="shared" ca="1" si="1910"/>
        <v>Affaire 1</v>
      </c>
      <c r="D143" s="140" t="str">
        <f t="shared" ca="1" si="1911"/>
        <v>DCE/REA</v>
      </c>
      <c r="E143" s="141" t="s">
        <v>39</v>
      </c>
      <c r="F143" s="142">
        <v>2</v>
      </c>
      <c r="G143" s="140">
        <f t="shared" ca="1" si="1912"/>
        <v>0</v>
      </c>
      <c r="H143" s="140">
        <f t="shared" ca="1" si="1913"/>
        <v>0</v>
      </c>
      <c r="I143" s="168">
        <f t="shared" ca="1" si="1914"/>
        <v>0</v>
      </c>
      <c r="J143" s="140">
        <f t="shared" ca="1" si="1915"/>
        <v>0</v>
      </c>
      <c r="K143" s="140">
        <f t="shared" ca="1" si="1916"/>
        <v>0</v>
      </c>
      <c r="L143" s="143">
        <f t="shared" ca="1" si="1917"/>
        <v>0</v>
      </c>
      <c r="M143" s="108"/>
      <c r="N143" s="145">
        <v>200</v>
      </c>
      <c r="O143" s="146">
        <v>43466</v>
      </c>
      <c r="P143" s="146">
        <v>43600</v>
      </c>
      <c r="Q143" s="147">
        <v>43597</v>
      </c>
      <c r="R143" s="148" t="str">
        <f ca="1">IF(AND($P143&lt;&gt;"",$P143&lt;=$B$1,$Q143=""),"RETARD","")</f>
        <v/>
      </c>
      <c r="S143" s="148">
        <f ca="1">IF($O143="","",IF(AND($B$1&lt;$P143,$Q143=""),$P143,IF(AND($Q143&lt;=$P143,$Q143&lt;&gt;""),$Q143,EDATE($P143,1))))</f>
        <v>43597</v>
      </c>
      <c r="T143" s="150"/>
      <c r="U143" s="108"/>
      <c r="V143" s="154" t="str">
        <f t="shared" ca="1" si="1918"/>
        <v>-</v>
      </c>
      <c r="W143" s="155" t="str">
        <f t="shared" ca="1" si="1919"/>
        <v>-</v>
      </c>
      <c r="X143" s="155" t="str">
        <f t="shared" ca="1" si="1920"/>
        <v>-</v>
      </c>
      <c r="Y143" s="155" t="str">
        <f t="shared" ca="1" si="1921"/>
        <v>-</v>
      </c>
      <c r="Z143" s="155" t="str">
        <f t="shared" ca="1" si="1922"/>
        <v>DCE</v>
      </c>
      <c r="AA143" s="155" t="str">
        <f t="shared" ca="1" si="1923"/>
        <v/>
      </c>
      <c r="AB143" s="155" t="str">
        <f t="shared" ca="1" si="1924"/>
        <v/>
      </c>
      <c r="AC143" s="155" t="str">
        <f t="shared" ca="1" si="1925"/>
        <v/>
      </c>
      <c r="AD143" s="155" t="str">
        <f t="shared" ca="1" si="1926"/>
        <v/>
      </c>
      <c r="AE143" s="155" t="str">
        <f t="shared" ca="1" si="1927"/>
        <v/>
      </c>
      <c r="AF143" s="155" t="str">
        <f t="shared" ca="1" si="1928"/>
        <v/>
      </c>
      <c r="AG143" s="156" t="str">
        <f t="shared" ca="1" si="1929"/>
        <v/>
      </c>
      <c r="AH143" s="154" t="str">
        <f t="shared" ca="1" si="1930"/>
        <v/>
      </c>
      <c r="AI143" s="155" t="str">
        <f t="shared" ca="1" si="1931"/>
        <v/>
      </c>
      <c r="AJ143" s="155" t="str">
        <f t="shared" ca="1" si="1932"/>
        <v/>
      </c>
      <c r="AK143" s="155" t="str">
        <f t="shared" ca="1" si="1933"/>
        <v/>
      </c>
      <c r="AL143" s="155" t="str">
        <f t="shared" ca="1" si="1934"/>
        <v/>
      </c>
      <c r="AM143" s="155" t="str">
        <f t="shared" ca="1" si="1935"/>
        <v/>
      </c>
      <c r="AN143" s="155" t="str">
        <f t="shared" ca="1" si="1936"/>
        <v/>
      </c>
      <c r="AO143" s="155" t="str">
        <f t="shared" ca="1" si="1937"/>
        <v/>
      </c>
      <c r="AP143" s="155" t="str">
        <f t="shared" ca="1" si="1938"/>
        <v/>
      </c>
      <c r="AQ143" s="155" t="str">
        <f t="shared" ca="1" si="1939"/>
        <v/>
      </c>
      <c r="AR143" s="155" t="str">
        <f t="shared" ca="1" si="1940"/>
        <v/>
      </c>
      <c r="AS143" s="156" t="str">
        <f t="shared" ca="1" si="1941"/>
        <v/>
      </c>
      <c r="AT143" s="154" t="str">
        <f t="shared" ca="1" si="1942"/>
        <v/>
      </c>
      <c r="AU143" s="155" t="str">
        <f t="shared" ca="1" si="1943"/>
        <v/>
      </c>
      <c r="AV143" s="155" t="str">
        <f t="shared" ca="1" si="1944"/>
        <v/>
      </c>
      <c r="AW143" s="155" t="str">
        <f t="shared" ca="1" si="1945"/>
        <v/>
      </c>
      <c r="AX143" s="155" t="str">
        <f t="shared" ca="1" si="1946"/>
        <v/>
      </c>
      <c r="AY143" s="155" t="str">
        <f t="shared" ca="1" si="1947"/>
        <v/>
      </c>
      <c r="AZ143" s="155" t="str">
        <f t="shared" ca="1" si="1948"/>
        <v/>
      </c>
      <c r="BA143" s="155" t="str">
        <f t="shared" ca="1" si="1949"/>
        <v/>
      </c>
      <c r="BB143" s="155" t="str">
        <f t="shared" ca="1" si="1950"/>
        <v/>
      </c>
      <c r="BC143" s="155" t="str">
        <f t="shared" ca="1" si="1951"/>
        <v/>
      </c>
      <c r="BD143" s="155" t="str">
        <f t="shared" ca="1" si="1952"/>
        <v/>
      </c>
      <c r="BE143" s="156" t="str">
        <f t="shared" ca="1" si="1953"/>
        <v/>
      </c>
      <c r="BF143" s="154" t="str">
        <f t="shared" ca="1" si="1954"/>
        <v/>
      </c>
      <c r="BG143" s="155" t="str">
        <f t="shared" ca="1" si="1955"/>
        <v/>
      </c>
      <c r="BH143" s="155" t="str">
        <f t="shared" ca="1" si="1956"/>
        <v/>
      </c>
      <c r="BI143" s="155" t="str">
        <f t="shared" ca="1" si="1957"/>
        <v/>
      </c>
      <c r="BJ143" s="155" t="str">
        <f t="shared" ca="1" si="1958"/>
        <v/>
      </c>
      <c r="BK143" s="155" t="str">
        <f t="shared" ca="1" si="1959"/>
        <v/>
      </c>
      <c r="BL143" s="155" t="str">
        <f t="shared" ca="1" si="1960"/>
        <v/>
      </c>
      <c r="BM143" s="155" t="str">
        <f t="shared" ca="1" si="1961"/>
        <v/>
      </c>
      <c r="BN143" s="155" t="str">
        <f t="shared" ca="1" si="1962"/>
        <v/>
      </c>
      <c r="BO143" s="155" t="str">
        <f t="shared" ca="1" si="1963"/>
        <v/>
      </c>
      <c r="BP143" s="155" t="str">
        <f t="shared" ca="1" si="1964"/>
        <v/>
      </c>
      <c r="BQ143" s="156" t="str">
        <f t="shared" ca="1" si="1965"/>
        <v/>
      </c>
      <c r="BR143" s="52"/>
      <c r="BS143" s="53">
        <f t="shared" ca="1" si="1966"/>
        <v>44.444444444444443</v>
      </c>
      <c r="BT143" s="53">
        <f t="shared" ca="1" si="1966"/>
        <v>44.444444444444443</v>
      </c>
      <c r="BU143" s="53">
        <f t="shared" ca="1" si="1966"/>
        <v>44.444444444444443</v>
      </c>
      <c r="BV143" s="53">
        <f t="shared" ca="1" si="1966"/>
        <v>44.444444444444443</v>
      </c>
      <c r="BW143" s="53">
        <f t="shared" ca="1" si="1966"/>
        <v>22.222222222222221</v>
      </c>
      <c r="BX143" s="53">
        <f t="shared" ca="1" si="1966"/>
        <v>0</v>
      </c>
      <c r="BY143" s="53">
        <f t="shared" ca="1" si="1966"/>
        <v>0</v>
      </c>
      <c r="BZ143" s="53">
        <f t="shared" ca="1" si="1966"/>
        <v>0</v>
      </c>
      <c r="CA143" s="53">
        <f t="shared" ca="1" si="1966"/>
        <v>0</v>
      </c>
      <c r="CB143" s="53">
        <f t="shared" ca="1" si="1966"/>
        <v>0</v>
      </c>
      <c r="CC143" s="53">
        <f t="shared" ca="1" si="1966"/>
        <v>0</v>
      </c>
      <c r="CD143" s="54">
        <f t="shared" ca="1" si="1966"/>
        <v>0</v>
      </c>
      <c r="CE143" s="53">
        <f t="shared" ca="1" si="1966"/>
        <v>0</v>
      </c>
      <c r="CF143" s="53">
        <f t="shared" ca="1" si="1966"/>
        <v>0</v>
      </c>
      <c r="CG143" s="53">
        <f t="shared" ca="1" si="1966"/>
        <v>0</v>
      </c>
      <c r="CH143" s="53">
        <f t="shared" ca="1" si="1966"/>
        <v>0</v>
      </c>
      <c r="CI143" s="53">
        <f t="shared" ca="1" si="1967"/>
        <v>0</v>
      </c>
      <c r="CJ143" s="53">
        <f t="shared" ca="1" si="1967"/>
        <v>0</v>
      </c>
      <c r="CK143" s="53">
        <f t="shared" ca="1" si="1967"/>
        <v>0</v>
      </c>
      <c r="CL143" s="53">
        <f t="shared" ca="1" si="1967"/>
        <v>0</v>
      </c>
      <c r="CM143" s="53">
        <f t="shared" ca="1" si="1967"/>
        <v>0</v>
      </c>
      <c r="CN143" s="53">
        <f t="shared" ca="1" si="1967"/>
        <v>0</v>
      </c>
      <c r="CO143" s="53">
        <f t="shared" ca="1" si="1967"/>
        <v>0</v>
      </c>
      <c r="CP143" s="54">
        <f t="shared" ca="1" si="1967"/>
        <v>0</v>
      </c>
      <c r="CQ143" s="53">
        <f t="shared" ca="1" si="1967"/>
        <v>0</v>
      </c>
      <c r="CR143" s="53">
        <f t="shared" ca="1" si="1967"/>
        <v>0</v>
      </c>
      <c r="CS143" s="53">
        <f t="shared" ca="1" si="1967"/>
        <v>0</v>
      </c>
      <c r="CT143" s="53">
        <f t="shared" ca="1" si="1967"/>
        <v>0</v>
      </c>
      <c r="CU143" s="53">
        <f t="shared" ca="1" si="1967"/>
        <v>0</v>
      </c>
      <c r="CV143" s="53">
        <f t="shared" ca="1" si="1967"/>
        <v>0</v>
      </c>
      <c r="CW143" s="53">
        <f t="shared" ca="1" si="1967"/>
        <v>0</v>
      </c>
      <c r="CX143" s="53">
        <f t="shared" ca="1" si="1967"/>
        <v>0</v>
      </c>
      <c r="CY143" s="53">
        <f t="shared" ca="1" si="1968"/>
        <v>0</v>
      </c>
      <c r="CZ143" s="53">
        <f t="shared" ca="1" si="1968"/>
        <v>0</v>
      </c>
      <c r="DA143" s="53">
        <f t="shared" ca="1" si="1968"/>
        <v>0</v>
      </c>
      <c r="DB143" s="54">
        <f t="shared" ca="1" si="1968"/>
        <v>0</v>
      </c>
      <c r="DC143" s="53">
        <f t="shared" ca="1" si="1968"/>
        <v>0</v>
      </c>
      <c r="DD143" s="53">
        <f t="shared" ca="1" si="1968"/>
        <v>0</v>
      </c>
      <c r="DE143" s="53">
        <f t="shared" ca="1" si="1968"/>
        <v>0</v>
      </c>
      <c r="DF143" s="53">
        <f t="shared" ca="1" si="1968"/>
        <v>0</v>
      </c>
      <c r="DG143" s="53">
        <f t="shared" ca="1" si="1968"/>
        <v>0</v>
      </c>
      <c r="DH143" s="53">
        <f t="shared" ca="1" si="1968"/>
        <v>0</v>
      </c>
      <c r="DI143" s="53">
        <f t="shared" ca="1" si="1968"/>
        <v>0</v>
      </c>
      <c r="DJ143" s="53">
        <f t="shared" ca="1" si="1968"/>
        <v>0</v>
      </c>
      <c r="DK143" s="53">
        <f t="shared" ca="1" si="1968"/>
        <v>0</v>
      </c>
      <c r="DL143" s="53">
        <f t="shared" ca="1" si="1968"/>
        <v>0</v>
      </c>
      <c r="DM143" s="53">
        <f t="shared" ca="1" si="1968"/>
        <v>0</v>
      </c>
      <c r="DN143" s="53">
        <f t="shared" ca="1" si="1968"/>
        <v>0</v>
      </c>
      <c r="DO143" s="52"/>
      <c r="DP143" s="60">
        <v>22.222222222222221</v>
      </c>
      <c r="DQ143" s="53">
        <v>22.222222222222221</v>
      </c>
      <c r="DR143" s="53">
        <v>22.222222222222221</v>
      </c>
      <c r="DS143" s="53">
        <v>22.222222222222221</v>
      </c>
      <c r="DT143" s="53">
        <v>22.222222222222221</v>
      </c>
      <c r="DU143" s="53">
        <v>22.222222222222221</v>
      </c>
      <c r="DV143" s="53">
        <v>22.222222222222221</v>
      </c>
      <c r="DW143" s="53">
        <v>22.222222222222221</v>
      </c>
      <c r="DX143" s="53">
        <v>22.222222222222221</v>
      </c>
      <c r="DY143" s="53">
        <v>0</v>
      </c>
      <c r="DZ143" s="53">
        <v>0</v>
      </c>
      <c r="EA143" s="53">
        <v>0</v>
      </c>
      <c r="EB143" s="53">
        <v>0</v>
      </c>
      <c r="EC143" s="53">
        <v>0</v>
      </c>
      <c r="ED143" s="53">
        <v>0</v>
      </c>
      <c r="EE143" s="53">
        <v>0</v>
      </c>
      <c r="EF143" s="53">
        <v>0</v>
      </c>
      <c r="EG143" s="53">
        <v>0</v>
      </c>
      <c r="EH143" s="53">
        <v>0</v>
      </c>
      <c r="EI143" s="53">
        <v>0</v>
      </c>
      <c r="EJ143" s="53">
        <v>0</v>
      </c>
      <c r="EK143" s="53">
        <v>0</v>
      </c>
      <c r="EL143" s="55">
        <v>0</v>
      </c>
      <c r="EM143" s="54">
        <v>0</v>
      </c>
      <c r="EN143" s="53">
        <v>0</v>
      </c>
      <c r="EO143" s="53">
        <v>0</v>
      </c>
      <c r="EP143" s="53">
        <v>0</v>
      </c>
      <c r="EQ143" s="53">
        <v>0</v>
      </c>
      <c r="ER143" s="53">
        <v>0</v>
      </c>
      <c r="ES143" s="53">
        <v>0</v>
      </c>
      <c r="ET143" s="53">
        <v>0</v>
      </c>
      <c r="EU143" s="53">
        <v>0</v>
      </c>
      <c r="EV143" s="53">
        <v>0</v>
      </c>
      <c r="EW143" s="53">
        <v>0</v>
      </c>
      <c r="EX143" s="53">
        <v>0</v>
      </c>
      <c r="EY143" s="53">
        <v>0</v>
      </c>
      <c r="EZ143" s="53">
        <v>0</v>
      </c>
      <c r="FA143" s="53">
        <v>0</v>
      </c>
      <c r="FB143" s="53">
        <v>0</v>
      </c>
      <c r="FC143" s="53">
        <v>0</v>
      </c>
      <c r="FD143" s="53">
        <v>0</v>
      </c>
      <c r="FE143" s="53">
        <v>0</v>
      </c>
      <c r="FF143" s="53">
        <v>0</v>
      </c>
      <c r="FG143" s="53">
        <v>0</v>
      </c>
      <c r="FH143" s="53">
        <v>0</v>
      </c>
      <c r="FI143" s="53">
        <v>0</v>
      </c>
      <c r="FJ143" s="53">
        <v>0</v>
      </c>
      <c r="FK143" s="54">
        <v>0</v>
      </c>
      <c r="FL143" s="53">
        <v>0</v>
      </c>
      <c r="FM143" s="53">
        <v>0</v>
      </c>
      <c r="FN143" s="53">
        <v>0</v>
      </c>
      <c r="FO143" s="53">
        <v>0</v>
      </c>
      <c r="FP143" s="53">
        <v>0</v>
      </c>
      <c r="FQ143" s="53">
        <v>0</v>
      </c>
      <c r="FR143" s="53">
        <v>0</v>
      </c>
      <c r="FS143" s="53">
        <v>0</v>
      </c>
      <c r="FT143" s="53">
        <v>0</v>
      </c>
      <c r="FU143" s="53">
        <v>0</v>
      </c>
      <c r="FV143" s="53">
        <v>0</v>
      </c>
      <c r="FW143" s="53">
        <v>0</v>
      </c>
      <c r="FX143" s="53">
        <v>0</v>
      </c>
      <c r="FY143" s="53">
        <v>0</v>
      </c>
      <c r="FZ143" s="53">
        <v>0</v>
      </c>
      <c r="GA143" s="53">
        <v>0</v>
      </c>
      <c r="GB143" s="53">
        <v>0</v>
      </c>
      <c r="GC143" s="53">
        <v>0</v>
      </c>
      <c r="GD143" s="53">
        <v>0</v>
      </c>
      <c r="GE143" s="53">
        <v>0</v>
      </c>
      <c r="GF143" s="53">
        <v>0</v>
      </c>
      <c r="GG143" s="53">
        <v>0</v>
      </c>
      <c r="GH143" s="53">
        <v>0</v>
      </c>
      <c r="GI143" s="54">
        <v>0</v>
      </c>
      <c r="GJ143" s="53">
        <v>0</v>
      </c>
      <c r="GK143" s="53">
        <v>0</v>
      </c>
      <c r="GL143" s="53">
        <v>0</v>
      </c>
      <c r="GM143" s="53">
        <v>0</v>
      </c>
      <c r="GN143" s="53">
        <v>0</v>
      </c>
      <c r="GO143" s="53">
        <v>0</v>
      </c>
      <c r="GP143" s="53">
        <v>0</v>
      </c>
      <c r="GQ143" s="53">
        <v>0</v>
      </c>
      <c r="GR143" s="53">
        <v>0</v>
      </c>
      <c r="GS143" s="53">
        <v>0</v>
      </c>
      <c r="GT143" s="53">
        <v>0</v>
      </c>
      <c r="GU143" s="53">
        <v>0</v>
      </c>
      <c r="GV143" s="53">
        <v>0</v>
      </c>
      <c r="GW143" s="53">
        <v>0</v>
      </c>
      <c r="GX143" s="53">
        <v>0</v>
      </c>
      <c r="GY143" s="53">
        <v>0</v>
      </c>
      <c r="GZ143" s="53">
        <v>0</v>
      </c>
      <c r="HA143" s="53">
        <v>0</v>
      </c>
      <c r="HB143" s="53">
        <v>0</v>
      </c>
      <c r="HC143" s="53">
        <v>0</v>
      </c>
      <c r="HD143" s="53">
        <v>0</v>
      </c>
      <c r="HE143" s="53">
        <v>0</v>
      </c>
      <c r="HF143" s="53">
        <v>0</v>
      </c>
      <c r="HG143" s="54">
        <v>0</v>
      </c>
      <c r="HH143" s="52"/>
      <c r="HI143" s="160"/>
      <c r="HJ143" s="161"/>
      <c r="HK143" s="161"/>
      <c r="HL143" s="161"/>
      <c r="HM143" s="161"/>
      <c r="HN143" s="161"/>
      <c r="HO143" s="161"/>
      <c r="HP143" s="161"/>
      <c r="HQ143" s="161"/>
      <c r="HR143" s="161"/>
      <c r="HS143" s="161"/>
      <c r="HT143" s="162"/>
      <c r="HU143" s="160"/>
      <c r="HV143" s="161"/>
      <c r="HW143" s="161"/>
      <c r="HX143" s="161"/>
      <c r="HY143" s="161"/>
      <c r="HZ143" s="161"/>
      <c r="IA143" s="161"/>
      <c r="IB143" s="161"/>
      <c r="IC143" s="161"/>
      <c r="ID143" s="161"/>
      <c r="IE143" s="161"/>
      <c r="IF143" s="162"/>
      <c r="IG143" s="160"/>
      <c r="IH143" s="161"/>
      <c r="II143" s="161"/>
      <c r="IJ143" s="161"/>
      <c r="IK143" s="161"/>
      <c r="IL143" s="161"/>
      <c r="IM143" s="161"/>
      <c r="IN143" s="161"/>
      <c r="IO143" s="161"/>
      <c r="IP143" s="161"/>
      <c r="IQ143" s="161"/>
      <c r="IR143" s="162"/>
      <c r="IS143" s="160"/>
      <c r="IT143" s="161"/>
      <c r="IU143" s="161"/>
      <c r="IV143" s="161"/>
      <c r="IW143" s="161"/>
      <c r="IX143" s="161"/>
      <c r="IY143" s="161"/>
      <c r="IZ143" s="161"/>
      <c r="JA143" s="161"/>
      <c r="JB143" s="161"/>
      <c r="JC143" s="161"/>
      <c r="JD143" s="162"/>
      <c r="JE143" s="92"/>
    </row>
    <row r="144" spans="1:265" s="1" customFormat="1" ht="15" thickBot="1" x14ac:dyDescent="0.35">
      <c r="A144" s="125"/>
      <c r="B144" s="163">
        <f t="shared" ca="1" si="1909"/>
        <v>0</v>
      </c>
      <c r="C144" s="164" t="str">
        <f t="shared" ca="1" si="1910"/>
        <v>Affaire 1</v>
      </c>
      <c r="D144" s="140" t="str">
        <f t="shared" ca="1" si="1911"/>
        <v>DCE/REA</v>
      </c>
      <c r="E144" s="141" t="s">
        <v>40</v>
      </c>
      <c r="F144" s="142">
        <v>3</v>
      </c>
      <c r="G144" s="140">
        <f t="shared" ca="1" si="1912"/>
        <v>0</v>
      </c>
      <c r="H144" s="140">
        <f t="shared" ca="1" si="1913"/>
        <v>0</v>
      </c>
      <c r="I144" s="168">
        <f t="shared" ca="1" si="1914"/>
        <v>0</v>
      </c>
      <c r="J144" s="140">
        <f t="shared" ca="1" si="1915"/>
        <v>0</v>
      </c>
      <c r="K144" s="140">
        <f t="shared" ca="1" si="1916"/>
        <v>0</v>
      </c>
      <c r="L144" s="143">
        <f t="shared" ca="1" si="1917"/>
        <v>0</v>
      </c>
      <c r="M144" s="108"/>
      <c r="N144" s="145">
        <v>250</v>
      </c>
      <c r="O144" s="146">
        <v>43466</v>
      </c>
      <c r="P144" s="146">
        <v>43525</v>
      </c>
      <c r="Q144" s="147"/>
      <c r="R144" s="148" t="str">
        <f ca="1">IF(AND($P144&lt;&gt;"",$P144&lt;=$B$1,$Q144=""),"RETARD","")</f>
        <v>RETARD</v>
      </c>
      <c r="S144" s="148">
        <f ca="1">IF($O144="","",IF(AND($B$1&lt;$P144,$Q144=""),$P144,IF(AND($Q144&lt;=$P144,$Q144&lt;&gt;""),$Q144,EDATE($P144,1))))</f>
        <v>43556</v>
      </c>
      <c r="T144" s="150"/>
      <c r="U144" s="108"/>
      <c r="V144" s="154" t="str">
        <f t="shared" ca="1" si="1918"/>
        <v>-</v>
      </c>
      <c r="W144" s="155" t="str">
        <f t="shared" ca="1" si="1919"/>
        <v>-</v>
      </c>
      <c r="X144" s="155" t="str">
        <f t="shared" ca="1" si="1920"/>
        <v>-</v>
      </c>
      <c r="Y144" s="155" t="str">
        <f t="shared" ca="1" si="1921"/>
        <v>DCE</v>
      </c>
      <c r="Z144" s="155" t="str">
        <f t="shared" ca="1" si="1922"/>
        <v/>
      </c>
      <c r="AA144" s="155" t="str">
        <f t="shared" ca="1" si="1923"/>
        <v/>
      </c>
      <c r="AB144" s="155" t="str">
        <f t="shared" ca="1" si="1924"/>
        <v/>
      </c>
      <c r="AC144" s="155" t="str">
        <f t="shared" ca="1" si="1925"/>
        <v/>
      </c>
      <c r="AD144" s="155" t="str">
        <f t="shared" ca="1" si="1926"/>
        <v/>
      </c>
      <c r="AE144" s="155" t="str">
        <f t="shared" ca="1" si="1927"/>
        <v/>
      </c>
      <c r="AF144" s="155" t="str">
        <f t="shared" ca="1" si="1928"/>
        <v/>
      </c>
      <c r="AG144" s="156" t="str">
        <f t="shared" ca="1" si="1929"/>
        <v/>
      </c>
      <c r="AH144" s="154" t="str">
        <f t="shared" ca="1" si="1930"/>
        <v/>
      </c>
      <c r="AI144" s="155" t="str">
        <f t="shared" ca="1" si="1931"/>
        <v/>
      </c>
      <c r="AJ144" s="155" t="str">
        <f t="shared" ca="1" si="1932"/>
        <v/>
      </c>
      <c r="AK144" s="155" t="str">
        <f t="shared" ca="1" si="1933"/>
        <v/>
      </c>
      <c r="AL144" s="155" t="str">
        <f t="shared" ca="1" si="1934"/>
        <v/>
      </c>
      <c r="AM144" s="155" t="str">
        <f t="shared" ca="1" si="1935"/>
        <v/>
      </c>
      <c r="AN144" s="155" t="str">
        <f t="shared" ca="1" si="1936"/>
        <v/>
      </c>
      <c r="AO144" s="155" t="str">
        <f t="shared" ca="1" si="1937"/>
        <v/>
      </c>
      <c r="AP144" s="155" t="str">
        <f t="shared" ca="1" si="1938"/>
        <v/>
      </c>
      <c r="AQ144" s="155" t="str">
        <f t="shared" ca="1" si="1939"/>
        <v/>
      </c>
      <c r="AR144" s="155" t="str">
        <f t="shared" ca="1" si="1940"/>
        <v/>
      </c>
      <c r="AS144" s="156" t="str">
        <f t="shared" ca="1" si="1941"/>
        <v/>
      </c>
      <c r="AT144" s="154" t="str">
        <f t="shared" ca="1" si="1942"/>
        <v/>
      </c>
      <c r="AU144" s="155" t="str">
        <f t="shared" ca="1" si="1943"/>
        <v/>
      </c>
      <c r="AV144" s="155" t="str">
        <f t="shared" ca="1" si="1944"/>
        <v/>
      </c>
      <c r="AW144" s="155" t="str">
        <f t="shared" ca="1" si="1945"/>
        <v/>
      </c>
      <c r="AX144" s="155" t="str">
        <f t="shared" ca="1" si="1946"/>
        <v/>
      </c>
      <c r="AY144" s="155" t="str">
        <f t="shared" ca="1" si="1947"/>
        <v/>
      </c>
      <c r="AZ144" s="155" t="str">
        <f t="shared" ca="1" si="1948"/>
        <v/>
      </c>
      <c r="BA144" s="155" t="str">
        <f t="shared" ca="1" si="1949"/>
        <v/>
      </c>
      <c r="BB144" s="155" t="str">
        <f t="shared" ca="1" si="1950"/>
        <v/>
      </c>
      <c r="BC144" s="155" t="str">
        <f t="shared" ca="1" si="1951"/>
        <v/>
      </c>
      <c r="BD144" s="155" t="str">
        <f t="shared" ca="1" si="1952"/>
        <v/>
      </c>
      <c r="BE144" s="156" t="str">
        <f t="shared" ca="1" si="1953"/>
        <v/>
      </c>
      <c r="BF144" s="154" t="str">
        <f t="shared" ca="1" si="1954"/>
        <v/>
      </c>
      <c r="BG144" s="155" t="str">
        <f t="shared" ca="1" si="1955"/>
        <v/>
      </c>
      <c r="BH144" s="155" t="str">
        <f t="shared" ca="1" si="1956"/>
        <v/>
      </c>
      <c r="BI144" s="155" t="str">
        <f t="shared" ca="1" si="1957"/>
        <v/>
      </c>
      <c r="BJ144" s="155" t="str">
        <f t="shared" ca="1" si="1958"/>
        <v/>
      </c>
      <c r="BK144" s="155" t="str">
        <f t="shared" ca="1" si="1959"/>
        <v/>
      </c>
      <c r="BL144" s="155" t="str">
        <f t="shared" ca="1" si="1960"/>
        <v/>
      </c>
      <c r="BM144" s="155" t="str">
        <f t="shared" ca="1" si="1961"/>
        <v/>
      </c>
      <c r="BN144" s="155" t="str">
        <f t="shared" ca="1" si="1962"/>
        <v/>
      </c>
      <c r="BO144" s="155" t="str">
        <f t="shared" ca="1" si="1963"/>
        <v/>
      </c>
      <c r="BP144" s="155" t="str">
        <f t="shared" ca="1" si="1964"/>
        <v/>
      </c>
      <c r="BQ144" s="156" t="str">
        <f t="shared" ca="1" si="1965"/>
        <v/>
      </c>
      <c r="BR144" s="52"/>
      <c r="BS144" s="53">
        <f t="shared" ca="1" si="1966"/>
        <v>71.428571428571431</v>
      </c>
      <c r="BT144" s="53">
        <f t="shared" ca="1" si="1966"/>
        <v>71.428571428571431</v>
      </c>
      <c r="BU144" s="53">
        <f t="shared" ca="1" si="1966"/>
        <v>71.428571428571431</v>
      </c>
      <c r="BV144" s="53">
        <f t="shared" ca="1" si="1966"/>
        <v>35.714285714285715</v>
      </c>
      <c r="BW144" s="53">
        <f t="shared" ca="1" si="1966"/>
        <v>0</v>
      </c>
      <c r="BX144" s="53">
        <f t="shared" ca="1" si="1966"/>
        <v>0</v>
      </c>
      <c r="BY144" s="53">
        <f t="shared" ca="1" si="1966"/>
        <v>0</v>
      </c>
      <c r="BZ144" s="53">
        <f t="shared" ca="1" si="1966"/>
        <v>0</v>
      </c>
      <c r="CA144" s="53">
        <f t="shared" ca="1" si="1966"/>
        <v>0</v>
      </c>
      <c r="CB144" s="53">
        <f t="shared" ca="1" si="1966"/>
        <v>0</v>
      </c>
      <c r="CC144" s="53">
        <f t="shared" ca="1" si="1966"/>
        <v>0</v>
      </c>
      <c r="CD144" s="54">
        <f t="shared" ca="1" si="1966"/>
        <v>0</v>
      </c>
      <c r="CE144" s="53">
        <f t="shared" ca="1" si="1966"/>
        <v>0</v>
      </c>
      <c r="CF144" s="53">
        <f t="shared" ca="1" si="1966"/>
        <v>0</v>
      </c>
      <c r="CG144" s="53">
        <f t="shared" ca="1" si="1966"/>
        <v>0</v>
      </c>
      <c r="CH144" s="53">
        <f t="shared" ca="1" si="1966"/>
        <v>0</v>
      </c>
      <c r="CI144" s="53">
        <f t="shared" ca="1" si="1967"/>
        <v>0</v>
      </c>
      <c r="CJ144" s="53">
        <f t="shared" ca="1" si="1967"/>
        <v>0</v>
      </c>
      <c r="CK144" s="53">
        <f t="shared" ca="1" si="1967"/>
        <v>0</v>
      </c>
      <c r="CL144" s="53">
        <f t="shared" ca="1" si="1967"/>
        <v>0</v>
      </c>
      <c r="CM144" s="53">
        <f t="shared" ca="1" si="1967"/>
        <v>0</v>
      </c>
      <c r="CN144" s="53">
        <f t="shared" ca="1" si="1967"/>
        <v>0</v>
      </c>
      <c r="CO144" s="53">
        <f t="shared" ca="1" si="1967"/>
        <v>0</v>
      </c>
      <c r="CP144" s="54">
        <f t="shared" ca="1" si="1967"/>
        <v>0</v>
      </c>
      <c r="CQ144" s="53">
        <f t="shared" ca="1" si="1967"/>
        <v>0</v>
      </c>
      <c r="CR144" s="53">
        <f t="shared" ca="1" si="1967"/>
        <v>0</v>
      </c>
      <c r="CS144" s="53">
        <f t="shared" ca="1" si="1967"/>
        <v>0</v>
      </c>
      <c r="CT144" s="53">
        <f t="shared" ca="1" si="1967"/>
        <v>0</v>
      </c>
      <c r="CU144" s="53">
        <f t="shared" ca="1" si="1967"/>
        <v>0</v>
      </c>
      <c r="CV144" s="53">
        <f t="shared" ca="1" si="1967"/>
        <v>0</v>
      </c>
      <c r="CW144" s="53">
        <f t="shared" ca="1" si="1967"/>
        <v>0</v>
      </c>
      <c r="CX144" s="53">
        <f t="shared" ca="1" si="1967"/>
        <v>0</v>
      </c>
      <c r="CY144" s="53">
        <f t="shared" ca="1" si="1968"/>
        <v>0</v>
      </c>
      <c r="CZ144" s="53">
        <f t="shared" ca="1" si="1968"/>
        <v>0</v>
      </c>
      <c r="DA144" s="53">
        <f t="shared" ca="1" si="1968"/>
        <v>0</v>
      </c>
      <c r="DB144" s="54">
        <f t="shared" ca="1" si="1968"/>
        <v>0</v>
      </c>
      <c r="DC144" s="53">
        <f t="shared" ca="1" si="1968"/>
        <v>0</v>
      </c>
      <c r="DD144" s="53">
        <f t="shared" ca="1" si="1968"/>
        <v>0</v>
      </c>
      <c r="DE144" s="53">
        <f t="shared" ca="1" si="1968"/>
        <v>0</v>
      </c>
      <c r="DF144" s="53">
        <f t="shared" ca="1" si="1968"/>
        <v>0</v>
      </c>
      <c r="DG144" s="53">
        <f t="shared" ca="1" si="1968"/>
        <v>0</v>
      </c>
      <c r="DH144" s="53">
        <f t="shared" ca="1" si="1968"/>
        <v>0</v>
      </c>
      <c r="DI144" s="53">
        <f t="shared" ca="1" si="1968"/>
        <v>0</v>
      </c>
      <c r="DJ144" s="53">
        <f t="shared" ca="1" si="1968"/>
        <v>0</v>
      </c>
      <c r="DK144" s="53">
        <f t="shared" ca="1" si="1968"/>
        <v>0</v>
      </c>
      <c r="DL144" s="53">
        <f t="shared" ca="1" si="1968"/>
        <v>0</v>
      </c>
      <c r="DM144" s="53">
        <f t="shared" ca="1" si="1968"/>
        <v>0</v>
      </c>
      <c r="DN144" s="53">
        <f t="shared" ca="1" si="1968"/>
        <v>0</v>
      </c>
      <c r="DO144" s="52"/>
      <c r="DP144" s="60">
        <v>35.714285714285715</v>
      </c>
      <c r="DQ144" s="53">
        <v>35.714285714285715</v>
      </c>
      <c r="DR144" s="53">
        <v>35.714285714285715</v>
      </c>
      <c r="DS144" s="53">
        <v>35.714285714285715</v>
      </c>
      <c r="DT144" s="53">
        <v>35.714285714285715</v>
      </c>
      <c r="DU144" s="53">
        <v>35.714285714285715</v>
      </c>
      <c r="DV144" s="53">
        <v>35.714285714285715</v>
      </c>
      <c r="DW144" s="53">
        <v>0</v>
      </c>
      <c r="DX144" s="53">
        <v>0</v>
      </c>
      <c r="DY144" s="53">
        <v>0</v>
      </c>
      <c r="DZ144" s="53">
        <v>0</v>
      </c>
      <c r="EA144" s="53">
        <v>0</v>
      </c>
      <c r="EB144" s="53">
        <v>0</v>
      </c>
      <c r="EC144" s="53">
        <v>0</v>
      </c>
      <c r="ED144" s="53">
        <v>0</v>
      </c>
      <c r="EE144" s="53">
        <v>0</v>
      </c>
      <c r="EF144" s="53">
        <v>0</v>
      </c>
      <c r="EG144" s="53">
        <v>0</v>
      </c>
      <c r="EH144" s="53">
        <v>0</v>
      </c>
      <c r="EI144" s="53">
        <v>0</v>
      </c>
      <c r="EJ144" s="53">
        <v>0</v>
      </c>
      <c r="EK144" s="53">
        <v>0</v>
      </c>
      <c r="EL144" s="55">
        <v>0</v>
      </c>
      <c r="EM144" s="54">
        <v>0</v>
      </c>
      <c r="EN144" s="53">
        <v>0</v>
      </c>
      <c r="EO144" s="53">
        <v>0</v>
      </c>
      <c r="EP144" s="53">
        <v>0</v>
      </c>
      <c r="EQ144" s="53">
        <v>0</v>
      </c>
      <c r="ER144" s="53">
        <v>0</v>
      </c>
      <c r="ES144" s="53">
        <v>0</v>
      </c>
      <c r="ET144" s="53">
        <v>0</v>
      </c>
      <c r="EU144" s="53">
        <v>0</v>
      </c>
      <c r="EV144" s="53">
        <v>0</v>
      </c>
      <c r="EW144" s="53">
        <v>0</v>
      </c>
      <c r="EX144" s="53">
        <v>0</v>
      </c>
      <c r="EY144" s="53">
        <v>0</v>
      </c>
      <c r="EZ144" s="53">
        <v>0</v>
      </c>
      <c r="FA144" s="53">
        <v>0</v>
      </c>
      <c r="FB144" s="53">
        <v>0</v>
      </c>
      <c r="FC144" s="53">
        <v>0</v>
      </c>
      <c r="FD144" s="53">
        <v>0</v>
      </c>
      <c r="FE144" s="53">
        <v>0</v>
      </c>
      <c r="FF144" s="53">
        <v>0</v>
      </c>
      <c r="FG144" s="53">
        <v>0</v>
      </c>
      <c r="FH144" s="53">
        <v>0</v>
      </c>
      <c r="FI144" s="53">
        <v>0</v>
      </c>
      <c r="FJ144" s="53">
        <v>0</v>
      </c>
      <c r="FK144" s="54">
        <v>0</v>
      </c>
      <c r="FL144" s="53">
        <v>0</v>
      </c>
      <c r="FM144" s="53">
        <v>0</v>
      </c>
      <c r="FN144" s="53">
        <v>0</v>
      </c>
      <c r="FO144" s="53">
        <v>0</v>
      </c>
      <c r="FP144" s="53">
        <v>0</v>
      </c>
      <c r="FQ144" s="53">
        <v>0</v>
      </c>
      <c r="FR144" s="53">
        <v>0</v>
      </c>
      <c r="FS144" s="53">
        <v>0</v>
      </c>
      <c r="FT144" s="53">
        <v>0</v>
      </c>
      <c r="FU144" s="53">
        <v>0</v>
      </c>
      <c r="FV144" s="53">
        <v>0</v>
      </c>
      <c r="FW144" s="53">
        <v>0</v>
      </c>
      <c r="FX144" s="53">
        <v>0</v>
      </c>
      <c r="FY144" s="53">
        <v>0</v>
      </c>
      <c r="FZ144" s="53">
        <v>0</v>
      </c>
      <c r="GA144" s="53">
        <v>0</v>
      </c>
      <c r="GB144" s="53">
        <v>0</v>
      </c>
      <c r="GC144" s="53">
        <v>0</v>
      </c>
      <c r="GD144" s="53">
        <v>0</v>
      </c>
      <c r="GE144" s="53">
        <v>0</v>
      </c>
      <c r="GF144" s="53">
        <v>0</v>
      </c>
      <c r="GG144" s="53">
        <v>0</v>
      </c>
      <c r="GH144" s="53">
        <v>0</v>
      </c>
      <c r="GI144" s="54">
        <v>0</v>
      </c>
      <c r="GJ144" s="53">
        <v>0</v>
      </c>
      <c r="GK144" s="53">
        <v>0</v>
      </c>
      <c r="GL144" s="53">
        <v>0</v>
      </c>
      <c r="GM144" s="53">
        <v>0</v>
      </c>
      <c r="GN144" s="53">
        <v>0</v>
      </c>
      <c r="GO144" s="53">
        <v>0</v>
      </c>
      <c r="GP144" s="53">
        <v>0</v>
      </c>
      <c r="GQ144" s="53">
        <v>0</v>
      </c>
      <c r="GR144" s="53">
        <v>0</v>
      </c>
      <c r="GS144" s="53">
        <v>0</v>
      </c>
      <c r="GT144" s="53">
        <v>0</v>
      </c>
      <c r="GU144" s="53">
        <v>0</v>
      </c>
      <c r="GV144" s="53">
        <v>0</v>
      </c>
      <c r="GW144" s="53">
        <v>0</v>
      </c>
      <c r="GX144" s="53">
        <v>0</v>
      </c>
      <c r="GY144" s="53">
        <v>0</v>
      </c>
      <c r="GZ144" s="53">
        <v>0</v>
      </c>
      <c r="HA144" s="53">
        <v>0</v>
      </c>
      <c r="HB144" s="53">
        <v>0</v>
      </c>
      <c r="HC144" s="53">
        <v>0</v>
      </c>
      <c r="HD144" s="53">
        <v>0</v>
      </c>
      <c r="HE144" s="53">
        <v>0</v>
      </c>
      <c r="HF144" s="53">
        <v>0</v>
      </c>
      <c r="HG144" s="54">
        <v>0</v>
      </c>
      <c r="HH144" s="52"/>
      <c r="HI144" s="160"/>
      <c r="HJ144" s="161"/>
      <c r="HK144" s="161"/>
      <c r="HL144" s="161"/>
      <c r="HM144" s="161"/>
      <c r="HN144" s="161"/>
      <c r="HO144" s="161"/>
      <c r="HP144" s="161"/>
      <c r="HQ144" s="161"/>
      <c r="HR144" s="161"/>
      <c r="HS144" s="161"/>
      <c r="HT144" s="162"/>
      <c r="HU144" s="160"/>
      <c r="HV144" s="161"/>
      <c r="HW144" s="161"/>
      <c r="HX144" s="161"/>
      <c r="HY144" s="161"/>
      <c r="HZ144" s="161"/>
      <c r="IA144" s="161"/>
      <c r="IB144" s="161"/>
      <c r="IC144" s="161"/>
      <c r="ID144" s="161"/>
      <c r="IE144" s="161"/>
      <c r="IF144" s="162"/>
      <c r="IG144" s="160"/>
      <c r="IH144" s="161"/>
      <c r="II144" s="161"/>
      <c r="IJ144" s="161"/>
      <c r="IK144" s="161"/>
      <c r="IL144" s="161"/>
      <c r="IM144" s="161"/>
      <c r="IN144" s="161"/>
      <c r="IO144" s="161"/>
      <c r="IP144" s="161"/>
      <c r="IQ144" s="161"/>
      <c r="IR144" s="162"/>
      <c r="IS144" s="160"/>
      <c r="IT144" s="161"/>
      <c r="IU144" s="161"/>
      <c r="IV144" s="161"/>
      <c r="IW144" s="161"/>
      <c r="IX144" s="161"/>
      <c r="IY144" s="161"/>
      <c r="IZ144" s="161"/>
      <c r="JA144" s="161"/>
      <c r="JB144" s="161"/>
      <c r="JC144" s="161"/>
      <c r="JD144" s="162"/>
      <c r="JE144" s="92"/>
    </row>
    <row r="145" spans="1:265" s="1" customFormat="1" ht="14.4" x14ac:dyDescent="0.3">
      <c r="A145" s="124"/>
      <c r="B145" s="171"/>
      <c r="C145" s="165" t="s">
        <v>43</v>
      </c>
      <c r="D145" s="137" t="s">
        <v>28</v>
      </c>
      <c r="E145" s="137" t="s">
        <v>39</v>
      </c>
      <c r="F145" s="138"/>
      <c r="G145" s="137"/>
      <c r="H145" s="137"/>
      <c r="I145" s="172"/>
      <c r="J145" s="137"/>
      <c r="K145" s="137"/>
      <c r="L145" s="139"/>
      <c r="M145" s="108"/>
      <c r="N145" s="144">
        <f ca="1">SUM(INDIRECT(ADDRESS(ROW($C145)+1,COLUMN($C145)+11,4)&amp;":"&amp;ADDRESS(ROW($C145)+(COUNTIFS($C$1:$C$12,$C145)-1),COLUMN($C145)+11,4)))</f>
        <v>850</v>
      </c>
      <c r="O145" s="137"/>
      <c r="P145" s="137"/>
      <c r="Q145" s="137"/>
      <c r="R145" s="137"/>
      <c r="S145" s="137"/>
      <c r="T145" s="170"/>
      <c r="U145" s="108"/>
      <c r="V145" s="151"/>
      <c r="W145" s="152"/>
      <c r="X145" s="152"/>
      <c r="Y145" s="152"/>
      <c r="Z145" s="152"/>
      <c r="AA145" s="152"/>
      <c r="AB145" s="152"/>
      <c r="AC145" s="152"/>
      <c r="AD145" s="152"/>
      <c r="AE145" s="152"/>
      <c r="AF145" s="152"/>
      <c r="AG145" s="153"/>
      <c r="AH145" s="151"/>
      <c r="AI145" s="152"/>
      <c r="AJ145" s="152"/>
      <c r="AK145" s="152"/>
      <c r="AL145" s="152"/>
      <c r="AM145" s="152"/>
      <c r="AN145" s="152"/>
      <c r="AO145" s="152"/>
      <c r="AP145" s="152"/>
      <c r="AQ145" s="152"/>
      <c r="AR145" s="152"/>
      <c r="AS145" s="153"/>
      <c r="AT145" s="151"/>
      <c r="AU145" s="152"/>
      <c r="AV145" s="152"/>
      <c r="AW145" s="152"/>
      <c r="AX145" s="152"/>
      <c r="AY145" s="152"/>
      <c r="AZ145" s="152"/>
      <c r="BA145" s="152"/>
      <c r="BB145" s="152"/>
      <c r="BC145" s="152"/>
      <c r="BD145" s="152"/>
      <c r="BE145" s="153"/>
      <c r="BF145" s="151"/>
      <c r="BG145" s="152"/>
      <c r="BH145" s="152"/>
      <c r="BI145" s="152"/>
      <c r="BJ145" s="152"/>
      <c r="BK145" s="152"/>
      <c r="BL145" s="152"/>
      <c r="BM145" s="152"/>
      <c r="BN145" s="152"/>
      <c r="BO145" s="152"/>
      <c r="BP145" s="152"/>
      <c r="BQ145" s="153"/>
      <c r="BR145" s="52"/>
      <c r="BS145" s="71"/>
      <c r="BT145" s="71"/>
      <c r="BU145" s="71"/>
      <c r="BV145" s="71"/>
      <c r="BW145" s="71"/>
      <c r="BX145" s="71"/>
      <c r="BY145" s="71"/>
      <c r="BZ145" s="71"/>
      <c r="CA145" s="71"/>
      <c r="CB145" s="71"/>
      <c r="CC145" s="71"/>
      <c r="CD145" s="72"/>
      <c r="CE145" s="71"/>
      <c r="CF145" s="71"/>
      <c r="CG145" s="71"/>
      <c r="CH145" s="71"/>
      <c r="CI145" s="71"/>
      <c r="CJ145" s="71"/>
      <c r="CK145" s="71"/>
      <c r="CL145" s="71"/>
      <c r="CM145" s="71"/>
      <c r="CN145" s="71"/>
      <c r="CO145" s="71"/>
      <c r="CP145" s="72"/>
      <c r="CQ145" s="71"/>
      <c r="CR145" s="71"/>
      <c r="CS145" s="71"/>
      <c r="CT145" s="71"/>
      <c r="CU145" s="71"/>
      <c r="CV145" s="71"/>
      <c r="CW145" s="71"/>
      <c r="CX145" s="71"/>
      <c r="CY145" s="71"/>
      <c r="CZ145" s="71"/>
      <c r="DA145" s="71"/>
      <c r="DB145" s="72"/>
      <c r="DC145" s="71"/>
      <c r="DD145" s="71"/>
      <c r="DE145" s="71"/>
      <c r="DF145" s="71"/>
      <c r="DG145" s="71"/>
      <c r="DH145" s="71"/>
      <c r="DI145" s="71"/>
      <c r="DJ145" s="71"/>
      <c r="DK145" s="71"/>
      <c r="DL145" s="71"/>
      <c r="DM145" s="71"/>
      <c r="DN145" s="71"/>
      <c r="DO145" s="52"/>
      <c r="DP145" s="73"/>
      <c r="DQ145" s="71"/>
      <c r="DR145" s="71"/>
      <c r="DS145" s="71"/>
      <c r="DT145" s="71"/>
      <c r="DU145" s="71"/>
      <c r="DV145" s="71"/>
      <c r="DW145" s="71"/>
      <c r="DX145" s="71"/>
      <c r="DY145" s="71"/>
      <c r="DZ145" s="71"/>
      <c r="EA145" s="71"/>
      <c r="EB145" s="71"/>
      <c r="EC145" s="71"/>
      <c r="ED145" s="71"/>
      <c r="EE145" s="71"/>
      <c r="EF145" s="71"/>
      <c r="EG145" s="71"/>
      <c r="EH145" s="71"/>
      <c r="EI145" s="71"/>
      <c r="EJ145" s="71"/>
      <c r="EK145" s="71"/>
      <c r="EL145" s="74"/>
      <c r="EM145" s="72"/>
      <c r="EN145" s="71"/>
      <c r="EO145" s="71"/>
      <c r="EP145" s="71"/>
      <c r="EQ145" s="71"/>
      <c r="ER145" s="71"/>
      <c r="ES145" s="71"/>
      <c r="ET145" s="71"/>
      <c r="EU145" s="71"/>
      <c r="EV145" s="71"/>
      <c r="EW145" s="71"/>
      <c r="EX145" s="71"/>
      <c r="EY145" s="71"/>
      <c r="EZ145" s="71"/>
      <c r="FA145" s="71"/>
      <c r="FB145" s="71"/>
      <c r="FC145" s="71"/>
      <c r="FD145" s="71"/>
      <c r="FE145" s="71"/>
      <c r="FF145" s="71"/>
      <c r="FG145" s="71"/>
      <c r="FH145" s="71"/>
      <c r="FI145" s="71"/>
      <c r="FJ145" s="71"/>
      <c r="FK145" s="72"/>
      <c r="FL145" s="71"/>
      <c r="FM145" s="71"/>
      <c r="FN145" s="71"/>
      <c r="FO145" s="71"/>
      <c r="FP145" s="71"/>
      <c r="FQ145" s="71"/>
      <c r="FR145" s="71"/>
      <c r="FS145" s="71"/>
      <c r="FT145" s="71"/>
      <c r="FU145" s="71"/>
      <c r="FV145" s="71"/>
      <c r="FW145" s="71"/>
      <c r="FX145" s="71"/>
      <c r="FY145" s="71"/>
      <c r="FZ145" s="71"/>
      <c r="GA145" s="71"/>
      <c r="GB145" s="71"/>
      <c r="GC145" s="71"/>
      <c r="GD145" s="71"/>
      <c r="GE145" s="71"/>
      <c r="GF145" s="71"/>
      <c r="GG145" s="71"/>
      <c r="GH145" s="71"/>
      <c r="GI145" s="72"/>
      <c r="GJ145" s="71"/>
      <c r="GK145" s="71"/>
      <c r="GL145" s="71"/>
      <c r="GM145" s="71"/>
      <c r="GN145" s="71"/>
      <c r="GO145" s="71"/>
      <c r="GP145" s="71"/>
      <c r="GQ145" s="71"/>
      <c r="GR145" s="71"/>
      <c r="GS145" s="71"/>
      <c r="GT145" s="71"/>
      <c r="GU145" s="71"/>
      <c r="GV145" s="71"/>
      <c r="GW145" s="71"/>
      <c r="GX145" s="71"/>
      <c r="GY145" s="71"/>
      <c r="GZ145" s="71"/>
      <c r="HA145" s="71"/>
      <c r="HB145" s="71"/>
      <c r="HC145" s="71"/>
      <c r="HD145" s="71"/>
      <c r="HE145" s="71"/>
      <c r="HF145" s="71"/>
      <c r="HG145" s="72"/>
      <c r="HH145" s="52"/>
      <c r="HI145" s="157"/>
      <c r="HJ145" s="158"/>
      <c r="HK145" s="158"/>
      <c r="HL145" s="158"/>
      <c r="HM145" s="158"/>
      <c r="HN145" s="158"/>
      <c r="HO145" s="158"/>
      <c r="HP145" s="158"/>
      <c r="HQ145" s="158"/>
      <c r="HR145" s="158"/>
      <c r="HS145" s="158"/>
      <c r="HT145" s="159"/>
      <c r="HU145" s="157"/>
      <c r="HV145" s="158"/>
      <c r="HW145" s="158"/>
      <c r="HX145" s="158"/>
      <c r="HY145" s="158"/>
      <c r="HZ145" s="158"/>
      <c r="IA145" s="158"/>
      <c r="IB145" s="158"/>
      <c r="IC145" s="158"/>
      <c r="ID145" s="158"/>
      <c r="IE145" s="158"/>
      <c r="IF145" s="159"/>
      <c r="IG145" s="157"/>
      <c r="IH145" s="158"/>
      <c r="II145" s="158"/>
      <c r="IJ145" s="158"/>
      <c r="IK145" s="158"/>
      <c r="IL145" s="158"/>
      <c r="IM145" s="158"/>
      <c r="IN145" s="158"/>
      <c r="IO145" s="158"/>
      <c r="IP145" s="158"/>
      <c r="IQ145" s="158"/>
      <c r="IR145" s="159"/>
      <c r="IS145" s="157"/>
      <c r="IT145" s="158"/>
      <c r="IU145" s="158"/>
      <c r="IV145" s="158"/>
      <c r="IW145" s="158"/>
      <c r="IX145" s="158"/>
      <c r="IY145" s="158"/>
      <c r="IZ145" s="158"/>
      <c r="JA145" s="158"/>
      <c r="JB145" s="158"/>
      <c r="JC145" s="158"/>
      <c r="JD145" s="159"/>
      <c r="JE145" s="92"/>
    </row>
    <row r="146" spans="1:265" s="1" customFormat="1" ht="15" customHeight="1" x14ac:dyDescent="0.3">
      <c r="A146" s="125"/>
      <c r="B146" s="163">
        <f t="shared" ref="B146:B148" ca="1" si="1969">INDIRECT(ADDRESS(ROW(A146)-1,COLUMN(A146)+1,4),TRUE)</f>
        <v>0</v>
      </c>
      <c r="C146" s="164" t="str">
        <f t="shared" ref="C146:C148" ca="1" si="1970">INDIRECT(ADDRESS(ROW(B146)-1,COLUMN(B146)+1,4),TRUE)</f>
        <v>Affaire 1</v>
      </c>
      <c r="D146" s="140" t="str">
        <f t="shared" ref="D146:D148" ca="1" si="1971">INDIRECT(ADDRESS(ROW(C146)-1,COLUMN(C146)+1,4),TRUE)</f>
        <v>DCE/REA</v>
      </c>
      <c r="E146" s="141" t="s">
        <v>38</v>
      </c>
      <c r="F146" s="142">
        <v>1</v>
      </c>
      <c r="G146" s="140">
        <f t="shared" ref="G146:G148" ca="1" si="1972">INDIRECT(ADDRESS(ROW(F146)-1,COLUMN(F146)+1,4),TRUE)</f>
        <v>0</v>
      </c>
      <c r="H146" s="140">
        <f t="shared" ref="H146:H148" ca="1" si="1973">INDIRECT(ADDRESS(ROW(G146)-1,COLUMN(G146)+1,4),TRUE)</f>
        <v>0</v>
      </c>
      <c r="I146" s="168">
        <f t="shared" ref="I146:I148" ca="1" si="1974">INDIRECT(ADDRESS(ROW(H146)-1,COLUMN(H146)+1,4),TRUE)</f>
        <v>0</v>
      </c>
      <c r="J146" s="173">
        <f t="shared" ref="J146:J148" ca="1" si="1975">INDIRECT(ADDRESS(ROW(I146)-1,COLUMN(I146)+1,4),TRUE)</f>
        <v>0</v>
      </c>
      <c r="K146" s="140">
        <f t="shared" ref="K146:K148" ca="1" si="1976">INDIRECT(ADDRESS(ROW(J146)-1,COLUMN(J146)+1,4),TRUE)</f>
        <v>0</v>
      </c>
      <c r="L146" s="143">
        <f t="shared" ref="L146:L148" ca="1" si="1977">INDIRECT(ADDRESS(ROW(K146)-1,COLUMN(K146)+1,4),TRUE)</f>
        <v>0</v>
      </c>
      <c r="M146" s="108"/>
      <c r="N146" s="145">
        <v>400</v>
      </c>
      <c r="O146" s="146">
        <v>43466</v>
      </c>
      <c r="P146" s="146">
        <v>43586</v>
      </c>
      <c r="Q146" s="147"/>
      <c r="R146" s="148" t="str">
        <f ca="1">IF(AND($P146&lt;&gt;"",$P146&lt;=$B$1,$Q146=""),"RETARD","")</f>
        <v>RETARD</v>
      </c>
      <c r="S146" s="148">
        <f ca="1">IF($O146="","",IF(AND($B$1&lt;$P146,$Q146=""),$P146,IF(AND($Q146&lt;=$P146,$Q146&lt;&gt;""),$Q146,EDATE($P146,1))))</f>
        <v>43617</v>
      </c>
      <c r="T146" s="169"/>
      <c r="U146" s="108"/>
      <c r="V146" s="154" t="str">
        <f t="shared" ref="V146:V148" ca="1" si="1978">IF(AND(BS146&gt;0,BT146&gt;0),"-",IF(AND(BS146&gt;0,BT146=0),IF($D146="DCE/REA",IF(HI146="","DCE","REA"),$D146),""))</f>
        <v>-</v>
      </c>
      <c r="W146" s="155" t="str">
        <f t="shared" ref="W146:W148" ca="1" si="1979">IF(AND(BT146&gt;0,BU146&gt;0),"-",IF(AND(BT146&gt;0,BU146=0),IF($D146="DCE/REA",IF(HJ146="","DCE","REA"),$D146),""))</f>
        <v>-</v>
      </c>
      <c r="X146" s="155" t="str">
        <f t="shared" ref="X146:X148" ca="1" si="1980">IF(AND(BU146&gt;0,BV146&gt;0),"-",IF(AND(BU146&gt;0,BV146=0),IF($D146="DCE/REA",IF(HK146="","DCE","REA"),$D146),""))</f>
        <v>-</v>
      </c>
      <c r="Y146" s="155" t="str">
        <f t="shared" ref="Y146:Y148" ca="1" si="1981">IF(AND(BV146&gt;0,BW146&gt;0),"-",IF(AND(BV146&gt;0,BW146=0),IF($D146="DCE/REA",IF(HL146="","DCE","REA"),$D146),""))</f>
        <v>-</v>
      </c>
      <c r="Z146" s="155" t="str">
        <f t="shared" ref="Z146:Z148" ca="1" si="1982">IF(AND(BW146&gt;0,BX146&gt;0),"-",IF(AND(BW146&gt;0,BX146=0),IF($D146="DCE/REA",IF(HM146="","DCE","REA"),$D146),""))</f>
        <v>-</v>
      </c>
      <c r="AA146" s="155" t="str">
        <f t="shared" ref="AA146:AA148" ca="1" si="1983">IF(AND(BX146&gt;0,BY146&gt;0),"-",IF(AND(BX146&gt;0,BY146=0),IF($D146="DCE/REA",IF(HN146="","DCE","REA"),$D146),""))</f>
        <v>DCE</v>
      </c>
      <c r="AB146" s="155" t="str">
        <f t="shared" ref="AB146:AB148" ca="1" si="1984">IF(AND(BY146&gt;0,BZ146&gt;0),"-",IF(AND(BY146&gt;0,BZ146=0),IF($D146="DCE/REA",IF(HO146="","DCE","REA"),$D146),""))</f>
        <v/>
      </c>
      <c r="AC146" s="155" t="str">
        <f t="shared" ref="AC146:AC148" ca="1" si="1985">IF(AND(BZ146&gt;0,CA146&gt;0),"-",IF(AND(BZ146&gt;0,CA146=0),IF($D146="DCE/REA",IF(HP146="","DCE","REA"),$D146),""))</f>
        <v/>
      </c>
      <c r="AD146" s="155" t="str">
        <f t="shared" ref="AD146:AD148" ca="1" si="1986">IF(AND(CA146&gt;0,CB146&gt;0),"-",IF(AND(CA146&gt;0,CB146=0),IF($D146="DCE/REA",IF(HQ146="","DCE","REA"),$D146),""))</f>
        <v/>
      </c>
      <c r="AE146" s="155" t="str">
        <f t="shared" ref="AE146:AE148" ca="1" si="1987">IF(AND(CB146&gt;0,CC146&gt;0),"-",IF(AND(CB146&gt;0,CC146=0),IF($D146="DCE/REA",IF(HR146="","DCE","REA"),$D146),""))</f>
        <v/>
      </c>
      <c r="AF146" s="155" t="str">
        <f t="shared" ref="AF146:AF148" ca="1" si="1988">IF(AND(CC146&gt;0,CD146&gt;0),"-",IF(AND(CC146&gt;0,CD146=0),IF($D146="DCE/REA",IF(HS146="","DCE","REA"),$D146),""))</f>
        <v/>
      </c>
      <c r="AG146" s="156" t="str">
        <f t="shared" ref="AG146:AG148" ca="1" si="1989">IF(AND(CD146&gt;0,CE146&gt;0),"-",IF(AND(CD146&gt;0,CE146=0),IF($D146="DCE/REA",IF(HT146="","DCE","REA"),$D146),""))</f>
        <v/>
      </c>
      <c r="AH146" s="154" t="str">
        <f t="shared" ref="AH146:AH148" ca="1" si="1990">IF(AND(CE146&gt;0,CF146&gt;0),"-",IF(AND(CE146&gt;0,CF146=0),IF($D146="DCE/REA",IF(HU146="","DCE","REA"),$D146),""))</f>
        <v/>
      </c>
      <c r="AI146" s="155" t="str">
        <f t="shared" ref="AI146:AI148" ca="1" si="1991">IF(AND(CF146&gt;0,CG146&gt;0),"-",IF(AND(CF146&gt;0,CG146=0),IF($D146="DCE/REA",IF(HV146="","DCE","REA"),$D146),""))</f>
        <v/>
      </c>
      <c r="AJ146" s="155" t="str">
        <f t="shared" ref="AJ146:AJ148" ca="1" si="1992">IF(AND(CG146&gt;0,CH146&gt;0),"-",IF(AND(CG146&gt;0,CH146=0),IF($D146="DCE/REA",IF(HW146="","DCE","REA"),$D146),""))</f>
        <v/>
      </c>
      <c r="AK146" s="155" t="str">
        <f t="shared" ref="AK146:AK148" ca="1" si="1993">IF(AND(CH146&gt;0,CI146&gt;0),"-",IF(AND(CH146&gt;0,CI146=0),IF($D146="DCE/REA",IF(HX146="","DCE","REA"),$D146),""))</f>
        <v/>
      </c>
      <c r="AL146" s="155" t="str">
        <f t="shared" ref="AL146:AL148" ca="1" si="1994">IF(AND(CI146&gt;0,CJ146&gt;0),"-",IF(AND(CI146&gt;0,CJ146=0),IF($D146="DCE/REA",IF(HY146="","DCE","REA"),$D146),""))</f>
        <v/>
      </c>
      <c r="AM146" s="155" t="str">
        <f t="shared" ref="AM146:AM148" ca="1" si="1995">IF(AND(CJ146&gt;0,CK146&gt;0),"-",IF(AND(CJ146&gt;0,CK146=0),IF($D146="DCE/REA",IF(HZ146="","DCE","REA"),$D146),""))</f>
        <v/>
      </c>
      <c r="AN146" s="155" t="str">
        <f t="shared" ref="AN146:AN148" ca="1" si="1996">IF(AND(CK146&gt;0,CL146&gt;0),"-",IF(AND(CK146&gt;0,CL146=0),IF($D146="DCE/REA",IF(IA146="","DCE","REA"),$D146),""))</f>
        <v/>
      </c>
      <c r="AO146" s="155" t="str">
        <f t="shared" ref="AO146:AO148" ca="1" si="1997">IF(AND(CL146&gt;0,CM146&gt;0),"-",IF(AND(CL146&gt;0,CM146=0),IF($D146="DCE/REA",IF(IB146="","DCE","REA"),$D146),""))</f>
        <v/>
      </c>
      <c r="AP146" s="155" t="str">
        <f t="shared" ref="AP146:AP148" ca="1" si="1998">IF(AND(CM146&gt;0,CN146&gt;0),"-",IF(AND(CM146&gt;0,CN146=0),IF($D146="DCE/REA",IF(IC146="","DCE","REA"),$D146),""))</f>
        <v/>
      </c>
      <c r="AQ146" s="155" t="str">
        <f t="shared" ref="AQ146:AQ148" ca="1" si="1999">IF(AND(CN146&gt;0,CO146&gt;0),"-",IF(AND(CN146&gt;0,CO146=0),IF($D146="DCE/REA",IF(ID146="","DCE","REA"),$D146),""))</f>
        <v/>
      </c>
      <c r="AR146" s="155" t="str">
        <f t="shared" ref="AR146:AR148" ca="1" si="2000">IF(AND(CO146&gt;0,CP146&gt;0),"-",IF(AND(CO146&gt;0,CP146=0),IF($D146="DCE/REA",IF(IE146="","DCE","REA"),$D146),""))</f>
        <v/>
      </c>
      <c r="AS146" s="156" t="str">
        <f t="shared" ref="AS146:AS148" ca="1" si="2001">IF(AND(CP146&gt;0,CQ146&gt;0),"-",IF(AND(CP146&gt;0,CQ146=0),IF($D146="DCE/REA",IF(IF146="","DCE","REA"),$D146),""))</f>
        <v/>
      </c>
      <c r="AT146" s="154" t="str">
        <f t="shared" ref="AT146:AT148" ca="1" si="2002">IF(AND(CQ146&gt;0,CR146&gt;0),"-",IF(AND(CQ146&gt;0,CR146=0),IF($D146="DCE/REA",IF(IG146="","DCE","REA"),$D146),""))</f>
        <v/>
      </c>
      <c r="AU146" s="155" t="str">
        <f t="shared" ref="AU146:AU148" ca="1" si="2003">IF(AND(CR146&gt;0,CS146&gt;0),"-",IF(AND(CR146&gt;0,CS146=0),IF($D146="DCE/REA",IF(IH146="","DCE","REA"),$D146),""))</f>
        <v/>
      </c>
      <c r="AV146" s="155" t="str">
        <f t="shared" ref="AV146:AV148" ca="1" si="2004">IF(AND(CS146&gt;0,CT146&gt;0),"-",IF(AND(CS146&gt;0,CT146=0),IF($D146="DCE/REA",IF(II146="","DCE","REA"),$D146),""))</f>
        <v/>
      </c>
      <c r="AW146" s="155" t="str">
        <f t="shared" ref="AW146:AW148" ca="1" si="2005">IF(AND(CT146&gt;0,CU146&gt;0),"-",IF(AND(CT146&gt;0,CU146=0),IF($D146="DCE/REA",IF(IJ146="","DCE","REA"),$D146),""))</f>
        <v/>
      </c>
      <c r="AX146" s="155" t="str">
        <f t="shared" ref="AX146:AX148" ca="1" si="2006">IF(AND(CU146&gt;0,CV146&gt;0),"-",IF(AND(CU146&gt;0,CV146=0),IF($D146="DCE/REA",IF(IK146="","DCE","REA"),$D146),""))</f>
        <v/>
      </c>
      <c r="AY146" s="155" t="str">
        <f t="shared" ref="AY146:AY148" ca="1" si="2007">IF(AND(CV146&gt;0,CW146&gt;0),"-",IF(AND(CV146&gt;0,CW146=0),IF($D146="DCE/REA",IF(IL146="","DCE","REA"),$D146),""))</f>
        <v/>
      </c>
      <c r="AZ146" s="155" t="str">
        <f t="shared" ref="AZ146:AZ148" ca="1" si="2008">IF(AND(CW146&gt;0,CX146&gt;0),"-",IF(AND(CW146&gt;0,CX146=0),IF($D146="DCE/REA",IF(IM146="","DCE","REA"),$D146),""))</f>
        <v/>
      </c>
      <c r="BA146" s="155" t="str">
        <f t="shared" ref="BA146:BA148" ca="1" si="2009">IF(AND(CX146&gt;0,CY146&gt;0),"-",IF(AND(CX146&gt;0,CY146=0),IF($D146="DCE/REA",IF(IN146="","DCE","REA"),$D146),""))</f>
        <v/>
      </c>
      <c r="BB146" s="155" t="str">
        <f t="shared" ref="BB146:BB148" ca="1" si="2010">IF(AND(CY146&gt;0,CZ146&gt;0),"-",IF(AND(CY146&gt;0,CZ146=0),IF($D146="DCE/REA",IF(IO146="","DCE","REA"),$D146),""))</f>
        <v/>
      </c>
      <c r="BC146" s="155" t="str">
        <f t="shared" ref="BC146:BC148" ca="1" si="2011">IF(AND(CZ146&gt;0,DA146&gt;0),"-",IF(AND(CZ146&gt;0,DA146=0),IF($D146="DCE/REA",IF(IP146="","DCE","REA"),$D146),""))</f>
        <v/>
      </c>
      <c r="BD146" s="155" t="str">
        <f t="shared" ref="BD146:BD148" ca="1" si="2012">IF(AND(DA146&gt;0,DB146&gt;0),"-",IF(AND(DA146&gt;0,DB146=0),IF($D146="DCE/REA",IF(IQ146="","DCE","REA"),$D146),""))</f>
        <v/>
      </c>
      <c r="BE146" s="156" t="str">
        <f t="shared" ref="BE146:BE148" ca="1" si="2013">IF(AND(DB146&gt;0,DC146&gt;0),"-",IF(AND(DB146&gt;0,DC146=0),IF($D146="DCE/REA",IF(IR146="","DCE","REA"),$D146),""))</f>
        <v/>
      </c>
      <c r="BF146" s="154" t="str">
        <f t="shared" ref="BF146:BF148" ca="1" si="2014">IF(AND(DC146&gt;0,DD146&gt;0),"-",IF(AND(DC146&gt;0,DD146=0),IF($D146="DCE/REA",IF(IS146="","DCE","REA"),$D146),""))</f>
        <v/>
      </c>
      <c r="BG146" s="155" t="str">
        <f t="shared" ref="BG146:BG148" ca="1" si="2015">IF(AND(DD146&gt;0,DE146&gt;0),"-",IF(AND(DD146&gt;0,DE146=0),IF($D146="DCE/REA",IF(IT146="","DCE","REA"),$D146),""))</f>
        <v/>
      </c>
      <c r="BH146" s="155" t="str">
        <f t="shared" ref="BH146:BH148" ca="1" si="2016">IF(AND(DE146&gt;0,DF146&gt;0),"-",IF(AND(DE146&gt;0,DF146=0),IF($D146="DCE/REA",IF(IU146="","DCE","REA"),$D146),""))</f>
        <v/>
      </c>
      <c r="BI146" s="155" t="str">
        <f t="shared" ref="BI146:BI148" ca="1" si="2017">IF(AND(DF146&gt;0,DG146&gt;0),"-",IF(AND(DF146&gt;0,DG146=0),IF($D146="DCE/REA",IF(IV146="","DCE","REA"),$D146),""))</f>
        <v/>
      </c>
      <c r="BJ146" s="155" t="str">
        <f t="shared" ref="BJ146:BJ148" ca="1" si="2018">IF(AND(DG146&gt;0,DH146&gt;0),"-",IF(AND(DG146&gt;0,DH146=0),IF($D146="DCE/REA",IF(IW146="","DCE","REA"),$D146),""))</f>
        <v/>
      </c>
      <c r="BK146" s="155" t="str">
        <f t="shared" ref="BK146:BK148" ca="1" si="2019">IF(AND(DH146&gt;0,DI146&gt;0),"-",IF(AND(DH146&gt;0,DI146=0),IF($D146="DCE/REA",IF(IX146="","DCE","REA"),$D146),""))</f>
        <v/>
      </c>
      <c r="BL146" s="155" t="str">
        <f t="shared" ref="BL146:BL148" ca="1" si="2020">IF(AND(DI146&gt;0,DJ146&gt;0),"-",IF(AND(DI146&gt;0,DJ146=0),IF($D146="DCE/REA",IF(IY146="","DCE","REA"),$D146),""))</f>
        <v/>
      </c>
      <c r="BM146" s="155" t="str">
        <f t="shared" ref="BM146:BM148" ca="1" si="2021">IF(AND(DJ146&gt;0,DK146&gt;0),"-",IF(AND(DJ146&gt;0,DK146=0),IF($D146="DCE/REA",IF(IZ146="","DCE","REA"),$D146),""))</f>
        <v/>
      </c>
      <c r="BN146" s="155" t="str">
        <f t="shared" ref="BN146:BN148" ca="1" si="2022">IF(AND(DK146&gt;0,DL146&gt;0),"-",IF(AND(DK146&gt;0,DL146=0),IF($D146="DCE/REA",IF(JA146="","DCE","REA"),$D146),""))</f>
        <v/>
      </c>
      <c r="BO146" s="155" t="str">
        <f t="shared" ref="BO146:BO148" ca="1" si="2023">IF(AND(DL146&gt;0,DM146&gt;0),"-",IF(AND(DL146&gt;0,DM146=0),IF($D146="DCE/REA",IF(JB146="","DCE","REA"),$D146),""))</f>
        <v/>
      </c>
      <c r="BP146" s="155" t="str">
        <f t="shared" ref="BP146:BP148" ca="1" si="2024">IF(AND(DM146&gt;0,DN146&gt;0),"-",IF(AND(DM146&gt;0,DN146=0),IF($D146="DCE/REA",IF(JC146="","DCE","REA"),$D146),""))</f>
        <v/>
      </c>
      <c r="BQ146" s="156" t="str">
        <f t="shared" ref="BQ146:BQ148" ca="1" si="2025">IF(AND(DN146&gt;0,DO146&gt;0),"-",IF(AND(DN146&gt;0,DO146=0),IF($D146="DCE/REA",IF(JD146="","DCE","REA"),$D146),""))</f>
        <v/>
      </c>
      <c r="BR146" s="52"/>
      <c r="BS146" s="53">
        <f t="shared" ref="BS146:CH148" ca="1" si="2026">IF(OFFSET($HI146,,(COLUMN()-COLUMN($BS$1:$BS$12)),,1)&lt;&gt;"",OFFSET($HI146,,(COLUMN()-COLUMN($BS$1:$BS$12)),,1),SUM(OFFSET($DP146,,2*(COLUMN()-COLUMN($BS$1:$BS$12)),,2)))</f>
        <v>47.058823529411768</v>
      </c>
      <c r="BT146" s="53">
        <f t="shared" ca="1" si="2026"/>
        <v>47.058823529411768</v>
      </c>
      <c r="BU146" s="53">
        <f t="shared" ca="1" si="2026"/>
        <v>70.588235294117652</v>
      </c>
      <c r="BV146" s="53">
        <f t="shared" ca="1" si="2026"/>
        <v>94.117647058823536</v>
      </c>
      <c r="BW146" s="53">
        <f t="shared" ca="1" si="2026"/>
        <v>94.117647058823536</v>
      </c>
      <c r="BX146" s="53">
        <f t="shared" ca="1" si="2026"/>
        <v>47.058823529411768</v>
      </c>
      <c r="BY146" s="53">
        <f t="shared" ca="1" si="2026"/>
        <v>0</v>
      </c>
      <c r="BZ146" s="53">
        <f t="shared" ca="1" si="2026"/>
        <v>0</v>
      </c>
      <c r="CA146" s="53">
        <f t="shared" ca="1" si="2026"/>
        <v>0</v>
      </c>
      <c r="CB146" s="53">
        <f t="shared" ca="1" si="2026"/>
        <v>0</v>
      </c>
      <c r="CC146" s="53">
        <f t="shared" ca="1" si="2026"/>
        <v>0</v>
      </c>
      <c r="CD146" s="54">
        <f t="shared" ca="1" si="2026"/>
        <v>0</v>
      </c>
      <c r="CE146" s="53">
        <f t="shared" ca="1" si="2026"/>
        <v>0</v>
      </c>
      <c r="CF146" s="53">
        <f t="shared" ca="1" si="2026"/>
        <v>0</v>
      </c>
      <c r="CG146" s="53">
        <f t="shared" ca="1" si="2026"/>
        <v>0</v>
      </c>
      <c r="CH146" s="53">
        <f t="shared" ca="1" si="2026"/>
        <v>0</v>
      </c>
      <c r="CI146" s="53">
        <f t="shared" ref="CI146:CX148" ca="1" si="2027">IF(OFFSET($HI146,,(COLUMN()-COLUMN($BS$1:$BS$12)),,1)&lt;&gt;"",OFFSET($HI146,,(COLUMN()-COLUMN($BS$1:$BS$12)),,1),SUM(OFFSET($DP146,,2*(COLUMN()-COLUMN($BS$1:$BS$12)),,2)))</f>
        <v>0</v>
      </c>
      <c r="CJ146" s="53">
        <f t="shared" ca="1" si="2027"/>
        <v>0</v>
      </c>
      <c r="CK146" s="53">
        <f t="shared" ca="1" si="2027"/>
        <v>0</v>
      </c>
      <c r="CL146" s="53">
        <f t="shared" ca="1" si="2027"/>
        <v>0</v>
      </c>
      <c r="CM146" s="53">
        <f t="shared" ca="1" si="2027"/>
        <v>0</v>
      </c>
      <c r="CN146" s="53">
        <f t="shared" ca="1" si="2027"/>
        <v>0</v>
      </c>
      <c r="CO146" s="53">
        <f t="shared" ca="1" si="2027"/>
        <v>0</v>
      </c>
      <c r="CP146" s="54">
        <f t="shared" ca="1" si="2027"/>
        <v>0</v>
      </c>
      <c r="CQ146" s="53">
        <f t="shared" ca="1" si="2027"/>
        <v>0</v>
      </c>
      <c r="CR146" s="53">
        <f t="shared" ca="1" si="2027"/>
        <v>0</v>
      </c>
      <c r="CS146" s="53">
        <f t="shared" ca="1" si="2027"/>
        <v>0</v>
      </c>
      <c r="CT146" s="53">
        <f t="shared" ca="1" si="2027"/>
        <v>0</v>
      </c>
      <c r="CU146" s="53">
        <f t="shared" ca="1" si="2027"/>
        <v>0</v>
      </c>
      <c r="CV146" s="53">
        <f t="shared" ca="1" si="2027"/>
        <v>0</v>
      </c>
      <c r="CW146" s="53">
        <f t="shared" ca="1" si="2027"/>
        <v>0</v>
      </c>
      <c r="CX146" s="53">
        <f t="shared" ca="1" si="2027"/>
        <v>0</v>
      </c>
      <c r="CY146" s="53">
        <f t="shared" ref="CY146:DN148" ca="1" si="2028">IF(OFFSET($HI146,,(COLUMN()-COLUMN($BS$1:$BS$12)),,1)&lt;&gt;"",OFFSET($HI146,,(COLUMN()-COLUMN($BS$1:$BS$12)),,1),SUM(OFFSET($DP146,,2*(COLUMN()-COLUMN($BS$1:$BS$12)),,2)))</f>
        <v>0</v>
      </c>
      <c r="CZ146" s="53">
        <f t="shared" ca="1" si="2028"/>
        <v>0</v>
      </c>
      <c r="DA146" s="53">
        <f t="shared" ca="1" si="2028"/>
        <v>0</v>
      </c>
      <c r="DB146" s="54">
        <f t="shared" ca="1" si="2028"/>
        <v>0</v>
      </c>
      <c r="DC146" s="53">
        <f t="shared" ca="1" si="2028"/>
        <v>0</v>
      </c>
      <c r="DD146" s="53">
        <f t="shared" ca="1" si="2028"/>
        <v>0</v>
      </c>
      <c r="DE146" s="53">
        <f t="shared" ca="1" si="2028"/>
        <v>0</v>
      </c>
      <c r="DF146" s="53">
        <f t="shared" ca="1" si="2028"/>
        <v>0</v>
      </c>
      <c r="DG146" s="53">
        <f t="shared" ca="1" si="2028"/>
        <v>0</v>
      </c>
      <c r="DH146" s="53">
        <f t="shared" ca="1" si="2028"/>
        <v>0</v>
      </c>
      <c r="DI146" s="53">
        <f t="shared" ca="1" si="2028"/>
        <v>0</v>
      </c>
      <c r="DJ146" s="53">
        <f t="shared" ca="1" si="2028"/>
        <v>0</v>
      </c>
      <c r="DK146" s="53">
        <f t="shared" ca="1" si="2028"/>
        <v>0</v>
      </c>
      <c r="DL146" s="53">
        <f t="shared" ca="1" si="2028"/>
        <v>0</v>
      </c>
      <c r="DM146" s="53">
        <f t="shared" ca="1" si="2028"/>
        <v>0</v>
      </c>
      <c r="DN146" s="53">
        <f t="shared" ca="1" si="2028"/>
        <v>0</v>
      </c>
      <c r="DO146" s="52"/>
      <c r="DP146" s="60">
        <v>23.529411764705884</v>
      </c>
      <c r="DQ146" s="53">
        <v>23.529411764705884</v>
      </c>
      <c r="DR146" s="53">
        <v>23.529411764705884</v>
      </c>
      <c r="DS146" s="53">
        <v>23.529411764705884</v>
      </c>
      <c r="DT146" s="53">
        <v>23.529411764705884</v>
      </c>
      <c r="DU146" s="53">
        <v>47.058823529411768</v>
      </c>
      <c r="DV146" s="53">
        <v>47.058823529411768</v>
      </c>
      <c r="DW146" s="53">
        <v>47.058823529411768</v>
      </c>
      <c r="DX146" s="53">
        <v>47.058823529411768</v>
      </c>
      <c r="DY146" s="53">
        <v>47.058823529411768</v>
      </c>
      <c r="DZ146" s="53">
        <v>47.058823529411768</v>
      </c>
      <c r="EA146" s="53">
        <v>0</v>
      </c>
      <c r="EB146" s="53">
        <v>0</v>
      </c>
      <c r="EC146" s="53">
        <v>0</v>
      </c>
      <c r="ED146" s="53">
        <v>0</v>
      </c>
      <c r="EE146" s="53">
        <v>0</v>
      </c>
      <c r="EF146" s="53">
        <v>0</v>
      </c>
      <c r="EG146" s="53">
        <v>0</v>
      </c>
      <c r="EH146" s="53">
        <v>0</v>
      </c>
      <c r="EI146" s="53">
        <v>0</v>
      </c>
      <c r="EJ146" s="53">
        <v>0</v>
      </c>
      <c r="EK146" s="53">
        <v>0</v>
      </c>
      <c r="EL146" s="55">
        <v>0</v>
      </c>
      <c r="EM146" s="54">
        <v>0</v>
      </c>
      <c r="EN146" s="53">
        <v>0</v>
      </c>
      <c r="EO146" s="53">
        <v>0</v>
      </c>
      <c r="EP146" s="53">
        <v>0</v>
      </c>
      <c r="EQ146" s="53">
        <v>0</v>
      </c>
      <c r="ER146" s="53">
        <v>0</v>
      </c>
      <c r="ES146" s="53">
        <v>0</v>
      </c>
      <c r="ET146" s="53">
        <v>0</v>
      </c>
      <c r="EU146" s="53">
        <v>0</v>
      </c>
      <c r="EV146" s="53">
        <v>0</v>
      </c>
      <c r="EW146" s="53">
        <v>0</v>
      </c>
      <c r="EX146" s="53">
        <v>0</v>
      </c>
      <c r="EY146" s="53">
        <v>0</v>
      </c>
      <c r="EZ146" s="53">
        <v>0</v>
      </c>
      <c r="FA146" s="53">
        <v>0</v>
      </c>
      <c r="FB146" s="53">
        <v>0</v>
      </c>
      <c r="FC146" s="53">
        <v>0</v>
      </c>
      <c r="FD146" s="53">
        <v>0</v>
      </c>
      <c r="FE146" s="53">
        <v>0</v>
      </c>
      <c r="FF146" s="53">
        <v>0</v>
      </c>
      <c r="FG146" s="53">
        <v>0</v>
      </c>
      <c r="FH146" s="53">
        <v>0</v>
      </c>
      <c r="FI146" s="53">
        <v>0</v>
      </c>
      <c r="FJ146" s="53">
        <v>0</v>
      </c>
      <c r="FK146" s="54">
        <v>0</v>
      </c>
      <c r="FL146" s="53">
        <v>0</v>
      </c>
      <c r="FM146" s="53">
        <v>0</v>
      </c>
      <c r="FN146" s="53">
        <v>0</v>
      </c>
      <c r="FO146" s="53">
        <v>0</v>
      </c>
      <c r="FP146" s="53">
        <v>0</v>
      </c>
      <c r="FQ146" s="53">
        <v>0</v>
      </c>
      <c r="FR146" s="53">
        <v>0</v>
      </c>
      <c r="FS146" s="53">
        <v>0</v>
      </c>
      <c r="FT146" s="53">
        <v>0</v>
      </c>
      <c r="FU146" s="53">
        <v>0</v>
      </c>
      <c r="FV146" s="53">
        <v>0</v>
      </c>
      <c r="FW146" s="53">
        <v>0</v>
      </c>
      <c r="FX146" s="53">
        <v>0</v>
      </c>
      <c r="FY146" s="53">
        <v>0</v>
      </c>
      <c r="FZ146" s="53">
        <v>0</v>
      </c>
      <c r="GA146" s="53">
        <v>0</v>
      </c>
      <c r="GB146" s="53">
        <v>0</v>
      </c>
      <c r="GC146" s="53">
        <v>0</v>
      </c>
      <c r="GD146" s="53">
        <v>0</v>
      </c>
      <c r="GE146" s="53">
        <v>0</v>
      </c>
      <c r="GF146" s="53">
        <v>0</v>
      </c>
      <c r="GG146" s="53">
        <v>0</v>
      </c>
      <c r="GH146" s="53">
        <v>0</v>
      </c>
      <c r="GI146" s="54">
        <v>0</v>
      </c>
      <c r="GJ146" s="53">
        <v>0</v>
      </c>
      <c r="GK146" s="53">
        <v>0</v>
      </c>
      <c r="GL146" s="53">
        <v>0</v>
      </c>
      <c r="GM146" s="53">
        <v>0</v>
      </c>
      <c r="GN146" s="53">
        <v>0</v>
      </c>
      <c r="GO146" s="53">
        <v>0</v>
      </c>
      <c r="GP146" s="53">
        <v>0</v>
      </c>
      <c r="GQ146" s="53">
        <v>0</v>
      </c>
      <c r="GR146" s="53">
        <v>0</v>
      </c>
      <c r="GS146" s="53">
        <v>0</v>
      </c>
      <c r="GT146" s="53">
        <v>0</v>
      </c>
      <c r="GU146" s="53">
        <v>0</v>
      </c>
      <c r="GV146" s="53">
        <v>0</v>
      </c>
      <c r="GW146" s="53">
        <v>0</v>
      </c>
      <c r="GX146" s="53">
        <v>0</v>
      </c>
      <c r="GY146" s="53">
        <v>0</v>
      </c>
      <c r="GZ146" s="53">
        <v>0</v>
      </c>
      <c r="HA146" s="53">
        <v>0</v>
      </c>
      <c r="HB146" s="53">
        <v>0</v>
      </c>
      <c r="HC146" s="53">
        <v>0</v>
      </c>
      <c r="HD146" s="53">
        <v>0</v>
      </c>
      <c r="HE146" s="53">
        <v>0</v>
      </c>
      <c r="HF146" s="53">
        <v>0</v>
      </c>
      <c r="HG146" s="54">
        <v>0</v>
      </c>
      <c r="HH146" s="52"/>
      <c r="HI146" s="160"/>
      <c r="HJ146" s="161"/>
      <c r="HK146" s="161"/>
      <c r="HL146" s="161"/>
      <c r="HM146" s="161"/>
      <c r="HN146" s="161"/>
      <c r="HO146" s="161"/>
      <c r="HP146" s="161"/>
      <c r="HQ146" s="161"/>
      <c r="HR146" s="161"/>
      <c r="HS146" s="161"/>
      <c r="HT146" s="162"/>
      <c r="HU146" s="160"/>
      <c r="HV146" s="161"/>
      <c r="HW146" s="161"/>
      <c r="HX146" s="161"/>
      <c r="HY146" s="161"/>
      <c r="HZ146" s="161"/>
      <c r="IA146" s="161"/>
      <c r="IB146" s="161"/>
      <c r="IC146" s="161"/>
      <c r="ID146" s="161"/>
      <c r="IE146" s="161"/>
      <c r="IF146" s="162"/>
      <c r="IG146" s="160"/>
      <c r="IH146" s="161"/>
      <c r="II146" s="161"/>
      <c r="IJ146" s="161"/>
      <c r="IK146" s="161"/>
      <c r="IL146" s="161"/>
      <c r="IM146" s="161"/>
      <c r="IN146" s="161"/>
      <c r="IO146" s="161"/>
      <c r="IP146" s="161"/>
      <c r="IQ146" s="161"/>
      <c r="IR146" s="162"/>
      <c r="IS146" s="160"/>
      <c r="IT146" s="161"/>
      <c r="IU146" s="161"/>
      <c r="IV146" s="161"/>
      <c r="IW146" s="161"/>
      <c r="IX146" s="161"/>
      <c r="IY146" s="161"/>
      <c r="IZ146" s="161"/>
      <c r="JA146" s="161"/>
      <c r="JB146" s="161"/>
      <c r="JC146" s="161"/>
      <c r="JD146" s="162"/>
      <c r="JE146" s="92"/>
    </row>
    <row r="147" spans="1:265" s="1" customFormat="1" ht="14.4" x14ac:dyDescent="0.3">
      <c r="A147" s="125"/>
      <c r="B147" s="163">
        <f t="shared" ca="1" si="1969"/>
        <v>0</v>
      </c>
      <c r="C147" s="164" t="str">
        <f t="shared" ca="1" si="1970"/>
        <v>Affaire 1</v>
      </c>
      <c r="D147" s="140" t="str">
        <f t="shared" ca="1" si="1971"/>
        <v>DCE/REA</v>
      </c>
      <c r="E147" s="141" t="s">
        <v>39</v>
      </c>
      <c r="F147" s="142">
        <v>2</v>
      </c>
      <c r="G147" s="140">
        <f t="shared" ca="1" si="1972"/>
        <v>0</v>
      </c>
      <c r="H147" s="140">
        <f t="shared" ca="1" si="1973"/>
        <v>0</v>
      </c>
      <c r="I147" s="168">
        <f t="shared" ca="1" si="1974"/>
        <v>0</v>
      </c>
      <c r="J147" s="140">
        <f t="shared" ca="1" si="1975"/>
        <v>0</v>
      </c>
      <c r="K147" s="140">
        <f t="shared" ca="1" si="1976"/>
        <v>0</v>
      </c>
      <c r="L147" s="143">
        <f t="shared" ca="1" si="1977"/>
        <v>0</v>
      </c>
      <c r="M147" s="108"/>
      <c r="N147" s="145">
        <v>200</v>
      </c>
      <c r="O147" s="146">
        <v>43466</v>
      </c>
      <c r="P147" s="146">
        <v>43600</v>
      </c>
      <c r="Q147" s="147">
        <v>43597</v>
      </c>
      <c r="R147" s="148" t="str">
        <f ca="1">IF(AND($P147&lt;&gt;"",$P147&lt;=$B$1,$Q147=""),"RETARD","")</f>
        <v/>
      </c>
      <c r="S147" s="148">
        <f ca="1">IF($O147="","",IF(AND($B$1&lt;$P147,$Q147=""),$P147,IF(AND($Q147&lt;=$P147,$Q147&lt;&gt;""),$Q147,EDATE($P147,1))))</f>
        <v>43597</v>
      </c>
      <c r="T147" s="150"/>
      <c r="U147" s="108"/>
      <c r="V147" s="154" t="str">
        <f t="shared" ca="1" si="1978"/>
        <v>-</v>
      </c>
      <c r="W147" s="155" t="str">
        <f t="shared" ca="1" si="1979"/>
        <v>-</v>
      </c>
      <c r="X147" s="155" t="str">
        <f t="shared" ca="1" si="1980"/>
        <v>-</v>
      </c>
      <c r="Y147" s="155" t="str">
        <f t="shared" ca="1" si="1981"/>
        <v>-</v>
      </c>
      <c r="Z147" s="155" t="str">
        <f t="shared" ca="1" si="1982"/>
        <v>DCE</v>
      </c>
      <c r="AA147" s="155" t="str">
        <f t="shared" ca="1" si="1983"/>
        <v/>
      </c>
      <c r="AB147" s="155" t="str">
        <f t="shared" ca="1" si="1984"/>
        <v/>
      </c>
      <c r="AC147" s="155" t="str">
        <f t="shared" ca="1" si="1985"/>
        <v/>
      </c>
      <c r="AD147" s="155" t="str">
        <f t="shared" ca="1" si="1986"/>
        <v/>
      </c>
      <c r="AE147" s="155" t="str">
        <f t="shared" ca="1" si="1987"/>
        <v/>
      </c>
      <c r="AF147" s="155" t="str">
        <f t="shared" ca="1" si="1988"/>
        <v/>
      </c>
      <c r="AG147" s="156" t="str">
        <f t="shared" ca="1" si="1989"/>
        <v/>
      </c>
      <c r="AH147" s="154" t="str">
        <f t="shared" ca="1" si="1990"/>
        <v/>
      </c>
      <c r="AI147" s="155" t="str">
        <f t="shared" ca="1" si="1991"/>
        <v/>
      </c>
      <c r="AJ147" s="155" t="str">
        <f t="shared" ca="1" si="1992"/>
        <v/>
      </c>
      <c r="AK147" s="155" t="str">
        <f t="shared" ca="1" si="1993"/>
        <v/>
      </c>
      <c r="AL147" s="155" t="str">
        <f t="shared" ca="1" si="1994"/>
        <v/>
      </c>
      <c r="AM147" s="155" t="str">
        <f t="shared" ca="1" si="1995"/>
        <v/>
      </c>
      <c r="AN147" s="155" t="str">
        <f t="shared" ca="1" si="1996"/>
        <v/>
      </c>
      <c r="AO147" s="155" t="str">
        <f t="shared" ca="1" si="1997"/>
        <v/>
      </c>
      <c r="AP147" s="155" t="str">
        <f t="shared" ca="1" si="1998"/>
        <v/>
      </c>
      <c r="AQ147" s="155" t="str">
        <f t="shared" ca="1" si="1999"/>
        <v/>
      </c>
      <c r="AR147" s="155" t="str">
        <f t="shared" ca="1" si="2000"/>
        <v/>
      </c>
      <c r="AS147" s="156" t="str">
        <f t="shared" ca="1" si="2001"/>
        <v/>
      </c>
      <c r="AT147" s="154" t="str">
        <f t="shared" ca="1" si="2002"/>
        <v/>
      </c>
      <c r="AU147" s="155" t="str">
        <f t="shared" ca="1" si="2003"/>
        <v/>
      </c>
      <c r="AV147" s="155" t="str">
        <f t="shared" ca="1" si="2004"/>
        <v/>
      </c>
      <c r="AW147" s="155" t="str">
        <f t="shared" ca="1" si="2005"/>
        <v/>
      </c>
      <c r="AX147" s="155" t="str">
        <f t="shared" ca="1" si="2006"/>
        <v/>
      </c>
      <c r="AY147" s="155" t="str">
        <f t="shared" ca="1" si="2007"/>
        <v/>
      </c>
      <c r="AZ147" s="155" t="str">
        <f t="shared" ca="1" si="2008"/>
        <v/>
      </c>
      <c r="BA147" s="155" t="str">
        <f t="shared" ca="1" si="2009"/>
        <v/>
      </c>
      <c r="BB147" s="155" t="str">
        <f t="shared" ca="1" si="2010"/>
        <v/>
      </c>
      <c r="BC147" s="155" t="str">
        <f t="shared" ca="1" si="2011"/>
        <v/>
      </c>
      <c r="BD147" s="155" t="str">
        <f t="shared" ca="1" si="2012"/>
        <v/>
      </c>
      <c r="BE147" s="156" t="str">
        <f t="shared" ca="1" si="2013"/>
        <v/>
      </c>
      <c r="BF147" s="154" t="str">
        <f t="shared" ca="1" si="2014"/>
        <v/>
      </c>
      <c r="BG147" s="155" t="str">
        <f t="shared" ca="1" si="2015"/>
        <v/>
      </c>
      <c r="BH147" s="155" t="str">
        <f t="shared" ca="1" si="2016"/>
        <v/>
      </c>
      <c r="BI147" s="155" t="str">
        <f t="shared" ca="1" si="2017"/>
        <v/>
      </c>
      <c r="BJ147" s="155" t="str">
        <f t="shared" ca="1" si="2018"/>
        <v/>
      </c>
      <c r="BK147" s="155" t="str">
        <f t="shared" ca="1" si="2019"/>
        <v/>
      </c>
      <c r="BL147" s="155" t="str">
        <f t="shared" ca="1" si="2020"/>
        <v/>
      </c>
      <c r="BM147" s="155" t="str">
        <f t="shared" ca="1" si="2021"/>
        <v/>
      </c>
      <c r="BN147" s="155" t="str">
        <f t="shared" ca="1" si="2022"/>
        <v/>
      </c>
      <c r="BO147" s="155" t="str">
        <f t="shared" ca="1" si="2023"/>
        <v/>
      </c>
      <c r="BP147" s="155" t="str">
        <f t="shared" ca="1" si="2024"/>
        <v/>
      </c>
      <c r="BQ147" s="156" t="str">
        <f t="shared" ca="1" si="2025"/>
        <v/>
      </c>
      <c r="BR147" s="52"/>
      <c r="BS147" s="53">
        <f t="shared" ca="1" si="2026"/>
        <v>44.444444444444443</v>
      </c>
      <c r="BT147" s="53">
        <f t="shared" ca="1" si="2026"/>
        <v>44.444444444444443</v>
      </c>
      <c r="BU147" s="53">
        <f t="shared" ca="1" si="2026"/>
        <v>44.444444444444443</v>
      </c>
      <c r="BV147" s="53">
        <f t="shared" ca="1" si="2026"/>
        <v>44.444444444444443</v>
      </c>
      <c r="BW147" s="53">
        <f t="shared" ca="1" si="2026"/>
        <v>22.222222222222221</v>
      </c>
      <c r="BX147" s="53">
        <f t="shared" ca="1" si="2026"/>
        <v>0</v>
      </c>
      <c r="BY147" s="53">
        <f t="shared" ca="1" si="2026"/>
        <v>0</v>
      </c>
      <c r="BZ147" s="53">
        <f t="shared" ca="1" si="2026"/>
        <v>0</v>
      </c>
      <c r="CA147" s="53">
        <f t="shared" ca="1" si="2026"/>
        <v>0</v>
      </c>
      <c r="CB147" s="53">
        <f t="shared" ca="1" si="2026"/>
        <v>0</v>
      </c>
      <c r="CC147" s="53">
        <f t="shared" ca="1" si="2026"/>
        <v>0</v>
      </c>
      <c r="CD147" s="54">
        <f t="shared" ca="1" si="2026"/>
        <v>0</v>
      </c>
      <c r="CE147" s="53">
        <f t="shared" ca="1" si="2026"/>
        <v>0</v>
      </c>
      <c r="CF147" s="53">
        <f t="shared" ca="1" si="2026"/>
        <v>0</v>
      </c>
      <c r="CG147" s="53">
        <f t="shared" ca="1" si="2026"/>
        <v>0</v>
      </c>
      <c r="CH147" s="53">
        <f t="shared" ca="1" si="2026"/>
        <v>0</v>
      </c>
      <c r="CI147" s="53">
        <f t="shared" ca="1" si="2027"/>
        <v>0</v>
      </c>
      <c r="CJ147" s="53">
        <f t="shared" ca="1" si="2027"/>
        <v>0</v>
      </c>
      <c r="CK147" s="53">
        <f t="shared" ca="1" si="2027"/>
        <v>0</v>
      </c>
      <c r="CL147" s="53">
        <f t="shared" ca="1" si="2027"/>
        <v>0</v>
      </c>
      <c r="CM147" s="53">
        <f t="shared" ca="1" si="2027"/>
        <v>0</v>
      </c>
      <c r="CN147" s="53">
        <f t="shared" ca="1" si="2027"/>
        <v>0</v>
      </c>
      <c r="CO147" s="53">
        <f t="shared" ca="1" si="2027"/>
        <v>0</v>
      </c>
      <c r="CP147" s="54">
        <f t="shared" ca="1" si="2027"/>
        <v>0</v>
      </c>
      <c r="CQ147" s="53">
        <f t="shared" ca="1" si="2027"/>
        <v>0</v>
      </c>
      <c r="CR147" s="53">
        <f t="shared" ca="1" si="2027"/>
        <v>0</v>
      </c>
      <c r="CS147" s="53">
        <f t="shared" ca="1" si="2027"/>
        <v>0</v>
      </c>
      <c r="CT147" s="53">
        <f t="shared" ca="1" si="2027"/>
        <v>0</v>
      </c>
      <c r="CU147" s="53">
        <f t="shared" ca="1" si="2027"/>
        <v>0</v>
      </c>
      <c r="CV147" s="53">
        <f t="shared" ca="1" si="2027"/>
        <v>0</v>
      </c>
      <c r="CW147" s="53">
        <f t="shared" ca="1" si="2027"/>
        <v>0</v>
      </c>
      <c r="CX147" s="53">
        <f t="shared" ca="1" si="2027"/>
        <v>0</v>
      </c>
      <c r="CY147" s="53">
        <f t="shared" ca="1" si="2028"/>
        <v>0</v>
      </c>
      <c r="CZ147" s="53">
        <f t="shared" ca="1" si="2028"/>
        <v>0</v>
      </c>
      <c r="DA147" s="53">
        <f t="shared" ca="1" si="2028"/>
        <v>0</v>
      </c>
      <c r="DB147" s="54">
        <f t="shared" ca="1" si="2028"/>
        <v>0</v>
      </c>
      <c r="DC147" s="53">
        <f t="shared" ca="1" si="2028"/>
        <v>0</v>
      </c>
      <c r="DD147" s="53">
        <f t="shared" ca="1" si="2028"/>
        <v>0</v>
      </c>
      <c r="DE147" s="53">
        <f t="shared" ca="1" si="2028"/>
        <v>0</v>
      </c>
      <c r="DF147" s="53">
        <f t="shared" ca="1" si="2028"/>
        <v>0</v>
      </c>
      <c r="DG147" s="53">
        <f t="shared" ca="1" si="2028"/>
        <v>0</v>
      </c>
      <c r="DH147" s="53">
        <f t="shared" ca="1" si="2028"/>
        <v>0</v>
      </c>
      <c r="DI147" s="53">
        <f t="shared" ca="1" si="2028"/>
        <v>0</v>
      </c>
      <c r="DJ147" s="53">
        <f t="shared" ca="1" si="2028"/>
        <v>0</v>
      </c>
      <c r="DK147" s="53">
        <f t="shared" ca="1" si="2028"/>
        <v>0</v>
      </c>
      <c r="DL147" s="53">
        <f t="shared" ca="1" si="2028"/>
        <v>0</v>
      </c>
      <c r="DM147" s="53">
        <f t="shared" ca="1" si="2028"/>
        <v>0</v>
      </c>
      <c r="DN147" s="53">
        <f t="shared" ca="1" si="2028"/>
        <v>0</v>
      </c>
      <c r="DO147" s="52"/>
      <c r="DP147" s="60">
        <v>22.222222222222221</v>
      </c>
      <c r="DQ147" s="53">
        <v>22.222222222222221</v>
      </c>
      <c r="DR147" s="53">
        <v>22.222222222222221</v>
      </c>
      <c r="DS147" s="53">
        <v>22.222222222222221</v>
      </c>
      <c r="DT147" s="53">
        <v>22.222222222222221</v>
      </c>
      <c r="DU147" s="53">
        <v>22.222222222222221</v>
      </c>
      <c r="DV147" s="53">
        <v>22.222222222222221</v>
      </c>
      <c r="DW147" s="53">
        <v>22.222222222222221</v>
      </c>
      <c r="DX147" s="53">
        <v>22.222222222222221</v>
      </c>
      <c r="DY147" s="53">
        <v>0</v>
      </c>
      <c r="DZ147" s="53">
        <v>0</v>
      </c>
      <c r="EA147" s="53">
        <v>0</v>
      </c>
      <c r="EB147" s="53">
        <v>0</v>
      </c>
      <c r="EC147" s="53">
        <v>0</v>
      </c>
      <c r="ED147" s="53">
        <v>0</v>
      </c>
      <c r="EE147" s="53">
        <v>0</v>
      </c>
      <c r="EF147" s="53">
        <v>0</v>
      </c>
      <c r="EG147" s="53">
        <v>0</v>
      </c>
      <c r="EH147" s="53">
        <v>0</v>
      </c>
      <c r="EI147" s="53">
        <v>0</v>
      </c>
      <c r="EJ147" s="53">
        <v>0</v>
      </c>
      <c r="EK147" s="53">
        <v>0</v>
      </c>
      <c r="EL147" s="55">
        <v>0</v>
      </c>
      <c r="EM147" s="54">
        <v>0</v>
      </c>
      <c r="EN147" s="53">
        <v>0</v>
      </c>
      <c r="EO147" s="53">
        <v>0</v>
      </c>
      <c r="EP147" s="53">
        <v>0</v>
      </c>
      <c r="EQ147" s="53">
        <v>0</v>
      </c>
      <c r="ER147" s="53">
        <v>0</v>
      </c>
      <c r="ES147" s="53">
        <v>0</v>
      </c>
      <c r="ET147" s="53">
        <v>0</v>
      </c>
      <c r="EU147" s="53">
        <v>0</v>
      </c>
      <c r="EV147" s="53">
        <v>0</v>
      </c>
      <c r="EW147" s="53">
        <v>0</v>
      </c>
      <c r="EX147" s="53">
        <v>0</v>
      </c>
      <c r="EY147" s="53">
        <v>0</v>
      </c>
      <c r="EZ147" s="53">
        <v>0</v>
      </c>
      <c r="FA147" s="53">
        <v>0</v>
      </c>
      <c r="FB147" s="53">
        <v>0</v>
      </c>
      <c r="FC147" s="53">
        <v>0</v>
      </c>
      <c r="FD147" s="53">
        <v>0</v>
      </c>
      <c r="FE147" s="53">
        <v>0</v>
      </c>
      <c r="FF147" s="53">
        <v>0</v>
      </c>
      <c r="FG147" s="53">
        <v>0</v>
      </c>
      <c r="FH147" s="53">
        <v>0</v>
      </c>
      <c r="FI147" s="53">
        <v>0</v>
      </c>
      <c r="FJ147" s="53">
        <v>0</v>
      </c>
      <c r="FK147" s="54">
        <v>0</v>
      </c>
      <c r="FL147" s="53">
        <v>0</v>
      </c>
      <c r="FM147" s="53">
        <v>0</v>
      </c>
      <c r="FN147" s="53">
        <v>0</v>
      </c>
      <c r="FO147" s="53">
        <v>0</v>
      </c>
      <c r="FP147" s="53">
        <v>0</v>
      </c>
      <c r="FQ147" s="53">
        <v>0</v>
      </c>
      <c r="FR147" s="53">
        <v>0</v>
      </c>
      <c r="FS147" s="53">
        <v>0</v>
      </c>
      <c r="FT147" s="53">
        <v>0</v>
      </c>
      <c r="FU147" s="53">
        <v>0</v>
      </c>
      <c r="FV147" s="53">
        <v>0</v>
      </c>
      <c r="FW147" s="53">
        <v>0</v>
      </c>
      <c r="FX147" s="53">
        <v>0</v>
      </c>
      <c r="FY147" s="53">
        <v>0</v>
      </c>
      <c r="FZ147" s="53">
        <v>0</v>
      </c>
      <c r="GA147" s="53">
        <v>0</v>
      </c>
      <c r="GB147" s="53">
        <v>0</v>
      </c>
      <c r="GC147" s="53">
        <v>0</v>
      </c>
      <c r="GD147" s="53">
        <v>0</v>
      </c>
      <c r="GE147" s="53">
        <v>0</v>
      </c>
      <c r="GF147" s="53">
        <v>0</v>
      </c>
      <c r="GG147" s="53">
        <v>0</v>
      </c>
      <c r="GH147" s="53">
        <v>0</v>
      </c>
      <c r="GI147" s="54">
        <v>0</v>
      </c>
      <c r="GJ147" s="53">
        <v>0</v>
      </c>
      <c r="GK147" s="53">
        <v>0</v>
      </c>
      <c r="GL147" s="53">
        <v>0</v>
      </c>
      <c r="GM147" s="53">
        <v>0</v>
      </c>
      <c r="GN147" s="53">
        <v>0</v>
      </c>
      <c r="GO147" s="53">
        <v>0</v>
      </c>
      <c r="GP147" s="53">
        <v>0</v>
      </c>
      <c r="GQ147" s="53">
        <v>0</v>
      </c>
      <c r="GR147" s="53">
        <v>0</v>
      </c>
      <c r="GS147" s="53">
        <v>0</v>
      </c>
      <c r="GT147" s="53">
        <v>0</v>
      </c>
      <c r="GU147" s="53">
        <v>0</v>
      </c>
      <c r="GV147" s="53">
        <v>0</v>
      </c>
      <c r="GW147" s="53">
        <v>0</v>
      </c>
      <c r="GX147" s="53">
        <v>0</v>
      </c>
      <c r="GY147" s="53">
        <v>0</v>
      </c>
      <c r="GZ147" s="53">
        <v>0</v>
      </c>
      <c r="HA147" s="53">
        <v>0</v>
      </c>
      <c r="HB147" s="53">
        <v>0</v>
      </c>
      <c r="HC147" s="53">
        <v>0</v>
      </c>
      <c r="HD147" s="53">
        <v>0</v>
      </c>
      <c r="HE147" s="53">
        <v>0</v>
      </c>
      <c r="HF147" s="53">
        <v>0</v>
      </c>
      <c r="HG147" s="54">
        <v>0</v>
      </c>
      <c r="HH147" s="52"/>
      <c r="HI147" s="160"/>
      <c r="HJ147" s="161"/>
      <c r="HK147" s="161"/>
      <c r="HL147" s="161"/>
      <c r="HM147" s="161"/>
      <c r="HN147" s="161"/>
      <c r="HO147" s="161"/>
      <c r="HP147" s="161"/>
      <c r="HQ147" s="161"/>
      <c r="HR147" s="161"/>
      <c r="HS147" s="161"/>
      <c r="HT147" s="162"/>
      <c r="HU147" s="160"/>
      <c r="HV147" s="161"/>
      <c r="HW147" s="161"/>
      <c r="HX147" s="161"/>
      <c r="HY147" s="161"/>
      <c r="HZ147" s="161"/>
      <c r="IA147" s="161"/>
      <c r="IB147" s="161"/>
      <c r="IC147" s="161"/>
      <c r="ID147" s="161"/>
      <c r="IE147" s="161"/>
      <c r="IF147" s="162"/>
      <c r="IG147" s="160"/>
      <c r="IH147" s="161"/>
      <c r="II147" s="161"/>
      <c r="IJ147" s="161"/>
      <c r="IK147" s="161"/>
      <c r="IL147" s="161"/>
      <c r="IM147" s="161"/>
      <c r="IN147" s="161"/>
      <c r="IO147" s="161"/>
      <c r="IP147" s="161"/>
      <c r="IQ147" s="161"/>
      <c r="IR147" s="162"/>
      <c r="IS147" s="160"/>
      <c r="IT147" s="161"/>
      <c r="IU147" s="161"/>
      <c r="IV147" s="161"/>
      <c r="IW147" s="161"/>
      <c r="IX147" s="161"/>
      <c r="IY147" s="161"/>
      <c r="IZ147" s="161"/>
      <c r="JA147" s="161"/>
      <c r="JB147" s="161"/>
      <c r="JC147" s="161"/>
      <c r="JD147" s="162"/>
      <c r="JE147" s="92"/>
    </row>
    <row r="148" spans="1:265" s="1" customFormat="1" ht="15" thickBot="1" x14ac:dyDescent="0.35">
      <c r="A148" s="125"/>
      <c r="B148" s="163">
        <f t="shared" ca="1" si="1969"/>
        <v>0</v>
      </c>
      <c r="C148" s="164" t="str">
        <f t="shared" ca="1" si="1970"/>
        <v>Affaire 1</v>
      </c>
      <c r="D148" s="140" t="str">
        <f t="shared" ca="1" si="1971"/>
        <v>DCE/REA</v>
      </c>
      <c r="E148" s="141" t="s">
        <v>40</v>
      </c>
      <c r="F148" s="142">
        <v>3</v>
      </c>
      <c r="G148" s="140">
        <f t="shared" ca="1" si="1972"/>
        <v>0</v>
      </c>
      <c r="H148" s="140">
        <f t="shared" ca="1" si="1973"/>
        <v>0</v>
      </c>
      <c r="I148" s="168">
        <f t="shared" ca="1" si="1974"/>
        <v>0</v>
      </c>
      <c r="J148" s="140">
        <f t="shared" ca="1" si="1975"/>
        <v>0</v>
      </c>
      <c r="K148" s="140">
        <f t="shared" ca="1" si="1976"/>
        <v>0</v>
      </c>
      <c r="L148" s="143">
        <f t="shared" ca="1" si="1977"/>
        <v>0</v>
      </c>
      <c r="M148" s="108"/>
      <c r="N148" s="145">
        <v>250</v>
      </c>
      <c r="O148" s="146">
        <v>43466</v>
      </c>
      <c r="P148" s="146">
        <v>43525</v>
      </c>
      <c r="Q148" s="147"/>
      <c r="R148" s="148" t="str">
        <f ca="1">IF(AND($P148&lt;&gt;"",$P148&lt;=$B$1,$Q148=""),"RETARD","")</f>
        <v>RETARD</v>
      </c>
      <c r="S148" s="148">
        <f ca="1">IF($O148="","",IF(AND($B$1&lt;$P148,$Q148=""),$P148,IF(AND($Q148&lt;=$P148,$Q148&lt;&gt;""),$Q148,EDATE($P148,1))))</f>
        <v>43556</v>
      </c>
      <c r="T148" s="150"/>
      <c r="U148" s="108"/>
      <c r="V148" s="154" t="str">
        <f t="shared" ca="1" si="1978"/>
        <v>-</v>
      </c>
      <c r="W148" s="155" t="str">
        <f t="shared" ca="1" si="1979"/>
        <v>-</v>
      </c>
      <c r="X148" s="155" t="str">
        <f t="shared" ca="1" si="1980"/>
        <v>-</v>
      </c>
      <c r="Y148" s="155" t="str">
        <f t="shared" ca="1" si="1981"/>
        <v>DCE</v>
      </c>
      <c r="Z148" s="155" t="str">
        <f t="shared" ca="1" si="1982"/>
        <v/>
      </c>
      <c r="AA148" s="155" t="str">
        <f t="shared" ca="1" si="1983"/>
        <v/>
      </c>
      <c r="AB148" s="155" t="str">
        <f t="shared" ca="1" si="1984"/>
        <v/>
      </c>
      <c r="AC148" s="155" t="str">
        <f t="shared" ca="1" si="1985"/>
        <v/>
      </c>
      <c r="AD148" s="155" t="str">
        <f t="shared" ca="1" si="1986"/>
        <v/>
      </c>
      <c r="AE148" s="155" t="str">
        <f t="shared" ca="1" si="1987"/>
        <v/>
      </c>
      <c r="AF148" s="155" t="str">
        <f t="shared" ca="1" si="1988"/>
        <v/>
      </c>
      <c r="AG148" s="156" t="str">
        <f t="shared" ca="1" si="1989"/>
        <v/>
      </c>
      <c r="AH148" s="154" t="str">
        <f t="shared" ca="1" si="1990"/>
        <v/>
      </c>
      <c r="AI148" s="155" t="str">
        <f t="shared" ca="1" si="1991"/>
        <v/>
      </c>
      <c r="AJ148" s="155" t="str">
        <f t="shared" ca="1" si="1992"/>
        <v/>
      </c>
      <c r="AK148" s="155" t="str">
        <f t="shared" ca="1" si="1993"/>
        <v/>
      </c>
      <c r="AL148" s="155" t="str">
        <f t="shared" ca="1" si="1994"/>
        <v/>
      </c>
      <c r="AM148" s="155" t="str">
        <f t="shared" ca="1" si="1995"/>
        <v/>
      </c>
      <c r="AN148" s="155" t="str">
        <f t="shared" ca="1" si="1996"/>
        <v/>
      </c>
      <c r="AO148" s="155" t="str">
        <f t="shared" ca="1" si="1997"/>
        <v/>
      </c>
      <c r="AP148" s="155" t="str">
        <f t="shared" ca="1" si="1998"/>
        <v/>
      </c>
      <c r="AQ148" s="155" t="str">
        <f t="shared" ca="1" si="1999"/>
        <v/>
      </c>
      <c r="AR148" s="155" t="str">
        <f t="shared" ca="1" si="2000"/>
        <v/>
      </c>
      <c r="AS148" s="156" t="str">
        <f t="shared" ca="1" si="2001"/>
        <v/>
      </c>
      <c r="AT148" s="154" t="str">
        <f t="shared" ca="1" si="2002"/>
        <v/>
      </c>
      <c r="AU148" s="155" t="str">
        <f t="shared" ca="1" si="2003"/>
        <v/>
      </c>
      <c r="AV148" s="155" t="str">
        <f t="shared" ca="1" si="2004"/>
        <v/>
      </c>
      <c r="AW148" s="155" t="str">
        <f t="shared" ca="1" si="2005"/>
        <v/>
      </c>
      <c r="AX148" s="155" t="str">
        <f t="shared" ca="1" si="2006"/>
        <v/>
      </c>
      <c r="AY148" s="155" t="str">
        <f t="shared" ca="1" si="2007"/>
        <v/>
      </c>
      <c r="AZ148" s="155" t="str">
        <f t="shared" ca="1" si="2008"/>
        <v/>
      </c>
      <c r="BA148" s="155" t="str">
        <f t="shared" ca="1" si="2009"/>
        <v/>
      </c>
      <c r="BB148" s="155" t="str">
        <f t="shared" ca="1" si="2010"/>
        <v/>
      </c>
      <c r="BC148" s="155" t="str">
        <f t="shared" ca="1" si="2011"/>
        <v/>
      </c>
      <c r="BD148" s="155" t="str">
        <f t="shared" ca="1" si="2012"/>
        <v/>
      </c>
      <c r="BE148" s="156" t="str">
        <f t="shared" ca="1" si="2013"/>
        <v/>
      </c>
      <c r="BF148" s="154" t="str">
        <f t="shared" ca="1" si="2014"/>
        <v/>
      </c>
      <c r="BG148" s="155" t="str">
        <f t="shared" ca="1" si="2015"/>
        <v/>
      </c>
      <c r="BH148" s="155" t="str">
        <f t="shared" ca="1" si="2016"/>
        <v/>
      </c>
      <c r="BI148" s="155" t="str">
        <f t="shared" ca="1" si="2017"/>
        <v/>
      </c>
      <c r="BJ148" s="155" t="str">
        <f t="shared" ca="1" si="2018"/>
        <v/>
      </c>
      <c r="BK148" s="155" t="str">
        <f t="shared" ca="1" si="2019"/>
        <v/>
      </c>
      <c r="BL148" s="155" t="str">
        <f t="shared" ca="1" si="2020"/>
        <v/>
      </c>
      <c r="BM148" s="155" t="str">
        <f t="shared" ca="1" si="2021"/>
        <v/>
      </c>
      <c r="BN148" s="155" t="str">
        <f t="shared" ca="1" si="2022"/>
        <v/>
      </c>
      <c r="BO148" s="155" t="str">
        <f t="shared" ca="1" si="2023"/>
        <v/>
      </c>
      <c r="BP148" s="155" t="str">
        <f t="shared" ca="1" si="2024"/>
        <v/>
      </c>
      <c r="BQ148" s="156" t="str">
        <f t="shared" ca="1" si="2025"/>
        <v/>
      </c>
      <c r="BR148" s="52"/>
      <c r="BS148" s="53">
        <f t="shared" ca="1" si="2026"/>
        <v>71.428571428571431</v>
      </c>
      <c r="BT148" s="53">
        <f t="shared" ca="1" si="2026"/>
        <v>71.428571428571431</v>
      </c>
      <c r="BU148" s="53">
        <f t="shared" ca="1" si="2026"/>
        <v>71.428571428571431</v>
      </c>
      <c r="BV148" s="53">
        <f t="shared" ca="1" si="2026"/>
        <v>35.714285714285715</v>
      </c>
      <c r="BW148" s="53">
        <f t="shared" ca="1" si="2026"/>
        <v>0</v>
      </c>
      <c r="BX148" s="53">
        <f t="shared" ca="1" si="2026"/>
        <v>0</v>
      </c>
      <c r="BY148" s="53">
        <f t="shared" ca="1" si="2026"/>
        <v>0</v>
      </c>
      <c r="BZ148" s="53">
        <f t="shared" ca="1" si="2026"/>
        <v>0</v>
      </c>
      <c r="CA148" s="53">
        <f t="shared" ca="1" si="2026"/>
        <v>0</v>
      </c>
      <c r="CB148" s="53">
        <f t="shared" ca="1" si="2026"/>
        <v>0</v>
      </c>
      <c r="CC148" s="53">
        <f t="shared" ca="1" si="2026"/>
        <v>0</v>
      </c>
      <c r="CD148" s="54">
        <f t="shared" ca="1" si="2026"/>
        <v>0</v>
      </c>
      <c r="CE148" s="53">
        <f t="shared" ca="1" si="2026"/>
        <v>0</v>
      </c>
      <c r="CF148" s="53">
        <f t="shared" ca="1" si="2026"/>
        <v>0</v>
      </c>
      <c r="CG148" s="53">
        <f t="shared" ca="1" si="2026"/>
        <v>0</v>
      </c>
      <c r="CH148" s="53">
        <f t="shared" ca="1" si="2026"/>
        <v>0</v>
      </c>
      <c r="CI148" s="53">
        <f t="shared" ca="1" si="2027"/>
        <v>0</v>
      </c>
      <c r="CJ148" s="53">
        <f t="shared" ca="1" si="2027"/>
        <v>0</v>
      </c>
      <c r="CK148" s="53">
        <f t="shared" ca="1" si="2027"/>
        <v>0</v>
      </c>
      <c r="CL148" s="53">
        <f t="shared" ca="1" si="2027"/>
        <v>0</v>
      </c>
      <c r="CM148" s="53">
        <f t="shared" ca="1" si="2027"/>
        <v>0</v>
      </c>
      <c r="CN148" s="53">
        <f t="shared" ca="1" si="2027"/>
        <v>0</v>
      </c>
      <c r="CO148" s="53">
        <f t="shared" ca="1" si="2027"/>
        <v>0</v>
      </c>
      <c r="CP148" s="54">
        <f t="shared" ca="1" si="2027"/>
        <v>0</v>
      </c>
      <c r="CQ148" s="53">
        <f t="shared" ca="1" si="2027"/>
        <v>0</v>
      </c>
      <c r="CR148" s="53">
        <f t="shared" ca="1" si="2027"/>
        <v>0</v>
      </c>
      <c r="CS148" s="53">
        <f t="shared" ca="1" si="2027"/>
        <v>0</v>
      </c>
      <c r="CT148" s="53">
        <f t="shared" ca="1" si="2027"/>
        <v>0</v>
      </c>
      <c r="CU148" s="53">
        <f t="shared" ca="1" si="2027"/>
        <v>0</v>
      </c>
      <c r="CV148" s="53">
        <f t="shared" ca="1" si="2027"/>
        <v>0</v>
      </c>
      <c r="CW148" s="53">
        <f t="shared" ca="1" si="2027"/>
        <v>0</v>
      </c>
      <c r="CX148" s="53">
        <f t="shared" ca="1" si="2027"/>
        <v>0</v>
      </c>
      <c r="CY148" s="53">
        <f t="shared" ca="1" si="2028"/>
        <v>0</v>
      </c>
      <c r="CZ148" s="53">
        <f t="shared" ca="1" si="2028"/>
        <v>0</v>
      </c>
      <c r="DA148" s="53">
        <f t="shared" ca="1" si="2028"/>
        <v>0</v>
      </c>
      <c r="DB148" s="54">
        <f t="shared" ca="1" si="2028"/>
        <v>0</v>
      </c>
      <c r="DC148" s="53">
        <f t="shared" ca="1" si="2028"/>
        <v>0</v>
      </c>
      <c r="DD148" s="53">
        <f t="shared" ca="1" si="2028"/>
        <v>0</v>
      </c>
      <c r="DE148" s="53">
        <f t="shared" ca="1" si="2028"/>
        <v>0</v>
      </c>
      <c r="DF148" s="53">
        <f t="shared" ca="1" si="2028"/>
        <v>0</v>
      </c>
      <c r="DG148" s="53">
        <f t="shared" ca="1" si="2028"/>
        <v>0</v>
      </c>
      <c r="DH148" s="53">
        <f t="shared" ca="1" si="2028"/>
        <v>0</v>
      </c>
      <c r="DI148" s="53">
        <f t="shared" ca="1" si="2028"/>
        <v>0</v>
      </c>
      <c r="DJ148" s="53">
        <f t="shared" ca="1" si="2028"/>
        <v>0</v>
      </c>
      <c r="DK148" s="53">
        <f t="shared" ca="1" si="2028"/>
        <v>0</v>
      </c>
      <c r="DL148" s="53">
        <f t="shared" ca="1" si="2028"/>
        <v>0</v>
      </c>
      <c r="DM148" s="53">
        <f t="shared" ca="1" si="2028"/>
        <v>0</v>
      </c>
      <c r="DN148" s="53">
        <f t="shared" ca="1" si="2028"/>
        <v>0</v>
      </c>
      <c r="DO148" s="52"/>
      <c r="DP148" s="60">
        <v>35.714285714285715</v>
      </c>
      <c r="DQ148" s="53">
        <v>35.714285714285715</v>
      </c>
      <c r="DR148" s="53">
        <v>35.714285714285715</v>
      </c>
      <c r="DS148" s="53">
        <v>35.714285714285715</v>
      </c>
      <c r="DT148" s="53">
        <v>35.714285714285715</v>
      </c>
      <c r="DU148" s="53">
        <v>35.714285714285715</v>
      </c>
      <c r="DV148" s="53">
        <v>35.714285714285715</v>
      </c>
      <c r="DW148" s="53">
        <v>0</v>
      </c>
      <c r="DX148" s="53">
        <v>0</v>
      </c>
      <c r="DY148" s="53">
        <v>0</v>
      </c>
      <c r="DZ148" s="53">
        <v>0</v>
      </c>
      <c r="EA148" s="53">
        <v>0</v>
      </c>
      <c r="EB148" s="53">
        <v>0</v>
      </c>
      <c r="EC148" s="53">
        <v>0</v>
      </c>
      <c r="ED148" s="53">
        <v>0</v>
      </c>
      <c r="EE148" s="53">
        <v>0</v>
      </c>
      <c r="EF148" s="53">
        <v>0</v>
      </c>
      <c r="EG148" s="53">
        <v>0</v>
      </c>
      <c r="EH148" s="53">
        <v>0</v>
      </c>
      <c r="EI148" s="53">
        <v>0</v>
      </c>
      <c r="EJ148" s="53">
        <v>0</v>
      </c>
      <c r="EK148" s="53">
        <v>0</v>
      </c>
      <c r="EL148" s="55">
        <v>0</v>
      </c>
      <c r="EM148" s="54">
        <v>0</v>
      </c>
      <c r="EN148" s="53">
        <v>0</v>
      </c>
      <c r="EO148" s="53">
        <v>0</v>
      </c>
      <c r="EP148" s="53">
        <v>0</v>
      </c>
      <c r="EQ148" s="53">
        <v>0</v>
      </c>
      <c r="ER148" s="53">
        <v>0</v>
      </c>
      <c r="ES148" s="53">
        <v>0</v>
      </c>
      <c r="ET148" s="53">
        <v>0</v>
      </c>
      <c r="EU148" s="53">
        <v>0</v>
      </c>
      <c r="EV148" s="53">
        <v>0</v>
      </c>
      <c r="EW148" s="53">
        <v>0</v>
      </c>
      <c r="EX148" s="53">
        <v>0</v>
      </c>
      <c r="EY148" s="53">
        <v>0</v>
      </c>
      <c r="EZ148" s="53">
        <v>0</v>
      </c>
      <c r="FA148" s="53">
        <v>0</v>
      </c>
      <c r="FB148" s="53">
        <v>0</v>
      </c>
      <c r="FC148" s="53">
        <v>0</v>
      </c>
      <c r="FD148" s="53">
        <v>0</v>
      </c>
      <c r="FE148" s="53">
        <v>0</v>
      </c>
      <c r="FF148" s="53">
        <v>0</v>
      </c>
      <c r="FG148" s="53">
        <v>0</v>
      </c>
      <c r="FH148" s="53">
        <v>0</v>
      </c>
      <c r="FI148" s="53">
        <v>0</v>
      </c>
      <c r="FJ148" s="53">
        <v>0</v>
      </c>
      <c r="FK148" s="54">
        <v>0</v>
      </c>
      <c r="FL148" s="53">
        <v>0</v>
      </c>
      <c r="FM148" s="53">
        <v>0</v>
      </c>
      <c r="FN148" s="53">
        <v>0</v>
      </c>
      <c r="FO148" s="53">
        <v>0</v>
      </c>
      <c r="FP148" s="53">
        <v>0</v>
      </c>
      <c r="FQ148" s="53">
        <v>0</v>
      </c>
      <c r="FR148" s="53">
        <v>0</v>
      </c>
      <c r="FS148" s="53">
        <v>0</v>
      </c>
      <c r="FT148" s="53">
        <v>0</v>
      </c>
      <c r="FU148" s="53">
        <v>0</v>
      </c>
      <c r="FV148" s="53">
        <v>0</v>
      </c>
      <c r="FW148" s="53">
        <v>0</v>
      </c>
      <c r="FX148" s="53">
        <v>0</v>
      </c>
      <c r="FY148" s="53">
        <v>0</v>
      </c>
      <c r="FZ148" s="53">
        <v>0</v>
      </c>
      <c r="GA148" s="53">
        <v>0</v>
      </c>
      <c r="GB148" s="53">
        <v>0</v>
      </c>
      <c r="GC148" s="53">
        <v>0</v>
      </c>
      <c r="GD148" s="53">
        <v>0</v>
      </c>
      <c r="GE148" s="53">
        <v>0</v>
      </c>
      <c r="GF148" s="53">
        <v>0</v>
      </c>
      <c r="GG148" s="53">
        <v>0</v>
      </c>
      <c r="GH148" s="53">
        <v>0</v>
      </c>
      <c r="GI148" s="54">
        <v>0</v>
      </c>
      <c r="GJ148" s="53">
        <v>0</v>
      </c>
      <c r="GK148" s="53">
        <v>0</v>
      </c>
      <c r="GL148" s="53">
        <v>0</v>
      </c>
      <c r="GM148" s="53">
        <v>0</v>
      </c>
      <c r="GN148" s="53">
        <v>0</v>
      </c>
      <c r="GO148" s="53">
        <v>0</v>
      </c>
      <c r="GP148" s="53">
        <v>0</v>
      </c>
      <c r="GQ148" s="53">
        <v>0</v>
      </c>
      <c r="GR148" s="53">
        <v>0</v>
      </c>
      <c r="GS148" s="53">
        <v>0</v>
      </c>
      <c r="GT148" s="53">
        <v>0</v>
      </c>
      <c r="GU148" s="53">
        <v>0</v>
      </c>
      <c r="GV148" s="53">
        <v>0</v>
      </c>
      <c r="GW148" s="53">
        <v>0</v>
      </c>
      <c r="GX148" s="53">
        <v>0</v>
      </c>
      <c r="GY148" s="53">
        <v>0</v>
      </c>
      <c r="GZ148" s="53">
        <v>0</v>
      </c>
      <c r="HA148" s="53">
        <v>0</v>
      </c>
      <c r="HB148" s="53">
        <v>0</v>
      </c>
      <c r="HC148" s="53">
        <v>0</v>
      </c>
      <c r="HD148" s="53">
        <v>0</v>
      </c>
      <c r="HE148" s="53">
        <v>0</v>
      </c>
      <c r="HF148" s="53">
        <v>0</v>
      </c>
      <c r="HG148" s="54">
        <v>0</v>
      </c>
      <c r="HH148" s="52"/>
      <c r="HI148" s="160"/>
      <c r="HJ148" s="161"/>
      <c r="HK148" s="161"/>
      <c r="HL148" s="161"/>
      <c r="HM148" s="161"/>
      <c r="HN148" s="161"/>
      <c r="HO148" s="161"/>
      <c r="HP148" s="161"/>
      <c r="HQ148" s="161"/>
      <c r="HR148" s="161"/>
      <c r="HS148" s="161"/>
      <c r="HT148" s="162"/>
      <c r="HU148" s="160"/>
      <c r="HV148" s="161"/>
      <c r="HW148" s="161"/>
      <c r="HX148" s="161"/>
      <c r="HY148" s="161"/>
      <c r="HZ148" s="161"/>
      <c r="IA148" s="161"/>
      <c r="IB148" s="161"/>
      <c r="IC148" s="161"/>
      <c r="ID148" s="161"/>
      <c r="IE148" s="161"/>
      <c r="IF148" s="162"/>
      <c r="IG148" s="160"/>
      <c r="IH148" s="161"/>
      <c r="II148" s="161"/>
      <c r="IJ148" s="161"/>
      <c r="IK148" s="161"/>
      <c r="IL148" s="161"/>
      <c r="IM148" s="161"/>
      <c r="IN148" s="161"/>
      <c r="IO148" s="161"/>
      <c r="IP148" s="161"/>
      <c r="IQ148" s="161"/>
      <c r="IR148" s="162"/>
      <c r="IS148" s="160"/>
      <c r="IT148" s="161"/>
      <c r="IU148" s="161"/>
      <c r="IV148" s="161"/>
      <c r="IW148" s="161"/>
      <c r="IX148" s="161"/>
      <c r="IY148" s="161"/>
      <c r="IZ148" s="161"/>
      <c r="JA148" s="161"/>
      <c r="JB148" s="161"/>
      <c r="JC148" s="161"/>
      <c r="JD148" s="162"/>
      <c r="JE148" s="92"/>
    </row>
    <row r="149" spans="1:265" s="1" customFormat="1" ht="14.4" x14ac:dyDescent="0.3">
      <c r="A149" s="124"/>
      <c r="B149" s="171"/>
      <c r="C149" s="165" t="s">
        <v>43</v>
      </c>
      <c r="D149" s="137" t="s">
        <v>28</v>
      </c>
      <c r="E149" s="137" t="s">
        <v>39</v>
      </c>
      <c r="F149" s="138"/>
      <c r="G149" s="137"/>
      <c r="H149" s="137"/>
      <c r="I149" s="172"/>
      <c r="J149" s="137"/>
      <c r="K149" s="137"/>
      <c r="L149" s="139"/>
      <c r="M149" s="108"/>
      <c r="N149" s="144">
        <f ca="1">SUM(INDIRECT(ADDRESS(ROW($C149)+1,COLUMN($C149)+11,4)&amp;":"&amp;ADDRESS(ROW($C149)+(COUNTIFS($C$1:$C$12,$C149)-1),COLUMN($C149)+11,4)))</f>
        <v>850</v>
      </c>
      <c r="O149" s="137"/>
      <c r="P149" s="137"/>
      <c r="Q149" s="137"/>
      <c r="R149" s="137"/>
      <c r="S149" s="137"/>
      <c r="T149" s="170"/>
      <c r="U149" s="108"/>
      <c r="V149" s="151"/>
      <c r="W149" s="152"/>
      <c r="X149" s="152"/>
      <c r="Y149" s="152"/>
      <c r="Z149" s="152"/>
      <c r="AA149" s="152"/>
      <c r="AB149" s="152"/>
      <c r="AC149" s="152"/>
      <c r="AD149" s="152"/>
      <c r="AE149" s="152"/>
      <c r="AF149" s="152"/>
      <c r="AG149" s="153"/>
      <c r="AH149" s="151"/>
      <c r="AI149" s="152"/>
      <c r="AJ149" s="152"/>
      <c r="AK149" s="152"/>
      <c r="AL149" s="152"/>
      <c r="AM149" s="152"/>
      <c r="AN149" s="152"/>
      <c r="AO149" s="152"/>
      <c r="AP149" s="152"/>
      <c r="AQ149" s="152"/>
      <c r="AR149" s="152"/>
      <c r="AS149" s="153"/>
      <c r="AT149" s="151"/>
      <c r="AU149" s="152"/>
      <c r="AV149" s="152"/>
      <c r="AW149" s="152"/>
      <c r="AX149" s="152"/>
      <c r="AY149" s="152"/>
      <c r="AZ149" s="152"/>
      <c r="BA149" s="152"/>
      <c r="BB149" s="152"/>
      <c r="BC149" s="152"/>
      <c r="BD149" s="152"/>
      <c r="BE149" s="153"/>
      <c r="BF149" s="151"/>
      <c r="BG149" s="152"/>
      <c r="BH149" s="152"/>
      <c r="BI149" s="152"/>
      <c r="BJ149" s="152"/>
      <c r="BK149" s="152"/>
      <c r="BL149" s="152"/>
      <c r="BM149" s="152"/>
      <c r="BN149" s="152"/>
      <c r="BO149" s="152"/>
      <c r="BP149" s="152"/>
      <c r="BQ149" s="153"/>
      <c r="BR149" s="52"/>
      <c r="BS149" s="71"/>
      <c r="BT149" s="71"/>
      <c r="BU149" s="71"/>
      <c r="BV149" s="71"/>
      <c r="BW149" s="71"/>
      <c r="BX149" s="71"/>
      <c r="BY149" s="71"/>
      <c r="BZ149" s="71"/>
      <c r="CA149" s="71"/>
      <c r="CB149" s="71"/>
      <c r="CC149" s="71"/>
      <c r="CD149" s="72"/>
      <c r="CE149" s="71"/>
      <c r="CF149" s="71"/>
      <c r="CG149" s="71"/>
      <c r="CH149" s="71"/>
      <c r="CI149" s="71"/>
      <c r="CJ149" s="71"/>
      <c r="CK149" s="71"/>
      <c r="CL149" s="71"/>
      <c r="CM149" s="71"/>
      <c r="CN149" s="71"/>
      <c r="CO149" s="71"/>
      <c r="CP149" s="72"/>
      <c r="CQ149" s="71"/>
      <c r="CR149" s="71"/>
      <c r="CS149" s="71"/>
      <c r="CT149" s="71"/>
      <c r="CU149" s="71"/>
      <c r="CV149" s="71"/>
      <c r="CW149" s="71"/>
      <c r="CX149" s="71"/>
      <c r="CY149" s="71"/>
      <c r="CZ149" s="71"/>
      <c r="DA149" s="71"/>
      <c r="DB149" s="72"/>
      <c r="DC149" s="71"/>
      <c r="DD149" s="71"/>
      <c r="DE149" s="71"/>
      <c r="DF149" s="71"/>
      <c r="DG149" s="71"/>
      <c r="DH149" s="71"/>
      <c r="DI149" s="71"/>
      <c r="DJ149" s="71"/>
      <c r="DK149" s="71"/>
      <c r="DL149" s="71"/>
      <c r="DM149" s="71"/>
      <c r="DN149" s="71"/>
      <c r="DO149" s="52"/>
      <c r="DP149" s="73"/>
      <c r="DQ149" s="71"/>
      <c r="DR149" s="71"/>
      <c r="DS149" s="71"/>
      <c r="DT149" s="71"/>
      <c r="DU149" s="71"/>
      <c r="DV149" s="71"/>
      <c r="DW149" s="71"/>
      <c r="DX149" s="71"/>
      <c r="DY149" s="71"/>
      <c r="DZ149" s="71"/>
      <c r="EA149" s="71"/>
      <c r="EB149" s="71"/>
      <c r="EC149" s="71"/>
      <c r="ED149" s="71"/>
      <c r="EE149" s="71"/>
      <c r="EF149" s="71"/>
      <c r="EG149" s="71"/>
      <c r="EH149" s="71"/>
      <c r="EI149" s="71"/>
      <c r="EJ149" s="71"/>
      <c r="EK149" s="71"/>
      <c r="EL149" s="74"/>
      <c r="EM149" s="72"/>
      <c r="EN149" s="71"/>
      <c r="EO149" s="71"/>
      <c r="EP149" s="71"/>
      <c r="EQ149" s="71"/>
      <c r="ER149" s="71"/>
      <c r="ES149" s="71"/>
      <c r="ET149" s="71"/>
      <c r="EU149" s="71"/>
      <c r="EV149" s="71"/>
      <c r="EW149" s="71"/>
      <c r="EX149" s="71"/>
      <c r="EY149" s="71"/>
      <c r="EZ149" s="71"/>
      <c r="FA149" s="71"/>
      <c r="FB149" s="71"/>
      <c r="FC149" s="71"/>
      <c r="FD149" s="71"/>
      <c r="FE149" s="71"/>
      <c r="FF149" s="71"/>
      <c r="FG149" s="71"/>
      <c r="FH149" s="71"/>
      <c r="FI149" s="71"/>
      <c r="FJ149" s="71"/>
      <c r="FK149" s="72"/>
      <c r="FL149" s="71"/>
      <c r="FM149" s="71"/>
      <c r="FN149" s="71"/>
      <c r="FO149" s="71"/>
      <c r="FP149" s="71"/>
      <c r="FQ149" s="71"/>
      <c r="FR149" s="71"/>
      <c r="FS149" s="71"/>
      <c r="FT149" s="71"/>
      <c r="FU149" s="71"/>
      <c r="FV149" s="71"/>
      <c r="FW149" s="71"/>
      <c r="FX149" s="71"/>
      <c r="FY149" s="71"/>
      <c r="FZ149" s="71"/>
      <c r="GA149" s="71"/>
      <c r="GB149" s="71"/>
      <c r="GC149" s="71"/>
      <c r="GD149" s="71"/>
      <c r="GE149" s="71"/>
      <c r="GF149" s="71"/>
      <c r="GG149" s="71"/>
      <c r="GH149" s="71"/>
      <c r="GI149" s="72"/>
      <c r="GJ149" s="71"/>
      <c r="GK149" s="71"/>
      <c r="GL149" s="71"/>
      <c r="GM149" s="71"/>
      <c r="GN149" s="71"/>
      <c r="GO149" s="71"/>
      <c r="GP149" s="71"/>
      <c r="GQ149" s="71"/>
      <c r="GR149" s="71"/>
      <c r="GS149" s="71"/>
      <c r="GT149" s="71"/>
      <c r="GU149" s="71"/>
      <c r="GV149" s="71"/>
      <c r="GW149" s="71"/>
      <c r="GX149" s="71"/>
      <c r="GY149" s="71"/>
      <c r="GZ149" s="71"/>
      <c r="HA149" s="71"/>
      <c r="HB149" s="71"/>
      <c r="HC149" s="71"/>
      <c r="HD149" s="71"/>
      <c r="HE149" s="71"/>
      <c r="HF149" s="71"/>
      <c r="HG149" s="72"/>
      <c r="HH149" s="52"/>
      <c r="HI149" s="157"/>
      <c r="HJ149" s="158"/>
      <c r="HK149" s="158"/>
      <c r="HL149" s="158"/>
      <c r="HM149" s="158"/>
      <c r="HN149" s="158"/>
      <c r="HO149" s="158"/>
      <c r="HP149" s="158"/>
      <c r="HQ149" s="158"/>
      <c r="HR149" s="158"/>
      <c r="HS149" s="158"/>
      <c r="HT149" s="159"/>
      <c r="HU149" s="157"/>
      <c r="HV149" s="158"/>
      <c r="HW149" s="158"/>
      <c r="HX149" s="158"/>
      <c r="HY149" s="158"/>
      <c r="HZ149" s="158"/>
      <c r="IA149" s="158"/>
      <c r="IB149" s="158"/>
      <c r="IC149" s="158"/>
      <c r="ID149" s="158"/>
      <c r="IE149" s="158"/>
      <c r="IF149" s="159"/>
      <c r="IG149" s="157"/>
      <c r="IH149" s="158"/>
      <c r="II149" s="158"/>
      <c r="IJ149" s="158"/>
      <c r="IK149" s="158"/>
      <c r="IL149" s="158"/>
      <c r="IM149" s="158"/>
      <c r="IN149" s="158"/>
      <c r="IO149" s="158"/>
      <c r="IP149" s="158"/>
      <c r="IQ149" s="158"/>
      <c r="IR149" s="159"/>
      <c r="IS149" s="157"/>
      <c r="IT149" s="158"/>
      <c r="IU149" s="158"/>
      <c r="IV149" s="158"/>
      <c r="IW149" s="158"/>
      <c r="IX149" s="158"/>
      <c r="IY149" s="158"/>
      <c r="IZ149" s="158"/>
      <c r="JA149" s="158"/>
      <c r="JB149" s="158"/>
      <c r="JC149" s="158"/>
      <c r="JD149" s="159"/>
      <c r="JE149" s="92"/>
    </row>
    <row r="150" spans="1:265" s="1" customFormat="1" ht="15" customHeight="1" x14ac:dyDescent="0.3">
      <c r="A150" s="125"/>
      <c r="B150" s="163">
        <f t="shared" ref="B150:B152" ca="1" si="2029">INDIRECT(ADDRESS(ROW(A150)-1,COLUMN(A150)+1,4),TRUE)</f>
        <v>0</v>
      </c>
      <c r="C150" s="164" t="str">
        <f t="shared" ref="C150:C152" ca="1" si="2030">INDIRECT(ADDRESS(ROW(B150)-1,COLUMN(B150)+1,4),TRUE)</f>
        <v>Affaire 1</v>
      </c>
      <c r="D150" s="140" t="str">
        <f t="shared" ref="D150:D152" ca="1" si="2031">INDIRECT(ADDRESS(ROW(C150)-1,COLUMN(C150)+1,4),TRUE)</f>
        <v>DCE/REA</v>
      </c>
      <c r="E150" s="141" t="s">
        <v>38</v>
      </c>
      <c r="F150" s="142">
        <v>1</v>
      </c>
      <c r="G150" s="140">
        <f t="shared" ref="G150:G152" ca="1" si="2032">INDIRECT(ADDRESS(ROW(F150)-1,COLUMN(F150)+1,4),TRUE)</f>
        <v>0</v>
      </c>
      <c r="H150" s="140">
        <f t="shared" ref="H150:H152" ca="1" si="2033">INDIRECT(ADDRESS(ROW(G150)-1,COLUMN(G150)+1,4),TRUE)</f>
        <v>0</v>
      </c>
      <c r="I150" s="168">
        <f t="shared" ref="I150:I152" ca="1" si="2034">INDIRECT(ADDRESS(ROW(H150)-1,COLUMN(H150)+1,4),TRUE)</f>
        <v>0</v>
      </c>
      <c r="J150" s="173">
        <f t="shared" ref="J150:J152" ca="1" si="2035">INDIRECT(ADDRESS(ROW(I150)-1,COLUMN(I150)+1,4),TRUE)</f>
        <v>0</v>
      </c>
      <c r="K150" s="140">
        <f t="shared" ref="K150:K152" ca="1" si="2036">INDIRECT(ADDRESS(ROW(J150)-1,COLUMN(J150)+1,4),TRUE)</f>
        <v>0</v>
      </c>
      <c r="L150" s="143">
        <f t="shared" ref="L150:L152" ca="1" si="2037">INDIRECT(ADDRESS(ROW(K150)-1,COLUMN(K150)+1,4),TRUE)</f>
        <v>0</v>
      </c>
      <c r="M150" s="108"/>
      <c r="N150" s="145">
        <v>400</v>
      </c>
      <c r="O150" s="146">
        <v>43466</v>
      </c>
      <c r="P150" s="146">
        <v>43586</v>
      </c>
      <c r="Q150" s="147"/>
      <c r="R150" s="148" t="str">
        <f ca="1">IF(AND($P150&lt;&gt;"",$P150&lt;=$B$1,$Q150=""),"RETARD","")</f>
        <v>RETARD</v>
      </c>
      <c r="S150" s="148">
        <f ca="1">IF($O150="","",IF(AND($B$1&lt;$P150,$Q150=""),$P150,IF(AND($Q150&lt;=$P150,$Q150&lt;&gt;""),$Q150,EDATE($P150,1))))</f>
        <v>43617</v>
      </c>
      <c r="T150" s="169"/>
      <c r="U150" s="108"/>
      <c r="V150" s="154" t="str">
        <f t="shared" ref="V150:V152" ca="1" si="2038">IF(AND(BS150&gt;0,BT150&gt;0),"-",IF(AND(BS150&gt;0,BT150=0),IF($D150="DCE/REA",IF(HI150="","DCE","REA"),$D150),""))</f>
        <v>-</v>
      </c>
      <c r="W150" s="155" t="str">
        <f t="shared" ref="W150:W152" ca="1" si="2039">IF(AND(BT150&gt;0,BU150&gt;0),"-",IF(AND(BT150&gt;0,BU150=0),IF($D150="DCE/REA",IF(HJ150="","DCE","REA"),$D150),""))</f>
        <v>-</v>
      </c>
      <c r="X150" s="155" t="str">
        <f t="shared" ref="X150:X152" ca="1" si="2040">IF(AND(BU150&gt;0,BV150&gt;0),"-",IF(AND(BU150&gt;0,BV150=0),IF($D150="DCE/REA",IF(HK150="","DCE","REA"),$D150),""))</f>
        <v>-</v>
      </c>
      <c r="Y150" s="155" t="str">
        <f t="shared" ref="Y150:Y152" ca="1" si="2041">IF(AND(BV150&gt;0,BW150&gt;0),"-",IF(AND(BV150&gt;0,BW150=0),IF($D150="DCE/REA",IF(HL150="","DCE","REA"),$D150),""))</f>
        <v>-</v>
      </c>
      <c r="Z150" s="155" t="str">
        <f t="shared" ref="Z150:Z152" ca="1" si="2042">IF(AND(BW150&gt;0,BX150&gt;0),"-",IF(AND(BW150&gt;0,BX150=0),IF($D150="DCE/REA",IF(HM150="","DCE","REA"),$D150),""))</f>
        <v>-</v>
      </c>
      <c r="AA150" s="155" t="str">
        <f t="shared" ref="AA150:AA152" ca="1" si="2043">IF(AND(BX150&gt;0,BY150&gt;0),"-",IF(AND(BX150&gt;0,BY150=0),IF($D150="DCE/REA",IF(HN150="","DCE","REA"),$D150),""))</f>
        <v>DCE</v>
      </c>
      <c r="AB150" s="155" t="str">
        <f t="shared" ref="AB150:AB152" ca="1" si="2044">IF(AND(BY150&gt;0,BZ150&gt;0),"-",IF(AND(BY150&gt;0,BZ150=0),IF($D150="DCE/REA",IF(HO150="","DCE","REA"),$D150),""))</f>
        <v/>
      </c>
      <c r="AC150" s="155" t="str">
        <f t="shared" ref="AC150:AC152" ca="1" si="2045">IF(AND(BZ150&gt;0,CA150&gt;0),"-",IF(AND(BZ150&gt;0,CA150=0),IF($D150="DCE/REA",IF(HP150="","DCE","REA"),$D150),""))</f>
        <v/>
      </c>
      <c r="AD150" s="155" t="str">
        <f t="shared" ref="AD150:AD152" ca="1" si="2046">IF(AND(CA150&gt;0,CB150&gt;0),"-",IF(AND(CA150&gt;0,CB150=0),IF($D150="DCE/REA",IF(HQ150="","DCE","REA"),$D150),""))</f>
        <v/>
      </c>
      <c r="AE150" s="155" t="str">
        <f t="shared" ref="AE150:AE152" ca="1" si="2047">IF(AND(CB150&gt;0,CC150&gt;0),"-",IF(AND(CB150&gt;0,CC150=0),IF($D150="DCE/REA",IF(HR150="","DCE","REA"),$D150),""))</f>
        <v/>
      </c>
      <c r="AF150" s="155" t="str">
        <f t="shared" ref="AF150:AF152" ca="1" si="2048">IF(AND(CC150&gt;0,CD150&gt;0),"-",IF(AND(CC150&gt;0,CD150=0),IF($D150="DCE/REA",IF(HS150="","DCE","REA"),$D150),""))</f>
        <v/>
      </c>
      <c r="AG150" s="156" t="str">
        <f t="shared" ref="AG150:AG152" ca="1" si="2049">IF(AND(CD150&gt;0,CE150&gt;0),"-",IF(AND(CD150&gt;0,CE150=0),IF($D150="DCE/REA",IF(HT150="","DCE","REA"),$D150),""))</f>
        <v/>
      </c>
      <c r="AH150" s="154" t="str">
        <f t="shared" ref="AH150:AH152" ca="1" si="2050">IF(AND(CE150&gt;0,CF150&gt;0),"-",IF(AND(CE150&gt;0,CF150=0),IF($D150="DCE/REA",IF(HU150="","DCE","REA"),$D150),""))</f>
        <v/>
      </c>
      <c r="AI150" s="155" t="str">
        <f t="shared" ref="AI150:AI152" ca="1" si="2051">IF(AND(CF150&gt;0,CG150&gt;0),"-",IF(AND(CF150&gt;0,CG150=0),IF($D150="DCE/REA",IF(HV150="","DCE","REA"),$D150),""))</f>
        <v/>
      </c>
      <c r="AJ150" s="155" t="str">
        <f t="shared" ref="AJ150:AJ152" ca="1" si="2052">IF(AND(CG150&gt;0,CH150&gt;0),"-",IF(AND(CG150&gt;0,CH150=0),IF($D150="DCE/REA",IF(HW150="","DCE","REA"),$D150),""))</f>
        <v/>
      </c>
      <c r="AK150" s="155" t="str">
        <f t="shared" ref="AK150:AK152" ca="1" si="2053">IF(AND(CH150&gt;0,CI150&gt;0),"-",IF(AND(CH150&gt;0,CI150=0),IF($D150="DCE/REA",IF(HX150="","DCE","REA"),$D150),""))</f>
        <v/>
      </c>
      <c r="AL150" s="155" t="str">
        <f t="shared" ref="AL150:AL152" ca="1" si="2054">IF(AND(CI150&gt;0,CJ150&gt;0),"-",IF(AND(CI150&gt;0,CJ150=0),IF($D150="DCE/REA",IF(HY150="","DCE","REA"),$D150),""))</f>
        <v/>
      </c>
      <c r="AM150" s="155" t="str">
        <f t="shared" ref="AM150:AM152" ca="1" si="2055">IF(AND(CJ150&gt;0,CK150&gt;0),"-",IF(AND(CJ150&gt;0,CK150=0),IF($D150="DCE/REA",IF(HZ150="","DCE","REA"),$D150),""))</f>
        <v/>
      </c>
      <c r="AN150" s="155" t="str">
        <f t="shared" ref="AN150:AN152" ca="1" si="2056">IF(AND(CK150&gt;0,CL150&gt;0),"-",IF(AND(CK150&gt;0,CL150=0),IF($D150="DCE/REA",IF(IA150="","DCE","REA"),$D150),""))</f>
        <v/>
      </c>
      <c r="AO150" s="155" t="str">
        <f t="shared" ref="AO150:AO152" ca="1" si="2057">IF(AND(CL150&gt;0,CM150&gt;0),"-",IF(AND(CL150&gt;0,CM150=0),IF($D150="DCE/REA",IF(IB150="","DCE","REA"),$D150),""))</f>
        <v/>
      </c>
      <c r="AP150" s="155" t="str">
        <f t="shared" ref="AP150:AP152" ca="1" si="2058">IF(AND(CM150&gt;0,CN150&gt;0),"-",IF(AND(CM150&gt;0,CN150=0),IF($D150="DCE/REA",IF(IC150="","DCE","REA"),$D150),""))</f>
        <v/>
      </c>
      <c r="AQ150" s="155" t="str">
        <f t="shared" ref="AQ150:AQ152" ca="1" si="2059">IF(AND(CN150&gt;0,CO150&gt;0),"-",IF(AND(CN150&gt;0,CO150=0),IF($D150="DCE/REA",IF(ID150="","DCE","REA"),$D150),""))</f>
        <v/>
      </c>
      <c r="AR150" s="155" t="str">
        <f t="shared" ref="AR150:AR152" ca="1" si="2060">IF(AND(CO150&gt;0,CP150&gt;0),"-",IF(AND(CO150&gt;0,CP150=0),IF($D150="DCE/REA",IF(IE150="","DCE","REA"),$D150),""))</f>
        <v/>
      </c>
      <c r="AS150" s="156" t="str">
        <f t="shared" ref="AS150:AS152" ca="1" si="2061">IF(AND(CP150&gt;0,CQ150&gt;0),"-",IF(AND(CP150&gt;0,CQ150=0),IF($D150="DCE/REA",IF(IF150="","DCE","REA"),$D150),""))</f>
        <v/>
      </c>
      <c r="AT150" s="154" t="str">
        <f t="shared" ref="AT150:AT152" ca="1" si="2062">IF(AND(CQ150&gt;0,CR150&gt;0),"-",IF(AND(CQ150&gt;0,CR150=0),IF($D150="DCE/REA",IF(IG150="","DCE","REA"),$D150),""))</f>
        <v/>
      </c>
      <c r="AU150" s="155" t="str">
        <f t="shared" ref="AU150:AU152" ca="1" si="2063">IF(AND(CR150&gt;0,CS150&gt;0),"-",IF(AND(CR150&gt;0,CS150=0),IF($D150="DCE/REA",IF(IH150="","DCE","REA"),$D150),""))</f>
        <v/>
      </c>
      <c r="AV150" s="155" t="str">
        <f t="shared" ref="AV150:AV152" ca="1" si="2064">IF(AND(CS150&gt;0,CT150&gt;0),"-",IF(AND(CS150&gt;0,CT150=0),IF($D150="DCE/REA",IF(II150="","DCE","REA"),$D150),""))</f>
        <v/>
      </c>
      <c r="AW150" s="155" t="str">
        <f t="shared" ref="AW150:AW152" ca="1" si="2065">IF(AND(CT150&gt;0,CU150&gt;0),"-",IF(AND(CT150&gt;0,CU150=0),IF($D150="DCE/REA",IF(IJ150="","DCE","REA"),$D150),""))</f>
        <v/>
      </c>
      <c r="AX150" s="155" t="str">
        <f t="shared" ref="AX150:AX152" ca="1" si="2066">IF(AND(CU150&gt;0,CV150&gt;0),"-",IF(AND(CU150&gt;0,CV150=0),IF($D150="DCE/REA",IF(IK150="","DCE","REA"),$D150),""))</f>
        <v/>
      </c>
      <c r="AY150" s="155" t="str">
        <f t="shared" ref="AY150:AY152" ca="1" si="2067">IF(AND(CV150&gt;0,CW150&gt;0),"-",IF(AND(CV150&gt;0,CW150=0),IF($D150="DCE/REA",IF(IL150="","DCE","REA"),$D150),""))</f>
        <v/>
      </c>
      <c r="AZ150" s="155" t="str">
        <f t="shared" ref="AZ150:AZ152" ca="1" si="2068">IF(AND(CW150&gt;0,CX150&gt;0),"-",IF(AND(CW150&gt;0,CX150=0),IF($D150="DCE/REA",IF(IM150="","DCE","REA"),$D150),""))</f>
        <v/>
      </c>
      <c r="BA150" s="155" t="str">
        <f t="shared" ref="BA150:BA152" ca="1" si="2069">IF(AND(CX150&gt;0,CY150&gt;0),"-",IF(AND(CX150&gt;0,CY150=0),IF($D150="DCE/REA",IF(IN150="","DCE","REA"),$D150),""))</f>
        <v/>
      </c>
      <c r="BB150" s="155" t="str">
        <f t="shared" ref="BB150:BB152" ca="1" si="2070">IF(AND(CY150&gt;0,CZ150&gt;0),"-",IF(AND(CY150&gt;0,CZ150=0),IF($D150="DCE/REA",IF(IO150="","DCE","REA"),$D150),""))</f>
        <v/>
      </c>
      <c r="BC150" s="155" t="str">
        <f t="shared" ref="BC150:BC152" ca="1" si="2071">IF(AND(CZ150&gt;0,DA150&gt;0),"-",IF(AND(CZ150&gt;0,DA150=0),IF($D150="DCE/REA",IF(IP150="","DCE","REA"),$D150),""))</f>
        <v/>
      </c>
      <c r="BD150" s="155" t="str">
        <f t="shared" ref="BD150:BD152" ca="1" si="2072">IF(AND(DA150&gt;0,DB150&gt;0),"-",IF(AND(DA150&gt;0,DB150=0),IF($D150="DCE/REA",IF(IQ150="","DCE","REA"),$D150),""))</f>
        <v/>
      </c>
      <c r="BE150" s="156" t="str">
        <f t="shared" ref="BE150:BE152" ca="1" si="2073">IF(AND(DB150&gt;0,DC150&gt;0),"-",IF(AND(DB150&gt;0,DC150=0),IF($D150="DCE/REA",IF(IR150="","DCE","REA"),$D150),""))</f>
        <v/>
      </c>
      <c r="BF150" s="154" t="str">
        <f t="shared" ref="BF150:BF152" ca="1" si="2074">IF(AND(DC150&gt;0,DD150&gt;0),"-",IF(AND(DC150&gt;0,DD150=0),IF($D150="DCE/REA",IF(IS150="","DCE","REA"),$D150),""))</f>
        <v/>
      </c>
      <c r="BG150" s="155" t="str">
        <f t="shared" ref="BG150:BG152" ca="1" si="2075">IF(AND(DD150&gt;0,DE150&gt;0),"-",IF(AND(DD150&gt;0,DE150=0),IF($D150="DCE/REA",IF(IT150="","DCE","REA"),$D150),""))</f>
        <v/>
      </c>
      <c r="BH150" s="155" t="str">
        <f t="shared" ref="BH150:BH152" ca="1" si="2076">IF(AND(DE150&gt;0,DF150&gt;0),"-",IF(AND(DE150&gt;0,DF150=0),IF($D150="DCE/REA",IF(IU150="","DCE","REA"),$D150),""))</f>
        <v/>
      </c>
      <c r="BI150" s="155" t="str">
        <f t="shared" ref="BI150:BI152" ca="1" si="2077">IF(AND(DF150&gt;0,DG150&gt;0),"-",IF(AND(DF150&gt;0,DG150=0),IF($D150="DCE/REA",IF(IV150="","DCE","REA"),$D150),""))</f>
        <v/>
      </c>
      <c r="BJ150" s="155" t="str">
        <f t="shared" ref="BJ150:BJ152" ca="1" si="2078">IF(AND(DG150&gt;0,DH150&gt;0),"-",IF(AND(DG150&gt;0,DH150=0),IF($D150="DCE/REA",IF(IW150="","DCE","REA"),$D150),""))</f>
        <v/>
      </c>
      <c r="BK150" s="155" t="str">
        <f t="shared" ref="BK150:BK152" ca="1" si="2079">IF(AND(DH150&gt;0,DI150&gt;0),"-",IF(AND(DH150&gt;0,DI150=0),IF($D150="DCE/REA",IF(IX150="","DCE","REA"),$D150),""))</f>
        <v/>
      </c>
      <c r="BL150" s="155" t="str">
        <f t="shared" ref="BL150:BL152" ca="1" si="2080">IF(AND(DI150&gt;0,DJ150&gt;0),"-",IF(AND(DI150&gt;0,DJ150=0),IF($D150="DCE/REA",IF(IY150="","DCE","REA"),$D150),""))</f>
        <v/>
      </c>
      <c r="BM150" s="155" t="str">
        <f t="shared" ref="BM150:BM152" ca="1" si="2081">IF(AND(DJ150&gt;0,DK150&gt;0),"-",IF(AND(DJ150&gt;0,DK150=0),IF($D150="DCE/REA",IF(IZ150="","DCE","REA"),$D150),""))</f>
        <v/>
      </c>
      <c r="BN150" s="155" t="str">
        <f t="shared" ref="BN150:BN152" ca="1" si="2082">IF(AND(DK150&gt;0,DL150&gt;0),"-",IF(AND(DK150&gt;0,DL150=0),IF($D150="DCE/REA",IF(JA150="","DCE","REA"),$D150),""))</f>
        <v/>
      </c>
      <c r="BO150" s="155" t="str">
        <f t="shared" ref="BO150:BO152" ca="1" si="2083">IF(AND(DL150&gt;0,DM150&gt;0),"-",IF(AND(DL150&gt;0,DM150=0),IF($D150="DCE/REA",IF(JB150="","DCE","REA"),$D150),""))</f>
        <v/>
      </c>
      <c r="BP150" s="155" t="str">
        <f t="shared" ref="BP150:BP152" ca="1" si="2084">IF(AND(DM150&gt;0,DN150&gt;0),"-",IF(AND(DM150&gt;0,DN150=0),IF($D150="DCE/REA",IF(JC150="","DCE","REA"),$D150),""))</f>
        <v/>
      </c>
      <c r="BQ150" s="156" t="str">
        <f t="shared" ref="BQ150:BQ152" ca="1" si="2085">IF(AND(DN150&gt;0,DO150&gt;0),"-",IF(AND(DN150&gt;0,DO150=0),IF($D150="DCE/REA",IF(JD150="","DCE","REA"),$D150),""))</f>
        <v/>
      </c>
      <c r="BR150" s="52"/>
      <c r="BS150" s="53">
        <f t="shared" ref="BS150:CH152" ca="1" si="2086">IF(OFFSET($HI150,,(COLUMN()-COLUMN($BS$1:$BS$12)),,1)&lt;&gt;"",OFFSET($HI150,,(COLUMN()-COLUMN($BS$1:$BS$12)),,1),SUM(OFFSET($DP150,,2*(COLUMN()-COLUMN($BS$1:$BS$12)),,2)))</f>
        <v>47.058823529411768</v>
      </c>
      <c r="BT150" s="53">
        <f t="shared" ca="1" si="2086"/>
        <v>47.058823529411768</v>
      </c>
      <c r="BU150" s="53">
        <f t="shared" ca="1" si="2086"/>
        <v>70.588235294117652</v>
      </c>
      <c r="BV150" s="53">
        <f t="shared" ca="1" si="2086"/>
        <v>94.117647058823536</v>
      </c>
      <c r="BW150" s="53">
        <f t="shared" ca="1" si="2086"/>
        <v>94.117647058823536</v>
      </c>
      <c r="BX150" s="53">
        <f t="shared" ca="1" si="2086"/>
        <v>47.058823529411768</v>
      </c>
      <c r="BY150" s="53">
        <f t="shared" ca="1" si="2086"/>
        <v>0</v>
      </c>
      <c r="BZ150" s="53">
        <f t="shared" ca="1" si="2086"/>
        <v>0</v>
      </c>
      <c r="CA150" s="53">
        <f t="shared" ca="1" si="2086"/>
        <v>0</v>
      </c>
      <c r="CB150" s="53">
        <f t="shared" ca="1" si="2086"/>
        <v>0</v>
      </c>
      <c r="CC150" s="53">
        <f t="shared" ca="1" si="2086"/>
        <v>0</v>
      </c>
      <c r="CD150" s="54">
        <f t="shared" ca="1" si="2086"/>
        <v>0</v>
      </c>
      <c r="CE150" s="53">
        <f t="shared" ca="1" si="2086"/>
        <v>0</v>
      </c>
      <c r="CF150" s="53">
        <f t="shared" ca="1" si="2086"/>
        <v>0</v>
      </c>
      <c r="CG150" s="53">
        <f t="shared" ca="1" si="2086"/>
        <v>0</v>
      </c>
      <c r="CH150" s="53">
        <f t="shared" ca="1" si="2086"/>
        <v>0</v>
      </c>
      <c r="CI150" s="53">
        <f t="shared" ref="CI150:CX152" ca="1" si="2087">IF(OFFSET($HI150,,(COLUMN()-COLUMN($BS$1:$BS$12)),,1)&lt;&gt;"",OFFSET($HI150,,(COLUMN()-COLUMN($BS$1:$BS$12)),,1),SUM(OFFSET($DP150,,2*(COLUMN()-COLUMN($BS$1:$BS$12)),,2)))</f>
        <v>0</v>
      </c>
      <c r="CJ150" s="53">
        <f t="shared" ca="1" si="2087"/>
        <v>0</v>
      </c>
      <c r="CK150" s="53">
        <f t="shared" ca="1" si="2087"/>
        <v>0</v>
      </c>
      <c r="CL150" s="53">
        <f t="shared" ca="1" si="2087"/>
        <v>0</v>
      </c>
      <c r="CM150" s="53">
        <f t="shared" ca="1" si="2087"/>
        <v>0</v>
      </c>
      <c r="CN150" s="53">
        <f t="shared" ca="1" si="2087"/>
        <v>0</v>
      </c>
      <c r="CO150" s="53">
        <f t="shared" ca="1" si="2087"/>
        <v>0</v>
      </c>
      <c r="CP150" s="54">
        <f t="shared" ca="1" si="2087"/>
        <v>0</v>
      </c>
      <c r="CQ150" s="53">
        <f t="shared" ca="1" si="2087"/>
        <v>0</v>
      </c>
      <c r="CR150" s="53">
        <f t="shared" ca="1" si="2087"/>
        <v>0</v>
      </c>
      <c r="CS150" s="53">
        <f t="shared" ca="1" si="2087"/>
        <v>0</v>
      </c>
      <c r="CT150" s="53">
        <f t="shared" ca="1" si="2087"/>
        <v>0</v>
      </c>
      <c r="CU150" s="53">
        <f t="shared" ca="1" si="2087"/>
        <v>0</v>
      </c>
      <c r="CV150" s="53">
        <f t="shared" ca="1" si="2087"/>
        <v>0</v>
      </c>
      <c r="CW150" s="53">
        <f t="shared" ca="1" si="2087"/>
        <v>0</v>
      </c>
      <c r="CX150" s="53">
        <f t="shared" ca="1" si="2087"/>
        <v>0</v>
      </c>
      <c r="CY150" s="53">
        <f t="shared" ref="CY150:DN152" ca="1" si="2088">IF(OFFSET($HI150,,(COLUMN()-COLUMN($BS$1:$BS$12)),,1)&lt;&gt;"",OFFSET($HI150,,(COLUMN()-COLUMN($BS$1:$BS$12)),,1),SUM(OFFSET($DP150,,2*(COLUMN()-COLUMN($BS$1:$BS$12)),,2)))</f>
        <v>0</v>
      </c>
      <c r="CZ150" s="53">
        <f t="shared" ca="1" si="2088"/>
        <v>0</v>
      </c>
      <c r="DA150" s="53">
        <f t="shared" ca="1" si="2088"/>
        <v>0</v>
      </c>
      <c r="DB150" s="54">
        <f t="shared" ca="1" si="2088"/>
        <v>0</v>
      </c>
      <c r="DC150" s="53">
        <f t="shared" ca="1" si="2088"/>
        <v>0</v>
      </c>
      <c r="DD150" s="53">
        <f t="shared" ca="1" si="2088"/>
        <v>0</v>
      </c>
      <c r="DE150" s="53">
        <f t="shared" ca="1" si="2088"/>
        <v>0</v>
      </c>
      <c r="DF150" s="53">
        <f t="shared" ca="1" si="2088"/>
        <v>0</v>
      </c>
      <c r="DG150" s="53">
        <f t="shared" ca="1" si="2088"/>
        <v>0</v>
      </c>
      <c r="DH150" s="53">
        <f t="shared" ca="1" si="2088"/>
        <v>0</v>
      </c>
      <c r="DI150" s="53">
        <f t="shared" ca="1" si="2088"/>
        <v>0</v>
      </c>
      <c r="DJ150" s="53">
        <f t="shared" ca="1" si="2088"/>
        <v>0</v>
      </c>
      <c r="DK150" s="53">
        <f t="shared" ca="1" si="2088"/>
        <v>0</v>
      </c>
      <c r="DL150" s="53">
        <f t="shared" ca="1" si="2088"/>
        <v>0</v>
      </c>
      <c r="DM150" s="53">
        <f t="shared" ca="1" si="2088"/>
        <v>0</v>
      </c>
      <c r="DN150" s="53">
        <f t="shared" ca="1" si="2088"/>
        <v>0</v>
      </c>
      <c r="DO150" s="52"/>
      <c r="DP150" s="60">
        <v>23.529411764705884</v>
      </c>
      <c r="DQ150" s="53">
        <v>23.529411764705884</v>
      </c>
      <c r="DR150" s="53">
        <v>23.529411764705884</v>
      </c>
      <c r="DS150" s="53">
        <v>23.529411764705884</v>
      </c>
      <c r="DT150" s="53">
        <v>23.529411764705884</v>
      </c>
      <c r="DU150" s="53">
        <v>47.058823529411768</v>
      </c>
      <c r="DV150" s="53">
        <v>47.058823529411768</v>
      </c>
      <c r="DW150" s="53">
        <v>47.058823529411768</v>
      </c>
      <c r="DX150" s="53">
        <v>47.058823529411768</v>
      </c>
      <c r="DY150" s="53">
        <v>47.058823529411768</v>
      </c>
      <c r="DZ150" s="53">
        <v>47.058823529411768</v>
      </c>
      <c r="EA150" s="53">
        <v>0</v>
      </c>
      <c r="EB150" s="53">
        <v>0</v>
      </c>
      <c r="EC150" s="53">
        <v>0</v>
      </c>
      <c r="ED150" s="53">
        <v>0</v>
      </c>
      <c r="EE150" s="53">
        <v>0</v>
      </c>
      <c r="EF150" s="53">
        <v>0</v>
      </c>
      <c r="EG150" s="53">
        <v>0</v>
      </c>
      <c r="EH150" s="53">
        <v>0</v>
      </c>
      <c r="EI150" s="53">
        <v>0</v>
      </c>
      <c r="EJ150" s="53">
        <v>0</v>
      </c>
      <c r="EK150" s="53">
        <v>0</v>
      </c>
      <c r="EL150" s="55">
        <v>0</v>
      </c>
      <c r="EM150" s="54">
        <v>0</v>
      </c>
      <c r="EN150" s="53">
        <v>0</v>
      </c>
      <c r="EO150" s="53">
        <v>0</v>
      </c>
      <c r="EP150" s="53">
        <v>0</v>
      </c>
      <c r="EQ150" s="53">
        <v>0</v>
      </c>
      <c r="ER150" s="53">
        <v>0</v>
      </c>
      <c r="ES150" s="53">
        <v>0</v>
      </c>
      <c r="ET150" s="53">
        <v>0</v>
      </c>
      <c r="EU150" s="53">
        <v>0</v>
      </c>
      <c r="EV150" s="53">
        <v>0</v>
      </c>
      <c r="EW150" s="53">
        <v>0</v>
      </c>
      <c r="EX150" s="53">
        <v>0</v>
      </c>
      <c r="EY150" s="53">
        <v>0</v>
      </c>
      <c r="EZ150" s="53">
        <v>0</v>
      </c>
      <c r="FA150" s="53">
        <v>0</v>
      </c>
      <c r="FB150" s="53">
        <v>0</v>
      </c>
      <c r="FC150" s="53">
        <v>0</v>
      </c>
      <c r="FD150" s="53">
        <v>0</v>
      </c>
      <c r="FE150" s="53">
        <v>0</v>
      </c>
      <c r="FF150" s="53">
        <v>0</v>
      </c>
      <c r="FG150" s="53">
        <v>0</v>
      </c>
      <c r="FH150" s="53">
        <v>0</v>
      </c>
      <c r="FI150" s="53">
        <v>0</v>
      </c>
      <c r="FJ150" s="53">
        <v>0</v>
      </c>
      <c r="FK150" s="54">
        <v>0</v>
      </c>
      <c r="FL150" s="53">
        <v>0</v>
      </c>
      <c r="FM150" s="53">
        <v>0</v>
      </c>
      <c r="FN150" s="53">
        <v>0</v>
      </c>
      <c r="FO150" s="53">
        <v>0</v>
      </c>
      <c r="FP150" s="53">
        <v>0</v>
      </c>
      <c r="FQ150" s="53">
        <v>0</v>
      </c>
      <c r="FR150" s="53">
        <v>0</v>
      </c>
      <c r="FS150" s="53">
        <v>0</v>
      </c>
      <c r="FT150" s="53">
        <v>0</v>
      </c>
      <c r="FU150" s="53">
        <v>0</v>
      </c>
      <c r="FV150" s="53">
        <v>0</v>
      </c>
      <c r="FW150" s="53">
        <v>0</v>
      </c>
      <c r="FX150" s="53">
        <v>0</v>
      </c>
      <c r="FY150" s="53">
        <v>0</v>
      </c>
      <c r="FZ150" s="53">
        <v>0</v>
      </c>
      <c r="GA150" s="53">
        <v>0</v>
      </c>
      <c r="GB150" s="53">
        <v>0</v>
      </c>
      <c r="GC150" s="53">
        <v>0</v>
      </c>
      <c r="GD150" s="53">
        <v>0</v>
      </c>
      <c r="GE150" s="53">
        <v>0</v>
      </c>
      <c r="GF150" s="53">
        <v>0</v>
      </c>
      <c r="GG150" s="53">
        <v>0</v>
      </c>
      <c r="GH150" s="53">
        <v>0</v>
      </c>
      <c r="GI150" s="54">
        <v>0</v>
      </c>
      <c r="GJ150" s="53">
        <v>0</v>
      </c>
      <c r="GK150" s="53">
        <v>0</v>
      </c>
      <c r="GL150" s="53">
        <v>0</v>
      </c>
      <c r="GM150" s="53">
        <v>0</v>
      </c>
      <c r="GN150" s="53">
        <v>0</v>
      </c>
      <c r="GO150" s="53">
        <v>0</v>
      </c>
      <c r="GP150" s="53">
        <v>0</v>
      </c>
      <c r="GQ150" s="53">
        <v>0</v>
      </c>
      <c r="GR150" s="53">
        <v>0</v>
      </c>
      <c r="GS150" s="53">
        <v>0</v>
      </c>
      <c r="GT150" s="53">
        <v>0</v>
      </c>
      <c r="GU150" s="53">
        <v>0</v>
      </c>
      <c r="GV150" s="53">
        <v>0</v>
      </c>
      <c r="GW150" s="53">
        <v>0</v>
      </c>
      <c r="GX150" s="53">
        <v>0</v>
      </c>
      <c r="GY150" s="53">
        <v>0</v>
      </c>
      <c r="GZ150" s="53">
        <v>0</v>
      </c>
      <c r="HA150" s="53">
        <v>0</v>
      </c>
      <c r="HB150" s="53">
        <v>0</v>
      </c>
      <c r="HC150" s="53">
        <v>0</v>
      </c>
      <c r="HD150" s="53">
        <v>0</v>
      </c>
      <c r="HE150" s="53">
        <v>0</v>
      </c>
      <c r="HF150" s="53">
        <v>0</v>
      </c>
      <c r="HG150" s="54">
        <v>0</v>
      </c>
      <c r="HH150" s="52"/>
      <c r="HI150" s="160"/>
      <c r="HJ150" s="161"/>
      <c r="HK150" s="161"/>
      <c r="HL150" s="161"/>
      <c r="HM150" s="161"/>
      <c r="HN150" s="161"/>
      <c r="HO150" s="161"/>
      <c r="HP150" s="161"/>
      <c r="HQ150" s="161"/>
      <c r="HR150" s="161"/>
      <c r="HS150" s="161"/>
      <c r="HT150" s="162"/>
      <c r="HU150" s="160"/>
      <c r="HV150" s="161"/>
      <c r="HW150" s="161"/>
      <c r="HX150" s="161"/>
      <c r="HY150" s="161"/>
      <c r="HZ150" s="161"/>
      <c r="IA150" s="161"/>
      <c r="IB150" s="161"/>
      <c r="IC150" s="161"/>
      <c r="ID150" s="161"/>
      <c r="IE150" s="161"/>
      <c r="IF150" s="162"/>
      <c r="IG150" s="160"/>
      <c r="IH150" s="161"/>
      <c r="II150" s="161"/>
      <c r="IJ150" s="161"/>
      <c r="IK150" s="161"/>
      <c r="IL150" s="161"/>
      <c r="IM150" s="161"/>
      <c r="IN150" s="161"/>
      <c r="IO150" s="161"/>
      <c r="IP150" s="161"/>
      <c r="IQ150" s="161"/>
      <c r="IR150" s="162"/>
      <c r="IS150" s="160"/>
      <c r="IT150" s="161"/>
      <c r="IU150" s="161"/>
      <c r="IV150" s="161"/>
      <c r="IW150" s="161"/>
      <c r="IX150" s="161"/>
      <c r="IY150" s="161"/>
      <c r="IZ150" s="161"/>
      <c r="JA150" s="161"/>
      <c r="JB150" s="161"/>
      <c r="JC150" s="161"/>
      <c r="JD150" s="162"/>
      <c r="JE150" s="92"/>
    </row>
    <row r="151" spans="1:265" s="1" customFormat="1" ht="14.4" x14ac:dyDescent="0.3">
      <c r="A151" s="125"/>
      <c r="B151" s="163">
        <f t="shared" ca="1" si="2029"/>
        <v>0</v>
      </c>
      <c r="C151" s="164" t="str">
        <f t="shared" ca="1" si="2030"/>
        <v>Affaire 1</v>
      </c>
      <c r="D151" s="140" t="str">
        <f t="shared" ca="1" si="2031"/>
        <v>DCE/REA</v>
      </c>
      <c r="E151" s="141" t="s">
        <v>39</v>
      </c>
      <c r="F151" s="142">
        <v>2</v>
      </c>
      <c r="G151" s="140">
        <f t="shared" ca="1" si="2032"/>
        <v>0</v>
      </c>
      <c r="H151" s="140">
        <f t="shared" ca="1" si="2033"/>
        <v>0</v>
      </c>
      <c r="I151" s="168">
        <f t="shared" ca="1" si="2034"/>
        <v>0</v>
      </c>
      <c r="J151" s="140">
        <f t="shared" ca="1" si="2035"/>
        <v>0</v>
      </c>
      <c r="K151" s="140">
        <f t="shared" ca="1" si="2036"/>
        <v>0</v>
      </c>
      <c r="L151" s="143">
        <f t="shared" ca="1" si="2037"/>
        <v>0</v>
      </c>
      <c r="M151" s="108"/>
      <c r="N151" s="145">
        <v>200</v>
      </c>
      <c r="O151" s="146">
        <v>43466</v>
      </c>
      <c r="P151" s="146">
        <v>43600</v>
      </c>
      <c r="Q151" s="147">
        <v>43597</v>
      </c>
      <c r="R151" s="148" t="str">
        <f ca="1">IF(AND($P151&lt;&gt;"",$P151&lt;=$B$1,$Q151=""),"RETARD","")</f>
        <v/>
      </c>
      <c r="S151" s="148">
        <f ca="1">IF($O151="","",IF(AND($B$1&lt;$P151,$Q151=""),$P151,IF(AND($Q151&lt;=$P151,$Q151&lt;&gt;""),$Q151,EDATE($P151,1))))</f>
        <v>43597</v>
      </c>
      <c r="T151" s="150"/>
      <c r="U151" s="108"/>
      <c r="V151" s="154" t="str">
        <f t="shared" ca="1" si="2038"/>
        <v>-</v>
      </c>
      <c r="W151" s="155" t="str">
        <f t="shared" ca="1" si="2039"/>
        <v>-</v>
      </c>
      <c r="X151" s="155" t="str">
        <f t="shared" ca="1" si="2040"/>
        <v>-</v>
      </c>
      <c r="Y151" s="155" t="str">
        <f t="shared" ca="1" si="2041"/>
        <v>-</v>
      </c>
      <c r="Z151" s="155" t="str">
        <f t="shared" ca="1" si="2042"/>
        <v>DCE</v>
      </c>
      <c r="AA151" s="155" t="str">
        <f t="shared" ca="1" si="2043"/>
        <v/>
      </c>
      <c r="AB151" s="155" t="str">
        <f t="shared" ca="1" si="2044"/>
        <v/>
      </c>
      <c r="AC151" s="155" t="str">
        <f t="shared" ca="1" si="2045"/>
        <v/>
      </c>
      <c r="AD151" s="155" t="str">
        <f t="shared" ca="1" si="2046"/>
        <v/>
      </c>
      <c r="AE151" s="155" t="str">
        <f t="shared" ca="1" si="2047"/>
        <v/>
      </c>
      <c r="AF151" s="155" t="str">
        <f t="shared" ca="1" si="2048"/>
        <v/>
      </c>
      <c r="AG151" s="156" t="str">
        <f t="shared" ca="1" si="2049"/>
        <v/>
      </c>
      <c r="AH151" s="154" t="str">
        <f t="shared" ca="1" si="2050"/>
        <v/>
      </c>
      <c r="AI151" s="155" t="str">
        <f t="shared" ca="1" si="2051"/>
        <v/>
      </c>
      <c r="AJ151" s="155" t="str">
        <f t="shared" ca="1" si="2052"/>
        <v/>
      </c>
      <c r="AK151" s="155" t="str">
        <f t="shared" ca="1" si="2053"/>
        <v/>
      </c>
      <c r="AL151" s="155" t="str">
        <f t="shared" ca="1" si="2054"/>
        <v/>
      </c>
      <c r="AM151" s="155" t="str">
        <f t="shared" ca="1" si="2055"/>
        <v/>
      </c>
      <c r="AN151" s="155" t="str">
        <f t="shared" ca="1" si="2056"/>
        <v/>
      </c>
      <c r="AO151" s="155" t="str">
        <f t="shared" ca="1" si="2057"/>
        <v/>
      </c>
      <c r="AP151" s="155" t="str">
        <f t="shared" ca="1" si="2058"/>
        <v/>
      </c>
      <c r="AQ151" s="155" t="str">
        <f t="shared" ca="1" si="2059"/>
        <v/>
      </c>
      <c r="AR151" s="155" t="str">
        <f t="shared" ca="1" si="2060"/>
        <v/>
      </c>
      <c r="AS151" s="156" t="str">
        <f t="shared" ca="1" si="2061"/>
        <v/>
      </c>
      <c r="AT151" s="154" t="str">
        <f t="shared" ca="1" si="2062"/>
        <v/>
      </c>
      <c r="AU151" s="155" t="str">
        <f t="shared" ca="1" si="2063"/>
        <v/>
      </c>
      <c r="AV151" s="155" t="str">
        <f t="shared" ca="1" si="2064"/>
        <v/>
      </c>
      <c r="AW151" s="155" t="str">
        <f t="shared" ca="1" si="2065"/>
        <v/>
      </c>
      <c r="AX151" s="155" t="str">
        <f t="shared" ca="1" si="2066"/>
        <v/>
      </c>
      <c r="AY151" s="155" t="str">
        <f t="shared" ca="1" si="2067"/>
        <v/>
      </c>
      <c r="AZ151" s="155" t="str">
        <f t="shared" ca="1" si="2068"/>
        <v/>
      </c>
      <c r="BA151" s="155" t="str">
        <f t="shared" ca="1" si="2069"/>
        <v/>
      </c>
      <c r="BB151" s="155" t="str">
        <f t="shared" ca="1" si="2070"/>
        <v/>
      </c>
      <c r="BC151" s="155" t="str">
        <f t="shared" ca="1" si="2071"/>
        <v/>
      </c>
      <c r="BD151" s="155" t="str">
        <f t="shared" ca="1" si="2072"/>
        <v/>
      </c>
      <c r="BE151" s="156" t="str">
        <f t="shared" ca="1" si="2073"/>
        <v/>
      </c>
      <c r="BF151" s="154" t="str">
        <f t="shared" ca="1" si="2074"/>
        <v/>
      </c>
      <c r="BG151" s="155" t="str">
        <f t="shared" ca="1" si="2075"/>
        <v/>
      </c>
      <c r="BH151" s="155" t="str">
        <f t="shared" ca="1" si="2076"/>
        <v/>
      </c>
      <c r="BI151" s="155" t="str">
        <f t="shared" ca="1" si="2077"/>
        <v/>
      </c>
      <c r="BJ151" s="155" t="str">
        <f t="shared" ca="1" si="2078"/>
        <v/>
      </c>
      <c r="BK151" s="155" t="str">
        <f t="shared" ca="1" si="2079"/>
        <v/>
      </c>
      <c r="BL151" s="155" t="str">
        <f t="shared" ca="1" si="2080"/>
        <v/>
      </c>
      <c r="BM151" s="155" t="str">
        <f t="shared" ca="1" si="2081"/>
        <v/>
      </c>
      <c r="BN151" s="155" t="str">
        <f t="shared" ca="1" si="2082"/>
        <v/>
      </c>
      <c r="BO151" s="155" t="str">
        <f t="shared" ca="1" si="2083"/>
        <v/>
      </c>
      <c r="BP151" s="155" t="str">
        <f t="shared" ca="1" si="2084"/>
        <v/>
      </c>
      <c r="BQ151" s="156" t="str">
        <f t="shared" ca="1" si="2085"/>
        <v/>
      </c>
      <c r="BR151" s="52"/>
      <c r="BS151" s="53">
        <f t="shared" ca="1" si="2086"/>
        <v>44.444444444444443</v>
      </c>
      <c r="BT151" s="53">
        <f t="shared" ca="1" si="2086"/>
        <v>44.444444444444443</v>
      </c>
      <c r="BU151" s="53">
        <f t="shared" ca="1" si="2086"/>
        <v>44.444444444444443</v>
      </c>
      <c r="BV151" s="53">
        <f t="shared" ca="1" si="2086"/>
        <v>44.444444444444443</v>
      </c>
      <c r="BW151" s="53">
        <f t="shared" ca="1" si="2086"/>
        <v>22.222222222222221</v>
      </c>
      <c r="BX151" s="53">
        <f t="shared" ca="1" si="2086"/>
        <v>0</v>
      </c>
      <c r="BY151" s="53">
        <f t="shared" ca="1" si="2086"/>
        <v>0</v>
      </c>
      <c r="BZ151" s="53">
        <f t="shared" ca="1" si="2086"/>
        <v>0</v>
      </c>
      <c r="CA151" s="53">
        <f t="shared" ca="1" si="2086"/>
        <v>0</v>
      </c>
      <c r="CB151" s="53">
        <f t="shared" ca="1" si="2086"/>
        <v>0</v>
      </c>
      <c r="CC151" s="53">
        <f t="shared" ca="1" si="2086"/>
        <v>0</v>
      </c>
      <c r="CD151" s="54">
        <f t="shared" ca="1" si="2086"/>
        <v>0</v>
      </c>
      <c r="CE151" s="53">
        <f t="shared" ca="1" si="2086"/>
        <v>0</v>
      </c>
      <c r="CF151" s="53">
        <f t="shared" ca="1" si="2086"/>
        <v>0</v>
      </c>
      <c r="CG151" s="53">
        <f t="shared" ca="1" si="2086"/>
        <v>0</v>
      </c>
      <c r="CH151" s="53">
        <f t="shared" ca="1" si="2086"/>
        <v>0</v>
      </c>
      <c r="CI151" s="53">
        <f t="shared" ca="1" si="2087"/>
        <v>0</v>
      </c>
      <c r="CJ151" s="53">
        <f t="shared" ca="1" si="2087"/>
        <v>0</v>
      </c>
      <c r="CK151" s="53">
        <f t="shared" ca="1" si="2087"/>
        <v>0</v>
      </c>
      <c r="CL151" s="53">
        <f t="shared" ca="1" si="2087"/>
        <v>0</v>
      </c>
      <c r="CM151" s="53">
        <f t="shared" ca="1" si="2087"/>
        <v>0</v>
      </c>
      <c r="CN151" s="53">
        <f t="shared" ca="1" si="2087"/>
        <v>0</v>
      </c>
      <c r="CO151" s="53">
        <f t="shared" ca="1" si="2087"/>
        <v>0</v>
      </c>
      <c r="CP151" s="54">
        <f t="shared" ca="1" si="2087"/>
        <v>0</v>
      </c>
      <c r="CQ151" s="53">
        <f t="shared" ca="1" si="2087"/>
        <v>0</v>
      </c>
      <c r="CR151" s="53">
        <f t="shared" ca="1" si="2087"/>
        <v>0</v>
      </c>
      <c r="CS151" s="53">
        <f t="shared" ca="1" si="2087"/>
        <v>0</v>
      </c>
      <c r="CT151" s="53">
        <f t="shared" ca="1" si="2087"/>
        <v>0</v>
      </c>
      <c r="CU151" s="53">
        <f t="shared" ca="1" si="2087"/>
        <v>0</v>
      </c>
      <c r="CV151" s="53">
        <f t="shared" ca="1" si="2087"/>
        <v>0</v>
      </c>
      <c r="CW151" s="53">
        <f t="shared" ca="1" si="2087"/>
        <v>0</v>
      </c>
      <c r="CX151" s="53">
        <f t="shared" ca="1" si="2087"/>
        <v>0</v>
      </c>
      <c r="CY151" s="53">
        <f t="shared" ca="1" si="2088"/>
        <v>0</v>
      </c>
      <c r="CZ151" s="53">
        <f t="shared" ca="1" si="2088"/>
        <v>0</v>
      </c>
      <c r="DA151" s="53">
        <f t="shared" ca="1" si="2088"/>
        <v>0</v>
      </c>
      <c r="DB151" s="54">
        <f t="shared" ca="1" si="2088"/>
        <v>0</v>
      </c>
      <c r="DC151" s="53">
        <f t="shared" ca="1" si="2088"/>
        <v>0</v>
      </c>
      <c r="DD151" s="53">
        <f t="shared" ca="1" si="2088"/>
        <v>0</v>
      </c>
      <c r="DE151" s="53">
        <f t="shared" ca="1" si="2088"/>
        <v>0</v>
      </c>
      <c r="DF151" s="53">
        <f t="shared" ca="1" si="2088"/>
        <v>0</v>
      </c>
      <c r="DG151" s="53">
        <f t="shared" ca="1" si="2088"/>
        <v>0</v>
      </c>
      <c r="DH151" s="53">
        <f t="shared" ca="1" si="2088"/>
        <v>0</v>
      </c>
      <c r="DI151" s="53">
        <f t="shared" ca="1" si="2088"/>
        <v>0</v>
      </c>
      <c r="DJ151" s="53">
        <f t="shared" ca="1" si="2088"/>
        <v>0</v>
      </c>
      <c r="DK151" s="53">
        <f t="shared" ca="1" si="2088"/>
        <v>0</v>
      </c>
      <c r="DL151" s="53">
        <f t="shared" ca="1" si="2088"/>
        <v>0</v>
      </c>
      <c r="DM151" s="53">
        <f t="shared" ca="1" si="2088"/>
        <v>0</v>
      </c>
      <c r="DN151" s="53">
        <f t="shared" ca="1" si="2088"/>
        <v>0</v>
      </c>
      <c r="DO151" s="52"/>
      <c r="DP151" s="60">
        <v>22.222222222222221</v>
      </c>
      <c r="DQ151" s="53">
        <v>22.222222222222221</v>
      </c>
      <c r="DR151" s="53">
        <v>22.222222222222221</v>
      </c>
      <c r="DS151" s="53">
        <v>22.222222222222221</v>
      </c>
      <c r="DT151" s="53">
        <v>22.222222222222221</v>
      </c>
      <c r="DU151" s="53">
        <v>22.222222222222221</v>
      </c>
      <c r="DV151" s="53">
        <v>22.222222222222221</v>
      </c>
      <c r="DW151" s="53">
        <v>22.222222222222221</v>
      </c>
      <c r="DX151" s="53">
        <v>22.222222222222221</v>
      </c>
      <c r="DY151" s="53">
        <v>0</v>
      </c>
      <c r="DZ151" s="53">
        <v>0</v>
      </c>
      <c r="EA151" s="53">
        <v>0</v>
      </c>
      <c r="EB151" s="53">
        <v>0</v>
      </c>
      <c r="EC151" s="53">
        <v>0</v>
      </c>
      <c r="ED151" s="53">
        <v>0</v>
      </c>
      <c r="EE151" s="53">
        <v>0</v>
      </c>
      <c r="EF151" s="53">
        <v>0</v>
      </c>
      <c r="EG151" s="53">
        <v>0</v>
      </c>
      <c r="EH151" s="53">
        <v>0</v>
      </c>
      <c r="EI151" s="53">
        <v>0</v>
      </c>
      <c r="EJ151" s="53">
        <v>0</v>
      </c>
      <c r="EK151" s="53">
        <v>0</v>
      </c>
      <c r="EL151" s="55">
        <v>0</v>
      </c>
      <c r="EM151" s="54">
        <v>0</v>
      </c>
      <c r="EN151" s="53">
        <v>0</v>
      </c>
      <c r="EO151" s="53">
        <v>0</v>
      </c>
      <c r="EP151" s="53">
        <v>0</v>
      </c>
      <c r="EQ151" s="53">
        <v>0</v>
      </c>
      <c r="ER151" s="53">
        <v>0</v>
      </c>
      <c r="ES151" s="53">
        <v>0</v>
      </c>
      <c r="ET151" s="53">
        <v>0</v>
      </c>
      <c r="EU151" s="53">
        <v>0</v>
      </c>
      <c r="EV151" s="53">
        <v>0</v>
      </c>
      <c r="EW151" s="53">
        <v>0</v>
      </c>
      <c r="EX151" s="53">
        <v>0</v>
      </c>
      <c r="EY151" s="53">
        <v>0</v>
      </c>
      <c r="EZ151" s="53">
        <v>0</v>
      </c>
      <c r="FA151" s="53">
        <v>0</v>
      </c>
      <c r="FB151" s="53">
        <v>0</v>
      </c>
      <c r="FC151" s="53">
        <v>0</v>
      </c>
      <c r="FD151" s="53">
        <v>0</v>
      </c>
      <c r="FE151" s="53">
        <v>0</v>
      </c>
      <c r="FF151" s="53">
        <v>0</v>
      </c>
      <c r="FG151" s="53">
        <v>0</v>
      </c>
      <c r="FH151" s="53">
        <v>0</v>
      </c>
      <c r="FI151" s="53">
        <v>0</v>
      </c>
      <c r="FJ151" s="53">
        <v>0</v>
      </c>
      <c r="FK151" s="54">
        <v>0</v>
      </c>
      <c r="FL151" s="53">
        <v>0</v>
      </c>
      <c r="FM151" s="53">
        <v>0</v>
      </c>
      <c r="FN151" s="53">
        <v>0</v>
      </c>
      <c r="FO151" s="53">
        <v>0</v>
      </c>
      <c r="FP151" s="53">
        <v>0</v>
      </c>
      <c r="FQ151" s="53">
        <v>0</v>
      </c>
      <c r="FR151" s="53">
        <v>0</v>
      </c>
      <c r="FS151" s="53">
        <v>0</v>
      </c>
      <c r="FT151" s="53">
        <v>0</v>
      </c>
      <c r="FU151" s="53">
        <v>0</v>
      </c>
      <c r="FV151" s="53">
        <v>0</v>
      </c>
      <c r="FW151" s="53">
        <v>0</v>
      </c>
      <c r="FX151" s="53">
        <v>0</v>
      </c>
      <c r="FY151" s="53">
        <v>0</v>
      </c>
      <c r="FZ151" s="53">
        <v>0</v>
      </c>
      <c r="GA151" s="53">
        <v>0</v>
      </c>
      <c r="GB151" s="53">
        <v>0</v>
      </c>
      <c r="GC151" s="53">
        <v>0</v>
      </c>
      <c r="GD151" s="53">
        <v>0</v>
      </c>
      <c r="GE151" s="53">
        <v>0</v>
      </c>
      <c r="GF151" s="53">
        <v>0</v>
      </c>
      <c r="GG151" s="53">
        <v>0</v>
      </c>
      <c r="GH151" s="53">
        <v>0</v>
      </c>
      <c r="GI151" s="54">
        <v>0</v>
      </c>
      <c r="GJ151" s="53">
        <v>0</v>
      </c>
      <c r="GK151" s="53">
        <v>0</v>
      </c>
      <c r="GL151" s="53">
        <v>0</v>
      </c>
      <c r="GM151" s="53">
        <v>0</v>
      </c>
      <c r="GN151" s="53">
        <v>0</v>
      </c>
      <c r="GO151" s="53">
        <v>0</v>
      </c>
      <c r="GP151" s="53">
        <v>0</v>
      </c>
      <c r="GQ151" s="53">
        <v>0</v>
      </c>
      <c r="GR151" s="53">
        <v>0</v>
      </c>
      <c r="GS151" s="53">
        <v>0</v>
      </c>
      <c r="GT151" s="53">
        <v>0</v>
      </c>
      <c r="GU151" s="53">
        <v>0</v>
      </c>
      <c r="GV151" s="53">
        <v>0</v>
      </c>
      <c r="GW151" s="53">
        <v>0</v>
      </c>
      <c r="GX151" s="53">
        <v>0</v>
      </c>
      <c r="GY151" s="53">
        <v>0</v>
      </c>
      <c r="GZ151" s="53">
        <v>0</v>
      </c>
      <c r="HA151" s="53">
        <v>0</v>
      </c>
      <c r="HB151" s="53">
        <v>0</v>
      </c>
      <c r="HC151" s="53">
        <v>0</v>
      </c>
      <c r="HD151" s="53">
        <v>0</v>
      </c>
      <c r="HE151" s="53">
        <v>0</v>
      </c>
      <c r="HF151" s="53">
        <v>0</v>
      </c>
      <c r="HG151" s="54">
        <v>0</v>
      </c>
      <c r="HH151" s="52"/>
      <c r="HI151" s="160"/>
      <c r="HJ151" s="161"/>
      <c r="HK151" s="161"/>
      <c r="HL151" s="161"/>
      <c r="HM151" s="161"/>
      <c r="HN151" s="161"/>
      <c r="HO151" s="161"/>
      <c r="HP151" s="161"/>
      <c r="HQ151" s="161"/>
      <c r="HR151" s="161"/>
      <c r="HS151" s="161"/>
      <c r="HT151" s="162"/>
      <c r="HU151" s="160"/>
      <c r="HV151" s="161"/>
      <c r="HW151" s="161"/>
      <c r="HX151" s="161"/>
      <c r="HY151" s="161"/>
      <c r="HZ151" s="161"/>
      <c r="IA151" s="161"/>
      <c r="IB151" s="161"/>
      <c r="IC151" s="161"/>
      <c r="ID151" s="161"/>
      <c r="IE151" s="161"/>
      <c r="IF151" s="162"/>
      <c r="IG151" s="160"/>
      <c r="IH151" s="161"/>
      <c r="II151" s="161"/>
      <c r="IJ151" s="161"/>
      <c r="IK151" s="161"/>
      <c r="IL151" s="161"/>
      <c r="IM151" s="161"/>
      <c r="IN151" s="161"/>
      <c r="IO151" s="161"/>
      <c r="IP151" s="161"/>
      <c r="IQ151" s="161"/>
      <c r="IR151" s="162"/>
      <c r="IS151" s="160"/>
      <c r="IT151" s="161"/>
      <c r="IU151" s="161"/>
      <c r="IV151" s="161"/>
      <c r="IW151" s="161"/>
      <c r="IX151" s="161"/>
      <c r="IY151" s="161"/>
      <c r="IZ151" s="161"/>
      <c r="JA151" s="161"/>
      <c r="JB151" s="161"/>
      <c r="JC151" s="161"/>
      <c r="JD151" s="162"/>
      <c r="JE151" s="92"/>
    </row>
    <row r="152" spans="1:265" s="1" customFormat="1" ht="15" thickBot="1" x14ac:dyDescent="0.35">
      <c r="A152" s="125"/>
      <c r="B152" s="163">
        <f t="shared" ca="1" si="2029"/>
        <v>0</v>
      </c>
      <c r="C152" s="164" t="str">
        <f t="shared" ca="1" si="2030"/>
        <v>Affaire 1</v>
      </c>
      <c r="D152" s="140" t="str">
        <f t="shared" ca="1" si="2031"/>
        <v>DCE/REA</v>
      </c>
      <c r="E152" s="141" t="s">
        <v>40</v>
      </c>
      <c r="F152" s="142">
        <v>3</v>
      </c>
      <c r="G152" s="140">
        <f t="shared" ca="1" si="2032"/>
        <v>0</v>
      </c>
      <c r="H152" s="140">
        <f t="shared" ca="1" si="2033"/>
        <v>0</v>
      </c>
      <c r="I152" s="168">
        <f t="shared" ca="1" si="2034"/>
        <v>0</v>
      </c>
      <c r="J152" s="140">
        <f t="shared" ca="1" si="2035"/>
        <v>0</v>
      </c>
      <c r="K152" s="140">
        <f t="shared" ca="1" si="2036"/>
        <v>0</v>
      </c>
      <c r="L152" s="143">
        <f t="shared" ca="1" si="2037"/>
        <v>0</v>
      </c>
      <c r="M152" s="108"/>
      <c r="N152" s="145">
        <v>250</v>
      </c>
      <c r="O152" s="146">
        <v>43466</v>
      </c>
      <c r="P152" s="146">
        <v>43525</v>
      </c>
      <c r="Q152" s="147"/>
      <c r="R152" s="148" t="str">
        <f ca="1">IF(AND($P152&lt;&gt;"",$P152&lt;=$B$1,$Q152=""),"RETARD","")</f>
        <v>RETARD</v>
      </c>
      <c r="S152" s="148">
        <f ca="1">IF($O152="","",IF(AND($B$1&lt;$P152,$Q152=""),$P152,IF(AND($Q152&lt;=$P152,$Q152&lt;&gt;""),$Q152,EDATE($P152,1))))</f>
        <v>43556</v>
      </c>
      <c r="T152" s="150"/>
      <c r="U152" s="108"/>
      <c r="V152" s="154" t="str">
        <f t="shared" ca="1" si="2038"/>
        <v>-</v>
      </c>
      <c r="W152" s="155" t="str">
        <f t="shared" ca="1" si="2039"/>
        <v>-</v>
      </c>
      <c r="X152" s="155" t="str">
        <f t="shared" ca="1" si="2040"/>
        <v>-</v>
      </c>
      <c r="Y152" s="155" t="str">
        <f t="shared" ca="1" si="2041"/>
        <v>DCE</v>
      </c>
      <c r="Z152" s="155" t="str">
        <f t="shared" ca="1" si="2042"/>
        <v/>
      </c>
      <c r="AA152" s="155" t="str">
        <f t="shared" ca="1" si="2043"/>
        <v/>
      </c>
      <c r="AB152" s="155" t="str">
        <f t="shared" ca="1" si="2044"/>
        <v/>
      </c>
      <c r="AC152" s="155" t="str">
        <f t="shared" ca="1" si="2045"/>
        <v/>
      </c>
      <c r="AD152" s="155" t="str">
        <f t="shared" ca="1" si="2046"/>
        <v/>
      </c>
      <c r="AE152" s="155" t="str">
        <f t="shared" ca="1" si="2047"/>
        <v/>
      </c>
      <c r="AF152" s="155" t="str">
        <f t="shared" ca="1" si="2048"/>
        <v/>
      </c>
      <c r="AG152" s="156" t="str">
        <f t="shared" ca="1" si="2049"/>
        <v/>
      </c>
      <c r="AH152" s="154" t="str">
        <f t="shared" ca="1" si="2050"/>
        <v/>
      </c>
      <c r="AI152" s="155" t="str">
        <f t="shared" ca="1" si="2051"/>
        <v/>
      </c>
      <c r="AJ152" s="155" t="str">
        <f t="shared" ca="1" si="2052"/>
        <v/>
      </c>
      <c r="AK152" s="155" t="str">
        <f t="shared" ca="1" si="2053"/>
        <v/>
      </c>
      <c r="AL152" s="155" t="str">
        <f t="shared" ca="1" si="2054"/>
        <v/>
      </c>
      <c r="AM152" s="155" t="str">
        <f t="shared" ca="1" si="2055"/>
        <v/>
      </c>
      <c r="AN152" s="155" t="str">
        <f t="shared" ca="1" si="2056"/>
        <v/>
      </c>
      <c r="AO152" s="155" t="str">
        <f t="shared" ca="1" si="2057"/>
        <v/>
      </c>
      <c r="AP152" s="155" t="str">
        <f t="shared" ca="1" si="2058"/>
        <v/>
      </c>
      <c r="AQ152" s="155" t="str">
        <f t="shared" ca="1" si="2059"/>
        <v/>
      </c>
      <c r="AR152" s="155" t="str">
        <f t="shared" ca="1" si="2060"/>
        <v/>
      </c>
      <c r="AS152" s="156" t="str">
        <f t="shared" ca="1" si="2061"/>
        <v/>
      </c>
      <c r="AT152" s="154" t="str">
        <f t="shared" ca="1" si="2062"/>
        <v/>
      </c>
      <c r="AU152" s="155" t="str">
        <f t="shared" ca="1" si="2063"/>
        <v/>
      </c>
      <c r="AV152" s="155" t="str">
        <f t="shared" ca="1" si="2064"/>
        <v/>
      </c>
      <c r="AW152" s="155" t="str">
        <f t="shared" ca="1" si="2065"/>
        <v/>
      </c>
      <c r="AX152" s="155" t="str">
        <f t="shared" ca="1" si="2066"/>
        <v/>
      </c>
      <c r="AY152" s="155" t="str">
        <f t="shared" ca="1" si="2067"/>
        <v/>
      </c>
      <c r="AZ152" s="155" t="str">
        <f t="shared" ca="1" si="2068"/>
        <v/>
      </c>
      <c r="BA152" s="155" t="str">
        <f t="shared" ca="1" si="2069"/>
        <v/>
      </c>
      <c r="BB152" s="155" t="str">
        <f t="shared" ca="1" si="2070"/>
        <v/>
      </c>
      <c r="BC152" s="155" t="str">
        <f t="shared" ca="1" si="2071"/>
        <v/>
      </c>
      <c r="BD152" s="155" t="str">
        <f t="shared" ca="1" si="2072"/>
        <v/>
      </c>
      <c r="BE152" s="156" t="str">
        <f t="shared" ca="1" si="2073"/>
        <v/>
      </c>
      <c r="BF152" s="154" t="str">
        <f t="shared" ca="1" si="2074"/>
        <v/>
      </c>
      <c r="BG152" s="155" t="str">
        <f t="shared" ca="1" si="2075"/>
        <v/>
      </c>
      <c r="BH152" s="155" t="str">
        <f t="shared" ca="1" si="2076"/>
        <v/>
      </c>
      <c r="BI152" s="155" t="str">
        <f t="shared" ca="1" si="2077"/>
        <v/>
      </c>
      <c r="BJ152" s="155" t="str">
        <f t="shared" ca="1" si="2078"/>
        <v/>
      </c>
      <c r="BK152" s="155" t="str">
        <f t="shared" ca="1" si="2079"/>
        <v/>
      </c>
      <c r="BL152" s="155" t="str">
        <f t="shared" ca="1" si="2080"/>
        <v/>
      </c>
      <c r="BM152" s="155" t="str">
        <f t="shared" ca="1" si="2081"/>
        <v/>
      </c>
      <c r="BN152" s="155" t="str">
        <f t="shared" ca="1" si="2082"/>
        <v/>
      </c>
      <c r="BO152" s="155" t="str">
        <f t="shared" ca="1" si="2083"/>
        <v/>
      </c>
      <c r="BP152" s="155" t="str">
        <f t="shared" ca="1" si="2084"/>
        <v/>
      </c>
      <c r="BQ152" s="156" t="str">
        <f t="shared" ca="1" si="2085"/>
        <v/>
      </c>
      <c r="BR152" s="52"/>
      <c r="BS152" s="53">
        <f t="shared" ca="1" si="2086"/>
        <v>71.428571428571431</v>
      </c>
      <c r="BT152" s="53">
        <f t="shared" ca="1" si="2086"/>
        <v>71.428571428571431</v>
      </c>
      <c r="BU152" s="53">
        <f t="shared" ca="1" si="2086"/>
        <v>71.428571428571431</v>
      </c>
      <c r="BV152" s="53">
        <f t="shared" ca="1" si="2086"/>
        <v>35.714285714285715</v>
      </c>
      <c r="BW152" s="53">
        <f t="shared" ca="1" si="2086"/>
        <v>0</v>
      </c>
      <c r="BX152" s="53">
        <f t="shared" ca="1" si="2086"/>
        <v>0</v>
      </c>
      <c r="BY152" s="53">
        <f t="shared" ca="1" si="2086"/>
        <v>0</v>
      </c>
      <c r="BZ152" s="53">
        <f t="shared" ca="1" si="2086"/>
        <v>0</v>
      </c>
      <c r="CA152" s="53">
        <f t="shared" ca="1" si="2086"/>
        <v>0</v>
      </c>
      <c r="CB152" s="53">
        <f t="shared" ca="1" si="2086"/>
        <v>0</v>
      </c>
      <c r="CC152" s="53">
        <f t="shared" ca="1" si="2086"/>
        <v>0</v>
      </c>
      <c r="CD152" s="54">
        <f t="shared" ca="1" si="2086"/>
        <v>0</v>
      </c>
      <c r="CE152" s="53">
        <f t="shared" ca="1" si="2086"/>
        <v>0</v>
      </c>
      <c r="CF152" s="53">
        <f t="shared" ca="1" si="2086"/>
        <v>0</v>
      </c>
      <c r="CG152" s="53">
        <f t="shared" ca="1" si="2086"/>
        <v>0</v>
      </c>
      <c r="CH152" s="53">
        <f t="shared" ca="1" si="2086"/>
        <v>0</v>
      </c>
      <c r="CI152" s="53">
        <f t="shared" ca="1" si="2087"/>
        <v>0</v>
      </c>
      <c r="CJ152" s="53">
        <f t="shared" ca="1" si="2087"/>
        <v>0</v>
      </c>
      <c r="CK152" s="53">
        <f t="shared" ca="1" si="2087"/>
        <v>0</v>
      </c>
      <c r="CL152" s="53">
        <f t="shared" ca="1" si="2087"/>
        <v>0</v>
      </c>
      <c r="CM152" s="53">
        <f t="shared" ca="1" si="2087"/>
        <v>0</v>
      </c>
      <c r="CN152" s="53">
        <f t="shared" ca="1" si="2087"/>
        <v>0</v>
      </c>
      <c r="CO152" s="53">
        <f t="shared" ca="1" si="2087"/>
        <v>0</v>
      </c>
      <c r="CP152" s="54">
        <f t="shared" ca="1" si="2087"/>
        <v>0</v>
      </c>
      <c r="CQ152" s="53">
        <f t="shared" ca="1" si="2087"/>
        <v>0</v>
      </c>
      <c r="CR152" s="53">
        <f t="shared" ca="1" si="2087"/>
        <v>0</v>
      </c>
      <c r="CS152" s="53">
        <f t="shared" ca="1" si="2087"/>
        <v>0</v>
      </c>
      <c r="CT152" s="53">
        <f t="shared" ca="1" si="2087"/>
        <v>0</v>
      </c>
      <c r="CU152" s="53">
        <f t="shared" ca="1" si="2087"/>
        <v>0</v>
      </c>
      <c r="CV152" s="53">
        <f t="shared" ca="1" si="2087"/>
        <v>0</v>
      </c>
      <c r="CW152" s="53">
        <f t="shared" ca="1" si="2087"/>
        <v>0</v>
      </c>
      <c r="CX152" s="53">
        <f t="shared" ca="1" si="2087"/>
        <v>0</v>
      </c>
      <c r="CY152" s="53">
        <f t="shared" ca="1" si="2088"/>
        <v>0</v>
      </c>
      <c r="CZ152" s="53">
        <f t="shared" ca="1" si="2088"/>
        <v>0</v>
      </c>
      <c r="DA152" s="53">
        <f t="shared" ca="1" si="2088"/>
        <v>0</v>
      </c>
      <c r="DB152" s="54">
        <f t="shared" ca="1" si="2088"/>
        <v>0</v>
      </c>
      <c r="DC152" s="53">
        <f t="shared" ca="1" si="2088"/>
        <v>0</v>
      </c>
      <c r="DD152" s="53">
        <f t="shared" ca="1" si="2088"/>
        <v>0</v>
      </c>
      <c r="DE152" s="53">
        <f t="shared" ca="1" si="2088"/>
        <v>0</v>
      </c>
      <c r="DF152" s="53">
        <f t="shared" ca="1" si="2088"/>
        <v>0</v>
      </c>
      <c r="DG152" s="53">
        <f t="shared" ca="1" si="2088"/>
        <v>0</v>
      </c>
      <c r="DH152" s="53">
        <f t="shared" ca="1" si="2088"/>
        <v>0</v>
      </c>
      <c r="DI152" s="53">
        <f t="shared" ca="1" si="2088"/>
        <v>0</v>
      </c>
      <c r="DJ152" s="53">
        <f t="shared" ca="1" si="2088"/>
        <v>0</v>
      </c>
      <c r="DK152" s="53">
        <f t="shared" ca="1" si="2088"/>
        <v>0</v>
      </c>
      <c r="DL152" s="53">
        <f t="shared" ca="1" si="2088"/>
        <v>0</v>
      </c>
      <c r="DM152" s="53">
        <f t="shared" ca="1" si="2088"/>
        <v>0</v>
      </c>
      <c r="DN152" s="53">
        <f t="shared" ca="1" si="2088"/>
        <v>0</v>
      </c>
      <c r="DO152" s="52"/>
      <c r="DP152" s="60">
        <v>35.714285714285715</v>
      </c>
      <c r="DQ152" s="53">
        <v>35.714285714285715</v>
      </c>
      <c r="DR152" s="53">
        <v>35.714285714285715</v>
      </c>
      <c r="DS152" s="53">
        <v>35.714285714285715</v>
      </c>
      <c r="DT152" s="53">
        <v>35.714285714285715</v>
      </c>
      <c r="DU152" s="53">
        <v>35.714285714285715</v>
      </c>
      <c r="DV152" s="53">
        <v>35.714285714285715</v>
      </c>
      <c r="DW152" s="53">
        <v>0</v>
      </c>
      <c r="DX152" s="53">
        <v>0</v>
      </c>
      <c r="DY152" s="53">
        <v>0</v>
      </c>
      <c r="DZ152" s="53">
        <v>0</v>
      </c>
      <c r="EA152" s="53">
        <v>0</v>
      </c>
      <c r="EB152" s="53">
        <v>0</v>
      </c>
      <c r="EC152" s="53">
        <v>0</v>
      </c>
      <c r="ED152" s="53">
        <v>0</v>
      </c>
      <c r="EE152" s="53">
        <v>0</v>
      </c>
      <c r="EF152" s="53">
        <v>0</v>
      </c>
      <c r="EG152" s="53">
        <v>0</v>
      </c>
      <c r="EH152" s="53">
        <v>0</v>
      </c>
      <c r="EI152" s="53">
        <v>0</v>
      </c>
      <c r="EJ152" s="53">
        <v>0</v>
      </c>
      <c r="EK152" s="53">
        <v>0</v>
      </c>
      <c r="EL152" s="55">
        <v>0</v>
      </c>
      <c r="EM152" s="54">
        <v>0</v>
      </c>
      <c r="EN152" s="53">
        <v>0</v>
      </c>
      <c r="EO152" s="53">
        <v>0</v>
      </c>
      <c r="EP152" s="53">
        <v>0</v>
      </c>
      <c r="EQ152" s="53">
        <v>0</v>
      </c>
      <c r="ER152" s="53">
        <v>0</v>
      </c>
      <c r="ES152" s="53">
        <v>0</v>
      </c>
      <c r="ET152" s="53">
        <v>0</v>
      </c>
      <c r="EU152" s="53">
        <v>0</v>
      </c>
      <c r="EV152" s="53">
        <v>0</v>
      </c>
      <c r="EW152" s="53">
        <v>0</v>
      </c>
      <c r="EX152" s="53">
        <v>0</v>
      </c>
      <c r="EY152" s="53">
        <v>0</v>
      </c>
      <c r="EZ152" s="53">
        <v>0</v>
      </c>
      <c r="FA152" s="53">
        <v>0</v>
      </c>
      <c r="FB152" s="53">
        <v>0</v>
      </c>
      <c r="FC152" s="53">
        <v>0</v>
      </c>
      <c r="FD152" s="53">
        <v>0</v>
      </c>
      <c r="FE152" s="53">
        <v>0</v>
      </c>
      <c r="FF152" s="53">
        <v>0</v>
      </c>
      <c r="FG152" s="53">
        <v>0</v>
      </c>
      <c r="FH152" s="53">
        <v>0</v>
      </c>
      <c r="FI152" s="53">
        <v>0</v>
      </c>
      <c r="FJ152" s="53">
        <v>0</v>
      </c>
      <c r="FK152" s="54">
        <v>0</v>
      </c>
      <c r="FL152" s="53">
        <v>0</v>
      </c>
      <c r="FM152" s="53">
        <v>0</v>
      </c>
      <c r="FN152" s="53">
        <v>0</v>
      </c>
      <c r="FO152" s="53">
        <v>0</v>
      </c>
      <c r="FP152" s="53">
        <v>0</v>
      </c>
      <c r="FQ152" s="53">
        <v>0</v>
      </c>
      <c r="FR152" s="53">
        <v>0</v>
      </c>
      <c r="FS152" s="53">
        <v>0</v>
      </c>
      <c r="FT152" s="53">
        <v>0</v>
      </c>
      <c r="FU152" s="53">
        <v>0</v>
      </c>
      <c r="FV152" s="53">
        <v>0</v>
      </c>
      <c r="FW152" s="53">
        <v>0</v>
      </c>
      <c r="FX152" s="53">
        <v>0</v>
      </c>
      <c r="FY152" s="53">
        <v>0</v>
      </c>
      <c r="FZ152" s="53">
        <v>0</v>
      </c>
      <c r="GA152" s="53">
        <v>0</v>
      </c>
      <c r="GB152" s="53">
        <v>0</v>
      </c>
      <c r="GC152" s="53">
        <v>0</v>
      </c>
      <c r="GD152" s="53">
        <v>0</v>
      </c>
      <c r="GE152" s="53">
        <v>0</v>
      </c>
      <c r="GF152" s="53">
        <v>0</v>
      </c>
      <c r="GG152" s="53">
        <v>0</v>
      </c>
      <c r="GH152" s="53">
        <v>0</v>
      </c>
      <c r="GI152" s="54">
        <v>0</v>
      </c>
      <c r="GJ152" s="53">
        <v>0</v>
      </c>
      <c r="GK152" s="53">
        <v>0</v>
      </c>
      <c r="GL152" s="53">
        <v>0</v>
      </c>
      <c r="GM152" s="53">
        <v>0</v>
      </c>
      <c r="GN152" s="53">
        <v>0</v>
      </c>
      <c r="GO152" s="53">
        <v>0</v>
      </c>
      <c r="GP152" s="53">
        <v>0</v>
      </c>
      <c r="GQ152" s="53">
        <v>0</v>
      </c>
      <c r="GR152" s="53">
        <v>0</v>
      </c>
      <c r="GS152" s="53">
        <v>0</v>
      </c>
      <c r="GT152" s="53">
        <v>0</v>
      </c>
      <c r="GU152" s="53">
        <v>0</v>
      </c>
      <c r="GV152" s="53">
        <v>0</v>
      </c>
      <c r="GW152" s="53">
        <v>0</v>
      </c>
      <c r="GX152" s="53">
        <v>0</v>
      </c>
      <c r="GY152" s="53">
        <v>0</v>
      </c>
      <c r="GZ152" s="53">
        <v>0</v>
      </c>
      <c r="HA152" s="53">
        <v>0</v>
      </c>
      <c r="HB152" s="53">
        <v>0</v>
      </c>
      <c r="HC152" s="53">
        <v>0</v>
      </c>
      <c r="HD152" s="53">
        <v>0</v>
      </c>
      <c r="HE152" s="53">
        <v>0</v>
      </c>
      <c r="HF152" s="53">
        <v>0</v>
      </c>
      <c r="HG152" s="54">
        <v>0</v>
      </c>
      <c r="HH152" s="52"/>
      <c r="HI152" s="160"/>
      <c r="HJ152" s="161"/>
      <c r="HK152" s="161"/>
      <c r="HL152" s="161"/>
      <c r="HM152" s="161"/>
      <c r="HN152" s="161"/>
      <c r="HO152" s="161"/>
      <c r="HP152" s="161"/>
      <c r="HQ152" s="161"/>
      <c r="HR152" s="161"/>
      <c r="HS152" s="161"/>
      <c r="HT152" s="162"/>
      <c r="HU152" s="160"/>
      <c r="HV152" s="161"/>
      <c r="HW152" s="161"/>
      <c r="HX152" s="161"/>
      <c r="HY152" s="161"/>
      <c r="HZ152" s="161"/>
      <c r="IA152" s="161"/>
      <c r="IB152" s="161"/>
      <c r="IC152" s="161"/>
      <c r="ID152" s="161"/>
      <c r="IE152" s="161"/>
      <c r="IF152" s="162"/>
      <c r="IG152" s="160"/>
      <c r="IH152" s="161"/>
      <c r="II152" s="161"/>
      <c r="IJ152" s="161"/>
      <c r="IK152" s="161"/>
      <c r="IL152" s="161"/>
      <c r="IM152" s="161"/>
      <c r="IN152" s="161"/>
      <c r="IO152" s="161"/>
      <c r="IP152" s="161"/>
      <c r="IQ152" s="161"/>
      <c r="IR152" s="162"/>
      <c r="IS152" s="160"/>
      <c r="IT152" s="161"/>
      <c r="IU152" s="161"/>
      <c r="IV152" s="161"/>
      <c r="IW152" s="161"/>
      <c r="IX152" s="161"/>
      <c r="IY152" s="161"/>
      <c r="IZ152" s="161"/>
      <c r="JA152" s="161"/>
      <c r="JB152" s="161"/>
      <c r="JC152" s="161"/>
      <c r="JD152" s="162"/>
      <c r="JE152" s="92"/>
    </row>
    <row r="153" spans="1:265" s="1" customFormat="1" ht="14.4" x14ac:dyDescent="0.3">
      <c r="A153" s="124"/>
      <c r="B153" s="171"/>
      <c r="C153" s="165" t="s">
        <v>43</v>
      </c>
      <c r="D153" s="137" t="s">
        <v>28</v>
      </c>
      <c r="E153" s="137" t="s">
        <v>39</v>
      </c>
      <c r="F153" s="138"/>
      <c r="G153" s="137"/>
      <c r="H153" s="137"/>
      <c r="I153" s="172"/>
      <c r="J153" s="137"/>
      <c r="K153" s="137"/>
      <c r="L153" s="139"/>
      <c r="M153" s="108"/>
      <c r="N153" s="144">
        <f ca="1">SUM(INDIRECT(ADDRESS(ROW($C153)+1,COLUMN($C153)+11,4)&amp;":"&amp;ADDRESS(ROW($C153)+(COUNTIFS($C$1:$C$12,$C153)-1),COLUMN($C153)+11,4)))</f>
        <v>850</v>
      </c>
      <c r="O153" s="137"/>
      <c r="P153" s="137"/>
      <c r="Q153" s="137"/>
      <c r="R153" s="137"/>
      <c r="S153" s="137"/>
      <c r="T153" s="170"/>
      <c r="U153" s="108"/>
      <c r="V153" s="151"/>
      <c r="W153" s="152"/>
      <c r="X153" s="152"/>
      <c r="Y153" s="152"/>
      <c r="Z153" s="152"/>
      <c r="AA153" s="152"/>
      <c r="AB153" s="152"/>
      <c r="AC153" s="152"/>
      <c r="AD153" s="152"/>
      <c r="AE153" s="152"/>
      <c r="AF153" s="152"/>
      <c r="AG153" s="153"/>
      <c r="AH153" s="151"/>
      <c r="AI153" s="152"/>
      <c r="AJ153" s="152"/>
      <c r="AK153" s="152"/>
      <c r="AL153" s="152"/>
      <c r="AM153" s="152"/>
      <c r="AN153" s="152"/>
      <c r="AO153" s="152"/>
      <c r="AP153" s="152"/>
      <c r="AQ153" s="152"/>
      <c r="AR153" s="152"/>
      <c r="AS153" s="153"/>
      <c r="AT153" s="151"/>
      <c r="AU153" s="152"/>
      <c r="AV153" s="152"/>
      <c r="AW153" s="152"/>
      <c r="AX153" s="152"/>
      <c r="AY153" s="152"/>
      <c r="AZ153" s="152"/>
      <c r="BA153" s="152"/>
      <c r="BB153" s="152"/>
      <c r="BC153" s="152"/>
      <c r="BD153" s="152"/>
      <c r="BE153" s="153"/>
      <c r="BF153" s="151"/>
      <c r="BG153" s="152"/>
      <c r="BH153" s="152"/>
      <c r="BI153" s="152"/>
      <c r="BJ153" s="152"/>
      <c r="BK153" s="152"/>
      <c r="BL153" s="152"/>
      <c r="BM153" s="152"/>
      <c r="BN153" s="152"/>
      <c r="BO153" s="152"/>
      <c r="BP153" s="152"/>
      <c r="BQ153" s="153"/>
      <c r="BR153" s="52"/>
      <c r="BS153" s="71"/>
      <c r="BT153" s="71"/>
      <c r="BU153" s="71"/>
      <c r="BV153" s="71"/>
      <c r="BW153" s="71"/>
      <c r="BX153" s="71"/>
      <c r="BY153" s="71"/>
      <c r="BZ153" s="71"/>
      <c r="CA153" s="71"/>
      <c r="CB153" s="71"/>
      <c r="CC153" s="71"/>
      <c r="CD153" s="72"/>
      <c r="CE153" s="71"/>
      <c r="CF153" s="71"/>
      <c r="CG153" s="71"/>
      <c r="CH153" s="71"/>
      <c r="CI153" s="71"/>
      <c r="CJ153" s="71"/>
      <c r="CK153" s="71"/>
      <c r="CL153" s="71"/>
      <c r="CM153" s="71"/>
      <c r="CN153" s="71"/>
      <c r="CO153" s="71"/>
      <c r="CP153" s="72"/>
      <c r="CQ153" s="71"/>
      <c r="CR153" s="71"/>
      <c r="CS153" s="71"/>
      <c r="CT153" s="71"/>
      <c r="CU153" s="71"/>
      <c r="CV153" s="71"/>
      <c r="CW153" s="71"/>
      <c r="CX153" s="71"/>
      <c r="CY153" s="71"/>
      <c r="CZ153" s="71"/>
      <c r="DA153" s="71"/>
      <c r="DB153" s="72"/>
      <c r="DC153" s="71"/>
      <c r="DD153" s="71"/>
      <c r="DE153" s="71"/>
      <c r="DF153" s="71"/>
      <c r="DG153" s="71"/>
      <c r="DH153" s="71"/>
      <c r="DI153" s="71"/>
      <c r="DJ153" s="71"/>
      <c r="DK153" s="71"/>
      <c r="DL153" s="71"/>
      <c r="DM153" s="71"/>
      <c r="DN153" s="71"/>
      <c r="DO153" s="52"/>
      <c r="DP153" s="73"/>
      <c r="DQ153" s="71"/>
      <c r="DR153" s="71"/>
      <c r="DS153" s="71"/>
      <c r="DT153" s="71"/>
      <c r="DU153" s="71"/>
      <c r="DV153" s="71"/>
      <c r="DW153" s="71"/>
      <c r="DX153" s="71"/>
      <c r="DY153" s="71"/>
      <c r="DZ153" s="71"/>
      <c r="EA153" s="71"/>
      <c r="EB153" s="71"/>
      <c r="EC153" s="71"/>
      <c r="ED153" s="71"/>
      <c r="EE153" s="71"/>
      <c r="EF153" s="71"/>
      <c r="EG153" s="71"/>
      <c r="EH153" s="71"/>
      <c r="EI153" s="71"/>
      <c r="EJ153" s="71"/>
      <c r="EK153" s="71"/>
      <c r="EL153" s="74"/>
      <c r="EM153" s="72"/>
      <c r="EN153" s="71"/>
      <c r="EO153" s="71"/>
      <c r="EP153" s="71"/>
      <c r="EQ153" s="71"/>
      <c r="ER153" s="71"/>
      <c r="ES153" s="71"/>
      <c r="ET153" s="71"/>
      <c r="EU153" s="71"/>
      <c r="EV153" s="71"/>
      <c r="EW153" s="71"/>
      <c r="EX153" s="71"/>
      <c r="EY153" s="71"/>
      <c r="EZ153" s="71"/>
      <c r="FA153" s="71"/>
      <c r="FB153" s="71"/>
      <c r="FC153" s="71"/>
      <c r="FD153" s="71"/>
      <c r="FE153" s="71"/>
      <c r="FF153" s="71"/>
      <c r="FG153" s="71"/>
      <c r="FH153" s="71"/>
      <c r="FI153" s="71"/>
      <c r="FJ153" s="71"/>
      <c r="FK153" s="72"/>
      <c r="FL153" s="71"/>
      <c r="FM153" s="71"/>
      <c r="FN153" s="71"/>
      <c r="FO153" s="71"/>
      <c r="FP153" s="71"/>
      <c r="FQ153" s="71"/>
      <c r="FR153" s="71"/>
      <c r="FS153" s="71"/>
      <c r="FT153" s="71"/>
      <c r="FU153" s="71"/>
      <c r="FV153" s="71"/>
      <c r="FW153" s="71"/>
      <c r="FX153" s="71"/>
      <c r="FY153" s="71"/>
      <c r="FZ153" s="71"/>
      <c r="GA153" s="71"/>
      <c r="GB153" s="71"/>
      <c r="GC153" s="71"/>
      <c r="GD153" s="71"/>
      <c r="GE153" s="71"/>
      <c r="GF153" s="71"/>
      <c r="GG153" s="71"/>
      <c r="GH153" s="71"/>
      <c r="GI153" s="72"/>
      <c r="GJ153" s="71"/>
      <c r="GK153" s="71"/>
      <c r="GL153" s="71"/>
      <c r="GM153" s="71"/>
      <c r="GN153" s="71"/>
      <c r="GO153" s="71"/>
      <c r="GP153" s="71"/>
      <c r="GQ153" s="71"/>
      <c r="GR153" s="71"/>
      <c r="GS153" s="71"/>
      <c r="GT153" s="71"/>
      <c r="GU153" s="71"/>
      <c r="GV153" s="71"/>
      <c r="GW153" s="71"/>
      <c r="GX153" s="71"/>
      <c r="GY153" s="71"/>
      <c r="GZ153" s="71"/>
      <c r="HA153" s="71"/>
      <c r="HB153" s="71"/>
      <c r="HC153" s="71"/>
      <c r="HD153" s="71"/>
      <c r="HE153" s="71"/>
      <c r="HF153" s="71"/>
      <c r="HG153" s="72"/>
      <c r="HH153" s="52"/>
      <c r="HI153" s="157"/>
      <c r="HJ153" s="158"/>
      <c r="HK153" s="158"/>
      <c r="HL153" s="158"/>
      <c r="HM153" s="158"/>
      <c r="HN153" s="158"/>
      <c r="HO153" s="158"/>
      <c r="HP153" s="158"/>
      <c r="HQ153" s="158"/>
      <c r="HR153" s="158"/>
      <c r="HS153" s="158"/>
      <c r="HT153" s="159"/>
      <c r="HU153" s="157"/>
      <c r="HV153" s="158"/>
      <c r="HW153" s="158"/>
      <c r="HX153" s="158"/>
      <c r="HY153" s="158"/>
      <c r="HZ153" s="158"/>
      <c r="IA153" s="158"/>
      <c r="IB153" s="158"/>
      <c r="IC153" s="158"/>
      <c r="ID153" s="158"/>
      <c r="IE153" s="158"/>
      <c r="IF153" s="159"/>
      <c r="IG153" s="157"/>
      <c r="IH153" s="158"/>
      <c r="II153" s="158"/>
      <c r="IJ153" s="158"/>
      <c r="IK153" s="158"/>
      <c r="IL153" s="158"/>
      <c r="IM153" s="158"/>
      <c r="IN153" s="158"/>
      <c r="IO153" s="158"/>
      <c r="IP153" s="158"/>
      <c r="IQ153" s="158"/>
      <c r="IR153" s="159"/>
      <c r="IS153" s="157"/>
      <c r="IT153" s="158"/>
      <c r="IU153" s="158"/>
      <c r="IV153" s="158"/>
      <c r="IW153" s="158"/>
      <c r="IX153" s="158"/>
      <c r="IY153" s="158"/>
      <c r="IZ153" s="158"/>
      <c r="JA153" s="158"/>
      <c r="JB153" s="158"/>
      <c r="JC153" s="158"/>
      <c r="JD153" s="159"/>
      <c r="JE153" s="92"/>
    </row>
    <row r="154" spans="1:265" s="1" customFormat="1" ht="15" customHeight="1" x14ac:dyDescent="0.3">
      <c r="A154" s="125"/>
      <c r="B154" s="163">
        <f t="shared" ref="B154:B156" ca="1" si="2089">INDIRECT(ADDRESS(ROW(A154)-1,COLUMN(A154)+1,4),TRUE)</f>
        <v>0</v>
      </c>
      <c r="C154" s="164" t="str">
        <f t="shared" ref="C154:C156" ca="1" si="2090">INDIRECT(ADDRESS(ROW(B154)-1,COLUMN(B154)+1,4),TRUE)</f>
        <v>Affaire 1</v>
      </c>
      <c r="D154" s="140" t="str">
        <f t="shared" ref="D154:D156" ca="1" si="2091">INDIRECT(ADDRESS(ROW(C154)-1,COLUMN(C154)+1,4),TRUE)</f>
        <v>DCE/REA</v>
      </c>
      <c r="E154" s="141" t="s">
        <v>38</v>
      </c>
      <c r="F154" s="142">
        <v>1</v>
      </c>
      <c r="G154" s="140">
        <f t="shared" ref="G154:G156" ca="1" si="2092">INDIRECT(ADDRESS(ROW(F154)-1,COLUMN(F154)+1,4),TRUE)</f>
        <v>0</v>
      </c>
      <c r="H154" s="140">
        <f t="shared" ref="H154:H156" ca="1" si="2093">INDIRECT(ADDRESS(ROW(G154)-1,COLUMN(G154)+1,4),TRUE)</f>
        <v>0</v>
      </c>
      <c r="I154" s="168">
        <f t="shared" ref="I154:I156" ca="1" si="2094">INDIRECT(ADDRESS(ROW(H154)-1,COLUMN(H154)+1,4),TRUE)</f>
        <v>0</v>
      </c>
      <c r="J154" s="173">
        <f t="shared" ref="J154:J156" ca="1" si="2095">INDIRECT(ADDRESS(ROW(I154)-1,COLUMN(I154)+1,4),TRUE)</f>
        <v>0</v>
      </c>
      <c r="K154" s="140">
        <f t="shared" ref="K154:K156" ca="1" si="2096">INDIRECT(ADDRESS(ROW(J154)-1,COLUMN(J154)+1,4),TRUE)</f>
        <v>0</v>
      </c>
      <c r="L154" s="143">
        <f t="shared" ref="L154:L156" ca="1" si="2097">INDIRECT(ADDRESS(ROW(K154)-1,COLUMN(K154)+1,4),TRUE)</f>
        <v>0</v>
      </c>
      <c r="M154" s="108"/>
      <c r="N154" s="145">
        <v>400</v>
      </c>
      <c r="O154" s="146">
        <v>43466</v>
      </c>
      <c r="P154" s="146">
        <v>43586</v>
      </c>
      <c r="Q154" s="147"/>
      <c r="R154" s="148" t="str">
        <f ca="1">IF(AND($P154&lt;&gt;"",$P154&lt;=$B$1,$Q154=""),"RETARD","")</f>
        <v>RETARD</v>
      </c>
      <c r="S154" s="148">
        <f ca="1">IF($O154="","",IF(AND($B$1&lt;$P154,$Q154=""),$P154,IF(AND($Q154&lt;=$P154,$Q154&lt;&gt;""),$Q154,EDATE($P154,1))))</f>
        <v>43617</v>
      </c>
      <c r="T154" s="169"/>
      <c r="U154" s="108"/>
      <c r="V154" s="154" t="str">
        <f t="shared" ref="V154:V156" ca="1" si="2098">IF(AND(BS154&gt;0,BT154&gt;0),"-",IF(AND(BS154&gt;0,BT154=0),IF($D154="DCE/REA",IF(HI154="","DCE","REA"),$D154),""))</f>
        <v>-</v>
      </c>
      <c r="W154" s="155" t="str">
        <f t="shared" ref="W154:W156" ca="1" si="2099">IF(AND(BT154&gt;0,BU154&gt;0),"-",IF(AND(BT154&gt;0,BU154=0),IF($D154="DCE/REA",IF(HJ154="","DCE","REA"),$D154),""))</f>
        <v>-</v>
      </c>
      <c r="X154" s="155" t="str">
        <f t="shared" ref="X154:X156" ca="1" si="2100">IF(AND(BU154&gt;0,BV154&gt;0),"-",IF(AND(BU154&gt;0,BV154=0),IF($D154="DCE/REA",IF(HK154="","DCE","REA"),$D154),""))</f>
        <v>-</v>
      </c>
      <c r="Y154" s="155" t="str">
        <f t="shared" ref="Y154:Y156" ca="1" si="2101">IF(AND(BV154&gt;0,BW154&gt;0),"-",IF(AND(BV154&gt;0,BW154=0),IF($D154="DCE/REA",IF(HL154="","DCE","REA"),$D154),""))</f>
        <v>-</v>
      </c>
      <c r="Z154" s="155" t="str">
        <f t="shared" ref="Z154:Z156" ca="1" si="2102">IF(AND(BW154&gt;0,BX154&gt;0),"-",IF(AND(BW154&gt;0,BX154=0),IF($D154="DCE/REA",IF(HM154="","DCE","REA"),$D154),""))</f>
        <v>-</v>
      </c>
      <c r="AA154" s="155" t="str">
        <f t="shared" ref="AA154:AA156" ca="1" si="2103">IF(AND(BX154&gt;0,BY154&gt;0),"-",IF(AND(BX154&gt;0,BY154=0),IF($D154="DCE/REA",IF(HN154="","DCE","REA"),$D154),""))</f>
        <v>DCE</v>
      </c>
      <c r="AB154" s="155" t="str">
        <f t="shared" ref="AB154:AB156" ca="1" si="2104">IF(AND(BY154&gt;0,BZ154&gt;0),"-",IF(AND(BY154&gt;0,BZ154=0),IF($D154="DCE/REA",IF(HO154="","DCE","REA"),$D154),""))</f>
        <v/>
      </c>
      <c r="AC154" s="155" t="str">
        <f t="shared" ref="AC154:AC156" ca="1" si="2105">IF(AND(BZ154&gt;0,CA154&gt;0),"-",IF(AND(BZ154&gt;0,CA154=0),IF($D154="DCE/REA",IF(HP154="","DCE","REA"),$D154),""))</f>
        <v/>
      </c>
      <c r="AD154" s="155" t="str">
        <f t="shared" ref="AD154:AD156" ca="1" si="2106">IF(AND(CA154&gt;0,CB154&gt;0),"-",IF(AND(CA154&gt;0,CB154=0),IF($D154="DCE/REA",IF(HQ154="","DCE","REA"),$D154),""))</f>
        <v/>
      </c>
      <c r="AE154" s="155" t="str">
        <f t="shared" ref="AE154:AE156" ca="1" si="2107">IF(AND(CB154&gt;0,CC154&gt;0),"-",IF(AND(CB154&gt;0,CC154=0),IF($D154="DCE/REA",IF(HR154="","DCE","REA"),$D154),""))</f>
        <v/>
      </c>
      <c r="AF154" s="155" t="str">
        <f t="shared" ref="AF154:AF156" ca="1" si="2108">IF(AND(CC154&gt;0,CD154&gt;0),"-",IF(AND(CC154&gt;0,CD154=0),IF($D154="DCE/REA",IF(HS154="","DCE","REA"),$D154),""))</f>
        <v/>
      </c>
      <c r="AG154" s="156" t="str">
        <f t="shared" ref="AG154:AG156" ca="1" si="2109">IF(AND(CD154&gt;0,CE154&gt;0),"-",IF(AND(CD154&gt;0,CE154=0),IF($D154="DCE/REA",IF(HT154="","DCE","REA"),$D154),""))</f>
        <v/>
      </c>
      <c r="AH154" s="154" t="str">
        <f t="shared" ref="AH154:AH156" ca="1" si="2110">IF(AND(CE154&gt;0,CF154&gt;0),"-",IF(AND(CE154&gt;0,CF154=0),IF($D154="DCE/REA",IF(HU154="","DCE","REA"),$D154),""))</f>
        <v/>
      </c>
      <c r="AI154" s="155" t="str">
        <f t="shared" ref="AI154:AI156" ca="1" si="2111">IF(AND(CF154&gt;0,CG154&gt;0),"-",IF(AND(CF154&gt;0,CG154=0),IF($D154="DCE/REA",IF(HV154="","DCE","REA"),$D154),""))</f>
        <v/>
      </c>
      <c r="AJ154" s="155" t="str">
        <f t="shared" ref="AJ154:AJ156" ca="1" si="2112">IF(AND(CG154&gt;0,CH154&gt;0),"-",IF(AND(CG154&gt;0,CH154=0),IF($D154="DCE/REA",IF(HW154="","DCE","REA"),$D154),""))</f>
        <v/>
      </c>
      <c r="AK154" s="155" t="str">
        <f t="shared" ref="AK154:AK156" ca="1" si="2113">IF(AND(CH154&gt;0,CI154&gt;0),"-",IF(AND(CH154&gt;0,CI154=0),IF($D154="DCE/REA",IF(HX154="","DCE","REA"),$D154),""))</f>
        <v/>
      </c>
      <c r="AL154" s="155" t="str">
        <f t="shared" ref="AL154:AL156" ca="1" si="2114">IF(AND(CI154&gt;0,CJ154&gt;0),"-",IF(AND(CI154&gt;0,CJ154=0),IF($D154="DCE/REA",IF(HY154="","DCE","REA"),$D154),""))</f>
        <v/>
      </c>
      <c r="AM154" s="155" t="str">
        <f t="shared" ref="AM154:AM156" ca="1" si="2115">IF(AND(CJ154&gt;0,CK154&gt;0),"-",IF(AND(CJ154&gt;0,CK154=0),IF($D154="DCE/REA",IF(HZ154="","DCE","REA"),$D154),""))</f>
        <v/>
      </c>
      <c r="AN154" s="155" t="str">
        <f t="shared" ref="AN154:AN156" ca="1" si="2116">IF(AND(CK154&gt;0,CL154&gt;0),"-",IF(AND(CK154&gt;0,CL154=0),IF($D154="DCE/REA",IF(IA154="","DCE","REA"),$D154),""))</f>
        <v/>
      </c>
      <c r="AO154" s="155" t="str">
        <f t="shared" ref="AO154:AO156" ca="1" si="2117">IF(AND(CL154&gt;0,CM154&gt;0),"-",IF(AND(CL154&gt;0,CM154=0),IF($D154="DCE/REA",IF(IB154="","DCE","REA"),$D154),""))</f>
        <v/>
      </c>
      <c r="AP154" s="155" t="str">
        <f t="shared" ref="AP154:AP156" ca="1" si="2118">IF(AND(CM154&gt;0,CN154&gt;0),"-",IF(AND(CM154&gt;0,CN154=0),IF($D154="DCE/REA",IF(IC154="","DCE","REA"),$D154),""))</f>
        <v/>
      </c>
      <c r="AQ154" s="155" t="str">
        <f t="shared" ref="AQ154:AQ156" ca="1" si="2119">IF(AND(CN154&gt;0,CO154&gt;0),"-",IF(AND(CN154&gt;0,CO154=0),IF($D154="DCE/REA",IF(ID154="","DCE","REA"),$D154),""))</f>
        <v/>
      </c>
      <c r="AR154" s="155" t="str">
        <f t="shared" ref="AR154:AR156" ca="1" si="2120">IF(AND(CO154&gt;0,CP154&gt;0),"-",IF(AND(CO154&gt;0,CP154=0),IF($D154="DCE/REA",IF(IE154="","DCE","REA"),$D154),""))</f>
        <v/>
      </c>
      <c r="AS154" s="156" t="str">
        <f t="shared" ref="AS154:AS156" ca="1" si="2121">IF(AND(CP154&gt;0,CQ154&gt;0),"-",IF(AND(CP154&gt;0,CQ154=0),IF($D154="DCE/REA",IF(IF154="","DCE","REA"),$D154),""))</f>
        <v/>
      </c>
      <c r="AT154" s="154" t="str">
        <f t="shared" ref="AT154:AT156" ca="1" si="2122">IF(AND(CQ154&gt;0,CR154&gt;0),"-",IF(AND(CQ154&gt;0,CR154=0),IF($D154="DCE/REA",IF(IG154="","DCE","REA"),$D154),""))</f>
        <v/>
      </c>
      <c r="AU154" s="155" t="str">
        <f t="shared" ref="AU154:AU156" ca="1" si="2123">IF(AND(CR154&gt;0,CS154&gt;0),"-",IF(AND(CR154&gt;0,CS154=0),IF($D154="DCE/REA",IF(IH154="","DCE","REA"),$D154),""))</f>
        <v/>
      </c>
      <c r="AV154" s="155" t="str">
        <f t="shared" ref="AV154:AV156" ca="1" si="2124">IF(AND(CS154&gt;0,CT154&gt;0),"-",IF(AND(CS154&gt;0,CT154=0),IF($D154="DCE/REA",IF(II154="","DCE","REA"),$D154),""))</f>
        <v/>
      </c>
      <c r="AW154" s="155" t="str">
        <f t="shared" ref="AW154:AW156" ca="1" si="2125">IF(AND(CT154&gt;0,CU154&gt;0),"-",IF(AND(CT154&gt;0,CU154=0),IF($D154="DCE/REA",IF(IJ154="","DCE","REA"),$D154),""))</f>
        <v/>
      </c>
      <c r="AX154" s="155" t="str">
        <f t="shared" ref="AX154:AX156" ca="1" si="2126">IF(AND(CU154&gt;0,CV154&gt;0),"-",IF(AND(CU154&gt;0,CV154=0),IF($D154="DCE/REA",IF(IK154="","DCE","REA"),$D154),""))</f>
        <v/>
      </c>
      <c r="AY154" s="155" t="str">
        <f t="shared" ref="AY154:AY156" ca="1" si="2127">IF(AND(CV154&gt;0,CW154&gt;0),"-",IF(AND(CV154&gt;0,CW154=0),IF($D154="DCE/REA",IF(IL154="","DCE","REA"),$D154),""))</f>
        <v/>
      </c>
      <c r="AZ154" s="155" t="str">
        <f t="shared" ref="AZ154:AZ156" ca="1" si="2128">IF(AND(CW154&gt;0,CX154&gt;0),"-",IF(AND(CW154&gt;0,CX154=0),IF($D154="DCE/REA",IF(IM154="","DCE","REA"),$D154),""))</f>
        <v/>
      </c>
      <c r="BA154" s="155" t="str">
        <f t="shared" ref="BA154:BA156" ca="1" si="2129">IF(AND(CX154&gt;0,CY154&gt;0),"-",IF(AND(CX154&gt;0,CY154=0),IF($D154="DCE/REA",IF(IN154="","DCE","REA"),$D154),""))</f>
        <v/>
      </c>
      <c r="BB154" s="155" t="str">
        <f t="shared" ref="BB154:BB156" ca="1" si="2130">IF(AND(CY154&gt;0,CZ154&gt;0),"-",IF(AND(CY154&gt;0,CZ154=0),IF($D154="DCE/REA",IF(IO154="","DCE","REA"),$D154),""))</f>
        <v/>
      </c>
      <c r="BC154" s="155" t="str">
        <f t="shared" ref="BC154:BC156" ca="1" si="2131">IF(AND(CZ154&gt;0,DA154&gt;0),"-",IF(AND(CZ154&gt;0,DA154=0),IF($D154="DCE/REA",IF(IP154="","DCE","REA"),$D154),""))</f>
        <v/>
      </c>
      <c r="BD154" s="155" t="str">
        <f t="shared" ref="BD154:BD156" ca="1" si="2132">IF(AND(DA154&gt;0,DB154&gt;0),"-",IF(AND(DA154&gt;0,DB154=0),IF($D154="DCE/REA",IF(IQ154="","DCE","REA"),$D154),""))</f>
        <v/>
      </c>
      <c r="BE154" s="156" t="str">
        <f t="shared" ref="BE154:BE156" ca="1" si="2133">IF(AND(DB154&gt;0,DC154&gt;0),"-",IF(AND(DB154&gt;0,DC154=0),IF($D154="DCE/REA",IF(IR154="","DCE","REA"),$D154),""))</f>
        <v/>
      </c>
      <c r="BF154" s="154" t="str">
        <f t="shared" ref="BF154:BF156" ca="1" si="2134">IF(AND(DC154&gt;0,DD154&gt;0),"-",IF(AND(DC154&gt;0,DD154=0),IF($D154="DCE/REA",IF(IS154="","DCE","REA"),$D154),""))</f>
        <v/>
      </c>
      <c r="BG154" s="155" t="str">
        <f t="shared" ref="BG154:BG156" ca="1" si="2135">IF(AND(DD154&gt;0,DE154&gt;0),"-",IF(AND(DD154&gt;0,DE154=0),IF($D154="DCE/REA",IF(IT154="","DCE","REA"),$D154),""))</f>
        <v/>
      </c>
      <c r="BH154" s="155" t="str">
        <f t="shared" ref="BH154:BH156" ca="1" si="2136">IF(AND(DE154&gt;0,DF154&gt;0),"-",IF(AND(DE154&gt;0,DF154=0),IF($D154="DCE/REA",IF(IU154="","DCE","REA"),$D154),""))</f>
        <v/>
      </c>
      <c r="BI154" s="155" t="str">
        <f t="shared" ref="BI154:BI156" ca="1" si="2137">IF(AND(DF154&gt;0,DG154&gt;0),"-",IF(AND(DF154&gt;0,DG154=0),IF($D154="DCE/REA",IF(IV154="","DCE","REA"),$D154),""))</f>
        <v/>
      </c>
      <c r="BJ154" s="155" t="str">
        <f t="shared" ref="BJ154:BJ156" ca="1" si="2138">IF(AND(DG154&gt;0,DH154&gt;0),"-",IF(AND(DG154&gt;0,DH154=0),IF($D154="DCE/REA",IF(IW154="","DCE","REA"),$D154),""))</f>
        <v/>
      </c>
      <c r="BK154" s="155" t="str">
        <f t="shared" ref="BK154:BK156" ca="1" si="2139">IF(AND(DH154&gt;0,DI154&gt;0),"-",IF(AND(DH154&gt;0,DI154=0),IF($D154="DCE/REA",IF(IX154="","DCE","REA"),$D154),""))</f>
        <v/>
      </c>
      <c r="BL154" s="155" t="str">
        <f t="shared" ref="BL154:BL156" ca="1" si="2140">IF(AND(DI154&gt;0,DJ154&gt;0),"-",IF(AND(DI154&gt;0,DJ154=0),IF($D154="DCE/REA",IF(IY154="","DCE","REA"),$D154),""))</f>
        <v/>
      </c>
      <c r="BM154" s="155" t="str">
        <f t="shared" ref="BM154:BM156" ca="1" si="2141">IF(AND(DJ154&gt;0,DK154&gt;0),"-",IF(AND(DJ154&gt;0,DK154=0),IF($D154="DCE/REA",IF(IZ154="","DCE","REA"),$D154),""))</f>
        <v/>
      </c>
      <c r="BN154" s="155" t="str">
        <f t="shared" ref="BN154:BN156" ca="1" si="2142">IF(AND(DK154&gt;0,DL154&gt;0),"-",IF(AND(DK154&gt;0,DL154=0),IF($D154="DCE/REA",IF(JA154="","DCE","REA"),$D154),""))</f>
        <v/>
      </c>
      <c r="BO154" s="155" t="str">
        <f t="shared" ref="BO154:BO156" ca="1" si="2143">IF(AND(DL154&gt;0,DM154&gt;0),"-",IF(AND(DL154&gt;0,DM154=0),IF($D154="DCE/REA",IF(JB154="","DCE","REA"),$D154),""))</f>
        <v/>
      </c>
      <c r="BP154" s="155" t="str">
        <f t="shared" ref="BP154:BP156" ca="1" si="2144">IF(AND(DM154&gt;0,DN154&gt;0),"-",IF(AND(DM154&gt;0,DN154=0),IF($D154="DCE/REA",IF(JC154="","DCE","REA"),$D154),""))</f>
        <v/>
      </c>
      <c r="BQ154" s="156" t="str">
        <f t="shared" ref="BQ154:BQ156" ca="1" si="2145">IF(AND(DN154&gt;0,DO154&gt;0),"-",IF(AND(DN154&gt;0,DO154=0),IF($D154="DCE/REA",IF(JD154="","DCE","REA"),$D154),""))</f>
        <v/>
      </c>
      <c r="BR154" s="52"/>
      <c r="BS154" s="53">
        <f t="shared" ref="BS154:CH156" ca="1" si="2146">IF(OFFSET($HI154,,(COLUMN()-COLUMN($BS$1:$BS$12)),,1)&lt;&gt;"",OFFSET($HI154,,(COLUMN()-COLUMN($BS$1:$BS$12)),,1),SUM(OFFSET($DP154,,2*(COLUMN()-COLUMN($BS$1:$BS$12)),,2)))</f>
        <v>47.058823529411768</v>
      </c>
      <c r="BT154" s="53">
        <f t="shared" ca="1" si="2146"/>
        <v>47.058823529411768</v>
      </c>
      <c r="BU154" s="53">
        <f t="shared" ca="1" si="2146"/>
        <v>70.588235294117652</v>
      </c>
      <c r="BV154" s="53">
        <f t="shared" ca="1" si="2146"/>
        <v>94.117647058823536</v>
      </c>
      <c r="BW154" s="53">
        <f t="shared" ca="1" si="2146"/>
        <v>94.117647058823536</v>
      </c>
      <c r="BX154" s="53">
        <f t="shared" ca="1" si="2146"/>
        <v>47.058823529411768</v>
      </c>
      <c r="BY154" s="53">
        <f t="shared" ca="1" si="2146"/>
        <v>0</v>
      </c>
      <c r="BZ154" s="53">
        <f t="shared" ca="1" si="2146"/>
        <v>0</v>
      </c>
      <c r="CA154" s="53">
        <f t="shared" ca="1" si="2146"/>
        <v>0</v>
      </c>
      <c r="CB154" s="53">
        <f t="shared" ca="1" si="2146"/>
        <v>0</v>
      </c>
      <c r="CC154" s="53">
        <f t="shared" ca="1" si="2146"/>
        <v>0</v>
      </c>
      <c r="CD154" s="54">
        <f t="shared" ca="1" si="2146"/>
        <v>0</v>
      </c>
      <c r="CE154" s="53">
        <f t="shared" ca="1" si="2146"/>
        <v>0</v>
      </c>
      <c r="CF154" s="53">
        <f t="shared" ca="1" si="2146"/>
        <v>0</v>
      </c>
      <c r="CG154" s="53">
        <f t="shared" ca="1" si="2146"/>
        <v>0</v>
      </c>
      <c r="CH154" s="53">
        <f t="shared" ca="1" si="2146"/>
        <v>0</v>
      </c>
      <c r="CI154" s="53">
        <f t="shared" ref="CI154:CX156" ca="1" si="2147">IF(OFFSET($HI154,,(COLUMN()-COLUMN($BS$1:$BS$12)),,1)&lt;&gt;"",OFFSET($HI154,,(COLUMN()-COLUMN($BS$1:$BS$12)),,1),SUM(OFFSET($DP154,,2*(COLUMN()-COLUMN($BS$1:$BS$12)),,2)))</f>
        <v>0</v>
      </c>
      <c r="CJ154" s="53">
        <f t="shared" ca="1" si="2147"/>
        <v>0</v>
      </c>
      <c r="CK154" s="53">
        <f t="shared" ca="1" si="2147"/>
        <v>0</v>
      </c>
      <c r="CL154" s="53">
        <f t="shared" ca="1" si="2147"/>
        <v>0</v>
      </c>
      <c r="CM154" s="53">
        <f t="shared" ca="1" si="2147"/>
        <v>0</v>
      </c>
      <c r="CN154" s="53">
        <f t="shared" ca="1" si="2147"/>
        <v>0</v>
      </c>
      <c r="CO154" s="53">
        <f t="shared" ca="1" si="2147"/>
        <v>0</v>
      </c>
      <c r="CP154" s="54">
        <f t="shared" ca="1" si="2147"/>
        <v>0</v>
      </c>
      <c r="CQ154" s="53">
        <f t="shared" ca="1" si="2147"/>
        <v>0</v>
      </c>
      <c r="CR154" s="53">
        <f t="shared" ca="1" si="2147"/>
        <v>0</v>
      </c>
      <c r="CS154" s="53">
        <f t="shared" ca="1" si="2147"/>
        <v>0</v>
      </c>
      <c r="CT154" s="53">
        <f t="shared" ca="1" si="2147"/>
        <v>0</v>
      </c>
      <c r="CU154" s="53">
        <f t="shared" ca="1" si="2147"/>
        <v>0</v>
      </c>
      <c r="CV154" s="53">
        <f t="shared" ca="1" si="2147"/>
        <v>0</v>
      </c>
      <c r="CW154" s="53">
        <f t="shared" ca="1" si="2147"/>
        <v>0</v>
      </c>
      <c r="CX154" s="53">
        <f t="shared" ca="1" si="2147"/>
        <v>0</v>
      </c>
      <c r="CY154" s="53">
        <f t="shared" ref="CY154:DN156" ca="1" si="2148">IF(OFFSET($HI154,,(COLUMN()-COLUMN($BS$1:$BS$12)),,1)&lt;&gt;"",OFFSET($HI154,,(COLUMN()-COLUMN($BS$1:$BS$12)),,1),SUM(OFFSET($DP154,,2*(COLUMN()-COLUMN($BS$1:$BS$12)),,2)))</f>
        <v>0</v>
      </c>
      <c r="CZ154" s="53">
        <f t="shared" ca="1" si="2148"/>
        <v>0</v>
      </c>
      <c r="DA154" s="53">
        <f t="shared" ca="1" si="2148"/>
        <v>0</v>
      </c>
      <c r="DB154" s="54">
        <f t="shared" ca="1" si="2148"/>
        <v>0</v>
      </c>
      <c r="DC154" s="53">
        <f t="shared" ca="1" si="2148"/>
        <v>0</v>
      </c>
      <c r="DD154" s="53">
        <f t="shared" ca="1" si="2148"/>
        <v>0</v>
      </c>
      <c r="DE154" s="53">
        <f t="shared" ca="1" si="2148"/>
        <v>0</v>
      </c>
      <c r="DF154" s="53">
        <f t="shared" ca="1" si="2148"/>
        <v>0</v>
      </c>
      <c r="DG154" s="53">
        <f t="shared" ca="1" si="2148"/>
        <v>0</v>
      </c>
      <c r="DH154" s="53">
        <f t="shared" ca="1" si="2148"/>
        <v>0</v>
      </c>
      <c r="DI154" s="53">
        <f t="shared" ca="1" si="2148"/>
        <v>0</v>
      </c>
      <c r="DJ154" s="53">
        <f t="shared" ca="1" si="2148"/>
        <v>0</v>
      </c>
      <c r="DK154" s="53">
        <f t="shared" ca="1" si="2148"/>
        <v>0</v>
      </c>
      <c r="DL154" s="53">
        <f t="shared" ca="1" si="2148"/>
        <v>0</v>
      </c>
      <c r="DM154" s="53">
        <f t="shared" ca="1" si="2148"/>
        <v>0</v>
      </c>
      <c r="DN154" s="53">
        <f t="shared" ca="1" si="2148"/>
        <v>0</v>
      </c>
      <c r="DO154" s="52"/>
      <c r="DP154" s="60">
        <v>23.529411764705884</v>
      </c>
      <c r="DQ154" s="53">
        <v>23.529411764705884</v>
      </c>
      <c r="DR154" s="53">
        <v>23.529411764705884</v>
      </c>
      <c r="DS154" s="53">
        <v>23.529411764705884</v>
      </c>
      <c r="DT154" s="53">
        <v>23.529411764705884</v>
      </c>
      <c r="DU154" s="53">
        <v>47.058823529411768</v>
      </c>
      <c r="DV154" s="53">
        <v>47.058823529411768</v>
      </c>
      <c r="DW154" s="53">
        <v>47.058823529411768</v>
      </c>
      <c r="DX154" s="53">
        <v>47.058823529411768</v>
      </c>
      <c r="DY154" s="53">
        <v>47.058823529411768</v>
      </c>
      <c r="DZ154" s="53">
        <v>47.058823529411768</v>
      </c>
      <c r="EA154" s="53">
        <v>0</v>
      </c>
      <c r="EB154" s="53">
        <v>0</v>
      </c>
      <c r="EC154" s="53">
        <v>0</v>
      </c>
      <c r="ED154" s="53">
        <v>0</v>
      </c>
      <c r="EE154" s="53">
        <v>0</v>
      </c>
      <c r="EF154" s="53">
        <v>0</v>
      </c>
      <c r="EG154" s="53">
        <v>0</v>
      </c>
      <c r="EH154" s="53">
        <v>0</v>
      </c>
      <c r="EI154" s="53">
        <v>0</v>
      </c>
      <c r="EJ154" s="53">
        <v>0</v>
      </c>
      <c r="EK154" s="53">
        <v>0</v>
      </c>
      <c r="EL154" s="55">
        <v>0</v>
      </c>
      <c r="EM154" s="54">
        <v>0</v>
      </c>
      <c r="EN154" s="53">
        <v>0</v>
      </c>
      <c r="EO154" s="53">
        <v>0</v>
      </c>
      <c r="EP154" s="53">
        <v>0</v>
      </c>
      <c r="EQ154" s="53">
        <v>0</v>
      </c>
      <c r="ER154" s="53">
        <v>0</v>
      </c>
      <c r="ES154" s="53">
        <v>0</v>
      </c>
      <c r="ET154" s="53">
        <v>0</v>
      </c>
      <c r="EU154" s="53">
        <v>0</v>
      </c>
      <c r="EV154" s="53">
        <v>0</v>
      </c>
      <c r="EW154" s="53">
        <v>0</v>
      </c>
      <c r="EX154" s="53">
        <v>0</v>
      </c>
      <c r="EY154" s="53">
        <v>0</v>
      </c>
      <c r="EZ154" s="53">
        <v>0</v>
      </c>
      <c r="FA154" s="53">
        <v>0</v>
      </c>
      <c r="FB154" s="53">
        <v>0</v>
      </c>
      <c r="FC154" s="53">
        <v>0</v>
      </c>
      <c r="FD154" s="53">
        <v>0</v>
      </c>
      <c r="FE154" s="53">
        <v>0</v>
      </c>
      <c r="FF154" s="53">
        <v>0</v>
      </c>
      <c r="FG154" s="53">
        <v>0</v>
      </c>
      <c r="FH154" s="53">
        <v>0</v>
      </c>
      <c r="FI154" s="53">
        <v>0</v>
      </c>
      <c r="FJ154" s="53">
        <v>0</v>
      </c>
      <c r="FK154" s="54">
        <v>0</v>
      </c>
      <c r="FL154" s="53">
        <v>0</v>
      </c>
      <c r="FM154" s="53">
        <v>0</v>
      </c>
      <c r="FN154" s="53">
        <v>0</v>
      </c>
      <c r="FO154" s="53">
        <v>0</v>
      </c>
      <c r="FP154" s="53">
        <v>0</v>
      </c>
      <c r="FQ154" s="53">
        <v>0</v>
      </c>
      <c r="FR154" s="53">
        <v>0</v>
      </c>
      <c r="FS154" s="53">
        <v>0</v>
      </c>
      <c r="FT154" s="53">
        <v>0</v>
      </c>
      <c r="FU154" s="53">
        <v>0</v>
      </c>
      <c r="FV154" s="53">
        <v>0</v>
      </c>
      <c r="FW154" s="53">
        <v>0</v>
      </c>
      <c r="FX154" s="53">
        <v>0</v>
      </c>
      <c r="FY154" s="53">
        <v>0</v>
      </c>
      <c r="FZ154" s="53">
        <v>0</v>
      </c>
      <c r="GA154" s="53">
        <v>0</v>
      </c>
      <c r="GB154" s="53">
        <v>0</v>
      </c>
      <c r="GC154" s="53">
        <v>0</v>
      </c>
      <c r="GD154" s="53">
        <v>0</v>
      </c>
      <c r="GE154" s="53">
        <v>0</v>
      </c>
      <c r="GF154" s="53">
        <v>0</v>
      </c>
      <c r="GG154" s="53">
        <v>0</v>
      </c>
      <c r="GH154" s="53">
        <v>0</v>
      </c>
      <c r="GI154" s="54">
        <v>0</v>
      </c>
      <c r="GJ154" s="53">
        <v>0</v>
      </c>
      <c r="GK154" s="53">
        <v>0</v>
      </c>
      <c r="GL154" s="53">
        <v>0</v>
      </c>
      <c r="GM154" s="53">
        <v>0</v>
      </c>
      <c r="GN154" s="53">
        <v>0</v>
      </c>
      <c r="GO154" s="53">
        <v>0</v>
      </c>
      <c r="GP154" s="53">
        <v>0</v>
      </c>
      <c r="GQ154" s="53">
        <v>0</v>
      </c>
      <c r="GR154" s="53">
        <v>0</v>
      </c>
      <c r="GS154" s="53">
        <v>0</v>
      </c>
      <c r="GT154" s="53">
        <v>0</v>
      </c>
      <c r="GU154" s="53">
        <v>0</v>
      </c>
      <c r="GV154" s="53">
        <v>0</v>
      </c>
      <c r="GW154" s="53">
        <v>0</v>
      </c>
      <c r="GX154" s="53">
        <v>0</v>
      </c>
      <c r="GY154" s="53">
        <v>0</v>
      </c>
      <c r="GZ154" s="53">
        <v>0</v>
      </c>
      <c r="HA154" s="53">
        <v>0</v>
      </c>
      <c r="HB154" s="53">
        <v>0</v>
      </c>
      <c r="HC154" s="53">
        <v>0</v>
      </c>
      <c r="HD154" s="53">
        <v>0</v>
      </c>
      <c r="HE154" s="53">
        <v>0</v>
      </c>
      <c r="HF154" s="53">
        <v>0</v>
      </c>
      <c r="HG154" s="54">
        <v>0</v>
      </c>
      <c r="HH154" s="52"/>
      <c r="HI154" s="160"/>
      <c r="HJ154" s="161"/>
      <c r="HK154" s="161"/>
      <c r="HL154" s="161"/>
      <c r="HM154" s="161"/>
      <c r="HN154" s="161"/>
      <c r="HO154" s="161"/>
      <c r="HP154" s="161"/>
      <c r="HQ154" s="161"/>
      <c r="HR154" s="161"/>
      <c r="HS154" s="161"/>
      <c r="HT154" s="162"/>
      <c r="HU154" s="160"/>
      <c r="HV154" s="161"/>
      <c r="HW154" s="161"/>
      <c r="HX154" s="161"/>
      <c r="HY154" s="161"/>
      <c r="HZ154" s="161"/>
      <c r="IA154" s="161"/>
      <c r="IB154" s="161"/>
      <c r="IC154" s="161"/>
      <c r="ID154" s="161"/>
      <c r="IE154" s="161"/>
      <c r="IF154" s="162"/>
      <c r="IG154" s="160"/>
      <c r="IH154" s="161"/>
      <c r="II154" s="161"/>
      <c r="IJ154" s="161"/>
      <c r="IK154" s="161"/>
      <c r="IL154" s="161"/>
      <c r="IM154" s="161"/>
      <c r="IN154" s="161"/>
      <c r="IO154" s="161"/>
      <c r="IP154" s="161"/>
      <c r="IQ154" s="161"/>
      <c r="IR154" s="162"/>
      <c r="IS154" s="160"/>
      <c r="IT154" s="161"/>
      <c r="IU154" s="161"/>
      <c r="IV154" s="161"/>
      <c r="IW154" s="161"/>
      <c r="IX154" s="161"/>
      <c r="IY154" s="161"/>
      <c r="IZ154" s="161"/>
      <c r="JA154" s="161"/>
      <c r="JB154" s="161"/>
      <c r="JC154" s="161"/>
      <c r="JD154" s="162"/>
      <c r="JE154" s="92"/>
    </row>
    <row r="155" spans="1:265" s="1" customFormat="1" ht="14.4" x14ac:dyDescent="0.3">
      <c r="A155" s="125"/>
      <c r="B155" s="163">
        <f t="shared" ca="1" si="2089"/>
        <v>0</v>
      </c>
      <c r="C155" s="164" t="str">
        <f t="shared" ca="1" si="2090"/>
        <v>Affaire 1</v>
      </c>
      <c r="D155" s="140" t="str">
        <f t="shared" ca="1" si="2091"/>
        <v>DCE/REA</v>
      </c>
      <c r="E155" s="141" t="s">
        <v>39</v>
      </c>
      <c r="F155" s="142">
        <v>2</v>
      </c>
      <c r="G155" s="140">
        <f t="shared" ca="1" si="2092"/>
        <v>0</v>
      </c>
      <c r="H155" s="140">
        <f t="shared" ca="1" si="2093"/>
        <v>0</v>
      </c>
      <c r="I155" s="168">
        <f t="shared" ca="1" si="2094"/>
        <v>0</v>
      </c>
      <c r="J155" s="140">
        <f t="shared" ca="1" si="2095"/>
        <v>0</v>
      </c>
      <c r="K155" s="140">
        <f t="shared" ca="1" si="2096"/>
        <v>0</v>
      </c>
      <c r="L155" s="143">
        <f t="shared" ca="1" si="2097"/>
        <v>0</v>
      </c>
      <c r="M155" s="108"/>
      <c r="N155" s="145">
        <v>200</v>
      </c>
      <c r="O155" s="146">
        <v>43466</v>
      </c>
      <c r="P155" s="146">
        <v>43600</v>
      </c>
      <c r="Q155" s="147">
        <v>43597</v>
      </c>
      <c r="R155" s="148" t="str">
        <f ca="1">IF(AND($P155&lt;&gt;"",$P155&lt;=$B$1,$Q155=""),"RETARD","")</f>
        <v/>
      </c>
      <c r="S155" s="148">
        <f ca="1">IF($O155="","",IF(AND($B$1&lt;$P155,$Q155=""),$P155,IF(AND($Q155&lt;=$P155,$Q155&lt;&gt;""),$Q155,EDATE($P155,1))))</f>
        <v>43597</v>
      </c>
      <c r="T155" s="150"/>
      <c r="U155" s="108"/>
      <c r="V155" s="154" t="str">
        <f t="shared" ca="1" si="2098"/>
        <v>-</v>
      </c>
      <c r="W155" s="155" t="str">
        <f t="shared" ca="1" si="2099"/>
        <v>-</v>
      </c>
      <c r="X155" s="155" t="str">
        <f t="shared" ca="1" si="2100"/>
        <v>-</v>
      </c>
      <c r="Y155" s="155" t="str">
        <f t="shared" ca="1" si="2101"/>
        <v>-</v>
      </c>
      <c r="Z155" s="155" t="str">
        <f t="shared" ca="1" si="2102"/>
        <v>DCE</v>
      </c>
      <c r="AA155" s="155" t="str">
        <f t="shared" ca="1" si="2103"/>
        <v/>
      </c>
      <c r="AB155" s="155" t="str">
        <f t="shared" ca="1" si="2104"/>
        <v/>
      </c>
      <c r="AC155" s="155" t="str">
        <f t="shared" ca="1" si="2105"/>
        <v/>
      </c>
      <c r="AD155" s="155" t="str">
        <f t="shared" ca="1" si="2106"/>
        <v/>
      </c>
      <c r="AE155" s="155" t="str">
        <f t="shared" ca="1" si="2107"/>
        <v/>
      </c>
      <c r="AF155" s="155" t="str">
        <f t="shared" ca="1" si="2108"/>
        <v/>
      </c>
      <c r="AG155" s="156" t="str">
        <f t="shared" ca="1" si="2109"/>
        <v/>
      </c>
      <c r="AH155" s="154" t="str">
        <f t="shared" ca="1" si="2110"/>
        <v/>
      </c>
      <c r="AI155" s="155" t="str">
        <f t="shared" ca="1" si="2111"/>
        <v/>
      </c>
      <c r="AJ155" s="155" t="str">
        <f t="shared" ca="1" si="2112"/>
        <v/>
      </c>
      <c r="AK155" s="155" t="str">
        <f t="shared" ca="1" si="2113"/>
        <v/>
      </c>
      <c r="AL155" s="155" t="str">
        <f t="shared" ca="1" si="2114"/>
        <v/>
      </c>
      <c r="AM155" s="155" t="str">
        <f t="shared" ca="1" si="2115"/>
        <v/>
      </c>
      <c r="AN155" s="155" t="str">
        <f t="shared" ca="1" si="2116"/>
        <v/>
      </c>
      <c r="AO155" s="155" t="str">
        <f t="shared" ca="1" si="2117"/>
        <v/>
      </c>
      <c r="AP155" s="155" t="str">
        <f t="shared" ca="1" si="2118"/>
        <v/>
      </c>
      <c r="AQ155" s="155" t="str">
        <f t="shared" ca="1" si="2119"/>
        <v/>
      </c>
      <c r="AR155" s="155" t="str">
        <f t="shared" ca="1" si="2120"/>
        <v/>
      </c>
      <c r="AS155" s="156" t="str">
        <f t="shared" ca="1" si="2121"/>
        <v/>
      </c>
      <c r="AT155" s="154" t="str">
        <f t="shared" ca="1" si="2122"/>
        <v/>
      </c>
      <c r="AU155" s="155" t="str">
        <f t="shared" ca="1" si="2123"/>
        <v/>
      </c>
      <c r="AV155" s="155" t="str">
        <f t="shared" ca="1" si="2124"/>
        <v/>
      </c>
      <c r="AW155" s="155" t="str">
        <f t="shared" ca="1" si="2125"/>
        <v/>
      </c>
      <c r="AX155" s="155" t="str">
        <f t="shared" ca="1" si="2126"/>
        <v/>
      </c>
      <c r="AY155" s="155" t="str">
        <f t="shared" ca="1" si="2127"/>
        <v/>
      </c>
      <c r="AZ155" s="155" t="str">
        <f t="shared" ca="1" si="2128"/>
        <v/>
      </c>
      <c r="BA155" s="155" t="str">
        <f t="shared" ca="1" si="2129"/>
        <v/>
      </c>
      <c r="BB155" s="155" t="str">
        <f t="shared" ca="1" si="2130"/>
        <v/>
      </c>
      <c r="BC155" s="155" t="str">
        <f t="shared" ca="1" si="2131"/>
        <v/>
      </c>
      <c r="BD155" s="155" t="str">
        <f t="shared" ca="1" si="2132"/>
        <v/>
      </c>
      <c r="BE155" s="156" t="str">
        <f t="shared" ca="1" si="2133"/>
        <v/>
      </c>
      <c r="BF155" s="154" t="str">
        <f t="shared" ca="1" si="2134"/>
        <v/>
      </c>
      <c r="BG155" s="155" t="str">
        <f t="shared" ca="1" si="2135"/>
        <v/>
      </c>
      <c r="BH155" s="155" t="str">
        <f t="shared" ca="1" si="2136"/>
        <v/>
      </c>
      <c r="BI155" s="155" t="str">
        <f t="shared" ca="1" si="2137"/>
        <v/>
      </c>
      <c r="BJ155" s="155" t="str">
        <f t="shared" ca="1" si="2138"/>
        <v/>
      </c>
      <c r="BK155" s="155" t="str">
        <f t="shared" ca="1" si="2139"/>
        <v/>
      </c>
      <c r="BL155" s="155" t="str">
        <f t="shared" ca="1" si="2140"/>
        <v/>
      </c>
      <c r="BM155" s="155" t="str">
        <f t="shared" ca="1" si="2141"/>
        <v/>
      </c>
      <c r="BN155" s="155" t="str">
        <f t="shared" ca="1" si="2142"/>
        <v/>
      </c>
      <c r="BO155" s="155" t="str">
        <f t="shared" ca="1" si="2143"/>
        <v/>
      </c>
      <c r="BP155" s="155" t="str">
        <f t="shared" ca="1" si="2144"/>
        <v/>
      </c>
      <c r="BQ155" s="156" t="str">
        <f t="shared" ca="1" si="2145"/>
        <v/>
      </c>
      <c r="BR155" s="52"/>
      <c r="BS155" s="53">
        <f t="shared" ca="1" si="2146"/>
        <v>44.444444444444443</v>
      </c>
      <c r="BT155" s="53">
        <f t="shared" ca="1" si="2146"/>
        <v>44.444444444444443</v>
      </c>
      <c r="BU155" s="53">
        <f t="shared" ca="1" si="2146"/>
        <v>44.444444444444443</v>
      </c>
      <c r="BV155" s="53">
        <f t="shared" ca="1" si="2146"/>
        <v>44.444444444444443</v>
      </c>
      <c r="BW155" s="53">
        <f t="shared" ca="1" si="2146"/>
        <v>22.222222222222221</v>
      </c>
      <c r="BX155" s="53">
        <f t="shared" ca="1" si="2146"/>
        <v>0</v>
      </c>
      <c r="BY155" s="53">
        <f t="shared" ca="1" si="2146"/>
        <v>0</v>
      </c>
      <c r="BZ155" s="53">
        <f t="shared" ca="1" si="2146"/>
        <v>0</v>
      </c>
      <c r="CA155" s="53">
        <f t="shared" ca="1" si="2146"/>
        <v>0</v>
      </c>
      <c r="CB155" s="53">
        <f t="shared" ca="1" si="2146"/>
        <v>0</v>
      </c>
      <c r="CC155" s="53">
        <f t="shared" ca="1" si="2146"/>
        <v>0</v>
      </c>
      <c r="CD155" s="54">
        <f t="shared" ca="1" si="2146"/>
        <v>0</v>
      </c>
      <c r="CE155" s="53">
        <f t="shared" ca="1" si="2146"/>
        <v>0</v>
      </c>
      <c r="CF155" s="53">
        <f t="shared" ca="1" si="2146"/>
        <v>0</v>
      </c>
      <c r="CG155" s="53">
        <f t="shared" ca="1" si="2146"/>
        <v>0</v>
      </c>
      <c r="CH155" s="53">
        <f t="shared" ca="1" si="2146"/>
        <v>0</v>
      </c>
      <c r="CI155" s="53">
        <f t="shared" ca="1" si="2147"/>
        <v>0</v>
      </c>
      <c r="CJ155" s="53">
        <f t="shared" ca="1" si="2147"/>
        <v>0</v>
      </c>
      <c r="CK155" s="53">
        <f t="shared" ca="1" si="2147"/>
        <v>0</v>
      </c>
      <c r="CL155" s="53">
        <f t="shared" ca="1" si="2147"/>
        <v>0</v>
      </c>
      <c r="CM155" s="53">
        <f t="shared" ca="1" si="2147"/>
        <v>0</v>
      </c>
      <c r="CN155" s="53">
        <f t="shared" ca="1" si="2147"/>
        <v>0</v>
      </c>
      <c r="CO155" s="53">
        <f t="shared" ca="1" si="2147"/>
        <v>0</v>
      </c>
      <c r="CP155" s="54">
        <f t="shared" ca="1" si="2147"/>
        <v>0</v>
      </c>
      <c r="CQ155" s="53">
        <f t="shared" ca="1" si="2147"/>
        <v>0</v>
      </c>
      <c r="CR155" s="53">
        <f t="shared" ca="1" si="2147"/>
        <v>0</v>
      </c>
      <c r="CS155" s="53">
        <f t="shared" ca="1" si="2147"/>
        <v>0</v>
      </c>
      <c r="CT155" s="53">
        <f t="shared" ca="1" si="2147"/>
        <v>0</v>
      </c>
      <c r="CU155" s="53">
        <f t="shared" ca="1" si="2147"/>
        <v>0</v>
      </c>
      <c r="CV155" s="53">
        <f t="shared" ca="1" si="2147"/>
        <v>0</v>
      </c>
      <c r="CW155" s="53">
        <f t="shared" ca="1" si="2147"/>
        <v>0</v>
      </c>
      <c r="CX155" s="53">
        <f t="shared" ca="1" si="2147"/>
        <v>0</v>
      </c>
      <c r="CY155" s="53">
        <f t="shared" ca="1" si="2148"/>
        <v>0</v>
      </c>
      <c r="CZ155" s="53">
        <f t="shared" ca="1" si="2148"/>
        <v>0</v>
      </c>
      <c r="DA155" s="53">
        <f t="shared" ca="1" si="2148"/>
        <v>0</v>
      </c>
      <c r="DB155" s="54">
        <f t="shared" ca="1" si="2148"/>
        <v>0</v>
      </c>
      <c r="DC155" s="53">
        <f t="shared" ca="1" si="2148"/>
        <v>0</v>
      </c>
      <c r="DD155" s="53">
        <f t="shared" ca="1" si="2148"/>
        <v>0</v>
      </c>
      <c r="DE155" s="53">
        <f t="shared" ca="1" si="2148"/>
        <v>0</v>
      </c>
      <c r="DF155" s="53">
        <f t="shared" ca="1" si="2148"/>
        <v>0</v>
      </c>
      <c r="DG155" s="53">
        <f t="shared" ca="1" si="2148"/>
        <v>0</v>
      </c>
      <c r="DH155" s="53">
        <f t="shared" ca="1" si="2148"/>
        <v>0</v>
      </c>
      <c r="DI155" s="53">
        <f t="shared" ca="1" si="2148"/>
        <v>0</v>
      </c>
      <c r="DJ155" s="53">
        <f t="shared" ca="1" si="2148"/>
        <v>0</v>
      </c>
      <c r="DK155" s="53">
        <f t="shared" ca="1" si="2148"/>
        <v>0</v>
      </c>
      <c r="DL155" s="53">
        <f t="shared" ca="1" si="2148"/>
        <v>0</v>
      </c>
      <c r="DM155" s="53">
        <f t="shared" ca="1" si="2148"/>
        <v>0</v>
      </c>
      <c r="DN155" s="53">
        <f t="shared" ca="1" si="2148"/>
        <v>0</v>
      </c>
      <c r="DO155" s="52"/>
      <c r="DP155" s="60">
        <v>22.222222222222221</v>
      </c>
      <c r="DQ155" s="53">
        <v>22.222222222222221</v>
      </c>
      <c r="DR155" s="53">
        <v>22.222222222222221</v>
      </c>
      <c r="DS155" s="53">
        <v>22.222222222222221</v>
      </c>
      <c r="DT155" s="53">
        <v>22.222222222222221</v>
      </c>
      <c r="DU155" s="53">
        <v>22.222222222222221</v>
      </c>
      <c r="DV155" s="53">
        <v>22.222222222222221</v>
      </c>
      <c r="DW155" s="53">
        <v>22.222222222222221</v>
      </c>
      <c r="DX155" s="53">
        <v>22.222222222222221</v>
      </c>
      <c r="DY155" s="53">
        <v>0</v>
      </c>
      <c r="DZ155" s="53">
        <v>0</v>
      </c>
      <c r="EA155" s="53">
        <v>0</v>
      </c>
      <c r="EB155" s="53">
        <v>0</v>
      </c>
      <c r="EC155" s="53">
        <v>0</v>
      </c>
      <c r="ED155" s="53">
        <v>0</v>
      </c>
      <c r="EE155" s="53">
        <v>0</v>
      </c>
      <c r="EF155" s="53">
        <v>0</v>
      </c>
      <c r="EG155" s="53">
        <v>0</v>
      </c>
      <c r="EH155" s="53">
        <v>0</v>
      </c>
      <c r="EI155" s="53">
        <v>0</v>
      </c>
      <c r="EJ155" s="53">
        <v>0</v>
      </c>
      <c r="EK155" s="53">
        <v>0</v>
      </c>
      <c r="EL155" s="55">
        <v>0</v>
      </c>
      <c r="EM155" s="54">
        <v>0</v>
      </c>
      <c r="EN155" s="53">
        <v>0</v>
      </c>
      <c r="EO155" s="53">
        <v>0</v>
      </c>
      <c r="EP155" s="53">
        <v>0</v>
      </c>
      <c r="EQ155" s="53">
        <v>0</v>
      </c>
      <c r="ER155" s="53">
        <v>0</v>
      </c>
      <c r="ES155" s="53">
        <v>0</v>
      </c>
      <c r="ET155" s="53">
        <v>0</v>
      </c>
      <c r="EU155" s="53">
        <v>0</v>
      </c>
      <c r="EV155" s="53">
        <v>0</v>
      </c>
      <c r="EW155" s="53">
        <v>0</v>
      </c>
      <c r="EX155" s="53">
        <v>0</v>
      </c>
      <c r="EY155" s="53">
        <v>0</v>
      </c>
      <c r="EZ155" s="53">
        <v>0</v>
      </c>
      <c r="FA155" s="53">
        <v>0</v>
      </c>
      <c r="FB155" s="53">
        <v>0</v>
      </c>
      <c r="FC155" s="53">
        <v>0</v>
      </c>
      <c r="FD155" s="53">
        <v>0</v>
      </c>
      <c r="FE155" s="53">
        <v>0</v>
      </c>
      <c r="FF155" s="53">
        <v>0</v>
      </c>
      <c r="FG155" s="53">
        <v>0</v>
      </c>
      <c r="FH155" s="53">
        <v>0</v>
      </c>
      <c r="FI155" s="53">
        <v>0</v>
      </c>
      <c r="FJ155" s="53">
        <v>0</v>
      </c>
      <c r="FK155" s="54">
        <v>0</v>
      </c>
      <c r="FL155" s="53">
        <v>0</v>
      </c>
      <c r="FM155" s="53">
        <v>0</v>
      </c>
      <c r="FN155" s="53">
        <v>0</v>
      </c>
      <c r="FO155" s="53">
        <v>0</v>
      </c>
      <c r="FP155" s="53">
        <v>0</v>
      </c>
      <c r="FQ155" s="53">
        <v>0</v>
      </c>
      <c r="FR155" s="53">
        <v>0</v>
      </c>
      <c r="FS155" s="53">
        <v>0</v>
      </c>
      <c r="FT155" s="53">
        <v>0</v>
      </c>
      <c r="FU155" s="53">
        <v>0</v>
      </c>
      <c r="FV155" s="53">
        <v>0</v>
      </c>
      <c r="FW155" s="53">
        <v>0</v>
      </c>
      <c r="FX155" s="53">
        <v>0</v>
      </c>
      <c r="FY155" s="53">
        <v>0</v>
      </c>
      <c r="FZ155" s="53">
        <v>0</v>
      </c>
      <c r="GA155" s="53">
        <v>0</v>
      </c>
      <c r="GB155" s="53">
        <v>0</v>
      </c>
      <c r="GC155" s="53">
        <v>0</v>
      </c>
      <c r="GD155" s="53">
        <v>0</v>
      </c>
      <c r="GE155" s="53">
        <v>0</v>
      </c>
      <c r="GF155" s="53">
        <v>0</v>
      </c>
      <c r="GG155" s="53">
        <v>0</v>
      </c>
      <c r="GH155" s="53">
        <v>0</v>
      </c>
      <c r="GI155" s="54">
        <v>0</v>
      </c>
      <c r="GJ155" s="53">
        <v>0</v>
      </c>
      <c r="GK155" s="53">
        <v>0</v>
      </c>
      <c r="GL155" s="53">
        <v>0</v>
      </c>
      <c r="GM155" s="53">
        <v>0</v>
      </c>
      <c r="GN155" s="53">
        <v>0</v>
      </c>
      <c r="GO155" s="53">
        <v>0</v>
      </c>
      <c r="GP155" s="53">
        <v>0</v>
      </c>
      <c r="GQ155" s="53">
        <v>0</v>
      </c>
      <c r="GR155" s="53">
        <v>0</v>
      </c>
      <c r="GS155" s="53">
        <v>0</v>
      </c>
      <c r="GT155" s="53">
        <v>0</v>
      </c>
      <c r="GU155" s="53">
        <v>0</v>
      </c>
      <c r="GV155" s="53">
        <v>0</v>
      </c>
      <c r="GW155" s="53">
        <v>0</v>
      </c>
      <c r="GX155" s="53">
        <v>0</v>
      </c>
      <c r="GY155" s="53">
        <v>0</v>
      </c>
      <c r="GZ155" s="53">
        <v>0</v>
      </c>
      <c r="HA155" s="53">
        <v>0</v>
      </c>
      <c r="HB155" s="53">
        <v>0</v>
      </c>
      <c r="HC155" s="53">
        <v>0</v>
      </c>
      <c r="HD155" s="53">
        <v>0</v>
      </c>
      <c r="HE155" s="53">
        <v>0</v>
      </c>
      <c r="HF155" s="53">
        <v>0</v>
      </c>
      <c r="HG155" s="54">
        <v>0</v>
      </c>
      <c r="HH155" s="52"/>
      <c r="HI155" s="160"/>
      <c r="HJ155" s="161"/>
      <c r="HK155" s="161"/>
      <c r="HL155" s="161"/>
      <c r="HM155" s="161"/>
      <c r="HN155" s="161"/>
      <c r="HO155" s="161"/>
      <c r="HP155" s="161"/>
      <c r="HQ155" s="161"/>
      <c r="HR155" s="161"/>
      <c r="HS155" s="161"/>
      <c r="HT155" s="162"/>
      <c r="HU155" s="160"/>
      <c r="HV155" s="161"/>
      <c r="HW155" s="161"/>
      <c r="HX155" s="161"/>
      <c r="HY155" s="161"/>
      <c r="HZ155" s="161"/>
      <c r="IA155" s="161"/>
      <c r="IB155" s="161"/>
      <c r="IC155" s="161"/>
      <c r="ID155" s="161"/>
      <c r="IE155" s="161"/>
      <c r="IF155" s="162"/>
      <c r="IG155" s="160"/>
      <c r="IH155" s="161"/>
      <c r="II155" s="161"/>
      <c r="IJ155" s="161"/>
      <c r="IK155" s="161"/>
      <c r="IL155" s="161"/>
      <c r="IM155" s="161"/>
      <c r="IN155" s="161"/>
      <c r="IO155" s="161"/>
      <c r="IP155" s="161"/>
      <c r="IQ155" s="161"/>
      <c r="IR155" s="162"/>
      <c r="IS155" s="160"/>
      <c r="IT155" s="161"/>
      <c r="IU155" s="161"/>
      <c r="IV155" s="161"/>
      <c r="IW155" s="161"/>
      <c r="IX155" s="161"/>
      <c r="IY155" s="161"/>
      <c r="IZ155" s="161"/>
      <c r="JA155" s="161"/>
      <c r="JB155" s="161"/>
      <c r="JC155" s="161"/>
      <c r="JD155" s="162"/>
      <c r="JE155" s="92"/>
    </row>
    <row r="156" spans="1:265" s="1" customFormat="1" ht="15" thickBot="1" x14ac:dyDescent="0.35">
      <c r="A156" s="125"/>
      <c r="B156" s="163">
        <f t="shared" ca="1" si="2089"/>
        <v>0</v>
      </c>
      <c r="C156" s="164" t="str">
        <f t="shared" ca="1" si="2090"/>
        <v>Affaire 1</v>
      </c>
      <c r="D156" s="140" t="str">
        <f t="shared" ca="1" si="2091"/>
        <v>DCE/REA</v>
      </c>
      <c r="E156" s="141" t="s">
        <v>40</v>
      </c>
      <c r="F156" s="142">
        <v>3</v>
      </c>
      <c r="G156" s="140">
        <f t="shared" ca="1" si="2092"/>
        <v>0</v>
      </c>
      <c r="H156" s="140">
        <f t="shared" ca="1" si="2093"/>
        <v>0</v>
      </c>
      <c r="I156" s="168">
        <f t="shared" ca="1" si="2094"/>
        <v>0</v>
      </c>
      <c r="J156" s="140">
        <f t="shared" ca="1" si="2095"/>
        <v>0</v>
      </c>
      <c r="K156" s="140">
        <f t="shared" ca="1" si="2096"/>
        <v>0</v>
      </c>
      <c r="L156" s="143">
        <f t="shared" ca="1" si="2097"/>
        <v>0</v>
      </c>
      <c r="M156" s="108"/>
      <c r="N156" s="145">
        <v>250</v>
      </c>
      <c r="O156" s="146">
        <v>43466</v>
      </c>
      <c r="P156" s="146">
        <v>43525</v>
      </c>
      <c r="Q156" s="147"/>
      <c r="R156" s="148" t="str">
        <f ca="1">IF(AND($P156&lt;&gt;"",$P156&lt;=$B$1,$Q156=""),"RETARD","")</f>
        <v>RETARD</v>
      </c>
      <c r="S156" s="148">
        <f ca="1">IF($O156="","",IF(AND($B$1&lt;$P156,$Q156=""),$P156,IF(AND($Q156&lt;=$P156,$Q156&lt;&gt;""),$Q156,EDATE($P156,1))))</f>
        <v>43556</v>
      </c>
      <c r="T156" s="150"/>
      <c r="U156" s="108"/>
      <c r="V156" s="154" t="str">
        <f t="shared" ca="1" si="2098"/>
        <v>-</v>
      </c>
      <c r="W156" s="155" t="str">
        <f t="shared" ca="1" si="2099"/>
        <v>-</v>
      </c>
      <c r="X156" s="155" t="str">
        <f t="shared" ca="1" si="2100"/>
        <v>-</v>
      </c>
      <c r="Y156" s="155" t="str">
        <f t="shared" ca="1" si="2101"/>
        <v>DCE</v>
      </c>
      <c r="Z156" s="155" t="str">
        <f t="shared" ca="1" si="2102"/>
        <v/>
      </c>
      <c r="AA156" s="155" t="str">
        <f t="shared" ca="1" si="2103"/>
        <v/>
      </c>
      <c r="AB156" s="155" t="str">
        <f t="shared" ca="1" si="2104"/>
        <v/>
      </c>
      <c r="AC156" s="155" t="str">
        <f t="shared" ca="1" si="2105"/>
        <v/>
      </c>
      <c r="AD156" s="155" t="str">
        <f t="shared" ca="1" si="2106"/>
        <v/>
      </c>
      <c r="AE156" s="155" t="str">
        <f t="shared" ca="1" si="2107"/>
        <v/>
      </c>
      <c r="AF156" s="155" t="str">
        <f t="shared" ca="1" si="2108"/>
        <v/>
      </c>
      <c r="AG156" s="156" t="str">
        <f t="shared" ca="1" si="2109"/>
        <v/>
      </c>
      <c r="AH156" s="154" t="str">
        <f t="shared" ca="1" si="2110"/>
        <v/>
      </c>
      <c r="AI156" s="155" t="str">
        <f t="shared" ca="1" si="2111"/>
        <v/>
      </c>
      <c r="AJ156" s="155" t="str">
        <f t="shared" ca="1" si="2112"/>
        <v/>
      </c>
      <c r="AK156" s="155" t="str">
        <f t="shared" ca="1" si="2113"/>
        <v/>
      </c>
      <c r="AL156" s="155" t="str">
        <f t="shared" ca="1" si="2114"/>
        <v/>
      </c>
      <c r="AM156" s="155" t="str">
        <f t="shared" ca="1" si="2115"/>
        <v/>
      </c>
      <c r="AN156" s="155" t="str">
        <f t="shared" ca="1" si="2116"/>
        <v/>
      </c>
      <c r="AO156" s="155" t="str">
        <f t="shared" ca="1" si="2117"/>
        <v/>
      </c>
      <c r="AP156" s="155" t="str">
        <f t="shared" ca="1" si="2118"/>
        <v/>
      </c>
      <c r="AQ156" s="155" t="str">
        <f t="shared" ca="1" si="2119"/>
        <v/>
      </c>
      <c r="AR156" s="155" t="str">
        <f t="shared" ca="1" si="2120"/>
        <v/>
      </c>
      <c r="AS156" s="156" t="str">
        <f t="shared" ca="1" si="2121"/>
        <v/>
      </c>
      <c r="AT156" s="154" t="str">
        <f t="shared" ca="1" si="2122"/>
        <v/>
      </c>
      <c r="AU156" s="155" t="str">
        <f t="shared" ca="1" si="2123"/>
        <v/>
      </c>
      <c r="AV156" s="155" t="str">
        <f t="shared" ca="1" si="2124"/>
        <v/>
      </c>
      <c r="AW156" s="155" t="str">
        <f t="shared" ca="1" si="2125"/>
        <v/>
      </c>
      <c r="AX156" s="155" t="str">
        <f t="shared" ca="1" si="2126"/>
        <v/>
      </c>
      <c r="AY156" s="155" t="str">
        <f t="shared" ca="1" si="2127"/>
        <v/>
      </c>
      <c r="AZ156" s="155" t="str">
        <f t="shared" ca="1" si="2128"/>
        <v/>
      </c>
      <c r="BA156" s="155" t="str">
        <f t="shared" ca="1" si="2129"/>
        <v/>
      </c>
      <c r="BB156" s="155" t="str">
        <f t="shared" ca="1" si="2130"/>
        <v/>
      </c>
      <c r="BC156" s="155" t="str">
        <f t="shared" ca="1" si="2131"/>
        <v/>
      </c>
      <c r="BD156" s="155" t="str">
        <f t="shared" ca="1" si="2132"/>
        <v/>
      </c>
      <c r="BE156" s="156" t="str">
        <f t="shared" ca="1" si="2133"/>
        <v/>
      </c>
      <c r="BF156" s="154" t="str">
        <f t="shared" ca="1" si="2134"/>
        <v/>
      </c>
      <c r="BG156" s="155" t="str">
        <f t="shared" ca="1" si="2135"/>
        <v/>
      </c>
      <c r="BH156" s="155" t="str">
        <f t="shared" ca="1" si="2136"/>
        <v/>
      </c>
      <c r="BI156" s="155" t="str">
        <f t="shared" ca="1" si="2137"/>
        <v/>
      </c>
      <c r="BJ156" s="155" t="str">
        <f t="shared" ca="1" si="2138"/>
        <v/>
      </c>
      <c r="BK156" s="155" t="str">
        <f t="shared" ca="1" si="2139"/>
        <v/>
      </c>
      <c r="BL156" s="155" t="str">
        <f t="shared" ca="1" si="2140"/>
        <v/>
      </c>
      <c r="BM156" s="155" t="str">
        <f t="shared" ca="1" si="2141"/>
        <v/>
      </c>
      <c r="BN156" s="155" t="str">
        <f t="shared" ca="1" si="2142"/>
        <v/>
      </c>
      <c r="BO156" s="155" t="str">
        <f t="shared" ca="1" si="2143"/>
        <v/>
      </c>
      <c r="BP156" s="155" t="str">
        <f t="shared" ca="1" si="2144"/>
        <v/>
      </c>
      <c r="BQ156" s="156" t="str">
        <f t="shared" ca="1" si="2145"/>
        <v/>
      </c>
      <c r="BR156" s="52"/>
      <c r="BS156" s="53">
        <f t="shared" ca="1" si="2146"/>
        <v>71.428571428571431</v>
      </c>
      <c r="BT156" s="53">
        <f t="shared" ca="1" si="2146"/>
        <v>71.428571428571431</v>
      </c>
      <c r="BU156" s="53">
        <f t="shared" ca="1" si="2146"/>
        <v>71.428571428571431</v>
      </c>
      <c r="BV156" s="53">
        <f t="shared" ca="1" si="2146"/>
        <v>35.714285714285715</v>
      </c>
      <c r="BW156" s="53">
        <f t="shared" ca="1" si="2146"/>
        <v>0</v>
      </c>
      <c r="BX156" s="53">
        <f t="shared" ca="1" si="2146"/>
        <v>0</v>
      </c>
      <c r="BY156" s="53">
        <f t="shared" ca="1" si="2146"/>
        <v>0</v>
      </c>
      <c r="BZ156" s="53">
        <f t="shared" ca="1" si="2146"/>
        <v>0</v>
      </c>
      <c r="CA156" s="53">
        <f t="shared" ca="1" si="2146"/>
        <v>0</v>
      </c>
      <c r="CB156" s="53">
        <f t="shared" ca="1" si="2146"/>
        <v>0</v>
      </c>
      <c r="CC156" s="53">
        <f t="shared" ca="1" si="2146"/>
        <v>0</v>
      </c>
      <c r="CD156" s="54">
        <f t="shared" ca="1" si="2146"/>
        <v>0</v>
      </c>
      <c r="CE156" s="53">
        <f t="shared" ca="1" si="2146"/>
        <v>0</v>
      </c>
      <c r="CF156" s="53">
        <f t="shared" ca="1" si="2146"/>
        <v>0</v>
      </c>
      <c r="CG156" s="53">
        <f t="shared" ca="1" si="2146"/>
        <v>0</v>
      </c>
      <c r="CH156" s="53">
        <f t="shared" ca="1" si="2146"/>
        <v>0</v>
      </c>
      <c r="CI156" s="53">
        <f t="shared" ca="1" si="2147"/>
        <v>0</v>
      </c>
      <c r="CJ156" s="53">
        <f t="shared" ca="1" si="2147"/>
        <v>0</v>
      </c>
      <c r="CK156" s="53">
        <f t="shared" ca="1" si="2147"/>
        <v>0</v>
      </c>
      <c r="CL156" s="53">
        <f t="shared" ca="1" si="2147"/>
        <v>0</v>
      </c>
      <c r="CM156" s="53">
        <f t="shared" ca="1" si="2147"/>
        <v>0</v>
      </c>
      <c r="CN156" s="53">
        <f t="shared" ca="1" si="2147"/>
        <v>0</v>
      </c>
      <c r="CO156" s="53">
        <f t="shared" ca="1" si="2147"/>
        <v>0</v>
      </c>
      <c r="CP156" s="54">
        <f t="shared" ca="1" si="2147"/>
        <v>0</v>
      </c>
      <c r="CQ156" s="53">
        <f t="shared" ca="1" si="2147"/>
        <v>0</v>
      </c>
      <c r="CR156" s="53">
        <f t="shared" ca="1" si="2147"/>
        <v>0</v>
      </c>
      <c r="CS156" s="53">
        <f t="shared" ca="1" si="2147"/>
        <v>0</v>
      </c>
      <c r="CT156" s="53">
        <f t="shared" ca="1" si="2147"/>
        <v>0</v>
      </c>
      <c r="CU156" s="53">
        <f t="shared" ca="1" si="2147"/>
        <v>0</v>
      </c>
      <c r="CV156" s="53">
        <f t="shared" ca="1" si="2147"/>
        <v>0</v>
      </c>
      <c r="CW156" s="53">
        <f t="shared" ca="1" si="2147"/>
        <v>0</v>
      </c>
      <c r="CX156" s="53">
        <f t="shared" ca="1" si="2147"/>
        <v>0</v>
      </c>
      <c r="CY156" s="53">
        <f t="shared" ca="1" si="2148"/>
        <v>0</v>
      </c>
      <c r="CZ156" s="53">
        <f t="shared" ca="1" si="2148"/>
        <v>0</v>
      </c>
      <c r="DA156" s="53">
        <f t="shared" ca="1" si="2148"/>
        <v>0</v>
      </c>
      <c r="DB156" s="54">
        <f t="shared" ca="1" si="2148"/>
        <v>0</v>
      </c>
      <c r="DC156" s="53">
        <f t="shared" ca="1" si="2148"/>
        <v>0</v>
      </c>
      <c r="DD156" s="53">
        <f t="shared" ca="1" si="2148"/>
        <v>0</v>
      </c>
      <c r="DE156" s="53">
        <f t="shared" ca="1" si="2148"/>
        <v>0</v>
      </c>
      <c r="DF156" s="53">
        <f t="shared" ca="1" si="2148"/>
        <v>0</v>
      </c>
      <c r="DG156" s="53">
        <f t="shared" ca="1" si="2148"/>
        <v>0</v>
      </c>
      <c r="DH156" s="53">
        <f t="shared" ca="1" si="2148"/>
        <v>0</v>
      </c>
      <c r="DI156" s="53">
        <f t="shared" ca="1" si="2148"/>
        <v>0</v>
      </c>
      <c r="DJ156" s="53">
        <f t="shared" ca="1" si="2148"/>
        <v>0</v>
      </c>
      <c r="DK156" s="53">
        <f t="shared" ca="1" si="2148"/>
        <v>0</v>
      </c>
      <c r="DL156" s="53">
        <f t="shared" ca="1" si="2148"/>
        <v>0</v>
      </c>
      <c r="DM156" s="53">
        <f t="shared" ca="1" si="2148"/>
        <v>0</v>
      </c>
      <c r="DN156" s="53">
        <f t="shared" ca="1" si="2148"/>
        <v>0</v>
      </c>
      <c r="DO156" s="52"/>
      <c r="DP156" s="60">
        <v>35.714285714285715</v>
      </c>
      <c r="DQ156" s="53">
        <v>35.714285714285715</v>
      </c>
      <c r="DR156" s="53">
        <v>35.714285714285715</v>
      </c>
      <c r="DS156" s="53">
        <v>35.714285714285715</v>
      </c>
      <c r="DT156" s="53">
        <v>35.714285714285715</v>
      </c>
      <c r="DU156" s="53">
        <v>35.714285714285715</v>
      </c>
      <c r="DV156" s="53">
        <v>35.714285714285715</v>
      </c>
      <c r="DW156" s="53">
        <v>0</v>
      </c>
      <c r="DX156" s="53">
        <v>0</v>
      </c>
      <c r="DY156" s="53">
        <v>0</v>
      </c>
      <c r="DZ156" s="53">
        <v>0</v>
      </c>
      <c r="EA156" s="53">
        <v>0</v>
      </c>
      <c r="EB156" s="53">
        <v>0</v>
      </c>
      <c r="EC156" s="53">
        <v>0</v>
      </c>
      <c r="ED156" s="53">
        <v>0</v>
      </c>
      <c r="EE156" s="53">
        <v>0</v>
      </c>
      <c r="EF156" s="53">
        <v>0</v>
      </c>
      <c r="EG156" s="53">
        <v>0</v>
      </c>
      <c r="EH156" s="53">
        <v>0</v>
      </c>
      <c r="EI156" s="53">
        <v>0</v>
      </c>
      <c r="EJ156" s="53">
        <v>0</v>
      </c>
      <c r="EK156" s="53">
        <v>0</v>
      </c>
      <c r="EL156" s="55">
        <v>0</v>
      </c>
      <c r="EM156" s="54">
        <v>0</v>
      </c>
      <c r="EN156" s="53">
        <v>0</v>
      </c>
      <c r="EO156" s="53">
        <v>0</v>
      </c>
      <c r="EP156" s="53">
        <v>0</v>
      </c>
      <c r="EQ156" s="53">
        <v>0</v>
      </c>
      <c r="ER156" s="53">
        <v>0</v>
      </c>
      <c r="ES156" s="53">
        <v>0</v>
      </c>
      <c r="ET156" s="53">
        <v>0</v>
      </c>
      <c r="EU156" s="53">
        <v>0</v>
      </c>
      <c r="EV156" s="53">
        <v>0</v>
      </c>
      <c r="EW156" s="53">
        <v>0</v>
      </c>
      <c r="EX156" s="53">
        <v>0</v>
      </c>
      <c r="EY156" s="53">
        <v>0</v>
      </c>
      <c r="EZ156" s="53">
        <v>0</v>
      </c>
      <c r="FA156" s="53">
        <v>0</v>
      </c>
      <c r="FB156" s="53">
        <v>0</v>
      </c>
      <c r="FC156" s="53">
        <v>0</v>
      </c>
      <c r="FD156" s="53">
        <v>0</v>
      </c>
      <c r="FE156" s="53">
        <v>0</v>
      </c>
      <c r="FF156" s="53">
        <v>0</v>
      </c>
      <c r="FG156" s="53">
        <v>0</v>
      </c>
      <c r="FH156" s="53">
        <v>0</v>
      </c>
      <c r="FI156" s="53">
        <v>0</v>
      </c>
      <c r="FJ156" s="53">
        <v>0</v>
      </c>
      <c r="FK156" s="54">
        <v>0</v>
      </c>
      <c r="FL156" s="53">
        <v>0</v>
      </c>
      <c r="FM156" s="53">
        <v>0</v>
      </c>
      <c r="FN156" s="53">
        <v>0</v>
      </c>
      <c r="FO156" s="53">
        <v>0</v>
      </c>
      <c r="FP156" s="53">
        <v>0</v>
      </c>
      <c r="FQ156" s="53">
        <v>0</v>
      </c>
      <c r="FR156" s="53">
        <v>0</v>
      </c>
      <c r="FS156" s="53">
        <v>0</v>
      </c>
      <c r="FT156" s="53">
        <v>0</v>
      </c>
      <c r="FU156" s="53">
        <v>0</v>
      </c>
      <c r="FV156" s="53">
        <v>0</v>
      </c>
      <c r="FW156" s="53">
        <v>0</v>
      </c>
      <c r="FX156" s="53">
        <v>0</v>
      </c>
      <c r="FY156" s="53">
        <v>0</v>
      </c>
      <c r="FZ156" s="53">
        <v>0</v>
      </c>
      <c r="GA156" s="53">
        <v>0</v>
      </c>
      <c r="GB156" s="53">
        <v>0</v>
      </c>
      <c r="GC156" s="53">
        <v>0</v>
      </c>
      <c r="GD156" s="53">
        <v>0</v>
      </c>
      <c r="GE156" s="53">
        <v>0</v>
      </c>
      <c r="GF156" s="53">
        <v>0</v>
      </c>
      <c r="GG156" s="53">
        <v>0</v>
      </c>
      <c r="GH156" s="53">
        <v>0</v>
      </c>
      <c r="GI156" s="54">
        <v>0</v>
      </c>
      <c r="GJ156" s="53">
        <v>0</v>
      </c>
      <c r="GK156" s="53">
        <v>0</v>
      </c>
      <c r="GL156" s="53">
        <v>0</v>
      </c>
      <c r="GM156" s="53">
        <v>0</v>
      </c>
      <c r="GN156" s="53">
        <v>0</v>
      </c>
      <c r="GO156" s="53">
        <v>0</v>
      </c>
      <c r="GP156" s="53">
        <v>0</v>
      </c>
      <c r="GQ156" s="53">
        <v>0</v>
      </c>
      <c r="GR156" s="53">
        <v>0</v>
      </c>
      <c r="GS156" s="53">
        <v>0</v>
      </c>
      <c r="GT156" s="53">
        <v>0</v>
      </c>
      <c r="GU156" s="53">
        <v>0</v>
      </c>
      <c r="GV156" s="53">
        <v>0</v>
      </c>
      <c r="GW156" s="53">
        <v>0</v>
      </c>
      <c r="GX156" s="53">
        <v>0</v>
      </c>
      <c r="GY156" s="53">
        <v>0</v>
      </c>
      <c r="GZ156" s="53">
        <v>0</v>
      </c>
      <c r="HA156" s="53">
        <v>0</v>
      </c>
      <c r="HB156" s="53">
        <v>0</v>
      </c>
      <c r="HC156" s="53">
        <v>0</v>
      </c>
      <c r="HD156" s="53">
        <v>0</v>
      </c>
      <c r="HE156" s="53">
        <v>0</v>
      </c>
      <c r="HF156" s="53">
        <v>0</v>
      </c>
      <c r="HG156" s="54">
        <v>0</v>
      </c>
      <c r="HH156" s="52"/>
      <c r="HI156" s="160"/>
      <c r="HJ156" s="161"/>
      <c r="HK156" s="161"/>
      <c r="HL156" s="161"/>
      <c r="HM156" s="161"/>
      <c r="HN156" s="161"/>
      <c r="HO156" s="161"/>
      <c r="HP156" s="161"/>
      <c r="HQ156" s="161"/>
      <c r="HR156" s="161"/>
      <c r="HS156" s="161"/>
      <c r="HT156" s="162"/>
      <c r="HU156" s="160"/>
      <c r="HV156" s="161"/>
      <c r="HW156" s="161"/>
      <c r="HX156" s="161"/>
      <c r="HY156" s="161"/>
      <c r="HZ156" s="161"/>
      <c r="IA156" s="161"/>
      <c r="IB156" s="161"/>
      <c r="IC156" s="161"/>
      <c r="ID156" s="161"/>
      <c r="IE156" s="161"/>
      <c r="IF156" s="162"/>
      <c r="IG156" s="160"/>
      <c r="IH156" s="161"/>
      <c r="II156" s="161"/>
      <c r="IJ156" s="161"/>
      <c r="IK156" s="161"/>
      <c r="IL156" s="161"/>
      <c r="IM156" s="161"/>
      <c r="IN156" s="161"/>
      <c r="IO156" s="161"/>
      <c r="IP156" s="161"/>
      <c r="IQ156" s="161"/>
      <c r="IR156" s="162"/>
      <c r="IS156" s="160"/>
      <c r="IT156" s="161"/>
      <c r="IU156" s="161"/>
      <c r="IV156" s="161"/>
      <c r="IW156" s="161"/>
      <c r="IX156" s="161"/>
      <c r="IY156" s="161"/>
      <c r="IZ156" s="161"/>
      <c r="JA156" s="161"/>
      <c r="JB156" s="161"/>
      <c r="JC156" s="161"/>
      <c r="JD156" s="162"/>
      <c r="JE156" s="92"/>
    </row>
    <row r="157" spans="1:265" s="1" customFormat="1" ht="14.4" x14ac:dyDescent="0.3">
      <c r="A157" s="124"/>
      <c r="B157" s="171"/>
      <c r="C157" s="165" t="s">
        <v>43</v>
      </c>
      <c r="D157" s="137" t="s">
        <v>28</v>
      </c>
      <c r="E157" s="137" t="s">
        <v>39</v>
      </c>
      <c r="F157" s="138"/>
      <c r="G157" s="137"/>
      <c r="H157" s="137"/>
      <c r="I157" s="172"/>
      <c r="J157" s="137"/>
      <c r="K157" s="137"/>
      <c r="L157" s="139"/>
      <c r="M157" s="108"/>
      <c r="N157" s="144">
        <f ca="1">SUM(INDIRECT(ADDRESS(ROW($C157)+1,COLUMN($C157)+11,4)&amp;":"&amp;ADDRESS(ROW($C157)+(COUNTIFS($C$1:$C$12,$C157)-1),COLUMN($C157)+11,4)))</f>
        <v>850</v>
      </c>
      <c r="O157" s="137"/>
      <c r="P157" s="137"/>
      <c r="Q157" s="137"/>
      <c r="R157" s="137"/>
      <c r="S157" s="137"/>
      <c r="T157" s="170"/>
      <c r="U157" s="108"/>
      <c r="V157" s="151"/>
      <c r="W157" s="152"/>
      <c r="X157" s="152"/>
      <c r="Y157" s="152"/>
      <c r="Z157" s="152"/>
      <c r="AA157" s="152"/>
      <c r="AB157" s="152"/>
      <c r="AC157" s="152"/>
      <c r="AD157" s="152"/>
      <c r="AE157" s="152"/>
      <c r="AF157" s="152"/>
      <c r="AG157" s="153"/>
      <c r="AH157" s="151"/>
      <c r="AI157" s="152"/>
      <c r="AJ157" s="152"/>
      <c r="AK157" s="152"/>
      <c r="AL157" s="152"/>
      <c r="AM157" s="152"/>
      <c r="AN157" s="152"/>
      <c r="AO157" s="152"/>
      <c r="AP157" s="152"/>
      <c r="AQ157" s="152"/>
      <c r="AR157" s="152"/>
      <c r="AS157" s="153"/>
      <c r="AT157" s="151"/>
      <c r="AU157" s="152"/>
      <c r="AV157" s="152"/>
      <c r="AW157" s="152"/>
      <c r="AX157" s="152"/>
      <c r="AY157" s="152"/>
      <c r="AZ157" s="152"/>
      <c r="BA157" s="152"/>
      <c r="BB157" s="152"/>
      <c r="BC157" s="152"/>
      <c r="BD157" s="152"/>
      <c r="BE157" s="153"/>
      <c r="BF157" s="151"/>
      <c r="BG157" s="152"/>
      <c r="BH157" s="152"/>
      <c r="BI157" s="152"/>
      <c r="BJ157" s="152"/>
      <c r="BK157" s="152"/>
      <c r="BL157" s="152"/>
      <c r="BM157" s="152"/>
      <c r="BN157" s="152"/>
      <c r="BO157" s="152"/>
      <c r="BP157" s="152"/>
      <c r="BQ157" s="153"/>
      <c r="BR157" s="52"/>
      <c r="BS157" s="71"/>
      <c r="BT157" s="71"/>
      <c r="BU157" s="71"/>
      <c r="BV157" s="71"/>
      <c r="BW157" s="71"/>
      <c r="BX157" s="71"/>
      <c r="BY157" s="71"/>
      <c r="BZ157" s="71"/>
      <c r="CA157" s="71"/>
      <c r="CB157" s="71"/>
      <c r="CC157" s="71"/>
      <c r="CD157" s="72"/>
      <c r="CE157" s="71"/>
      <c r="CF157" s="71"/>
      <c r="CG157" s="71"/>
      <c r="CH157" s="71"/>
      <c r="CI157" s="71"/>
      <c r="CJ157" s="71"/>
      <c r="CK157" s="71"/>
      <c r="CL157" s="71"/>
      <c r="CM157" s="71"/>
      <c r="CN157" s="71"/>
      <c r="CO157" s="71"/>
      <c r="CP157" s="72"/>
      <c r="CQ157" s="71"/>
      <c r="CR157" s="71"/>
      <c r="CS157" s="71"/>
      <c r="CT157" s="71"/>
      <c r="CU157" s="71"/>
      <c r="CV157" s="71"/>
      <c r="CW157" s="71"/>
      <c r="CX157" s="71"/>
      <c r="CY157" s="71"/>
      <c r="CZ157" s="71"/>
      <c r="DA157" s="71"/>
      <c r="DB157" s="72"/>
      <c r="DC157" s="71"/>
      <c r="DD157" s="71"/>
      <c r="DE157" s="71"/>
      <c r="DF157" s="71"/>
      <c r="DG157" s="71"/>
      <c r="DH157" s="71"/>
      <c r="DI157" s="71"/>
      <c r="DJ157" s="71"/>
      <c r="DK157" s="71"/>
      <c r="DL157" s="71"/>
      <c r="DM157" s="71"/>
      <c r="DN157" s="71"/>
      <c r="DO157" s="52"/>
      <c r="DP157" s="73"/>
      <c r="DQ157" s="71"/>
      <c r="DR157" s="71"/>
      <c r="DS157" s="71"/>
      <c r="DT157" s="71"/>
      <c r="DU157" s="71"/>
      <c r="DV157" s="71"/>
      <c r="DW157" s="71"/>
      <c r="DX157" s="71"/>
      <c r="DY157" s="71"/>
      <c r="DZ157" s="71"/>
      <c r="EA157" s="71"/>
      <c r="EB157" s="71"/>
      <c r="EC157" s="71"/>
      <c r="ED157" s="71"/>
      <c r="EE157" s="71"/>
      <c r="EF157" s="71"/>
      <c r="EG157" s="71"/>
      <c r="EH157" s="71"/>
      <c r="EI157" s="71"/>
      <c r="EJ157" s="71"/>
      <c r="EK157" s="71"/>
      <c r="EL157" s="74"/>
      <c r="EM157" s="72"/>
      <c r="EN157" s="71"/>
      <c r="EO157" s="71"/>
      <c r="EP157" s="71"/>
      <c r="EQ157" s="71"/>
      <c r="ER157" s="71"/>
      <c r="ES157" s="71"/>
      <c r="ET157" s="71"/>
      <c r="EU157" s="71"/>
      <c r="EV157" s="71"/>
      <c r="EW157" s="71"/>
      <c r="EX157" s="71"/>
      <c r="EY157" s="71"/>
      <c r="EZ157" s="71"/>
      <c r="FA157" s="71"/>
      <c r="FB157" s="71"/>
      <c r="FC157" s="71"/>
      <c r="FD157" s="71"/>
      <c r="FE157" s="71"/>
      <c r="FF157" s="71"/>
      <c r="FG157" s="71"/>
      <c r="FH157" s="71"/>
      <c r="FI157" s="71"/>
      <c r="FJ157" s="71"/>
      <c r="FK157" s="72"/>
      <c r="FL157" s="71"/>
      <c r="FM157" s="71"/>
      <c r="FN157" s="71"/>
      <c r="FO157" s="71"/>
      <c r="FP157" s="71"/>
      <c r="FQ157" s="71"/>
      <c r="FR157" s="71"/>
      <c r="FS157" s="71"/>
      <c r="FT157" s="71"/>
      <c r="FU157" s="71"/>
      <c r="FV157" s="71"/>
      <c r="FW157" s="71"/>
      <c r="FX157" s="71"/>
      <c r="FY157" s="71"/>
      <c r="FZ157" s="71"/>
      <c r="GA157" s="71"/>
      <c r="GB157" s="71"/>
      <c r="GC157" s="71"/>
      <c r="GD157" s="71"/>
      <c r="GE157" s="71"/>
      <c r="GF157" s="71"/>
      <c r="GG157" s="71"/>
      <c r="GH157" s="71"/>
      <c r="GI157" s="72"/>
      <c r="GJ157" s="71"/>
      <c r="GK157" s="71"/>
      <c r="GL157" s="71"/>
      <c r="GM157" s="71"/>
      <c r="GN157" s="71"/>
      <c r="GO157" s="71"/>
      <c r="GP157" s="71"/>
      <c r="GQ157" s="71"/>
      <c r="GR157" s="71"/>
      <c r="GS157" s="71"/>
      <c r="GT157" s="71"/>
      <c r="GU157" s="71"/>
      <c r="GV157" s="71"/>
      <c r="GW157" s="71"/>
      <c r="GX157" s="71"/>
      <c r="GY157" s="71"/>
      <c r="GZ157" s="71"/>
      <c r="HA157" s="71"/>
      <c r="HB157" s="71"/>
      <c r="HC157" s="71"/>
      <c r="HD157" s="71"/>
      <c r="HE157" s="71"/>
      <c r="HF157" s="71"/>
      <c r="HG157" s="72"/>
      <c r="HH157" s="52"/>
      <c r="HI157" s="157"/>
      <c r="HJ157" s="158"/>
      <c r="HK157" s="158"/>
      <c r="HL157" s="158"/>
      <c r="HM157" s="158"/>
      <c r="HN157" s="158"/>
      <c r="HO157" s="158"/>
      <c r="HP157" s="158"/>
      <c r="HQ157" s="158"/>
      <c r="HR157" s="158"/>
      <c r="HS157" s="158"/>
      <c r="HT157" s="159"/>
      <c r="HU157" s="157"/>
      <c r="HV157" s="158"/>
      <c r="HW157" s="158"/>
      <c r="HX157" s="158"/>
      <c r="HY157" s="158"/>
      <c r="HZ157" s="158"/>
      <c r="IA157" s="158"/>
      <c r="IB157" s="158"/>
      <c r="IC157" s="158"/>
      <c r="ID157" s="158"/>
      <c r="IE157" s="158"/>
      <c r="IF157" s="159"/>
      <c r="IG157" s="157"/>
      <c r="IH157" s="158"/>
      <c r="II157" s="158"/>
      <c r="IJ157" s="158"/>
      <c r="IK157" s="158"/>
      <c r="IL157" s="158"/>
      <c r="IM157" s="158"/>
      <c r="IN157" s="158"/>
      <c r="IO157" s="158"/>
      <c r="IP157" s="158"/>
      <c r="IQ157" s="158"/>
      <c r="IR157" s="159"/>
      <c r="IS157" s="157"/>
      <c r="IT157" s="158"/>
      <c r="IU157" s="158"/>
      <c r="IV157" s="158"/>
      <c r="IW157" s="158"/>
      <c r="IX157" s="158"/>
      <c r="IY157" s="158"/>
      <c r="IZ157" s="158"/>
      <c r="JA157" s="158"/>
      <c r="JB157" s="158"/>
      <c r="JC157" s="158"/>
      <c r="JD157" s="159"/>
      <c r="JE157" s="92"/>
    </row>
    <row r="158" spans="1:265" s="1" customFormat="1" ht="15" customHeight="1" x14ac:dyDescent="0.3">
      <c r="A158" s="125"/>
      <c r="B158" s="163">
        <f t="shared" ref="B158:B160" ca="1" si="2149">INDIRECT(ADDRESS(ROW(A158)-1,COLUMN(A158)+1,4),TRUE)</f>
        <v>0</v>
      </c>
      <c r="C158" s="164" t="str">
        <f t="shared" ref="C158:C160" ca="1" si="2150">INDIRECT(ADDRESS(ROW(B158)-1,COLUMN(B158)+1,4),TRUE)</f>
        <v>Affaire 1</v>
      </c>
      <c r="D158" s="140" t="str">
        <f t="shared" ref="D158:D160" ca="1" si="2151">INDIRECT(ADDRESS(ROW(C158)-1,COLUMN(C158)+1,4),TRUE)</f>
        <v>DCE/REA</v>
      </c>
      <c r="E158" s="141" t="s">
        <v>38</v>
      </c>
      <c r="F158" s="142">
        <v>1</v>
      </c>
      <c r="G158" s="140">
        <f t="shared" ref="G158:G160" ca="1" si="2152">INDIRECT(ADDRESS(ROW(F158)-1,COLUMN(F158)+1,4),TRUE)</f>
        <v>0</v>
      </c>
      <c r="H158" s="140">
        <f t="shared" ref="H158:H160" ca="1" si="2153">INDIRECT(ADDRESS(ROW(G158)-1,COLUMN(G158)+1,4),TRUE)</f>
        <v>0</v>
      </c>
      <c r="I158" s="168">
        <f t="shared" ref="I158:I160" ca="1" si="2154">INDIRECT(ADDRESS(ROW(H158)-1,COLUMN(H158)+1,4),TRUE)</f>
        <v>0</v>
      </c>
      <c r="J158" s="173">
        <f t="shared" ref="J158:J160" ca="1" si="2155">INDIRECT(ADDRESS(ROW(I158)-1,COLUMN(I158)+1,4),TRUE)</f>
        <v>0</v>
      </c>
      <c r="K158" s="140">
        <f t="shared" ref="K158:K160" ca="1" si="2156">INDIRECT(ADDRESS(ROW(J158)-1,COLUMN(J158)+1,4),TRUE)</f>
        <v>0</v>
      </c>
      <c r="L158" s="143">
        <f t="shared" ref="L158:L160" ca="1" si="2157">INDIRECT(ADDRESS(ROW(K158)-1,COLUMN(K158)+1,4),TRUE)</f>
        <v>0</v>
      </c>
      <c r="M158" s="108"/>
      <c r="N158" s="145">
        <v>400</v>
      </c>
      <c r="O158" s="146">
        <v>43466</v>
      </c>
      <c r="P158" s="146">
        <v>43586</v>
      </c>
      <c r="Q158" s="147"/>
      <c r="R158" s="148" t="str">
        <f ca="1">IF(AND($P158&lt;&gt;"",$P158&lt;=$B$1,$Q158=""),"RETARD","")</f>
        <v>RETARD</v>
      </c>
      <c r="S158" s="148">
        <f ca="1">IF($O158="","",IF(AND($B$1&lt;$P158,$Q158=""),$P158,IF(AND($Q158&lt;=$P158,$Q158&lt;&gt;""),$Q158,EDATE($P158,1))))</f>
        <v>43617</v>
      </c>
      <c r="T158" s="169"/>
      <c r="U158" s="108"/>
      <c r="V158" s="154" t="str">
        <f t="shared" ref="V158:V160" ca="1" si="2158">IF(AND(BS158&gt;0,BT158&gt;0),"-",IF(AND(BS158&gt;0,BT158=0),IF($D158="DCE/REA",IF(HI158="","DCE","REA"),$D158),""))</f>
        <v>-</v>
      </c>
      <c r="W158" s="155" t="str">
        <f t="shared" ref="W158:W160" ca="1" si="2159">IF(AND(BT158&gt;0,BU158&gt;0),"-",IF(AND(BT158&gt;0,BU158=0),IF($D158="DCE/REA",IF(HJ158="","DCE","REA"),$D158),""))</f>
        <v>-</v>
      </c>
      <c r="X158" s="155" t="str">
        <f t="shared" ref="X158:X160" ca="1" si="2160">IF(AND(BU158&gt;0,BV158&gt;0),"-",IF(AND(BU158&gt;0,BV158=0),IF($D158="DCE/REA",IF(HK158="","DCE","REA"),$D158),""))</f>
        <v>-</v>
      </c>
      <c r="Y158" s="155" t="str">
        <f t="shared" ref="Y158:Y160" ca="1" si="2161">IF(AND(BV158&gt;0,BW158&gt;0),"-",IF(AND(BV158&gt;0,BW158=0),IF($D158="DCE/REA",IF(HL158="","DCE","REA"),$D158),""))</f>
        <v>-</v>
      </c>
      <c r="Z158" s="155" t="str">
        <f t="shared" ref="Z158:Z160" ca="1" si="2162">IF(AND(BW158&gt;0,BX158&gt;0),"-",IF(AND(BW158&gt;0,BX158=0),IF($D158="DCE/REA",IF(HM158="","DCE","REA"),$D158),""))</f>
        <v>-</v>
      </c>
      <c r="AA158" s="155" t="str">
        <f t="shared" ref="AA158:AA160" ca="1" si="2163">IF(AND(BX158&gt;0,BY158&gt;0),"-",IF(AND(BX158&gt;0,BY158=0),IF($D158="DCE/REA",IF(HN158="","DCE","REA"),$D158),""))</f>
        <v>DCE</v>
      </c>
      <c r="AB158" s="155" t="str">
        <f t="shared" ref="AB158:AB160" ca="1" si="2164">IF(AND(BY158&gt;0,BZ158&gt;0),"-",IF(AND(BY158&gt;0,BZ158=0),IF($D158="DCE/REA",IF(HO158="","DCE","REA"),$D158),""))</f>
        <v/>
      </c>
      <c r="AC158" s="155" t="str">
        <f t="shared" ref="AC158:AC160" ca="1" si="2165">IF(AND(BZ158&gt;0,CA158&gt;0),"-",IF(AND(BZ158&gt;0,CA158=0),IF($D158="DCE/REA",IF(HP158="","DCE","REA"),$D158),""))</f>
        <v/>
      </c>
      <c r="AD158" s="155" t="str">
        <f t="shared" ref="AD158:AD160" ca="1" si="2166">IF(AND(CA158&gt;0,CB158&gt;0),"-",IF(AND(CA158&gt;0,CB158=0),IF($D158="DCE/REA",IF(HQ158="","DCE","REA"),$D158),""))</f>
        <v/>
      </c>
      <c r="AE158" s="155" t="str">
        <f t="shared" ref="AE158:AE160" ca="1" si="2167">IF(AND(CB158&gt;0,CC158&gt;0),"-",IF(AND(CB158&gt;0,CC158=0),IF($D158="DCE/REA",IF(HR158="","DCE","REA"),$D158),""))</f>
        <v/>
      </c>
      <c r="AF158" s="155" t="str">
        <f t="shared" ref="AF158:AF160" ca="1" si="2168">IF(AND(CC158&gt;0,CD158&gt;0),"-",IF(AND(CC158&gt;0,CD158=0),IF($D158="DCE/REA",IF(HS158="","DCE","REA"),$D158),""))</f>
        <v/>
      </c>
      <c r="AG158" s="156" t="str">
        <f t="shared" ref="AG158:AG160" ca="1" si="2169">IF(AND(CD158&gt;0,CE158&gt;0),"-",IF(AND(CD158&gt;0,CE158=0),IF($D158="DCE/REA",IF(HT158="","DCE","REA"),$D158),""))</f>
        <v/>
      </c>
      <c r="AH158" s="154" t="str">
        <f t="shared" ref="AH158:AH160" ca="1" si="2170">IF(AND(CE158&gt;0,CF158&gt;0),"-",IF(AND(CE158&gt;0,CF158=0),IF($D158="DCE/REA",IF(HU158="","DCE","REA"),$D158),""))</f>
        <v/>
      </c>
      <c r="AI158" s="155" t="str">
        <f t="shared" ref="AI158:AI160" ca="1" si="2171">IF(AND(CF158&gt;0,CG158&gt;0),"-",IF(AND(CF158&gt;0,CG158=0),IF($D158="DCE/REA",IF(HV158="","DCE","REA"),$D158),""))</f>
        <v/>
      </c>
      <c r="AJ158" s="155" t="str">
        <f t="shared" ref="AJ158:AJ160" ca="1" si="2172">IF(AND(CG158&gt;0,CH158&gt;0),"-",IF(AND(CG158&gt;0,CH158=0),IF($D158="DCE/REA",IF(HW158="","DCE","REA"),$D158),""))</f>
        <v/>
      </c>
      <c r="AK158" s="155" t="str">
        <f t="shared" ref="AK158:AK160" ca="1" si="2173">IF(AND(CH158&gt;0,CI158&gt;0),"-",IF(AND(CH158&gt;0,CI158=0),IF($D158="DCE/REA",IF(HX158="","DCE","REA"),$D158),""))</f>
        <v/>
      </c>
      <c r="AL158" s="155" t="str">
        <f t="shared" ref="AL158:AL160" ca="1" si="2174">IF(AND(CI158&gt;0,CJ158&gt;0),"-",IF(AND(CI158&gt;0,CJ158=0),IF($D158="DCE/REA",IF(HY158="","DCE","REA"),$D158),""))</f>
        <v/>
      </c>
      <c r="AM158" s="155" t="str">
        <f t="shared" ref="AM158:AM160" ca="1" si="2175">IF(AND(CJ158&gt;0,CK158&gt;0),"-",IF(AND(CJ158&gt;0,CK158=0),IF($D158="DCE/REA",IF(HZ158="","DCE","REA"),$D158),""))</f>
        <v/>
      </c>
      <c r="AN158" s="155" t="str">
        <f t="shared" ref="AN158:AN160" ca="1" si="2176">IF(AND(CK158&gt;0,CL158&gt;0),"-",IF(AND(CK158&gt;0,CL158=0),IF($D158="DCE/REA",IF(IA158="","DCE","REA"),$D158),""))</f>
        <v/>
      </c>
      <c r="AO158" s="155" t="str">
        <f t="shared" ref="AO158:AO160" ca="1" si="2177">IF(AND(CL158&gt;0,CM158&gt;0),"-",IF(AND(CL158&gt;0,CM158=0),IF($D158="DCE/REA",IF(IB158="","DCE","REA"),$D158),""))</f>
        <v/>
      </c>
      <c r="AP158" s="155" t="str">
        <f t="shared" ref="AP158:AP160" ca="1" si="2178">IF(AND(CM158&gt;0,CN158&gt;0),"-",IF(AND(CM158&gt;0,CN158=0),IF($D158="DCE/REA",IF(IC158="","DCE","REA"),$D158),""))</f>
        <v/>
      </c>
      <c r="AQ158" s="155" t="str">
        <f t="shared" ref="AQ158:AQ160" ca="1" si="2179">IF(AND(CN158&gt;0,CO158&gt;0),"-",IF(AND(CN158&gt;0,CO158=0),IF($D158="DCE/REA",IF(ID158="","DCE","REA"),$D158),""))</f>
        <v/>
      </c>
      <c r="AR158" s="155" t="str">
        <f t="shared" ref="AR158:AR160" ca="1" si="2180">IF(AND(CO158&gt;0,CP158&gt;0),"-",IF(AND(CO158&gt;0,CP158=0),IF($D158="DCE/REA",IF(IE158="","DCE","REA"),$D158),""))</f>
        <v/>
      </c>
      <c r="AS158" s="156" t="str">
        <f t="shared" ref="AS158:AS160" ca="1" si="2181">IF(AND(CP158&gt;0,CQ158&gt;0),"-",IF(AND(CP158&gt;0,CQ158=0),IF($D158="DCE/REA",IF(IF158="","DCE","REA"),$D158),""))</f>
        <v/>
      </c>
      <c r="AT158" s="154" t="str">
        <f t="shared" ref="AT158:AT160" ca="1" si="2182">IF(AND(CQ158&gt;0,CR158&gt;0),"-",IF(AND(CQ158&gt;0,CR158=0),IF($D158="DCE/REA",IF(IG158="","DCE","REA"),$D158),""))</f>
        <v/>
      </c>
      <c r="AU158" s="155" t="str">
        <f t="shared" ref="AU158:AU160" ca="1" si="2183">IF(AND(CR158&gt;0,CS158&gt;0),"-",IF(AND(CR158&gt;0,CS158=0),IF($D158="DCE/REA",IF(IH158="","DCE","REA"),$D158),""))</f>
        <v/>
      </c>
      <c r="AV158" s="155" t="str">
        <f t="shared" ref="AV158:AV160" ca="1" si="2184">IF(AND(CS158&gt;0,CT158&gt;0),"-",IF(AND(CS158&gt;0,CT158=0),IF($D158="DCE/REA",IF(II158="","DCE","REA"),$D158),""))</f>
        <v/>
      </c>
      <c r="AW158" s="155" t="str">
        <f t="shared" ref="AW158:AW160" ca="1" si="2185">IF(AND(CT158&gt;0,CU158&gt;0),"-",IF(AND(CT158&gt;0,CU158=0),IF($D158="DCE/REA",IF(IJ158="","DCE","REA"),$D158),""))</f>
        <v/>
      </c>
      <c r="AX158" s="155" t="str">
        <f t="shared" ref="AX158:AX160" ca="1" si="2186">IF(AND(CU158&gt;0,CV158&gt;0),"-",IF(AND(CU158&gt;0,CV158=0),IF($D158="DCE/REA",IF(IK158="","DCE","REA"),$D158),""))</f>
        <v/>
      </c>
      <c r="AY158" s="155" t="str">
        <f t="shared" ref="AY158:AY160" ca="1" si="2187">IF(AND(CV158&gt;0,CW158&gt;0),"-",IF(AND(CV158&gt;0,CW158=0),IF($D158="DCE/REA",IF(IL158="","DCE","REA"),$D158),""))</f>
        <v/>
      </c>
      <c r="AZ158" s="155" t="str">
        <f t="shared" ref="AZ158:AZ160" ca="1" si="2188">IF(AND(CW158&gt;0,CX158&gt;0),"-",IF(AND(CW158&gt;0,CX158=0),IF($D158="DCE/REA",IF(IM158="","DCE","REA"),$D158),""))</f>
        <v/>
      </c>
      <c r="BA158" s="155" t="str">
        <f t="shared" ref="BA158:BA160" ca="1" si="2189">IF(AND(CX158&gt;0,CY158&gt;0),"-",IF(AND(CX158&gt;0,CY158=0),IF($D158="DCE/REA",IF(IN158="","DCE","REA"),$D158),""))</f>
        <v/>
      </c>
      <c r="BB158" s="155" t="str">
        <f t="shared" ref="BB158:BB160" ca="1" si="2190">IF(AND(CY158&gt;0,CZ158&gt;0),"-",IF(AND(CY158&gt;0,CZ158=0),IF($D158="DCE/REA",IF(IO158="","DCE","REA"),$D158),""))</f>
        <v/>
      </c>
      <c r="BC158" s="155" t="str">
        <f t="shared" ref="BC158:BC160" ca="1" si="2191">IF(AND(CZ158&gt;0,DA158&gt;0),"-",IF(AND(CZ158&gt;0,DA158=0),IF($D158="DCE/REA",IF(IP158="","DCE","REA"),$D158),""))</f>
        <v/>
      </c>
      <c r="BD158" s="155" t="str">
        <f t="shared" ref="BD158:BD160" ca="1" si="2192">IF(AND(DA158&gt;0,DB158&gt;0),"-",IF(AND(DA158&gt;0,DB158=0),IF($D158="DCE/REA",IF(IQ158="","DCE","REA"),$D158),""))</f>
        <v/>
      </c>
      <c r="BE158" s="156" t="str">
        <f t="shared" ref="BE158:BE160" ca="1" si="2193">IF(AND(DB158&gt;0,DC158&gt;0),"-",IF(AND(DB158&gt;0,DC158=0),IF($D158="DCE/REA",IF(IR158="","DCE","REA"),$D158),""))</f>
        <v/>
      </c>
      <c r="BF158" s="154" t="str">
        <f t="shared" ref="BF158:BF160" ca="1" si="2194">IF(AND(DC158&gt;0,DD158&gt;0),"-",IF(AND(DC158&gt;0,DD158=0),IF($D158="DCE/REA",IF(IS158="","DCE","REA"),$D158),""))</f>
        <v/>
      </c>
      <c r="BG158" s="155" t="str">
        <f t="shared" ref="BG158:BG160" ca="1" si="2195">IF(AND(DD158&gt;0,DE158&gt;0),"-",IF(AND(DD158&gt;0,DE158=0),IF($D158="DCE/REA",IF(IT158="","DCE","REA"),$D158),""))</f>
        <v/>
      </c>
      <c r="BH158" s="155" t="str">
        <f t="shared" ref="BH158:BH160" ca="1" si="2196">IF(AND(DE158&gt;0,DF158&gt;0),"-",IF(AND(DE158&gt;0,DF158=0),IF($D158="DCE/REA",IF(IU158="","DCE","REA"),$D158),""))</f>
        <v/>
      </c>
      <c r="BI158" s="155" t="str">
        <f t="shared" ref="BI158:BI160" ca="1" si="2197">IF(AND(DF158&gt;0,DG158&gt;0),"-",IF(AND(DF158&gt;0,DG158=0),IF($D158="DCE/REA",IF(IV158="","DCE","REA"),$D158),""))</f>
        <v/>
      </c>
      <c r="BJ158" s="155" t="str">
        <f t="shared" ref="BJ158:BJ160" ca="1" si="2198">IF(AND(DG158&gt;0,DH158&gt;0),"-",IF(AND(DG158&gt;0,DH158=0),IF($D158="DCE/REA",IF(IW158="","DCE","REA"),$D158),""))</f>
        <v/>
      </c>
      <c r="BK158" s="155" t="str">
        <f t="shared" ref="BK158:BK160" ca="1" si="2199">IF(AND(DH158&gt;0,DI158&gt;0),"-",IF(AND(DH158&gt;0,DI158=0),IF($D158="DCE/REA",IF(IX158="","DCE","REA"),$D158),""))</f>
        <v/>
      </c>
      <c r="BL158" s="155" t="str">
        <f t="shared" ref="BL158:BL160" ca="1" si="2200">IF(AND(DI158&gt;0,DJ158&gt;0),"-",IF(AND(DI158&gt;0,DJ158=0),IF($D158="DCE/REA",IF(IY158="","DCE","REA"),$D158),""))</f>
        <v/>
      </c>
      <c r="BM158" s="155" t="str">
        <f t="shared" ref="BM158:BM160" ca="1" si="2201">IF(AND(DJ158&gt;0,DK158&gt;0),"-",IF(AND(DJ158&gt;0,DK158=0),IF($D158="DCE/REA",IF(IZ158="","DCE","REA"),$D158),""))</f>
        <v/>
      </c>
      <c r="BN158" s="155" t="str">
        <f t="shared" ref="BN158:BN160" ca="1" si="2202">IF(AND(DK158&gt;0,DL158&gt;0),"-",IF(AND(DK158&gt;0,DL158=0),IF($D158="DCE/REA",IF(JA158="","DCE","REA"),$D158),""))</f>
        <v/>
      </c>
      <c r="BO158" s="155" t="str">
        <f t="shared" ref="BO158:BO160" ca="1" si="2203">IF(AND(DL158&gt;0,DM158&gt;0),"-",IF(AND(DL158&gt;0,DM158=0),IF($D158="DCE/REA",IF(JB158="","DCE","REA"),$D158),""))</f>
        <v/>
      </c>
      <c r="BP158" s="155" t="str">
        <f t="shared" ref="BP158:BP160" ca="1" si="2204">IF(AND(DM158&gt;0,DN158&gt;0),"-",IF(AND(DM158&gt;0,DN158=0),IF($D158="DCE/REA",IF(JC158="","DCE","REA"),$D158),""))</f>
        <v/>
      </c>
      <c r="BQ158" s="156" t="str">
        <f t="shared" ref="BQ158:BQ160" ca="1" si="2205">IF(AND(DN158&gt;0,DO158&gt;0),"-",IF(AND(DN158&gt;0,DO158=0),IF($D158="DCE/REA",IF(JD158="","DCE","REA"),$D158),""))</f>
        <v/>
      </c>
      <c r="BR158" s="52"/>
      <c r="BS158" s="53">
        <f t="shared" ref="BS158:CH160" ca="1" si="2206">IF(OFFSET($HI158,,(COLUMN()-COLUMN($BS$1:$BS$12)),,1)&lt;&gt;"",OFFSET($HI158,,(COLUMN()-COLUMN($BS$1:$BS$12)),,1),SUM(OFFSET($DP158,,2*(COLUMN()-COLUMN($BS$1:$BS$12)),,2)))</f>
        <v>47.058823529411768</v>
      </c>
      <c r="BT158" s="53">
        <f t="shared" ca="1" si="2206"/>
        <v>47.058823529411768</v>
      </c>
      <c r="BU158" s="53">
        <f t="shared" ca="1" si="2206"/>
        <v>70.588235294117652</v>
      </c>
      <c r="BV158" s="53">
        <f t="shared" ca="1" si="2206"/>
        <v>94.117647058823536</v>
      </c>
      <c r="BW158" s="53">
        <f t="shared" ca="1" si="2206"/>
        <v>94.117647058823536</v>
      </c>
      <c r="BX158" s="53">
        <f t="shared" ca="1" si="2206"/>
        <v>47.058823529411768</v>
      </c>
      <c r="BY158" s="53">
        <f t="shared" ca="1" si="2206"/>
        <v>0</v>
      </c>
      <c r="BZ158" s="53">
        <f t="shared" ca="1" si="2206"/>
        <v>0</v>
      </c>
      <c r="CA158" s="53">
        <f t="shared" ca="1" si="2206"/>
        <v>0</v>
      </c>
      <c r="CB158" s="53">
        <f t="shared" ca="1" si="2206"/>
        <v>0</v>
      </c>
      <c r="CC158" s="53">
        <f t="shared" ca="1" si="2206"/>
        <v>0</v>
      </c>
      <c r="CD158" s="54">
        <f t="shared" ca="1" si="2206"/>
        <v>0</v>
      </c>
      <c r="CE158" s="53">
        <f t="shared" ca="1" si="2206"/>
        <v>0</v>
      </c>
      <c r="CF158" s="53">
        <f t="shared" ca="1" si="2206"/>
        <v>0</v>
      </c>
      <c r="CG158" s="53">
        <f t="shared" ca="1" si="2206"/>
        <v>0</v>
      </c>
      <c r="CH158" s="53">
        <f t="shared" ca="1" si="2206"/>
        <v>0</v>
      </c>
      <c r="CI158" s="53">
        <f t="shared" ref="CI158:CX160" ca="1" si="2207">IF(OFFSET($HI158,,(COLUMN()-COLUMN($BS$1:$BS$12)),,1)&lt;&gt;"",OFFSET($HI158,,(COLUMN()-COLUMN($BS$1:$BS$12)),,1),SUM(OFFSET($DP158,,2*(COLUMN()-COLUMN($BS$1:$BS$12)),,2)))</f>
        <v>0</v>
      </c>
      <c r="CJ158" s="53">
        <f t="shared" ca="1" si="2207"/>
        <v>0</v>
      </c>
      <c r="CK158" s="53">
        <f t="shared" ca="1" si="2207"/>
        <v>0</v>
      </c>
      <c r="CL158" s="53">
        <f t="shared" ca="1" si="2207"/>
        <v>0</v>
      </c>
      <c r="CM158" s="53">
        <f t="shared" ca="1" si="2207"/>
        <v>0</v>
      </c>
      <c r="CN158" s="53">
        <f t="shared" ca="1" si="2207"/>
        <v>0</v>
      </c>
      <c r="CO158" s="53">
        <f t="shared" ca="1" si="2207"/>
        <v>0</v>
      </c>
      <c r="CP158" s="54">
        <f t="shared" ca="1" si="2207"/>
        <v>0</v>
      </c>
      <c r="CQ158" s="53">
        <f t="shared" ca="1" si="2207"/>
        <v>0</v>
      </c>
      <c r="CR158" s="53">
        <f t="shared" ca="1" si="2207"/>
        <v>0</v>
      </c>
      <c r="CS158" s="53">
        <f t="shared" ca="1" si="2207"/>
        <v>0</v>
      </c>
      <c r="CT158" s="53">
        <f t="shared" ca="1" si="2207"/>
        <v>0</v>
      </c>
      <c r="CU158" s="53">
        <f t="shared" ca="1" si="2207"/>
        <v>0</v>
      </c>
      <c r="CV158" s="53">
        <f t="shared" ca="1" si="2207"/>
        <v>0</v>
      </c>
      <c r="CW158" s="53">
        <f t="shared" ca="1" si="2207"/>
        <v>0</v>
      </c>
      <c r="CX158" s="53">
        <f t="shared" ca="1" si="2207"/>
        <v>0</v>
      </c>
      <c r="CY158" s="53">
        <f t="shared" ref="CY158:DN160" ca="1" si="2208">IF(OFFSET($HI158,,(COLUMN()-COLUMN($BS$1:$BS$12)),,1)&lt;&gt;"",OFFSET($HI158,,(COLUMN()-COLUMN($BS$1:$BS$12)),,1),SUM(OFFSET($DP158,,2*(COLUMN()-COLUMN($BS$1:$BS$12)),,2)))</f>
        <v>0</v>
      </c>
      <c r="CZ158" s="53">
        <f t="shared" ca="1" si="2208"/>
        <v>0</v>
      </c>
      <c r="DA158" s="53">
        <f t="shared" ca="1" si="2208"/>
        <v>0</v>
      </c>
      <c r="DB158" s="54">
        <f t="shared" ca="1" si="2208"/>
        <v>0</v>
      </c>
      <c r="DC158" s="53">
        <f t="shared" ca="1" si="2208"/>
        <v>0</v>
      </c>
      <c r="DD158" s="53">
        <f t="shared" ca="1" si="2208"/>
        <v>0</v>
      </c>
      <c r="DE158" s="53">
        <f t="shared" ca="1" si="2208"/>
        <v>0</v>
      </c>
      <c r="DF158" s="53">
        <f t="shared" ca="1" si="2208"/>
        <v>0</v>
      </c>
      <c r="DG158" s="53">
        <f t="shared" ca="1" si="2208"/>
        <v>0</v>
      </c>
      <c r="DH158" s="53">
        <f t="shared" ca="1" si="2208"/>
        <v>0</v>
      </c>
      <c r="DI158" s="53">
        <f t="shared" ca="1" si="2208"/>
        <v>0</v>
      </c>
      <c r="DJ158" s="53">
        <f t="shared" ca="1" si="2208"/>
        <v>0</v>
      </c>
      <c r="DK158" s="53">
        <f t="shared" ca="1" si="2208"/>
        <v>0</v>
      </c>
      <c r="DL158" s="53">
        <f t="shared" ca="1" si="2208"/>
        <v>0</v>
      </c>
      <c r="DM158" s="53">
        <f t="shared" ca="1" si="2208"/>
        <v>0</v>
      </c>
      <c r="DN158" s="53">
        <f t="shared" ca="1" si="2208"/>
        <v>0</v>
      </c>
      <c r="DO158" s="52"/>
      <c r="DP158" s="60">
        <v>23.529411764705884</v>
      </c>
      <c r="DQ158" s="53">
        <v>23.529411764705884</v>
      </c>
      <c r="DR158" s="53">
        <v>23.529411764705884</v>
      </c>
      <c r="DS158" s="53">
        <v>23.529411764705884</v>
      </c>
      <c r="DT158" s="53">
        <v>23.529411764705884</v>
      </c>
      <c r="DU158" s="53">
        <v>47.058823529411768</v>
      </c>
      <c r="DV158" s="53">
        <v>47.058823529411768</v>
      </c>
      <c r="DW158" s="53">
        <v>47.058823529411768</v>
      </c>
      <c r="DX158" s="53">
        <v>47.058823529411768</v>
      </c>
      <c r="DY158" s="53">
        <v>47.058823529411768</v>
      </c>
      <c r="DZ158" s="53">
        <v>47.058823529411768</v>
      </c>
      <c r="EA158" s="53">
        <v>0</v>
      </c>
      <c r="EB158" s="53">
        <v>0</v>
      </c>
      <c r="EC158" s="53">
        <v>0</v>
      </c>
      <c r="ED158" s="53">
        <v>0</v>
      </c>
      <c r="EE158" s="53">
        <v>0</v>
      </c>
      <c r="EF158" s="53">
        <v>0</v>
      </c>
      <c r="EG158" s="53">
        <v>0</v>
      </c>
      <c r="EH158" s="53">
        <v>0</v>
      </c>
      <c r="EI158" s="53">
        <v>0</v>
      </c>
      <c r="EJ158" s="53">
        <v>0</v>
      </c>
      <c r="EK158" s="53">
        <v>0</v>
      </c>
      <c r="EL158" s="55">
        <v>0</v>
      </c>
      <c r="EM158" s="54">
        <v>0</v>
      </c>
      <c r="EN158" s="53">
        <v>0</v>
      </c>
      <c r="EO158" s="53">
        <v>0</v>
      </c>
      <c r="EP158" s="53">
        <v>0</v>
      </c>
      <c r="EQ158" s="53">
        <v>0</v>
      </c>
      <c r="ER158" s="53">
        <v>0</v>
      </c>
      <c r="ES158" s="53">
        <v>0</v>
      </c>
      <c r="ET158" s="53">
        <v>0</v>
      </c>
      <c r="EU158" s="53">
        <v>0</v>
      </c>
      <c r="EV158" s="53">
        <v>0</v>
      </c>
      <c r="EW158" s="53">
        <v>0</v>
      </c>
      <c r="EX158" s="53">
        <v>0</v>
      </c>
      <c r="EY158" s="53">
        <v>0</v>
      </c>
      <c r="EZ158" s="53">
        <v>0</v>
      </c>
      <c r="FA158" s="53">
        <v>0</v>
      </c>
      <c r="FB158" s="53">
        <v>0</v>
      </c>
      <c r="FC158" s="53">
        <v>0</v>
      </c>
      <c r="FD158" s="53">
        <v>0</v>
      </c>
      <c r="FE158" s="53">
        <v>0</v>
      </c>
      <c r="FF158" s="53">
        <v>0</v>
      </c>
      <c r="FG158" s="53">
        <v>0</v>
      </c>
      <c r="FH158" s="53">
        <v>0</v>
      </c>
      <c r="FI158" s="53">
        <v>0</v>
      </c>
      <c r="FJ158" s="53">
        <v>0</v>
      </c>
      <c r="FK158" s="54">
        <v>0</v>
      </c>
      <c r="FL158" s="53">
        <v>0</v>
      </c>
      <c r="FM158" s="53">
        <v>0</v>
      </c>
      <c r="FN158" s="53">
        <v>0</v>
      </c>
      <c r="FO158" s="53">
        <v>0</v>
      </c>
      <c r="FP158" s="53">
        <v>0</v>
      </c>
      <c r="FQ158" s="53">
        <v>0</v>
      </c>
      <c r="FR158" s="53">
        <v>0</v>
      </c>
      <c r="FS158" s="53">
        <v>0</v>
      </c>
      <c r="FT158" s="53">
        <v>0</v>
      </c>
      <c r="FU158" s="53">
        <v>0</v>
      </c>
      <c r="FV158" s="53">
        <v>0</v>
      </c>
      <c r="FW158" s="53">
        <v>0</v>
      </c>
      <c r="FX158" s="53">
        <v>0</v>
      </c>
      <c r="FY158" s="53">
        <v>0</v>
      </c>
      <c r="FZ158" s="53">
        <v>0</v>
      </c>
      <c r="GA158" s="53">
        <v>0</v>
      </c>
      <c r="GB158" s="53">
        <v>0</v>
      </c>
      <c r="GC158" s="53">
        <v>0</v>
      </c>
      <c r="GD158" s="53">
        <v>0</v>
      </c>
      <c r="GE158" s="53">
        <v>0</v>
      </c>
      <c r="GF158" s="53">
        <v>0</v>
      </c>
      <c r="GG158" s="53">
        <v>0</v>
      </c>
      <c r="GH158" s="53">
        <v>0</v>
      </c>
      <c r="GI158" s="54">
        <v>0</v>
      </c>
      <c r="GJ158" s="53">
        <v>0</v>
      </c>
      <c r="GK158" s="53">
        <v>0</v>
      </c>
      <c r="GL158" s="53">
        <v>0</v>
      </c>
      <c r="GM158" s="53">
        <v>0</v>
      </c>
      <c r="GN158" s="53">
        <v>0</v>
      </c>
      <c r="GO158" s="53">
        <v>0</v>
      </c>
      <c r="GP158" s="53">
        <v>0</v>
      </c>
      <c r="GQ158" s="53">
        <v>0</v>
      </c>
      <c r="GR158" s="53">
        <v>0</v>
      </c>
      <c r="GS158" s="53">
        <v>0</v>
      </c>
      <c r="GT158" s="53">
        <v>0</v>
      </c>
      <c r="GU158" s="53">
        <v>0</v>
      </c>
      <c r="GV158" s="53">
        <v>0</v>
      </c>
      <c r="GW158" s="53">
        <v>0</v>
      </c>
      <c r="GX158" s="53">
        <v>0</v>
      </c>
      <c r="GY158" s="53">
        <v>0</v>
      </c>
      <c r="GZ158" s="53">
        <v>0</v>
      </c>
      <c r="HA158" s="53">
        <v>0</v>
      </c>
      <c r="HB158" s="53">
        <v>0</v>
      </c>
      <c r="HC158" s="53">
        <v>0</v>
      </c>
      <c r="HD158" s="53">
        <v>0</v>
      </c>
      <c r="HE158" s="53">
        <v>0</v>
      </c>
      <c r="HF158" s="53">
        <v>0</v>
      </c>
      <c r="HG158" s="54">
        <v>0</v>
      </c>
      <c r="HH158" s="52"/>
      <c r="HI158" s="160"/>
      <c r="HJ158" s="161"/>
      <c r="HK158" s="161"/>
      <c r="HL158" s="161"/>
      <c r="HM158" s="161"/>
      <c r="HN158" s="161"/>
      <c r="HO158" s="161"/>
      <c r="HP158" s="161"/>
      <c r="HQ158" s="161"/>
      <c r="HR158" s="161"/>
      <c r="HS158" s="161"/>
      <c r="HT158" s="162"/>
      <c r="HU158" s="160"/>
      <c r="HV158" s="161"/>
      <c r="HW158" s="161"/>
      <c r="HX158" s="161"/>
      <c r="HY158" s="161"/>
      <c r="HZ158" s="161"/>
      <c r="IA158" s="161"/>
      <c r="IB158" s="161"/>
      <c r="IC158" s="161"/>
      <c r="ID158" s="161"/>
      <c r="IE158" s="161"/>
      <c r="IF158" s="162"/>
      <c r="IG158" s="160"/>
      <c r="IH158" s="161"/>
      <c r="II158" s="161"/>
      <c r="IJ158" s="161"/>
      <c r="IK158" s="161"/>
      <c r="IL158" s="161"/>
      <c r="IM158" s="161"/>
      <c r="IN158" s="161"/>
      <c r="IO158" s="161"/>
      <c r="IP158" s="161"/>
      <c r="IQ158" s="161"/>
      <c r="IR158" s="162"/>
      <c r="IS158" s="160"/>
      <c r="IT158" s="161"/>
      <c r="IU158" s="161"/>
      <c r="IV158" s="161"/>
      <c r="IW158" s="161"/>
      <c r="IX158" s="161"/>
      <c r="IY158" s="161"/>
      <c r="IZ158" s="161"/>
      <c r="JA158" s="161"/>
      <c r="JB158" s="161"/>
      <c r="JC158" s="161"/>
      <c r="JD158" s="162"/>
      <c r="JE158" s="92"/>
    </row>
    <row r="159" spans="1:265" s="1" customFormat="1" ht="14.4" x14ac:dyDescent="0.3">
      <c r="A159" s="125"/>
      <c r="B159" s="163">
        <f t="shared" ca="1" si="2149"/>
        <v>0</v>
      </c>
      <c r="C159" s="164" t="str">
        <f t="shared" ca="1" si="2150"/>
        <v>Affaire 1</v>
      </c>
      <c r="D159" s="140" t="str">
        <f t="shared" ca="1" si="2151"/>
        <v>DCE/REA</v>
      </c>
      <c r="E159" s="141" t="s">
        <v>39</v>
      </c>
      <c r="F159" s="142">
        <v>2</v>
      </c>
      <c r="G159" s="140">
        <f t="shared" ca="1" si="2152"/>
        <v>0</v>
      </c>
      <c r="H159" s="140">
        <f t="shared" ca="1" si="2153"/>
        <v>0</v>
      </c>
      <c r="I159" s="168">
        <f t="shared" ca="1" si="2154"/>
        <v>0</v>
      </c>
      <c r="J159" s="140">
        <f t="shared" ca="1" si="2155"/>
        <v>0</v>
      </c>
      <c r="K159" s="140">
        <f t="shared" ca="1" si="2156"/>
        <v>0</v>
      </c>
      <c r="L159" s="143">
        <f t="shared" ca="1" si="2157"/>
        <v>0</v>
      </c>
      <c r="M159" s="108"/>
      <c r="N159" s="145">
        <v>200</v>
      </c>
      <c r="O159" s="146">
        <v>43466</v>
      </c>
      <c r="P159" s="146">
        <v>43600</v>
      </c>
      <c r="Q159" s="147">
        <v>43597</v>
      </c>
      <c r="R159" s="148" t="str">
        <f ca="1">IF(AND($P159&lt;&gt;"",$P159&lt;=$B$1,$Q159=""),"RETARD","")</f>
        <v/>
      </c>
      <c r="S159" s="148">
        <f ca="1">IF($O159="","",IF(AND($B$1&lt;$P159,$Q159=""),$P159,IF(AND($Q159&lt;=$P159,$Q159&lt;&gt;""),$Q159,EDATE($P159,1))))</f>
        <v>43597</v>
      </c>
      <c r="T159" s="150"/>
      <c r="U159" s="108"/>
      <c r="V159" s="154" t="str">
        <f t="shared" ca="1" si="2158"/>
        <v>-</v>
      </c>
      <c r="W159" s="155" t="str">
        <f t="shared" ca="1" si="2159"/>
        <v>-</v>
      </c>
      <c r="X159" s="155" t="str">
        <f t="shared" ca="1" si="2160"/>
        <v>-</v>
      </c>
      <c r="Y159" s="155" t="str">
        <f t="shared" ca="1" si="2161"/>
        <v>-</v>
      </c>
      <c r="Z159" s="155" t="str">
        <f t="shared" ca="1" si="2162"/>
        <v>DCE</v>
      </c>
      <c r="AA159" s="155" t="str">
        <f t="shared" ca="1" si="2163"/>
        <v/>
      </c>
      <c r="AB159" s="155" t="str">
        <f t="shared" ca="1" si="2164"/>
        <v/>
      </c>
      <c r="AC159" s="155" t="str">
        <f t="shared" ca="1" si="2165"/>
        <v/>
      </c>
      <c r="AD159" s="155" t="str">
        <f t="shared" ca="1" si="2166"/>
        <v/>
      </c>
      <c r="AE159" s="155" t="str">
        <f t="shared" ca="1" si="2167"/>
        <v/>
      </c>
      <c r="AF159" s="155" t="str">
        <f t="shared" ca="1" si="2168"/>
        <v/>
      </c>
      <c r="AG159" s="156" t="str">
        <f t="shared" ca="1" si="2169"/>
        <v/>
      </c>
      <c r="AH159" s="154" t="str">
        <f t="shared" ca="1" si="2170"/>
        <v/>
      </c>
      <c r="AI159" s="155" t="str">
        <f t="shared" ca="1" si="2171"/>
        <v/>
      </c>
      <c r="AJ159" s="155" t="str">
        <f t="shared" ca="1" si="2172"/>
        <v/>
      </c>
      <c r="AK159" s="155" t="str">
        <f t="shared" ca="1" si="2173"/>
        <v/>
      </c>
      <c r="AL159" s="155" t="str">
        <f t="shared" ca="1" si="2174"/>
        <v/>
      </c>
      <c r="AM159" s="155" t="str">
        <f t="shared" ca="1" si="2175"/>
        <v/>
      </c>
      <c r="AN159" s="155" t="str">
        <f t="shared" ca="1" si="2176"/>
        <v/>
      </c>
      <c r="AO159" s="155" t="str">
        <f t="shared" ca="1" si="2177"/>
        <v/>
      </c>
      <c r="AP159" s="155" t="str">
        <f t="shared" ca="1" si="2178"/>
        <v/>
      </c>
      <c r="AQ159" s="155" t="str">
        <f t="shared" ca="1" si="2179"/>
        <v/>
      </c>
      <c r="AR159" s="155" t="str">
        <f t="shared" ca="1" si="2180"/>
        <v/>
      </c>
      <c r="AS159" s="156" t="str">
        <f t="shared" ca="1" si="2181"/>
        <v/>
      </c>
      <c r="AT159" s="154" t="str">
        <f t="shared" ca="1" si="2182"/>
        <v/>
      </c>
      <c r="AU159" s="155" t="str">
        <f t="shared" ca="1" si="2183"/>
        <v/>
      </c>
      <c r="AV159" s="155" t="str">
        <f t="shared" ca="1" si="2184"/>
        <v/>
      </c>
      <c r="AW159" s="155" t="str">
        <f t="shared" ca="1" si="2185"/>
        <v/>
      </c>
      <c r="AX159" s="155" t="str">
        <f t="shared" ca="1" si="2186"/>
        <v/>
      </c>
      <c r="AY159" s="155" t="str">
        <f t="shared" ca="1" si="2187"/>
        <v/>
      </c>
      <c r="AZ159" s="155" t="str">
        <f t="shared" ca="1" si="2188"/>
        <v/>
      </c>
      <c r="BA159" s="155" t="str">
        <f t="shared" ca="1" si="2189"/>
        <v/>
      </c>
      <c r="BB159" s="155" t="str">
        <f t="shared" ca="1" si="2190"/>
        <v/>
      </c>
      <c r="BC159" s="155" t="str">
        <f t="shared" ca="1" si="2191"/>
        <v/>
      </c>
      <c r="BD159" s="155" t="str">
        <f t="shared" ca="1" si="2192"/>
        <v/>
      </c>
      <c r="BE159" s="156" t="str">
        <f t="shared" ca="1" si="2193"/>
        <v/>
      </c>
      <c r="BF159" s="154" t="str">
        <f t="shared" ca="1" si="2194"/>
        <v/>
      </c>
      <c r="BG159" s="155" t="str">
        <f t="shared" ca="1" si="2195"/>
        <v/>
      </c>
      <c r="BH159" s="155" t="str">
        <f t="shared" ca="1" si="2196"/>
        <v/>
      </c>
      <c r="BI159" s="155" t="str">
        <f t="shared" ca="1" si="2197"/>
        <v/>
      </c>
      <c r="BJ159" s="155" t="str">
        <f t="shared" ca="1" si="2198"/>
        <v/>
      </c>
      <c r="BK159" s="155" t="str">
        <f t="shared" ca="1" si="2199"/>
        <v/>
      </c>
      <c r="BL159" s="155" t="str">
        <f t="shared" ca="1" si="2200"/>
        <v/>
      </c>
      <c r="BM159" s="155" t="str">
        <f t="shared" ca="1" si="2201"/>
        <v/>
      </c>
      <c r="BN159" s="155" t="str">
        <f t="shared" ca="1" si="2202"/>
        <v/>
      </c>
      <c r="BO159" s="155" t="str">
        <f t="shared" ca="1" si="2203"/>
        <v/>
      </c>
      <c r="BP159" s="155" t="str">
        <f t="shared" ca="1" si="2204"/>
        <v/>
      </c>
      <c r="BQ159" s="156" t="str">
        <f t="shared" ca="1" si="2205"/>
        <v/>
      </c>
      <c r="BR159" s="52"/>
      <c r="BS159" s="53">
        <f t="shared" ca="1" si="2206"/>
        <v>44.444444444444443</v>
      </c>
      <c r="BT159" s="53">
        <f t="shared" ca="1" si="2206"/>
        <v>44.444444444444443</v>
      </c>
      <c r="BU159" s="53">
        <f t="shared" ca="1" si="2206"/>
        <v>44.444444444444443</v>
      </c>
      <c r="BV159" s="53">
        <f t="shared" ca="1" si="2206"/>
        <v>44.444444444444443</v>
      </c>
      <c r="BW159" s="53">
        <f t="shared" ca="1" si="2206"/>
        <v>22.222222222222221</v>
      </c>
      <c r="BX159" s="53">
        <f t="shared" ca="1" si="2206"/>
        <v>0</v>
      </c>
      <c r="BY159" s="53">
        <f t="shared" ca="1" si="2206"/>
        <v>0</v>
      </c>
      <c r="BZ159" s="53">
        <f t="shared" ca="1" si="2206"/>
        <v>0</v>
      </c>
      <c r="CA159" s="53">
        <f t="shared" ca="1" si="2206"/>
        <v>0</v>
      </c>
      <c r="CB159" s="53">
        <f t="shared" ca="1" si="2206"/>
        <v>0</v>
      </c>
      <c r="CC159" s="53">
        <f t="shared" ca="1" si="2206"/>
        <v>0</v>
      </c>
      <c r="CD159" s="54">
        <f t="shared" ca="1" si="2206"/>
        <v>0</v>
      </c>
      <c r="CE159" s="53">
        <f t="shared" ca="1" si="2206"/>
        <v>0</v>
      </c>
      <c r="CF159" s="53">
        <f t="shared" ca="1" si="2206"/>
        <v>0</v>
      </c>
      <c r="CG159" s="53">
        <f t="shared" ca="1" si="2206"/>
        <v>0</v>
      </c>
      <c r="CH159" s="53">
        <f t="shared" ca="1" si="2206"/>
        <v>0</v>
      </c>
      <c r="CI159" s="53">
        <f t="shared" ca="1" si="2207"/>
        <v>0</v>
      </c>
      <c r="CJ159" s="53">
        <f t="shared" ca="1" si="2207"/>
        <v>0</v>
      </c>
      <c r="CK159" s="53">
        <f t="shared" ca="1" si="2207"/>
        <v>0</v>
      </c>
      <c r="CL159" s="53">
        <f t="shared" ca="1" si="2207"/>
        <v>0</v>
      </c>
      <c r="CM159" s="53">
        <f t="shared" ca="1" si="2207"/>
        <v>0</v>
      </c>
      <c r="CN159" s="53">
        <f t="shared" ca="1" si="2207"/>
        <v>0</v>
      </c>
      <c r="CO159" s="53">
        <f t="shared" ca="1" si="2207"/>
        <v>0</v>
      </c>
      <c r="CP159" s="54">
        <f t="shared" ca="1" si="2207"/>
        <v>0</v>
      </c>
      <c r="CQ159" s="53">
        <f t="shared" ca="1" si="2207"/>
        <v>0</v>
      </c>
      <c r="CR159" s="53">
        <f t="shared" ca="1" si="2207"/>
        <v>0</v>
      </c>
      <c r="CS159" s="53">
        <f t="shared" ca="1" si="2207"/>
        <v>0</v>
      </c>
      <c r="CT159" s="53">
        <f t="shared" ca="1" si="2207"/>
        <v>0</v>
      </c>
      <c r="CU159" s="53">
        <f t="shared" ca="1" si="2207"/>
        <v>0</v>
      </c>
      <c r="CV159" s="53">
        <f t="shared" ca="1" si="2207"/>
        <v>0</v>
      </c>
      <c r="CW159" s="53">
        <f t="shared" ca="1" si="2207"/>
        <v>0</v>
      </c>
      <c r="CX159" s="53">
        <f t="shared" ca="1" si="2207"/>
        <v>0</v>
      </c>
      <c r="CY159" s="53">
        <f t="shared" ca="1" si="2208"/>
        <v>0</v>
      </c>
      <c r="CZ159" s="53">
        <f t="shared" ca="1" si="2208"/>
        <v>0</v>
      </c>
      <c r="DA159" s="53">
        <f t="shared" ca="1" si="2208"/>
        <v>0</v>
      </c>
      <c r="DB159" s="54">
        <f t="shared" ca="1" si="2208"/>
        <v>0</v>
      </c>
      <c r="DC159" s="53">
        <f t="shared" ca="1" si="2208"/>
        <v>0</v>
      </c>
      <c r="DD159" s="53">
        <f t="shared" ca="1" si="2208"/>
        <v>0</v>
      </c>
      <c r="DE159" s="53">
        <f t="shared" ca="1" si="2208"/>
        <v>0</v>
      </c>
      <c r="DF159" s="53">
        <f t="shared" ca="1" si="2208"/>
        <v>0</v>
      </c>
      <c r="DG159" s="53">
        <f t="shared" ca="1" si="2208"/>
        <v>0</v>
      </c>
      <c r="DH159" s="53">
        <f t="shared" ca="1" si="2208"/>
        <v>0</v>
      </c>
      <c r="DI159" s="53">
        <f t="shared" ca="1" si="2208"/>
        <v>0</v>
      </c>
      <c r="DJ159" s="53">
        <f t="shared" ca="1" si="2208"/>
        <v>0</v>
      </c>
      <c r="DK159" s="53">
        <f t="shared" ca="1" si="2208"/>
        <v>0</v>
      </c>
      <c r="DL159" s="53">
        <f t="shared" ca="1" si="2208"/>
        <v>0</v>
      </c>
      <c r="DM159" s="53">
        <f t="shared" ca="1" si="2208"/>
        <v>0</v>
      </c>
      <c r="DN159" s="53">
        <f t="shared" ca="1" si="2208"/>
        <v>0</v>
      </c>
      <c r="DO159" s="52"/>
      <c r="DP159" s="60">
        <v>22.222222222222221</v>
      </c>
      <c r="DQ159" s="53">
        <v>22.222222222222221</v>
      </c>
      <c r="DR159" s="53">
        <v>22.222222222222221</v>
      </c>
      <c r="DS159" s="53">
        <v>22.222222222222221</v>
      </c>
      <c r="DT159" s="53">
        <v>22.222222222222221</v>
      </c>
      <c r="DU159" s="53">
        <v>22.222222222222221</v>
      </c>
      <c r="DV159" s="53">
        <v>22.222222222222221</v>
      </c>
      <c r="DW159" s="53">
        <v>22.222222222222221</v>
      </c>
      <c r="DX159" s="53">
        <v>22.222222222222221</v>
      </c>
      <c r="DY159" s="53">
        <v>0</v>
      </c>
      <c r="DZ159" s="53">
        <v>0</v>
      </c>
      <c r="EA159" s="53">
        <v>0</v>
      </c>
      <c r="EB159" s="53">
        <v>0</v>
      </c>
      <c r="EC159" s="53">
        <v>0</v>
      </c>
      <c r="ED159" s="53">
        <v>0</v>
      </c>
      <c r="EE159" s="53">
        <v>0</v>
      </c>
      <c r="EF159" s="53">
        <v>0</v>
      </c>
      <c r="EG159" s="53">
        <v>0</v>
      </c>
      <c r="EH159" s="53">
        <v>0</v>
      </c>
      <c r="EI159" s="53">
        <v>0</v>
      </c>
      <c r="EJ159" s="53">
        <v>0</v>
      </c>
      <c r="EK159" s="53">
        <v>0</v>
      </c>
      <c r="EL159" s="55">
        <v>0</v>
      </c>
      <c r="EM159" s="54">
        <v>0</v>
      </c>
      <c r="EN159" s="53">
        <v>0</v>
      </c>
      <c r="EO159" s="53">
        <v>0</v>
      </c>
      <c r="EP159" s="53">
        <v>0</v>
      </c>
      <c r="EQ159" s="53">
        <v>0</v>
      </c>
      <c r="ER159" s="53">
        <v>0</v>
      </c>
      <c r="ES159" s="53">
        <v>0</v>
      </c>
      <c r="ET159" s="53">
        <v>0</v>
      </c>
      <c r="EU159" s="53">
        <v>0</v>
      </c>
      <c r="EV159" s="53">
        <v>0</v>
      </c>
      <c r="EW159" s="53">
        <v>0</v>
      </c>
      <c r="EX159" s="53">
        <v>0</v>
      </c>
      <c r="EY159" s="53">
        <v>0</v>
      </c>
      <c r="EZ159" s="53">
        <v>0</v>
      </c>
      <c r="FA159" s="53">
        <v>0</v>
      </c>
      <c r="FB159" s="53">
        <v>0</v>
      </c>
      <c r="FC159" s="53">
        <v>0</v>
      </c>
      <c r="FD159" s="53">
        <v>0</v>
      </c>
      <c r="FE159" s="53">
        <v>0</v>
      </c>
      <c r="FF159" s="53">
        <v>0</v>
      </c>
      <c r="FG159" s="53">
        <v>0</v>
      </c>
      <c r="FH159" s="53">
        <v>0</v>
      </c>
      <c r="FI159" s="53">
        <v>0</v>
      </c>
      <c r="FJ159" s="53">
        <v>0</v>
      </c>
      <c r="FK159" s="54">
        <v>0</v>
      </c>
      <c r="FL159" s="53">
        <v>0</v>
      </c>
      <c r="FM159" s="53">
        <v>0</v>
      </c>
      <c r="FN159" s="53">
        <v>0</v>
      </c>
      <c r="FO159" s="53">
        <v>0</v>
      </c>
      <c r="FP159" s="53">
        <v>0</v>
      </c>
      <c r="FQ159" s="53">
        <v>0</v>
      </c>
      <c r="FR159" s="53">
        <v>0</v>
      </c>
      <c r="FS159" s="53">
        <v>0</v>
      </c>
      <c r="FT159" s="53">
        <v>0</v>
      </c>
      <c r="FU159" s="53">
        <v>0</v>
      </c>
      <c r="FV159" s="53">
        <v>0</v>
      </c>
      <c r="FW159" s="53">
        <v>0</v>
      </c>
      <c r="FX159" s="53">
        <v>0</v>
      </c>
      <c r="FY159" s="53">
        <v>0</v>
      </c>
      <c r="FZ159" s="53">
        <v>0</v>
      </c>
      <c r="GA159" s="53">
        <v>0</v>
      </c>
      <c r="GB159" s="53">
        <v>0</v>
      </c>
      <c r="GC159" s="53">
        <v>0</v>
      </c>
      <c r="GD159" s="53">
        <v>0</v>
      </c>
      <c r="GE159" s="53">
        <v>0</v>
      </c>
      <c r="GF159" s="53">
        <v>0</v>
      </c>
      <c r="GG159" s="53">
        <v>0</v>
      </c>
      <c r="GH159" s="53">
        <v>0</v>
      </c>
      <c r="GI159" s="54">
        <v>0</v>
      </c>
      <c r="GJ159" s="53">
        <v>0</v>
      </c>
      <c r="GK159" s="53">
        <v>0</v>
      </c>
      <c r="GL159" s="53">
        <v>0</v>
      </c>
      <c r="GM159" s="53">
        <v>0</v>
      </c>
      <c r="GN159" s="53">
        <v>0</v>
      </c>
      <c r="GO159" s="53">
        <v>0</v>
      </c>
      <c r="GP159" s="53">
        <v>0</v>
      </c>
      <c r="GQ159" s="53">
        <v>0</v>
      </c>
      <c r="GR159" s="53">
        <v>0</v>
      </c>
      <c r="GS159" s="53">
        <v>0</v>
      </c>
      <c r="GT159" s="53">
        <v>0</v>
      </c>
      <c r="GU159" s="53">
        <v>0</v>
      </c>
      <c r="GV159" s="53">
        <v>0</v>
      </c>
      <c r="GW159" s="53">
        <v>0</v>
      </c>
      <c r="GX159" s="53">
        <v>0</v>
      </c>
      <c r="GY159" s="53">
        <v>0</v>
      </c>
      <c r="GZ159" s="53">
        <v>0</v>
      </c>
      <c r="HA159" s="53">
        <v>0</v>
      </c>
      <c r="HB159" s="53">
        <v>0</v>
      </c>
      <c r="HC159" s="53">
        <v>0</v>
      </c>
      <c r="HD159" s="53">
        <v>0</v>
      </c>
      <c r="HE159" s="53">
        <v>0</v>
      </c>
      <c r="HF159" s="53">
        <v>0</v>
      </c>
      <c r="HG159" s="54">
        <v>0</v>
      </c>
      <c r="HH159" s="52"/>
      <c r="HI159" s="160"/>
      <c r="HJ159" s="161"/>
      <c r="HK159" s="161"/>
      <c r="HL159" s="161"/>
      <c r="HM159" s="161"/>
      <c r="HN159" s="161"/>
      <c r="HO159" s="161"/>
      <c r="HP159" s="161"/>
      <c r="HQ159" s="161"/>
      <c r="HR159" s="161"/>
      <c r="HS159" s="161"/>
      <c r="HT159" s="162"/>
      <c r="HU159" s="160"/>
      <c r="HV159" s="161"/>
      <c r="HW159" s="161"/>
      <c r="HX159" s="161"/>
      <c r="HY159" s="161"/>
      <c r="HZ159" s="161"/>
      <c r="IA159" s="161"/>
      <c r="IB159" s="161"/>
      <c r="IC159" s="161"/>
      <c r="ID159" s="161"/>
      <c r="IE159" s="161"/>
      <c r="IF159" s="162"/>
      <c r="IG159" s="160"/>
      <c r="IH159" s="161"/>
      <c r="II159" s="161"/>
      <c r="IJ159" s="161"/>
      <c r="IK159" s="161"/>
      <c r="IL159" s="161"/>
      <c r="IM159" s="161"/>
      <c r="IN159" s="161"/>
      <c r="IO159" s="161"/>
      <c r="IP159" s="161"/>
      <c r="IQ159" s="161"/>
      <c r="IR159" s="162"/>
      <c r="IS159" s="160"/>
      <c r="IT159" s="161"/>
      <c r="IU159" s="161"/>
      <c r="IV159" s="161"/>
      <c r="IW159" s="161"/>
      <c r="IX159" s="161"/>
      <c r="IY159" s="161"/>
      <c r="IZ159" s="161"/>
      <c r="JA159" s="161"/>
      <c r="JB159" s="161"/>
      <c r="JC159" s="161"/>
      <c r="JD159" s="162"/>
      <c r="JE159" s="92"/>
    </row>
    <row r="160" spans="1:265" s="1" customFormat="1" ht="15" thickBot="1" x14ac:dyDescent="0.35">
      <c r="A160" s="125"/>
      <c r="B160" s="163">
        <f t="shared" ca="1" si="2149"/>
        <v>0</v>
      </c>
      <c r="C160" s="164" t="str">
        <f t="shared" ca="1" si="2150"/>
        <v>Affaire 1</v>
      </c>
      <c r="D160" s="140" t="str">
        <f t="shared" ca="1" si="2151"/>
        <v>DCE/REA</v>
      </c>
      <c r="E160" s="141" t="s">
        <v>40</v>
      </c>
      <c r="F160" s="142">
        <v>3</v>
      </c>
      <c r="G160" s="140">
        <f t="shared" ca="1" si="2152"/>
        <v>0</v>
      </c>
      <c r="H160" s="140">
        <f t="shared" ca="1" si="2153"/>
        <v>0</v>
      </c>
      <c r="I160" s="168">
        <f t="shared" ca="1" si="2154"/>
        <v>0</v>
      </c>
      <c r="J160" s="140">
        <f t="shared" ca="1" si="2155"/>
        <v>0</v>
      </c>
      <c r="K160" s="140">
        <f t="shared" ca="1" si="2156"/>
        <v>0</v>
      </c>
      <c r="L160" s="143">
        <f t="shared" ca="1" si="2157"/>
        <v>0</v>
      </c>
      <c r="M160" s="108"/>
      <c r="N160" s="145">
        <v>250</v>
      </c>
      <c r="O160" s="146">
        <v>43466</v>
      </c>
      <c r="P160" s="146">
        <v>43525</v>
      </c>
      <c r="Q160" s="147"/>
      <c r="R160" s="148" t="str">
        <f ca="1">IF(AND($P160&lt;&gt;"",$P160&lt;=$B$1,$Q160=""),"RETARD","")</f>
        <v>RETARD</v>
      </c>
      <c r="S160" s="148">
        <f ca="1">IF($O160="","",IF(AND($B$1&lt;$P160,$Q160=""),$P160,IF(AND($Q160&lt;=$P160,$Q160&lt;&gt;""),$Q160,EDATE($P160,1))))</f>
        <v>43556</v>
      </c>
      <c r="T160" s="150"/>
      <c r="U160" s="108"/>
      <c r="V160" s="154" t="str">
        <f t="shared" ca="1" si="2158"/>
        <v>-</v>
      </c>
      <c r="W160" s="155" t="str">
        <f t="shared" ca="1" si="2159"/>
        <v>-</v>
      </c>
      <c r="X160" s="155" t="str">
        <f t="shared" ca="1" si="2160"/>
        <v>-</v>
      </c>
      <c r="Y160" s="155" t="str">
        <f t="shared" ca="1" si="2161"/>
        <v>DCE</v>
      </c>
      <c r="Z160" s="155" t="str">
        <f t="shared" ca="1" si="2162"/>
        <v/>
      </c>
      <c r="AA160" s="155" t="str">
        <f t="shared" ca="1" si="2163"/>
        <v/>
      </c>
      <c r="AB160" s="155" t="str">
        <f t="shared" ca="1" si="2164"/>
        <v/>
      </c>
      <c r="AC160" s="155" t="str">
        <f t="shared" ca="1" si="2165"/>
        <v/>
      </c>
      <c r="AD160" s="155" t="str">
        <f t="shared" ca="1" si="2166"/>
        <v/>
      </c>
      <c r="AE160" s="155" t="str">
        <f t="shared" ca="1" si="2167"/>
        <v/>
      </c>
      <c r="AF160" s="155" t="str">
        <f t="shared" ca="1" si="2168"/>
        <v/>
      </c>
      <c r="AG160" s="156" t="str">
        <f t="shared" ca="1" si="2169"/>
        <v/>
      </c>
      <c r="AH160" s="154" t="str">
        <f t="shared" ca="1" si="2170"/>
        <v/>
      </c>
      <c r="AI160" s="155" t="str">
        <f t="shared" ca="1" si="2171"/>
        <v/>
      </c>
      <c r="AJ160" s="155" t="str">
        <f t="shared" ca="1" si="2172"/>
        <v/>
      </c>
      <c r="AK160" s="155" t="str">
        <f t="shared" ca="1" si="2173"/>
        <v/>
      </c>
      <c r="AL160" s="155" t="str">
        <f t="shared" ca="1" si="2174"/>
        <v/>
      </c>
      <c r="AM160" s="155" t="str">
        <f t="shared" ca="1" si="2175"/>
        <v/>
      </c>
      <c r="AN160" s="155" t="str">
        <f t="shared" ca="1" si="2176"/>
        <v/>
      </c>
      <c r="AO160" s="155" t="str">
        <f t="shared" ca="1" si="2177"/>
        <v/>
      </c>
      <c r="AP160" s="155" t="str">
        <f t="shared" ca="1" si="2178"/>
        <v/>
      </c>
      <c r="AQ160" s="155" t="str">
        <f t="shared" ca="1" si="2179"/>
        <v/>
      </c>
      <c r="AR160" s="155" t="str">
        <f t="shared" ca="1" si="2180"/>
        <v/>
      </c>
      <c r="AS160" s="156" t="str">
        <f t="shared" ca="1" si="2181"/>
        <v/>
      </c>
      <c r="AT160" s="154" t="str">
        <f t="shared" ca="1" si="2182"/>
        <v/>
      </c>
      <c r="AU160" s="155" t="str">
        <f t="shared" ca="1" si="2183"/>
        <v/>
      </c>
      <c r="AV160" s="155" t="str">
        <f t="shared" ca="1" si="2184"/>
        <v/>
      </c>
      <c r="AW160" s="155" t="str">
        <f t="shared" ca="1" si="2185"/>
        <v/>
      </c>
      <c r="AX160" s="155" t="str">
        <f t="shared" ca="1" si="2186"/>
        <v/>
      </c>
      <c r="AY160" s="155" t="str">
        <f t="shared" ca="1" si="2187"/>
        <v/>
      </c>
      <c r="AZ160" s="155" t="str">
        <f t="shared" ca="1" si="2188"/>
        <v/>
      </c>
      <c r="BA160" s="155" t="str">
        <f t="shared" ca="1" si="2189"/>
        <v/>
      </c>
      <c r="BB160" s="155" t="str">
        <f t="shared" ca="1" si="2190"/>
        <v/>
      </c>
      <c r="BC160" s="155" t="str">
        <f t="shared" ca="1" si="2191"/>
        <v/>
      </c>
      <c r="BD160" s="155" t="str">
        <f t="shared" ca="1" si="2192"/>
        <v/>
      </c>
      <c r="BE160" s="156" t="str">
        <f t="shared" ca="1" si="2193"/>
        <v/>
      </c>
      <c r="BF160" s="154" t="str">
        <f t="shared" ca="1" si="2194"/>
        <v/>
      </c>
      <c r="BG160" s="155" t="str">
        <f t="shared" ca="1" si="2195"/>
        <v/>
      </c>
      <c r="BH160" s="155" t="str">
        <f t="shared" ca="1" si="2196"/>
        <v/>
      </c>
      <c r="BI160" s="155" t="str">
        <f t="shared" ca="1" si="2197"/>
        <v/>
      </c>
      <c r="BJ160" s="155" t="str">
        <f t="shared" ca="1" si="2198"/>
        <v/>
      </c>
      <c r="BK160" s="155" t="str">
        <f t="shared" ca="1" si="2199"/>
        <v/>
      </c>
      <c r="BL160" s="155" t="str">
        <f t="shared" ca="1" si="2200"/>
        <v/>
      </c>
      <c r="BM160" s="155" t="str">
        <f t="shared" ca="1" si="2201"/>
        <v/>
      </c>
      <c r="BN160" s="155" t="str">
        <f t="shared" ca="1" si="2202"/>
        <v/>
      </c>
      <c r="BO160" s="155" t="str">
        <f t="shared" ca="1" si="2203"/>
        <v/>
      </c>
      <c r="BP160" s="155" t="str">
        <f t="shared" ca="1" si="2204"/>
        <v/>
      </c>
      <c r="BQ160" s="156" t="str">
        <f t="shared" ca="1" si="2205"/>
        <v/>
      </c>
      <c r="BR160" s="52"/>
      <c r="BS160" s="53">
        <f t="shared" ca="1" si="2206"/>
        <v>71.428571428571431</v>
      </c>
      <c r="BT160" s="53">
        <f t="shared" ca="1" si="2206"/>
        <v>71.428571428571431</v>
      </c>
      <c r="BU160" s="53">
        <f t="shared" ca="1" si="2206"/>
        <v>71.428571428571431</v>
      </c>
      <c r="BV160" s="53">
        <f t="shared" ca="1" si="2206"/>
        <v>35.714285714285715</v>
      </c>
      <c r="BW160" s="53">
        <f t="shared" ca="1" si="2206"/>
        <v>0</v>
      </c>
      <c r="BX160" s="53">
        <f t="shared" ca="1" si="2206"/>
        <v>0</v>
      </c>
      <c r="BY160" s="53">
        <f t="shared" ca="1" si="2206"/>
        <v>0</v>
      </c>
      <c r="BZ160" s="53">
        <f t="shared" ca="1" si="2206"/>
        <v>0</v>
      </c>
      <c r="CA160" s="53">
        <f t="shared" ca="1" si="2206"/>
        <v>0</v>
      </c>
      <c r="CB160" s="53">
        <f t="shared" ca="1" si="2206"/>
        <v>0</v>
      </c>
      <c r="CC160" s="53">
        <f t="shared" ca="1" si="2206"/>
        <v>0</v>
      </c>
      <c r="CD160" s="54">
        <f t="shared" ca="1" si="2206"/>
        <v>0</v>
      </c>
      <c r="CE160" s="53">
        <f t="shared" ca="1" si="2206"/>
        <v>0</v>
      </c>
      <c r="CF160" s="53">
        <f t="shared" ca="1" si="2206"/>
        <v>0</v>
      </c>
      <c r="CG160" s="53">
        <f t="shared" ca="1" si="2206"/>
        <v>0</v>
      </c>
      <c r="CH160" s="53">
        <f t="shared" ca="1" si="2206"/>
        <v>0</v>
      </c>
      <c r="CI160" s="53">
        <f t="shared" ca="1" si="2207"/>
        <v>0</v>
      </c>
      <c r="CJ160" s="53">
        <f t="shared" ca="1" si="2207"/>
        <v>0</v>
      </c>
      <c r="CK160" s="53">
        <f t="shared" ca="1" si="2207"/>
        <v>0</v>
      </c>
      <c r="CL160" s="53">
        <f t="shared" ca="1" si="2207"/>
        <v>0</v>
      </c>
      <c r="CM160" s="53">
        <f t="shared" ca="1" si="2207"/>
        <v>0</v>
      </c>
      <c r="CN160" s="53">
        <f t="shared" ca="1" si="2207"/>
        <v>0</v>
      </c>
      <c r="CO160" s="53">
        <f t="shared" ca="1" si="2207"/>
        <v>0</v>
      </c>
      <c r="CP160" s="54">
        <f t="shared" ca="1" si="2207"/>
        <v>0</v>
      </c>
      <c r="CQ160" s="53">
        <f t="shared" ca="1" si="2207"/>
        <v>0</v>
      </c>
      <c r="CR160" s="53">
        <f t="shared" ca="1" si="2207"/>
        <v>0</v>
      </c>
      <c r="CS160" s="53">
        <f t="shared" ca="1" si="2207"/>
        <v>0</v>
      </c>
      <c r="CT160" s="53">
        <f t="shared" ca="1" si="2207"/>
        <v>0</v>
      </c>
      <c r="CU160" s="53">
        <f t="shared" ca="1" si="2207"/>
        <v>0</v>
      </c>
      <c r="CV160" s="53">
        <f t="shared" ca="1" si="2207"/>
        <v>0</v>
      </c>
      <c r="CW160" s="53">
        <f t="shared" ca="1" si="2207"/>
        <v>0</v>
      </c>
      <c r="CX160" s="53">
        <f t="shared" ca="1" si="2207"/>
        <v>0</v>
      </c>
      <c r="CY160" s="53">
        <f t="shared" ca="1" si="2208"/>
        <v>0</v>
      </c>
      <c r="CZ160" s="53">
        <f t="shared" ca="1" si="2208"/>
        <v>0</v>
      </c>
      <c r="DA160" s="53">
        <f t="shared" ca="1" si="2208"/>
        <v>0</v>
      </c>
      <c r="DB160" s="54">
        <f t="shared" ca="1" si="2208"/>
        <v>0</v>
      </c>
      <c r="DC160" s="53">
        <f t="shared" ca="1" si="2208"/>
        <v>0</v>
      </c>
      <c r="DD160" s="53">
        <f t="shared" ca="1" si="2208"/>
        <v>0</v>
      </c>
      <c r="DE160" s="53">
        <f t="shared" ca="1" si="2208"/>
        <v>0</v>
      </c>
      <c r="DF160" s="53">
        <f t="shared" ca="1" si="2208"/>
        <v>0</v>
      </c>
      <c r="DG160" s="53">
        <f t="shared" ca="1" si="2208"/>
        <v>0</v>
      </c>
      <c r="DH160" s="53">
        <f t="shared" ca="1" si="2208"/>
        <v>0</v>
      </c>
      <c r="DI160" s="53">
        <f t="shared" ca="1" si="2208"/>
        <v>0</v>
      </c>
      <c r="DJ160" s="53">
        <f t="shared" ca="1" si="2208"/>
        <v>0</v>
      </c>
      <c r="DK160" s="53">
        <f t="shared" ca="1" si="2208"/>
        <v>0</v>
      </c>
      <c r="DL160" s="53">
        <f t="shared" ca="1" si="2208"/>
        <v>0</v>
      </c>
      <c r="DM160" s="53">
        <f t="shared" ca="1" si="2208"/>
        <v>0</v>
      </c>
      <c r="DN160" s="53">
        <f t="shared" ca="1" si="2208"/>
        <v>0</v>
      </c>
      <c r="DO160" s="52"/>
      <c r="DP160" s="60">
        <v>35.714285714285715</v>
      </c>
      <c r="DQ160" s="53">
        <v>35.714285714285715</v>
      </c>
      <c r="DR160" s="53">
        <v>35.714285714285715</v>
      </c>
      <c r="DS160" s="53">
        <v>35.714285714285715</v>
      </c>
      <c r="DT160" s="53">
        <v>35.714285714285715</v>
      </c>
      <c r="DU160" s="53">
        <v>35.714285714285715</v>
      </c>
      <c r="DV160" s="53">
        <v>35.714285714285715</v>
      </c>
      <c r="DW160" s="53">
        <v>0</v>
      </c>
      <c r="DX160" s="53">
        <v>0</v>
      </c>
      <c r="DY160" s="53">
        <v>0</v>
      </c>
      <c r="DZ160" s="53">
        <v>0</v>
      </c>
      <c r="EA160" s="53">
        <v>0</v>
      </c>
      <c r="EB160" s="53">
        <v>0</v>
      </c>
      <c r="EC160" s="53">
        <v>0</v>
      </c>
      <c r="ED160" s="53">
        <v>0</v>
      </c>
      <c r="EE160" s="53">
        <v>0</v>
      </c>
      <c r="EF160" s="53">
        <v>0</v>
      </c>
      <c r="EG160" s="53">
        <v>0</v>
      </c>
      <c r="EH160" s="53">
        <v>0</v>
      </c>
      <c r="EI160" s="53">
        <v>0</v>
      </c>
      <c r="EJ160" s="53">
        <v>0</v>
      </c>
      <c r="EK160" s="53">
        <v>0</v>
      </c>
      <c r="EL160" s="55">
        <v>0</v>
      </c>
      <c r="EM160" s="54">
        <v>0</v>
      </c>
      <c r="EN160" s="53">
        <v>0</v>
      </c>
      <c r="EO160" s="53">
        <v>0</v>
      </c>
      <c r="EP160" s="53">
        <v>0</v>
      </c>
      <c r="EQ160" s="53">
        <v>0</v>
      </c>
      <c r="ER160" s="53">
        <v>0</v>
      </c>
      <c r="ES160" s="53">
        <v>0</v>
      </c>
      <c r="ET160" s="53">
        <v>0</v>
      </c>
      <c r="EU160" s="53">
        <v>0</v>
      </c>
      <c r="EV160" s="53">
        <v>0</v>
      </c>
      <c r="EW160" s="53">
        <v>0</v>
      </c>
      <c r="EX160" s="53">
        <v>0</v>
      </c>
      <c r="EY160" s="53">
        <v>0</v>
      </c>
      <c r="EZ160" s="53">
        <v>0</v>
      </c>
      <c r="FA160" s="53">
        <v>0</v>
      </c>
      <c r="FB160" s="53">
        <v>0</v>
      </c>
      <c r="FC160" s="53">
        <v>0</v>
      </c>
      <c r="FD160" s="53">
        <v>0</v>
      </c>
      <c r="FE160" s="53">
        <v>0</v>
      </c>
      <c r="FF160" s="53">
        <v>0</v>
      </c>
      <c r="FG160" s="53">
        <v>0</v>
      </c>
      <c r="FH160" s="53">
        <v>0</v>
      </c>
      <c r="FI160" s="53">
        <v>0</v>
      </c>
      <c r="FJ160" s="53">
        <v>0</v>
      </c>
      <c r="FK160" s="54">
        <v>0</v>
      </c>
      <c r="FL160" s="53">
        <v>0</v>
      </c>
      <c r="FM160" s="53">
        <v>0</v>
      </c>
      <c r="FN160" s="53">
        <v>0</v>
      </c>
      <c r="FO160" s="53">
        <v>0</v>
      </c>
      <c r="FP160" s="53">
        <v>0</v>
      </c>
      <c r="FQ160" s="53">
        <v>0</v>
      </c>
      <c r="FR160" s="53">
        <v>0</v>
      </c>
      <c r="FS160" s="53">
        <v>0</v>
      </c>
      <c r="FT160" s="53">
        <v>0</v>
      </c>
      <c r="FU160" s="53">
        <v>0</v>
      </c>
      <c r="FV160" s="53">
        <v>0</v>
      </c>
      <c r="FW160" s="53">
        <v>0</v>
      </c>
      <c r="FX160" s="53">
        <v>0</v>
      </c>
      <c r="FY160" s="53">
        <v>0</v>
      </c>
      <c r="FZ160" s="53">
        <v>0</v>
      </c>
      <c r="GA160" s="53">
        <v>0</v>
      </c>
      <c r="GB160" s="53">
        <v>0</v>
      </c>
      <c r="GC160" s="53">
        <v>0</v>
      </c>
      <c r="GD160" s="53">
        <v>0</v>
      </c>
      <c r="GE160" s="53">
        <v>0</v>
      </c>
      <c r="GF160" s="53">
        <v>0</v>
      </c>
      <c r="GG160" s="53">
        <v>0</v>
      </c>
      <c r="GH160" s="53">
        <v>0</v>
      </c>
      <c r="GI160" s="54">
        <v>0</v>
      </c>
      <c r="GJ160" s="53">
        <v>0</v>
      </c>
      <c r="GK160" s="53">
        <v>0</v>
      </c>
      <c r="GL160" s="53">
        <v>0</v>
      </c>
      <c r="GM160" s="53">
        <v>0</v>
      </c>
      <c r="GN160" s="53">
        <v>0</v>
      </c>
      <c r="GO160" s="53">
        <v>0</v>
      </c>
      <c r="GP160" s="53">
        <v>0</v>
      </c>
      <c r="GQ160" s="53">
        <v>0</v>
      </c>
      <c r="GR160" s="53">
        <v>0</v>
      </c>
      <c r="GS160" s="53">
        <v>0</v>
      </c>
      <c r="GT160" s="53">
        <v>0</v>
      </c>
      <c r="GU160" s="53">
        <v>0</v>
      </c>
      <c r="GV160" s="53">
        <v>0</v>
      </c>
      <c r="GW160" s="53">
        <v>0</v>
      </c>
      <c r="GX160" s="53">
        <v>0</v>
      </c>
      <c r="GY160" s="53">
        <v>0</v>
      </c>
      <c r="GZ160" s="53">
        <v>0</v>
      </c>
      <c r="HA160" s="53">
        <v>0</v>
      </c>
      <c r="HB160" s="53">
        <v>0</v>
      </c>
      <c r="HC160" s="53">
        <v>0</v>
      </c>
      <c r="HD160" s="53">
        <v>0</v>
      </c>
      <c r="HE160" s="53">
        <v>0</v>
      </c>
      <c r="HF160" s="53">
        <v>0</v>
      </c>
      <c r="HG160" s="54">
        <v>0</v>
      </c>
      <c r="HH160" s="52"/>
      <c r="HI160" s="160"/>
      <c r="HJ160" s="161"/>
      <c r="HK160" s="161"/>
      <c r="HL160" s="161"/>
      <c r="HM160" s="161"/>
      <c r="HN160" s="161"/>
      <c r="HO160" s="161"/>
      <c r="HP160" s="161"/>
      <c r="HQ160" s="161"/>
      <c r="HR160" s="161"/>
      <c r="HS160" s="161"/>
      <c r="HT160" s="162"/>
      <c r="HU160" s="160"/>
      <c r="HV160" s="161"/>
      <c r="HW160" s="161"/>
      <c r="HX160" s="161"/>
      <c r="HY160" s="161"/>
      <c r="HZ160" s="161"/>
      <c r="IA160" s="161"/>
      <c r="IB160" s="161"/>
      <c r="IC160" s="161"/>
      <c r="ID160" s="161"/>
      <c r="IE160" s="161"/>
      <c r="IF160" s="162"/>
      <c r="IG160" s="160"/>
      <c r="IH160" s="161"/>
      <c r="II160" s="161"/>
      <c r="IJ160" s="161"/>
      <c r="IK160" s="161"/>
      <c r="IL160" s="161"/>
      <c r="IM160" s="161"/>
      <c r="IN160" s="161"/>
      <c r="IO160" s="161"/>
      <c r="IP160" s="161"/>
      <c r="IQ160" s="161"/>
      <c r="IR160" s="162"/>
      <c r="IS160" s="160"/>
      <c r="IT160" s="161"/>
      <c r="IU160" s="161"/>
      <c r="IV160" s="161"/>
      <c r="IW160" s="161"/>
      <c r="IX160" s="161"/>
      <c r="IY160" s="161"/>
      <c r="IZ160" s="161"/>
      <c r="JA160" s="161"/>
      <c r="JB160" s="161"/>
      <c r="JC160" s="161"/>
      <c r="JD160" s="162"/>
      <c r="JE160" s="92"/>
    </row>
    <row r="161" spans="1:265" s="1" customFormat="1" ht="14.4" x14ac:dyDescent="0.3">
      <c r="A161" s="124"/>
      <c r="B161" s="171"/>
      <c r="C161" s="165" t="s">
        <v>43</v>
      </c>
      <c r="D161" s="137" t="s">
        <v>28</v>
      </c>
      <c r="E161" s="137" t="s">
        <v>39</v>
      </c>
      <c r="F161" s="138"/>
      <c r="G161" s="137"/>
      <c r="H161" s="137"/>
      <c r="I161" s="172"/>
      <c r="J161" s="137"/>
      <c r="K161" s="137"/>
      <c r="L161" s="139"/>
      <c r="M161" s="108"/>
      <c r="N161" s="144">
        <f ca="1">SUM(INDIRECT(ADDRESS(ROW($C161)+1,COLUMN($C161)+11,4)&amp;":"&amp;ADDRESS(ROW($C161)+(COUNTIFS($C$1:$C$12,$C161)-1),COLUMN($C161)+11,4)))</f>
        <v>850</v>
      </c>
      <c r="O161" s="137"/>
      <c r="P161" s="137"/>
      <c r="Q161" s="137"/>
      <c r="R161" s="137"/>
      <c r="S161" s="137"/>
      <c r="T161" s="170"/>
      <c r="U161" s="108"/>
      <c r="V161" s="151"/>
      <c r="W161" s="152"/>
      <c r="X161" s="152"/>
      <c r="Y161" s="152"/>
      <c r="Z161" s="152"/>
      <c r="AA161" s="152"/>
      <c r="AB161" s="152"/>
      <c r="AC161" s="152"/>
      <c r="AD161" s="152"/>
      <c r="AE161" s="152"/>
      <c r="AF161" s="152"/>
      <c r="AG161" s="153"/>
      <c r="AH161" s="151"/>
      <c r="AI161" s="152"/>
      <c r="AJ161" s="152"/>
      <c r="AK161" s="152"/>
      <c r="AL161" s="152"/>
      <c r="AM161" s="152"/>
      <c r="AN161" s="152"/>
      <c r="AO161" s="152"/>
      <c r="AP161" s="152"/>
      <c r="AQ161" s="152"/>
      <c r="AR161" s="152"/>
      <c r="AS161" s="153"/>
      <c r="AT161" s="151"/>
      <c r="AU161" s="152"/>
      <c r="AV161" s="152"/>
      <c r="AW161" s="152"/>
      <c r="AX161" s="152"/>
      <c r="AY161" s="152"/>
      <c r="AZ161" s="152"/>
      <c r="BA161" s="152"/>
      <c r="BB161" s="152"/>
      <c r="BC161" s="152"/>
      <c r="BD161" s="152"/>
      <c r="BE161" s="153"/>
      <c r="BF161" s="151"/>
      <c r="BG161" s="152"/>
      <c r="BH161" s="152"/>
      <c r="BI161" s="152"/>
      <c r="BJ161" s="152"/>
      <c r="BK161" s="152"/>
      <c r="BL161" s="152"/>
      <c r="BM161" s="152"/>
      <c r="BN161" s="152"/>
      <c r="BO161" s="152"/>
      <c r="BP161" s="152"/>
      <c r="BQ161" s="153"/>
      <c r="BR161" s="52"/>
      <c r="BS161" s="71"/>
      <c r="BT161" s="71"/>
      <c r="BU161" s="71"/>
      <c r="BV161" s="71"/>
      <c r="BW161" s="71"/>
      <c r="BX161" s="71"/>
      <c r="BY161" s="71"/>
      <c r="BZ161" s="71"/>
      <c r="CA161" s="71"/>
      <c r="CB161" s="71"/>
      <c r="CC161" s="71"/>
      <c r="CD161" s="72"/>
      <c r="CE161" s="71"/>
      <c r="CF161" s="71"/>
      <c r="CG161" s="71"/>
      <c r="CH161" s="71"/>
      <c r="CI161" s="71"/>
      <c r="CJ161" s="71"/>
      <c r="CK161" s="71"/>
      <c r="CL161" s="71"/>
      <c r="CM161" s="71"/>
      <c r="CN161" s="71"/>
      <c r="CO161" s="71"/>
      <c r="CP161" s="72"/>
      <c r="CQ161" s="71"/>
      <c r="CR161" s="71"/>
      <c r="CS161" s="71"/>
      <c r="CT161" s="71"/>
      <c r="CU161" s="71"/>
      <c r="CV161" s="71"/>
      <c r="CW161" s="71"/>
      <c r="CX161" s="71"/>
      <c r="CY161" s="71"/>
      <c r="CZ161" s="71"/>
      <c r="DA161" s="71"/>
      <c r="DB161" s="72"/>
      <c r="DC161" s="71"/>
      <c r="DD161" s="71"/>
      <c r="DE161" s="71"/>
      <c r="DF161" s="71"/>
      <c r="DG161" s="71"/>
      <c r="DH161" s="71"/>
      <c r="DI161" s="71"/>
      <c r="DJ161" s="71"/>
      <c r="DK161" s="71"/>
      <c r="DL161" s="71"/>
      <c r="DM161" s="71"/>
      <c r="DN161" s="71"/>
      <c r="DO161" s="52"/>
      <c r="DP161" s="73"/>
      <c r="DQ161" s="71"/>
      <c r="DR161" s="71"/>
      <c r="DS161" s="71"/>
      <c r="DT161" s="71"/>
      <c r="DU161" s="71"/>
      <c r="DV161" s="71"/>
      <c r="DW161" s="71"/>
      <c r="DX161" s="71"/>
      <c r="DY161" s="71"/>
      <c r="DZ161" s="71"/>
      <c r="EA161" s="71"/>
      <c r="EB161" s="71"/>
      <c r="EC161" s="71"/>
      <c r="ED161" s="71"/>
      <c r="EE161" s="71"/>
      <c r="EF161" s="71"/>
      <c r="EG161" s="71"/>
      <c r="EH161" s="71"/>
      <c r="EI161" s="71"/>
      <c r="EJ161" s="71"/>
      <c r="EK161" s="71"/>
      <c r="EL161" s="74"/>
      <c r="EM161" s="72"/>
      <c r="EN161" s="71"/>
      <c r="EO161" s="71"/>
      <c r="EP161" s="71"/>
      <c r="EQ161" s="71"/>
      <c r="ER161" s="71"/>
      <c r="ES161" s="71"/>
      <c r="ET161" s="71"/>
      <c r="EU161" s="71"/>
      <c r="EV161" s="71"/>
      <c r="EW161" s="71"/>
      <c r="EX161" s="71"/>
      <c r="EY161" s="71"/>
      <c r="EZ161" s="71"/>
      <c r="FA161" s="71"/>
      <c r="FB161" s="71"/>
      <c r="FC161" s="71"/>
      <c r="FD161" s="71"/>
      <c r="FE161" s="71"/>
      <c r="FF161" s="71"/>
      <c r="FG161" s="71"/>
      <c r="FH161" s="71"/>
      <c r="FI161" s="71"/>
      <c r="FJ161" s="71"/>
      <c r="FK161" s="72"/>
      <c r="FL161" s="71"/>
      <c r="FM161" s="71"/>
      <c r="FN161" s="71"/>
      <c r="FO161" s="71"/>
      <c r="FP161" s="71"/>
      <c r="FQ161" s="71"/>
      <c r="FR161" s="71"/>
      <c r="FS161" s="71"/>
      <c r="FT161" s="71"/>
      <c r="FU161" s="71"/>
      <c r="FV161" s="71"/>
      <c r="FW161" s="71"/>
      <c r="FX161" s="71"/>
      <c r="FY161" s="71"/>
      <c r="FZ161" s="71"/>
      <c r="GA161" s="71"/>
      <c r="GB161" s="71"/>
      <c r="GC161" s="71"/>
      <c r="GD161" s="71"/>
      <c r="GE161" s="71"/>
      <c r="GF161" s="71"/>
      <c r="GG161" s="71"/>
      <c r="GH161" s="71"/>
      <c r="GI161" s="72"/>
      <c r="GJ161" s="71"/>
      <c r="GK161" s="71"/>
      <c r="GL161" s="71"/>
      <c r="GM161" s="71"/>
      <c r="GN161" s="71"/>
      <c r="GO161" s="71"/>
      <c r="GP161" s="71"/>
      <c r="GQ161" s="71"/>
      <c r="GR161" s="71"/>
      <c r="GS161" s="71"/>
      <c r="GT161" s="71"/>
      <c r="GU161" s="71"/>
      <c r="GV161" s="71"/>
      <c r="GW161" s="71"/>
      <c r="GX161" s="71"/>
      <c r="GY161" s="71"/>
      <c r="GZ161" s="71"/>
      <c r="HA161" s="71"/>
      <c r="HB161" s="71"/>
      <c r="HC161" s="71"/>
      <c r="HD161" s="71"/>
      <c r="HE161" s="71"/>
      <c r="HF161" s="71"/>
      <c r="HG161" s="72"/>
      <c r="HH161" s="52"/>
      <c r="HI161" s="157"/>
      <c r="HJ161" s="158"/>
      <c r="HK161" s="158"/>
      <c r="HL161" s="158"/>
      <c r="HM161" s="158"/>
      <c r="HN161" s="158"/>
      <c r="HO161" s="158"/>
      <c r="HP161" s="158"/>
      <c r="HQ161" s="158"/>
      <c r="HR161" s="158"/>
      <c r="HS161" s="158"/>
      <c r="HT161" s="159"/>
      <c r="HU161" s="157"/>
      <c r="HV161" s="158"/>
      <c r="HW161" s="158"/>
      <c r="HX161" s="158"/>
      <c r="HY161" s="158"/>
      <c r="HZ161" s="158"/>
      <c r="IA161" s="158"/>
      <c r="IB161" s="158"/>
      <c r="IC161" s="158"/>
      <c r="ID161" s="158"/>
      <c r="IE161" s="158"/>
      <c r="IF161" s="159"/>
      <c r="IG161" s="157"/>
      <c r="IH161" s="158"/>
      <c r="II161" s="158"/>
      <c r="IJ161" s="158"/>
      <c r="IK161" s="158"/>
      <c r="IL161" s="158"/>
      <c r="IM161" s="158"/>
      <c r="IN161" s="158"/>
      <c r="IO161" s="158"/>
      <c r="IP161" s="158"/>
      <c r="IQ161" s="158"/>
      <c r="IR161" s="159"/>
      <c r="IS161" s="157"/>
      <c r="IT161" s="158"/>
      <c r="IU161" s="158"/>
      <c r="IV161" s="158"/>
      <c r="IW161" s="158"/>
      <c r="IX161" s="158"/>
      <c r="IY161" s="158"/>
      <c r="IZ161" s="158"/>
      <c r="JA161" s="158"/>
      <c r="JB161" s="158"/>
      <c r="JC161" s="158"/>
      <c r="JD161" s="159"/>
      <c r="JE161" s="92"/>
    </row>
    <row r="162" spans="1:265" s="1" customFormat="1" ht="15" customHeight="1" x14ac:dyDescent="0.3">
      <c r="A162" s="125"/>
      <c r="B162" s="163">
        <f t="shared" ref="B162:B164" ca="1" si="2209">INDIRECT(ADDRESS(ROW(A162)-1,COLUMN(A162)+1,4),TRUE)</f>
        <v>0</v>
      </c>
      <c r="C162" s="164" t="str">
        <f t="shared" ref="C162:C164" ca="1" si="2210">INDIRECT(ADDRESS(ROW(B162)-1,COLUMN(B162)+1,4),TRUE)</f>
        <v>Affaire 1</v>
      </c>
      <c r="D162" s="140" t="str">
        <f t="shared" ref="D162:D164" ca="1" si="2211">INDIRECT(ADDRESS(ROW(C162)-1,COLUMN(C162)+1,4),TRUE)</f>
        <v>DCE/REA</v>
      </c>
      <c r="E162" s="141" t="s">
        <v>38</v>
      </c>
      <c r="F162" s="142">
        <v>1</v>
      </c>
      <c r="G162" s="140">
        <f t="shared" ref="G162:G164" ca="1" si="2212">INDIRECT(ADDRESS(ROW(F162)-1,COLUMN(F162)+1,4),TRUE)</f>
        <v>0</v>
      </c>
      <c r="H162" s="140">
        <f t="shared" ref="H162:H164" ca="1" si="2213">INDIRECT(ADDRESS(ROW(G162)-1,COLUMN(G162)+1,4),TRUE)</f>
        <v>0</v>
      </c>
      <c r="I162" s="168">
        <f t="shared" ref="I162:I164" ca="1" si="2214">INDIRECT(ADDRESS(ROW(H162)-1,COLUMN(H162)+1,4),TRUE)</f>
        <v>0</v>
      </c>
      <c r="J162" s="173">
        <f t="shared" ref="J162:J164" ca="1" si="2215">INDIRECT(ADDRESS(ROW(I162)-1,COLUMN(I162)+1,4),TRUE)</f>
        <v>0</v>
      </c>
      <c r="K162" s="140">
        <f t="shared" ref="K162:K164" ca="1" si="2216">INDIRECT(ADDRESS(ROW(J162)-1,COLUMN(J162)+1,4),TRUE)</f>
        <v>0</v>
      </c>
      <c r="L162" s="143">
        <f t="shared" ref="L162:L164" ca="1" si="2217">INDIRECT(ADDRESS(ROW(K162)-1,COLUMN(K162)+1,4),TRUE)</f>
        <v>0</v>
      </c>
      <c r="M162" s="108"/>
      <c r="N162" s="145">
        <v>400</v>
      </c>
      <c r="O162" s="146">
        <v>43466</v>
      </c>
      <c r="P162" s="146">
        <v>43586</v>
      </c>
      <c r="Q162" s="147"/>
      <c r="R162" s="148" t="str">
        <f ca="1">IF(AND($P162&lt;&gt;"",$P162&lt;=$B$1,$Q162=""),"RETARD","")</f>
        <v>RETARD</v>
      </c>
      <c r="S162" s="148">
        <f ca="1">IF($O162="","",IF(AND($B$1&lt;$P162,$Q162=""),$P162,IF(AND($Q162&lt;=$P162,$Q162&lt;&gt;""),$Q162,EDATE($P162,1))))</f>
        <v>43617</v>
      </c>
      <c r="T162" s="169"/>
      <c r="U162" s="108"/>
      <c r="V162" s="154" t="str">
        <f t="shared" ref="V162:V164" ca="1" si="2218">IF(AND(BS162&gt;0,BT162&gt;0),"-",IF(AND(BS162&gt;0,BT162=0),IF($D162="DCE/REA",IF(HI162="","DCE","REA"),$D162),""))</f>
        <v>-</v>
      </c>
      <c r="W162" s="155" t="str">
        <f t="shared" ref="W162:W164" ca="1" si="2219">IF(AND(BT162&gt;0,BU162&gt;0),"-",IF(AND(BT162&gt;0,BU162=0),IF($D162="DCE/REA",IF(HJ162="","DCE","REA"),$D162),""))</f>
        <v>-</v>
      </c>
      <c r="X162" s="155" t="str">
        <f t="shared" ref="X162:X164" ca="1" si="2220">IF(AND(BU162&gt;0,BV162&gt;0),"-",IF(AND(BU162&gt;0,BV162=0),IF($D162="DCE/REA",IF(HK162="","DCE","REA"),$D162),""))</f>
        <v>-</v>
      </c>
      <c r="Y162" s="155" t="str">
        <f t="shared" ref="Y162:Y164" ca="1" si="2221">IF(AND(BV162&gt;0,BW162&gt;0),"-",IF(AND(BV162&gt;0,BW162=0),IF($D162="DCE/REA",IF(HL162="","DCE","REA"),$D162),""))</f>
        <v>-</v>
      </c>
      <c r="Z162" s="155" t="str">
        <f t="shared" ref="Z162:Z164" ca="1" si="2222">IF(AND(BW162&gt;0,BX162&gt;0),"-",IF(AND(BW162&gt;0,BX162=0),IF($D162="DCE/REA",IF(HM162="","DCE","REA"),$D162),""))</f>
        <v>-</v>
      </c>
      <c r="AA162" s="155" t="str">
        <f t="shared" ref="AA162:AA164" ca="1" si="2223">IF(AND(BX162&gt;0,BY162&gt;0),"-",IF(AND(BX162&gt;0,BY162=0),IF($D162="DCE/REA",IF(HN162="","DCE","REA"),$D162),""))</f>
        <v>DCE</v>
      </c>
      <c r="AB162" s="155" t="str">
        <f t="shared" ref="AB162:AB164" ca="1" si="2224">IF(AND(BY162&gt;0,BZ162&gt;0),"-",IF(AND(BY162&gt;0,BZ162=0),IF($D162="DCE/REA",IF(HO162="","DCE","REA"),$D162),""))</f>
        <v/>
      </c>
      <c r="AC162" s="155" t="str">
        <f t="shared" ref="AC162:AC164" ca="1" si="2225">IF(AND(BZ162&gt;0,CA162&gt;0),"-",IF(AND(BZ162&gt;0,CA162=0),IF($D162="DCE/REA",IF(HP162="","DCE","REA"),$D162),""))</f>
        <v/>
      </c>
      <c r="AD162" s="155" t="str">
        <f t="shared" ref="AD162:AD164" ca="1" si="2226">IF(AND(CA162&gt;0,CB162&gt;0),"-",IF(AND(CA162&gt;0,CB162=0),IF($D162="DCE/REA",IF(HQ162="","DCE","REA"),$D162),""))</f>
        <v/>
      </c>
      <c r="AE162" s="155" t="str">
        <f t="shared" ref="AE162:AE164" ca="1" si="2227">IF(AND(CB162&gt;0,CC162&gt;0),"-",IF(AND(CB162&gt;0,CC162=0),IF($D162="DCE/REA",IF(HR162="","DCE","REA"),$D162),""))</f>
        <v/>
      </c>
      <c r="AF162" s="155" t="str">
        <f t="shared" ref="AF162:AF164" ca="1" si="2228">IF(AND(CC162&gt;0,CD162&gt;0),"-",IF(AND(CC162&gt;0,CD162=0),IF($D162="DCE/REA",IF(HS162="","DCE","REA"),$D162),""))</f>
        <v/>
      </c>
      <c r="AG162" s="156" t="str">
        <f t="shared" ref="AG162:AG164" ca="1" si="2229">IF(AND(CD162&gt;0,CE162&gt;0),"-",IF(AND(CD162&gt;0,CE162=0),IF($D162="DCE/REA",IF(HT162="","DCE","REA"),$D162),""))</f>
        <v/>
      </c>
      <c r="AH162" s="154" t="str">
        <f t="shared" ref="AH162:AH164" ca="1" si="2230">IF(AND(CE162&gt;0,CF162&gt;0),"-",IF(AND(CE162&gt;0,CF162=0),IF($D162="DCE/REA",IF(HU162="","DCE","REA"),$D162),""))</f>
        <v/>
      </c>
      <c r="AI162" s="155" t="str">
        <f t="shared" ref="AI162:AI164" ca="1" si="2231">IF(AND(CF162&gt;0,CG162&gt;0),"-",IF(AND(CF162&gt;0,CG162=0),IF($D162="DCE/REA",IF(HV162="","DCE","REA"),$D162),""))</f>
        <v/>
      </c>
      <c r="AJ162" s="155" t="str">
        <f t="shared" ref="AJ162:AJ164" ca="1" si="2232">IF(AND(CG162&gt;0,CH162&gt;0),"-",IF(AND(CG162&gt;0,CH162=0),IF($D162="DCE/REA",IF(HW162="","DCE","REA"),$D162),""))</f>
        <v/>
      </c>
      <c r="AK162" s="155" t="str">
        <f t="shared" ref="AK162:AK164" ca="1" si="2233">IF(AND(CH162&gt;0,CI162&gt;0),"-",IF(AND(CH162&gt;0,CI162=0),IF($D162="DCE/REA",IF(HX162="","DCE","REA"),$D162),""))</f>
        <v/>
      </c>
      <c r="AL162" s="155" t="str">
        <f t="shared" ref="AL162:AL164" ca="1" si="2234">IF(AND(CI162&gt;0,CJ162&gt;0),"-",IF(AND(CI162&gt;0,CJ162=0),IF($D162="DCE/REA",IF(HY162="","DCE","REA"),$D162),""))</f>
        <v/>
      </c>
      <c r="AM162" s="155" t="str">
        <f t="shared" ref="AM162:AM164" ca="1" si="2235">IF(AND(CJ162&gt;0,CK162&gt;0),"-",IF(AND(CJ162&gt;0,CK162=0),IF($D162="DCE/REA",IF(HZ162="","DCE","REA"),$D162),""))</f>
        <v/>
      </c>
      <c r="AN162" s="155" t="str">
        <f t="shared" ref="AN162:AN164" ca="1" si="2236">IF(AND(CK162&gt;0,CL162&gt;0),"-",IF(AND(CK162&gt;0,CL162=0),IF($D162="DCE/REA",IF(IA162="","DCE","REA"),$D162),""))</f>
        <v/>
      </c>
      <c r="AO162" s="155" t="str">
        <f t="shared" ref="AO162:AO164" ca="1" si="2237">IF(AND(CL162&gt;0,CM162&gt;0),"-",IF(AND(CL162&gt;0,CM162=0),IF($D162="DCE/REA",IF(IB162="","DCE","REA"),$D162),""))</f>
        <v/>
      </c>
      <c r="AP162" s="155" t="str">
        <f t="shared" ref="AP162:AP164" ca="1" si="2238">IF(AND(CM162&gt;0,CN162&gt;0),"-",IF(AND(CM162&gt;0,CN162=0),IF($D162="DCE/REA",IF(IC162="","DCE","REA"),$D162),""))</f>
        <v/>
      </c>
      <c r="AQ162" s="155" t="str">
        <f t="shared" ref="AQ162:AQ164" ca="1" si="2239">IF(AND(CN162&gt;0,CO162&gt;0),"-",IF(AND(CN162&gt;0,CO162=0),IF($D162="DCE/REA",IF(ID162="","DCE","REA"),$D162),""))</f>
        <v/>
      </c>
      <c r="AR162" s="155" t="str">
        <f t="shared" ref="AR162:AR164" ca="1" si="2240">IF(AND(CO162&gt;0,CP162&gt;0),"-",IF(AND(CO162&gt;0,CP162=0),IF($D162="DCE/REA",IF(IE162="","DCE","REA"),$D162),""))</f>
        <v/>
      </c>
      <c r="AS162" s="156" t="str">
        <f t="shared" ref="AS162:AS164" ca="1" si="2241">IF(AND(CP162&gt;0,CQ162&gt;0),"-",IF(AND(CP162&gt;0,CQ162=0),IF($D162="DCE/REA",IF(IF162="","DCE","REA"),$D162),""))</f>
        <v/>
      </c>
      <c r="AT162" s="154" t="str">
        <f t="shared" ref="AT162:AT164" ca="1" si="2242">IF(AND(CQ162&gt;0,CR162&gt;0),"-",IF(AND(CQ162&gt;0,CR162=0),IF($D162="DCE/REA",IF(IG162="","DCE","REA"),$D162),""))</f>
        <v/>
      </c>
      <c r="AU162" s="155" t="str">
        <f t="shared" ref="AU162:AU164" ca="1" si="2243">IF(AND(CR162&gt;0,CS162&gt;0),"-",IF(AND(CR162&gt;0,CS162=0),IF($D162="DCE/REA",IF(IH162="","DCE","REA"),$D162),""))</f>
        <v/>
      </c>
      <c r="AV162" s="155" t="str">
        <f t="shared" ref="AV162:AV164" ca="1" si="2244">IF(AND(CS162&gt;0,CT162&gt;0),"-",IF(AND(CS162&gt;0,CT162=0),IF($D162="DCE/REA",IF(II162="","DCE","REA"),$D162),""))</f>
        <v/>
      </c>
      <c r="AW162" s="155" t="str">
        <f t="shared" ref="AW162:AW164" ca="1" si="2245">IF(AND(CT162&gt;0,CU162&gt;0),"-",IF(AND(CT162&gt;0,CU162=0),IF($D162="DCE/REA",IF(IJ162="","DCE","REA"),$D162),""))</f>
        <v/>
      </c>
      <c r="AX162" s="155" t="str">
        <f t="shared" ref="AX162:AX164" ca="1" si="2246">IF(AND(CU162&gt;0,CV162&gt;0),"-",IF(AND(CU162&gt;0,CV162=0),IF($D162="DCE/REA",IF(IK162="","DCE","REA"),$D162),""))</f>
        <v/>
      </c>
      <c r="AY162" s="155" t="str">
        <f t="shared" ref="AY162:AY164" ca="1" si="2247">IF(AND(CV162&gt;0,CW162&gt;0),"-",IF(AND(CV162&gt;0,CW162=0),IF($D162="DCE/REA",IF(IL162="","DCE","REA"),$D162),""))</f>
        <v/>
      </c>
      <c r="AZ162" s="155" t="str">
        <f t="shared" ref="AZ162:AZ164" ca="1" si="2248">IF(AND(CW162&gt;0,CX162&gt;0),"-",IF(AND(CW162&gt;0,CX162=0),IF($D162="DCE/REA",IF(IM162="","DCE","REA"),$D162),""))</f>
        <v/>
      </c>
      <c r="BA162" s="155" t="str">
        <f t="shared" ref="BA162:BA164" ca="1" si="2249">IF(AND(CX162&gt;0,CY162&gt;0),"-",IF(AND(CX162&gt;0,CY162=0),IF($D162="DCE/REA",IF(IN162="","DCE","REA"),$D162),""))</f>
        <v/>
      </c>
      <c r="BB162" s="155" t="str">
        <f t="shared" ref="BB162:BB164" ca="1" si="2250">IF(AND(CY162&gt;0,CZ162&gt;0),"-",IF(AND(CY162&gt;0,CZ162=0),IF($D162="DCE/REA",IF(IO162="","DCE","REA"),$D162),""))</f>
        <v/>
      </c>
      <c r="BC162" s="155" t="str">
        <f t="shared" ref="BC162:BC164" ca="1" si="2251">IF(AND(CZ162&gt;0,DA162&gt;0),"-",IF(AND(CZ162&gt;0,DA162=0),IF($D162="DCE/REA",IF(IP162="","DCE","REA"),$D162),""))</f>
        <v/>
      </c>
      <c r="BD162" s="155" t="str">
        <f t="shared" ref="BD162:BD164" ca="1" si="2252">IF(AND(DA162&gt;0,DB162&gt;0),"-",IF(AND(DA162&gt;0,DB162=0),IF($D162="DCE/REA",IF(IQ162="","DCE","REA"),$D162),""))</f>
        <v/>
      </c>
      <c r="BE162" s="156" t="str">
        <f t="shared" ref="BE162:BE164" ca="1" si="2253">IF(AND(DB162&gt;0,DC162&gt;0),"-",IF(AND(DB162&gt;0,DC162=0),IF($D162="DCE/REA",IF(IR162="","DCE","REA"),$D162),""))</f>
        <v/>
      </c>
      <c r="BF162" s="154" t="str">
        <f t="shared" ref="BF162:BF164" ca="1" si="2254">IF(AND(DC162&gt;0,DD162&gt;0),"-",IF(AND(DC162&gt;0,DD162=0),IF($D162="DCE/REA",IF(IS162="","DCE","REA"),$D162),""))</f>
        <v/>
      </c>
      <c r="BG162" s="155" t="str">
        <f t="shared" ref="BG162:BG164" ca="1" si="2255">IF(AND(DD162&gt;0,DE162&gt;0),"-",IF(AND(DD162&gt;0,DE162=0),IF($D162="DCE/REA",IF(IT162="","DCE","REA"),$D162),""))</f>
        <v/>
      </c>
      <c r="BH162" s="155" t="str">
        <f t="shared" ref="BH162:BH164" ca="1" si="2256">IF(AND(DE162&gt;0,DF162&gt;0),"-",IF(AND(DE162&gt;0,DF162=0),IF($D162="DCE/REA",IF(IU162="","DCE","REA"),$D162),""))</f>
        <v/>
      </c>
      <c r="BI162" s="155" t="str">
        <f t="shared" ref="BI162:BI164" ca="1" si="2257">IF(AND(DF162&gt;0,DG162&gt;0),"-",IF(AND(DF162&gt;0,DG162=0),IF($D162="DCE/REA",IF(IV162="","DCE","REA"),$D162),""))</f>
        <v/>
      </c>
      <c r="BJ162" s="155" t="str">
        <f t="shared" ref="BJ162:BJ164" ca="1" si="2258">IF(AND(DG162&gt;0,DH162&gt;0),"-",IF(AND(DG162&gt;0,DH162=0),IF($D162="DCE/REA",IF(IW162="","DCE","REA"),$D162),""))</f>
        <v/>
      </c>
      <c r="BK162" s="155" t="str">
        <f t="shared" ref="BK162:BK164" ca="1" si="2259">IF(AND(DH162&gt;0,DI162&gt;0),"-",IF(AND(DH162&gt;0,DI162=0),IF($D162="DCE/REA",IF(IX162="","DCE","REA"),$D162),""))</f>
        <v/>
      </c>
      <c r="BL162" s="155" t="str">
        <f t="shared" ref="BL162:BL164" ca="1" si="2260">IF(AND(DI162&gt;0,DJ162&gt;0),"-",IF(AND(DI162&gt;0,DJ162=0),IF($D162="DCE/REA",IF(IY162="","DCE","REA"),$D162),""))</f>
        <v/>
      </c>
      <c r="BM162" s="155" t="str">
        <f t="shared" ref="BM162:BM164" ca="1" si="2261">IF(AND(DJ162&gt;0,DK162&gt;0),"-",IF(AND(DJ162&gt;0,DK162=0),IF($D162="DCE/REA",IF(IZ162="","DCE","REA"),$D162),""))</f>
        <v/>
      </c>
      <c r="BN162" s="155" t="str">
        <f t="shared" ref="BN162:BN164" ca="1" si="2262">IF(AND(DK162&gt;0,DL162&gt;0),"-",IF(AND(DK162&gt;0,DL162=0),IF($D162="DCE/REA",IF(JA162="","DCE","REA"),$D162),""))</f>
        <v/>
      </c>
      <c r="BO162" s="155" t="str">
        <f t="shared" ref="BO162:BO164" ca="1" si="2263">IF(AND(DL162&gt;0,DM162&gt;0),"-",IF(AND(DL162&gt;0,DM162=0),IF($D162="DCE/REA",IF(JB162="","DCE","REA"),$D162),""))</f>
        <v/>
      </c>
      <c r="BP162" s="155" t="str">
        <f t="shared" ref="BP162:BP164" ca="1" si="2264">IF(AND(DM162&gt;0,DN162&gt;0),"-",IF(AND(DM162&gt;0,DN162=0),IF($D162="DCE/REA",IF(JC162="","DCE","REA"),$D162),""))</f>
        <v/>
      </c>
      <c r="BQ162" s="156" t="str">
        <f t="shared" ref="BQ162:BQ164" ca="1" si="2265">IF(AND(DN162&gt;0,DO162&gt;0),"-",IF(AND(DN162&gt;0,DO162=0),IF($D162="DCE/REA",IF(JD162="","DCE","REA"),$D162),""))</f>
        <v/>
      </c>
      <c r="BR162" s="52"/>
      <c r="BS162" s="53">
        <f t="shared" ref="BS162:CH164" ca="1" si="2266">IF(OFFSET($HI162,,(COLUMN()-COLUMN($BS$1:$BS$12)),,1)&lt;&gt;"",OFFSET($HI162,,(COLUMN()-COLUMN($BS$1:$BS$12)),,1),SUM(OFFSET($DP162,,2*(COLUMN()-COLUMN($BS$1:$BS$12)),,2)))</f>
        <v>47.058823529411768</v>
      </c>
      <c r="BT162" s="53">
        <f t="shared" ca="1" si="2266"/>
        <v>47.058823529411768</v>
      </c>
      <c r="BU162" s="53">
        <f t="shared" ca="1" si="2266"/>
        <v>70.588235294117652</v>
      </c>
      <c r="BV162" s="53">
        <f t="shared" ca="1" si="2266"/>
        <v>94.117647058823536</v>
      </c>
      <c r="BW162" s="53">
        <f t="shared" ca="1" si="2266"/>
        <v>94.117647058823536</v>
      </c>
      <c r="BX162" s="53">
        <f t="shared" ca="1" si="2266"/>
        <v>47.058823529411768</v>
      </c>
      <c r="BY162" s="53">
        <f t="shared" ca="1" si="2266"/>
        <v>0</v>
      </c>
      <c r="BZ162" s="53">
        <f t="shared" ca="1" si="2266"/>
        <v>0</v>
      </c>
      <c r="CA162" s="53">
        <f t="shared" ca="1" si="2266"/>
        <v>0</v>
      </c>
      <c r="CB162" s="53">
        <f t="shared" ca="1" si="2266"/>
        <v>0</v>
      </c>
      <c r="CC162" s="53">
        <f t="shared" ca="1" si="2266"/>
        <v>0</v>
      </c>
      <c r="CD162" s="54">
        <f t="shared" ca="1" si="2266"/>
        <v>0</v>
      </c>
      <c r="CE162" s="53">
        <f t="shared" ca="1" si="2266"/>
        <v>0</v>
      </c>
      <c r="CF162" s="53">
        <f t="shared" ca="1" si="2266"/>
        <v>0</v>
      </c>
      <c r="CG162" s="53">
        <f t="shared" ca="1" si="2266"/>
        <v>0</v>
      </c>
      <c r="CH162" s="53">
        <f t="shared" ca="1" si="2266"/>
        <v>0</v>
      </c>
      <c r="CI162" s="53">
        <f t="shared" ref="CI162:CX164" ca="1" si="2267">IF(OFFSET($HI162,,(COLUMN()-COLUMN($BS$1:$BS$12)),,1)&lt;&gt;"",OFFSET($HI162,,(COLUMN()-COLUMN($BS$1:$BS$12)),,1),SUM(OFFSET($DP162,,2*(COLUMN()-COLUMN($BS$1:$BS$12)),,2)))</f>
        <v>0</v>
      </c>
      <c r="CJ162" s="53">
        <f t="shared" ca="1" si="2267"/>
        <v>0</v>
      </c>
      <c r="CK162" s="53">
        <f t="shared" ca="1" si="2267"/>
        <v>0</v>
      </c>
      <c r="CL162" s="53">
        <f t="shared" ca="1" si="2267"/>
        <v>0</v>
      </c>
      <c r="CM162" s="53">
        <f t="shared" ca="1" si="2267"/>
        <v>0</v>
      </c>
      <c r="CN162" s="53">
        <f t="shared" ca="1" si="2267"/>
        <v>0</v>
      </c>
      <c r="CO162" s="53">
        <f t="shared" ca="1" si="2267"/>
        <v>0</v>
      </c>
      <c r="CP162" s="54">
        <f t="shared" ca="1" si="2267"/>
        <v>0</v>
      </c>
      <c r="CQ162" s="53">
        <f t="shared" ca="1" si="2267"/>
        <v>0</v>
      </c>
      <c r="CR162" s="53">
        <f t="shared" ca="1" si="2267"/>
        <v>0</v>
      </c>
      <c r="CS162" s="53">
        <f t="shared" ca="1" si="2267"/>
        <v>0</v>
      </c>
      <c r="CT162" s="53">
        <f t="shared" ca="1" si="2267"/>
        <v>0</v>
      </c>
      <c r="CU162" s="53">
        <f t="shared" ca="1" si="2267"/>
        <v>0</v>
      </c>
      <c r="CV162" s="53">
        <f t="shared" ca="1" si="2267"/>
        <v>0</v>
      </c>
      <c r="CW162" s="53">
        <f t="shared" ca="1" si="2267"/>
        <v>0</v>
      </c>
      <c r="CX162" s="53">
        <f t="shared" ca="1" si="2267"/>
        <v>0</v>
      </c>
      <c r="CY162" s="53">
        <f t="shared" ref="CY162:DN164" ca="1" si="2268">IF(OFFSET($HI162,,(COLUMN()-COLUMN($BS$1:$BS$12)),,1)&lt;&gt;"",OFFSET($HI162,,(COLUMN()-COLUMN($BS$1:$BS$12)),,1),SUM(OFFSET($DP162,,2*(COLUMN()-COLUMN($BS$1:$BS$12)),,2)))</f>
        <v>0</v>
      </c>
      <c r="CZ162" s="53">
        <f t="shared" ca="1" si="2268"/>
        <v>0</v>
      </c>
      <c r="DA162" s="53">
        <f t="shared" ca="1" si="2268"/>
        <v>0</v>
      </c>
      <c r="DB162" s="54">
        <f t="shared" ca="1" si="2268"/>
        <v>0</v>
      </c>
      <c r="DC162" s="53">
        <f t="shared" ca="1" si="2268"/>
        <v>0</v>
      </c>
      <c r="DD162" s="53">
        <f t="shared" ca="1" si="2268"/>
        <v>0</v>
      </c>
      <c r="DE162" s="53">
        <f t="shared" ca="1" si="2268"/>
        <v>0</v>
      </c>
      <c r="DF162" s="53">
        <f t="shared" ca="1" si="2268"/>
        <v>0</v>
      </c>
      <c r="DG162" s="53">
        <f t="shared" ca="1" si="2268"/>
        <v>0</v>
      </c>
      <c r="DH162" s="53">
        <f t="shared" ca="1" si="2268"/>
        <v>0</v>
      </c>
      <c r="DI162" s="53">
        <f t="shared" ca="1" si="2268"/>
        <v>0</v>
      </c>
      <c r="DJ162" s="53">
        <f t="shared" ca="1" si="2268"/>
        <v>0</v>
      </c>
      <c r="DK162" s="53">
        <f t="shared" ca="1" si="2268"/>
        <v>0</v>
      </c>
      <c r="DL162" s="53">
        <f t="shared" ca="1" si="2268"/>
        <v>0</v>
      </c>
      <c r="DM162" s="53">
        <f t="shared" ca="1" si="2268"/>
        <v>0</v>
      </c>
      <c r="DN162" s="53">
        <f t="shared" ca="1" si="2268"/>
        <v>0</v>
      </c>
      <c r="DO162" s="52"/>
      <c r="DP162" s="60">
        <v>23.529411764705884</v>
      </c>
      <c r="DQ162" s="53">
        <v>23.529411764705884</v>
      </c>
      <c r="DR162" s="53">
        <v>23.529411764705884</v>
      </c>
      <c r="DS162" s="53">
        <v>23.529411764705884</v>
      </c>
      <c r="DT162" s="53">
        <v>23.529411764705884</v>
      </c>
      <c r="DU162" s="53">
        <v>47.058823529411768</v>
      </c>
      <c r="DV162" s="53">
        <v>47.058823529411768</v>
      </c>
      <c r="DW162" s="53">
        <v>47.058823529411768</v>
      </c>
      <c r="DX162" s="53">
        <v>47.058823529411768</v>
      </c>
      <c r="DY162" s="53">
        <v>47.058823529411768</v>
      </c>
      <c r="DZ162" s="53">
        <v>47.058823529411768</v>
      </c>
      <c r="EA162" s="53">
        <v>0</v>
      </c>
      <c r="EB162" s="53">
        <v>0</v>
      </c>
      <c r="EC162" s="53">
        <v>0</v>
      </c>
      <c r="ED162" s="53">
        <v>0</v>
      </c>
      <c r="EE162" s="53">
        <v>0</v>
      </c>
      <c r="EF162" s="53">
        <v>0</v>
      </c>
      <c r="EG162" s="53">
        <v>0</v>
      </c>
      <c r="EH162" s="53">
        <v>0</v>
      </c>
      <c r="EI162" s="53">
        <v>0</v>
      </c>
      <c r="EJ162" s="53">
        <v>0</v>
      </c>
      <c r="EK162" s="53">
        <v>0</v>
      </c>
      <c r="EL162" s="55">
        <v>0</v>
      </c>
      <c r="EM162" s="54">
        <v>0</v>
      </c>
      <c r="EN162" s="53">
        <v>0</v>
      </c>
      <c r="EO162" s="53">
        <v>0</v>
      </c>
      <c r="EP162" s="53">
        <v>0</v>
      </c>
      <c r="EQ162" s="53">
        <v>0</v>
      </c>
      <c r="ER162" s="53">
        <v>0</v>
      </c>
      <c r="ES162" s="53">
        <v>0</v>
      </c>
      <c r="ET162" s="53">
        <v>0</v>
      </c>
      <c r="EU162" s="53">
        <v>0</v>
      </c>
      <c r="EV162" s="53">
        <v>0</v>
      </c>
      <c r="EW162" s="53">
        <v>0</v>
      </c>
      <c r="EX162" s="53">
        <v>0</v>
      </c>
      <c r="EY162" s="53">
        <v>0</v>
      </c>
      <c r="EZ162" s="53">
        <v>0</v>
      </c>
      <c r="FA162" s="53">
        <v>0</v>
      </c>
      <c r="FB162" s="53">
        <v>0</v>
      </c>
      <c r="FC162" s="53">
        <v>0</v>
      </c>
      <c r="FD162" s="53">
        <v>0</v>
      </c>
      <c r="FE162" s="53">
        <v>0</v>
      </c>
      <c r="FF162" s="53">
        <v>0</v>
      </c>
      <c r="FG162" s="53">
        <v>0</v>
      </c>
      <c r="FH162" s="53">
        <v>0</v>
      </c>
      <c r="FI162" s="53">
        <v>0</v>
      </c>
      <c r="FJ162" s="53">
        <v>0</v>
      </c>
      <c r="FK162" s="54">
        <v>0</v>
      </c>
      <c r="FL162" s="53">
        <v>0</v>
      </c>
      <c r="FM162" s="53">
        <v>0</v>
      </c>
      <c r="FN162" s="53">
        <v>0</v>
      </c>
      <c r="FO162" s="53">
        <v>0</v>
      </c>
      <c r="FP162" s="53">
        <v>0</v>
      </c>
      <c r="FQ162" s="53">
        <v>0</v>
      </c>
      <c r="FR162" s="53">
        <v>0</v>
      </c>
      <c r="FS162" s="53">
        <v>0</v>
      </c>
      <c r="FT162" s="53">
        <v>0</v>
      </c>
      <c r="FU162" s="53">
        <v>0</v>
      </c>
      <c r="FV162" s="53">
        <v>0</v>
      </c>
      <c r="FW162" s="53">
        <v>0</v>
      </c>
      <c r="FX162" s="53">
        <v>0</v>
      </c>
      <c r="FY162" s="53">
        <v>0</v>
      </c>
      <c r="FZ162" s="53">
        <v>0</v>
      </c>
      <c r="GA162" s="53">
        <v>0</v>
      </c>
      <c r="GB162" s="53">
        <v>0</v>
      </c>
      <c r="GC162" s="53">
        <v>0</v>
      </c>
      <c r="GD162" s="53">
        <v>0</v>
      </c>
      <c r="GE162" s="53">
        <v>0</v>
      </c>
      <c r="GF162" s="53">
        <v>0</v>
      </c>
      <c r="GG162" s="53">
        <v>0</v>
      </c>
      <c r="GH162" s="53">
        <v>0</v>
      </c>
      <c r="GI162" s="54">
        <v>0</v>
      </c>
      <c r="GJ162" s="53">
        <v>0</v>
      </c>
      <c r="GK162" s="53">
        <v>0</v>
      </c>
      <c r="GL162" s="53">
        <v>0</v>
      </c>
      <c r="GM162" s="53">
        <v>0</v>
      </c>
      <c r="GN162" s="53">
        <v>0</v>
      </c>
      <c r="GO162" s="53">
        <v>0</v>
      </c>
      <c r="GP162" s="53">
        <v>0</v>
      </c>
      <c r="GQ162" s="53">
        <v>0</v>
      </c>
      <c r="GR162" s="53">
        <v>0</v>
      </c>
      <c r="GS162" s="53">
        <v>0</v>
      </c>
      <c r="GT162" s="53">
        <v>0</v>
      </c>
      <c r="GU162" s="53">
        <v>0</v>
      </c>
      <c r="GV162" s="53">
        <v>0</v>
      </c>
      <c r="GW162" s="53">
        <v>0</v>
      </c>
      <c r="GX162" s="53">
        <v>0</v>
      </c>
      <c r="GY162" s="53">
        <v>0</v>
      </c>
      <c r="GZ162" s="53">
        <v>0</v>
      </c>
      <c r="HA162" s="53">
        <v>0</v>
      </c>
      <c r="HB162" s="53">
        <v>0</v>
      </c>
      <c r="HC162" s="53">
        <v>0</v>
      </c>
      <c r="HD162" s="53">
        <v>0</v>
      </c>
      <c r="HE162" s="53">
        <v>0</v>
      </c>
      <c r="HF162" s="53">
        <v>0</v>
      </c>
      <c r="HG162" s="54">
        <v>0</v>
      </c>
      <c r="HH162" s="52"/>
      <c r="HI162" s="160"/>
      <c r="HJ162" s="161"/>
      <c r="HK162" s="161"/>
      <c r="HL162" s="161"/>
      <c r="HM162" s="161"/>
      <c r="HN162" s="161"/>
      <c r="HO162" s="161"/>
      <c r="HP162" s="161"/>
      <c r="HQ162" s="161"/>
      <c r="HR162" s="161"/>
      <c r="HS162" s="161"/>
      <c r="HT162" s="162"/>
      <c r="HU162" s="160"/>
      <c r="HV162" s="161"/>
      <c r="HW162" s="161"/>
      <c r="HX162" s="161"/>
      <c r="HY162" s="161"/>
      <c r="HZ162" s="161"/>
      <c r="IA162" s="161"/>
      <c r="IB162" s="161"/>
      <c r="IC162" s="161"/>
      <c r="ID162" s="161"/>
      <c r="IE162" s="161"/>
      <c r="IF162" s="162"/>
      <c r="IG162" s="160"/>
      <c r="IH162" s="161"/>
      <c r="II162" s="161"/>
      <c r="IJ162" s="161"/>
      <c r="IK162" s="161"/>
      <c r="IL162" s="161"/>
      <c r="IM162" s="161"/>
      <c r="IN162" s="161"/>
      <c r="IO162" s="161"/>
      <c r="IP162" s="161"/>
      <c r="IQ162" s="161"/>
      <c r="IR162" s="162"/>
      <c r="IS162" s="160"/>
      <c r="IT162" s="161"/>
      <c r="IU162" s="161"/>
      <c r="IV162" s="161"/>
      <c r="IW162" s="161"/>
      <c r="IX162" s="161"/>
      <c r="IY162" s="161"/>
      <c r="IZ162" s="161"/>
      <c r="JA162" s="161"/>
      <c r="JB162" s="161"/>
      <c r="JC162" s="161"/>
      <c r="JD162" s="162"/>
      <c r="JE162" s="92"/>
    </row>
    <row r="163" spans="1:265" s="1" customFormat="1" ht="14.4" x14ac:dyDescent="0.3">
      <c r="A163" s="125"/>
      <c r="B163" s="163">
        <f t="shared" ca="1" si="2209"/>
        <v>0</v>
      </c>
      <c r="C163" s="164" t="str">
        <f t="shared" ca="1" si="2210"/>
        <v>Affaire 1</v>
      </c>
      <c r="D163" s="140" t="str">
        <f t="shared" ca="1" si="2211"/>
        <v>DCE/REA</v>
      </c>
      <c r="E163" s="141" t="s">
        <v>39</v>
      </c>
      <c r="F163" s="142">
        <v>2</v>
      </c>
      <c r="G163" s="140">
        <f t="shared" ca="1" si="2212"/>
        <v>0</v>
      </c>
      <c r="H163" s="140">
        <f t="shared" ca="1" si="2213"/>
        <v>0</v>
      </c>
      <c r="I163" s="168">
        <f t="shared" ca="1" si="2214"/>
        <v>0</v>
      </c>
      <c r="J163" s="140">
        <f t="shared" ca="1" si="2215"/>
        <v>0</v>
      </c>
      <c r="K163" s="140">
        <f t="shared" ca="1" si="2216"/>
        <v>0</v>
      </c>
      <c r="L163" s="143">
        <f t="shared" ca="1" si="2217"/>
        <v>0</v>
      </c>
      <c r="M163" s="108"/>
      <c r="N163" s="145">
        <v>200</v>
      </c>
      <c r="O163" s="146">
        <v>43466</v>
      </c>
      <c r="P163" s="146">
        <v>43600</v>
      </c>
      <c r="Q163" s="147">
        <v>43597</v>
      </c>
      <c r="R163" s="148" t="str">
        <f ca="1">IF(AND($P163&lt;&gt;"",$P163&lt;=$B$1,$Q163=""),"RETARD","")</f>
        <v/>
      </c>
      <c r="S163" s="148">
        <f ca="1">IF($O163="","",IF(AND($B$1&lt;$P163,$Q163=""),$P163,IF(AND($Q163&lt;=$P163,$Q163&lt;&gt;""),$Q163,EDATE($P163,1))))</f>
        <v>43597</v>
      </c>
      <c r="T163" s="150"/>
      <c r="U163" s="108"/>
      <c r="V163" s="154" t="str">
        <f t="shared" ca="1" si="2218"/>
        <v>-</v>
      </c>
      <c r="W163" s="155" t="str">
        <f t="shared" ca="1" si="2219"/>
        <v>-</v>
      </c>
      <c r="X163" s="155" t="str">
        <f t="shared" ca="1" si="2220"/>
        <v>-</v>
      </c>
      <c r="Y163" s="155" t="str">
        <f t="shared" ca="1" si="2221"/>
        <v>-</v>
      </c>
      <c r="Z163" s="155" t="str">
        <f t="shared" ca="1" si="2222"/>
        <v>DCE</v>
      </c>
      <c r="AA163" s="155" t="str">
        <f t="shared" ca="1" si="2223"/>
        <v/>
      </c>
      <c r="AB163" s="155" t="str">
        <f t="shared" ca="1" si="2224"/>
        <v/>
      </c>
      <c r="AC163" s="155" t="str">
        <f t="shared" ca="1" si="2225"/>
        <v/>
      </c>
      <c r="AD163" s="155" t="str">
        <f t="shared" ca="1" si="2226"/>
        <v/>
      </c>
      <c r="AE163" s="155" t="str">
        <f t="shared" ca="1" si="2227"/>
        <v/>
      </c>
      <c r="AF163" s="155" t="str">
        <f t="shared" ca="1" si="2228"/>
        <v/>
      </c>
      <c r="AG163" s="156" t="str">
        <f t="shared" ca="1" si="2229"/>
        <v/>
      </c>
      <c r="AH163" s="154" t="str">
        <f t="shared" ca="1" si="2230"/>
        <v/>
      </c>
      <c r="AI163" s="155" t="str">
        <f t="shared" ca="1" si="2231"/>
        <v/>
      </c>
      <c r="AJ163" s="155" t="str">
        <f t="shared" ca="1" si="2232"/>
        <v/>
      </c>
      <c r="AK163" s="155" t="str">
        <f t="shared" ca="1" si="2233"/>
        <v/>
      </c>
      <c r="AL163" s="155" t="str">
        <f t="shared" ca="1" si="2234"/>
        <v/>
      </c>
      <c r="AM163" s="155" t="str">
        <f t="shared" ca="1" si="2235"/>
        <v/>
      </c>
      <c r="AN163" s="155" t="str">
        <f t="shared" ca="1" si="2236"/>
        <v/>
      </c>
      <c r="AO163" s="155" t="str">
        <f t="shared" ca="1" si="2237"/>
        <v/>
      </c>
      <c r="AP163" s="155" t="str">
        <f t="shared" ca="1" si="2238"/>
        <v/>
      </c>
      <c r="AQ163" s="155" t="str">
        <f t="shared" ca="1" si="2239"/>
        <v/>
      </c>
      <c r="AR163" s="155" t="str">
        <f t="shared" ca="1" si="2240"/>
        <v/>
      </c>
      <c r="AS163" s="156" t="str">
        <f t="shared" ca="1" si="2241"/>
        <v/>
      </c>
      <c r="AT163" s="154" t="str">
        <f t="shared" ca="1" si="2242"/>
        <v/>
      </c>
      <c r="AU163" s="155" t="str">
        <f t="shared" ca="1" si="2243"/>
        <v/>
      </c>
      <c r="AV163" s="155" t="str">
        <f t="shared" ca="1" si="2244"/>
        <v/>
      </c>
      <c r="AW163" s="155" t="str">
        <f t="shared" ca="1" si="2245"/>
        <v/>
      </c>
      <c r="AX163" s="155" t="str">
        <f t="shared" ca="1" si="2246"/>
        <v/>
      </c>
      <c r="AY163" s="155" t="str">
        <f t="shared" ca="1" si="2247"/>
        <v/>
      </c>
      <c r="AZ163" s="155" t="str">
        <f t="shared" ca="1" si="2248"/>
        <v/>
      </c>
      <c r="BA163" s="155" t="str">
        <f t="shared" ca="1" si="2249"/>
        <v/>
      </c>
      <c r="BB163" s="155" t="str">
        <f t="shared" ca="1" si="2250"/>
        <v/>
      </c>
      <c r="BC163" s="155" t="str">
        <f t="shared" ca="1" si="2251"/>
        <v/>
      </c>
      <c r="BD163" s="155" t="str">
        <f t="shared" ca="1" si="2252"/>
        <v/>
      </c>
      <c r="BE163" s="156" t="str">
        <f t="shared" ca="1" si="2253"/>
        <v/>
      </c>
      <c r="BF163" s="154" t="str">
        <f t="shared" ca="1" si="2254"/>
        <v/>
      </c>
      <c r="BG163" s="155" t="str">
        <f t="shared" ca="1" si="2255"/>
        <v/>
      </c>
      <c r="BH163" s="155" t="str">
        <f t="shared" ca="1" si="2256"/>
        <v/>
      </c>
      <c r="BI163" s="155" t="str">
        <f t="shared" ca="1" si="2257"/>
        <v/>
      </c>
      <c r="BJ163" s="155" t="str">
        <f t="shared" ca="1" si="2258"/>
        <v/>
      </c>
      <c r="BK163" s="155" t="str">
        <f t="shared" ca="1" si="2259"/>
        <v/>
      </c>
      <c r="BL163" s="155" t="str">
        <f t="shared" ca="1" si="2260"/>
        <v/>
      </c>
      <c r="BM163" s="155" t="str">
        <f t="shared" ca="1" si="2261"/>
        <v/>
      </c>
      <c r="BN163" s="155" t="str">
        <f t="shared" ca="1" si="2262"/>
        <v/>
      </c>
      <c r="BO163" s="155" t="str">
        <f t="shared" ca="1" si="2263"/>
        <v/>
      </c>
      <c r="BP163" s="155" t="str">
        <f t="shared" ca="1" si="2264"/>
        <v/>
      </c>
      <c r="BQ163" s="156" t="str">
        <f t="shared" ca="1" si="2265"/>
        <v/>
      </c>
      <c r="BR163" s="52"/>
      <c r="BS163" s="53">
        <f t="shared" ca="1" si="2266"/>
        <v>44.444444444444443</v>
      </c>
      <c r="BT163" s="53">
        <f t="shared" ca="1" si="2266"/>
        <v>44.444444444444443</v>
      </c>
      <c r="BU163" s="53">
        <f t="shared" ca="1" si="2266"/>
        <v>44.444444444444443</v>
      </c>
      <c r="BV163" s="53">
        <f t="shared" ca="1" si="2266"/>
        <v>44.444444444444443</v>
      </c>
      <c r="BW163" s="53">
        <f t="shared" ca="1" si="2266"/>
        <v>22.222222222222221</v>
      </c>
      <c r="BX163" s="53">
        <f t="shared" ca="1" si="2266"/>
        <v>0</v>
      </c>
      <c r="BY163" s="53">
        <f t="shared" ca="1" si="2266"/>
        <v>0</v>
      </c>
      <c r="BZ163" s="53">
        <f t="shared" ca="1" si="2266"/>
        <v>0</v>
      </c>
      <c r="CA163" s="53">
        <f t="shared" ca="1" si="2266"/>
        <v>0</v>
      </c>
      <c r="CB163" s="53">
        <f t="shared" ca="1" si="2266"/>
        <v>0</v>
      </c>
      <c r="CC163" s="53">
        <f t="shared" ca="1" si="2266"/>
        <v>0</v>
      </c>
      <c r="CD163" s="54">
        <f t="shared" ca="1" si="2266"/>
        <v>0</v>
      </c>
      <c r="CE163" s="53">
        <f t="shared" ca="1" si="2266"/>
        <v>0</v>
      </c>
      <c r="CF163" s="53">
        <f t="shared" ca="1" si="2266"/>
        <v>0</v>
      </c>
      <c r="CG163" s="53">
        <f t="shared" ca="1" si="2266"/>
        <v>0</v>
      </c>
      <c r="CH163" s="53">
        <f t="shared" ca="1" si="2266"/>
        <v>0</v>
      </c>
      <c r="CI163" s="53">
        <f t="shared" ca="1" si="2267"/>
        <v>0</v>
      </c>
      <c r="CJ163" s="53">
        <f t="shared" ca="1" si="2267"/>
        <v>0</v>
      </c>
      <c r="CK163" s="53">
        <f t="shared" ca="1" si="2267"/>
        <v>0</v>
      </c>
      <c r="CL163" s="53">
        <f t="shared" ca="1" si="2267"/>
        <v>0</v>
      </c>
      <c r="CM163" s="53">
        <f t="shared" ca="1" si="2267"/>
        <v>0</v>
      </c>
      <c r="CN163" s="53">
        <f t="shared" ca="1" si="2267"/>
        <v>0</v>
      </c>
      <c r="CO163" s="53">
        <f t="shared" ca="1" si="2267"/>
        <v>0</v>
      </c>
      <c r="CP163" s="54">
        <f t="shared" ca="1" si="2267"/>
        <v>0</v>
      </c>
      <c r="CQ163" s="53">
        <f t="shared" ca="1" si="2267"/>
        <v>0</v>
      </c>
      <c r="CR163" s="53">
        <f t="shared" ca="1" si="2267"/>
        <v>0</v>
      </c>
      <c r="CS163" s="53">
        <f t="shared" ca="1" si="2267"/>
        <v>0</v>
      </c>
      <c r="CT163" s="53">
        <f t="shared" ca="1" si="2267"/>
        <v>0</v>
      </c>
      <c r="CU163" s="53">
        <f t="shared" ca="1" si="2267"/>
        <v>0</v>
      </c>
      <c r="CV163" s="53">
        <f t="shared" ca="1" si="2267"/>
        <v>0</v>
      </c>
      <c r="CW163" s="53">
        <f t="shared" ca="1" si="2267"/>
        <v>0</v>
      </c>
      <c r="CX163" s="53">
        <f t="shared" ca="1" si="2267"/>
        <v>0</v>
      </c>
      <c r="CY163" s="53">
        <f t="shared" ca="1" si="2268"/>
        <v>0</v>
      </c>
      <c r="CZ163" s="53">
        <f t="shared" ca="1" si="2268"/>
        <v>0</v>
      </c>
      <c r="DA163" s="53">
        <f t="shared" ca="1" si="2268"/>
        <v>0</v>
      </c>
      <c r="DB163" s="54">
        <f t="shared" ca="1" si="2268"/>
        <v>0</v>
      </c>
      <c r="DC163" s="53">
        <f t="shared" ca="1" si="2268"/>
        <v>0</v>
      </c>
      <c r="DD163" s="53">
        <f t="shared" ca="1" si="2268"/>
        <v>0</v>
      </c>
      <c r="DE163" s="53">
        <f t="shared" ca="1" si="2268"/>
        <v>0</v>
      </c>
      <c r="DF163" s="53">
        <f t="shared" ca="1" si="2268"/>
        <v>0</v>
      </c>
      <c r="DG163" s="53">
        <f t="shared" ca="1" si="2268"/>
        <v>0</v>
      </c>
      <c r="DH163" s="53">
        <f t="shared" ca="1" si="2268"/>
        <v>0</v>
      </c>
      <c r="DI163" s="53">
        <f t="shared" ca="1" si="2268"/>
        <v>0</v>
      </c>
      <c r="DJ163" s="53">
        <f t="shared" ca="1" si="2268"/>
        <v>0</v>
      </c>
      <c r="DK163" s="53">
        <f t="shared" ca="1" si="2268"/>
        <v>0</v>
      </c>
      <c r="DL163" s="53">
        <f t="shared" ca="1" si="2268"/>
        <v>0</v>
      </c>
      <c r="DM163" s="53">
        <f t="shared" ca="1" si="2268"/>
        <v>0</v>
      </c>
      <c r="DN163" s="53">
        <f t="shared" ca="1" si="2268"/>
        <v>0</v>
      </c>
      <c r="DO163" s="52"/>
      <c r="DP163" s="60">
        <v>22.222222222222221</v>
      </c>
      <c r="DQ163" s="53">
        <v>22.222222222222221</v>
      </c>
      <c r="DR163" s="53">
        <v>22.222222222222221</v>
      </c>
      <c r="DS163" s="53">
        <v>22.222222222222221</v>
      </c>
      <c r="DT163" s="53">
        <v>22.222222222222221</v>
      </c>
      <c r="DU163" s="53">
        <v>22.222222222222221</v>
      </c>
      <c r="DV163" s="53">
        <v>22.222222222222221</v>
      </c>
      <c r="DW163" s="53">
        <v>22.222222222222221</v>
      </c>
      <c r="DX163" s="53">
        <v>22.222222222222221</v>
      </c>
      <c r="DY163" s="53">
        <v>0</v>
      </c>
      <c r="DZ163" s="53">
        <v>0</v>
      </c>
      <c r="EA163" s="53">
        <v>0</v>
      </c>
      <c r="EB163" s="53">
        <v>0</v>
      </c>
      <c r="EC163" s="53">
        <v>0</v>
      </c>
      <c r="ED163" s="53">
        <v>0</v>
      </c>
      <c r="EE163" s="53">
        <v>0</v>
      </c>
      <c r="EF163" s="53">
        <v>0</v>
      </c>
      <c r="EG163" s="53">
        <v>0</v>
      </c>
      <c r="EH163" s="53">
        <v>0</v>
      </c>
      <c r="EI163" s="53">
        <v>0</v>
      </c>
      <c r="EJ163" s="53">
        <v>0</v>
      </c>
      <c r="EK163" s="53">
        <v>0</v>
      </c>
      <c r="EL163" s="55">
        <v>0</v>
      </c>
      <c r="EM163" s="54">
        <v>0</v>
      </c>
      <c r="EN163" s="53">
        <v>0</v>
      </c>
      <c r="EO163" s="53">
        <v>0</v>
      </c>
      <c r="EP163" s="53">
        <v>0</v>
      </c>
      <c r="EQ163" s="53">
        <v>0</v>
      </c>
      <c r="ER163" s="53">
        <v>0</v>
      </c>
      <c r="ES163" s="53">
        <v>0</v>
      </c>
      <c r="ET163" s="53">
        <v>0</v>
      </c>
      <c r="EU163" s="53">
        <v>0</v>
      </c>
      <c r="EV163" s="53">
        <v>0</v>
      </c>
      <c r="EW163" s="53">
        <v>0</v>
      </c>
      <c r="EX163" s="53">
        <v>0</v>
      </c>
      <c r="EY163" s="53">
        <v>0</v>
      </c>
      <c r="EZ163" s="53">
        <v>0</v>
      </c>
      <c r="FA163" s="53">
        <v>0</v>
      </c>
      <c r="FB163" s="53">
        <v>0</v>
      </c>
      <c r="FC163" s="53">
        <v>0</v>
      </c>
      <c r="FD163" s="53">
        <v>0</v>
      </c>
      <c r="FE163" s="53">
        <v>0</v>
      </c>
      <c r="FF163" s="53">
        <v>0</v>
      </c>
      <c r="FG163" s="53">
        <v>0</v>
      </c>
      <c r="FH163" s="53">
        <v>0</v>
      </c>
      <c r="FI163" s="53">
        <v>0</v>
      </c>
      <c r="FJ163" s="53">
        <v>0</v>
      </c>
      <c r="FK163" s="54">
        <v>0</v>
      </c>
      <c r="FL163" s="53">
        <v>0</v>
      </c>
      <c r="FM163" s="53">
        <v>0</v>
      </c>
      <c r="FN163" s="53">
        <v>0</v>
      </c>
      <c r="FO163" s="53">
        <v>0</v>
      </c>
      <c r="FP163" s="53">
        <v>0</v>
      </c>
      <c r="FQ163" s="53">
        <v>0</v>
      </c>
      <c r="FR163" s="53">
        <v>0</v>
      </c>
      <c r="FS163" s="53">
        <v>0</v>
      </c>
      <c r="FT163" s="53">
        <v>0</v>
      </c>
      <c r="FU163" s="53">
        <v>0</v>
      </c>
      <c r="FV163" s="53">
        <v>0</v>
      </c>
      <c r="FW163" s="53">
        <v>0</v>
      </c>
      <c r="FX163" s="53">
        <v>0</v>
      </c>
      <c r="FY163" s="53">
        <v>0</v>
      </c>
      <c r="FZ163" s="53">
        <v>0</v>
      </c>
      <c r="GA163" s="53">
        <v>0</v>
      </c>
      <c r="GB163" s="53">
        <v>0</v>
      </c>
      <c r="GC163" s="53">
        <v>0</v>
      </c>
      <c r="GD163" s="53">
        <v>0</v>
      </c>
      <c r="GE163" s="53">
        <v>0</v>
      </c>
      <c r="GF163" s="53">
        <v>0</v>
      </c>
      <c r="GG163" s="53">
        <v>0</v>
      </c>
      <c r="GH163" s="53">
        <v>0</v>
      </c>
      <c r="GI163" s="54">
        <v>0</v>
      </c>
      <c r="GJ163" s="53">
        <v>0</v>
      </c>
      <c r="GK163" s="53">
        <v>0</v>
      </c>
      <c r="GL163" s="53">
        <v>0</v>
      </c>
      <c r="GM163" s="53">
        <v>0</v>
      </c>
      <c r="GN163" s="53">
        <v>0</v>
      </c>
      <c r="GO163" s="53">
        <v>0</v>
      </c>
      <c r="GP163" s="53">
        <v>0</v>
      </c>
      <c r="GQ163" s="53">
        <v>0</v>
      </c>
      <c r="GR163" s="53">
        <v>0</v>
      </c>
      <c r="GS163" s="53">
        <v>0</v>
      </c>
      <c r="GT163" s="53">
        <v>0</v>
      </c>
      <c r="GU163" s="53">
        <v>0</v>
      </c>
      <c r="GV163" s="53">
        <v>0</v>
      </c>
      <c r="GW163" s="53">
        <v>0</v>
      </c>
      <c r="GX163" s="53">
        <v>0</v>
      </c>
      <c r="GY163" s="53">
        <v>0</v>
      </c>
      <c r="GZ163" s="53">
        <v>0</v>
      </c>
      <c r="HA163" s="53">
        <v>0</v>
      </c>
      <c r="HB163" s="53">
        <v>0</v>
      </c>
      <c r="HC163" s="53">
        <v>0</v>
      </c>
      <c r="HD163" s="53">
        <v>0</v>
      </c>
      <c r="HE163" s="53">
        <v>0</v>
      </c>
      <c r="HF163" s="53">
        <v>0</v>
      </c>
      <c r="HG163" s="54">
        <v>0</v>
      </c>
      <c r="HH163" s="52"/>
      <c r="HI163" s="160"/>
      <c r="HJ163" s="161"/>
      <c r="HK163" s="161"/>
      <c r="HL163" s="161"/>
      <c r="HM163" s="161"/>
      <c r="HN163" s="161"/>
      <c r="HO163" s="161"/>
      <c r="HP163" s="161"/>
      <c r="HQ163" s="161"/>
      <c r="HR163" s="161"/>
      <c r="HS163" s="161"/>
      <c r="HT163" s="162"/>
      <c r="HU163" s="160"/>
      <c r="HV163" s="161"/>
      <c r="HW163" s="161"/>
      <c r="HX163" s="161"/>
      <c r="HY163" s="161"/>
      <c r="HZ163" s="161"/>
      <c r="IA163" s="161"/>
      <c r="IB163" s="161"/>
      <c r="IC163" s="161"/>
      <c r="ID163" s="161"/>
      <c r="IE163" s="161"/>
      <c r="IF163" s="162"/>
      <c r="IG163" s="160"/>
      <c r="IH163" s="161"/>
      <c r="II163" s="161"/>
      <c r="IJ163" s="161"/>
      <c r="IK163" s="161"/>
      <c r="IL163" s="161"/>
      <c r="IM163" s="161"/>
      <c r="IN163" s="161"/>
      <c r="IO163" s="161"/>
      <c r="IP163" s="161"/>
      <c r="IQ163" s="161"/>
      <c r="IR163" s="162"/>
      <c r="IS163" s="160"/>
      <c r="IT163" s="161"/>
      <c r="IU163" s="161"/>
      <c r="IV163" s="161"/>
      <c r="IW163" s="161"/>
      <c r="IX163" s="161"/>
      <c r="IY163" s="161"/>
      <c r="IZ163" s="161"/>
      <c r="JA163" s="161"/>
      <c r="JB163" s="161"/>
      <c r="JC163" s="161"/>
      <c r="JD163" s="162"/>
      <c r="JE163" s="92"/>
    </row>
    <row r="164" spans="1:265" s="1" customFormat="1" ht="15" thickBot="1" x14ac:dyDescent="0.35">
      <c r="A164" s="125"/>
      <c r="B164" s="163">
        <f t="shared" ca="1" si="2209"/>
        <v>0</v>
      </c>
      <c r="C164" s="164" t="str">
        <f t="shared" ca="1" si="2210"/>
        <v>Affaire 1</v>
      </c>
      <c r="D164" s="140" t="str">
        <f t="shared" ca="1" si="2211"/>
        <v>DCE/REA</v>
      </c>
      <c r="E164" s="141" t="s">
        <v>40</v>
      </c>
      <c r="F164" s="142">
        <v>3</v>
      </c>
      <c r="G164" s="140">
        <f t="shared" ca="1" si="2212"/>
        <v>0</v>
      </c>
      <c r="H164" s="140">
        <f t="shared" ca="1" si="2213"/>
        <v>0</v>
      </c>
      <c r="I164" s="168">
        <f t="shared" ca="1" si="2214"/>
        <v>0</v>
      </c>
      <c r="J164" s="140">
        <f t="shared" ca="1" si="2215"/>
        <v>0</v>
      </c>
      <c r="K164" s="140">
        <f t="shared" ca="1" si="2216"/>
        <v>0</v>
      </c>
      <c r="L164" s="143">
        <f t="shared" ca="1" si="2217"/>
        <v>0</v>
      </c>
      <c r="M164" s="108"/>
      <c r="N164" s="145">
        <v>250</v>
      </c>
      <c r="O164" s="146">
        <v>43466</v>
      </c>
      <c r="P164" s="146">
        <v>43525</v>
      </c>
      <c r="Q164" s="147"/>
      <c r="R164" s="148" t="str">
        <f ca="1">IF(AND($P164&lt;&gt;"",$P164&lt;=$B$1,$Q164=""),"RETARD","")</f>
        <v>RETARD</v>
      </c>
      <c r="S164" s="148">
        <f ca="1">IF($O164="","",IF(AND($B$1&lt;$P164,$Q164=""),$P164,IF(AND($Q164&lt;=$P164,$Q164&lt;&gt;""),$Q164,EDATE($P164,1))))</f>
        <v>43556</v>
      </c>
      <c r="T164" s="150"/>
      <c r="U164" s="108"/>
      <c r="V164" s="154" t="str">
        <f t="shared" ca="1" si="2218"/>
        <v>-</v>
      </c>
      <c r="W164" s="155" t="str">
        <f t="shared" ca="1" si="2219"/>
        <v>-</v>
      </c>
      <c r="X164" s="155" t="str">
        <f t="shared" ca="1" si="2220"/>
        <v>-</v>
      </c>
      <c r="Y164" s="155" t="str">
        <f t="shared" ca="1" si="2221"/>
        <v>DCE</v>
      </c>
      <c r="Z164" s="155" t="str">
        <f t="shared" ca="1" si="2222"/>
        <v/>
      </c>
      <c r="AA164" s="155" t="str">
        <f t="shared" ca="1" si="2223"/>
        <v/>
      </c>
      <c r="AB164" s="155" t="str">
        <f t="shared" ca="1" si="2224"/>
        <v/>
      </c>
      <c r="AC164" s="155" t="str">
        <f t="shared" ca="1" si="2225"/>
        <v/>
      </c>
      <c r="AD164" s="155" t="str">
        <f t="shared" ca="1" si="2226"/>
        <v/>
      </c>
      <c r="AE164" s="155" t="str">
        <f t="shared" ca="1" si="2227"/>
        <v/>
      </c>
      <c r="AF164" s="155" t="str">
        <f t="shared" ca="1" si="2228"/>
        <v/>
      </c>
      <c r="AG164" s="156" t="str">
        <f t="shared" ca="1" si="2229"/>
        <v/>
      </c>
      <c r="AH164" s="154" t="str">
        <f t="shared" ca="1" si="2230"/>
        <v/>
      </c>
      <c r="AI164" s="155" t="str">
        <f t="shared" ca="1" si="2231"/>
        <v/>
      </c>
      <c r="AJ164" s="155" t="str">
        <f t="shared" ca="1" si="2232"/>
        <v/>
      </c>
      <c r="AK164" s="155" t="str">
        <f t="shared" ca="1" si="2233"/>
        <v/>
      </c>
      <c r="AL164" s="155" t="str">
        <f t="shared" ca="1" si="2234"/>
        <v/>
      </c>
      <c r="AM164" s="155" t="str">
        <f t="shared" ca="1" si="2235"/>
        <v/>
      </c>
      <c r="AN164" s="155" t="str">
        <f t="shared" ca="1" si="2236"/>
        <v/>
      </c>
      <c r="AO164" s="155" t="str">
        <f t="shared" ca="1" si="2237"/>
        <v/>
      </c>
      <c r="AP164" s="155" t="str">
        <f t="shared" ca="1" si="2238"/>
        <v/>
      </c>
      <c r="AQ164" s="155" t="str">
        <f t="shared" ca="1" si="2239"/>
        <v/>
      </c>
      <c r="AR164" s="155" t="str">
        <f t="shared" ca="1" si="2240"/>
        <v/>
      </c>
      <c r="AS164" s="156" t="str">
        <f t="shared" ca="1" si="2241"/>
        <v/>
      </c>
      <c r="AT164" s="154" t="str">
        <f t="shared" ca="1" si="2242"/>
        <v/>
      </c>
      <c r="AU164" s="155" t="str">
        <f t="shared" ca="1" si="2243"/>
        <v/>
      </c>
      <c r="AV164" s="155" t="str">
        <f t="shared" ca="1" si="2244"/>
        <v/>
      </c>
      <c r="AW164" s="155" t="str">
        <f t="shared" ca="1" si="2245"/>
        <v/>
      </c>
      <c r="AX164" s="155" t="str">
        <f t="shared" ca="1" si="2246"/>
        <v/>
      </c>
      <c r="AY164" s="155" t="str">
        <f t="shared" ca="1" si="2247"/>
        <v/>
      </c>
      <c r="AZ164" s="155" t="str">
        <f t="shared" ca="1" si="2248"/>
        <v/>
      </c>
      <c r="BA164" s="155" t="str">
        <f t="shared" ca="1" si="2249"/>
        <v/>
      </c>
      <c r="BB164" s="155" t="str">
        <f t="shared" ca="1" si="2250"/>
        <v/>
      </c>
      <c r="BC164" s="155" t="str">
        <f t="shared" ca="1" si="2251"/>
        <v/>
      </c>
      <c r="BD164" s="155" t="str">
        <f t="shared" ca="1" si="2252"/>
        <v/>
      </c>
      <c r="BE164" s="156" t="str">
        <f t="shared" ca="1" si="2253"/>
        <v/>
      </c>
      <c r="BF164" s="154" t="str">
        <f t="shared" ca="1" si="2254"/>
        <v/>
      </c>
      <c r="BG164" s="155" t="str">
        <f t="shared" ca="1" si="2255"/>
        <v/>
      </c>
      <c r="BH164" s="155" t="str">
        <f t="shared" ca="1" si="2256"/>
        <v/>
      </c>
      <c r="BI164" s="155" t="str">
        <f t="shared" ca="1" si="2257"/>
        <v/>
      </c>
      <c r="BJ164" s="155" t="str">
        <f t="shared" ca="1" si="2258"/>
        <v/>
      </c>
      <c r="BK164" s="155" t="str">
        <f t="shared" ca="1" si="2259"/>
        <v/>
      </c>
      <c r="BL164" s="155" t="str">
        <f t="shared" ca="1" si="2260"/>
        <v/>
      </c>
      <c r="BM164" s="155" t="str">
        <f t="shared" ca="1" si="2261"/>
        <v/>
      </c>
      <c r="BN164" s="155" t="str">
        <f t="shared" ca="1" si="2262"/>
        <v/>
      </c>
      <c r="BO164" s="155" t="str">
        <f t="shared" ca="1" si="2263"/>
        <v/>
      </c>
      <c r="BP164" s="155" t="str">
        <f t="shared" ca="1" si="2264"/>
        <v/>
      </c>
      <c r="BQ164" s="156" t="str">
        <f t="shared" ca="1" si="2265"/>
        <v/>
      </c>
      <c r="BR164" s="52"/>
      <c r="BS164" s="53">
        <f t="shared" ca="1" si="2266"/>
        <v>71.428571428571431</v>
      </c>
      <c r="BT164" s="53">
        <f t="shared" ca="1" si="2266"/>
        <v>71.428571428571431</v>
      </c>
      <c r="BU164" s="53">
        <f t="shared" ca="1" si="2266"/>
        <v>71.428571428571431</v>
      </c>
      <c r="BV164" s="53">
        <f t="shared" ca="1" si="2266"/>
        <v>35.714285714285715</v>
      </c>
      <c r="BW164" s="53">
        <f t="shared" ca="1" si="2266"/>
        <v>0</v>
      </c>
      <c r="BX164" s="53">
        <f t="shared" ca="1" si="2266"/>
        <v>0</v>
      </c>
      <c r="BY164" s="53">
        <f t="shared" ca="1" si="2266"/>
        <v>0</v>
      </c>
      <c r="BZ164" s="53">
        <f t="shared" ca="1" si="2266"/>
        <v>0</v>
      </c>
      <c r="CA164" s="53">
        <f t="shared" ca="1" si="2266"/>
        <v>0</v>
      </c>
      <c r="CB164" s="53">
        <f t="shared" ca="1" si="2266"/>
        <v>0</v>
      </c>
      <c r="CC164" s="53">
        <f t="shared" ca="1" si="2266"/>
        <v>0</v>
      </c>
      <c r="CD164" s="54">
        <f t="shared" ca="1" si="2266"/>
        <v>0</v>
      </c>
      <c r="CE164" s="53">
        <f t="shared" ca="1" si="2266"/>
        <v>0</v>
      </c>
      <c r="CF164" s="53">
        <f t="shared" ca="1" si="2266"/>
        <v>0</v>
      </c>
      <c r="CG164" s="53">
        <f t="shared" ca="1" si="2266"/>
        <v>0</v>
      </c>
      <c r="CH164" s="53">
        <f t="shared" ca="1" si="2266"/>
        <v>0</v>
      </c>
      <c r="CI164" s="53">
        <f t="shared" ca="1" si="2267"/>
        <v>0</v>
      </c>
      <c r="CJ164" s="53">
        <f t="shared" ca="1" si="2267"/>
        <v>0</v>
      </c>
      <c r="CK164" s="53">
        <f t="shared" ca="1" si="2267"/>
        <v>0</v>
      </c>
      <c r="CL164" s="53">
        <f t="shared" ca="1" si="2267"/>
        <v>0</v>
      </c>
      <c r="CM164" s="53">
        <f t="shared" ca="1" si="2267"/>
        <v>0</v>
      </c>
      <c r="CN164" s="53">
        <f t="shared" ca="1" si="2267"/>
        <v>0</v>
      </c>
      <c r="CO164" s="53">
        <f t="shared" ca="1" si="2267"/>
        <v>0</v>
      </c>
      <c r="CP164" s="54">
        <f t="shared" ca="1" si="2267"/>
        <v>0</v>
      </c>
      <c r="CQ164" s="53">
        <f t="shared" ca="1" si="2267"/>
        <v>0</v>
      </c>
      <c r="CR164" s="53">
        <f t="shared" ca="1" si="2267"/>
        <v>0</v>
      </c>
      <c r="CS164" s="53">
        <f t="shared" ca="1" si="2267"/>
        <v>0</v>
      </c>
      <c r="CT164" s="53">
        <f t="shared" ca="1" si="2267"/>
        <v>0</v>
      </c>
      <c r="CU164" s="53">
        <f t="shared" ca="1" si="2267"/>
        <v>0</v>
      </c>
      <c r="CV164" s="53">
        <f t="shared" ca="1" si="2267"/>
        <v>0</v>
      </c>
      <c r="CW164" s="53">
        <f t="shared" ca="1" si="2267"/>
        <v>0</v>
      </c>
      <c r="CX164" s="53">
        <f t="shared" ca="1" si="2267"/>
        <v>0</v>
      </c>
      <c r="CY164" s="53">
        <f t="shared" ca="1" si="2268"/>
        <v>0</v>
      </c>
      <c r="CZ164" s="53">
        <f t="shared" ca="1" si="2268"/>
        <v>0</v>
      </c>
      <c r="DA164" s="53">
        <f t="shared" ca="1" si="2268"/>
        <v>0</v>
      </c>
      <c r="DB164" s="54">
        <f t="shared" ca="1" si="2268"/>
        <v>0</v>
      </c>
      <c r="DC164" s="53">
        <f t="shared" ca="1" si="2268"/>
        <v>0</v>
      </c>
      <c r="DD164" s="53">
        <f t="shared" ca="1" si="2268"/>
        <v>0</v>
      </c>
      <c r="DE164" s="53">
        <f t="shared" ca="1" si="2268"/>
        <v>0</v>
      </c>
      <c r="DF164" s="53">
        <f t="shared" ca="1" si="2268"/>
        <v>0</v>
      </c>
      <c r="DG164" s="53">
        <f t="shared" ca="1" si="2268"/>
        <v>0</v>
      </c>
      <c r="DH164" s="53">
        <f t="shared" ca="1" si="2268"/>
        <v>0</v>
      </c>
      <c r="DI164" s="53">
        <f t="shared" ca="1" si="2268"/>
        <v>0</v>
      </c>
      <c r="DJ164" s="53">
        <f t="shared" ca="1" si="2268"/>
        <v>0</v>
      </c>
      <c r="DK164" s="53">
        <f t="shared" ca="1" si="2268"/>
        <v>0</v>
      </c>
      <c r="DL164" s="53">
        <f t="shared" ca="1" si="2268"/>
        <v>0</v>
      </c>
      <c r="DM164" s="53">
        <f t="shared" ca="1" si="2268"/>
        <v>0</v>
      </c>
      <c r="DN164" s="53">
        <f t="shared" ca="1" si="2268"/>
        <v>0</v>
      </c>
      <c r="DO164" s="52"/>
      <c r="DP164" s="60">
        <v>35.714285714285715</v>
      </c>
      <c r="DQ164" s="53">
        <v>35.714285714285715</v>
      </c>
      <c r="DR164" s="53">
        <v>35.714285714285715</v>
      </c>
      <c r="DS164" s="53">
        <v>35.714285714285715</v>
      </c>
      <c r="DT164" s="53">
        <v>35.714285714285715</v>
      </c>
      <c r="DU164" s="53">
        <v>35.714285714285715</v>
      </c>
      <c r="DV164" s="53">
        <v>35.714285714285715</v>
      </c>
      <c r="DW164" s="53">
        <v>0</v>
      </c>
      <c r="DX164" s="53">
        <v>0</v>
      </c>
      <c r="DY164" s="53">
        <v>0</v>
      </c>
      <c r="DZ164" s="53">
        <v>0</v>
      </c>
      <c r="EA164" s="53">
        <v>0</v>
      </c>
      <c r="EB164" s="53">
        <v>0</v>
      </c>
      <c r="EC164" s="53">
        <v>0</v>
      </c>
      <c r="ED164" s="53">
        <v>0</v>
      </c>
      <c r="EE164" s="53">
        <v>0</v>
      </c>
      <c r="EF164" s="53">
        <v>0</v>
      </c>
      <c r="EG164" s="53">
        <v>0</v>
      </c>
      <c r="EH164" s="53">
        <v>0</v>
      </c>
      <c r="EI164" s="53">
        <v>0</v>
      </c>
      <c r="EJ164" s="53">
        <v>0</v>
      </c>
      <c r="EK164" s="53">
        <v>0</v>
      </c>
      <c r="EL164" s="55">
        <v>0</v>
      </c>
      <c r="EM164" s="54">
        <v>0</v>
      </c>
      <c r="EN164" s="53">
        <v>0</v>
      </c>
      <c r="EO164" s="53">
        <v>0</v>
      </c>
      <c r="EP164" s="53">
        <v>0</v>
      </c>
      <c r="EQ164" s="53">
        <v>0</v>
      </c>
      <c r="ER164" s="53">
        <v>0</v>
      </c>
      <c r="ES164" s="53">
        <v>0</v>
      </c>
      <c r="ET164" s="53">
        <v>0</v>
      </c>
      <c r="EU164" s="53">
        <v>0</v>
      </c>
      <c r="EV164" s="53">
        <v>0</v>
      </c>
      <c r="EW164" s="53">
        <v>0</v>
      </c>
      <c r="EX164" s="53">
        <v>0</v>
      </c>
      <c r="EY164" s="53">
        <v>0</v>
      </c>
      <c r="EZ164" s="53">
        <v>0</v>
      </c>
      <c r="FA164" s="53">
        <v>0</v>
      </c>
      <c r="FB164" s="53">
        <v>0</v>
      </c>
      <c r="FC164" s="53">
        <v>0</v>
      </c>
      <c r="FD164" s="53">
        <v>0</v>
      </c>
      <c r="FE164" s="53">
        <v>0</v>
      </c>
      <c r="FF164" s="53">
        <v>0</v>
      </c>
      <c r="FG164" s="53">
        <v>0</v>
      </c>
      <c r="FH164" s="53">
        <v>0</v>
      </c>
      <c r="FI164" s="53">
        <v>0</v>
      </c>
      <c r="FJ164" s="53">
        <v>0</v>
      </c>
      <c r="FK164" s="54">
        <v>0</v>
      </c>
      <c r="FL164" s="53">
        <v>0</v>
      </c>
      <c r="FM164" s="53">
        <v>0</v>
      </c>
      <c r="FN164" s="53">
        <v>0</v>
      </c>
      <c r="FO164" s="53">
        <v>0</v>
      </c>
      <c r="FP164" s="53">
        <v>0</v>
      </c>
      <c r="FQ164" s="53">
        <v>0</v>
      </c>
      <c r="FR164" s="53">
        <v>0</v>
      </c>
      <c r="FS164" s="53">
        <v>0</v>
      </c>
      <c r="FT164" s="53">
        <v>0</v>
      </c>
      <c r="FU164" s="53">
        <v>0</v>
      </c>
      <c r="FV164" s="53">
        <v>0</v>
      </c>
      <c r="FW164" s="53">
        <v>0</v>
      </c>
      <c r="FX164" s="53">
        <v>0</v>
      </c>
      <c r="FY164" s="53">
        <v>0</v>
      </c>
      <c r="FZ164" s="53">
        <v>0</v>
      </c>
      <c r="GA164" s="53">
        <v>0</v>
      </c>
      <c r="GB164" s="53">
        <v>0</v>
      </c>
      <c r="GC164" s="53">
        <v>0</v>
      </c>
      <c r="GD164" s="53">
        <v>0</v>
      </c>
      <c r="GE164" s="53">
        <v>0</v>
      </c>
      <c r="GF164" s="53">
        <v>0</v>
      </c>
      <c r="GG164" s="53">
        <v>0</v>
      </c>
      <c r="GH164" s="53">
        <v>0</v>
      </c>
      <c r="GI164" s="54">
        <v>0</v>
      </c>
      <c r="GJ164" s="53">
        <v>0</v>
      </c>
      <c r="GK164" s="53">
        <v>0</v>
      </c>
      <c r="GL164" s="53">
        <v>0</v>
      </c>
      <c r="GM164" s="53">
        <v>0</v>
      </c>
      <c r="GN164" s="53">
        <v>0</v>
      </c>
      <c r="GO164" s="53">
        <v>0</v>
      </c>
      <c r="GP164" s="53">
        <v>0</v>
      </c>
      <c r="GQ164" s="53">
        <v>0</v>
      </c>
      <c r="GR164" s="53">
        <v>0</v>
      </c>
      <c r="GS164" s="53">
        <v>0</v>
      </c>
      <c r="GT164" s="53">
        <v>0</v>
      </c>
      <c r="GU164" s="53">
        <v>0</v>
      </c>
      <c r="GV164" s="53">
        <v>0</v>
      </c>
      <c r="GW164" s="53">
        <v>0</v>
      </c>
      <c r="GX164" s="53">
        <v>0</v>
      </c>
      <c r="GY164" s="53">
        <v>0</v>
      </c>
      <c r="GZ164" s="53">
        <v>0</v>
      </c>
      <c r="HA164" s="53">
        <v>0</v>
      </c>
      <c r="HB164" s="53">
        <v>0</v>
      </c>
      <c r="HC164" s="53">
        <v>0</v>
      </c>
      <c r="HD164" s="53">
        <v>0</v>
      </c>
      <c r="HE164" s="53">
        <v>0</v>
      </c>
      <c r="HF164" s="53">
        <v>0</v>
      </c>
      <c r="HG164" s="54">
        <v>0</v>
      </c>
      <c r="HH164" s="52"/>
      <c r="HI164" s="160"/>
      <c r="HJ164" s="161"/>
      <c r="HK164" s="161"/>
      <c r="HL164" s="161"/>
      <c r="HM164" s="161"/>
      <c r="HN164" s="161"/>
      <c r="HO164" s="161"/>
      <c r="HP164" s="161"/>
      <c r="HQ164" s="161"/>
      <c r="HR164" s="161"/>
      <c r="HS164" s="161"/>
      <c r="HT164" s="162"/>
      <c r="HU164" s="160"/>
      <c r="HV164" s="161"/>
      <c r="HW164" s="161"/>
      <c r="HX164" s="161"/>
      <c r="HY164" s="161"/>
      <c r="HZ164" s="161"/>
      <c r="IA164" s="161"/>
      <c r="IB164" s="161"/>
      <c r="IC164" s="161"/>
      <c r="ID164" s="161"/>
      <c r="IE164" s="161"/>
      <c r="IF164" s="162"/>
      <c r="IG164" s="160"/>
      <c r="IH164" s="161"/>
      <c r="II164" s="161"/>
      <c r="IJ164" s="161"/>
      <c r="IK164" s="161"/>
      <c r="IL164" s="161"/>
      <c r="IM164" s="161"/>
      <c r="IN164" s="161"/>
      <c r="IO164" s="161"/>
      <c r="IP164" s="161"/>
      <c r="IQ164" s="161"/>
      <c r="IR164" s="162"/>
      <c r="IS164" s="160"/>
      <c r="IT164" s="161"/>
      <c r="IU164" s="161"/>
      <c r="IV164" s="161"/>
      <c r="IW164" s="161"/>
      <c r="IX164" s="161"/>
      <c r="IY164" s="161"/>
      <c r="IZ164" s="161"/>
      <c r="JA164" s="161"/>
      <c r="JB164" s="161"/>
      <c r="JC164" s="161"/>
      <c r="JD164" s="162"/>
      <c r="JE164" s="92"/>
    </row>
    <row r="165" spans="1:265" s="1" customFormat="1" ht="14.4" x14ac:dyDescent="0.3">
      <c r="A165" s="124"/>
      <c r="B165" s="171"/>
      <c r="C165" s="165" t="s">
        <v>43</v>
      </c>
      <c r="D165" s="137" t="s">
        <v>28</v>
      </c>
      <c r="E165" s="137" t="s">
        <v>39</v>
      </c>
      <c r="F165" s="138"/>
      <c r="G165" s="137"/>
      <c r="H165" s="137"/>
      <c r="I165" s="172"/>
      <c r="J165" s="137"/>
      <c r="K165" s="137"/>
      <c r="L165" s="139"/>
      <c r="M165" s="108"/>
      <c r="N165" s="144">
        <f ca="1">SUM(INDIRECT(ADDRESS(ROW($C165)+1,COLUMN($C165)+11,4)&amp;":"&amp;ADDRESS(ROW($C165)+(COUNTIFS($C$1:$C$12,$C165)-1),COLUMN($C165)+11,4)))</f>
        <v>850</v>
      </c>
      <c r="O165" s="137"/>
      <c r="P165" s="137"/>
      <c r="Q165" s="137"/>
      <c r="R165" s="137"/>
      <c r="S165" s="137"/>
      <c r="T165" s="170"/>
      <c r="U165" s="108"/>
      <c r="V165" s="151"/>
      <c r="W165" s="152"/>
      <c r="X165" s="152"/>
      <c r="Y165" s="152"/>
      <c r="Z165" s="152"/>
      <c r="AA165" s="152"/>
      <c r="AB165" s="152"/>
      <c r="AC165" s="152"/>
      <c r="AD165" s="152"/>
      <c r="AE165" s="152"/>
      <c r="AF165" s="152"/>
      <c r="AG165" s="153"/>
      <c r="AH165" s="151"/>
      <c r="AI165" s="152"/>
      <c r="AJ165" s="152"/>
      <c r="AK165" s="152"/>
      <c r="AL165" s="152"/>
      <c r="AM165" s="152"/>
      <c r="AN165" s="152"/>
      <c r="AO165" s="152"/>
      <c r="AP165" s="152"/>
      <c r="AQ165" s="152"/>
      <c r="AR165" s="152"/>
      <c r="AS165" s="153"/>
      <c r="AT165" s="151"/>
      <c r="AU165" s="152"/>
      <c r="AV165" s="152"/>
      <c r="AW165" s="152"/>
      <c r="AX165" s="152"/>
      <c r="AY165" s="152"/>
      <c r="AZ165" s="152"/>
      <c r="BA165" s="152"/>
      <c r="BB165" s="152"/>
      <c r="BC165" s="152"/>
      <c r="BD165" s="152"/>
      <c r="BE165" s="153"/>
      <c r="BF165" s="151"/>
      <c r="BG165" s="152"/>
      <c r="BH165" s="152"/>
      <c r="BI165" s="152"/>
      <c r="BJ165" s="152"/>
      <c r="BK165" s="152"/>
      <c r="BL165" s="152"/>
      <c r="BM165" s="152"/>
      <c r="BN165" s="152"/>
      <c r="BO165" s="152"/>
      <c r="BP165" s="152"/>
      <c r="BQ165" s="153"/>
      <c r="BR165" s="52"/>
      <c r="BS165" s="71"/>
      <c r="BT165" s="71"/>
      <c r="BU165" s="71"/>
      <c r="BV165" s="71"/>
      <c r="BW165" s="71"/>
      <c r="BX165" s="71"/>
      <c r="BY165" s="71"/>
      <c r="BZ165" s="71"/>
      <c r="CA165" s="71"/>
      <c r="CB165" s="71"/>
      <c r="CC165" s="71"/>
      <c r="CD165" s="72"/>
      <c r="CE165" s="71"/>
      <c r="CF165" s="71"/>
      <c r="CG165" s="71"/>
      <c r="CH165" s="71"/>
      <c r="CI165" s="71"/>
      <c r="CJ165" s="71"/>
      <c r="CK165" s="71"/>
      <c r="CL165" s="71"/>
      <c r="CM165" s="71"/>
      <c r="CN165" s="71"/>
      <c r="CO165" s="71"/>
      <c r="CP165" s="72"/>
      <c r="CQ165" s="71"/>
      <c r="CR165" s="71"/>
      <c r="CS165" s="71"/>
      <c r="CT165" s="71"/>
      <c r="CU165" s="71"/>
      <c r="CV165" s="71"/>
      <c r="CW165" s="71"/>
      <c r="CX165" s="71"/>
      <c r="CY165" s="71"/>
      <c r="CZ165" s="71"/>
      <c r="DA165" s="71"/>
      <c r="DB165" s="72"/>
      <c r="DC165" s="71"/>
      <c r="DD165" s="71"/>
      <c r="DE165" s="71"/>
      <c r="DF165" s="71"/>
      <c r="DG165" s="71"/>
      <c r="DH165" s="71"/>
      <c r="DI165" s="71"/>
      <c r="DJ165" s="71"/>
      <c r="DK165" s="71"/>
      <c r="DL165" s="71"/>
      <c r="DM165" s="71"/>
      <c r="DN165" s="71"/>
      <c r="DO165" s="52"/>
      <c r="DP165" s="73"/>
      <c r="DQ165" s="71"/>
      <c r="DR165" s="71"/>
      <c r="DS165" s="71"/>
      <c r="DT165" s="71"/>
      <c r="DU165" s="71"/>
      <c r="DV165" s="71"/>
      <c r="DW165" s="71"/>
      <c r="DX165" s="71"/>
      <c r="DY165" s="71"/>
      <c r="DZ165" s="71"/>
      <c r="EA165" s="71"/>
      <c r="EB165" s="71"/>
      <c r="EC165" s="71"/>
      <c r="ED165" s="71"/>
      <c r="EE165" s="71"/>
      <c r="EF165" s="71"/>
      <c r="EG165" s="71"/>
      <c r="EH165" s="71"/>
      <c r="EI165" s="71"/>
      <c r="EJ165" s="71"/>
      <c r="EK165" s="71"/>
      <c r="EL165" s="74"/>
      <c r="EM165" s="72"/>
      <c r="EN165" s="71"/>
      <c r="EO165" s="71"/>
      <c r="EP165" s="71"/>
      <c r="EQ165" s="71"/>
      <c r="ER165" s="71"/>
      <c r="ES165" s="71"/>
      <c r="ET165" s="71"/>
      <c r="EU165" s="71"/>
      <c r="EV165" s="71"/>
      <c r="EW165" s="71"/>
      <c r="EX165" s="71"/>
      <c r="EY165" s="71"/>
      <c r="EZ165" s="71"/>
      <c r="FA165" s="71"/>
      <c r="FB165" s="71"/>
      <c r="FC165" s="71"/>
      <c r="FD165" s="71"/>
      <c r="FE165" s="71"/>
      <c r="FF165" s="71"/>
      <c r="FG165" s="71"/>
      <c r="FH165" s="71"/>
      <c r="FI165" s="71"/>
      <c r="FJ165" s="71"/>
      <c r="FK165" s="72"/>
      <c r="FL165" s="71"/>
      <c r="FM165" s="71"/>
      <c r="FN165" s="71"/>
      <c r="FO165" s="71"/>
      <c r="FP165" s="71"/>
      <c r="FQ165" s="71"/>
      <c r="FR165" s="71"/>
      <c r="FS165" s="71"/>
      <c r="FT165" s="71"/>
      <c r="FU165" s="71"/>
      <c r="FV165" s="71"/>
      <c r="FW165" s="71"/>
      <c r="FX165" s="71"/>
      <c r="FY165" s="71"/>
      <c r="FZ165" s="71"/>
      <c r="GA165" s="71"/>
      <c r="GB165" s="71"/>
      <c r="GC165" s="71"/>
      <c r="GD165" s="71"/>
      <c r="GE165" s="71"/>
      <c r="GF165" s="71"/>
      <c r="GG165" s="71"/>
      <c r="GH165" s="71"/>
      <c r="GI165" s="72"/>
      <c r="GJ165" s="71"/>
      <c r="GK165" s="71"/>
      <c r="GL165" s="71"/>
      <c r="GM165" s="71"/>
      <c r="GN165" s="71"/>
      <c r="GO165" s="71"/>
      <c r="GP165" s="71"/>
      <c r="GQ165" s="71"/>
      <c r="GR165" s="71"/>
      <c r="GS165" s="71"/>
      <c r="GT165" s="71"/>
      <c r="GU165" s="71"/>
      <c r="GV165" s="71"/>
      <c r="GW165" s="71"/>
      <c r="GX165" s="71"/>
      <c r="GY165" s="71"/>
      <c r="GZ165" s="71"/>
      <c r="HA165" s="71"/>
      <c r="HB165" s="71"/>
      <c r="HC165" s="71"/>
      <c r="HD165" s="71"/>
      <c r="HE165" s="71"/>
      <c r="HF165" s="71"/>
      <c r="HG165" s="72"/>
      <c r="HH165" s="52"/>
      <c r="HI165" s="157"/>
      <c r="HJ165" s="158"/>
      <c r="HK165" s="158"/>
      <c r="HL165" s="158"/>
      <c r="HM165" s="158"/>
      <c r="HN165" s="158"/>
      <c r="HO165" s="158"/>
      <c r="HP165" s="158"/>
      <c r="HQ165" s="158"/>
      <c r="HR165" s="158"/>
      <c r="HS165" s="158"/>
      <c r="HT165" s="159"/>
      <c r="HU165" s="157"/>
      <c r="HV165" s="158"/>
      <c r="HW165" s="158"/>
      <c r="HX165" s="158"/>
      <c r="HY165" s="158"/>
      <c r="HZ165" s="158"/>
      <c r="IA165" s="158"/>
      <c r="IB165" s="158"/>
      <c r="IC165" s="158"/>
      <c r="ID165" s="158"/>
      <c r="IE165" s="158"/>
      <c r="IF165" s="159"/>
      <c r="IG165" s="157"/>
      <c r="IH165" s="158"/>
      <c r="II165" s="158"/>
      <c r="IJ165" s="158"/>
      <c r="IK165" s="158"/>
      <c r="IL165" s="158"/>
      <c r="IM165" s="158"/>
      <c r="IN165" s="158"/>
      <c r="IO165" s="158"/>
      <c r="IP165" s="158"/>
      <c r="IQ165" s="158"/>
      <c r="IR165" s="159"/>
      <c r="IS165" s="157"/>
      <c r="IT165" s="158"/>
      <c r="IU165" s="158"/>
      <c r="IV165" s="158"/>
      <c r="IW165" s="158"/>
      <c r="IX165" s="158"/>
      <c r="IY165" s="158"/>
      <c r="IZ165" s="158"/>
      <c r="JA165" s="158"/>
      <c r="JB165" s="158"/>
      <c r="JC165" s="158"/>
      <c r="JD165" s="159"/>
      <c r="JE165" s="92"/>
    </row>
    <row r="166" spans="1:265" s="1" customFormat="1" ht="15" customHeight="1" x14ac:dyDescent="0.3">
      <c r="A166" s="125"/>
      <c r="B166" s="163">
        <f t="shared" ref="B166:B168" ca="1" si="2269">INDIRECT(ADDRESS(ROW(A166)-1,COLUMN(A166)+1,4),TRUE)</f>
        <v>0</v>
      </c>
      <c r="C166" s="164" t="str">
        <f t="shared" ref="C166:C168" ca="1" si="2270">INDIRECT(ADDRESS(ROW(B166)-1,COLUMN(B166)+1,4),TRUE)</f>
        <v>Affaire 1</v>
      </c>
      <c r="D166" s="140" t="str">
        <f t="shared" ref="D166:D168" ca="1" si="2271">INDIRECT(ADDRESS(ROW(C166)-1,COLUMN(C166)+1,4),TRUE)</f>
        <v>DCE/REA</v>
      </c>
      <c r="E166" s="141" t="s">
        <v>38</v>
      </c>
      <c r="F166" s="142">
        <v>1</v>
      </c>
      <c r="G166" s="140">
        <f t="shared" ref="G166:G168" ca="1" si="2272">INDIRECT(ADDRESS(ROW(F166)-1,COLUMN(F166)+1,4),TRUE)</f>
        <v>0</v>
      </c>
      <c r="H166" s="140">
        <f t="shared" ref="H166:H168" ca="1" si="2273">INDIRECT(ADDRESS(ROW(G166)-1,COLUMN(G166)+1,4),TRUE)</f>
        <v>0</v>
      </c>
      <c r="I166" s="168">
        <f t="shared" ref="I166:I168" ca="1" si="2274">INDIRECT(ADDRESS(ROW(H166)-1,COLUMN(H166)+1,4),TRUE)</f>
        <v>0</v>
      </c>
      <c r="J166" s="173">
        <f t="shared" ref="J166:J168" ca="1" si="2275">INDIRECT(ADDRESS(ROW(I166)-1,COLUMN(I166)+1,4),TRUE)</f>
        <v>0</v>
      </c>
      <c r="K166" s="140">
        <f t="shared" ref="K166:K168" ca="1" si="2276">INDIRECT(ADDRESS(ROW(J166)-1,COLUMN(J166)+1,4),TRUE)</f>
        <v>0</v>
      </c>
      <c r="L166" s="143">
        <f t="shared" ref="L166:L168" ca="1" si="2277">INDIRECT(ADDRESS(ROW(K166)-1,COLUMN(K166)+1,4),TRUE)</f>
        <v>0</v>
      </c>
      <c r="M166" s="108"/>
      <c r="N166" s="145">
        <v>400</v>
      </c>
      <c r="O166" s="146">
        <v>43466</v>
      </c>
      <c r="P166" s="146">
        <v>43586</v>
      </c>
      <c r="Q166" s="147"/>
      <c r="R166" s="148" t="str">
        <f ca="1">IF(AND($P166&lt;&gt;"",$P166&lt;=$B$1,$Q166=""),"RETARD","")</f>
        <v>RETARD</v>
      </c>
      <c r="S166" s="148">
        <f ca="1">IF($O166="","",IF(AND($B$1&lt;$P166,$Q166=""),$P166,IF(AND($Q166&lt;=$P166,$Q166&lt;&gt;""),$Q166,EDATE($P166,1))))</f>
        <v>43617</v>
      </c>
      <c r="T166" s="169"/>
      <c r="U166" s="108"/>
      <c r="V166" s="154" t="str">
        <f t="shared" ref="V166:V168" ca="1" si="2278">IF(AND(BS166&gt;0,BT166&gt;0),"-",IF(AND(BS166&gt;0,BT166=0),IF($D166="DCE/REA",IF(HI166="","DCE","REA"),$D166),""))</f>
        <v>-</v>
      </c>
      <c r="W166" s="155" t="str">
        <f t="shared" ref="W166:W168" ca="1" si="2279">IF(AND(BT166&gt;0,BU166&gt;0),"-",IF(AND(BT166&gt;0,BU166=0),IF($D166="DCE/REA",IF(HJ166="","DCE","REA"),$D166),""))</f>
        <v>-</v>
      </c>
      <c r="X166" s="155" t="str">
        <f t="shared" ref="X166:X168" ca="1" si="2280">IF(AND(BU166&gt;0,BV166&gt;0),"-",IF(AND(BU166&gt;0,BV166=0),IF($D166="DCE/REA",IF(HK166="","DCE","REA"),$D166),""))</f>
        <v>-</v>
      </c>
      <c r="Y166" s="155" t="str">
        <f t="shared" ref="Y166:Y168" ca="1" si="2281">IF(AND(BV166&gt;0,BW166&gt;0),"-",IF(AND(BV166&gt;0,BW166=0),IF($D166="DCE/REA",IF(HL166="","DCE","REA"),$D166),""))</f>
        <v>-</v>
      </c>
      <c r="Z166" s="155" t="str">
        <f t="shared" ref="Z166:Z168" ca="1" si="2282">IF(AND(BW166&gt;0,BX166&gt;0),"-",IF(AND(BW166&gt;0,BX166=0),IF($D166="DCE/REA",IF(HM166="","DCE","REA"),$D166),""))</f>
        <v>-</v>
      </c>
      <c r="AA166" s="155" t="str">
        <f t="shared" ref="AA166:AA168" ca="1" si="2283">IF(AND(BX166&gt;0,BY166&gt;0),"-",IF(AND(BX166&gt;0,BY166=0),IF($D166="DCE/REA",IF(HN166="","DCE","REA"),$D166),""))</f>
        <v>DCE</v>
      </c>
      <c r="AB166" s="155" t="str">
        <f t="shared" ref="AB166:AB168" ca="1" si="2284">IF(AND(BY166&gt;0,BZ166&gt;0),"-",IF(AND(BY166&gt;0,BZ166=0),IF($D166="DCE/REA",IF(HO166="","DCE","REA"),$D166),""))</f>
        <v/>
      </c>
      <c r="AC166" s="155" t="str">
        <f t="shared" ref="AC166:AC168" ca="1" si="2285">IF(AND(BZ166&gt;0,CA166&gt;0),"-",IF(AND(BZ166&gt;0,CA166=0),IF($D166="DCE/REA",IF(HP166="","DCE","REA"),$D166),""))</f>
        <v/>
      </c>
      <c r="AD166" s="155" t="str">
        <f t="shared" ref="AD166:AD168" ca="1" si="2286">IF(AND(CA166&gt;0,CB166&gt;0),"-",IF(AND(CA166&gt;0,CB166=0),IF($D166="DCE/REA",IF(HQ166="","DCE","REA"),$D166),""))</f>
        <v/>
      </c>
      <c r="AE166" s="155" t="str">
        <f t="shared" ref="AE166:AE168" ca="1" si="2287">IF(AND(CB166&gt;0,CC166&gt;0),"-",IF(AND(CB166&gt;0,CC166=0),IF($D166="DCE/REA",IF(HR166="","DCE","REA"),$D166),""))</f>
        <v/>
      </c>
      <c r="AF166" s="155" t="str">
        <f t="shared" ref="AF166:AF168" ca="1" si="2288">IF(AND(CC166&gt;0,CD166&gt;0),"-",IF(AND(CC166&gt;0,CD166=0),IF($D166="DCE/REA",IF(HS166="","DCE","REA"),$D166),""))</f>
        <v/>
      </c>
      <c r="AG166" s="156" t="str">
        <f t="shared" ref="AG166:AG168" ca="1" si="2289">IF(AND(CD166&gt;0,CE166&gt;0),"-",IF(AND(CD166&gt;0,CE166=0),IF($D166="DCE/REA",IF(HT166="","DCE","REA"),$D166),""))</f>
        <v/>
      </c>
      <c r="AH166" s="154" t="str">
        <f t="shared" ref="AH166:AH168" ca="1" si="2290">IF(AND(CE166&gt;0,CF166&gt;0),"-",IF(AND(CE166&gt;0,CF166=0),IF($D166="DCE/REA",IF(HU166="","DCE","REA"),$D166),""))</f>
        <v/>
      </c>
      <c r="AI166" s="155" t="str">
        <f t="shared" ref="AI166:AI168" ca="1" si="2291">IF(AND(CF166&gt;0,CG166&gt;0),"-",IF(AND(CF166&gt;0,CG166=0),IF($D166="DCE/REA",IF(HV166="","DCE","REA"),$D166),""))</f>
        <v/>
      </c>
      <c r="AJ166" s="155" t="str">
        <f t="shared" ref="AJ166:AJ168" ca="1" si="2292">IF(AND(CG166&gt;0,CH166&gt;0),"-",IF(AND(CG166&gt;0,CH166=0),IF($D166="DCE/REA",IF(HW166="","DCE","REA"),$D166),""))</f>
        <v/>
      </c>
      <c r="AK166" s="155" t="str">
        <f t="shared" ref="AK166:AK168" ca="1" si="2293">IF(AND(CH166&gt;0,CI166&gt;0),"-",IF(AND(CH166&gt;0,CI166=0),IF($D166="DCE/REA",IF(HX166="","DCE","REA"),$D166),""))</f>
        <v/>
      </c>
      <c r="AL166" s="155" t="str">
        <f t="shared" ref="AL166:AL168" ca="1" si="2294">IF(AND(CI166&gt;0,CJ166&gt;0),"-",IF(AND(CI166&gt;0,CJ166=0),IF($D166="DCE/REA",IF(HY166="","DCE","REA"),$D166),""))</f>
        <v/>
      </c>
      <c r="AM166" s="155" t="str">
        <f t="shared" ref="AM166:AM168" ca="1" si="2295">IF(AND(CJ166&gt;0,CK166&gt;0),"-",IF(AND(CJ166&gt;0,CK166=0),IF($D166="DCE/REA",IF(HZ166="","DCE","REA"),$D166),""))</f>
        <v/>
      </c>
      <c r="AN166" s="155" t="str">
        <f t="shared" ref="AN166:AN168" ca="1" si="2296">IF(AND(CK166&gt;0,CL166&gt;0),"-",IF(AND(CK166&gt;0,CL166=0),IF($D166="DCE/REA",IF(IA166="","DCE","REA"),$D166),""))</f>
        <v/>
      </c>
      <c r="AO166" s="155" t="str">
        <f t="shared" ref="AO166:AO168" ca="1" si="2297">IF(AND(CL166&gt;0,CM166&gt;0),"-",IF(AND(CL166&gt;0,CM166=0),IF($D166="DCE/REA",IF(IB166="","DCE","REA"),$D166),""))</f>
        <v/>
      </c>
      <c r="AP166" s="155" t="str">
        <f t="shared" ref="AP166:AP168" ca="1" si="2298">IF(AND(CM166&gt;0,CN166&gt;0),"-",IF(AND(CM166&gt;0,CN166=0),IF($D166="DCE/REA",IF(IC166="","DCE","REA"),$D166),""))</f>
        <v/>
      </c>
      <c r="AQ166" s="155" t="str">
        <f t="shared" ref="AQ166:AQ168" ca="1" si="2299">IF(AND(CN166&gt;0,CO166&gt;0),"-",IF(AND(CN166&gt;0,CO166=0),IF($D166="DCE/REA",IF(ID166="","DCE","REA"),$D166),""))</f>
        <v/>
      </c>
      <c r="AR166" s="155" t="str">
        <f t="shared" ref="AR166:AR168" ca="1" si="2300">IF(AND(CO166&gt;0,CP166&gt;0),"-",IF(AND(CO166&gt;0,CP166=0),IF($D166="DCE/REA",IF(IE166="","DCE","REA"),$D166),""))</f>
        <v/>
      </c>
      <c r="AS166" s="156" t="str">
        <f t="shared" ref="AS166:AS168" ca="1" si="2301">IF(AND(CP166&gt;0,CQ166&gt;0),"-",IF(AND(CP166&gt;0,CQ166=0),IF($D166="DCE/REA",IF(IF166="","DCE","REA"),$D166),""))</f>
        <v/>
      </c>
      <c r="AT166" s="154" t="str">
        <f t="shared" ref="AT166:AT168" ca="1" si="2302">IF(AND(CQ166&gt;0,CR166&gt;0),"-",IF(AND(CQ166&gt;0,CR166=0),IF($D166="DCE/REA",IF(IG166="","DCE","REA"),$D166),""))</f>
        <v/>
      </c>
      <c r="AU166" s="155" t="str">
        <f t="shared" ref="AU166:AU168" ca="1" si="2303">IF(AND(CR166&gt;0,CS166&gt;0),"-",IF(AND(CR166&gt;0,CS166=0),IF($D166="DCE/REA",IF(IH166="","DCE","REA"),$D166),""))</f>
        <v/>
      </c>
      <c r="AV166" s="155" t="str">
        <f t="shared" ref="AV166:AV168" ca="1" si="2304">IF(AND(CS166&gt;0,CT166&gt;0),"-",IF(AND(CS166&gt;0,CT166=0),IF($D166="DCE/REA",IF(II166="","DCE","REA"),$D166),""))</f>
        <v/>
      </c>
      <c r="AW166" s="155" t="str">
        <f t="shared" ref="AW166:AW168" ca="1" si="2305">IF(AND(CT166&gt;0,CU166&gt;0),"-",IF(AND(CT166&gt;0,CU166=0),IF($D166="DCE/REA",IF(IJ166="","DCE","REA"),$D166),""))</f>
        <v/>
      </c>
      <c r="AX166" s="155" t="str">
        <f t="shared" ref="AX166:AX168" ca="1" si="2306">IF(AND(CU166&gt;0,CV166&gt;0),"-",IF(AND(CU166&gt;0,CV166=0),IF($D166="DCE/REA",IF(IK166="","DCE","REA"),$D166),""))</f>
        <v/>
      </c>
      <c r="AY166" s="155" t="str">
        <f t="shared" ref="AY166:AY168" ca="1" si="2307">IF(AND(CV166&gt;0,CW166&gt;0),"-",IF(AND(CV166&gt;0,CW166=0),IF($D166="DCE/REA",IF(IL166="","DCE","REA"),$D166),""))</f>
        <v/>
      </c>
      <c r="AZ166" s="155" t="str">
        <f t="shared" ref="AZ166:AZ168" ca="1" si="2308">IF(AND(CW166&gt;0,CX166&gt;0),"-",IF(AND(CW166&gt;0,CX166=0),IF($D166="DCE/REA",IF(IM166="","DCE","REA"),$D166),""))</f>
        <v/>
      </c>
      <c r="BA166" s="155" t="str">
        <f t="shared" ref="BA166:BA168" ca="1" si="2309">IF(AND(CX166&gt;0,CY166&gt;0),"-",IF(AND(CX166&gt;0,CY166=0),IF($D166="DCE/REA",IF(IN166="","DCE","REA"),$D166),""))</f>
        <v/>
      </c>
      <c r="BB166" s="155" t="str">
        <f t="shared" ref="BB166:BB168" ca="1" si="2310">IF(AND(CY166&gt;0,CZ166&gt;0),"-",IF(AND(CY166&gt;0,CZ166=0),IF($D166="DCE/REA",IF(IO166="","DCE","REA"),$D166),""))</f>
        <v/>
      </c>
      <c r="BC166" s="155" t="str">
        <f t="shared" ref="BC166:BC168" ca="1" si="2311">IF(AND(CZ166&gt;0,DA166&gt;0),"-",IF(AND(CZ166&gt;0,DA166=0),IF($D166="DCE/REA",IF(IP166="","DCE","REA"),$D166),""))</f>
        <v/>
      </c>
      <c r="BD166" s="155" t="str">
        <f t="shared" ref="BD166:BD168" ca="1" si="2312">IF(AND(DA166&gt;0,DB166&gt;0),"-",IF(AND(DA166&gt;0,DB166=0),IF($D166="DCE/REA",IF(IQ166="","DCE","REA"),$D166),""))</f>
        <v/>
      </c>
      <c r="BE166" s="156" t="str">
        <f t="shared" ref="BE166:BE168" ca="1" si="2313">IF(AND(DB166&gt;0,DC166&gt;0),"-",IF(AND(DB166&gt;0,DC166=0),IF($D166="DCE/REA",IF(IR166="","DCE","REA"),$D166),""))</f>
        <v/>
      </c>
      <c r="BF166" s="154" t="str">
        <f t="shared" ref="BF166:BF168" ca="1" si="2314">IF(AND(DC166&gt;0,DD166&gt;0),"-",IF(AND(DC166&gt;0,DD166=0),IF($D166="DCE/REA",IF(IS166="","DCE","REA"),$D166),""))</f>
        <v/>
      </c>
      <c r="BG166" s="155" t="str">
        <f t="shared" ref="BG166:BG168" ca="1" si="2315">IF(AND(DD166&gt;0,DE166&gt;0),"-",IF(AND(DD166&gt;0,DE166=0),IF($D166="DCE/REA",IF(IT166="","DCE","REA"),$D166),""))</f>
        <v/>
      </c>
      <c r="BH166" s="155" t="str">
        <f t="shared" ref="BH166:BH168" ca="1" si="2316">IF(AND(DE166&gt;0,DF166&gt;0),"-",IF(AND(DE166&gt;0,DF166=0),IF($D166="DCE/REA",IF(IU166="","DCE","REA"),$D166),""))</f>
        <v/>
      </c>
      <c r="BI166" s="155" t="str">
        <f t="shared" ref="BI166:BI168" ca="1" si="2317">IF(AND(DF166&gt;0,DG166&gt;0),"-",IF(AND(DF166&gt;0,DG166=0),IF($D166="DCE/REA",IF(IV166="","DCE","REA"),$D166),""))</f>
        <v/>
      </c>
      <c r="BJ166" s="155" t="str">
        <f t="shared" ref="BJ166:BJ168" ca="1" si="2318">IF(AND(DG166&gt;0,DH166&gt;0),"-",IF(AND(DG166&gt;0,DH166=0),IF($D166="DCE/REA",IF(IW166="","DCE","REA"),$D166),""))</f>
        <v/>
      </c>
      <c r="BK166" s="155" t="str">
        <f t="shared" ref="BK166:BK168" ca="1" si="2319">IF(AND(DH166&gt;0,DI166&gt;0),"-",IF(AND(DH166&gt;0,DI166=0),IF($D166="DCE/REA",IF(IX166="","DCE","REA"),$D166),""))</f>
        <v/>
      </c>
      <c r="BL166" s="155" t="str">
        <f t="shared" ref="BL166:BL168" ca="1" si="2320">IF(AND(DI166&gt;0,DJ166&gt;0),"-",IF(AND(DI166&gt;0,DJ166=0),IF($D166="DCE/REA",IF(IY166="","DCE","REA"),$D166),""))</f>
        <v/>
      </c>
      <c r="BM166" s="155" t="str">
        <f t="shared" ref="BM166:BM168" ca="1" si="2321">IF(AND(DJ166&gt;0,DK166&gt;0),"-",IF(AND(DJ166&gt;0,DK166=0),IF($D166="DCE/REA",IF(IZ166="","DCE","REA"),$D166),""))</f>
        <v/>
      </c>
      <c r="BN166" s="155" t="str">
        <f t="shared" ref="BN166:BN168" ca="1" si="2322">IF(AND(DK166&gt;0,DL166&gt;0),"-",IF(AND(DK166&gt;0,DL166=0),IF($D166="DCE/REA",IF(JA166="","DCE","REA"),$D166),""))</f>
        <v/>
      </c>
      <c r="BO166" s="155" t="str">
        <f t="shared" ref="BO166:BO168" ca="1" si="2323">IF(AND(DL166&gt;0,DM166&gt;0),"-",IF(AND(DL166&gt;0,DM166=0),IF($D166="DCE/REA",IF(JB166="","DCE","REA"),$D166),""))</f>
        <v/>
      </c>
      <c r="BP166" s="155" t="str">
        <f t="shared" ref="BP166:BP168" ca="1" si="2324">IF(AND(DM166&gt;0,DN166&gt;0),"-",IF(AND(DM166&gt;0,DN166=0),IF($D166="DCE/REA",IF(JC166="","DCE","REA"),$D166),""))</f>
        <v/>
      </c>
      <c r="BQ166" s="156" t="str">
        <f t="shared" ref="BQ166:BQ168" ca="1" si="2325">IF(AND(DN166&gt;0,DO166&gt;0),"-",IF(AND(DN166&gt;0,DO166=0),IF($D166="DCE/REA",IF(JD166="","DCE","REA"),$D166),""))</f>
        <v/>
      </c>
      <c r="BR166" s="52"/>
      <c r="BS166" s="53">
        <f t="shared" ref="BS166:CH168" ca="1" si="2326">IF(OFFSET($HI166,,(COLUMN()-COLUMN($BS$1:$BS$12)),,1)&lt;&gt;"",OFFSET($HI166,,(COLUMN()-COLUMN($BS$1:$BS$12)),,1),SUM(OFFSET($DP166,,2*(COLUMN()-COLUMN($BS$1:$BS$12)),,2)))</f>
        <v>47.058823529411768</v>
      </c>
      <c r="BT166" s="53">
        <f t="shared" ca="1" si="2326"/>
        <v>47.058823529411768</v>
      </c>
      <c r="BU166" s="53">
        <f t="shared" ca="1" si="2326"/>
        <v>70.588235294117652</v>
      </c>
      <c r="BV166" s="53">
        <f t="shared" ca="1" si="2326"/>
        <v>94.117647058823536</v>
      </c>
      <c r="BW166" s="53">
        <f t="shared" ca="1" si="2326"/>
        <v>94.117647058823536</v>
      </c>
      <c r="BX166" s="53">
        <f t="shared" ca="1" si="2326"/>
        <v>47.058823529411768</v>
      </c>
      <c r="BY166" s="53">
        <f t="shared" ca="1" si="2326"/>
        <v>0</v>
      </c>
      <c r="BZ166" s="53">
        <f t="shared" ca="1" si="2326"/>
        <v>0</v>
      </c>
      <c r="CA166" s="53">
        <f t="shared" ca="1" si="2326"/>
        <v>0</v>
      </c>
      <c r="CB166" s="53">
        <f t="shared" ca="1" si="2326"/>
        <v>0</v>
      </c>
      <c r="CC166" s="53">
        <f t="shared" ca="1" si="2326"/>
        <v>0</v>
      </c>
      <c r="CD166" s="54">
        <f t="shared" ca="1" si="2326"/>
        <v>0</v>
      </c>
      <c r="CE166" s="53">
        <f t="shared" ca="1" si="2326"/>
        <v>0</v>
      </c>
      <c r="CF166" s="53">
        <f t="shared" ca="1" si="2326"/>
        <v>0</v>
      </c>
      <c r="CG166" s="53">
        <f t="shared" ca="1" si="2326"/>
        <v>0</v>
      </c>
      <c r="CH166" s="53">
        <f t="shared" ca="1" si="2326"/>
        <v>0</v>
      </c>
      <c r="CI166" s="53">
        <f t="shared" ref="CI166:CX168" ca="1" si="2327">IF(OFFSET($HI166,,(COLUMN()-COLUMN($BS$1:$BS$12)),,1)&lt;&gt;"",OFFSET($HI166,,(COLUMN()-COLUMN($BS$1:$BS$12)),,1),SUM(OFFSET($DP166,,2*(COLUMN()-COLUMN($BS$1:$BS$12)),,2)))</f>
        <v>0</v>
      </c>
      <c r="CJ166" s="53">
        <f t="shared" ca="1" si="2327"/>
        <v>0</v>
      </c>
      <c r="CK166" s="53">
        <f t="shared" ca="1" si="2327"/>
        <v>0</v>
      </c>
      <c r="CL166" s="53">
        <f t="shared" ca="1" si="2327"/>
        <v>0</v>
      </c>
      <c r="CM166" s="53">
        <f t="shared" ca="1" si="2327"/>
        <v>0</v>
      </c>
      <c r="CN166" s="53">
        <f t="shared" ca="1" si="2327"/>
        <v>0</v>
      </c>
      <c r="CO166" s="53">
        <f t="shared" ca="1" si="2327"/>
        <v>0</v>
      </c>
      <c r="CP166" s="54">
        <f t="shared" ca="1" si="2327"/>
        <v>0</v>
      </c>
      <c r="CQ166" s="53">
        <f t="shared" ca="1" si="2327"/>
        <v>0</v>
      </c>
      <c r="CR166" s="53">
        <f t="shared" ca="1" si="2327"/>
        <v>0</v>
      </c>
      <c r="CS166" s="53">
        <f t="shared" ca="1" si="2327"/>
        <v>0</v>
      </c>
      <c r="CT166" s="53">
        <f t="shared" ca="1" si="2327"/>
        <v>0</v>
      </c>
      <c r="CU166" s="53">
        <f t="shared" ca="1" si="2327"/>
        <v>0</v>
      </c>
      <c r="CV166" s="53">
        <f t="shared" ca="1" si="2327"/>
        <v>0</v>
      </c>
      <c r="CW166" s="53">
        <f t="shared" ca="1" si="2327"/>
        <v>0</v>
      </c>
      <c r="CX166" s="53">
        <f t="shared" ca="1" si="2327"/>
        <v>0</v>
      </c>
      <c r="CY166" s="53">
        <f t="shared" ref="CY166:DN168" ca="1" si="2328">IF(OFFSET($HI166,,(COLUMN()-COLUMN($BS$1:$BS$12)),,1)&lt;&gt;"",OFFSET($HI166,,(COLUMN()-COLUMN($BS$1:$BS$12)),,1),SUM(OFFSET($DP166,,2*(COLUMN()-COLUMN($BS$1:$BS$12)),,2)))</f>
        <v>0</v>
      </c>
      <c r="CZ166" s="53">
        <f t="shared" ca="1" si="2328"/>
        <v>0</v>
      </c>
      <c r="DA166" s="53">
        <f t="shared" ca="1" si="2328"/>
        <v>0</v>
      </c>
      <c r="DB166" s="54">
        <f t="shared" ca="1" si="2328"/>
        <v>0</v>
      </c>
      <c r="DC166" s="53">
        <f t="shared" ca="1" si="2328"/>
        <v>0</v>
      </c>
      <c r="DD166" s="53">
        <f t="shared" ca="1" si="2328"/>
        <v>0</v>
      </c>
      <c r="DE166" s="53">
        <f t="shared" ca="1" si="2328"/>
        <v>0</v>
      </c>
      <c r="DF166" s="53">
        <f t="shared" ca="1" si="2328"/>
        <v>0</v>
      </c>
      <c r="DG166" s="53">
        <f t="shared" ca="1" si="2328"/>
        <v>0</v>
      </c>
      <c r="DH166" s="53">
        <f t="shared" ca="1" si="2328"/>
        <v>0</v>
      </c>
      <c r="DI166" s="53">
        <f t="shared" ca="1" si="2328"/>
        <v>0</v>
      </c>
      <c r="DJ166" s="53">
        <f t="shared" ca="1" si="2328"/>
        <v>0</v>
      </c>
      <c r="DK166" s="53">
        <f t="shared" ca="1" si="2328"/>
        <v>0</v>
      </c>
      <c r="DL166" s="53">
        <f t="shared" ca="1" si="2328"/>
        <v>0</v>
      </c>
      <c r="DM166" s="53">
        <f t="shared" ca="1" si="2328"/>
        <v>0</v>
      </c>
      <c r="DN166" s="53">
        <f t="shared" ca="1" si="2328"/>
        <v>0</v>
      </c>
      <c r="DO166" s="52"/>
      <c r="DP166" s="60">
        <v>23.529411764705884</v>
      </c>
      <c r="DQ166" s="53">
        <v>23.529411764705884</v>
      </c>
      <c r="DR166" s="53">
        <v>23.529411764705884</v>
      </c>
      <c r="DS166" s="53">
        <v>23.529411764705884</v>
      </c>
      <c r="DT166" s="53">
        <v>23.529411764705884</v>
      </c>
      <c r="DU166" s="53">
        <v>47.058823529411768</v>
      </c>
      <c r="DV166" s="53">
        <v>47.058823529411768</v>
      </c>
      <c r="DW166" s="53">
        <v>47.058823529411768</v>
      </c>
      <c r="DX166" s="53">
        <v>47.058823529411768</v>
      </c>
      <c r="DY166" s="53">
        <v>47.058823529411768</v>
      </c>
      <c r="DZ166" s="53">
        <v>47.058823529411768</v>
      </c>
      <c r="EA166" s="53">
        <v>0</v>
      </c>
      <c r="EB166" s="53">
        <v>0</v>
      </c>
      <c r="EC166" s="53">
        <v>0</v>
      </c>
      <c r="ED166" s="53">
        <v>0</v>
      </c>
      <c r="EE166" s="53">
        <v>0</v>
      </c>
      <c r="EF166" s="53">
        <v>0</v>
      </c>
      <c r="EG166" s="53">
        <v>0</v>
      </c>
      <c r="EH166" s="53">
        <v>0</v>
      </c>
      <c r="EI166" s="53">
        <v>0</v>
      </c>
      <c r="EJ166" s="53">
        <v>0</v>
      </c>
      <c r="EK166" s="53">
        <v>0</v>
      </c>
      <c r="EL166" s="55">
        <v>0</v>
      </c>
      <c r="EM166" s="54">
        <v>0</v>
      </c>
      <c r="EN166" s="53">
        <v>0</v>
      </c>
      <c r="EO166" s="53">
        <v>0</v>
      </c>
      <c r="EP166" s="53">
        <v>0</v>
      </c>
      <c r="EQ166" s="53">
        <v>0</v>
      </c>
      <c r="ER166" s="53">
        <v>0</v>
      </c>
      <c r="ES166" s="53">
        <v>0</v>
      </c>
      <c r="ET166" s="53">
        <v>0</v>
      </c>
      <c r="EU166" s="53">
        <v>0</v>
      </c>
      <c r="EV166" s="53">
        <v>0</v>
      </c>
      <c r="EW166" s="53">
        <v>0</v>
      </c>
      <c r="EX166" s="53">
        <v>0</v>
      </c>
      <c r="EY166" s="53">
        <v>0</v>
      </c>
      <c r="EZ166" s="53">
        <v>0</v>
      </c>
      <c r="FA166" s="53">
        <v>0</v>
      </c>
      <c r="FB166" s="53">
        <v>0</v>
      </c>
      <c r="FC166" s="53">
        <v>0</v>
      </c>
      <c r="FD166" s="53">
        <v>0</v>
      </c>
      <c r="FE166" s="53">
        <v>0</v>
      </c>
      <c r="FF166" s="53">
        <v>0</v>
      </c>
      <c r="FG166" s="53">
        <v>0</v>
      </c>
      <c r="FH166" s="53">
        <v>0</v>
      </c>
      <c r="FI166" s="53">
        <v>0</v>
      </c>
      <c r="FJ166" s="53">
        <v>0</v>
      </c>
      <c r="FK166" s="54">
        <v>0</v>
      </c>
      <c r="FL166" s="53">
        <v>0</v>
      </c>
      <c r="FM166" s="53">
        <v>0</v>
      </c>
      <c r="FN166" s="53">
        <v>0</v>
      </c>
      <c r="FO166" s="53">
        <v>0</v>
      </c>
      <c r="FP166" s="53">
        <v>0</v>
      </c>
      <c r="FQ166" s="53">
        <v>0</v>
      </c>
      <c r="FR166" s="53">
        <v>0</v>
      </c>
      <c r="FS166" s="53">
        <v>0</v>
      </c>
      <c r="FT166" s="53">
        <v>0</v>
      </c>
      <c r="FU166" s="53">
        <v>0</v>
      </c>
      <c r="FV166" s="53">
        <v>0</v>
      </c>
      <c r="FW166" s="53">
        <v>0</v>
      </c>
      <c r="FX166" s="53">
        <v>0</v>
      </c>
      <c r="FY166" s="53">
        <v>0</v>
      </c>
      <c r="FZ166" s="53">
        <v>0</v>
      </c>
      <c r="GA166" s="53">
        <v>0</v>
      </c>
      <c r="GB166" s="53">
        <v>0</v>
      </c>
      <c r="GC166" s="53">
        <v>0</v>
      </c>
      <c r="GD166" s="53">
        <v>0</v>
      </c>
      <c r="GE166" s="53">
        <v>0</v>
      </c>
      <c r="GF166" s="53">
        <v>0</v>
      </c>
      <c r="GG166" s="53">
        <v>0</v>
      </c>
      <c r="GH166" s="53">
        <v>0</v>
      </c>
      <c r="GI166" s="54">
        <v>0</v>
      </c>
      <c r="GJ166" s="53">
        <v>0</v>
      </c>
      <c r="GK166" s="53">
        <v>0</v>
      </c>
      <c r="GL166" s="53">
        <v>0</v>
      </c>
      <c r="GM166" s="53">
        <v>0</v>
      </c>
      <c r="GN166" s="53">
        <v>0</v>
      </c>
      <c r="GO166" s="53">
        <v>0</v>
      </c>
      <c r="GP166" s="53">
        <v>0</v>
      </c>
      <c r="GQ166" s="53">
        <v>0</v>
      </c>
      <c r="GR166" s="53">
        <v>0</v>
      </c>
      <c r="GS166" s="53">
        <v>0</v>
      </c>
      <c r="GT166" s="53">
        <v>0</v>
      </c>
      <c r="GU166" s="53">
        <v>0</v>
      </c>
      <c r="GV166" s="53">
        <v>0</v>
      </c>
      <c r="GW166" s="53">
        <v>0</v>
      </c>
      <c r="GX166" s="53">
        <v>0</v>
      </c>
      <c r="GY166" s="53">
        <v>0</v>
      </c>
      <c r="GZ166" s="53">
        <v>0</v>
      </c>
      <c r="HA166" s="53">
        <v>0</v>
      </c>
      <c r="HB166" s="53">
        <v>0</v>
      </c>
      <c r="HC166" s="53">
        <v>0</v>
      </c>
      <c r="HD166" s="53">
        <v>0</v>
      </c>
      <c r="HE166" s="53">
        <v>0</v>
      </c>
      <c r="HF166" s="53">
        <v>0</v>
      </c>
      <c r="HG166" s="54">
        <v>0</v>
      </c>
      <c r="HH166" s="52"/>
      <c r="HI166" s="160"/>
      <c r="HJ166" s="161"/>
      <c r="HK166" s="161"/>
      <c r="HL166" s="161"/>
      <c r="HM166" s="161"/>
      <c r="HN166" s="161"/>
      <c r="HO166" s="161"/>
      <c r="HP166" s="161"/>
      <c r="HQ166" s="161"/>
      <c r="HR166" s="161"/>
      <c r="HS166" s="161"/>
      <c r="HT166" s="162"/>
      <c r="HU166" s="160"/>
      <c r="HV166" s="161"/>
      <c r="HW166" s="161"/>
      <c r="HX166" s="161"/>
      <c r="HY166" s="161"/>
      <c r="HZ166" s="161"/>
      <c r="IA166" s="161"/>
      <c r="IB166" s="161"/>
      <c r="IC166" s="161"/>
      <c r="ID166" s="161"/>
      <c r="IE166" s="161"/>
      <c r="IF166" s="162"/>
      <c r="IG166" s="160"/>
      <c r="IH166" s="161"/>
      <c r="II166" s="161"/>
      <c r="IJ166" s="161"/>
      <c r="IK166" s="161"/>
      <c r="IL166" s="161"/>
      <c r="IM166" s="161"/>
      <c r="IN166" s="161"/>
      <c r="IO166" s="161"/>
      <c r="IP166" s="161"/>
      <c r="IQ166" s="161"/>
      <c r="IR166" s="162"/>
      <c r="IS166" s="160"/>
      <c r="IT166" s="161"/>
      <c r="IU166" s="161"/>
      <c r="IV166" s="161"/>
      <c r="IW166" s="161"/>
      <c r="IX166" s="161"/>
      <c r="IY166" s="161"/>
      <c r="IZ166" s="161"/>
      <c r="JA166" s="161"/>
      <c r="JB166" s="161"/>
      <c r="JC166" s="161"/>
      <c r="JD166" s="162"/>
      <c r="JE166" s="92"/>
    </row>
    <row r="167" spans="1:265" s="1" customFormat="1" ht="14.4" x14ac:dyDescent="0.3">
      <c r="A167" s="125"/>
      <c r="B167" s="163">
        <f t="shared" ca="1" si="2269"/>
        <v>0</v>
      </c>
      <c r="C167" s="164" t="str">
        <f t="shared" ca="1" si="2270"/>
        <v>Affaire 1</v>
      </c>
      <c r="D167" s="140" t="str">
        <f t="shared" ca="1" si="2271"/>
        <v>DCE/REA</v>
      </c>
      <c r="E167" s="141" t="s">
        <v>39</v>
      </c>
      <c r="F167" s="142">
        <v>2</v>
      </c>
      <c r="G167" s="140">
        <f t="shared" ca="1" si="2272"/>
        <v>0</v>
      </c>
      <c r="H167" s="140">
        <f t="shared" ca="1" si="2273"/>
        <v>0</v>
      </c>
      <c r="I167" s="168">
        <f t="shared" ca="1" si="2274"/>
        <v>0</v>
      </c>
      <c r="J167" s="140">
        <f t="shared" ca="1" si="2275"/>
        <v>0</v>
      </c>
      <c r="K167" s="140">
        <f t="shared" ca="1" si="2276"/>
        <v>0</v>
      </c>
      <c r="L167" s="143">
        <f t="shared" ca="1" si="2277"/>
        <v>0</v>
      </c>
      <c r="M167" s="108"/>
      <c r="N167" s="145">
        <v>200</v>
      </c>
      <c r="O167" s="146">
        <v>43466</v>
      </c>
      <c r="P167" s="146">
        <v>43600</v>
      </c>
      <c r="Q167" s="147">
        <v>43597</v>
      </c>
      <c r="R167" s="148" t="str">
        <f ca="1">IF(AND($P167&lt;&gt;"",$P167&lt;=$B$1,$Q167=""),"RETARD","")</f>
        <v/>
      </c>
      <c r="S167" s="148">
        <f ca="1">IF($O167="","",IF(AND($B$1&lt;$P167,$Q167=""),$P167,IF(AND($Q167&lt;=$P167,$Q167&lt;&gt;""),$Q167,EDATE($P167,1))))</f>
        <v>43597</v>
      </c>
      <c r="T167" s="150"/>
      <c r="U167" s="108"/>
      <c r="V167" s="154" t="str">
        <f t="shared" ca="1" si="2278"/>
        <v>-</v>
      </c>
      <c r="W167" s="155" t="str">
        <f t="shared" ca="1" si="2279"/>
        <v>-</v>
      </c>
      <c r="X167" s="155" t="str">
        <f t="shared" ca="1" si="2280"/>
        <v>-</v>
      </c>
      <c r="Y167" s="155" t="str">
        <f t="shared" ca="1" si="2281"/>
        <v>-</v>
      </c>
      <c r="Z167" s="155" t="str">
        <f t="shared" ca="1" si="2282"/>
        <v>DCE</v>
      </c>
      <c r="AA167" s="155" t="str">
        <f t="shared" ca="1" si="2283"/>
        <v/>
      </c>
      <c r="AB167" s="155" t="str">
        <f t="shared" ca="1" si="2284"/>
        <v/>
      </c>
      <c r="AC167" s="155" t="str">
        <f t="shared" ca="1" si="2285"/>
        <v/>
      </c>
      <c r="AD167" s="155" t="str">
        <f t="shared" ca="1" si="2286"/>
        <v/>
      </c>
      <c r="AE167" s="155" t="str">
        <f t="shared" ca="1" si="2287"/>
        <v/>
      </c>
      <c r="AF167" s="155" t="str">
        <f t="shared" ca="1" si="2288"/>
        <v/>
      </c>
      <c r="AG167" s="156" t="str">
        <f t="shared" ca="1" si="2289"/>
        <v/>
      </c>
      <c r="AH167" s="154" t="str">
        <f t="shared" ca="1" si="2290"/>
        <v/>
      </c>
      <c r="AI167" s="155" t="str">
        <f t="shared" ca="1" si="2291"/>
        <v/>
      </c>
      <c r="AJ167" s="155" t="str">
        <f t="shared" ca="1" si="2292"/>
        <v/>
      </c>
      <c r="AK167" s="155" t="str">
        <f t="shared" ca="1" si="2293"/>
        <v/>
      </c>
      <c r="AL167" s="155" t="str">
        <f t="shared" ca="1" si="2294"/>
        <v/>
      </c>
      <c r="AM167" s="155" t="str">
        <f t="shared" ca="1" si="2295"/>
        <v/>
      </c>
      <c r="AN167" s="155" t="str">
        <f t="shared" ca="1" si="2296"/>
        <v/>
      </c>
      <c r="AO167" s="155" t="str">
        <f t="shared" ca="1" si="2297"/>
        <v/>
      </c>
      <c r="AP167" s="155" t="str">
        <f t="shared" ca="1" si="2298"/>
        <v/>
      </c>
      <c r="AQ167" s="155" t="str">
        <f t="shared" ca="1" si="2299"/>
        <v/>
      </c>
      <c r="AR167" s="155" t="str">
        <f t="shared" ca="1" si="2300"/>
        <v/>
      </c>
      <c r="AS167" s="156" t="str">
        <f t="shared" ca="1" si="2301"/>
        <v/>
      </c>
      <c r="AT167" s="154" t="str">
        <f t="shared" ca="1" si="2302"/>
        <v/>
      </c>
      <c r="AU167" s="155" t="str">
        <f t="shared" ca="1" si="2303"/>
        <v/>
      </c>
      <c r="AV167" s="155" t="str">
        <f t="shared" ca="1" si="2304"/>
        <v/>
      </c>
      <c r="AW167" s="155" t="str">
        <f t="shared" ca="1" si="2305"/>
        <v/>
      </c>
      <c r="AX167" s="155" t="str">
        <f t="shared" ca="1" si="2306"/>
        <v/>
      </c>
      <c r="AY167" s="155" t="str">
        <f t="shared" ca="1" si="2307"/>
        <v/>
      </c>
      <c r="AZ167" s="155" t="str">
        <f t="shared" ca="1" si="2308"/>
        <v/>
      </c>
      <c r="BA167" s="155" t="str">
        <f t="shared" ca="1" si="2309"/>
        <v/>
      </c>
      <c r="BB167" s="155" t="str">
        <f t="shared" ca="1" si="2310"/>
        <v/>
      </c>
      <c r="BC167" s="155" t="str">
        <f t="shared" ca="1" si="2311"/>
        <v/>
      </c>
      <c r="BD167" s="155" t="str">
        <f t="shared" ca="1" si="2312"/>
        <v/>
      </c>
      <c r="BE167" s="156" t="str">
        <f t="shared" ca="1" si="2313"/>
        <v/>
      </c>
      <c r="BF167" s="154" t="str">
        <f t="shared" ca="1" si="2314"/>
        <v/>
      </c>
      <c r="BG167" s="155" t="str">
        <f t="shared" ca="1" si="2315"/>
        <v/>
      </c>
      <c r="BH167" s="155" t="str">
        <f t="shared" ca="1" si="2316"/>
        <v/>
      </c>
      <c r="BI167" s="155" t="str">
        <f t="shared" ca="1" si="2317"/>
        <v/>
      </c>
      <c r="BJ167" s="155" t="str">
        <f t="shared" ca="1" si="2318"/>
        <v/>
      </c>
      <c r="BK167" s="155" t="str">
        <f t="shared" ca="1" si="2319"/>
        <v/>
      </c>
      <c r="BL167" s="155" t="str">
        <f t="shared" ca="1" si="2320"/>
        <v/>
      </c>
      <c r="BM167" s="155" t="str">
        <f t="shared" ca="1" si="2321"/>
        <v/>
      </c>
      <c r="BN167" s="155" t="str">
        <f t="shared" ca="1" si="2322"/>
        <v/>
      </c>
      <c r="BO167" s="155" t="str">
        <f t="shared" ca="1" si="2323"/>
        <v/>
      </c>
      <c r="BP167" s="155" t="str">
        <f t="shared" ca="1" si="2324"/>
        <v/>
      </c>
      <c r="BQ167" s="156" t="str">
        <f t="shared" ca="1" si="2325"/>
        <v/>
      </c>
      <c r="BR167" s="52"/>
      <c r="BS167" s="53">
        <f t="shared" ca="1" si="2326"/>
        <v>44.444444444444443</v>
      </c>
      <c r="BT167" s="53">
        <f t="shared" ca="1" si="2326"/>
        <v>44.444444444444443</v>
      </c>
      <c r="BU167" s="53">
        <f t="shared" ca="1" si="2326"/>
        <v>44.444444444444443</v>
      </c>
      <c r="BV167" s="53">
        <f t="shared" ca="1" si="2326"/>
        <v>44.444444444444443</v>
      </c>
      <c r="BW167" s="53">
        <f t="shared" ca="1" si="2326"/>
        <v>22.222222222222221</v>
      </c>
      <c r="BX167" s="53">
        <f t="shared" ca="1" si="2326"/>
        <v>0</v>
      </c>
      <c r="BY167" s="53">
        <f t="shared" ca="1" si="2326"/>
        <v>0</v>
      </c>
      <c r="BZ167" s="53">
        <f t="shared" ca="1" si="2326"/>
        <v>0</v>
      </c>
      <c r="CA167" s="53">
        <f t="shared" ca="1" si="2326"/>
        <v>0</v>
      </c>
      <c r="CB167" s="53">
        <f t="shared" ca="1" si="2326"/>
        <v>0</v>
      </c>
      <c r="CC167" s="53">
        <f t="shared" ca="1" si="2326"/>
        <v>0</v>
      </c>
      <c r="CD167" s="54">
        <f t="shared" ca="1" si="2326"/>
        <v>0</v>
      </c>
      <c r="CE167" s="53">
        <f t="shared" ca="1" si="2326"/>
        <v>0</v>
      </c>
      <c r="CF167" s="53">
        <f t="shared" ca="1" si="2326"/>
        <v>0</v>
      </c>
      <c r="CG167" s="53">
        <f t="shared" ca="1" si="2326"/>
        <v>0</v>
      </c>
      <c r="CH167" s="53">
        <f t="shared" ca="1" si="2326"/>
        <v>0</v>
      </c>
      <c r="CI167" s="53">
        <f t="shared" ca="1" si="2327"/>
        <v>0</v>
      </c>
      <c r="CJ167" s="53">
        <f t="shared" ca="1" si="2327"/>
        <v>0</v>
      </c>
      <c r="CK167" s="53">
        <f t="shared" ca="1" si="2327"/>
        <v>0</v>
      </c>
      <c r="CL167" s="53">
        <f t="shared" ca="1" si="2327"/>
        <v>0</v>
      </c>
      <c r="CM167" s="53">
        <f t="shared" ca="1" si="2327"/>
        <v>0</v>
      </c>
      <c r="CN167" s="53">
        <f t="shared" ca="1" si="2327"/>
        <v>0</v>
      </c>
      <c r="CO167" s="53">
        <f t="shared" ca="1" si="2327"/>
        <v>0</v>
      </c>
      <c r="CP167" s="54">
        <f t="shared" ca="1" si="2327"/>
        <v>0</v>
      </c>
      <c r="CQ167" s="53">
        <f t="shared" ca="1" si="2327"/>
        <v>0</v>
      </c>
      <c r="CR167" s="53">
        <f t="shared" ca="1" si="2327"/>
        <v>0</v>
      </c>
      <c r="CS167" s="53">
        <f t="shared" ca="1" si="2327"/>
        <v>0</v>
      </c>
      <c r="CT167" s="53">
        <f t="shared" ca="1" si="2327"/>
        <v>0</v>
      </c>
      <c r="CU167" s="53">
        <f t="shared" ca="1" si="2327"/>
        <v>0</v>
      </c>
      <c r="CV167" s="53">
        <f t="shared" ca="1" si="2327"/>
        <v>0</v>
      </c>
      <c r="CW167" s="53">
        <f t="shared" ca="1" si="2327"/>
        <v>0</v>
      </c>
      <c r="CX167" s="53">
        <f t="shared" ca="1" si="2327"/>
        <v>0</v>
      </c>
      <c r="CY167" s="53">
        <f t="shared" ca="1" si="2328"/>
        <v>0</v>
      </c>
      <c r="CZ167" s="53">
        <f t="shared" ca="1" si="2328"/>
        <v>0</v>
      </c>
      <c r="DA167" s="53">
        <f t="shared" ca="1" si="2328"/>
        <v>0</v>
      </c>
      <c r="DB167" s="54">
        <f t="shared" ca="1" si="2328"/>
        <v>0</v>
      </c>
      <c r="DC167" s="53">
        <f t="shared" ca="1" si="2328"/>
        <v>0</v>
      </c>
      <c r="DD167" s="53">
        <f t="shared" ca="1" si="2328"/>
        <v>0</v>
      </c>
      <c r="DE167" s="53">
        <f t="shared" ca="1" si="2328"/>
        <v>0</v>
      </c>
      <c r="DF167" s="53">
        <f t="shared" ca="1" si="2328"/>
        <v>0</v>
      </c>
      <c r="DG167" s="53">
        <f t="shared" ca="1" si="2328"/>
        <v>0</v>
      </c>
      <c r="DH167" s="53">
        <f t="shared" ca="1" si="2328"/>
        <v>0</v>
      </c>
      <c r="DI167" s="53">
        <f t="shared" ca="1" si="2328"/>
        <v>0</v>
      </c>
      <c r="DJ167" s="53">
        <f t="shared" ca="1" si="2328"/>
        <v>0</v>
      </c>
      <c r="DK167" s="53">
        <f t="shared" ca="1" si="2328"/>
        <v>0</v>
      </c>
      <c r="DL167" s="53">
        <f t="shared" ca="1" si="2328"/>
        <v>0</v>
      </c>
      <c r="DM167" s="53">
        <f t="shared" ca="1" si="2328"/>
        <v>0</v>
      </c>
      <c r="DN167" s="53">
        <f t="shared" ca="1" si="2328"/>
        <v>0</v>
      </c>
      <c r="DO167" s="52"/>
      <c r="DP167" s="60">
        <v>22.222222222222221</v>
      </c>
      <c r="DQ167" s="53">
        <v>22.222222222222221</v>
      </c>
      <c r="DR167" s="53">
        <v>22.222222222222221</v>
      </c>
      <c r="DS167" s="53">
        <v>22.222222222222221</v>
      </c>
      <c r="DT167" s="53">
        <v>22.222222222222221</v>
      </c>
      <c r="DU167" s="53">
        <v>22.222222222222221</v>
      </c>
      <c r="DV167" s="53">
        <v>22.222222222222221</v>
      </c>
      <c r="DW167" s="53">
        <v>22.222222222222221</v>
      </c>
      <c r="DX167" s="53">
        <v>22.222222222222221</v>
      </c>
      <c r="DY167" s="53">
        <v>0</v>
      </c>
      <c r="DZ167" s="53">
        <v>0</v>
      </c>
      <c r="EA167" s="53">
        <v>0</v>
      </c>
      <c r="EB167" s="53">
        <v>0</v>
      </c>
      <c r="EC167" s="53">
        <v>0</v>
      </c>
      <c r="ED167" s="53">
        <v>0</v>
      </c>
      <c r="EE167" s="53">
        <v>0</v>
      </c>
      <c r="EF167" s="53">
        <v>0</v>
      </c>
      <c r="EG167" s="53">
        <v>0</v>
      </c>
      <c r="EH167" s="53">
        <v>0</v>
      </c>
      <c r="EI167" s="53">
        <v>0</v>
      </c>
      <c r="EJ167" s="53">
        <v>0</v>
      </c>
      <c r="EK167" s="53">
        <v>0</v>
      </c>
      <c r="EL167" s="55">
        <v>0</v>
      </c>
      <c r="EM167" s="54">
        <v>0</v>
      </c>
      <c r="EN167" s="53">
        <v>0</v>
      </c>
      <c r="EO167" s="53">
        <v>0</v>
      </c>
      <c r="EP167" s="53">
        <v>0</v>
      </c>
      <c r="EQ167" s="53">
        <v>0</v>
      </c>
      <c r="ER167" s="53">
        <v>0</v>
      </c>
      <c r="ES167" s="53">
        <v>0</v>
      </c>
      <c r="ET167" s="53">
        <v>0</v>
      </c>
      <c r="EU167" s="53">
        <v>0</v>
      </c>
      <c r="EV167" s="53">
        <v>0</v>
      </c>
      <c r="EW167" s="53">
        <v>0</v>
      </c>
      <c r="EX167" s="53">
        <v>0</v>
      </c>
      <c r="EY167" s="53">
        <v>0</v>
      </c>
      <c r="EZ167" s="53">
        <v>0</v>
      </c>
      <c r="FA167" s="53">
        <v>0</v>
      </c>
      <c r="FB167" s="53">
        <v>0</v>
      </c>
      <c r="FC167" s="53">
        <v>0</v>
      </c>
      <c r="FD167" s="53">
        <v>0</v>
      </c>
      <c r="FE167" s="53">
        <v>0</v>
      </c>
      <c r="FF167" s="53">
        <v>0</v>
      </c>
      <c r="FG167" s="53">
        <v>0</v>
      </c>
      <c r="FH167" s="53">
        <v>0</v>
      </c>
      <c r="FI167" s="53">
        <v>0</v>
      </c>
      <c r="FJ167" s="53">
        <v>0</v>
      </c>
      <c r="FK167" s="54">
        <v>0</v>
      </c>
      <c r="FL167" s="53">
        <v>0</v>
      </c>
      <c r="FM167" s="53">
        <v>0</v>
      </c>
      <c r="FN167" s="53">
        <v>0</v>
      </c>
      <c r="FO167" s="53">
        <v>0</v>
      </c>
      <c r="FP167" s="53">
        <v>0</v>
      </c>
      <c r="FQ167" s="53">
        <v>0</v>
      </c>
      <c r="FR167" s="53">
        <v>0</v>
      </c>
      <c r="FS167" s="53">
        <v>0</v>
      </c>
      <c r="FT167" s="53">
        <v>0</v>
      </c>
      <c r="FU167" s="53">
        <v>0</v>
      </c>
      <c r="FV167" s="53">
        <v>0</v>
      </c>
      <c r="FW167" s="53">
        <v>0</v>
      </c>
      <c r="FX167" s="53">
        <v>0</v>
      </c>
      <c r="FY167" s="53">
        <v>0</v>
      </c>
      <c r="FZ167" s="53">
        <v>0</v>
      </c>
      <c r="GA167" s="53">
        <v>0</v>
      </c>
      <c r="GB167" s="53">
        <v>0</v>
      </c>
      <c r="GC167" s="53">
        <v>0</v>
      </c>
      <c r="GD167" s="53">
        <v>0</v>
      </c>
      <c r="GE167" s="53">
        <v>0</v>
      </c>
      <c r="GF167" s="53">
        <v>0</v>
      </c>
      <c r="GG167" s="53">
        <v>0</v>
      </c>
      <c r="GH167" s="53">
        <v>0</v>
      </c>
      <c r="GI167" s="54">
        <v>0</v>
      </c>
      <c r="GJ167" s="53">
        <v>0</v>
      </c>
      <c r="GK167" s="53">
        <v>0</v>
      </c>
      <c r="GL167" s="53">
        <v>0</v>
      </c>
      <c r="GM167" s="53">
        <v>0</v>
      </c>
      <c r="GN167" s="53">
        <v>0</v>
      </c>
      <c r="GO167" s="53">
        <v>0</v>
      </c>
      <c r="GP167" s="53">
        <v>0</v>
      </c>
      <c r="GQ167" s="53">
        <v>0</v>
      </c>
      <c r="GR167" s="53">
        <v>0</v>
      </c>
      <c r="GS167" s="53">
        <v>0</v>
      </c>
      <c r="GT167" s="53">
        <v>0</v>
      </c>
      <c r="GU167" s="53">
        <v>0</v>
      </c>
      <c r="GV167" s="53">
        <v>0</v>
      </c>
      <c r="GW167" s="53">
        <v>0</v>
      </c>
      <c r="GX167" s="53">
        <v>0</v>
      </c>
      <c r="GY167" s="53">
        <v>0</v>
      </c>
      <c r="GZ167" s="53">
        <v>0</v>
      </c>
      <c r="HA167" s="53">
        <v>0</v>
      </c>
      <c r="HB167" s="53">
        <v>0</v>
      </c>
      <c r="HC167" s="53">
        <v>0</v>
      </c>
      <c r="HD167" s="53">
        <v>0</v>
      </c>
      <c r="HE167" s="53">
        <v>0</v>
      </c>
      <c r="HF167" s="53">
        <v>0</v>
      </c>
      <c r="HG167" s="54">
        <v>0</v>
      </c>
      <c r="HH167" s="52"/>
      <c r="HI167" s="160"/>
      <c r="HJ167" s="161"/>
      <c r="HK167" s="161"/>
      <c r="HL167" s="161"/>
      <c r="HM167" s="161"/>
      <c r="HN167" s="161"/>
      <c r="HO167" s="161"/>
      <c r="HP167" s="161"/>
      <c r="HQ167" s="161"/>
      <c r="HR167" s="161"/>
      <c r="HS167" s="161"/>
      <c r="HT167" s="162"/>
      <c r="HU167" s="160"/>
      <c r="HV167" s="161"/>
      <c r="HW167" s="161"/>
      <c r="HX167" s="161"/>
      <c r="HY167" s="161"/>
      <c r="HZ167" s="161"/>
      <c r="IA167" s="161"/>
      <c r="IB167" s="161"/>
      <c r="IC167" s="161"/>
      <c r="ID167" s="161"/>
      <c r="IE167" s="161"/>
      <c r="IF167" s="162"/>
      <c r="IG167" s="160"/>
      <c r="IH167" s="161"/>
      <c r="II167" s="161"/>
      <c r="IJ167" s="161"/>
      <c r="IK167" s="161"/>
      <c r="IL167" s="161"/>
      <c r="IM167" s="161"/>
      <c r="IN167" s="161"/>
      <c r="IO167" s="161"/>
      <c r="IP167" s="161"/>
      <c r="IQ167" s="161"/>
      <c r="IR167" s="162"/>
      <c r="IS167" s="160"/>
      <c r="IT167" s="161"/>
      <c r="IU167" s="161"/>
      <c r="IV167" s="161"/>
      <c r="IW167" s="161"/>
      <c r="IX167" s="161"/>
      <c r="IY167" s="161"/>
      <c r="IZ167" s="161"/>
      <c r="JA167" s="161"/>
      <c r="JB167" s="161"/>
      <c r="JC167" s="161"/>
      <c r="JD167" s="162"/>
      <c r="JE167" s="92"/>
    </row>
    <row r="168" spans="1:265" s="1" customFormat="1" ht="15" thickBot="1" x14ac:dyDescent="0.35">
      <c r="A168" s="125"/>
      <c r="B168" s="163">
        <f t="shared" ca="1" si="2269"/>
        <v>0</v>
      </c>
      <c r="C168" s="164" t="str">
        <f t="shared" ca="1" si="2270"/>
        <v>Affaire 1</v>
      </c>
      <c r="D168" s="140" t="str">
        <f t="shared" ca="1" si="2271"/>
        <v>DCE/REA</v>
      </c>
      <c r="E168" s="141" t="s">
        <v>40</v>
      </c>
      <c r="F168" s="142">
        <v>3</v>
      </c>
      <c r="G168" s="140">
        <f t="shared" ca="1" si="2272"/>
        <v>0</v>
      </c>
      <c r="H168" s="140">
        <f t="shared" ca="1" si="2273"/>
        <v>0</v>
      </c>
      <c r="I168" s="168">
        <f t="shared" ca="1" si="2274"/>
        <v>0</v>
      </c>
      <c r="J168" s="140">
        <f t="shared" ca="1" si="2275"/>
        <v>0</v>
      </c>
      <c r="K168" s="140">
        <f t="shared" ca="1" si="2276"/>
        <v>0</v>
      </c>
      <c r="L168" s="143">
        <f t="shared" ca="1" si="2277"/>
        <v>0</v>
      </c>
      <c r="M168" s="108"/>
      <c r="N168" s="145">
        <v>250</v>
      </c>
      <c r="O168" s="146">
        <v>43466</v>
      </c>
      <c r="P168" s="146">
        <v>43525</v>
      </c>
      <c r="Q168" s="147"/>
      <c r="R168" s="148" t="str">
        <f ca="1">IF(AND($P168&lt;&gt;"",$P168&lt;=$B$1,$Q168=""),"RETARD","")</f>
        <v>RETARD</v>
      </c>
      <c r="S168" s="148">
        <f ca="1">IF($O168="","",IF(AND($B$1&lt;$P168,$Q168=""),$P168,IF(AND($Q168&lt;=$P168,$Q168&lt;&gt;""),$Q168,EDATE($P168,1))))</f>
        <v>43556</v>
      </c>
      <c r="T168" s="150"/>
      <c r="U168" s="108"/>
      <c r="V168" s="154" t="str">
        <f t="shared" ca="1" si="2278"/>
        <v>-</v>
      </c>
      <c r="W168" s="155" t="str">
        <f t="shared" ca="1" si="2279"/>
        <v>-</v>
      </c>
      <c r="X168" s="155" t="str">
        <f t="shared" ca="1" si="2280"/>
        <v>-</v>
      </c>
      <c r="Y168" s="155" t="str">
        <f t="shared" ca="1" si="2281"/>
        <v>DCE</v>
      </c>
      <c r="Z168" s="155" t="str">
        <f t="shared" ca="1" si="2282"/>
        <v/>
      </c>
      <c r="AA168" s="155" t="str">
        <f t="shared" ca="1" si="2283"/>
        <v/>
      </c>
      <c r="AB168" s="155" t="str">
        <f t="shared" ca="1" si="2284"/>
        <v/>
      </c>
      <c r="AC168" s="155" t="str">
        <f t="shared" ca="1" si="2285"/>
        <v/>
      </c>
      <c r="AD168" s="155" t="str">
        <f t="shared" ca="1" si="2286"/>
        <v/>
      </c>
      <c r="AE168" s="155" t="str">
        <f t="shared" ca="1" si="2287"/>
        <v/>
      </c>
      <c r="AF168" s="155" t="str">
        <f t="shared" ca="1" si="2288"/>
        <v/>
      </c>
      <c r="AG168" s="156" t="str">
        <f t="shared" ca="1" si="2289"/>
        <v/>
      </c>
      <c r="AH168" s="154" t="str">
        <f t="shared" ca="1" si="2290"/>
        <v/>
      </c>
      <c r="AI168" s="155" t="str">
        <f t="shared" ca="1" si="2291"/>
        <v/>
      </c>
      <c r="AJ168" s="155" t="str">
        <f t="shared" ca="1" si="2292"/>
        <v/>
      </c>
      <c r="AK168" s="155" t="str">
        <f t="shared" ca="1" si="2293"/>
        <v/>
      </c>
      <c r="AL168" s="155" t="str">
        <f t="shared" ca="1" si="2294"/>
        <v/>
      </c>
      <c r="AM168" s="155" t="str">
        <f t="shared" ca="1" si="2295"/>
        <v/>
      </c>
      <c r="AN168" s="155" t="str">
        <f t="shared" ca="1" si="2296"/>
        <v/>
      </c>
      <c r="AO168" s="155" t="str">
        <f t="shared" ca="1" si="2297"/>
        <v/>
      </c>
      <c r="AP168" s="155" t="str">
        <f t="shared" ca="1" si="2298"/>
        <v/>
      </c>
      <c r="AQ168" s="155" t="str">
        <f t="shared" ca="1" si="2299"/>
        <v/>
      </c>
      <c r="AR168" s="155" t="str">
        <f t="shared" ca="1" si="2300"/>
        <v/>
      </c>
      <c r="AS168" s="156" t="str">
        <f t="shared" ca="1" si="2301"/>
        <v/>
      </c>
      <c r="AT168" s="154" t="str">
        <f t="shared" ca="1" si="2302"/>
        <v/>
      </c>
      <c r="AU168" s="155" t="str">
        <f t="shared" ca="1" si="2303"/>
        <v/>
      </c>
      <c r="AV168" s="155" t="str">
        <f t="shared" ca="1" si="2304"/>
        <v/>
      </c>
      <c r="AW168" s="155" t="str">
        <f t="shared" ca="1" si="2305"/>
        <v/>
      </c>
      <c r="AX168" s="155" t="str">
        <f t="shared" ca="1" si="2306"/>
        <v/>
      </c>
      <c r="AY168" s="155" t="str">
        <f t="shared" ca="1" si="2307"/>
        <v/>
      </c>
      <c r="AZ168" s="155" t="str">
        <f t="shared" ca="1" si="2308"/>
        <v/>
      </c>
      <c r="BA168" s="155" t="str">
        <f t="shared" ca="1" si="2309"/>
        <v/>
      </c>
      <c r="BB168" s="155" t="str">
        <f t="shared" ca="1" si="2310"/>
        <v/>
      </c>
      <c r="BC168" s="155" t="str">
        <f t="shared" ca="1" si="2311"/>
        <v/>
      </c>
      <c r="BD168" s="155" t="str">
        <f t="shared" ca="1" si="2312"/>
        <v/>
      </c>
      <c r="BE168" s="156" t="str">
        <f t="shared" ca="1" si="2313"/>
        <v/>
      </c>
      <c r="BF168" s="154" t="str">
        <f t="shared" ca="1" si="2314"/>
        <v/>
      </c>
      <c r="BG168" s="155" t="str">
        <f t="shared" ca="1" si="2315"/>
        <v/>
      </c>
      <c r="BH168" s="155" t="str">
        <f t="shared" ca="1" si="2316"/>
        <v/>
      </c>
      <c r="BI168" s="155" t="str">
        <f t="shared" ca="1" si="2317"/>
        <v/>
      </c>
      <c r="BJ168" s="155" t="str">
        <f t="shared" ca="1" si="2318"/>
        <v/>
      </c>
      <c r="BK168" s="155" t="str">
        <f t="shared" ca="1" si="2319"/>
        <v/>
      </c>
      <c r="BL168" s="155" t="str">
        <f t="shared" ca="1" si="2320"/>
        <v/>
      </c>
      <c r="BM168" s="155" t="str">
        <f t="shared" ca="1" si="2321"/>
        <v/>
      </c>
      <c r="BN168" s="155" t="str">
        <f t="shared" ca="1" si="2322"/>
        <v/>
      </c>
      <c r="BO168" s="155" t="str">
        <f t="shared" ca="1" si="2323"/>
        <v/>
      </c>
      <c r="BP168" s="155" t="str">
        <f t="shared" ca="1" si="2324"/>
        <v/>
      </c>
      <c r="BQ168" s="156" t="str">
        <f t="shared" ca="1" si="2325"/>
        <v/>
      </c>
      <c r="BR168" s="52"/>
      <c r="BS168" s="53">
        <f t="shared" ca="1" si="2326"/>
        <v>71.428571428571431</v>
      </c>
      <c r="BT168" s="53">
        <f t="shared" ca="1" si="2326"/>
        <v>71.428571428571431</v>
      </c>
      <c r="BU168" s="53">
        <f t="shared" ca="1" si="2326"/>
        <v>71.428571428571431</v>
      </c>
      <c r="BV168" s="53">
        <f t="shared" ca="1" si="2326"/>
        <v>35.714285714285715</v>
      </c>
      <c r="BW168" s="53">
        <f t="shared" ca="1" si="2326"/>
        <v>0</v>
      </c>
      <c r="BX168" s="53">
        <f t="shared" ca="1" si="2326"/>
        <v>0</v>
      </c>
      <c r="BY168" s="53">
        <f t="shared" ca="1" si="2326"/>
        <v>0</v>
      </c>
      <c r="BZ168" s="53">
        <f t="shared" ca="1" si="2326"/>
        <v>0</v>
      </c>
      <c r="CA168" s="53">
        <f t="shared" ca="1" si="2326"/>
        <v>0</v>
      </c>
      <c r="CB168" s="53">
        <f t="shared" ca="1" si="2326"/>
        <v>0</v>
      </c>
      <c r="CC168" s="53">
        <f t="shared" ca="1" si="2326"/>
        <v>0</v>
      </c>
      <c r="CD168" s="54">
        <f t="shared" ca="1" si="2326"/>
        <v>0</v>
      </c>
      <c r="CE168" s="53">
        <f t="shared" ca="1" si="2326"/>
        <v>0</v>
      </c>
      <c r="CF168" s="53">
        <f t="shared" ca="1" si="2326"/>
        <v>0</v>
      </c>
      <c r="CG168" s="53">
        <f t="shared" ca="1" si="2326"/>
        <v>0</v>
      </c>
      <c r="CH168" s="53">
        <f t="shared" ca="1" si="2326"/>
        <v>0</v>
      </c>
      <c r="CI168" s="53">
        <f t="shared" ca="1" si="2327"/>
        <v>0</v>
      </c>
      <c r="CJ168" s="53">
        <f t="shared" ca="1" si="2327"/>
        <v>0</v>
      </c>
      <c r="CK168" s="53">
        <f t="shared" ca="1" si="2327"/>
        <v>0</v>
      </c>
      <c r="CL168" s="53">
        <f t="shared" ca="1" si="2327"/>
        <v>0</v>
      </c>
      <c r="CM168" s="53">
        <f t="shared" ca="1" si="2327"/>
        <v>0</v>
      </c>
      <c r="CN168" s="53">
        <f t="shared" ca="1" si="2327"/>
        <v>0</v>
      </c>
      <c r="CO168" s="53">
        <f t="shared" ca="1" si="2327"/>
        <v>0</v>
      </c>
      <c r="CP168" s="54">
        <f t="shared" ca="1" si="2327"/>
        <v>0</v>
      </c>
      <c r="CQ168" s="53">
        <f t="shared" ca="1" si="2327"/>
        <v>0</v>
      </c>
      <c r="CR168" s="53">
        <f t="shared" ca="1" si="2327"/>
        <v>0</v>
      </c>
      <c r="CS168" s="53">
        <f t="shared" ca="1" si="2327"/>
        <v>0</v>
      </c>
      <c r="CT168" s="53">
        <f t="shared" ca="1" si="2327"/>
        <v>0</v>
      </c>
      <c r="CU168" s="53">
        <f t="shared" ca="1" si="2327"/>
        <v>0</v>
      </c>
      <c r="CV168" s="53">
        <f t="shared" ca="1" si="2327"/>
        <v>0</v>
      </c>
      <c r="CW168" s="53">
        <f t="shared" ca="1" si="2327"/>
        <v>0</v>
      </c>
      <c r="CX168" s="53">
        <f t="shared" ca="1" si="2327"/>
        <v>0</v>
      </c>
      <c r="CY168" s="53">
        <f t="shared" ca="1" si="2328"/>
        <v>0</v>
      </c>
      <c r="CZ168" s="53">
        <f t="shared" ca="1" si="2328"/>
        <v>0</v>
      </c>
      <c r="DA168" s="53">
        <f t="shared" ca="1" si="2328"/>
        <v>0</v>
      </c>
      <c r="DB168" s="54">
        <f t="shared" ca="1" si="2328"/>
        <v>0</v>
      </c>
      <c r="DC168" s="53">
        <f t="shared" ca="1" si="2328"/>
        <v>0</v>
      </c>
      <c r="DD168" s="53">
        <f t="shared" ca="1" si="2328"/>
        <v>0</v>
      </c>
      <c r="DE168" s="53">
        <f t="shared" ca="1" si="2328"/>
        <v>0</v>
      </c>
      <c r="DF168" s="53">
        <f t="shared" ca="1" si="2328"/>
        <v>0</v>
      </c>
      <c r="DG168" s="53">
        <f t="shared" ca="1" si="2328"/>
        <v>0</v>
      </c>
      <c r="DH168" s="53">
        <f t="shared" ca="1" si="2328"/>
        <v>0</v>
      </c>
      <c r="DI168" s="53">
        <f t="shared" ca="1" si="2328"/>
        <v>0</v>
      </c>
      <c r="DJ168" s="53">
        <f t="shared" ca="1" si="2328"/>
        <v>0</v>
      </c>
      <c r="DK168" s="53">
        <f t="shared" ca="1" si="2328"/>
        <v>0</v>
      </c>
      <c r="DL168" s="53">
        <f t="shared" ca="1" si="2328"/>
        <v>0</v>
      </c>
      <c r="DM168" s="53">
        <f t="shared" ca="1" si="2328"/>
        <v>0</v>
      </c>
      <c r="DN168" s="53">
        <f t="shared" ca="1" si="2328"/>
        <v>0</v>
      </c>
      <c r="DO168" s="52"/>
      <c r="DP168" s="60">
        <v>35.714285714285715</v>
      </c>
      <c r="DQ168" s="53">
        <v>35.714285714285715</v>
      </c>
      <c r="DR168" s="53">
        <v>35.714285714285715</v>
      </c>
      <c r="DS168" s="53">
        <v>35.714285714285715</v>
      </c>
      <c r="DT168" s="53">
        <v>35.714285714285715</v>
      </c>
      <c r="DU168" s="53">
        <v>35.714285714285715</v>
      </c>
      <c r="DV168" s="53">
        <v>35.714285714285715</v>
      </c>
      <c r="DW168" s="53">
        <v>0</v>
      </c>
      <c r="DX168" s="53">
        <v>0</v>
      </c>
      <c r="DY168" s="53">
        <v>0</v>
      </c>
      <c r="DZ168" s="53">
        <v>0</v>
      </c>
      <c r="EA168" s="53">
        <v>0</v>
      </c>
      <c r="EB168" s="53">
        <v>0</v>
      </c>
      <c r="EC168" s="53">
        <v>0</v>
      </c>
      <c r="ED168" s="53">
        <v>0</v>
      </c>
      <c r="EE168" s="53">
        <v>0</v>
      </c>
      <c r="EF168" s="53">
        <v>0</v>
      </c>
      <c r="EG168" s="53">
        <v>0</v>
      </c>
      <c r="EH168" s="53">
        <v>0</v>
      </c>
      <c r="EI168" s="53">
        <v>0</v>
      </c>
      <c r="EJ168" s="53">
        <v>0</v>
      </c>
      <c r="EK168" s="53">
        <v>0</v>
      </c>
      <c r="EL168" s="55">
        <v>0</v>
      </c>
      <c r="EM168" s="54">
        <v>0</v>
      </c>
      <c r="EN168" s="53">
        <v>0</v>
      </c>
      <c r="EO168" s="53">
        <v>0</v>
      </c>
      <c r="EP168" s="53">
        <v>0</v>
      </c>
      <c r="EQ168" s="53">
        <v>0</v>
      </c>
      <c r="ER168" s="53">
        <v>0</v>
      </c>
      <c r="ES168" s="53">
        <v>0</v>
      </c>
      <c r="ET168" s="53">
        <v>0</v>
      </c>
      <c r="EU168" s="53">
        <v>0</v>
      </c>
      <c r="EV168" s="53">
        <v>0</v>
      </c>
      <c r="EW168" s="53">
        <v>0</v>
      </c>
      <c r="EX168" s="53">
        <v>0</v>
      </c>
      <c r="EY168" s="53">
        <v>0</v>
      </c>
      <c r="EZ168" s="53">
        <v>0</v>
      </c>
      <c r="FA168" s="53">
        <v>0</v>
      </c>
      <c r="FB168" s="53">
        <v>0</v>
      </c>
      <c r="FC168" s="53">
        <v>0</v>
      </c>
      <c r="FD168" s="53">
        <v>0</v>
      </c>
      <c r="FE168" s="53">
        <v>0</v>
      </c>
      <c r="FF168" s="53">
        <v>0</v>
      </c>
      <c r="FG168" s="53">
        <v>0</v>
      </c>
      <c r="FH168" s="53">
        <v>0</v>
      </c>
      <c r="FI168" s="53">
        <v>0</v>
      </c>
      <c r="FJ168" s="53">
        <v>0</v>
      </c>
      <c r="FK168" s="54">
        <v>0</v>
      </c>
      <c r="FL168" s="53">
        <v>0</v>
      </c>
      <c r="FM168" s="53">
        <v>0</v>
      </c>
      <c r="FN168" s="53">
        <v>0</v>
      </c>
      <c r="FO168" s="53">
        <v>0</v>
      </c>
      <c r="FP168" s="53">
        <v>0</v>
      </c>
      <c r="FQ168" s="53">
        <v>0</v>
      </c>
      <c r="FR168" s="53">
        <v>0</v>
      </c>
      <c r="FS168" s="53">
        <v>0</v>
      </c>
      <c r="FT168" s="53">
        <v>0</v>
      </c>
      <c r="FU168" s="53">
        <v>0</v>
      </c>
      <c r="FV168" s="53">
        <v>0</v>
      </c>
      <c r="FW168" s="53">
        <v>0</v>
      </c>
      <c r="FX168" s="53">
        <v>0</v>
      </c>
      <c r="FY168" s="53">
        <v>0</v>
      </c>
      <c r="FZ168" s="53">
        <v>0</v>
      </c>
      <c r="GA168" s="53">
        <v>0</v>
      </c>
      <c r="GB168" s="53">
        <v>0</v>
      </c>
      <c r="GC168" s="53">
        <v>0</v>
      </c>
      <c r="GD168" s="53">
        <v>0</v>
      </c>
      <c r="GE168" s="53">
        <v>0</v>
      </c>
      <c r="GF168" s="53">
        <v>0</v>
      </c>
      <c r="GG168" s="53">
        <v>0</v>
      </c>
      <c r="GH168" s="53">
        <v>0</v>
      </c>
      <c r="GI168" s="54">
        <v>0</v>
      </c>
      <c r="GJ168" s="53">
        <v>0</v>
      </c>
      <c r="GK168" s="53">
        <v>0</v>
      </c>
      <c r="GL168" s="53">
        <v>0</v>
      </c>
      <c r="GM168" s="53">
        <v>0</v>
      </c>
      <c r="GN168" s="53">
        <v>0</v>
      </c>
      <c r="GO168" s="53">
        <v>0</v>
      </c>
      <c r="GP168" s="53">
        <v>0</v>
      </c>
      <c r="GQ168" s="53">
        <v>0</v>
      </c>
      <c r="GR168" s="53">
        <v>0</v>
      </c>
      <c r="GS168" s="53">
        <v>0</v>
      </c>
      <c r="GT168" s="53">
        <v>0</v>
      </c>
      <c r="GU168" s="53">
        <v>0</v>
      </c>
      <c r="GV168" s="53">
        <v>0</v>
      </c>
      <c r="GW168" s="53">
        <v>0</v>
      </c>
      <c r="GX168" s="53">
        <v>0</v>
      </c>
      <c r="GY168" s="53">
        <v>0</v>
      </c>
      <c r="GZ168" s="53">
        <v>0</v>
      </c>
      <c r="HA168" s="53">
        <v>0</v>
      </c>
      <c r="HB168" s="53">
        <v>0</v>
      </c>
      <c r="HC168" s="53">
        <v>0</v>
      </c>
      <c r="HD168" s="53">
        <v>0</v>
      </c>
      <c r="HE168" s="53">
        <v>0</v>
      </c>
      <c r="HF168" s="53">
        <v>0</v>
      </c>
      <c r="HG168" s="54">
        <v>0</v>
      </c>
      <c r="HH168" s="52"/>
      <c r="HI168" s="160"/>
      <c r="HJ168" s="161"/>
      <c r="HK168" s="161"/>
      <c r="HL168" s="161"/>
      <c r="HM168" s="161"/>
      <c r="HN168" s="161"/>
      <c r="HO168" s="161"/>
      <c r="HP168" s="161"/>
      <c r="HQ168" s="161"/>
      <c r="HR168" s="161"/>
      <c r="HS168" s="161"/>
      <c r="HT168" s="162"/>
      <c r="HU168" s="160"/>
      <c r="HV168" s="161"/>
      <c r="HW168" s="161"/>
      <c r="HX168" s="161"/>
      <c r="HY168" s="161"/>
      <c r="HZ168" s="161"/>
      <c r="IA168" s="161"/>
      <c r="IB168" s="161"/>
      <c r="IC168" s="161"/>
      <c r="ID168" s="161"/>
      <c r="IE168" s="161"/>
      <c r="IF168" s="162"/>
      <c r="IG168" s="160"/>
      <c r="IH168" s="161"/>
      <c r="II168" s="161"/>
      <c r="IJ168" s="161"/>
      <c r="IK168" s="161"/>
      <c r="IL168" s="161"/>
      <c r="IM168" s="161"/>
      <c r="IN168" s="161"/>
      <c r="IO168" s="161"/>
      <c r="IP168" s="161"/>
      <c r="IQ168" s="161"/>
      <c r="IR168" s="162"/>
      <c r="IS168" s="160"/>
      <c r="IT168" s="161"/>
      <c r="IU168" s="161"/>
      <c r="IV168" s="161"/>
      <c r="IW168" s="161"/>
      <c r="IX168" s="161"/>
      <c r="IY168" s="161"/>
      <c r="IZ168" s="161"/>
      <c r="JA168" s="161"/>
      <c r="JB168" s="161"/>
      <c r="JC168" s="161"/>
      <c r="JD168" s="162"/>
      <c r="JE168" s="92"/>
    </row>
    <row r="169" spans="1:265" s="1" customFormat="1" ht="14.4" x14ac:dyDescent="0.3">
      <c r="A169" s="124"/>
      <c r="B169" s="171"/>
      <c r="C169" s="165" t="s">
        <v>43</v>
      </c>
      <c r="D169" s="137" t="s">
        <v>28</v>
      </c>
      <c r="E169" s="137" t="s">
        <v>39</v>
      </c>
      <c r="F169" s="138"/>
      <c r="G169" s="137"/>
      <c r="H169" s="137"/>
      <c r="I169" s="172"/>
      <c r="J169" s="137"/>
      <c r="K169" s="137"/>
      <c r="L169" s="139"/>
      <c r="M169" s="108"/>
      <c r="N169" s="144">
        <f ca="1">SUM(INDIRECT(ADDRESS(ROW($C169)+1,COLUMN($C169)+11,4)&amp;":"&amp;ADDRESS(ROW($C169)+(COUNTIFS($C$1:$C$12,$C169)-1),COLUMN($C169)+11,4)))</f>
        <v>850</v>
      </c>
      <c r="O169" s="137"/>
      <c r="P169" s="137"/>
      <c r="Q169" s="137"/>
      <c r="R169" s="137"/>
      <c r="S169" s="137"/>
      <c r="T169" s="170"/>
      <c r="U169" s="108"/>
      <c r="V169" s="151"/>
      <c r="W169" s="152"/>
      <c r="X169" s="152"/>
      <c r="Y169" s="152"/>
      <c r="Z169" s="152"/>
      <c r="AA169" s="152"/>
      <c r="AB169" s="152"/>
      <c r="AC169" s="152"/>
      <c r="AD169" s="152"/>
      <c r="AE169" s="152"/>
      <c r="AF169" s="152"/>
      <c r="AG169" s="153"/>
      <c r="AH169" s="151"/>
      <c r="AI169" s="152"/>
      <c r="AJ169" s="152"/>
      <c r="AK169" s="152"/>
      <c r="AL169" s="152"/>
      <c r="AM169" s="152"/>
      <c r="AN169" s="152"/>
      <c r="AO169" s="152"/>
      <c r="AP169" s="152"/>
      <c r="AQ169" s="152"/>
      <c r="AR169" s="152"/>
      <c r="AS169" s="153"/>
      <c r="AT169" s="151"/>
      <c r="AU169" s="152"/>
      <c r="AV169" s="152"/>
      <c r="AW169" s="152"/>
      <c r="AX169" s="152"/>
      <c r="AY169" s="152"/>
      <c r="AZ169" s="152"/>
      <c r="BA169" s="152"/>
      <c r="BB169" s="152"/>
      <c r="BC169" s="152"/>
      <c r="BD169" s="152"/>
      <c r="BE169" s="153"/>
      <c r="BF169" s="151"/>
      <c r="BG169" s="152"/>
      <c r="BH169" s="152"/>
      <c r="BI169" s="152"/>
      <c r="BJ169" s="152"/>
      <c r="BK169" s="152"/>
      <c r="BL169" s="152"/>
      <c r="BM169" s="152"/>
      <c r="BN169" s="152"/>
      <c r="BO169" s="152"/>
      <c r="BP169" s="152"/>
      <c r="BQ169" s="153"/>
      <c r="BR169" s="52"/>
      <c r="BS169" s="71"/>
      <c r="BT169" s="71"/>
      <c r="BU169" s="71"/>
      <c r="BV169" s="71"/>
      <c r="BW169" s="71"/>
      <c r="BX169" s="71"/>
      <c r="BY169" s="71"/>
      <c r="BZ169" s="71"/>
      <c r="CA169" s="71"/>
      <c r="CB169" s="71"/>
      <c r="CC169" s="71"/>
      <c r="CD169" s="72"/>
      <c r="CE169" s="71"/>
      <c r="CF169" s="71"/>
      <c r="CG169" s="71"/>
      <c r="CH169" s="71"/>
      <c r="CI169" s="71"/>
      <c r="CJ169" s="71"/>
      <c r="CK169" s="71"/>
      <c r="CL169" s="71"/>
      <c r="CM169" s="71"/>
      <c r="CN169" s="71"/>
      <c r="CO169" s="71"/>
      <c r="CP169" s="72"/>
      <c r="CQ169" s="71"/>
      <c r="CR169" s="71"/>
      <c r="CS169" s="71"/>
      <c r="CT169" s="71"/>
      <c r="CU169" s="71"/>
      <c r="CV169" s="71"/>
      <c r="CW169" s="71"/>
      <c r="CX169" s="71"/>
      <c r="CY169" s="71"/>
      <c r="CZ169" s="71"/>
      <c r="DA169" s="71"/>
      <c r="DB169" s="72"/>
      <c r="DC169" s="71"/>
      <c r="DD169" s="71"/>
      <c r="DE169" s="71"/>
      <c r="DF169" s="71"/>
      <c r="DG169" s="71"/>
      <c r="DH169" s="71"/>
      <c r="DI169" s="71"/>
      <c r="DJ169" s="71"/>
      <c r="DK169" s="71"/>
      <c r="DL169" s="71"/>
      <c r="DM169" s="71"/>
      <c r="DN169" s="71"/>
      <c r="DO169" s="52"/>
      <c r="DP169" s="73"/>
      <c r="DQ169" s="71"/>
      <c r="DR169" s="71"/>
      <c r="DS169" s="71"/>
      <c r="DT169" s="71"/>
      <c r="DU169" s="71"/>
      <c r="DV169" s="71"/>
      <c r="DW169" s="71"/>
      <c r="DX169" s="71"/>
      <c r="DY169" s="71"/>
      <c r="DZ169" s="71"/>
      <c r="EA169" s="71"/>
      <c r="EB169" s="71"/>
      <c r="EC169" s="71"/>
      <c r="ED169" s="71"/>
      <c r="EE169" s="71"/>
      <c r="EF169" s="71"/>
      <c r="EG169" s="71"/>
      <c r="EH169" s="71"/>
      <c r="EI169" s="71"/>
      <c r="EJ169" s="71"/>
      <c r="EK169" s="71"/>
      <c r="EL169" s="74"/>
      <c r="EM169" s="72"/>
      <c r="EN169" s="71"/>
      <c r="EO169" s="71"/>
      <c r="EP169" s="71"/>
      <c r="EQ169" s="71"/>
      <c r="ER169" s="71"/>
      <c r="ES169" s="71"/>
      <c r="ET169" s="71"/>
      <c r="EU169" s="71"/>
      <c r="EV169" s="71"/>
      <c r="EW169" s="71"/>
      <c r="EX169" s="71"/>
      <c r="EY169" s="71"/>
      <c r="EZ169" s="71"/>
      <c r="FA169" s="71"/>
      <c r="FB169" s="71"/>
      <c r="FC169" s="71"/>
      <c r="FD169" s="71"/>
      <c r="FE169" s="71"/>
      <c r="FF169" s="71"/>
      <c r="FG169" s="71"/>
      <c r="FH169" s="71"/>
      <c r="FI169" s="71"/>
      <c r="FJ169" s="71"/>
      <c r="FK169" s="72"/>
      <c r="FL169" s="71"/>
      <c r="FM169" s="71"/>
      <c r="FN169" s="71"/>
      <c r="FO169" s="71"/>
      <c r="FP169" s="71"/>
      <c r="FQ169" s="71"/>
      <c r="FR169" s="71"/>
      <c r="FS169" s="71"/>
      <c r="FT169" s="71"/>
      <c r="FU169" s="71"/>
      <c r="FV169" s="71"/>
      <c r="FW169" s="71"/>
      <c r="FX169" s="71"/>
      <c r="FY169" s="71"/>
      <c r="FZ169" s="71"/>
      <c r="GA169" s="71"/>
      <c r="GB169" s="71"/>
      <c r="GC169" s="71"/>
      <c r="GD169" s="71"/>
      <c r="GE169" s="71"/>
      <c r="GF169" s="71"/>
      <c r="GG169" s="71"/>
      <c r="GH169" s="71"/>
      <c r="GI169" s="72"/>
      <c r="GJ169" s="71"/>
      <c r="GK169" s="71"/>
      <c r="GL169" s="71"/>
      <c r="GM169" s="71"/>
      <c r="GN169" s="71"/>
      <c r="GO169" s="71"/>
      <c r="GP169" s="71"/>
      <c r="GQ169" s="71"/>
      <c r="GR169" s="71"/>
      <c r="GS169" s="71"/>
      <c r="GT169" s="71"/>
      <c r="GU169" s="71"/>
      <c r="GV169" s="71"/>
      <c r="GW169" s="71"/>
      <c r="GX169" s="71"/>
      <c r="GY169" s="71"/>
      <c r="GZ169" s="71"/>
      <c r="HA169" s="71"/>
      <c r="HB169" s="71"/>
      <c r="HC169" s="71"/>
      <c r="HD169" s="71"/>
      <c r="HE169" s="71"/>
      <c r="HF169" s="71"/>
      <c r="HG169" s="72"/>
      <c r="HH169" s="52"/>
      <c r="HI169" s="157"/>
      <c r="HJ169" s="158"/>
      <c r="HK169" s="158"/>
      <c r="HL169" s="158"/>
      <c r="HM169" s="158"/>
      <c r="HN169" s="158"/>
      <c r="HO169" s="158"/>
      <c r="HP169" s="158"/>
      <c r="HQ169" s="158"/>
      <c r="HR169" s="158"/>
      <c r="HS169" s="158"/>
      <c r="HT169" s="159"/>
      <c r="HU169" s="157"/>
      <c r="HV169" s="158"/>
      <c r="HW169" s="158"/>
      <c r="HX169" s="158"/>
      <c r="HY169" s="158"/>
      <c r="HZ169" s="158"/>
      <c r="IA169" s="158"/>
      <c r="IB169" s="158"/>
      <c r="IC169" s="158"/>
      <c r="ID169" s="158"/>
      <c r="IE169" s="158"/>
      <c r="IF169" s="159"/>
      <c r="IG169" s="157"/>
      <c r="IH169" s="158"/>
      <c r="II169" s="158"/>
      <c r="IJ169" s="158"/>
      <c r="IK169" s="158"/>
      <c r="IL169" s="158"/>
      <c r="IM169" s="158"/>
      <c r="IN169" s="158"/>
      <c r="IO169" s="158"/>
      <c r="IP169" s="158"/>
      <c r="IQ169" s="158"/>
      <c r="IR169" s="159"/>
      <c r="IS169" s="157"/>
      <c r="IT169" s="158"/>
      <c r="IU169" s="158"/>
      <c r="IV169" s="158"/>
      <c r="IW169" s="158"/>
      <c r="IX169" s="158"/>
      <c r="IY169" s="158"/>
      <c r="IZ169" s="158"/>
      <c r="JA169" s="158"/>
      <c r="JB169" s="158"/>
      <c r="JC169" s="158"/>
      <c r="JD169" s="159"/>
      <c r="JE169" s="92"/>
    </row>
    <row r="170" spans="1:265" s="1" customFormat="1" ht="15" customHeight="1" x14ac:dyDescent="0.3">
      <c r="A170" s="125"/>
      <c r="B170" s="163">
        <f t="shared" ref="B170:B172" ca="1" si="2329">INDIRECT(ADDRESS(ROW(A170)-1,COLUMN(A170)+1,4),TRUE)</f>
        <v>0</v>
      </c>
      <c r="C170" s="164" t="str">
        <f t="shared" ref="C170:C172" ca="1" si="2330">INDIRECT(ADDRESS(ROW(B170)-1,COLUMN(B170)+1,4),TRUE)</f>
        <v>Affaire 1</v>
      </c>
      <c r="D170" s="140" t="str">
        <f t="shared" ref="D170:D172" ca="1" si="2331">INDIRECT(ADDRESS(ROW(C170)-1,COLUMN(C170)+1,4),TRUE)</f>
        <v>DCE/REA</v>
      </c>
      <c r="E170" s="141" t="s">
        <v>38</v>
      </c>
      <c r="F170" s="142">
        <v>1</v>
      </c>
      <c r="G170" s="140">
        <f t="shared" ref="G170:G172" ca="1" si="2332">INDIRECT(ADDRESS(ROW(F170)-1,COLUMN(F170)+1,4),TRUE)</f>
        <v>0</v>
      </c>
      <c r="H170" s="140">
        <f t="shared" ref="H170:H172" ca="1" si="2333">INDIRECT(ADDRESS(ROW(G170)-1,COLUMN(G170)+1,4),TRUE)</f>
        <v>0</v>
      </c>
      <c r="I170" s="168">
        <f t="shared" ref="I170:I172" ca="1" si="2334">INDIRECT(ADDRESS(ROW(H170)-1,COLUMN(H170)+1,4),TRUE)</f>
        <v>0</v>
      </c>
      <c r="J170" s="173">
        <f t="shared" ref="J170:J172" ca="1" si="2335">INDIRECT(ADDRESS(ROW(I170)-1,COLUMN(I170)+1,4),TRUE)</f>
        <v>0</v>
      </c>
      <c r="K170" s="140">
        <f t="shared" ref="K170:K172" ca="1" si="2336">INDIRECT(ADDRESS(ROW(J170)-1,COLUMN(J170)+1,4),TRUE)</f>
        <v>0</v>
      </c>
      <c r="L170" s="143">
        <f t="shared" ref="L170:L172" ca="1" si="2337">INDIRECT(ADDRESS(ROW(K170)-1,COLUMN(K170)+1,4),TRUE)</f>
        <v>0</v>
      </c>
      <c r="M170" s="108"/>
      <c r="N170" s="145">
        <v>400</v>
      </c>
      <c r="O170" s="146">
        <v>43466</v>
      </c>
      <c r="P170" s="146">
        <v>43586</v>
      </c>
      <c r="Q170" s="147"/>
      <c r="R170" s="148" t="str">
        <f ca="1">IF(AND($P170&lt;&gt;"",$P170&lt;=$B$1,$Q170=""),"RETARD","")</f>
        <v>RETARD</v>
      </c>
      <c r="S170" s="148">
        <f ca="1">IF($O170="","",IF(AND($B$1&lt;$P170,$Q170=""),$P170,IF(AND($Q170&lt;=$P170,$Q170&lt;&gt;""),$Q170,EDATE($P170,1))))</f>
        <v>43617</v>
      </c>
      <c r="T170" s="169"/>
      <c r="U170" s="108"/>
      <c r="V170" s="154" t="str">
        <f t="shared" ref="V170:V172" ca="1" si="2338">IF(AND(BS170&gt;0,BT170&gt;0),"-",IF(AND(BS170&gt;0,BT170=0),IF($D170="DCE/REA",IF(HI170="","DCE","REA"),$D170),""))</f>
        <v>-</v>
      </c>
      <c r="W170" s="155" t="str">
        <f t="shared" ref="W170:W172" ca="1" si="2339">IF(AND(BT170&gt;0,BU170&gt;0),"-",IF(AND(BT170&gt;0,BU170=0),IF($D170="DCE/REA",IF(HJ170="","DCE","REA"),$D170),""))</f>
        <v>-</v>
      </c>
      <c r="X170" s="155" t="str">
        <f t="shared" ref="X170:X172" ca="1" si="2340">IF(AND(BU170&gt;0,BV170&gt;0),"-",IF(AND(BU170&gt;0,BV170=0),IF($D170="DCE/REA",IF(HK170="","DCE","REA"),$D170),""))</f>
        <v>-</v>
      </c>
      <c r="Y170" s="155" t="str">
        <f t="shared" ref="Y170:Y172" ca="1" si="2341">IF(AND(BV170&gt;0,BW170&gt;0),"-",IF(AND(BV170&gt;0,BW170=0),IF($D170="DCE/REA",IF(HL170="","DCE","REA"),$D170),""))</f>
        <v>-</v>
      </c>
      <c r="Z170" s="155" t="str">
        <f t="shared" ref="Z170:Z172" ca="1" si="2342">IF(AND(BW170&gt;0,BX170&gt;0),"-",IF(AND(BW170&gt;0,BX170=0),IF($D170="DCE/REA",IF(HM170="","DCE","REA"),$D170),""))</f>
        <v>-</v>
      </c>
      <c r="AA170" s="155" t="str">
        <f t="shared" ref="AA170:AA172" ca="1" si="2343">IF(AND(BX170&gt;0,BY170&gt;0),"-",IF(AND(BX170&gt;0,BY170=0),IF($D170="DCE/REA",IF(HN170="","DCE","REA"),$D170),""))</f>
        <v>DCE</v>
      </c>
      <c r="AB170" s="155" t="str">
        <f t="shared" ref="AB170:AB172" ca="1" si="2344">IF(AND(BY170&gt;0,BZ170&gt;0),"-",IF(AND(BY170&gt;0,BZ170=0),IF($D170="DCE/REA",IF(HO170="","DCE","REA"),$D170),""))</f>
        <v/>
      </c>
      <c r="AC170" s="155" t="str">
        <f t="shared" ref="AC170:AC172" ca="1" si="2345">IF(AND(BZ170&gt;0,CA170&gt;0),"-",IF(AND(BZ170&gt;0,CA170=0),IF($D170="DCE/REA",IF(HP170="","DCE","REA"),$D170),""))</f>
        <v/>
      </c>
      <c r="AD170" s="155" t="str">
        <f t="shared" ref="AD170:AD172" ca="1" si="2346">IF(AND(CA170&gt;0,CB170&gt;0),"-",IF(AND(CA170&gt;0,CB170=0),IF($D170="DCE/REA",IF(HQ170="","DCE","REA"),$D170),""))</f>
        <v/>
      </c>
      <c r="AE170" s="155" t="str">
        <f t="shared" ref="AE170:AE172" ca="1" si="2347">IF(AND(CB170&gt;0,CC170&gt;0),"-",IF(AND(CB170&gt;0,CC170=0),IF($D170="DCE/REA",IF(HR170="","DCE","REA"),$D170),""))</f>
        <v/>
      </c>
      <c r="AF170" s="155" t="str">
        <f t="shared" ref="AF170:AF172" ca="1" si="2348">IF(AND(CC170&gt;0,CD170&gt;0),"-",IF(AND(CC170&gt;0,CD170=0),IF($D170="DCE/REA",IF(HS170="","DCE","REA"),$D170),""))</f>
        <v/>
      </c>
      <c r="AG170" s="156" t="str">
        <f t="shared" ref="AG170:AG172" ca="1" si="2349">IF(AND(CD170&gt;0,CE170&gt;0),"-",IF(AND(CD170&gt;0,CE170=0),IF($D170="DCE/REA",IF(HT170="","DCE","REA"),$D170),""))</f>
        <v/>
      </c>
      <c r="AH170" s="154" t="str">
        <f t="shared" ref="AH170:AH172" ca="1" si="2350">IF(AND(CE170&gt;0,CF170&gt;0),"-",IF(AND(CE170&gt;0,CF170=0),IF($D170="DCE/REA",IF(HU170="","DCE","REA"),$D170),""))</f>
        <v/>
      </c>
      <c r="AI170" s="155" t="str">
        <f t="shared" ref="AI170:AI172" ca="1" si="2351">IF(AND(CF170&gt;0,CG170&gt;0),"-",IF(AND(CF170&gt;0,CG170=0),IF($D170="DCE/REA",IF(HV170="","DCE","REA"),$D170),""))</f>
        <v/>
      </c>
      <c r="AJ170" s="155" t="str">
        <f t="shared" ref="AJ170:AJ172" ca="1" si="2352">IF(AND(CG170&gt;0,CH170&gt;0),"-",IF(AND(CG170&gt;0,CH170=0),IF($D170="DCE/REA",IF(HW170="","DCE","REA"),$D170),""))</f>
        <v/>
      </c>
      <c r="AK170" s="155" t="str">
        <f t="shared" ref="AK170:AK172" ca="1" si="2353">IF(AND(CH170&gt;0,CI170&gt;0),"-",IF(AND(CH170&gt;0,CI170=0),IF($D170="DCE/REA",IF(HX170="","DCE","REA"),$D170),""))</f>
        <v/>
      </c>
      <c r="AL170" s="155" t="str">
        <f t="shared" ref="AL170:AL172" ca="1" si="2354">IF(AND(CI170&gt;0,CJ170&gt;0),"-",IF(AND(CI170&gt;0,CJ170=0),IF($D170="DCE/REA",IF(HY170="","DCE","REA"),$D170),""))</f>
        <v/>
      </c>
      <c r="AM170" s="155" t="str">
        <f t="shared" ref="AM170:AM172" ca="1" si="2355">IF(AND(CJ170&gt;0,CK170&gt;0),"-",IF(AND(CJ170&gt;0,CK170=0),IF($D170="DCE/REA",IF(HZ170="","DCE","REA"),$D170),""))</f>
        <v/>
      </c>
      <c r="AN170" s="155" t="str">
        <f t="shared" ref="AN170:AN172" ca="1" si="2356">IF(AND(CK170&gt;0,CL170&gt;0),"-",IF(AND(CK170&gt;0,CL170=0),IF($D170="DCE/REA",IF(IA170="","DCE","REA"),$D170),""))</f>
        <v/>
      </c>
      <c r="AO170" s="155" t="str">
        <f t="shared" ref="AO170:AO172" ca="1" si="2357">IF(AND(CL170&gt;0,CM170&gt;0),"-",IF(AND(CL170&gt;0,CM170=0),IF($D170="DCE/REA",IF(IB170="","DCE","REA"),$D170),""))</f>
        <v/>
      </c>
      <c r="AP170" s="155" t="str">
        <f t="shared" ref="AP170:AP172" ca="1" si="2358">IF(AND(CM170&gt;0,CN170&gt;0),"-",IF(AND(CM170&gt;0,CN170=0),IF($D170="DCE/REA",IF(IC170="","DCE","REA"),$D170),""))</f>
        <v/>
      </c>
      <c r="AQ170" s="155" t="str">
        <f t="shared" ref="AQ170:AQ172" ca="1" si="2359">IF(AND(CN170&gt;0,CO170&gt;0),"-",IF(AND(CN170&gt;0,CO170=0),IF($D170="DCE/REA",IF(ID170="","DCE","REA"),$D170),""))</f>
        <v/>
      </c>
      <c r="AR170" s="155" t="str">
        <f t="shared" ref="AR170:AR172" ca="1" si="2360">IF(AND(CO170&gt;0,CP170&gt;0),"-",IF(AND(CO170&gt;0,CP170=0),IF($D170="DCE/REA",IF(IE170="","DCE","REA"),$D170),""))</f>
        <v/>
      </c>
      <c r="AS170" s="156" t="str">
        <f t="shared" ref="AS170:AS172" ca="1" si="2361">IF(AND(CP170&gt;0,CQ170&gt;0),"-",IF(AND(CP170&gt;0,CQ170=0),IF($D170="DCE/REA",IF(IF170="","DCE","REA"),$D170),""))</f>
        <v/>
      </c>
      <c r="AT170" s="154" t="str">
        <f t="shared" ref="AT170:AT172" ca="1" si="2362">IF(AND(CQ170&gt;0,CR170&gt;0),"-",IF(AND(CQ170&gt;0,CR170=0),IF($D170="DCE/REA",IF(IG170="","DCE","REA"),$D170),""))</f>
        <v/>
      </c>
      <c r="AU170" s="155" t="str">
        <f t="shared" ref="AU170:AU172" ca="1" si="2363">IF(AND(CR170&gt;0,CS170&gt;0),"-",IF(AND(CR170&gt;0,CS170=0),IF($D170="DCE/REA",IF(IH170="","DCE","REA"),$D170),""))</f>
        <v/>
      </c>
      <c r="AV170" s="155" t="str">
        <f t="shared" ref="AV170:AV172" ca="1" si="2364">IF(AND(CS170&gt;0,CT170&gt;0),"-",IF(AND(CS170&gt;0,CT170=0),IF($D170="DCE/REA",IF(II170="","DCE","REA"),$D170),""))</f>
        <v/>
      </c>
      <c r="AW170" s="155" t="str">
        <f t="shared" ref="AW170:AW172" ca="1" si="2365">IF(AND(CT170&gt;0,CU170&gt;0),"-",IF(AND(CT170&gt;0,CU170=0),IF($D170="DCE/REA",IF(IJ170="","DCE","REA"),$D170),""))</f>
        <v/>
      </c>
      <c r="AX170" s="155" t="str">
        <f t="shared" ref="AX170:AX172" ca="1" si="2366">IF(AND(CU170&gt;0,CV170&gt;0),"-",IF(AND(CU170&gt;0,CV170=0),IF($D170="DCE/REA",IF(IK170="","DCE","REA"),$D170),""))</f>
        <v/>
      </c>
      <c r="AY170" s="155" t="str">
        <f t="shared" ref="AY170:AY172" ca="1" si="2367">IF(AND(CV170&gt;0,CW170&gt;0),"-",IF(AND(CV170&gt;0,CW170=0),IF($D170="DCE/REA",IF(IL170="","DCE","REA"),$D170),""))</f>
        <v/>
      </c>
      <c r="AZ170" s="155" t="str">
        <f t="shared" ref="AZ170:AZ172" ca="1" si="2368">IF(AND(CW170&gt;0,CX170&gt;0),"-",IF(AND(CW170&gt;0,CX170=0),IF($D170="DCE/REA",IF(IM170="","DCE","REA"),$D170),""))</f>
        <v/>
      </c>
      <c r="BA170" s="155" t="str">
        <f t="shared" ref="BA170:BA172" ca="1" si="2369">IF(AND(CX170&gt;0,CY170&gt;0),"-",IF(AND(CX170&gt;0,CY170=0),IF($D170="DCE/REA",IF(IN170="","DCE","REA"),$D170),""))</f>
        <v/>
      </c>
      <c r="BB170" s="155" t="str">
        <f t="shared" ref="BB170:BB172" ca="1" si="2370">IF(AND(CY170&gt;0,CZ170&gt;0),"-",IF(AND(CY170&gt;0,CZ170=0),IF($D170="DCE/REA",IF(IO170="","DCE","REA"),$D170),""))</f>
        <v/>
      </c>
      <c r="BC170" s="155" t="str">
        <f t="shared" ref="BC170:BC172" ca="1" si="2371">IF(AND(CZ170&gt;0,DA170&gt;0),"-",IF(AND(CZ170&gt;0,DA170=0),IF($D170="DCE/REA",IF(IP170="","DCE","REA"),$D170),""))</f>
        <v/>
      </c>
      <c r="BD170" s="155" t="str">
        <f t="shared" ref="BD170:BD172" ca="1" si="2372">IF(AND(DA170&gt;0,DB170&gt;0),"-",IF(AND(DA170&gt;0,DB170=0),IF($D170="DCE/REA",IF(IQ170="","DCE","REA"),$D170),""))</f>
        <v/>
      </c>
      <c r="BE170" s="156" t="str">
        <f t="shared" ref="BE170:BE172" ca="1" si="2373">IF(AND(DB170&gt;0,DC170&gt;0),"-",IF(AND(DB170&gt;0,DC170=0),IF($D170="DCE/REA",IF(IR170="","DCE","REA"),$D170),""))</f>
        <v/>
      </c>
      <c r="BF170" s="154" t="str">
        <f t="shared" ref="BF170:BF172" ca="1" si="2374">IF(AND(DC170&gt;0,DD170&gt;0),"-",IF(AND(DC170&gt;0,DD170=0),IF($D170="DCE/REA",IF(IS170="","DCE","REA"),$D170),""))</f>
        <v/>
      </c>
      <c r="BG170" s="155" t="str">
        <f t="shared" ref="BG170:BG172" ca="1" si="2375">IF(AND(DD170&gt;0,DE170&gt;0),"-",IF(AND(DD170&gt;0,DE170=0),IF($D170="DCE/REA",IF(IT170="","DCE","REA"),$D170),""))</f>
        <v/>
      </c>
      <c r="BH170" s="155" t="str">
        <f t="shared" ref="BH170:BH172" ca="1" si="2376">IF(AND(DE170&gt;0,DF170&gt;0),"-",IF(AND(DE170&gt;0,DF170=0),IF($D170="DCE/REA",IF(IU170="","DCE","REA"),$D170),""))</f>
        <v/>
      </c>
      <c r="BI170" s="155" t="str">
        <f t="shared" ref="BI170:BI172" ca="1" si="2377">IF(AND(DF170&gt;0,DG170&gt;0),"-",IF(AND(DF170&gt;0,DG170=0),IF($D170="DCE/REA",IF(IV170="","DCE","REA"),$D170),""))</f>
        <v/>
      </c>
      <c r="BJ170" s="155" t="str">
        <f t="shared" ref="BJ170:BJ172" ca="1" si="2378">IF(AND(DG170&gt;0,DH170&gt;0),"-",IF(AND(DG170&gt;0,DH170=0),IF($D170="DCE/REA",IF(IW170="","DCE","REA"),$D170),""))</f>
        <v/>
      </c>
      <c r="BK170" s="155" t="str">
        <f t="shared" ref="BK170:BK172" ca="1" si="2379">IF(AND(DH170&gt;0,DI170&gt;0),"-",IF(AND(DH170&gt;0,DI170=0),IF($D170="DCE/REA",IF(IX170="","DCE","REA"),$D170),""))</f>
        <v/>
      </c>
      <c r="BL170" s="155" t="str">
        <f t="shared" ref="BL170:BL172" ca="1" si="2380">IF(AND(DI170&gt;0,DJ170&gt;0),"-",IF(AND(DI170&gt;0,DJ170=0),IF($D170="DCE/REA",IF(IY170="","DCE","REA"),$D170),""))</f>
        <v/>
      </c>
      <c r="BM170" s="155" t="str">
        <f t="shared" ref="BM170:BM172" ca="1" si="2381">IF(AND(DJ170&gt;0,DK170&gt;0),"-",IF(AND(DJ170&gt;0,DK170=0),IF($D170="DCE/REA",IF(IZ170="","DCE","REA"),$D170),""))</f>
        <v/>
      </c>
      <c r="BN170" s="155" t="str">
        <f t="shared" ref="BN170:BN172" ca="1" si="2382">IF(AND(DK170&gt;0,DL170&gt;0),"-",IF(AND(DK170&gt;0,DL170=0),IF($D170="DCE/REA",IF(JA170="","DCE","REA"),$D170),""))</f>
        <v/>
      </c>
      <c r="BO170" s="155" t="str">
        <f t="shared" ref="BO170:BO172" ca="1" si="2383">IF(AND(DL170&gt;0,DM170&gt;0),"-",IF(AND(DL170&gt;0,DM170=0),IF($D170="DCE/REA",IF(JB170="","DCE","REA"),$D170),""))</f>
        <v/>
      </c>
      <c r="BP170" s="155" t="str">
        <f t="shared" ref="BP170:BP172" ca="1" si="2384">IF(AND(DM170&gt;0,DN170&gt;0),"-",IF(AND(DM170&gt;0,DN170=0),IF($D170="DCE/REA",IF(JC170="","DCE","REA"),$D170),""))</f>
        <v/>
      </c>
      <c r="BQ170" s="156" t="str">
        <f t="shared" ref="BQ170:BQ172" ca="1" si="2385">IF(AND(DN170&gt;0,DO170&gt;0),"-",IF(AND(DN170&gt;0,DO170=0),IF($D170="DCE/REA",IF(JD170="","DCE","REA"),$D170),""))</f>
        <v/>
      </c>
      <c r="BR170" s="52"/>
      <c r="BS170" s="53">
        <f t="shared" ref="BS170:CH172" ca="1" si="2386">IF(OFFSET($HI170,,(COLUMN()-COLUMN($BS$1:$BS$12)),,1)&lt;&gt;"",OFFSET($HI170,,(COLUMN()-COLUMN($BS$1:$BS$12)),,1),SUM(OFFSET($DP170,,2*(COLUMN()-COLUMN($BS$1:$BS$12)),,2)))</f>
        <v>47.058823529411768</v>
      </c>
      <c r="BT170" s="53">
        <f t="shared" ca="1" si="2386"/>
        <v>47.058823529411768</v>
      </c>
      <c r="BU170" s="53">
        <f t="shared" ca="1" si="2386"/>
        <v>70.588235294117652</v>
      </c>
      <c r="BV170" s="53">
        <f t="shared" ca="1" si="2386"/>
        <v>94.117647058823536</v>
      </c>
      <c r="BW170" s="53">
        <f t="shared" ca="1" si="2386"/>
        <v>94.117647058823536</v>
      </c>
      <c r="BX170" s="53">
        <f t="shared" ca="1" si="2386"/>
        <v>47.058823529411768</v>
      </c>
      <c r="BY170" s="53">
        <f t="shared" ca="1" si="2386"/>
        <v>0</v>
      </c>
      <c r="BZ170" s="53">
        <f t="shared" ca="1" si="2386"/>
        <v>0</v>
      </c>
      <c r="CA170" s="53">
        <f t="shared" ca="1" si="2386"/>
        <v>0</v>
      </c>
      <c r="CB170" s="53">
        <f t="shared" ca="1" si="2386"/>
        <v>0</v>
      </c>
      <c r="CC170" s="53">
        <f t="shared" ca="1" si="2386"/>
        <v>0</v>
      </c>
      <c r="CD170" s="54">
        <f t="shared" ca="1" si="2386"/>
        <v>0</v>
      </c>
      <c r="CE170" s="53">
        <f t="shared" ca="1" si="2386"/>
        <v>0</v>
      </c>
      <c r="CF170" s="53">
        <f t="shared" ca="1" si="2386"/>
        <v>0</v>
      </c>
      <c r="CG170" s="53">
        <f t="shared" ca="1" si="2386"/>
        <v>0</v>
      </c>
      <c r="CH170" s="53">
        <f t="shared" ca="1" si="2386"/>
        <v>0</v>
      </c>
      <c r="CI170" s="53">
        <f t="shared" ref="CI170:CX172" ca="1" si="2387">IF(OFFSET($HI170,,(COLUMN()-COLUMN($BS$1:$BS$12)),,1)&lt;&gt;"",OFFSET($HI170,,(COLUMN()-COLUMN($BS$1:$BS$12)),,1),SUM(OFFSET($DP170,,2*(COLUMN()-COLUMN($BS$1:$BS$12)),,2)))</f>
        <v>0</v>
      </c>
      <c r="CJ170" s="53">
        <f t="shared" ca="1" si="2387"/>
        <v>0</v>
      </c>
      <c r="CK170" s="53">
        <f t="shared" ca="1" si="2387"/>
        <v>0</v>
      </c>
      <c r="CL170" s="53">
        <f t="shared" ca="1" si="2387"/>
        <v>0</v>
      </c>
      <c r="CM170" s="53">
        <f t="shared" ca="1" si="2387"/>
        <v>0</v>
      </c>
      <c r="CN170" s="53">
        <f t="shared" ca="1" si="2387"/>
        <v>0</v>
      </c>
      <c r="CO170" s="53">
        <f t="shared" ca="1" si="2387"/>
        <v>0</v>
      </c>
      <c r="CP170" s="54">
        <f t="shared" ca="1" si="2387"/>
        <v>0</v>
      </c>
      <c r="CQ170" s="53">
        <f t="shared" ca="1" si="2387"/>
        <v>0</v>
      </c>
      <c r="CR170" s="53">
        <f t="shared" ca="1" si="2387"/>
        <v>0</v>
      </c>
      <c r="CS170" s="53">
        <f t="shared" ca="1" si="2387"/>
        <v>0</v>
      </c>
      <c r="CT170" s="53">
        <f t="shared" ca="1" si="2387"/>
        <v>0</v>
      </c>
      <c r="CU170" s="53">
        <f t="shared" ca="1" si="2387"/>
        <v>0</v>
      </c>
      <c r="CV170" s="53">
        <f t="shared" ca="1" si="2387"/>
        <v>0</v>
      </c>
      <c r="CW170" s="53">
        <f t="shared" ca="1" si="2387"/>
        <v>0</v>
      </c>
      <c r="CX170" s="53">
        <f t="shared" ca="1" si="2387"/>
        <v>0</v>
      </c>
      <c r="CY170" s="53">
        <f t="shared" ref="CY170:DN172" ca="1" si="2388">IF(OFFSET($HI170,,(COLUMN()-COLUMN($BS$1:$BS$12)),,1)&lt;&gt;"",OFFSET($HI170,,(COLUMN()-COLUMN($BS$1:$BS$12)),,1),SUM(OFFSET($DP170,,2*(COLUMN()-COLUMN($BS$1:$BS$12)),,2)))</f>
        <v>0</v>
      </c>
      <c r="CZ170" s="53">
        <f t="shared" ca="1" si="2388"/>
        <v>0</v>
      </c>
      <c r="DA170" s="53">
        <f t="shared" ca="1" si="2388"/>
        <v>0</v>
      </c>
      <c r="DB170" s="54">
        <f t="shared" ca="1" si="2388"/>
        <v>0</v>
      </c>
      <c r="DC170" s="53">
        <f t="shared" ca="1" si="2388"/>
        <v>0</v>
      </c>
      <c r="DD170" s="53">
        <f t="shared" ca="1" si="2388"/>
        <v>0</v>
      </c>
      <c r="DE170" s="53">
        <f t="shared" ca="1" si="2388"/>
        <v>0</v>
      </c>
      <c r="DF170" s="53">
        <f t="shared" ca="1" si="2388"/>
        <v>0</v>
      </c>
      <c r="DG170" s="53">
        <f t="shared" ca="1" si="2388"/>
        <v>0</v>
      </c>
      <c r="DH170" s="53">
        <f t="shared" ca="1" si="2388"/>
        <v>0</v>
      </c>
      <c r="DI170" s="53">
        <f t="shared" ca="1" si="2388"/>
        <v>0</v>
      </c>
      <c r="DJ170" s="53">
        <f t="shared" ca="1" si="2388"/>
        <v>0</v>
      </c>
      <c r="DK170" s="53">
        <f t="shared" ca="1" si="2388"/>
        <v>0</v>
      </c>
      <c r="DL170" s="53">
        <f t="shared" ca="1" si="2388"/>
        <v>0</v>
      </c>
      <c r="DM170" s="53">
        <f t="shared" ca="1" si="2388"/>
        <v>0</v>
      </c>
      <c r="DN170" s="53">
        <f t="shared" ca="1" si="2388"/>
        <v>0</v>
      </c>
      <c r="DO170" s="52"/>
      <c r="DP170" s="60">
        <v>23.529411764705884</v>
      </c>
      <c r="DQ170" s="53">
        <v>23.529411764705884</v>
      </c>
      <c r="DR170" s="53">
        <v>23.529411764705884</v>
      </c>
      <c r="DS170" s="53">
        <v>23.529411764705884</v>
      </c>
      <c r="DT170" s="53">
        <v>23.529411764705884</v>
      </c>
      <c r="DU170" s="53">
        <v>47.058823529411768</v>
      </c>
      <c r="DV170" s="53">
        <v>47.058823529411768</v>
      </c>
      <c r="DW170" s="53">
        <v>47.058823529411768</v>
      </c>
      <c r="DX170" s="53">
        <v>47.058823529411768</v>
      </c>
      <c r="DY170" s="53">
        <v>47.058823529411768</v>
      </c>
      <c r="DZ170" s="53">
        <v>47.058823529411768</v>
      </c>
      <c r="EA170" s="53">
        <v>0</v>
      </c>
      <c r="EB170" s="53">
        <v>0</v>
      </c>
      <c r="EC170" s="53">
        <v>0</v>
      </c>
      <c r="ED170" s="53">
        <v>0</v>
      </c>
      <c r="EE170" s="53">
        <v>0</v>
      </c>
      <c r="EF170" s="53">
        <v>0</v>
      </c>
      <c r="EG170" s="53">
        <v>0</v>
      </c>
      <c r="EH170" s="53">
        <v>0</v>
      </c>
      <c r="EI170" s="53">
        <v>0</v>
      </c>
      <c r="EJ170" s="53">
        <v>0</v>
      </c>
      <c r="EK170" s="53">
        <v>0</v>
      </c>
      <c r="EL170" s="55">
        <v>0</v>
      </c>
      <c r="EM170" s="54">
        <v>0</v>
      </c>
      <c r="EN170" s="53">
        <v>0</v>
      </c>
      <c r="EO170" s="53">
        <v>0</v>
      </c>
      <c r="EP170" s="53">
        <v>0</v>
      </c>
      <c r="EQ170" s="53">
        <v>0</v>
      </c>
      <c r="ER170" s="53">
        <v>0</v>
      </c>
      <c r="ES170" s="53">
        <v>0</v>
      </c>
      <c r="ET170" s="53">
        <v>0</v>
      </c>
      <c r="EU170" s="53">
        <v>0</v>
      </c>
      <c r="EV170" s="53">
        <v>0</v>
      </c>
      <c r="EW170" s="53">
        <v>0</v>
      </c>
      <c r="EX170" s="53">
        <v>0</v>
      </c>
      <c r="EY170" s="53">
        <v>0</v>
      </c>
      <c r="EZ170" s="53">
        <v>0</v>
      </c>
      <c r="FA170" s="53">
        <v>0</v>
      </c>
      <c r="FB170" s="53">
        <v>0</v>
      </c>
      <c r="FC170" s="53">
        <v>0</v>
      </c>
      <c r="FD170" s="53">
        <v>0</v>
      </c>
      <c r="FE170" s="53">
        <v>0</v>
      </c>
      <c r="FF170" s="53">
        <v>0</v>
      </c>
      <c r="FG170" s="53">
        <v>0</v>
      </c>
      <c r="FH170" s="53">
        <v>0</v>
      </c>
      <c r="FI170" s="53">
        <v>0</v>
      </c>
      <c r="FJ170" s="53">
        <v>0</v>
      </c>
      <c r="FK170" s="54">
        <v>0</v>
      </c>
      <c r="FL170" s="53">
        <v>0</v>
      </c>
      <c r="FM170" s="53">
        <v>0</v>
      </c>
      <c r="FN170" s="53">
        <v>0</v>
      </c>
      <c r="FO170" s="53">
        <v>0</v>
      </c>
      <c r="FP170" s="53">
        <v>0</v>
      </c>
      <c r="FQ170" s="53">
        <v>0</v>
      </c>
      <c r="FR170" s="53">
        <v>0</v>
      </c>
      <c r="FS170" s="53">
        <v>0</v>
      </c>
      <c r="FT170" s="53">
        <v>0</v>
      </c>
      <c r="FU170" s="53">
        <v>0</v>
      </c>
      <c r="FV170" s="53">
        <v>0</v>
      </c>
      <c r="FW170" s="53">
        <v>0</v>
      </c>
      <c r="FX170" s="53">
        <v>0</v>
      </c>
      <c r="FY170" s="53">
        <v>0</v>
      </c>
      <c r="FZ170" s="53">
        <v>0</v>
      </c>
      <c r="GA170" s="53">
        <v>0</v>
      </c>
      <c r="GB170" s="53">
        <v>0</v>
      </c>
      <c r="GC170" s="53">
        <v>0</v>
      </c>
      <c r="GD170" s="53">
        <v>0</v>
      </c>
      <c r="GE170" s="53">
        <v>0</v>
      </c>
      <c r="GF170" s="53">
        <v>0</v>
      </c>
      <c r="GG170" s="53">
        <v>0</v>
      </c>
      <c r="GH170" s="53">
        <v>0</v>
      </c>
      <c r="GI170" s="54">
        <v>0</v>
      </c>
      <c r="GJ170" s="53">
        <v>0</v>
      </c>
      <c r="GK170" s="53">
        <v>0</v>
      </c>
      <c r="GL170" s="53">
        <v>0</v>
      </c>
      <c r="GM170" s="53">
        <v>0</v>
      </c>
      <c r="GN170" s="53">
        <v>0</v>
      </c>
      <c r="GO170" s="53">
        <v>0</v>
      </c>
      <c r="GP170" s="53">
        <v>0</v>
      </c>
      <c r="GQ170" s="53">
        <v>0</v>
      </c>
      <c r="GR170" s="53">
        <v>0</v>
      </c>
      <c r="GS170" s="53">
        <v>0</v>
      </c>
      <c r="GT170" s="53">
        <v>0</v>
      </c>
      <c r="GU170" s="53">
        <v>0</v>
      </c>
      <c r="GV170" s="53">
        <v>0</v>
      </c>
      <c r="GW170" s="53">
        <v>0</v>
      </c>
      <c r="GX170" s="53">
        <v>0</v>
      </c>
      <c r="GY170" s="53">
        <v>0</v>
      </c>
      <c r="GZ170" s="53">
        <v>0</v>
      </c>
      <c r="HA170" s="53">
        <v>0</v>
      </c>
      <c r="HB170" s="53">
        <v>0</v>
      </c>
      <c r="HC170" s="53">
        <v>0</v>
      </c>
      <c r="HD170" s="53">
        <v>0</v>
      </c>
      <c r="HE170" s="53">
        <v>0</v>
      </c>
      <c r="HF170" s="53">
        <v>0</v>
      </c>
      <c r="HG170" s="54">
        <v>0</v>
      </c>
      <c r="HH170" s="52"/>
      <c r="HI170" s="160"/>
      <c r="HJ170" s="161"/>
      <c r="HK170" s="161"/>
      <c r="HL170" s="161"/>
      <c r="HM170" s="161"/>
      <c r="HN170" s="161"/>
      <c r="HO170" s="161"/>
      <c r="HP170" s="161"/>
      <c r="HQ170" s="161"/>
      <c r="HR170" s="161"/>
      <c r="HS170" s="161"/>
      <c r="HT170" s="162"/>
      <c r="HU170" s="160"/>
      <c r="HV170" s="161"/>
      <c r="HW170" s="161"/>
      <c r="HX170" s="161"/>
      <c r="HY170" s="161"/>
      <c r="HZ170" s="161"/>
      <c r="IA170" s="161"/>
      <c r="IB170" s="161"/>
      <c r="IC170" s="161"/>
      <c r="ID170" s="161"/>
      <c r="IE170" s="161"/>
      <c r="IF170" s="162"/>
      <c r="IG170" s="160"/>
      <c r="IH170" s="161"/>
      <c r="II170" s="161"/>
      <c r="IJ170" s="161"/>
      <c r="IK170" s="161"/>
      <c r="IL170" s="161"/>
      <c r="IM170" s="161"/>
      <c r="IN170" s="161"/>
      <c r="IO170" s="161"/>
      <c r="IP170" s="161"/>
      <c r="IQ170" s="161"/>
      <c r="IR170" s="162"/>
      <c r="IS170" s="160"/>
      <c r="IT170" s="161"/>
      <c r="IU170" s="161"/>
      <c r="IV170" s="161"/>
      <c r="IW170" s="161"/>
      <c r="IX170" s="161"/>
      <c r="IY170" s="161"/>
      <c r="IZ170" s="161"/>
      <c r="JA170" s="161"/>
      <c r="JB170" s="161"/>
      <c r="JC170" s="161"/>
      <c r="JD170" s="162"/>
      <c r="JE170" s="92"/>
    </row>
    <row r="171" spans="1:265" s="1" customFormat="1" ht="14.4" x14ac:dyDescent="0.3">
      <c r="A171" s="125"/>
      <c r="B171" s="163">
        <f t="shared" ca="1" si="2329"/>
        <v>0</v>
      </c>
      <c r="C171" s="164" t="str">
        <f t="shared" ca="1" si="2330"/>
        <v>Affaire 1</v>
      </c>
      <c r="D171" s="140" t="str">
        <f t="shared" ca="1" si="2331"/>
        <v>DCE/REA</v>
      </c>
      <c r="E171" s="141" t="s">
        <v>39</v>
      </c>
      <c r="F171" s="142">
        <v>2</v>
      </c>
      <c r="G171" s="140">
        <f t="shared" ca="1" si="2332"/>
        <v>0</v>
      </c>
      <c r="H171" s="140">
        <f t="shared" ca="1" si="2333"/>
        <v>0</v>
      </c>
      <c r="I171" s="168">
        <f t="shared" ca="1" si="2334"/>
        <v>0</v>
      </c>
      <c r="J171" s="140">
        <f t="shared" ca="1" si="2335"/>
        <v>0</v>
      </c>
      <c r="K171" s="140">
        <f t="shared" ca="1" si="2336"/>
        <v>0</v>
      </c>
      <c r="L171" s="143">
        <f t="shared" ca="1" si="2337"/>
        <v>0</v>
      </c>
      <c r="M171" s="108"/>
      <c r="N171" s="145">
        <v>200</v>
      </c>
      <c r="O171" s="146">
        <v>43466</v>
      </c>
      <c r="P171" s="146">
        <v>43600</v>
      </c>
      <c r="Q171" s="147">
        <v>43597</v>
      </c>
      <c r="R171" s="148" t="str">
        <f ca="1">IF(AND($P171&lt;&gt;"",$P171&lt;=$B$1,$Q171=""),"RETARD","")</f>
        <v/>
      </c>
      <c r="S171" s="148">
        <f ca="1">IF($O171="","",IF(AND($B$1&lt;$P171,$Q171=""),$P171,IF(AND($Q171&lt;=$P171,$Q171&lt;&gt;""),$Q171,EDATE($P171,1))))</f>
        <v>43597</v>
      </c>
      <c r="T171" s="150"/>
      <c r="U171" s="108"/>
      <c r="V171" s="154" t="str">
        <f t="shared" ca="1" si="2338"/>
        <v>-</v>
      </c>
      <c r="W171" s="155" t="str">
        <f t="shared" ca="1" si="2339"/>
        <v>-</v>
      </c>
      <c r="X171" s="155" t="str">
        <f t="shared" ca="1" si="2340"/>
        <v>-</v>
      </c>
      <c r="Y171" s="155" t="str">
        <f t="shared" ca="1" si="2341"/>
        <v>-</v>
      </c>
      <c r="Z171" s="155" t="str">
        <f t="shared" ca="1" si="2342"/>
        <v>DCE</v>
      </c>
      <c r="AA171" s="155" t="str">
        <f t="shared" ca="1" si="2343"/>
        <v/>
      </c>
      <c r="AB171" s="155" t="str">
        <f t="shared" ca="1" si="2344"/>
        <v/>
      </c>
      <c r="AC171" s="155" t="str">
        <f t="shared" ca="1" si="2345"/>
        <v/>
      </c>
      <c r="AD171" s="155" t="str">
        <f t="shared" ca="1" si="2346"/>
        <v/>
      </c>
      <c r="AE171" s="155" t="str">
        <f t="shared" ca="1" si="2347"/>
        <v/>
      </c>
      <c r="AF171" s="155" t="str">
        <f t="shared" ca="1" si="2348"/>
        <v/>
      </c>
      <c r="AG171" s="156" t="str">
        <f t="shared" ca="1" si="2349"/>
        <v/>
      </c>
      <c r="AH171" s="154" t="str">
        <f t="shared" ca="1" si="2350"/>
        <v/>
      </c>
      <c r="AI171" s="155" t="str">
        <f t="shared" ca="1" si="2351"/>
        <v/>
      </c>
      <c r="AJ171" s="155" t="str">
        <f t="shared" ca="1" si="2352"/>
        <v/>
      </c>
      <c r="AK171" s="155" t="str">
        <f t="shared" ca="1" si="2353"/>
        <v/>
      </c>
      <c r="AL171" s="155" t="str">
        <f t="shared" ca="1" si="2354"/>
        <v/>
      </c>
      <c r="AM171" s="155" t="str">
        <f t="shared" ca="1" si="2355"/>
        <v/>
      </c>
      <c r="AN171" s="155" t="str">
        <f t="shared" ca="1" si="2356"/>
        <v/>
      </c>
      <c r="AO171" s="155" t="str">
        <f t="shared" ca="1" si="2357"/>
        <v/>
      </c>
      <c r="AP171" s="155" t="str">
        <f t="shared" ca="1" si="2358"/>
        <v/>
      </c>
      <c r="AQ171" s="155" t="str">
        <f t="shared" ca="1" si="2359"/>
        <v/>
      </c>
      <c r="AR171" s="155" t="str">
        <f t="shared" ca="1" si="2360"/>
        <v/>
      </c>
      <c r="AS171" s="156" t="str">
        <f t="shared" ca="1" si="2361"/>
        <v/>
      </c>
      <c r="AT171" s="154" t="str">
        <f t="shared" ca="1" si="2362"/>
        <v/>
      </c>
      <c r="AU171" s="155" t="str">
        <f t="shared" ca="1" si="2363"/>
        <v/>
      </c>
      <c r="AV171" s="155" t="str">
        <f t="shared" ca="1" si="2364"/>
        <v/>
      </c>
      <c r="AW171" s="155" t="str">
        <f t="shared" ca="1" si="2365"/>
        <v/>
      </c>
      <c r="AX171" s="155" t="str">
        <f t="shared" ca="1" si="2366"/>
        <v/>
      </c>
      <c r="AY171" s="155" t="str">
        <f t="shared" ca="1" si="2367"/>
        <v/>
      </c>
      <c r="AZ171" s="155" t="str">
        <f t="shared" ca="1" si="2368"/>
        <v/>
      </c>
      <c r="BA171" s="155" t="str">
        <f t="shared" ca="1" si="2369"/>
        <v/>
      </c>
      <c r="BB171" s="155" t="str">
        <f t="shared" ca="1" si="2370"/>
        <v/>
      </c>
      <c r="BC171" s="155" t="str">
        <f t="shared" ca="1" si="2371"/>
        <v/>
      </c>
      <c r="BD171" s="155" t="str">
        <f t="shared" ca="1" si="2372"/>
        <v/>
      </c>
      <c r="BE171" s="156" t="str">
        <f t="shared" ca="1" si="2373"/>
        <v/>
      </c>
      <c r="BF171" s="154" t="str">
        <f t="shared" ca="1" si="2374"/>
        <v/>
      </c>
      <c r="BG171" s="155" t="str">
        <f t="shared" ca="1" si="2375"/>
        <v/>
      </c>
      <c r="BH171" s="155" t="str">
        <f t="shared" ca="1" si="2376"/>
        <v/>
      </c>
      <c r="BI171" s="155" t="str">
        <f t="shared" ca="1" si="2377"/>
        <v/>
      </c>
      <c r="BJ171" s="155" t="str">
        <f t="shared" ca="1" si="2378"/>
        <v/>
      </c>
      <c r="BK171" s="155" t="str">
        <f t="shared" ca="1" si="2379"/>
        <v/>
      </c>
      <c r="BL171" s="155" t="str">
        <f t="shared" ca="1" si="2380"/>
        <v/>
      </c>
      <c r="BM171" s="155" t="str">
        <f t="shared" ca="1" si="2381"/>
        <v/>
      </c>
      <c r="BN171" s="155" t="str">
        <f t="shared" ca="1" si="2382"/>
        <v/>
      </c>
      <c r="BO171" s="155" t="str">
        <f t="shared" ca="1" si="2383"/>
        <v/>
      </c>
      <c r="BP171" s="155" t="str">
        <f t="shared" ca="1" si="2384"/>
        <v/>
      </c>
      <c r="BQ171" s="156" t="str">
        <f t="shared" ca="1" si="2385"/>
        <v/>
      </c>
      <c r="BR171" s="52"/>
      <c r="BS171" s="53">
        <f t="shared" ca="1" si="2386"/>
        <v>44.444444444444443</v>
      </c>
      <c r="BT171" s="53">
        <f t="shared" ca="1" si="2386"/>
        <v>44.444444444444443</v>
      </c>
      <c r="BU171" s="53">
        <f t="shared" ca="1" si="2386"/>
        <v>44.444444444444443</v>
      </c>
      <c r="BV171" s="53">
        <f t="shared" ca="1" si="2386"/>
        <v>44.444444444444443</v>
      </c>
      <c r="BW171" s="53">
        <f t="shared" ca="1" si="2386"/>
        <v>22.222222222222221</v>
      </c>
      <c r="BX171" s="53">
        <f t="shared" ca="1" si="2386"/>
        <v>0</v>
      </c>
      <c r="BY171" s="53">
        <f t="shared" ca="1" si="2386"/>
        <v>0</v>
      </c>
      <c r="BZ171" s="53">
        <f t="shared" ca="1" si="2386"/>
        <v>0</v>
      </c>
      <c r="CA171" s="53">
        <f t="shared" ca="1" si="2386"/>
        <v>0</v>
      </c>
      <c r="CB171" s="53">
        <f t="shared" ca="1" si="2386"/>
        <v>0</v>
      </c>
      <c r="CC171" s="53">
        <f t="shared" ca="1" si="2386"/>
        <v>0</v>
      </c>
      <c r="CD171" s="54">
        <f t="shared" ca="1" si="2386"/>
        <v>0</v>
      </c>
      <c r="CE171" s="53">
        <f t="shared" ca="1" si="2386"/>
        <v>0</v>
      </c>
      <c r="CF171" s="53">
        <f t="shared" ca="1" si="2386"/>
        <v>0</v>
      </c>
      <c r="CG171" s="53">
        <f t="shared" ca="1" si="2386"/>
        <v>0</v>
      </c>
      <c r="CH171" s="53">
        <f t="shared" ca="1" si="2386"/>
        <v>0</v>
      </c>
      <c r="CI171" s="53">
        <f t="shared" ca="1" si="2387"/>
        <v>0</v>
      </c>
      <c r="CJ171" s="53">
        <f t="shared" ca="1" si="2387"/>
        <v>0</v>
      </c>
      <c r="CK171" s="53">
        <f t="shared" ca="1" si="2387"/>
        <v>0</v>
      </c>
      <c r="CL171" s="53">
        <f t="shared" ca="1" si="2387"/>
        <v>0</v>
      </c>
      <c r="CM171" s="53">
        <f t="shared" ca="1" si="2387"/>
        <v>0</v>
      </c>
      <c r="CN171" s="53">
        <f t="shared" ca="1" si="2387"/>
        <v>0</v>
      </c>
      <c r="CO171" s="53">
        <f t="shared" ca="1" si="2387"/>
        <v>0</v>
      </c>
      <c r="CP171" s="54">
        <f t="shared" ca="1" si="2387"/>
        <v>0</v>
      </c>
      <c r="CQ171" s="53">
        <f t="shared" ca="1" si="2387"/>
        <v>0</v>
      </c>
      <c r="CR171" s="53">
        <f t="shared" ca="1" si="2387"/>
        <v>0</v>
      </c>
      <c r="CS171" s="53">
        <f t="shared" ca="1" si="2387"/>
        <v>0</v>
      </c>
      <c r="CT171" s="53">
        <f t="shared" ca="1" si="2387"/>
        <v>0</v>
      </c>
      <c r="CU171" s="53">
        <f t="shared" ca="1" si="2387"/>
        <v>0</v>
      </c>
      <c r="CV171" s="53">
        <f t="shared" ca="1" si="2387"/>
        <v>0</v>
      </c>
      <c r="CW171" s="53">
        <f t="shared" ca="1" si="2387"/>
        <v>0</v>
      </c>
      <c r="CX171" s="53">
        <f t="shared" ca="1" si="2387"/>
        <v>0</v>
      </c>
      <c r="CY171" s="53">
        <f t="shared" ca="1" si="2388"/>
        <v>0</v>
      </c>
      <c r="CZ171" s="53">
        <f t="shared" ca="1" si="2388"/>
        <v>0</v>
      </c>
      <c r="DA171" s="53">
        <f t="shared" ca="1" si="2388"/>
        <v>0</v>
      </c>
      <c r="DB171" s="54">
        <f t="shared" ca="1" si="2388"/>
        <v>0</v>
      </c>
      <c r="DC171" s="53">
        <f t="shared" ca="1" si="2388"/>
        <v>0</v>
      </c>
      <c r="DD171" s="53">
        <f t="shared" ca="1" si="2388"/>
        <v>0</v>
      </c>
      <c r="DE171" s="53">
        <f t="shared" ca="1" si="2388"/>
        <v>0</v>
      </c>
      <c r="DF171" s="53">
        <f t="shared" ca="1" si="2388"/>
        <v>0</v>
      </c>
      <c r="DG171" s="53">
        <f t="shared" ca="1" si="2388"/>
        <v>0</v>
      </c>
      <c r="DH171" s="53">
        <f t="shared" ca="1" si="2388"/>
        <v>0</v>
      </c>
      <c r="DI171" s="53">
        <f t="shared" ca="1" si="2388"/>
        <v>0</v>
      </c>
      <c r="DJ171" s="53">
        <f t="shared" ca="1" si="2388"/>
        <v>0</v>
      </c>
      <c r="DK171" s="53">
        <f t="shared" ca="1" si="2388"/>
        <v>0</v>
      </c>
      <c r="DL171" s="53">
        <f t="shared" ca="1" si="2388"/>
        <v>0</v>
      </c>
      <c r="DM171" s="53">
        <f t="shared" ca="1" si="2388"/>
        <v>0</v>
      </c>
      <c r="DN171" s="53">
        <f t="shared" ca="1" si="2388"/>
        <v>0</v>
      </c>
      <c r="DO171" s="52"/>
      <c r="DP171" s="60">
        <v>22.222222222222221</v>
      </c>
      <c r="DQ171" s="53">
        <v>22.222222222222221</v>
      </c>
      <c r="DR171" s="53">
        <v>22.222222222222221</v>
      </c>
      <c r="DS171" s="53">
        <v>22.222222222222221</v>
      </c>
      <c r="DT171" s="53">
        <v>22.222222222222221</v>
      </c>
      <c r="DU171" s="53">
        <v>22.222222222222221</v>
      </c>
      <c r="DV171" s="53">
        <v>22.222222222222221</v>
      </c>
      <c r="DW171" s="53">
        <v>22.222222222222221</v>
      </c>
      <c r="DX171" s="53">
        <v>22.222222222222221</v>
      </c>
      <c r="DY171" s="53">
        <v>0</v>
      </c>
      <c r="DZ171" s="53">
        <v>0</v>
      </c>
      <c r="EA171" s="53">
        <v>0</v>
      </c>
      <c r="EB171" s="53">
        <v>0</v>
      </c>
      <c r="EC171" s="53">
        <v>0</v>
      </c>
      <c r="ED171" s="53">
        <v>0</v>
      </c>
      <c r="EE171" s="53">
        <v>0</v>
      </c>
      <c r="EF171" s="53">
        <v>0</v>
      </c>
      <c r="EG171" s="53">
        <v>0</v>
      </c>
      <c r="EH171" s="53">
        <v>0</v>
      </c>
      <c r="EI171" s="53">
        <v>0</v>
      </c>
      <c r="EJ171" s="53">
        <v>0</v>
      </c>
      <c r="EK171" s="53">
        <v>0</v>
      </c>
      <c r="EL171" s="55">
        <v>0</v>
      </c>
      <c r="EM171" s="54">
        <v>0</v>
      </c>
      <c r="EN171" s="53">
        <v>0</v>
      </c>
      <c r="EO171" s="53">
        <v>0</v>
      </c>
      <c r="EP171" s="53">
        <v>0</v>
      </c>
      <c r="EQ171" s="53">
        <v>0</v>
      </c>
      <c r="ER171" s="53">
        <v>0</v>
      </c>
      <c r="ES171" s="53">
        <v>0</v>
      </c>
      <c r="ET171" s="53">
        <v>0</v>
      </c>
      <c r="EU171" s="53">
        <v>0</v>
      </c>
      <c r="EV171" s="53">
        <v>0</v>
      </c>
      <c r="EW171" s="53">
        <v>0</v>
      </c>
      <c r="EX171" s="53">
        <v>0</v>
      </c>
      <c r="EY171" s="53">
        <v>0</v>
      </c>
      <c r="EZ171" s="53">
        <v>0</v>
      </c>
      <c r="FA171" s="53">
        <v>0</v>
      </c>
      <c r="FB171" s="53">
        <v>0</v>
      </c>
      <c r="FC171" s="53">
        <v>0</v>
      </c>
      <c r="FD171" s="53">
        <v>0</v>
      </c>
      <c r="FE171" s="53">
        <v>0</v>
      </c>
      <c r="FF171" s="53">
        <v>0</v>
      </c>
      <c r="FG171" s="53">
        <v>0</v>
      </c>
      <c r="FH171" s="53">
        <v>0</v>
      </c>
      <c r="FI171" s="53">
        <v>0</v>
      </c>
      <c r="FJ171" s="53">
        <v>0</v>
      </c>
      <c r="FK171" s="54">
        <v>0</v>
      </c>
      <c r="FL171" s="53">
        <v>0</v>
      </c>
      <c r="FM171" s="53">
        <v>0</v>
      </c>
      <c r="FN171" s="53">
        <v>0</v>
      </c>
      <c r="FO171" s="53">
        <v>0</v>
      </c>
      <c r="FP171" s="53">
        <v>0</v>
      </c>
      <c r="FQ171" s="53">
        <v>0</v>
      </c>
      <c r="FR171" s="53">
        <v>0</v>
      </c>
      <c r="FS171" s="53">
        <v>0</v>
      </c>
      <c r="FT171" s="53">
        <v>0</v>
      </c>
      <c r="FU171" s="53">
        <v>0</v>
      </c>
      <c r="FV171" s="53">
        <v>0</v>
      </c>
      <c r="FW171" s="53">
        <v>0</v>
      </c>
      <c r="FX171" s="53">
        <v>0</v>
      </c>
      <c r="FY171" s="53">
        <v>0</v>
      </c>
      <c r="FZ171" s="53">
        <v>0</v>
      </c>
      <c r="GA171" s="53">
        <v>0</v>
      </c>
      <c r="GB171" s="53">
        <v>0</v>
      </c>
      <c r="GC171" s="53">
        <v>0</v>
      </c>
      <c r="GD171" s="53">
        <v>0</v>
      </c>
      <c r="GE171" s="53">
        <v>0</v>
      </c>
      <c r="GF171" s="53">
        <v>0</v>
      </c>
      <c r="GG171" s="53">
        <v>0</v>
      </c>
      <c r="GH171" s="53">
        <v>0</v>
      </c>
      <c r="GI171" s="54">
        <v>0</v>
      </c>
      <c r="GJ171" s="53">
        <v>0</v>
      </c>
      <c r="GK171" s="53">
        <v>0</v>
      </c>
      <c r="GL171" s="53">
        <v>0</v>
      </c>
      <c r="GM171" s="53">
        <v>0</v>
      </c>
      <c r="GN171" s="53">
        <v>0</v>
      </c>
      <c r="GO171" s="53">
        <v>0</v>
      </c>
      <c r="GP171" s="53">
        <v>0</v>
      </c>
      <c r="GQ171" s="53">
        <v>0</v>
      </c>
      <c r="GR171" s="53">
        <v>0</v>
      </c>
      <c r="GS171" s="53">
        <v>0</v>
      </c>
      <c r="GT171" s="53">
        <v>0</v>
      </c>
      <c r="GU171" s="53">
        <v>0</v>
      </c>
      <c r="GV171" s="53">
        <v>0</v>
      </c>
      <c r="GW171" s="53">
        <v>0</v>
      </c>
      <c r="GX171" s="53">
        <v>0</v>
      </c>
      <c r="GY171" s="53">
        <v>0</v>
      </c>
      <c r="GZ171" s="53">
        <v>0</v>
      </c>
      <c r="HA171" s="53">
        <v>0</v>
      </c>
      <c r="HB171" s="53">
        <v>0</v>
      </c>
      <c r="HC171" s="53">
        <v>0</v>
      </c>
      <c r="HD171" s="53">
        <v>0</v>
      </c>
      <c r="HE171" s="53">
        <v>0</v>
      </c>
      <c r="HF171" s="53">
        <v>0</v>
      </c>
      <c r="HG171" s="54">
        <v>0</v>
      </c>
      <c r="HH171" s="52"/>
      <c r="HI171" s="160"/>
      <c r="HJ171" s="161"/>
      <c r="HK171" s="161"/>
      <c r="HL171" s="161"/>
      <c r="HM171" s="161"/>
      <c r="HN171" s="161"/>
      <c r="HO171" s="161"/>
      <c r="HP171" s="161"/>
      <c r="HQ171" s="161"/>
      <c r="HR171" s="161"/>
      <c r="HS171" s="161"/>
      <c r="HT171" s="162"/>
      <c r="HU171" s="160"/>
      <c r="HV171" s="161"/>
      <c r="HW171" s="161"/>
      <c r="HX171" s="161"/>
      <c r="HY171" s="161"/>
      <c r="HZ171" s="161"/>
      <c r="IA171" s="161"/>
      <c r="IB171" s="161"/>
      <c r="IC171" s="161"/>
      <c r="ID171" s="161"/>
      <c r="IE171" s="161"/>
      <c r="IF171" s="162"/>
      <c r="IG171" s="160"/>
      <c r="IH171" s="161"/>
      <c r="II171" s="161"/>
      <c r="IJ171" s="161"/>
      <c r="IK171" s="161"/>
      <c r="IL171" s="161"/>
      <c r="IM171" s="161"/>
      <c r="IN171" s="161"/>
      <c r="IO171" s="161"/>
      <c r="IP171" s="161"/>
      <c r="IQ171" s="161"/>
      <c r="IR171" s="162"/>
      <c r="IS171" s="160"/>
      <c r="IT171" s="161"/>
      <c r="IU171" s="161"/>
      <c r="IV171" s="161"/>
      <c r="IW171" s="161"/>
      <c r="IX171" s="161"/>
      <c r="IY171" s="161"/>
      <c r="IZ171" s="161"/>
      <c r="JA171" s="161"/>
      <c r="JB171" s="161"/>
      <c r="JC171" s="161"/>
      <c r="JD171" s="162"/>
      <c r="JE171" s="92"/>
    </row>
    <row r="172" spans="1:265" s="1" customFormat="1" ht="15" thickBot="1" x14ac:dyDescent="0.35">
      <c r="A172" s="125"/>
      <c r="B172" s="163">
        <f t="shared" ca="1" si="2329"/>
        <v>0</v>
      </c>
      <c r="C172" s="164" t="str">
        <f t="shared" ca="1" si="2330"/>
        <v>Affaire 1</v>
      </c>
      <c r="D172" s="140" t="str">
        <f t="shared" ca="1" si="2331"/>
        <v>DCE/REA</v>
      </c>
      <c r="E172" s="141" t="s">
        <v>40</v>
      </c>
      <c r="F172" s="142">
        <v>3</v>
      </c>
      <c r="G172" s="140">
        <f t="shared" ca="1" si="2332"/>
        <v>0</v>
      </c>
      <c r="H172" s="140">
        <f t="shared" ca="1" si="2333"/>
        <v>0</v>
      </c>
      <c r="I172" s="168">
        <f t="shared" ca="1" si="2334"/>
        <v>0</v>
      </c>
      <c r="J172" s="140">
        <f t="shared" ca="1" si="2335"/>
        <v>0</v>
      </c>
      <c r="K172" s="140">
        <f t="shared" ca="1" si="2336"/>
        <v>0</v>
      </c>
      <c r="L172" s="143">
        <f t="shared" ca="1" si="2337"/>
        <v>0</v>
      </c>
      <c r="M172" s="108"/>
      <c r="N172" s="145">
        <v>250</v>
      </c>
      <c r="O172" s="146">
        <v>43466</v>
      </c>
      <c r="P172" s="146">
        <v>43525</v>
      </c>
      <c r="Q172" s="147"/>
      <c r="R172" s="148" t="str">
        <f ca="1">IF(AND($P172&lt;&gt;"",$P172&lt;=$B$1,$Q172=""),"RETARD","")</f>
        <v>RETARD</v>
      </c>
      <c r="S172" s="148">
        <f ca="1">IF($O172="","",IF(AND($B$1&lt;$P172,$Q172=""),$P172,IF(AND($Q172&lt;=$P172,$Q172&lt;&gt;""),$Q172,EDATE($P172,1))))</f>
        <v>43556</v>
      </c>
      <c r="T172" s="150"/>
      <c r="U172" s="108"/>
      <c r="V172" s="154" t="str">
        <f t="shared" ca="1" si="2338"/>
        <v>-</v>
      </c>
      <c r="W172" s="155" t="str">
        <f t="shared" ca="1" si="2339"/>
        <v>-</v>
      </c>
      <c r="X172" s="155" t="str">
        <f t="shared" ca="1" si="2340"/>
        <v>-</v>
      </c>
      <c r="Y172" s="155" t="str">
        <f t="shared" ca="1" si="2341"/>
        <v>DCE</v>
      </c>
      <c r="Z172" s="155" t="str">
        <f t="shared" ca="1" si="2342"/>
        <v/>
      </c>
      <c r="AA172" s="155" t="str">
        <f t="shared" ca="1" si="2343"/>
        <v/>
      </c>
      <c r="AB172" s="155" t="str">
        <f t="shared" ca="1" si="2344"/>
        <v/>
      </c>
      <c r="AC172" s="155" t="str">
        <f t="shared" ca="1" si="2345"/>
        <v/>
      </c>
      <c r="AD172" s="155" t="str">
        <f t="shared" ca="1" si="2346"/>
        <v/>
      </c>
      <c r="AE172" s="155" t="str">
        <f t="shared" ca="1" si="2347"/>
        <v/>
      </c>
      <c r="AF172" s="155" t="str">
        <f t="shared" ca="1" si="2348"/>
        <v/>
      </c>
      <c r="AG172" s="156" t="str">
        <f t="shared" ca="1" si="2349"/>
        <v/>
      </c>
      <c r="AH172" s="154" t="str">
        <f t="shared" ca="1" si="2350"/>
        <v/>
      </c>
      <c r="AI172" s="155" t="str">
        <f t="shared" ca="1" si="2351"/>
        <v/>
      </c>
      <c r="AJ172" s="155" t="str">
        <f t="shared" ca="1" si="2352"/>
        <v/>
      </c>
      <c r="AK172" s="155" t="str">
        <f t="shared" ca="1" si="2353"/>
        <v/>
      </c>
      <c r="AL172" s="155" t="str">
        <f t="shared" ca="1" si="2354"/>
        <v/>
      </c>
      <c r="AM172" s="155" t="str">
        <f t="shared" ca="1" si="2355"/>
        <v/>
      </c>
      <c r="AN172" s="155" t="str">
        <f t="shared" ca="1" si="2356"/>
        <v/>
      </c>
      <c r="AO172" s="155" t="str">
        <f t="shared" ca="1" si="2357"/>
        <v/>
      </c>
      <c r="AP172" s="155" t="str">
        <f t="shared" ca="1" si="2358"/>
        <v/>
      </c>
      <c r="AQ172" s="155" t="str">
        <f t="shared" ca="1" si="2359"/>
        <v/>
      </c>
      <c r="AR172" s="155" t="str">
        <f t="shared" ca="1" si="2360"/>
        <v/>
      </c>
      <c r="AS172" s="156" t="str">
        <f t="shared" ca="1" si="2361"/>
        <v/>
      </c>
      <c r="AT172" s="154" t="str">
        <f t="shared" ca="1" si="2362"/>
        <v/>
      </c>
      <c r="AU172" s="155" t="str">
        <f t="shared" ca="1" si="2363"/>
        <v/>
      </c>
      <c r="AV172" s="155" t="str">
        <f t="shared" ca="1" si="2364"/>
        <v/>
      </c>
      <c r="AW172" s="155" t="str">
        <f t="shared" ca="1" si="2365"/>
        <v/>
      </c>
      <c r="AX172" s="155" t="str">
        <f t="shared" ca="1" si="2366"/>
        <v/>
      </c>
      <c r="AY172" s="155" t="str">
        <f t="shared" ca="1" si="2367"/>
        <v/>
      </c>
      <c r="AZ172" s="155" t="str">
        <f t="shared" ca="1" si="2368"/>
        <v/>
      </c>
      <c r="BA172" s="155" t="str">
        <f t="shared" ca="1" si="2369"/>
        <v/>
      </c>
      <c r="BB172" s="155" t="str">
        <f t="shared" ca="1" si="2370"/>
        <v/>
      </c>
      <c r="BC172" s="155" t="str">
        <f t="shared" ca="1" si="2371"/>
        <v/>
      </c>
      <c r="BD172" s="155" t="str">
        <f t="shared" ca="1" si="2372"/>
        <v/>
      </c>
      <c r="BE172" s="156" t="str">
        <f t="shared" ca="1" si="2373"/>
        <v/>
      </c>
      <c r="BF172" s="154" t="str">
        <f t="shared" ca="1" si="2374"/>
        <v/>
      </c>
      <c r="BG172" s="155" t="str">
        <f t="shared" ca="1" si="2375"/>
        <v/>
      </c>
      <c r="BH172" s="155" t="str">
        <f t="shared" ca="1" si="2376"/>
        <v/>
      </c>
      <c r="BI172" s="155" t="str">
        <f t="shared" ca="1" si="2377"/>
        <v/>
      </c>
      <c r="BJ172" s="155" t="str">
        <f t="shared" ca="1" si="2378"/>
        <v/>
      </c>
      <c r="BK172" s="155" t="str">
        <f t="shared" ca="1" si="2379"/>
        <v/>
      </c>
      <c r="BL172" s="155" t="str">
        <f t="shared" ca="1" si="2380"/>
        <v/>
      </c>
      <c r="BM172" s="155" t="str">
        <f t="shared" ca="1" si="2381"/>
        <v/>
      </c>
      <c r="BN172" s="155" t="str">
        <f t="shared" ca="1" si="2382"/>
        <v/>
      </c>
      <c r="BO172" s="155" t="str">
        <f t="shared" ca="1" si="2383"/>
        <v/>
      </c>
      <c r="BP172" s="155" t="str">
        <f t="shared" ca="1" si="2384"/>
        <v/>
      </c>
      <c r="BQ172" s="156" t="str">
        <f t="shared" ca="1" si="2385"/>
        <v/>
      </c>
      <c r="BR172" s="52"/>
      <c r="BS172" s="53">
        <f t="shared" ca="1" si="2386"/>
        <v>71.428571428571431</v>
      </c>
      <c r="BT172" s="53">
        <f t="shared" ca="1" si="2386"/>
        <v>71.428571428571431</v>
      </c>
      <c r="BU172" s="53">
        <f t="shared" ca="1" si="2386"/>
        <v>71.428571428571431</v>
      </c>
      <c r="BV172" s="53">
        <f t="shared" ca="1" si="2386"/>
        <v>35.714285714285715</v>
      </c>
      <c r="BW172" s="53">
        <f t="shared" ca="1" si="2386"/>
        <v>0</v>
      </c>
      <c r="BX172" s="53">
        <f t="shared" ca="1" si="2386"/>
        <v>0</v>
      </c>
      <c r="BY172" s="53">
        <f t="shared" ca="1" si="2386"/>
        <v>0</v>
      </c>
      <c r="BZ172" s="53">
        <f t="shared" ca="1" si="2386"/>
        <v>0</v>
      </c>
      <c r="CA172" s="53">
        <f t="shared" ca="1" si="2386"/>
        <v>0</v>
      </c>
      <c r="CB172" s="53">
        <f t="shared" ca="1" si="2386"/>
        <v>0</v>
      </c>
      <c r="CC172" s="53">
        <f t="shared" ca="1" si="2386"/>
        <v>0</v>
      </c>
      <c r="CD172" s="54">
        <f t="shared" ca="1" si="2386"/>
        <v>0</v>
      </c>
      <c r="CE172" s="53">
        <f t="shared" ca="1" si="2386"/>
        <v>0</v>
      </c>
      <c r="CF172" s="53">
        <f t="shared" ca="1" si="2386"/>
        <v>0</v>
      </c>
      <c r="CG172" s="53">
        <f t="shared" ca="1" si="2386"/>
        <v>0</v>
      </c>
      <c r="CH172" s="53">
        <f t="shared" ca="1" si="2386"/>
        <v>0</v>
      </c>
      <c r="CI172" s="53">
        <f t="shared" ca="1" si="2387"/>
        <v>0</v>
      </c>
      <c r="CJ172" s="53">
        <f t="shared" ca="1" si="2387"/>
        <v>0</v>
      </c>
      <c r="CK172" s="53">
        <f t="shared" ca="1" si="2387"/>
        <v>0</v>
      </c>
      <c r="CL172" s="53">
        <f t="shared" ca="1" si="2387"/>
        <v>0</v>
      </c>
      <c r="CM172" s="53">
        <f t="shared" ca="1" si="2387"/>
        <v>0</v>
      </c>
      <c r="CN172" s="53">
        <f t="shared" ca="1" si="2387"/>
        <v>0</v>
      </c>
      <c r="CO172" s="53">
        <f t="shared" ca="1" si="2387"/>
        <v>0</v>
      </c>
      <c r="CP172" s="54">
        <f t="shared" ca="1" si="2387"/>
        <v>0</v>
      </c>
      <c r="CQ172" s="53">
        <f t="shared" ca="1" si="2387"/>
        <v>0</v>
      </c>
      <c r="CR172" s="53">
        <f t="shared" ca="1" si="2387"/>
        <v>0</v>
      </c>
      <c r="CS172" s="53">
        <f t="shared" ca="1" si="2387"/>
        <v>0</v>
      </c>
      <c r="CT172" s="53">
        <f t="shared" ca="1" si="2387"/>
        <v>0</v>
      </c>
      <c r="CU172" s="53">
        <f t="shared" ca="1" si="2387"/>
        <v>0</v>
      </c>
      <c r="CV172" s="53">
        <f t="shared" ca="1" si="2387"/>
        <v>0</v>
      </c>
      <c r="CW172" s="53">
        <f t="shared" ca="1" si="2387"/>
        <v>0</v>
      </c>
      <c r="CX172" s="53">
        <f t="shared" ca="1" si="2387"/>
        <v>0</v>
      </c>
      <c r="CY172" s="53">
        <f t="shared" ca="1" si="2388"/>
        <v>0</v>
      </c>
      <c r="CZ172" s="53">
        <f t="shared" ca="1" si="2388"/>
        <v>0</v>
      </c>
      <c r="DA172" s="53">
        <f t="shared" ca="1" si="2388"/>
        <v>0</v>
      </c>
      <c r="DB172" s="54">
        <f t="shared" ca="1" si="2388"/>
        <v>0</v>
      </c>
      <c r="DC172" s="53">
        <f t="shared" ca="1" si="2388"/>
        <v>0</v>
      </c>
      <c r="DD172" s="53">
        <f t="shared" ca="1" si="2388"/>
        <v>0</v>
      </c>
      <c r="DE172" s="53">
        <f t="shared" ca="1" si="2388"/>
        <v>0</v>
      </c>
      <c r="DF172" s="53">
        <f t="shared" ca="1" si="2388"/>
        <v>0</v>
      </c>
      <c r="DG172" s="53">
        <f t="shared" ca="1" si="2388"/>
        <v>0</v>
      </c>
      <c r="DH172" s="53">
        <f t="shared" ca="1" si="2388"/>
        <v>0</v>
      </c>
      <c r="DI172" s="53">
        <f t="shared" ca="1" si="2388"/>
        <v>0</v>
      </c>
      <c r="DJ172" s="53">
        <f t="shared" ca="1" si="2388"/>
        <v>0</v>
      </c>
      <c r="DK172" s="53">
        <f t="shared" ca="1" si="2388"/>
        <v>0</v>
      </c>
      <c r="DL172" s="53">
        <f t="shared" ca="1" si="2388"/>
        <v>0</v>
      </c>
      <c r="DM172" s="53">
        <f t="shared" ca="1" si="2388"/>
        <v>0</v>
      </c>
      <c r="DN172" s="53">
        <f t="shared" ca="1" si="2388"/>
        <v>0</v>
      </c>
      <c r="DO172" s="52"/>
      <c r="DP172" s="60">
        <v>35.714285714285715</v>
      </c>
      <c r="DQ172" s="53">
        <v>35.714285714285715</v>
      </c>
      <c r="DR172" s="53">
        <v>35.714285714285715</v>
      </c>
      <c r="DS172" s="53">
        <v>35.714285714285715</v>
      </c>
      <c r="DT172" s="53">
        <v>35.714285714285715</v>
      </c>
      <c r="DU172" s="53">
        <v>35.714285714285715</v>
      </c>
      <c r="DV172" s="53">
        <v>35.714285714285715</v>
      </c>
      <c r="DW172" s="53">
        <v>0</v>
      </c>
      <c r="DX172" s="53">
        <v>0</v>
      </c>
      <c r="DY172" s="53">
        <v>0</v>
      </c>
      <c r="DZ172" s="53">
        <v>0</v>
      </c>
      <c r="EA172" s="53">
        <v>0</v>
      </c>
      <c r="EB172" s="53">
        <v>0</v>
      </c>
      <c r="EC172" s="53">
        <v>0</v>
      </c>
      <c r="ED172" s="53">
        <v>0</v>
      </c>
      <c r="EE172" s="53">
        <v>0</v>
      </c>
      <c r="EF172" s="53">
        <v>0</v>
      </c>
      <c r="EG172" s="53">
        <v>0</v>
      </c>
      <c r="EH172" s="53">
        <v>0</v>
      </c>
      <c r="EI172" s="53">
        <v>0</v>
      </c>
      <c r="EJ172" s="53">
        <v>0</v>
      </c>
      <c r="EK172" s="53">
        <v>0</v>
      </c>
      <c r="EL172" s="55">
        <v>0</v>
      </c>
      <c r="EM172" s="54">
        <v>0</v>
      </c>
      <c r="EN172" s="53">
        <v>0</v>
      </c>
      <c r="EO172" s="53">
        <v>0</v>
      </c>
      <c r="EP172" s="53">
        <v>0</v>
      </c>
      <c r="EQ172" s="53">
        <v>0</v>
      </c>
      <c r="ER172" s="53">
        <v>0</v>
      </c>
      <c r="ES172" s="53">
        <v>0</v>
      </c>
      <c r="ET172" s="53">
        <v>0</v>
      </c>
      <c r="EU172" s="53">
        <v>0</v>
      </c>
      <c r="EV172" s="53">
        <v>0</v>
      </c>
      <c r="EW172" s="53">
        <v>0</v>
      </c>
      <c r="EX172" s="53">
        <v>0</v>
      </c>
      <c r="EY172" s="53">
        <v>0</v>
      </c>
      <c r="EZ172" s="53">
        <v>0</v>
      </c>
      <c r="FA172" s="53">
        <v>0</v>
      </c>
      <c r="FB172" s="53">
        <v>0</v>
      </c>
      <c r="FC172" s="53">
        <v>0</v>
      </c>
      <c r="FD172" s="53">
        <v>0</v>
      </c>
      <c r="FE172" s="53">
        <v>0</v>
      </c>
      <c r="FF172" s="53">
        <v>0</v>
      </c>
      <c r="FG172" s="53">
        <v>0</v>
      </c>
      <c r="FH172" s="53">
        <v>0</v>
      </c>
      <c r="FI172" s="53">
        <v>0</v>
      </c>
      <c r="FJ172" s="53">
        <v>0</v>
      </c>
      <c r="FK172" s="54">
        <v>0</v>
      </c>
      <c r="FL172" s="53">
        <v>0</v>
      </c>
      <c r="FM172" s="53">
        <v>0</v>
      </c>
      <c r="FN172" s="53">
        <v>0</v>
      </c>
      <c r="FO172" s="53">
        <v>0</v>
      </c>
      <c r="FP172" s="53">
        <v>0</v>
      </c>
      <c r="FQ172" s="53">
        <v>0</v>
      </c>
      <c r="FR172" s="53">
        <v>0</v>
      </c>
      <c r="FS172" s="53">
        <v>0</v>
      </c>
      <c r="FT172" s="53">
        <v>0</v>
      </c>
      <c r="FU172" s="53">
        <v>0</v>
      </c>
      <c r="FV172" s="53">
        <v>0</v>
      </c>
      <c r="FW172" s="53">
        <v>0</v>
      </c>
      <c r="FX172" s="53">
        <v>0</v>
      </c>
      <c r="FY172" s="53">
        <v>0</v>
      </c>
      <c r="FZ172" s="53">
        <v>0</v>
      </c>
      <c r="GA172" s="53">
        <v>0</v>
      </c>
      <c r="GB172" s="53">
        <v>0</v>
      </c>
      <c r="GC172" s="53">
        <v>0</v>
      </c>
      <c r="GD172" s="53">
        <v>0</v>
      </c>
      <c r="GE172" s="53">
        <v>0</v>
      </c>
      <c r="GF172" s="53">
        <v>0</v>
      </c>
      <c r="GG172" s="53">
        <v>0</v>
      </c>
      <c r="GH172" s="53">
        <v>0</v>
      </c>
      <c r="GI172" s="54">
        <v>0</v>
      </c>
      <c r="GJ172" s="53">
        <v>0</v>
      </c>
      <c r="GK172" s="53">
        <v>0</v>
      </c>
      <c r="GL172" s="53">
        <v>0</v>
      </c>
      <c r="GM172" s="53">
        <v>0</v>
      </c>
      <c r="GN172" s="53">
        <v>0</v>
      </c>
      <c r="GO172" s="53">
        <v>0</v>
      </c>
      <c r="GP172" s="53">
        <v>0</v>
      </c>
      <c r="GQ172" s="53">
        <v>0</v>
      </c>
      <c r="GR172" s="53">
        <v>0</v>
      </c>
      <c r="GS172" s="53">
        <v>0</v>
      </c>
      <c r="GT172" s="53">
        <v>0</v>
      </c>
      <c r="GU172" s="53">
        <v>0</v>
      </c>
      <c r="GV172" s="53">
        <v>0</v>
      </c>
      <c r="GW172" s="53">
        <v>0</v>
      </c>
      <c r="GX172" s="53">
        <v>0</v>
      </c>
      <c r="GY172" s="53">
        <v>0</v>
      </c>
      <c r="GZ172" s="53">
        <v>0</v>
      </c>
      <c r="HA172" s="53">
        <v>0</v>
      </c>
      <c r="HB172" s="53">
        <v>0</v>
      </c>
      <c r="HC172" s="53">
        <v>0</v>
      </c>
      <c r="HD172" s="53">
        <v>0</v>
      </c>
      <c r="HE172" s="53">
        <v>0</v>
      </c>
      <c r="HF172" s="53">
        <v>0</v>
      </c>
      <c r="HG172" s="54">
        <v>0</v>
      </c>
      <c r="HH172" s="52"/>
      <c r="HI172" s="160"/>
      <c r="HJ172" s="161"/>
      <c r="HK172" s="161"/>
      <c r="HL172" s="161"/>
      <c r="HM172" s="161"/>
      <c r="HN172" s="161"/>
      <c r="HO172" s="161"/>
      <c r="HP172" s="161"/>
      <c r="HQ172" s="161"/>
      <c r="HR172" s="161"/>
      <c r="HS172" s="161"/>
      <c r="HT172" s="162"/>
      <c r="HU172" s="160"/>
      <c r="HV172" s="161"/>
      <c r="HW172" s="161"/>
      <c r="HX172" s="161"/>
      <c r="HY172" s="161"/>
      <c r="HZ172" s="161"/>
      <c r="IA172" s="161"/>
      <c r="IB172" s="161"/>
      <c r="IC172" s="161"/>
      <c r="ID172" s="161"/>
      <c r="IE172" s="161"/>
      <c r="IF172" s="162"/>
      <c r="IG172" s="160"/>
      <c r="IH172" s="161"/>
      <c r="II172" s="161"/>
      <c r="IJ172" s="161"/>
      <c r="IK172" s="161"/>
      <c r="IL172" s="161"/>
      <c r="IM172" s="161"/>
      <c r="IN172" s="161"/>
      <c r="IO172" s="161"/>
      <c r="IP172" s="161"/>
      <c r="IQ172" s="161"/>
      <c r="IR172" s="162"/>
      <c r="IS172" s="160"/>
      <c r="IT172" s="161"/>
      <c r="IU172" s="161"/>
      <c r="IV172" s="161"/>
      <c r="IW172" s="161"/>
      <c r="IX172" s="161"/>
      <c r="IY172" s="161"/>
      <c r="IZ172" s="161"/>
      <c r="JA172" s="161"/>
      <c r="JB172" s="161"/>
      <c r="JC172" s="161"/>
      <c r="JD172" s="162"/>
      <c r="JE172" s="92"/>
    </row>
    <row r="173" spans="1:265" s="1" customFormat="1" ht="14.4" x14ac:dyDescent="0.3">
      <c r="A173" s="124"/>
      <c r="B173" s="171"/>
      <c r="C173" s="165" t="s">
        <v>43</v>
      </c>
      <c r="D173" s="137" t="s">
        <v>28</v>
      </c>
      <c r="E173" s="137" t="s">
        <v>39</v>
      </c>
      <c r="F173" s="138"/>
      <c r="G173" s="137"/>
      <c r="H173" s="137"/>
      <c r="I173" s="172"/>
      <c r="J173" s="137"/>
      <c r="K173" s="137"/>
      <c r="L173" s="139"/>
      <c r="M173" s="108"/>
      <c r="N173" s="144">
        <f ca="1">SUM(INDIRECT(ADDRESS(ROW($C173)+1,COLUMN($C173)+11,4)&amp;":"&amp;ADDRESS(ROW($C173)+(COUNTIFS($C$1:$C$12,$C173)-1),COLUMN($C173)+11,4)))</f>
        <v>850</v>
      </c>
      <c r="O173" s="137"/>
      <c r="P173" s="137"/>
      <c r="Q173" s="137"/>
      <c r="R173" s="137"/>
      <c r="S173" s="137"/>
      <c r="T173" s="170"/>
      <c r="U173" s="108"/>
      <c r="V173" s="151"/>
      <c r="W173" s="152"/>
      <c r="X173" s="152"/>
      <c r="Y173" s="152"/>
      <c r="Z173" s="152"/>
      <c r="AA173" s="152"/>
      <c r="AB173" s="152"/>
      <c r="AC173" s="152"/>
      <c r="AD173" s="152"/>
      <c r="AE173" s="152"/>
      <c r="AF173" s="152"/>
      <c r="AG173" s="153"/>
      <c r="AH173" s="151"/>
      <c r="AI173" s="152"/>
      <c r="AJ173" s="152"/>
      <c r="AK173" s="152"/>
      <c r="AL173" s="152"/>
      <c r="AM173" s="152"/>
      <c r="AN173" s="152"/>
      <c r="AO173" s="152"/>
      <c r="AP173" s="152"/>
      <c r="AQ173" s="152"/>
      <c r="AR173" s="152"/>
      <c r="AS173" s="153"/>
      <c r="AT173" s="151"/>
      <c r="AU173" s="152"/>
      <c r="AV173" s="152"/>
      <c r="AW173" s="152"/>
      <c r="AX173" s="152"/>
      <c r="AY173" s="152"/>
      <c r="AZ173" s="152"/>
      <c r="BA173" s="152"/>
      <c r="BB173" s="152"/>
      <c r="BC173" s="152"/>
      <c r="BD173" s="152"/>
      <c r="BE173" s="153"/>
      <c r="BF173" s="151"/>
      <c r="BG173" s="152"/>
      <c r="BH173" s="152"/>
      <c r="BI173" s="152"/>
      <c r="BJ173" s="152"/>
      <c r="BK173" s="152"/>
      <c r="BL173" s="152"/>
      <c r="BM173" s="152"/>
      <c r="BN173" s="152"/>
      <c r="BO173" s="152"/>
      <c r="BP173" s="152"/>
      <c r="BQ173" s="153"/>
      <c r="BR173" s="52"/>
      <c r="BS173" s="71"/>
      <c r="BT173" s="71"/>
      <c r="BU173" s="71"/>
      <c r="BV173" s="71"/>
      <c r="BW173" s="71"/>
      <c r="BX173" s="71"/>
      <c r="BY173" s="71"/>
      <c r="BZ173" s="71"/>
      <c r="CA173" s="71"/>
      <c r="CB173" s="71"/>
      <c r="CC173" s="71"/>
      <c r="CD173" s="72"/>
      <c r="CE173" s="71"/>
      <c r="CF173" s="71"/>
      <c r="CG173" s="71"/>
      <c r="CH173" s="71"/>
      <c r="CI173" s="71"/>
      <c r="CJ173" s="71"/>
      <c r="CK173" s="71"/>
      <c r="CL173" s="71"/>
      <c r="CM173" s="71"/>
      <c r="CN173" s="71"/>
      <c r="CO173" s="71"/>
      <c r="CP173" s="72"/>
      <c r="CQ173" s="71"/>
      <c r="CR173" s="71"/>
      <c r="CS173" s="71"/>
      <c r="CT173" s="71"/>
      <c r="CU173" s="71"/>
      <c r="CV173" s="71"/>
      <c r="CW173" s="71"/>
      <c r="CX173" s="71"/>
      <c r="CY173" s="71"/>
      <c r="CZ173" s="71"/>
      <c r="DA173" s="71"/>
      <c r="DB173" s="72"/>
      <c r="DC173" s="71"/>
      <c r="DD173" s="71"/>
      <c r="DE173" s="71"/>
      <c r="DF173" s="71"/>
      <c r="DG173" s="71"/>
      <c r="DH173" s="71"/>
      <c r="DI173" s="71"/>
      <c r="DJ173" s="71"/>
      <c r="DK173" s="71"/>
      <c r="DL173" s="71"/>
      <c r="DM173" s="71"/>
      <c r="DN173" s="71"/>
      <c r="DO173" s="52"/>
      <c r="DP173" s="73"/>
      <c r="DQ173" s="71"/>
      <c r="DR173" s="71"/>
      <c r="DS173" s="71"/>
      <c r="DT173" s="71"/>
      <c r="DU173" s="71"/>
      <c r="DV173" s="71"/>
      <c r="DW173" s="71"/>
      <c r="DX173" s="71"/>
      <c r="DY173" s="71"/>
      <c r="DZ173" s="71"/>
      <c r="EA173" s="71"/>
      <c r="EB173" s="71"/>
      <c r="EC173" s="71"/>
      <c r="ED173" s="71"/>
      <c r="EE173" s="71"/>
      <c r="EF173" s="71"/>
      <c r="EG173" s="71"/>
      <c r="EH173" s="71"/>
      <c r="EI173" s="71"/>
      <c r="EJ173" s="71"/>
      <c r="EK173" s="71"/>
      <c r="EL173" s="74"/>
      <c r="EM173" s="72"/>
      <c r="EN173" s="71"/>
      <c r="EO173" s="71"/>
      <c r="EP173" s="71"/>
      <c r="EQ173" s="71"/>
      <c r="ER173" s="71"/>
      <c r="ES173" s="71"/>
      <c r="ET173" s="71"/>
      <c r="EU173" s="71"/>
      <c r="EV173" s="71"/>
      <c r="EW173" s="71"/>
      <c r="EX173" s="71"/>
      <c r="EY173" s="71"/>
      <c r="EZ173" s="71"/>
      <c r="FA173" s="71"/>
      <c r="FB173" s="71"/>
      <c r="FC173" s="71"/>
      <c r="FD173" s="71"/>
      <c r="FE173" s="71"/>
      <c r="FF173" s="71"/>
      <c r="FG173" s="71"/>
      <c r="FH173" s="71"/>
      <c r="FI173" s="71"/>
      <c r="FJ173" s="71"/>
      <c r="FK173" s="72"/>
      <c r="FL173" s="71"/>
      <c r="FM173" s="71"/>
      <c r="FN173" s="71"/>
      <c r="FO173" s="71"/>
      <c r="FP173" s="71"/>
      <c r="FQ173" s="71"/>
      <c r="FR173" s="71"/>
      <c r="FS173" s="71"/>
      <c r="FT173" s="71"/>
      <c r="FU173" s="71"/>
      <c r="FV173" s="71"/>
      <c r="FW173" s="71"/>
      <c r="FX173" s="71"/>
      <c r="FY173" s="71"/>
      <c r="FZ173" s="71"/>
      <c r="GA173" s="71"/>
      <c r="GB173" s="71"/>
      <c r="GC173" s="71"/>
      <c r="GD173" s="71"/>
      <c r="GE173" s="71"/>
      <c r="GF173" s="71"/>
      <c r="GG173" s="71"/>
      <c r="GH173" s="71"/>
      <c r="GI173" s="72"/>
      <c r="GJ173" s="71"/>
      <c r="GK173" s="71"/>
      <c r="GL173" s="71"/>
      <c r="GM173" s="71"/>
      <c r="GN173" s="71"/>
      <c r="GO173" s="71"/>
      <c r="GP173" s="71"/>
      <c r="GQ173" s="71"/>
      <c r="GR173" s="71"/>
      <c r="GS173" s="71"/>
      <c r="GT173" s="71"/>
      <c r="GU173" s="71"/>
      <c r="GV173" s="71"/>
      <c r="GW173" s="71"/>
      <c r="GX173" s="71"/>
      <c r="GY173" s="71"/>
      <c r="GZ173" s="71"/>
      <c r="HA173" s="71"/>
      <c r="HB173" s="71"/>
      <c r="HC173" s="71"/>
      <c r="HD173" s="71"/>
      <c r="HE173" s="71"/>
      <c r="HF173" s="71"/>
      <c r="HG173" s="72"/>
      <c r="HH173" s="52"/>
      <c r="HI173" s="157"/>
      <c r="HJ173" s="158"/>
      <c r="HK173" s="158"/>
      <c r="HL173" s="158"/>
      <c r="HM173" s="158"/>
      <c r="HN173" s="158"/>
      <c r="HO173" s="158"/>
      <c r="HP173" s="158"/>
      <c r="HQ173" s="158"/>
      <c r="HR173" s="158"/>
      <c r="HS173" s="158"/>
      <c r="HT173" s="159"/>
      <c r="HU173" s="157"/>
      <c r="HV173" s="158"/>
      <c r="HW173" s="158"/>
      <c r="HX173" s="158"/>
      <c r="HY173" s="158"/>
      <c r="HZ173" s="158"/>
      <c r="IA173" s="158"/>
      <c r="IB173" s="158"/>
      <c r="IC173" s="158"/>
      <c r="ID173" s="158"/>
      <c r="IE173" s="158"/>
      <c r="IF173" s="159"/>
      <c r="IG173" s="157"/>
      <c r="IH173" s="158"/>
      <c r="II173" s="158"/>
      <c r="IJ173" s="158"/>
      <c r="IK173" s="158"/>
      <c r="IL173" s="158"/>
      <c r="IM173" s="158"/>
      <c r="IN173" s="158"/>
      <c r="IO173" s="158"/>
      <c r="IP173" s="158"/>
      <c r="IQ173" s="158"/>
      <c r="IR173" s="159"/>
      <c r="IS173" s="157"/>
      <c r="IT173" s="158"/>
      <c r="IU173" s="158"/>
      <c r="IV173" s="158"/>
      <c r="IW173" s="158"/>
      <c r="IX173" s="158"/>
      <c r="IY173" s="158"/>
      <c r="IZ173" s="158"/>
      <c r="JA173" s="158"/>
      <c r="JB173" s="158"/>
      <c r="JC173" s="158"/>
      <c r="JD173" s="159"/>
      <c r="JE173" s="92"/>
    </row>
    <row r="174" spans="1:265" s="1" customFormat="1" ht="15" customHeight="1" x14ac:dyDescent="0.3">
      <c r="A174" s="125"/>
      <c r="B174" s="163">
        <f t="shared" ref="B174:B176" ca="1" si="2389">INDIRECT(ADDRESS(ROW(A174)-1,COLUMN(A174)+1,4),TRUE)</f>
        <v>0</v>
      </c>
      <c r="C174" s="164" t="str">
        <f t="shared" ref="C174:C176" ca="1" si="2390">INDIRECT(ADDRESS(ROW(B174)-1,COLUMN(B174)+1,4),TRUE)</f>
        <v>Affaire 1</v>
      </c>
      <c r="D174" s="140" t="str">
        <f t="shared" ref="D174:D176" ca="1" si="2391">INDIRECT(ADDRESS(ROW(C174)-1,COLUMN(C174)+1,4),TRUE)</f>
        <v>DCE/REA</v>
      </c>
      <c r="E174" s="141" t="s">
        <v>38</v>
      </c>
      <c r="F174" s="142">
        <v>1</v>
      </c>
      <c r="G174" s="140">
        <f t="shared" ref="G174:G176" ca="1" si="2392">INDIRECT(ADDRESS(ROW(F174)-1,COLUMN(F174)+1,4),TRUE)</f>
        <v>0</v>
      </c>
      <c r="H174" s="140">
        <f t="shared" ref="H174:H176" ca="1" si="2393">INDIRECT(ADDRESS(ROW(G174)-1,COLUMN(G174)+1,4),TRUE)</f>
        <v>0</v>
      </c>
      <c r="I174" s="168">
        <f t="shared" ref="I174:I176" ca="1" si="2394">INDIRECT(ADDRESS(ROW(H174)-1,COLUMN(H174)+1,4),TRUE)</f>
        <v>0</v>
      </c>
      <c r="J174" s="173">
        <f t="shared" ref="J174:J176" ca="1" si="2395">INDIRECT(ADDRESS(ROW(I174)-1,COLUMN(I174)+1,4),TRUE)</f>
        <v>0</v>
      </c>
      <c r="K174" s="140">
        <f t="shared" ref="K174:K176" ca="1" si="2396">INDIRECT(ADDRESS(ROW(J174)-1,COLUMN(J174)+1,4),TRUE)</f>
        <v>0</v>
      </c>
      <c r="L174" s="143">
        <f t="shared" ref="L174:L176" ca="1" si="2397">INDIRECT(ADDRESS(ROW(K174)-1,COLUMN(K174)+1,4),TRUE)</f>
        <v>0</v>
      </c>
      <c r="M174" s="108"/>
      <c r="N174" s="145">
        <v>400</v>
      </c>
      <c r="O174" s="146">
        <v>43466</v>
      </c>
      <c r="P174" s="146">
        <v>43586</v>
      </c>
      <c r="Q174" s="147"/>
      <c r="R174" s="148" t="str">
        <f ca="1">IF(AND($P174&lt;&gt;"",$P174&lt;=$B$1,$Q174=""),"RETARD","")</f>
        <v>RETARD</v>
      </c>
      <c r="S174" s="148">
        <f ca="1">IF($O174="","",IF(AND($B$1&lt;$P174,$Q174=""),$P174,IF(AND($Q174&lt;=$P174,$Q174&lt;&gt;""),$Q174,EDATE($P174,1))))</f>
        <v>43617</v>
      </c>
      <c r="T174" s="169"/>
      <c r="U174" s="108"/>
      <c r="V174" s="154" t="str">
        <f t="shared" ref="V174:V176" ca="1" si="2398">IF(AND(BS174&gt;0,BT174&gt;0),"-",IF(AND(BS174&gt;0,BT174=0),IF($D174="DCE/REA",IF(HI174="","DCE","REA"),$D174),""))</f>
        <v>-</v>
      </c>
      <c r="W174" s="155" t="str">
        <f t="shared" ref="W174:W176" ca="1" si="2399">IF(AND(BT174&gt;0,BU174&gt;0),"-",IF(AND(BT174&gt;0,BU174=0),IF($D174="DCE/REA",IF(HJ174="","DCE","REA"),$D174),""))</f>
        <v>-</v>
      </c>
      <c r="X174" s="155" t="str">
        <f t="shared" ref="X174:X176" ca="1" si="2400">IF(AND(BU174&gt;0,BV174&gt;0),"-",IF(AND(BU174&gt;0,BV174=0),IF($D174="DCE/REA",IF(HK174="","DCE","REA"),$D174),""))</f>
        <v>-</v>
      </c>
      <c r="Y174" s="155" t="str">
        <f t="shared" ref="Y174:Y176" ca="1" si="2401">IF(AND(BV174&gt;0,BW174&gt;0),"-",IF(AND(BV174&gt;0,BW174=0),IF($D174="DCE/REA",IF(HL174="","DCE","REA"),$D174),""))</f>
        <v>-</v>
      </c>
      <c r="Z174" s="155" t="str">
        <f t="shared" ref="Z174:Z176" ca="1" si="2402">IF(AND(BW174&gt;0,BX174&gt;0),"-",IF(AND(BW174&gt;0,BX174=0),IF($D174="DCE/REA",IF(HM174="","DCE","REA"),$D174),""))</f>
        <v>-</v>
      </c>
      <c r="AA174" s="155" t="str">
        <f t="shared" ref="AA174:AA176" ca="1" si="2403">IF(AND(BX174&gt;0,BY174&gt;0),"-",IF(AND(BX174&gt;0,BY174=0),IF($D174="DCE/REA",IF(HN174="","DCE","REA"),$D174),""))</f>
        <v>DCE</v>
      </c>
      <c r="AB174" s="155" t="str">
        <f t="shared" ref="AB174:AB176" ca="1" si="2404">IF(AND(BY174&gt;0,BZ174&gt;0),"-",IF(AND(BY174&gt;0,BZ174=0),IF($D174="DCE/REA",IF(HO174="","DCE","REA"),$D174),""))</f>
        <v/>
      </c>
      <c r="AC174" s="155" t="str">
        <f t="shared" ref="AC174:AC176" ca="1" si="2405">IF(AND(BZ174&gt;0,CA174&gt;0),"-",IF(AND(BZ174&gt;0,CA174=0),IF($D174="DCE/REA",IF(HP174="","DCE","REA"),$D174),""))</f>
        <v/>
      </c>
      <c r="AD174" s="155" t="str">
        <f t="shared" ref="AD174:AD176" ca="1" si="2406">IF(AND(CA174&gt;0,CB174&gt;0),"-",IF(AND(CA174&gt;0,CB174=0),IF($D174="DCE/REA",IF(HQ174="","DCE","REA"),$D174),""))</f>
        <v/>
      </c>
      <c r="AE174" s="155" t="str">
        <f t="shared" ref="AE174:AE176" ca="1" si="2407">IF(AND(CB174&gt;0,CC174&gt;0),"-",IF(AND(CB174&gt;0,CC174=0),IF($D174="DCE/REA",IF(HR174="","DCE","REA"),$D174),""))</f>
        <v/>
      </c>
      <c r="AF174" s="155" t="str">
        <f t="shared" ref="AF174:AF176" ca="1" si="2408">IF(AND(CC174&gt;0,CD174&gt;0),"-",IF(AND(CC174&gt;0,CD174=0),IF($D174="DCE/REA",IF(HS174="","DCE","REA"),$D174),""))</f>
        <v/>
      </c>
      <c r="AG174" s="156" t="str">
        <f t="shared" ref="AG174:AG176" ca="1" si="2409">IF(AND(CD174&gt;0,CE174&gt;0),"-",IF(AND(CD174&gt;0,CE174=0),IF($D174="DCE/REA",IF(HT174="","DCE","REA"),$D174),""))</f>
        <v/>
      </c>
      <c r="AH174" s="154" t="str">
        <f t="shared" ref="AH174:AH176" ca="1" si="2410">IF(AND(CE174&gt;0,CF174&gt;0),"-",IF(AND(CE174&gt;0,CF174=0),IF($D174="DCE/REA",IF(HU174="","DCE","REA"),$D174),""))</f>
        <v/>
      </c>
      <c r="AI174" s="155" t="str">
        <f t="shared" ref="AI174:AI176" ca="1" si="2411">IF(AND(CF174&gt;0,CG174&gt;0),"-",IF(AND(CF174&gt;0,CG174=0),IF($D174="DCE/REA",IF(HV174="","DCE","REA"),$D174),""))</f>
        <v/>
      </c>
      <c r="AJ174" s="155" t="str">
        <f t="shared" ref="AJ174:AJ176" ca="1" si="2412">IF(AND(CG174&gt;0,CH174&gt;0),"-",IF(AND(CG174&gt;0,CH174=0),IF($D174="DCE/REA",IF(HW174="","DCE","REA"),$D174),""))</f>
        <v/>
      </c>
      <c r="AK174" s="155" t="str">
        <f t="shared" ref="AK174:AK176" ca="1" si="2413">IF(AND(CH174&gt;0,CI174&gt;0),"-",IF(AND(CH174&gt;0,CI174=0),IF($D174="DCE/REA",IF(HX174="","DCE","REA"),$D174),""))</f>
        <v/>
      </c>
      <c r="AL174" s="155" t="str">
        <f t="shared" ref="AL174:AL176" ca="1" si="2414">IF(AND(CI174&gt;0,CJ174&gt;0),"-",IF(AND(CI174&gt;0,CJ174=0),IF($D174="DCE/REA",IF(HY174="","DCE","REA"),$D174),""))</f>
        <v/>
      </c>
      <c r="AM174" s="155" t="str">
        <f t="shared" ref="AM174:AM176" ca="1" si="2415">IF(AND(CJ174&gt;0,CK174&gt;0),"-",IF(AND(CJ174&gt;0,CK174=0),IF($D174="DCE/REA",IF(HZ174="","DCE","REA"),$D174),""))</f>
        <v/>
      </c>
      <c r="AN174" s="155" t="str">
        <f t="shared" ref="AN174:AN176" ca="1" si="2416">IF(AND(CK174&gt;0,CL174&gt;0),"-",IF(AND(CK174&gt;0,CL174=0),IF($D174="DCE/REA",IF(IA174="","DCE","REA"),$D174),""))</f>
        <v/>
      </c>
      <c r="AO174" s="155" t="str">
        <f t="shared" ref="AO174:AO176" ca="1" si="2417">IF(AND(CL174&gt;0,CM174&gt;0),"-",IF(AND(CL174&gt;0,CM174=0),IF($D174="DCE/REA",IF(IB174="","DCE","REA"),$D174),""))</f>
        <v/>
      </c>
      <c r="AP174" s="155" t="str">
        <f t="shared" ref="AP174:AP176" ca="1" si="2418">IF(AND(CM174&gt;0,CN174&gt;0),"-",IF(AND(CM174&gt;0,CN174=0),IF($D174="DCE/REA",IF(IC174="","DCE","REA"),$D174),""))</f>
        <v/>
      </c>
      <c r="AQ174" s="155" t="str">
        <f t="shared" ref="AQ174:AQ176" ca="1" si="2419">IF(AND(CN174&gt;0,CO174&gt;0),"-",IF(AND(CN174&gt;0,CO174=0),IF($D174="DCE/REA",IF(ID174="","DCE","REA"),$D174),""))</f>
        <v/>
      </c>
      <c r="AR174" s="155" t="str">
        <f t="shared" ref="AR174:AR176" ca="1" si="2420">IF(AND(CO174&gt;0,CP174&gt;0),"-",IF(AND(CO174&gt;0,CP174=0),IF($D174="DCE/REA",IF(IE174="","DCE","REA"),$D174),""))</f>
        <v/>
      </c>
      <c r="AS174" s="156" t="str">
        <f t="shared" ref="AS174:AS176" ca="1" si="2421">IF(AND(CP174&gt;0,CQ174&gt;0),"-",IF(AND(CP174&gt;0,CQ174=0),IF($D174="DCE/REA",IF(IF174="","DCE","REA"),$D174),""))</f>
        <v/>
      </c>
      <c r="AT174" s="154" t="str">
        <f t="shared" ref="AT174:AT176" ca="1" si="2422">IF(AND(CQ174&gt;0,CR174&gt;0),"-",IF(AND(CQ174&gt;0,CR174=0),IF($D174="DCE/REA",IF(IG174="","DCE","REA"),$D174),""))</f>
        <v/>
      </c>
      <c r="AU174" s="155" t="str">
        <f t="shared" ref="AU174:AU176" ca="1" si="2423">IF(AND(CR174&gt;0,CS174&gt;0),"-",IF(AND(CR174&gt;0,CS174=0),IF($D174="DCE/REA",IF(IH174="","DCE","REA"),$D174),""))</f>
        <v/>
      </c>
      <c r="AV174" s="155" t="str">
        <f t="shared" ref="AV174:AV176" ca="1" si="2424">IF(AND(CS174&gt;0,CT174&gt;0),"-",IF(AND(CS174&gt;0,CT174=0),IF($D174="DCE/REA",IF(II174="","DCE","REA"),$D174),""))</f>
        <v/>
      </c>
      <c r="AW174" s="155" t="str">
        <f t="shared" ref="AW174:AW176" ca="1" si="2425">IF(AND(CT174&gt;0,CU174&gt;0),"-",IF(AND(CT174&gt;0,CU174=0),IF($D174="DCE/REA",IF(IJ174="","DCE","REA"),$D174),""))</f>
        <v/>
      </c>
      <c r="AX174" s="155" t="str">
        <f t="shared" ref="AX174:AX176" ca="1" si="2426">IF(AND(CU174&gt;0,CV174&gt;0),"-",IF(AND(CU174&gt;0,CV174=0),IF($D174="DCE/REA",IF(IK174="","DCE","REA"),$D174),""))</f>
        <v/>
      </c>
      <c r="AY174" s="155" t="str">
        <f t="shared" ref="AY174:AY176" ca="1" si="2427">IF(AND(CV174&gt;0,CW174&gt;0),"-",IF(AND(CV174&gt;0,CW174=0),IF($D174="DCE/REA",IF(IL174="","DCE","REA"),$D174),""))</f>
        <v/>
      </c>
      <c r="AZ174" s="155" t="str">
        <f t="shared" ref="AZ174:AZ176" ca="1" si="2428">IF(AND(CW174&gt;0,CX174&gt;0),"-",IF(AND(CW174&gt;0,CX174=0),IF($D174="DCE/REA",IF(IM174="","DCE","REA"),$D174),""))</f>
        <v/>
      </c>
      <c r="BA174" s="155" t="str">
        <f t="shared" ref="BA174:BA176" ca="1" si="2429">IF(AND(CX174&gt;0,CY174&gt;0),"-",IF(AND(CX174&gt;0,CY174=0),IF($D174="DCE/REA",IF(IN174="","DCE","REA"),$D174),""))</f>
        <v/>
      </c>
      <c r="BB174" s="155" t="str">
        <f t="shared" ref="BB174:BB176" ca="1" si="2430">IF(AND(CY174&gt;0,CZ174&gt;0),"-",IF(AND(CY174&gt;0,CZ174=0),IF($D174="DCE/REA",IF(IO174="","DCE","REA"),$D174),""))</f>
        <v/>
      </c>
      <c r="BC174" s="155" t="str">
        <f t="shared" ref="BC174:BC176" ca="1" si="2431">IF(AND(CZ174&gt;0,DA174&gt;0),"-",IF(AND(CZ174&gt;0,DA174=0),IF($D174="DCE/REA",IF(IP174="","DCE","REA"),$D174),""))</f>
        <v/>
      </c>
      <c r="BD174" s="155" t="str">
        <f t="shared" ref="BD174:BD176" ca="1" si="2432">IF(AND(DA174&gt;0,DB174&gt;0),"-",IF(AND(DA174&gt;0,DB174=0),IF($D174="DCE/REA",IF(IQ174="","DCE","REA"),$D174),""))</f>
        <v/>
      </c>
      <c r="BE174" s="156" t="str">
        <f t="shared" ref="BE174:BE176" ca="1" si="2433">IF(AND(DB174&gt;0,DC174&gt;0),"-",IF(AND(DB174&gt;0,DC174=0),IF($D174="DCE/REA",IF(IR174="","DCE","REA"),$D174),""))</f>
        <v/>
      </c>
      <c r="BF174" s="154" t="str">
        <f t="shared" ref="BF174:BF176" ca="1" si="2434">IF(AND(DC174&gt;0,DD174&gt;0),"-",IF(AND(DC174&gt;0,DD174=0),IF($D174="DCE/REA",IF(IS174="","DCE","REA"),$D174),""))</f>
        <v/>
      </c>
      <c r="BG174" s="155" t="str">
        <f t="shared" ref="BG174:BG176" ca="1" si="2435">IF(AND(DD174&gt;0,DE174&gt;0),"-",IF(AND(DD174&gt;0,DE174=0),IF($D174="DCE/REA",IF(IT174="","DCE","REA"),$D174),""))</f>
        <v/>
      </c>
      <c r="BH174" s="155" t="str">
        <f t="shared" ref="BH174:BH176" ca="1" si="2436">IF(AND(DE174&gt;0,DF174&gt;0),"-",IF(AND(DE174&gt;0,DF174=0),IF($D174="DCE/REA",IF(IU174="","DCE","REA"),$D174),""))</f>
        <v/>
      </c>
      <c r="BI174" s="155" t="str">
        <f t="shared" ref="BI174:BI176" ca="1" si="2437">IF(AND(DF174&gt;0,DG174&gt;0),"-",IF(AND(DF174&gt;0,DG174=0),IF($D174="DCE/REA",IF(IV174="","DCE","REA"),$D174),""))</f>
        <v/>
      </c>
      <c r="BJ174" s="155" t="str">
        <f t="shared" ref="BJ174:BJ176" ca="1" si="2438">IF(AND(DG174&gt;0,DH174&gt;0),"-",IF(AND(DG174&gt;0,DH174=0),IF($D174="DCE/REA",IF(IW174="","DCE","REA"),$D174),""))</f>
        <v/>
      </c>
      <c r="BK174" s="155" t="str">
        <f t="shared" ref="BK174:BK176" ca="1" si="2439">IF(AND(DH174&gt;0,DI174&gt;0),"-",IF(AND(DH174&gt;0,DI174=0),IF($D174="DCE/REA",IF(IX174="","DCE","REA"),$D174),""))</f>
        <v/>
      </c>
      <c r="BL174" s="155" t="str">
        <f t="shared" ref="BL174:BL176" ca="1" si="2440">IF(AND(DI174&gt;0,DJ174&gt;0),"-",IF(AND(DI174&gt;0,DJ174=0),IF($D174="DCE/REA",IF(IY174="","DCE","REA"),$D174),""))</f>
        <v/>
      </c>
      <c r="BM174" s="155" t="str">
        <f t="shared" ref="BM174:BM176" ca="1" si="2441">IF(AND(DJ174&gt;0,DK174&gt;0),"-",IF(AND(DJ174&gt;0,DK174=0),IF($D174="DCE/REA",IF(IZ174="","DCE","REA"),$D174),""))</f>
        <v/>
      </c>
      <c r="BN174" s="155" t="str">
        <f t="shared" ref="BN174:BN176" ca="1" si="2442">IF(AND(DK174&gt;0,DL174&gt;0),"-",IF(AND(DK174&gt;0,DL174=0),IF($D174="DCE/REA",IF(JA174="","DCE","REA"),$D174),""))</f>
        <v/>
      </c>
      <c r="BO174" s="155" t="str">
        <f t="shared" ref="BO174:BO176" ca="1" si="2443">IF(AND(DL174&gt;0,DM174&gt;0),"-",IF(AND(DL174&gt;0,DM174=0),IF($D174="DCE/REA",IF(JB174="","DCE","REA"),$D174),""))</f>
        <v/>
      </c>
      <c r="BP174" s="155" t="str">
        <f t="shared" ref="BP174:BP176" ca="1" si="2444">IF(AND(DM174&gt;0,DN174&gt;0),"-",IF(AND(DM174&gt;0,DN174=0),IF($D174="DCE/REA",IF(JC174="","DCE","REA"),$D174),""))</f>
        <v/>
      </c>
      <c r="BQ174" s="156" t="str">
        <f t="shared" ref="BQ174:BQ176" ca="1" si="2445">IF(AND(DN174&gt;0,DO174&gt;0),"-",IF(AND(DN174&gt;0,DO174=0),IF($D174="DCE/REA",IF(JD174="","DCE","REA"),$D174),""))</f>
        <v/>
      </c>
      <c r="BR174" s="52"/>
      <c r="BS174" s="53">
        <f t="shared" ref="BS174:CH176" ca="1" si="2446">IF(OFFSET($HI174,,(COLUMN()-COLUMN($BS$1:$BS$12)),,1)&lt;&gt;"",OFFSET($HI174,,(COLUMN()-COLUMN($BS$1:$BS$12)),,1),SUM(OFFSET($DP174,,2*(COLUMN()-COLUMN($BS$1:$BS$12)),,2)))</f>
        <v>47.058823529411768</v>
      </c>
      <c r="BT174" s="53">
        <f t="shared" ca="1" si="2446"/>
        <v>47.058823529411768</v>
      </c>
      <c r="BU174" s="53">
        <f t="shared" ca="1" si="2446"/>
        <v>70.588235294117652</v>
      </c>
      <c r="BV174" s="53">
        <f t="shared" ca="1" si="2446"/>
        <v>94.117647058823536</v>
      </c>
      <c r="BW174" s="53">
        <f t="shared" ca="1" si="2446"/>
        <v>94.117647058823536</v>
      </c>
      <c r="BX174" s="53">
        <f t="shared" ca="1" si="2446"/>
        <v>47.058823529411768</v>
      </c>
      <c r="BY174" s="53">
        <f t="shared" ca="1" si="2446"/>
        <v>0</v>
      </c>
      <c r="BZ174" s="53">
        <f t="shared" ca="1" si="2446"/>
        <v>0</v>
      </c>
      <c r="CA174" s="53">
        <f t="shared" ca="1" si="2446"/>
        <v>0</v>
      </c>
      <c r="CB174" s="53">
        <f t="shared" ca="1" si="2446"/>
        <v>0</v>
      </c>
      <c r="CC174" s="53">
        <f t="shared" ca="1" si="2446"/>
        <v>0</v>
      </c>
      <c r="CD174" s="54">
        <f t="shared" ca="1" si="2446"/>
        <v>0</v>
      </c>
      <c r="CE174" s="53">
        <f t="shared" ca="1" si="2446"/>
        <v>0</v>
      </c>
      <c r="CF174" s="53">
        <f t="shared" ca="1" si="2446"/>
        <v>0</v>
      </c>
      <c r="CG174" s="53">
        <f t="shared" ca="1" si="2446"/>
        <v>0</v>
      </c>
      <c r="CH174" s="53">
        <f t="shared" ca="1" si="2446"/>
        <v>0</v>
      </c>
      <c r="CI174" s="53">
        <f t="shared" ref="CI174:CX176" ca="1" si="2447">IF(OFFSET($HI174,,(COLUMN()-COLUMN($BS$1:$BS$12)),,1)&lt;&gt;"",OFFSET($HI174,,(COLUMN()-COLUMN($BS$1:$BS$12)),,1),SUM(OFFSET($DP174,,2*(COLUMN()-COLUMN($BS$1:$BS$12)),,2)))</f>
        <v>0</v>
      </c>
      <c r="CJ174" s="53">
        <f t="shared" ca="1" si="2447"/>
        <v>0</v>
      </c>
      <c r="CK174" s="53">
        <f t="shared" ca="1" si="2447"/>
        <v>0</v>
      </c>
      <c r="CL174" s="53">
        <f t="shared" ca="1" si="2447"/>
        <v>0</v>
      </c>
      <c r="CM174" s="53">
        <f t="shared" ca="1" si="2447"/>
        <v>0</v>
      </c>
      <c r="CN174" s="53">
        <f t="shared" ca="1" si="2447"/>
        <v>0</v>
      </c>
      <c r="CO174" s="53">
        <f t="shared" ca="1" si="2447"/>
        <v>0</v>
      </c>
      <c r="CP174" s="54">
        <f t="shared" ca="1" si="2447"/>
        <v>0</v>
      </c>
      <c r="CQ174" s="53">
        <f t="shared" ca="1" si="2447"/>
        <v>0</v>
      </c>
      <c r="CR174" s="53">
        <f t="shared" ca="1" si="2447"/>
        <v>0</v>
      </c>
      <c r="CS174" s="53">
        <f t="shared" ca="1" si="2447"/>
        <v>0</v>
      </c>
      <c r="CT174" s="53">
        <f t="shared" ca="1" si="2447"/>
        <v>0</v>
      </c>
      <c r="CU174" s="53">
        <f t="shared" ca="1" si="2447"/>
        <v>0</v>
      </c>
      <c r="CV174" s="53">
        <f t="shared" ca="1" si="2447"/>
        <v>0</v>
      </c>
      <c r="CW174" s="53">
        <f t="shared" ca="1" si="2447"/>
        <v>0</v>
      </c>
      <c r="CX174" s="53">
        <f t="shared" ca="1" si="2447"/>
        <v>0</v>
      </c>
      <c r="CY174" s="53">
        <f t="shared" ref="CY174:DN176" ca="1" si="2448">IF(OFFSET($HI174,,(COLUMN()-COLUMN($BS$1:$BS$12)),,1)&lt;&gt;"",OFFSET($HI174,,(COLUMN()-COLUMN($BS$1:$BS$12)),,1),SUM(OFFSET($DP174,,2*(COLUMN()-COLUMN($BS$1:$BS$12)),,2)))</f>
        <v>0</v>
      </c>
      <c r="CZ174" s="53">
        <f t="shared" ca="1" si="2448"/>
        <v>0</v>
      </c>
      <c r="DA174" s="53">
        <f t="shared" ca="1" si="2448"/>
        <v>0</v>
      </c>
      <c r="DB174" s="54">
        <f t="shared" ca="1" si="2448"/>
        <v>0</v>
      </c>
      <c r="DC174" s="53">
        <f t="shared" ca="1" si="2448"/>
        <v>0</v>
      </c>
      <c r="DD174" s="53">
        <f t="shared" ca="1" si="2448"/>
        <v>0</v>
      </c>
      <c r="DE174" s="53">
        <f t="shared" ca="1" si="2448"/>
        <v>0</v>
      </c>
      <c r="DF174" s="53">
        <f t="shared" ca="1" si="2448"/>
        <v>0</v>
      </c>
      <c r="DG174" s="53">
        <f t="shared" ca="1" si="2448"/>
        <v>0</v>
      </c>
      <c r="DH174" s="53">
        <f t="shared" ca="1" si="2448"/>
        <v>0</v>
      </c>
      <c r="DI174" s="53">
        <f t="shared" ca="1" si="2448"/>
        <v>0</v>
      </c>
      <c r="DJ174" s="53">
        <f t="shared" ca="1" si="2448"/>
        <v>0</v>
      </c>
      <c r="DK174" s="53">
        <f t="shared" ca="1" si="2448"/>
        <v>0</v>
      </c>
      <c r="DL174" s="53">
        <f t="shared" ca="1" si="2448"/>
        <v>0</v>
      </c>
      <c r="DM174" s="53">
        <f t="shared" ca="1" si="2448"/>
        <v>0</v>
      </c>
      <c r="DN174" s="53">
        <f t="shared" ca="1" si="2448"/>
        <v>0</v>
      </c>
      <c r="DO174" s="52"/>
      <c r="DP174" s="60">
        <v>23.529411764705884</v>
      </c>
      <c r="DQ174" s="53">
        <v>23.529411764705884</v>
      </c>
      <c r="DR174" s="53">
        <v>23.529411764705884</v>
      </c>
      <c r="DS174" s="53">
        <v>23.529411764705884</v>
      </c>
      <c r="DT174" s="53">
        <v>23.529411764705884</v>
      </c>
      <c r="DU174" s="53">
        <v>47.058823529411768</v>
      </c>
      <c r="DV174" s="53">
        <v>47.058823529411768</v>
      </c>
      <c r="DW174" s="53">
        <v>47.058823529411768</v>
      </c>
      <c r="DX174" s="53">
        <v>47.058823529411768</v>
      </c>
      <c r="DY174" s="53">
        <v>47.058823529411768</v>
      </c>
      <c r="DZ174" s="53">
        <v>47.058823529411768</v>
      </c>
      <c r="EA174" s="53">
        <v>0</v>
      </c>
      <c r="EB174" s="53">
        <v>0</v>
      </c>
      <c r="EC174" s="53">
        <v>0</v>
      </c>
      <c r="ED174" s="53">
        <v>0</v>
      </c>
      <c r="EE174" s="53">
        <v>0</v>
      </c>
      <c r="EF174" s="53">
        <v>0</v>
      </c>
      <c r="EG174" s="53">
        <v>0</v>
      </c>
      <c r="EH174" s="53">
        <v>0</v>
      </c>
      <c r="EI174" s="53">
        <v>0</v>
      </c>
      <c r="EJ174" s="53">
        <v>0</v>
      </c>
      <c r="EK174" s="53">
        <v>0</v>
      </c>
      <c r="EL174" s="55">
        <v>0</v>
      </c>
      <c r="EM174" s="54">
        <v>0</v>
      </c>
      <c r="EN174" s="53">
        <v>0</v>
      </c>
      <c r="EO174" s="53">
        <v>0</v>
      </c>
      <c r="EP174" s="53">
        <v>0</v>
      </c>
      <c r="EQ174" s="53">
        <v>0</v>
      </c>
      <c r="ER174" s="53">
        <v>0</v>
      </c>
      <c r="ES174" s="53">
        <v>0</v>
      </c>
      <c r="ET174" s="53">
        <v>0</v>
      </c>
      <c r="EU174" s="53">
        <v>0</v>
      </c>
      <c r="EV174" s="53">
        <v>0</v>
      </c>
      <c r="EW174" s="53">
        <v>0</v>
      </c>
      <c r="EX174" s="53">
        <v>0</v>
      </c>
      <c r="EY174" s="53">
        <v>0</v>
      </c>
      <c r="EZ174" s="53">
        <v>0</v>
      </c>
      <c r="FA174" s="53">
        <v>0</v>
      </c>
      <c r="FB174" s="53">
        <v>0</v>
      </c>
      <c r="FC174" s="53">
        <v>0</v>
      </c>
      <c r="FD174" s="53">
        <v>0</v>
      </c>
      <c r="FE174" s="53">
        <v>0</v>
      </c>
      <c r="FF174" s="53">
        <v>0</v>
      </c>
      <c r="FG174" s="53">
        <v>0</v>
      </c>
      <c r="FH174" s="53">
        <v>0</v>
      </c>
      <c r="FI174" s="53">
        <v>0</v>
      </c>
      <c r="FJ174" s="53">
        <v>0</v>
      </c>
      <c r="FK174" s="54">
        <v>0</v>
      </c>
      <c r="FL174" s="53">
        <v>0</v>
      </c>
      <c r="FM174" s="53">
        <v>0</v>
      </c>
      <c r="FN174" s="53">
        <v>0</v>
      </c>
      <c r="FO174" s="53">
        <v>0</v>
      </c>
      <c r="FP174" s="53">
        <v>0</v>
      </c>
      <c r="FQ174" s="53">
        <v>0</v>
      </c>
      <c r="FR174" s="53">
        <v>0</v>
      </c>
      <c r="FS174" s="53">
        <v>0</v>
      </c>
      <c r="FT174" s="53">
        <v>0</v>
      </c>
      <c r="FU174" s="53">
        <v>0</v>
      </c>
      <c r="FV174" s="53">
        <v>0</v>
      </c>
      <c r="FW174" s="53">
        <v>0</v>
      </c>
      <c r="FX174" s="53">
        <v>0</v>
      </c>
      <c r="FY174" s="53">
        <v>0</v>
      </c>
      <c r="FZ174" s="53">
        <v>0</v>
      </c>
      <c r="GA174" s="53">
        <v>0</v>
      </c>
      <c r="GB174" s="53">
        <v>0</v>
      </c>
      <c r="GC174" s="53">
        <v>0</v>
      </c>
      <c r="GD174" s="53">
        <v>0</v>
      </c>
      <c r="GE174" s="53">
        <v>0</v>
      </c>
      <c r="GF174" s="53">
        <v>0</v>
      </c>
      <c r="GG174" s="53">
        <v>0</v>
      </c>
      <c r="GH174" s="53">
        <v>0</v>
      </c>
      <c r="GI174" s="54">
        <v>0</v>
      </c>
      <c r="GJ174" s="53">
        <v>0</v>
      </c>
      <c r="GK174" s="53">
        <v>0</v>
      </c>
      <c r="GL174" s="53">
        <v>0</v>
      </c>
      <c r="GM174" s="53">
        <v>0</v>
      </c>
      <c r="GN174" s="53">
        <v>0</v>
      </c>
      <c r="GO174" s="53">
        <v>0</v>
      </c>
      <c r="GP174" s="53">
        <v>0</v>
      </c>
      <c r="GQ174" s="53">
        <v>0</v>
      </c>
      <c r="GR174" s="53">
        <v>0</v>
      </c>
      <c r="GS174" s="53">
        <v>0</v>
      </c>
      <c r="GT174" s="53">
        <v>0</v>
      </c>
      <c r="GU174" s="53">
        <v>0</v>
      </c>
      <c r="GV174" s="53">
        <v>0</v>
      </c>
      <c r="GW174" s="53">
        <v>0</v>
      </c>
      <c r="GX174" s="53">
        <v>0</v>
      </c>
      <c r="GY174" s="53">
        <v>0</v>
      </c>
      <c r="GZ174" s="53">
        <v>0</v>
      </c>
      <c r="HA174" s="53">
        <v>0</v>
      </c>
      <c r="HB174" s="53">
        <v>0</v>
      </c>
      <c r="HC174" s="53">
        <v>0</v>
      </c>
      <c r="HD174" s="53">
        <v>0</v>
      </c>
      <c r="HE174" s="53">
        <v>0</v>
      </c>
      <c r="HF174" s="53">
        <v>0</v>
      </c>
      <c r="HG174" s="54">
        <v>0</v>
      </c>
      <c r="HH174" s="52"/>
      <c r="HI174" s="160"/>
      <c r="HJ174" s="161"/>
      <c r="HK174" s="161"/>
      <c r="HL174" s="161"/>
      <c r="HM174" s="161"/>
      <c r="HN174" s="161"/>
      <c r="HO174" s="161"/>
      <c r="HP174" s="161"/>
      <c r="HQ174" s="161"/>
      <c r="HR174" s="161"/>
      <c r="HS174" s="161"/>
      <c r="HT174" s="162"/>
      <c r="HU174" s="160"/>
      <c r="HV174" s="161"/>
      <c r="HW174" s="161"/>
      <c r="HX174" s="161"/>
      <c r="HY174" s="161"/>
      <c r="HZ174" s="161"/>
      <c r="IA174" s="161"/>
      <c r="IB174" s="161"/>
      <c r="IC174" s="161"/>
      <c r="ID174" s="161"/>
      <c r="IE174" s="161"/>
      <c r="IF174" s="162"/>
      <c r="IG174" s="160"/>
      <c r="IH174" s="161"/>
      <c r="II174" s="161"/>
      <c r="IJ174" s="161"/>
      <c r="IK174" s="161"/>
      <c r="IL174" s="161"/>
      <c r="IM174" s="161"/>
      <c r="IN174" s="161"/>
      <c r="IO174" s="161"/>
      <c r="IP174" s="161"/>
      <c r="IQ174" s="161"/>
      <c r="IR174" s="162"/>
      <c r="IS174" s="160"/>
      <c r="IT174" s="161"/>
      <c r="IU174" s="161"/>
      <c r="IV174" s="161"/>
      <c r="IW174" s="161"/>
      <c r="IX174" s="161"/>
      <c r="IY174" s="161"/>
      <c r="IZ174" s="161"/>
      <c r="JA174" s="161"/>
      <c r="JB174" s="161"/>
      <c r="JC174" s="161"/>
      <c r="JD174" s="162"/>
      <c r="JE174" s="92"/>
    </row>
    <row r="175" spans="1:265" s="1" customFormat="1" ht="14.4" x14ac:dyDescent="0.3">
      <c r="A175" s="125"/>
      <c r="B175" s="163">
        <f t="shared" ca="1" si="2389"/>
        <v>0</v>
      </c>
      <c r="C175" s="164" t="str">
        <f t="shared" ca="1" si="2390"/>
        <v>Affaire 1</v>
      </c>
      <c r="D175" s="140" t="str">
        <f t="shared" ca="1" si="2391"/>
        <v>DCE/REA</v>
      </c>
      <c r="E175" s="141" t="s">
        <v>39</v>
      </c>
      <c r="F175" s="142">
        <v>2</v>
      </c>
      <c r="G175" s="140">
        <f t="shared" ca="1" si="2392"/>
        <v>0</v>
      </c>
      <c r="H175" s="140">
        <f t="shared" ca="1" si="2393"/>
        <v>0</v>
      </c>
      <c r="I175" s="168">
        <f t="shared" ca="1" si="2394"/>
        <v>0</v>
      </c>
      <c r="J175" s="140">
        <f t="shared" ca="1" si="2395"/>
        <v>0</v>
      </c>
      <c r="K175" s="140">
        <f t="shared" ca="1" si="2396"/>
        <v>0</v>
      </c>
      <c r="L175" s="143">
        <f t="shared" ca="1" si="2397"/>
        <v>0</v>
      </c>
      <c r="M175" s="108"/>
      <c r="N175" s="145">
        <v>200</v>
      </c>
      <c r="O175" s="146">
        <v>43466</v>
      </c>
      <c r="P175" s="146">
        <v>43600</v>
      </c>
      <c r="Q175" s="147">
        <v>43597</v>
      </c>
      <c r="R175" s="148" t="str">
        <f ca="1">IF(AND($P175&lt;&gt;"",$P175&lt;=$B$1,$Q175=""),"RETARD","")</f>
        <v/>
      </c>
      <c r="S175" s="148">
        <f ca="1">IF($O175="","",IF(AND($B$1&lt;$P175,$Q175=""),$P175,IF(AND($Q175&lt;=$P175,$Q175&lt;&gt;""),$Q175,EDATE($P175,1))))</f>
        <v>43597</v>
      </c>
      <c r="T175" s="150"/>
      <c r="U175" s="108"/>
      <c r="V175" s="154" t="str">
        <f t="shared" ca="1" si="2398"/>
        <v>-</v>
      </c>
      <c r="W175" s="155" t="str">
        <f t="shared" ca="1" si="2399"/>
        <v>-</v>
      </c>
      <c r="X175" s="155" t="str">
        <f t="shared" ca="1" si="2400"/>
        <v>-</v>
      </c>
      <c r="Y175" s="155" t="str">
        <f t="shared" ca="1" si="2401"/>
        <v>-</v>
      </c>
      <c r="Z175" s="155" t="str">
        <f t="shared" ca="1" si="2402"/>
        <v>DCE</v>
      </c>
      <c r="AA175" s="155" t="str">
        <f t="shared" ca="1" si="2403"/>
        <v/>
      </c>
      <c r="AB175" s="155" t="str">
        <f t="shared" ca="1" si="2404"/>
        <v/>
      </c>
      <c r="AC175" s="155" t="str">
        <f t="shared" ca="1" si="2405"/>
        <v/>
      </c>
      <c r="AD175" s="155" t="str">
        <f t="shared" ca="1" si="2406"/>
        <v/>
      </c>
      <c r="AE175" s="155" t="str">
        <f t="shared" ca="1" si="2407"/>
        <v/>
      </c>
      <c r="AF175" s="155" t="str">
        <f t="shared" ca="1" si="2408"/>
        <v/>
      </c>
      <c r="AG175" s="156" t="str">
        <f t="shared" ca="1" si="2409"/>
        <v/>
      </c>
      <c r="AH175" s="154" t="str">
        <f t="shared" ca="1" si="2410"/>
        <v/>
      </c>
      <c r="AI175" s="155" t="str">
        <f t="shared" ca="1" si="2411"/>
        <v/>
      </c>
      <c r="AJ175" s="155" t="str">
        <f t="shared" ca="1" si="2412"/>
        <v/>
      </c>
      <c r="AK175" s="155" t="str">
        <f t="shared" ca="1" si="2413"/>
        <v/>
      </c>
      <c r="AL175" s="155" t="str">
        <f t="shared" ca="1" si="2414"/>
        <v/>
      </c>
      <c r="AM175" s="155" t="str">
        <f t="shared" ca="1" si="2415"/>
        <v/>
      </c>
      <c r="AN175" s="155" t="str">
        <f t="shared" ca="1" si="2416"/>
        <v/>
      </c>
      <c r="AO175" s="155" t="str">
        <f t="shared" ca="1" si="2417"/>
        <v/>
      </c>
      <c r="AP175" s="155" t="str">
        <f t="shared" ca="1" si="2418"/>
        <v/>
      </c>
      <c r="AQ175" s="155" t="str">
        <f t="shared" ca="1" si="2419"/>
        <v/>
      </c>
      <c r="AR175" s="155" t="str">
        <f t="shared" ca="1" si="2420"/>
        <v/>
      </c>
      <c r="AS175" s="156" t="str">
        <f t="shared" ca="1" si="2421"/>
        <v/>
      </c>
      <c r="AT175" s="154" t="str">
        <f t="shared" ca="1" si="2422"/>
        <v/>
      </c>
      <c r="AU175" s="155" t="str">
        <f t="shared" ca="1" si="2423"/>
        <v/>
      </c>
      <c r="AV175" s="155" t="str">
        <f t="shared" ca="1" si="2424"/>
        <v/>
      </c>
      <c r="AW175" s="155" t="str">
        <f t="shared" ca="1" si="2425"/>
        <v/>
      </c>
      <c r="AX175" s="155" t="str">
        <f t="shared" ca="1" si="2426"/>
        <v/>
      </c>
      <c r="AY175" s="155" t="str">
        <f t="shared" ca="1" si="2427"/>
        <v/>
      </c>
      <c r="AZ175" s="155" t="str">
        <f t="shared" ca="1" si="2428"/>
        <v/>
      </c>
      <c r="BA175" s="155" t="str">
        <f t="shared" ca="1" si="2429"/>
        <v/>
      </c>
      <c r="BB175" s="155" t="str">
        <f t="shared" ca="1" si="2430"/>
        <v/>
      </c>
      <c r="BC175" s="155" t="str">
        <f t="shared" ca="1" si="2431"/>
        <v/>
      </c>
      <c r="BD175" s="155" t="str">
        <f t="shared" ca="1" si="2432"/>
        <v/>
      </c>
      <c r="BE175" s="156" t="str">
        <f t="shared" ca="1" si="2433"/>
        <v/>
      </c>
      <c r="BF175" s="154" t="str">
        <f t="shared" ca="1" si="2434"/>
        <v/>
      </c>
      <c r="BG175" s="155" t="str">
        <f t="shared" ca="1" si="2435"/>
        <v/>
      </c>
      <c r="BH175" s="155" t="str">
        <f t="shared" ca="1" si="2436"/>
        <v/>
      </c>
      <c r="BI175" s="155" t="str">
        <f t="shared" ca="1" si="2437"/>
        <v/>
      </c>
      <c r="BJ175" s="155" t="str">
        <f t="shared" ca="1" si="2438"/>
        <v/>
      </c>
      <c r="BK175" s="155" t="str">
        <f t="shared" ca="1" si="2439"/>
        <v/>
      </c>
      <c r="BL175" s="155" t="str">
        <f t="shared" ca="1" si="2440"/>
        <v/>
      </c>
      <c r="BM175" s="155" t="str">
        <f t="shared" ca="1" si="2441"/>
        <v/>
      </c>
      <c r="BN175" s="155" t="str">
        <f t="shared" ca="1" si="2442"/>
        <v/>
      </c>
      <c r="BO175" s="155" t="str">
        <f t="shared" ca="1" si="2443"/>
        <v/>
      </c>
      <c r="BP175" s="155" t="str">
        <f t="shared" ca="1" si="2444"/>
        <v/>
      </c>
      <c r="BQ175" s="156" t="str">
        <f t="shared" ca="1" si="2445"/>
        <v/>
      </c>
      <c r="BR175" s="52"/>
      <c r="BS175" s="53">
        <f t="shared" ca="1" si="2446"/>
        <v>44.444444444444443</v>
      </c>
      <c r="BT175" s="53">
        <f t="shared" ca="1" si="2446"/>
        <v>44.444444444444443</v>
      </c>
      <c r="BU175" s="53">
        <f t="shared" ca="1" si="2446"/>
        <v>44.444444444444443</v>
      </c>
      <c r="BV175" s="53">
        <f t="shared" ca="1" si="2446"/>
        <v>44.444444444444443</v>
      </c>
      <c r="BW175" s="53">
        <f t="shared" ca="1" si="2446"/>
        <v>22.222222222222221</v>
      </c>
      <c r="BX175" s="53">
        <f t="shared" ca="1" si="2446"/>
        <v>0</v>
      </c>
      <c r="BY175" s="53">
        <f t="shared" ca="1" si="2446"/>
        <v>0</v>
      </c>
      <c r="BZ175" s="53">
        <f t="shared" ca="1" si="2446"/>
        <v>0</v>
      </c>
      <c r="CA175" s="53">
        <f t="shared" ca="1" si="2446"/>
        <v>0</v>
      </c>
      <c r="CB175" s="53">
        <f t="shared" ca="1" si="2446"/>
        <v>0</v>
      </c>
      <c r="CC175" s="53">
        <f t="shared" ca="1" si="2446"/>
        <v>0</v>
      </c>
      <c r="CD175" s="54">
        <f t="shared" ca="1" si="2446"/>
        <v>0</v>
      </c>
      <c r="CE175" s="53">
        <f t="shared" ca="1" si="2446"/>
        <v>0</v>
      </c>
      <c r="CF175" s="53">
        <f t="shared" ca="1" si="2446"/>
        <v>0</v>
      </c>
      <c r="CG175" s="53">
        <f t="shared" ca="1" si="2446"/>
        <v>0</v>
      </c>
      <c r="CH175" s="53">
        <f t="shared" ca="1" si="2446"/>
        <v>0</v>
      </c>
      <c r="CI175" s="53">
        <f t="shared" ca="1" si="2447"/>
        <v>0</v>
      </c>
      <c r="CJ175" s="53">
        <f t="shared" ca="1" si="2447"/>
        <v>0</v>
      </c>
      <c r="CK175" s="53">
        <f t="shared" ca="1" si="2447"/>
        <v>0</v>
      </c>
      <c r="CL175" s="53">
        <f t="shared" ca="1" si="2447"/>
        <v>0</v>
      </c>
      <c r="CM175" s="53">
        <f t="shared" ca="1" si="2447"/>
        <v>0</v>
      </c>
      <c r="CN175" s="53">
        <f t="shared" ca="1" si="2447"/>
        <v>0</v>
      </c>
      <c r="CO175" s="53">
        <f t="shared" ca="1" si="2447"/>
        <v>0</v>
      </c>
      <c r="CP175" s="54">
        <f t="shared" ca="1" si="2447"/>
        <v>0</v>
      </c>
      <c r="CQ175" s="53">
        <f t="shared" ca="1" si="2447"/>
        <v>0</v>
      </c>
      <c r="CR175" s="53">
        <f t="shared" ca="1" si="2447"/>
        <v>0</v>
      </c>
      <c r="CS175" s="53">
        <f t="shared" ca="1" si="2447"/>
        <v>0</v>
      </c>
      <c r="CT175" s="53">
        <f t="shared" ca="1" si="2447"/>
        <v>0</v>
      </c>
      <c r="CU175" s="53">
        <f t="shared" ca="1" si="2447"/>
        <v>0</v>
      </c>
      <c r="CV175" s="53">
        <f t="shared" ca="1" si="2447"/>
        <v>0</v>
      </c>
      <c r="CW175" s="53">
        <f t="shared" ca="1" si="2447"/>
        <v>0</v>
      </c>
      <c r="CX175" s="53">
        <f t="shared" ca="1" si="2447"/>
        <v>0</v>
      </c>
      <c r="CY175" s="53">
        <f t="shared" ca="1" si="2448"/>
        <v>0</v>
      </c>
      <c r="CZ175" s="53">
        <f t="shared" ca="1" si="2448"/>
        <v>0</v>
      </c>
      <c r="DA175" s="53">
        <f t="shared" ca="1" si="2448"/>
        <v>0</v>
      </c>
      <c r="DB175" s="54">
        <f t="shared" ca="1" si="2448"/>
        <v>0</v>
      </c>
      <c r="DC175" s="53">
        <f t="shared" ca="1" si="2448"/>
        <v>0</v>
      </c>
      <c r="DD175" s="53">
        <f t="shared" ca="1" si="2448"/>
        <v>0</v>
      </c>
      <c r="DE175" s="53">
        <f t="shared" ca="1" si="2448"/>
        <v>0</v>
      </c>
      <c r="DF175" s="53">
        <f t="shared" ca="1" si="2448"/>
        <v>0</v>
      </c>
      <c r="DG175" s="53">
        <f t="shared" ca="1" si="2448"/>
        <v>0</v>
      </c>
      <c r="DH175" s="53">
        <f t="shared" ca="1" si="2448"/>
        <v>0</v>
      </c>
      <c r="DI175" s="53">
        <f t="shared" ca="1" si="2448"/>
        <v>0</v>
      </c>
      <c r="DJ175" s="53">
        <f t="shared" ca="1" si="2448"/>
        <v>0</v>
      </c>
      <c r="DK175" s="53">
        <f t="shared" ca="1" si="2448"/>
        <v>0</v>
      </c>
      <c r="DL175" s="53">
        <f t="shared" ca="1" si="2448"/>
        <v>0</v>
      </c>
      <c r="DM175" s="53">
        <f t="shared" ca="1" si="2448"/>
        <v>0</v>
      </c>
      <c r="DN175" s="53">
        <f t="shared" ca="1" si="2448"/>
        <v>0</v>
      </c>
      <c r="DO175" s="52"/>
      <c r="DP175" s="60">
        <v>22.222222222222221</v>
      </c>
      <c r="DQ175" s="53">
        <v>22.222222222222221</v>
      </c>
      <c r="DR175" s="53">
        <v>22.222222222222221</v>
      </c>
      <c r="DS175" s="53">
        <v>22.222222222222221</v>
      </c>
      <c r="DT175" s="53">
        <v>22.222222222222221</v>
      </c>
      <c r="DU175" s="53">
        <v>22.222222222222221</v>
      </c>
      <c r="DV175" s="53">
        <v>22.222222222222221</v>
      </c>
      <c r="DW175" s="53">
        <v>22.222222222222221</v>
      </c>
      <c r="DX175" s="53">
        <v>22.222222222222221</v>
      </c>
      <c r="DY175" s="53">
        <v>0</v>
      </c>
      <c r="DZ175" s="53">
        <v>0</v>
      </c>
      <c r="EA175" s="53">
        <v>0</v>
      </c>
      <c r="EB175" s="53">
        <v>0</v>
      </c>
      <c r="EC175" s="53">
        <v>0</v>
      </c>
      <c r="ED175" s="53">
        <v>0</v>
      </c>
      <c r="EE175" s="53">
        <v>0</v>
      </c>
      <c r="EF175" s="53">
        <v>0</v>
      </c>
      <c r="EG175" s="53">
        <v>0</v>
      </c>
      <c r="EH175" s="53">
        <v>0</v>
      </c>
      <c r="EI175" s="53">
        <v>0</v>
      </c>
      <c r="EJ175" s="53">
        <v>0</v>
      </c>
      <c r="EK175" s="53">
        <v>0</v>
      </c>
      <c r="EL175" s="55">
        <v>0</v>
      </c>
      <c r="EM175" s="54">
        <v>0</v>
      </c>
      <c r="EN175" s="53">
        <v>0</v>
      </c>
      <c r="EO175" s="53">
        <v>0</v>
      </c>
      <c r="EP175" s="53">
        <v>0</v>
      </c>
      <c r="EQ175" s="53">
        <v>0</v>
      </c>
      <c r="ER175" s="53">
        <v>0</v>
      </c>
      <c r="ES175" s="53">
        <v>0</v>
      </c>
      <c r="ET175" s="53">
        <v>0</v>
      </c>
      <c r="EU175" s="53">
        <v>0</v>
      </c>
      <c r="EV175" s="53">
        <v>0</v>
      </c>
      <c r="EW175" s="53">
        <v>0</v>
      </c>
      <c r="EX175" s="53">
        <v>0</v>
      </c>
      <c r="EY175" s="53">
        <v>0</v>
      </c>
      <c r="EZ175" s="53">
        <v>0</v>
      </c>
      <c r="FA175" s="53">
        <v>0</v>
      </c>
      <c r="FB175" s="53">
        <v>0</v>
      </c>
      <c r="FC175" s="53">
        <v>0</v>
      </c>
      <c r="FD175" s="53">
        <v>0</v>
      </c>
      <c r="FE175" s="53">
        <v>0</v>
      </c>
      <c r="FF175" s="53">
        <v>0</v>
      </c>
      <c r="FG175" s="53">
        <v>0</v>
      </c>
      <c r="FH175" s="53">
        <v>0</v>
      </c>
      <c r="FI175" s="53">
        <v>0</v>
      </c>
      <c r="FJ175" s="53">
        <v>0</v>
      </c>
      <c r="FK175" s="54">
        <v>0</v>
      </c>
      <c r="FL175" s="53">
        <v>0</v>
      </c>
      <c r="FM175" s="53">
        <v>0</v>
      </c>
      <c r="FN175" s="53">
        <v>0</v>
      </c>
      <c r="FO175" s="53">
        <v>0</v>
      </c>
      <c r="FP175" s="53">
        <v>0</v>
      </c>
      <c r="FQ175" s="53">
        <v>0</v>
      </c>
      <c r="FR175" s="53">
        <v>0</v>
      </c>
      <c r="FS175" s="53">
        <v>0</v>
      </c>
      <c r="FT175" s="53">
        <v>0</v>
      </c>
      <c r="FU175" s="53">
        <v>0</v>
      </c>
      <c r="FV175" s="53">
        <v>0</v>
      </c>
      <c r="FW175" s="53">
        <v>0</v>
      </c>
      <c r="FX175" s="53">
        <v>0</v>
      </c>
      <c r="FY175" s="53">
        <v>0</v>
      </c>
      <c r="FZ175" s="53">
        <v>0</v>
      </c>
      <c r="GA175" s="53">
        <v>0</v>
      </c>
      <c r="GB175" s="53">
        <v>0</v>
      </c>
      <c r="GC175" s="53">
        <v>0</v>
      </c>
      <c r="GD175" s="53">
        <v>0</v>
      </c>
      <c r="GE175" s="53">
        <v>0</v>
      </c>
      <c r="GF175" s="53">
        <v>0</v>
      </c>
      <c r="GG175" s="53">
        <v>0</v>
      </c>
      <c r="GH175" s="53">
        <v>0</v>
      </c>
      <c r="GI175" s="54">
        <v>0</v>
      </c>
      <c r="GJ175" s="53">
        <v>0</v>
      </c>
      <c r="GK175" s="53">
        <v>0</v>
      </c>
      <c r="GL175" s="53">
        <v>0</v>
      </c>
      <c r="GM175" s="53">
        <v>0</v>
      </c>
      <c r="GN175" s="53">
        <v>0</v>
      </c>
      <c r="GO175" s="53">
        <v>0</v>
      </c>
      <c r="GP175" s="53">
        <v>0</v>
      </c>
      <c r="GQ175" s="53">
        <v>0</v>
      </c>
      <c r="GR175" s="53">
        <v>0</v>
      </c>
      <c r="GS175" s="53">
        <v>0</v>
      </c>
      <c r="GT175" s="53">
        <v>0</v>
      </c>
      <c r="GU175" s="53">
        <v>0</v>
      </c>
      <c r="GV175" s="53">
        <v>0</v>
      </c>
      <c r="GW175" s="53">
        <v>0</v>
      </c>
      <c r="GX175" s="53">
        <v>0</v>
      </c>
      <c r="GY175" s="53">
        <v>0</v>
      </c>
      <c r="GZ175" s="53">
        <v>0</v>
      </c>
      <c r="HA175" s="53">
        <v>0</v>
      </c>
      <c r="HB175" s="53">
        <v>0</v>
      </c>
      <c r="HC175" s="53">
        <v>0</v>
      </c>
      <c r="HD175" s="53">
        <v>0</v>
      </c>
      <c r="HE175" s="53">
        <v>0</v>
      </c>
      <c r="HF175" s="53">
        <v>0</v>
      </c>
      <c r="HG175" s="54">
        <v>0</v>
      </c>
      <c r="HH175" s="52"/>
      <c r="HI175" s="160"/>
      <c r="HJ175" s="161"/>
      <c r="HK175" s="161"/>
      <c r="HL175" s="161"/>
      <c r="HM175" s="161"/>
      <c r="HN175" s="161"/>
      <c r="HO175" s="161"/>
      <c r="HP175" s="161"/>
      <c r="HQ175" s="161"/>
      <c r="HR175" s="161"/>
      <c r="HS175" s="161"/>
      <c r="HT175" s="162"/>
      <c r="HU175" s="160"/>
      <c r="HV175" s="161"/>
      <c r="HW175" s="161"/>
      <c r="HX175" s="161"/>
      <c r="HY175" s="161"/>
      <c r="HZ175" s="161"/>
      <c r="IA175" s="161"/>
      <c r="IB175" s="161"/>
      <c r="IC175" s="161"/>
      <c r="ID175" s="161"/>
      <c r="IE175" s="161"/>
      <c r="IF175" s="162"/>
      <c r="IG175" s="160"/>
      <c r="IH175" s="161"/>
      <c r="II175" s="161"/>
      <c r="IJ175" s="161"/>
      <c r="IK175" s="161"/>
      <c r="IL175" s="161"/>
      <c r="IM175" s="161"/>
      <c r="IN175" s="161"/>
      <c r="IO175" s="161"/>
      <c r="IP175" s="161"/>
      <c r="IQ175" s="161"/>
      <c r="IR175" s="162"/>
      <c r="IS175" s="160"/>
      <c r="IT175" s="161"/>
      <c r="IU175" s="161"/>
      <c r="IV175" s="161"/>
      <c r="IW175" s="161"/>
      <c r="IX175" s="161"/>
      <c r="IY175" s="161"/>
      <c r="IZ175" s="161"/>
      <c r="JA175" s="161"/>
      <c r="JB175" s="161"/>
      <c r="JC175" s="161"/>
      <c r="JD175" s="162"/>
      <c r="JE175" s="92"/>
    </row>
    <row r="176" spans="1:265" s="1" customFormat="1" ht="15" thickBot="1" x14ac:dyDescent="0.35">
      <c r="A176" s="125"/>
      <c r="B176" s="163">
        <f t="shared" ca="1" si="2389"/>
        <v>0</v>
      </c>
      <c r="C176" s="164" t="str">
        <f t="shared" ca="1" si="2390"/>
        <v>Affaire 1</v>
      </c>
      <c r="D176" s="140" t="str">
        <f t="shared" ca="1" si="2391"/>
        <v>DCE/REA</v>
      </c>
      <c r="E176" s="141" t="s">
        <v>40</v>
      </c>
      <c r="F176" s="142">
        <v>3</v>
      </c>
      <c r="G176" s="140">
        <f t="shared" ca="1" si="2392"/>
        <v>0</v>
      </c>
      <c r="H176" s="140">
        <f t="shared" ca="1" si="2393"/>
        <v>0</v>
      </c>
      <c r="I176" s="168">
        <f t="shared" ca="1" si="2394"/>
        <v>0</v>
      </c>
      <c r="J176" s="140">
        <f t="shared" ca="1" si="2395"/>
        <v>0</v>
      </c>
      <c r="K176" s="140">
        <f t="shared" ca="1" si="2396"/>
        <v>0</v>
      </c>
      <c r="L176" s="143">
        <f t="shared" ca="1" si="2397"/>
        <v>0</v>
      </c>
      <c r="M176" s="108"/>
      <c r="N176" s="145">
        <v>250</v>
      </c>
      <c r="O176" s="146">
        <v>43466</v>
      </c>
      <c r="P176" s="146">
        <v>43525</v>
      </c>
      <c r="Q176" s="147"/>
      <c r="R176" s="148" t="str">
        <f ca="1">IF(AND($P176&lt;&gt;"",$P176&lt;=$B$1,$Q176=""),"RETARD","")</f>
        <v>RETARD</v>
      </c>
      <c r="S176" s="148">
        <f ca="1">IF($O176="","",IF(AND($B$1&lt;$P176,$Q176=""),$P176,IF(AND($Q176&lt;=$P176,$Q176&lt;&gt;""),$Q176,EDATE($P176,1))))</f>
        <v>43556</v>
      </c>
      <c r="T176" s="150"/>
      <c r="U176" s="108"/>
      <c r="V176" s="154" t="str">
        <f t="shared" ca="1" si="2398"/>
        <v>-</v>
      </c>
      <c r="W176" s="155" t="str">
        <f t="shared" ca="1" si="2399"/>
        <v>-</v>
      </c>
      <c r="X176" s="155" t="str">
        <f t="shared" ca="1" si="2400"/>
        <v>-</v>
      </c>
      <c r="Y176" s="155" t="str">
        <f t="shared" ca="1" si="2401"/>
        <v>DCE</v>
      </c>
      <c r="Z176" s="155" t="str">
        <f t="shared" ca="1" si="2402"/>
        <v/>
      </c>
      <c r="AA176" s="155" t="str">
        <f t="shared" ca="1" si="2403"/>
        <v/>
      </c>
      <c r="AB176" s="155" t="str">
        <f t="shared" ca="1" si="2404"/>
        <v/>
      </c>
      <c r="AC176" s="155" t="str">
        <f t="shared" ca="1" si="2405"/>
        <v/>
      </c>
      <c r="AD176" s="155" t="str">
        <f t="shared" ca="1" si="2406"/>
        <v/>
      </c>
      <c r="AE176" s="155" t="str">
        <f t="shared" ca="1" si="2407"/>
        <v/>
      </c>
      <c r="AF176" s="155" t="str">
        <f t="shared" ca="1" si="2408"/>
        <v/>
      </c>
      <c r="AG176" s="156" t="str">
        <f t="shared" ca="1" si="2409"/>
        <v/>
      </c>
      <c r="AH176" s="154" t="str">
        <f t="shared" ca="1" si="2410"/>
        <v/>
      </c>
      <c r="AI176" s="155" t="str">
        <f t="shared" ca="1" si="2411"/>
        <v/>
      </c>
      <c r="AJ176" s="155" t="str">
        <f t="shared" ca="1" si="2412"/>
        <v/>
      </c>
      <c r="AK176" s="155" t="str">
        <f t="shared" ca="1" si="2413"/>
        <v/>
      </c>
      <c r="AL176" s="155" t="str">
        <f t="shared" ca="1" si="2414"/>
        <v/>
      </c>
      <c r="AM176" s="155" t="str">
        <f t="shared" ca="1" si="2415"/>
        <v/>
      </c>
      <c r="AN176" s="155" t="str">
        <f t="shared" ca="1" si="2416"/>
        <v/>
      </c>
      <c r="AO176" s="155" t="str">
        <f t="shared" ca="1" si="2417"/>
        <v/>
      </c>
      <c r="AP176" s="155" t="str">
        <f t="shared" ca="1" si="2418"/>
        <v/>
      </c>
      <c r="AQ176" s="155" t="str">
        <f t="shared" ca="1" si="2419"/>
        <v/>
      </c>
      <c r="AR176" s="155" t="str">
        <f t="shared" ca="1" si="2420"/>
        <v/>
      </c>
      <c r="AS176" s="156" t="str">
        <f t="shared" ca="1" si="2421"/>
        <v/>
      </c>
      <c r="AT176" s="154" t="str">
        <f t="shared" ca="1" si="2422"/>
        <v/>
      </c>
      <c r="AU176" s="155" t="str">
        <f t="shared" ca="1" si="2423"/>
        <v/>
      </c>
      <c r="AV176" s="155" t="str">
        <f t="shared" ca="1" si="2424"/>
        <v/>
      </c>
      <c r="AW176" s="155" t="str">
        <f t="shared" ca="1" si="2425"/>
        <v/>
      </c>
      <c r="AX176" s="155" t="str">
        <f t="shared" ca="1" si="2426"/>
        <v/>
      </c>
      <c r="AY176" s="155" t="str">
        <f t="shared" ca="1" si="2427"/>
        <v/>
      </c>
      <c r="AZ176" s="155" t="str">
        <f t="shared" ca="1" si="2428"/>
        <v/>
      </c>
      <c r="BA176" s="155" t="str">
        <f t="shared" ca="1" si="2429"/>
        <v/>
      </c>
      <c r="BB176" s="155" t="str">
        <f t="shared" ca="1" si="2430"/>
        <v/>
      </c>
      <c r="BC176" s="155" t="str">
        <f t="shared" ca="1" si="2431"/>
        <v/>
      </c>
      <c r="BD176" s="155" t="str">
        <f t="shared" ca="1" si="2432"/>
        <v/>
      </c>
      <c r="BE176" s="156" t="str">
        <f t="shared" ca="1" si="2433"/>
        <v/>
      </c>
      <c r="BF176" s="154" t="str">
        <f t="shared" ca="1" si="2434"/>
        <v/>
      </c>
      <c r="BG176" s="155" t="str">
        <f t="shared" ca="1" si="2435"/>
        <v/>
      </c>
      <c r="BH176" s="155" t="str">
        <f t="shared" ca="1" si="2436"/>
        <v/>
      </c>
      <c r="BI176" s="155" t="str">
        <f t="shared" ca="1" si="2437"/>
        <v/>
      </c>
      <c r="BJ176" s="155" t="str">
        <f t="shared" ca="1" si="2438"/>
        <v/>
      </c>
      <c r="BK176" s="155" t="str">
        <f t="shared" ca="1" si="2439"/>
        <v/>
      </c>
      <c r="BL176" s="155" t="str">
        <f t="shared" ca="1" si="2440"/>
        <v/>
      </c>
      <c r="BM176" s="155" t="str">
        <f t="shared" ca="1" si="2441"/>
        <v/>
      </c>
      <c r="BN176" s="155" t="str">
        <f t="shared" ca="1" si="2442"/>
        <v/>
      </c>
      <c r="BO176" s="155" t="str">
        <f t="shared" ca="1" si="2443"/>
        <v/>
      </c>
      <c r="BP176" s="155" t="str">
        <f t="shared" ca="1" si="2444"/>
        <v/>
      </c>
      <c r="BQ176" s="156" t="str">
        <f t="shared" ca="1" si="2445"/>
        <v/>
      </c>
      <c r="BR176" s="52"/>
      <c r="BS176" s="53">
        <f t="shared" ca="1" si="2446"/>
        <v>71.428571428571431</v>
      </c>
      <c r="BT176" s="53">
        <f t="shared" ca="1" si="2446"/>
        <v>71.428571428571431</v>
      </c>
      <c r="BU176" s="53">
        <f t="shared" ca="1" si="2446"/>
        <v>71.428571428571431</v>
      </c>
      <c r="BV176" s="53">
        <f t="shared" ca="1" si="2446"/>
        <v>35.714285714285715</v>
      </c>
      <c r="BW176" s="53">
        <f t="shared" ca="1" si="2446"/>
        <v>0</v>
      </c>
      <c r="BX176" s="53">
        <f t="shared" ca="1" si="2446"/>
        <v>0</v>
      </c>
      <c r="BY176" s="53">
        <f t="shared" ca="1" si="2446"/>
        <v>0</v>
      </c>
      <c r="BZ176" s="53">
        <f t="shared" ca="1" si="2446"/>
        <v>0</v>
      </c>
      <c r="CA176" s="53">
        <f t="shared" ca="1" si="2446"/>
        <v>0</v>
      </c>
      <c r="CB176" s="53">
        <f t="shared" ca="1" si="2446"/>
        <v>0</v>
      </c>
      <c r="CC176" s="53">
        <f t="shared" ca="1" si="2446"/>
        <v>0</v>
      </c>
      <c r="CD176" s="54">
        <f t="shared" ca="1" si="2446"/>
        <v>0</v>
      </c>
      <c r="CE176" s="53">
        <f t="shared" ca="1" si="2446"/>
        <v>0</v>
      </c>
      <c r="CF176" s="53">
        <f t="shared" ca="1" si="2446"/>
        <v>0</v>
      </c>
      <c r="CG176" s="53">
        <f t="shared" ca="1" si="2446"/>
        <v>0</v>
      </c>
      <c r="CH176" s="53">
        <f t="shared" ca="1" si="2446"/>
        <v>0</v>
      </c>
      <c r="CI176" s="53">
        <f t="shared" ca="1" si="2447"/>
        <v>0</v>
      </c>
      <c r="CJ176" s="53">
        <f t="shared" ca="1" si="2447"/>
        <v>0</v>
      </c>
      <c r="CK176" s="53">
        <f t="shared" ca="1" si="2447"/>
        <v>0</v>
      </c>
      <c r="CL176" s="53">
        <f t="shared" ca="1" si="2447"/>
        <v>0</v>
      </c>
      <c r="CM176" s="53">
        <f t="shared" ca="1" si="2447"/>
        <v>0</v>
      </c>
      <c r="CN176" s="53">
        <f t="shared" ca="1" si="2447"/>
        <v>0</v>
      </c>
      <c r="CO176" s="53">
        <f t="shared" ca="1" si="2447"/>
        <v>0</v>
      </c>
      <c r="CP176" s="54">
        <f t="shared" ca="1" si="2447"/>
        <v>0</v>
      </c>
      <c r="CQ176" s="53">
        <f t="shared" ca="1" si="2447"/>
        <v>0</v>
      </c>
      <c r="CR176" s="53">
        <f t="shared" ca="1" si="2447"/>
        <v>0</v>
      </c>
      <c r="CS176" s="53">
        <f t="shared" ca="1" si="2447"/>
        <v>0</v>
      </c>
      <c r="CT176" s="53">
        <f t="shared" ca="1" si="2447"/>
        <v>0</v>
      </c>
      <c r="CU176" s="53">
        <f t="shared" ca="1" si="2447"/>
        <v>0</v>
      </c>
      <c r="CV176" s="53">
        <f t="shared" ca="1" si="2447"/>
        <v>0</v>
      </c>
      <c r="CW176" s="53">
        <f t="shared" ca="1" si="2447"/>
        <v>0</v>
      </c>
      <c r="CX176" s="53">
        <f t="shared" ca="1" si="2447"/>
        <v>0</v>
      </c>
      <c r="CY176" s="53">
        <f t="shared" ca="1" si="2448"/>
        <v>0</v>
      </c>
      <c r="CZ176" s="53">
        <f t="shared" ca="1" si="2448"/>
        <v>0</v>
      </c>
      <c r="DA176" s="53">
        <f t="shared" ca="1" si="2448"/>
        <v>0</v>
      </c>
      <c r="DB176" s="54">
        <f t="shared" ca="1" si="2448"/>
        <v>0</v>
      </c>
      <c r="DC176" s="53">
        <f t="shared" ca="1" si="2448"/>
        <v>0</v>
      </c>
      <c r="DD176" s="53">
        <f t="shared" ca="1" si="2448"/>
        <v>0</v>
      </c>
      <c r="DE176" s="53">
        <f t="shared" ca="1" si="2448"/>
        <v>0</v>
      </c>
      <c r="DF176" s="53">
        <f t="shared" ca="1" si="2448"/>
        <v>0</v>
      </c>
      <c r="DG176" s="53">
        <f t="shared" ca="1" si="2448"/>
        <v>0</v>
      </c>
      <c r="DH176" s="53">
        <f t="shared" ca="1" si="2448"/>
        <v>0</v>
      </c>
      <c r="DI176" s="53">
        <f t="shared" ca="1" si="2448"/>
        <v>0</v>
      </c>
      <c r="DJ176" s="53">
        <f t="shared" ca="1" si="2448"/>
        <v>0</v>
      </c>
      <c r="DK176" s="53">
        <f t="shared" ca="1" si="2448"/>
        <v>0</v>
      </c>
      <c r="DL176" s="53">
        <f t="shared" ca="1" si="2448"/>
        <v>0</v>
      </c>
      <c r="DM176" s="53">
        <f t="shared" ca="1" si="2448"/>
        <v>0</v>
      </c>
      <c r="DN176" s="53">
        <f t="shared" ca="1" si="2448"/>
        <v>0</v>
      </c>
      <c r="DO176" s="52"/>
      <c r="DP176" s="60">
        <v>35.714285714285715</v>
      </c>
      <c r="DQ176" s="53">
        <v>35.714285714285715</v>
      </c>
      <c r="DR176" s="53">
        <v>35.714285714285715</v>
      </c>
      <c r="DS176" s="53">
        <v>35.714285714285715</v>
      </c>
      <c r="DT176" s="53">
        <v>35.714285714285715</v>
      </c>
      <c r="DU176" s="53">
        <v>35.714285714285715</v>
      </c>
      <c r="DV176" s="53">
        <v>35.714285714285715</v>
      </c>
      <c r="DW176" s="53">
        <v>0</v>
      </c>
      <c r="DX176" s="53">
        <v>0</v>
      </c>
      <c r="DY176" s="53">
        <v>0</v>
      </c>
      <c r="DZ176" s="53">
        <v>0</v>
      </c>
      <c r="EA176" s="53">
        <v>0</v>
      </c>
      <c r="EB176" s="53">
        <v>0</v>
      </c>
      <c r="EC176" s="53">
        <v>0</v>
      </c>
      <c r="ED176" s="53">
        <v>0</v>
      </c>
      <c r="EE176" s="53">
        <v>0</v>
      </c>
      <c r="EF176" s="53">
        <v>0</v>
      </c>
      <c r="EG176" s="53">
        <v>0</v>
      </c>
      <c r="EH176" s="53">
        <v>0</v>
      </c>
      <c r="EI176" s="53">
        <v>0</v>
      </c>
      <c r="EJ176" s="53">
        <v>0</v>
      </c>
      <c r="EK176" s="53">
        <v>0</v>
      </c>
      <c r="EL176" s="55">
        <v>0</v>
      </c>
      <c r="EM176" s="54">
        <v>0</v>
      </c>
      <c r="EN176" s="53">
        <v>0</v>
      </c>
      <c r="EO176" s="53">
        <v>0</v>
      </c>
      <c r="EP176" s="53">
        <v>0</v>
      </c>
      <c r="EQ176" s="53">
        <v>0</v>
      </c>
      <c r="ER176" s="53">
        <v>0</v>
      </c>
      <c r="ES176" s="53">
        <v>0</v>
      </c>
      <c r="ET176" s="53">
        <v>0</v>
      </c>
      <c r="EU176" s="53">
        <v>0</v>
      </c>
      <c r="EV176" s="53">
        <v>0</v>
      </c>
      <c r="EW176" s="53">
        <v>0</v>
      </c>
      <c r="EX176" s="53">
        <v>0</v>
      </c>
      <c r="EY176" s="53">
        <v>0</v>
      </c>
      <c r="EZ176" s="53">
        <v>0</v>
      </c>
      <c r="FA176" s="53">
        <v>0</v>
      </c>
      <c r="FB176" s="53">
        <v>0</v>
      </c>
      <c r="FC176" s="53">
        <v>0</v>
      </c>
      <c r="FD176" s="53">
        <v>0</v>
      </c>
      <c r="FE176" s="53">
        <v>0</v>
      </c>
      <c r="FF176" s="53">
        <v>0</v>
      </c>
      <c r="FG176" s="53">
        <v>0</v>
      </c>
      <c r="FH176" s="53">
        <v>0</v>
      </c>
      <c r="FI176" s="53">
        <v>0</v>
      </c>
      <c r="FJ176" s="53">
        <v>0</v>
      </c>
      <c r="FK176" s="54">
        <v>0</v>
      </c>
      <c r="FL176" s="53">
        <v>0</v>
      </c>
      <c r="FM176" s="53">
        <v>0</v>
      </c>
      <c r="FN176" s="53">
        <v>0</v>
      </c>
      <c r="FO176" s="53">
        <v>0</v>
      </c>
      <c r="FP176" s="53">
        <v>0</v>
      </c>
      <c r="FQ176" s="53">
        <v>0</v>
      </c>
      <c r="FR176" s="53">
        <v>0</v>
      </c>
      <c r="FS176" s="53">
        <v>0</v>
      </c>
      <c r="FT176" s="53">
        <v>0</v>
      </c>
      <c r="FU176" s="53">
        <v>0</v>
      </c>
      <c r="FV176" s="53">
        <v>0</v>
      </c>
      <c r="FW176" s="53">
        <v>0</v>
      </c>
      <c r="FX176" s="53">
        <v>0</v>
      </c>
      <c r="FY176" s="53">
        <v>0</v>
      </c>
      <c r="FZ176" s="53">
        <v>0</v>
      </c>
      <c r="GA176" s="53">
        <v>0</v>
      </c>
      <c r="GB176" s="53">
        <v>0</v>
      </c>
      <c r="GC176" s="53">
        <v>0</v>
      </c>
      <c r="GD176" s="53">
        <v>0</v>
      </c>
      <c r="GE176" s="53">
        <v>0</v>
      </c>
      <c r="GF176" s="53">
        <v>0</v>
      </c>
      <c r="GG176" s="53">
        <v>0</v>
      </c>
      <c r="GH176" s="53">
        <v>0</v>
      </c>
      <c r="GI176" s="54">
        <v>0</v>
      </c>
      <c r="GJ176" s="53">
        <v>0</v>
      </c>
      <c r="GK176" s="53">
        <v>0</v>
      </c>
      <c r="GL176" s="53">
        <v>0</v>
      </c>
      <c r="GM176" s="53">
        <v>0</v>
      </c>
      <c r="GN176" s="53">
        <v>0</v>
      </c>
      <c r="GO176" s="53">
        <v>0</v>
      </c>
      <c r="GP176" s="53">
        <v>0</v>
      </c>
      <c r="GQ176" s="53">
        <v>0</v>
      </c>
      <c r="GR176" s="53">
        <v>0</v>
      </c>
      <c r="GS176" s="53">
        <v>0</v>
      </c>
      <c r="GT176" s="53">
        <v>0</v>
      </c>
      <c r="GU176" s="53">
        <v>0</v>
      </c>
      <c r="GV176" s="53">
        <v>0</v>
      </c>
      <c r="GW176" s="53">
        <v>0</v>
      </c>
      <c r="GX176" s="53">
        <v>0</v>
      </c>
      <c r="GY176" s="53">
        <v>0</v>
      </c>
      <c r="GZ176" s="53">
        <v>0</v>
      </c>
      <c r="HA176" s="53">
        <v>0</v>
      </c>
      <c r="HB176" s="53">
        <v>0</v>
      </c>
      <c r="HC176" s="53">
        <v>0</v>
      </c>
      <c r="HD176" s="53">
        <v>0</v>
      </c>
      <c r="HE176" s="53">
        <v>0</v>
      </c>
      <c r="HF176" s="53">
        <v>0</v>
      </c>
      <c r="HG176" s="54">
        <v>0</v>
      </c>
      <c r="HH176" s="52"/>
      <c r="HI176" s="160"/>
      <c r="HJ176" s="161"/>
      <c r="HK176" s="161"/>
      <c r="HL176" s="161"/>
      <c r="HM176" s="161"/>
      <c r="HN176" s="161"/>
      <c r="HO176" s="161"/>
      <c r="HP176" s="161"/>
      <c r="HQ176" s="161"/>
      <c r="HR176" s="161"/>
      <c r="HS176" s="161"/>
      <c r="HT176" s="162"/>
      <c r="HU176" s="160"/>
      <c r="HV176" s="161"/>
      <c r="HW176" s="161"/>
      <c r="HX176" s="161"/>
      <c r="HY176" s="161"/>
      <c r="HZ176" s="161"/>
      <c r="IA176" s="161"/>
      <c r="IB176" s="161"/>
      <c r="IC176" s="161"/>
      <c r="ID176" s="161"/>
      <c r="IE176" s="161"/>
      <c r="IF176" s="162"/>
      <c r="IG176" s="160"/>
      <c r="IH176" s="161"/>
      <c r="II176" s="161"/>
      <c r="IJ176" s="161"/>
      <c r="IK176" s="161"/>
      <c r="IL176" s="161"/>
      <c r="IM176" s="161"/>
      <c r="IN176" s="161"/>
      <c r="IO176" s="161"/>
      <c r="IP176" s="161"/>
      <c r="IQ176" s="161"/>
      <c r="IR176" s="162"/>
      <c r="IS176" s="160"/>
      <c r="IT176" s="161"/>
      <c r="IU176" s="161"/>
      <c r="IV176" s="161"/>
      <c r="IW176" s="161"/>
      <c r="IX176" s="161"/>
      <c r="IY176" s="161"/>
      <c r="IZ176" s="161"/>
      <c r="JA176" s="161"/>
      <c r="JB176" s="161"/>
      <c r="JC176" s="161"/>
      <c r="JD176" s="162"/>
      <c r="JE176" s="92"/>
    </row>
    <row r="177" spans="1:265" s="1" customFormat="1" ht="14.4" x14ac:dyDescent="0.3">
      <c r="A177" s="124"/>
      <c r="B177" s="171"/>
      <c r="C177" s="165" t="s">
        <v>43</v>
      </c>
      <c r="D177" s="137" t="s">
        <v>28</v>
      </c>
      <c r="E177" s="137" t="s">
        <v>39</v>
      </c>
      <c r="F177" s="138"/>
      <c r="G177" s="137"/>
      <c r="H177" s="137"/>
      <c r="I177" s="172"/>
      <c r="J177" s="137"/>
      <c r="K177" s="137"/>
      <c r="L177" s="139"/>
      <c r="M177" s="108"/>
      <c r="N177" s="144">
        <f ca="1">SUM(INDIRECT(ADDRESS(ROW($C177)+1,COLUMN($C177)+11,4)&amp;":"&amp;ADDRESS(ROW($C177)+(COUNTIFS($C$1:$C$12,$C177)-1),COLUMN($C177)+11,4)))</f>
        <v>850</v>
      </c>
      <c r="O177" s="137"/>
      <c r="P177" s="137"/>
      <c r="Q177" s="137"/>
      <c r="R177" s="137"/>
      <c r="S177" s="137"/>
      <c r="T177" s="170"/>
      <c r="U177" s="108"/>
      <c r="V177" s="151"/>
      <c r="W177" s="152"/>
      <c r="X177" s="152"/>
      <c r="Y177" s="152"/>
      <c r="Z177" s="152"/>
      <c r="AA177" s="152"/>
      <c r="AB177" s="152"/>
      <c r="AC177" s="152"/>
      <c r="AD177" s="152"/>
      <c r="AE177" s="152"/>
      <c r="AF177" s="152"/>
      <c r="AG177" s="153"/>
      <c r="AH177" s="151"/>
      <c r="AI177" s="152"/>
      <c r="AJ177" s="152"/>
      <c r="AK177" s="152"/>
      <c r="AL177" s="152"/>
      <c r="AM177" s="152"/>
      <c r="AN177" s="152"/>
      <c r="AO177" s="152"/>
      <c r="AP177" s="152"/>
      <c r="AQ177" s="152"/>
      <c r="AR177" s="152"/>
      <c r="AS177" s="153"/>
      <c r="AT177" s="151"/>
      <c r="AU177" s="152"/>
      <c r="AV177" s="152"/>
      <c r="AW177" s="152"/>
      <c r="AX177" s="152"/>
      <c r="AY177" s="152"/>
      <c r="AZ177" s="152"/>
      <c r="BA177" s="152"/>
      <c r="BB177" s="152"/>
      <c r="BC177" s="152"/>
      <c r="BD177" s="152"/>
      <c r="BE177" s="153"/>
      <c r="BF177" s="151"/>
      <c r="BG177" s="152"/>
      <c r="BH177" s="152"/>
      <c r="BI177" s="152"/>
      <c r="BJ177" s="152"/>
      <c r="BK177" s="152"/>
      <c r="BL177" s="152"/>
      <c r="BM177" s="152"/>
      <c r="BN177" s="152"/>
      <c r="BO177" s="152"/>
      <c r="BP177" s="152"/>
      <c r="BQ177" s="153"/>
      <c r="BR177" s="52"/>
      <c r="BS177" s="71"/>
      <c r="BT177" s="71"/>
      <c r="BU177" s="71"/>
      <c r="BV177" s="71"/>
      <c r="BW177" s="71"/>
      <c r="BX177" s="71"/>
      <c r="BY177" s="71"/>
      <c r="BZ177" s="71"/>
      <c r="CA177" s="71"/>
      <c r="CB177" s="71"/>
      <c r="CC177" s="71"/>
      <c r="CD177" s="72"/>
      <c r="CE177" s="71"/>
      <c r="CF177" s="71"/>
      <c r="CG177" s="71"/>
      <c r="CH177" s="71"/>
      <c r="CI177" s="71"/>
      <c r="CJ177" s="71"/>
      <c r="CK177" s="71"/>
      <c r="CL177" s="71"/>
      <c r="CM177" s="71"/>
      <c r="CN177" s="71"/>
      <c r="CO177" s="71"/>
      <c r="CP177" s="72"/>
      <c r="CQ177" s="71"/>
      <c r="CR177" s="71"/>
      <c r="CS177" s="71"/>
      <c r="CT177" s="71"/>
      <c r="CU177" s="71"/>
      <c r="CV177" s="71"/>
      <c r="CW177" s="71"/>
      <c r="CX177" s="71"/>
      <c r="CY177" s="71"/>
      <c r="CZ177" s="71"/>
      <c r="DA177" s="71"/>
      <c r="DB177" s="72"/>
      <c r="DC177" s="71"/>
      <c r="DD177" s="71"/>
      <c r="DE177" s="71"/>
      <c r="DF177" s="71"/>
      <c r="DG177" s="71"/>
      <c r="DH177" s="71"/>
      <c r="DI177" s="71"/>
      <c r="DJ177" s="71"/>
      <c r="DK177" s="71"/>
      <c r="DL177" s="71"/>
      <c r="DM177" s="71"/>
      <c r="DN177" s="71"/>
      <c r="DO177" s="52"/>
      <c r="DP177" s="73"/>
      <c r="DQ177" s="71"/>
      <c r="DR177" s="71"/>
      <c r="DS177" s="71"/>
      <c r="DT177" s="71"/>
      <c r="DU177" s="71"/>
      <c r="DV177" s="71"/>
      <c r="DW177" s="71"/>
      <c r="DX177" s="71"/>
      <c r="DY177" s="71"/>
      <c r="DZ177" s="71"/>
      <c r="EA177" s="71"/>
      <c r="EB177" s="71"/>
      <c r="EC177" s="71"/>
      <c r="ED177" s="71"/>
      <c r="EE177" s="71"/>
      <c r="EF177" s="71"/>
      <c r="EG177" s="71"/>
      <c r="EH177" s="71"/>
      <c r="EI177" s="71"/>
      <c r="EJ177" s="71"/>
      <c r="EK177" s="71"/>
      <c r="EL177" s="74"/>
      <c r="EM177" s="72"/>
      <c r="EN177" s="71"/>
      <c r="EO177" s="71"/>
      <c r="EP177" s="71"/>
      <c r="EQ177" s="71"/>
      <c r="ER177" s="71"/>
      <c r="ES177" s="71"/>
      <c r="ET177" s="71"/>
      <c r="EU177" s="71"/>
      <c r="EV177" s="71"/>
      <c r="EW177" s="71"/>
      <c r="EX177" s="71"/>
      <c r="EY177" s="71"/>
      <c r="EZ177" s="71"/>
      <c r="FA177" s="71"/>
      <c r="FB177" s="71"/>
      <c r="FC177" s="71"/>
      <c r="FD177" s="71"/>
      <c r="FE177" s="71"/>
      <c r="FF177" s="71"/>
      <c r="FG177" s="71"/>
      <c r="FH177" s="71"/>
      <c r="FI177" s="71"/>
      <c r="FJ177" s="71"/>
      <c r="FK177" s="72"/>
      <c r="FL177" s="71"/>
      <c r="FM177" s="71"/>
      <c r="FN177" s="71"/>
      <c r="FO177" s="71"/>
      <c r="FP177" s="71"/>
      <c r="FQ177" s="71"/>
      <c r="FR177" s="71"/>
      <c r="FS177" s="71"/>
      <c r="FT177" s="71"/>
      <c r="FU177" s="71"/>
      <c r="FV177" s="71"/>
      <c r="FW177" s="71"/>
      <c r="FX177" s="71"/>
      <c r="FY177" s="71"/>
      <c r="FZ177" s="71"/>
      <c r="GA177" s="71"/>
      <c r="GB177" s="71"/>
      <c r="GC177" s="71"/>
      <c r="GD177" s="71"/>
      <c r="GE177" s="71"/>
      <c r="GF177" s="71"/>
      <c r="GG177" s="71"/>
      <c r="GH177" s="71"/>
      <c r="GI177" s="72"/>
      <c r="GJ177" s="71"/>
      <c r="GK177" s="71"/>
      <c r="GL177" s="71"/>
      <c r="GM177" s="71"/>
      <c r="GN177" s="71"/>
      <c r="GO177" s="71"/>
      <c r="GP177" s="71"/>
      <c r="GQ177" s="71"/>
      <c r="GR177" s="71"/>
      <c r="GS177" s="71"/>
      <c r="GT177" s="71"/>
      <c r="GU177" s="71"/>
      <c r="GV177" s="71"/>
      <c r="GW177" s="71"/>
      <c r="GX177" s="71"/>
      <c r="GY177" s="71"/>
      <c r="GZ177" s="71"/>
      <c r="HA177" s="71"/>
      <c r="HB177" s="71"/>
      <c r="HC177" s="71"/>
      <c r="HD177" s="71"/>
      <c r="HE177" s="71"/>
      <c r="HF177" s="71"/>
      <c r="HG177" s="72"/>
      <c r="HH177" s="52"/>
      <c r="HI177" s="157"/>
      <c r="HJ177" s="158"/>
      <c r="HK177" s="158"/>
      <c r="HL177" s="158"/>
      <c r="HM177" s="158"/>
      <c r="HN177" s="158"/>
      <c r="HO177" s="158"/>
      <c r="HP177" s="158"/>
      <c r="HQ177" s="158"/>
      <c r="HR177" s="158"/>
      <c r="HS177" s="158"/>
      <c r="HT177" s="159"/>
      <c r="HU177" s="157"/>
      <c r="HV177" s="158"/>
      <c r="HW177" s="158"/>
      <c r="HX177" s="158"/>
      <c r="HY177" s="158"/>
      <c r="HZ177" s="158"/>
      <c r="IA177" s="158"/>
      <c r="IB177" s="158"/>
      <c r="IC177" s="158"/>
      <c r="ID177" s="158"/>
      <c r="IE177" s="158"/>
      <c r="IF177" s="159"/>
      <c r="IG177" s="157"/>
      <c r="IH177" s="158"/>
      <c r="II177" s="158"/>
      <c r="IJ177" s="158"/>
      <c r="IK177" s="158"/>
      <c r="IL177" s="158"/>
      <c r="IM177" s="158"/>
      <c r="IN177" s="158"/>
      <c r="IO177" s="158"/>
      <c r="IP177" s="158"/>
      <c r="IQ177" s="158"/>
      <c r="IR177" s="159"/>
      <c r="IS177" s="157"/>
      <c r="IT177" s="158"/>
      <c r="IU177" s="158"/>
      <c r="IV177" s="158"/>
      <c r="IW177" s="158"/>
      <c r="IX177" s="158"/>
      <c r="IY177" s="158"/>
      <c r="IZ177" s="158"/>
      <c r="JA177" s="158"/>
      <c r="JB177" s="158"/>
      <c r="JC177" s="158"/>
      <c r="JD177" s="159"/>
      <c r="JE177" s="92"/>
    </row>
    <row r="178" spans="1:265" s="1" customFormat="1" ht="15" customHeight="1" x14ac:dyDescent="0.3">
      <c r="A178" s="125"/>
      <c r="B178" s="163">
        <f t="shared" ref="B178:B180" ca="1" si="2449">INDIRECT(ADDRESS(ROW(A178)-1,COLUMN(A178)+1,4),TRUE)</f>
        <v>0</v>
      </c>
      <c r="C178" s="164" t="str">
        <f t="shared" ref="C178:C180" ca="1" si="2450">INDIRECT(ADDRESS(ROW(B178)-1,COLUMN(B178)+1,4),TRUE)</f>
        <v>Affaire 1</v>
      </c>
      <c r="D178" s="140" t="str">
        <f t="shared" ref="D178:D180" ca="1" si="2451">INDIRECT(ADDRESS(ROW(C178)-1,COLUMN(C178)+1,4),TRUE)</f>
        <v>DCE/REA</v>
      </c>
      <c r="E178" s="141" t="s">
        <v>38</v>
      </c>
      <c r="F178" s="142">
        <v>1</v>
      </c>
      <c r="G178" s="140">
        <f t="shared" ref="G178:G180" ca="1" si="2452">INDIRECT(ADDRESS(ROW(F178)-1,COLUMN(F178)+1,4),TRUE)</f>
        <v>0</v>
      </c>
      <c r="H178" s="140">
        <f t="shared" ref="H178:H180" ca="1" si="2453">INDIRECT(ADDRESS(ROW(G178)-1,COLUMN(G178)+1,4),TRUE)</f>
        <v>0</v>
      </c>
      <c r="I178" s="168">
        <f t="shared" ref="I178:I180" ca="1" si="2454">INDIRECT(ADDRESS(ROW(H178)-1,COLUMN(H178)+1,4),TRUE)</f>
        <v>0</v>
      </c>
      <c r="J178" s="173">
        <f t="shared" ref="J178:J180" ca="1" si="2455">INDIRECT(ADDRESS(ROW(I178)-1,COLUMN(I178)+1,4),TRUE)</f>
        <v>0</v>
      </c>
      <c r="K178" s="140">
        <f t="shared" ref="K178:K180" ca="1" si="2456">INDIRECT(ADDRESS(ROW(J178)-1,COLUMN(J178)+1,4),TRUE)</f>
        <v>0</v>
      </c>
      <c r="L178" s="143">
        <f t="shared" ref="L178:L180" ca="1" si="2457">INDIRECT(ADDRESS(ROW(K178)-1,COLUMN(K178)+1,4),TRUE)</f>
        <v>0</v>
      </c>
      <c r="M178" s="108"/>
      <c r="N178" s="145">
        <v>400</v>
      </c>
      <c r="O178" s="146">
        <v>43466</v>
      </c>
      <c r="P178" s="146">
        <v>43586</v>
      </c>
      <c r="Q178" s="147"/>
      <c r="R178" s="148" t="str">
        <f ca="1">IF(AND($P178&lt;&gt;"",$P178&lt;=$B$1,$Q178=""),"RETARD","")</f>
        <v>RETARD</v>
      </c>
      <c r="S178" s="148">
        <f ca="1">IF($O178="","",IF(AND($B$1&lt;$P178,$Q178=""),$P178,IF(AND($Q178&lt;=$P178,$Q178&lt;&gt;""),$Q178,EDATE($P178,1))))</f>
        <v>43617</v>
      </c>
      <c r="T178" s="169"/>
      <c r="U178" s="108"/>
      <c r="V178" s="154" t="str">
        <f t="shared" ref="V178:V180" ca="1" si="2458">IF(AND(BS178&gt;0,BT178&gt;0),"-",IF(AND(BS178&gt;0,BT178=0),IF($D178="DCE/REA",IF(HI178="","DCE","REA"),$D178),""))</f>
        <v>-</v>
      </c>
      <c r="W178" s="155" t="str">
        <f t="shared" ref="W178:W180" ca="1" si="2459">IF(AND(BT178&gt;0,BU178&gt;0),"-",IF(AND(BT178&gt;0,BU178=0),IF($D178="DCE/REA",IF(HJ178="","DCE","REA"),$D178),""))</f>
        <v>-</v>
      </c>
      <c r="X178" s="155" t="str">
        <f t="shared" ref="X178:X180" ca="1" si="2460">IF(AND(BU178&gt;0,BV178&gt;0),"-",IF(AND(BU178&gt;0,BV178=0),IF($D178="DCE/REA",IF(HK178="","DCE","REA"),$D178),""))</f>
        <v>-</v>
      </c>
      <c r="Y178" s="155" t="str">
        <f t="shared" ref="Y178:Y180" ca="1" si="2461">IF(AND(BV178&gt;0,BW178&gt;0),"-",IF(AND(BV178&gt;0,BW178=0),IF($D178="DCE/REA",IF(HL178="","DCE","REA"),$D178),""))</f>
        <v>-</v>
      </c>
      <c r="Z178" s="155" t="str">
        <f t="shared" ref="Z178:Z180" ca="1" si="2462">IF(AND(BW178&gt;0,BX178&gt;0),"-",IF(AND(BW178&gt;0,BX178=0),IF($D178="DCE/REA",IF(HM178="","DCE","REA"),$D178),""))</f>
        <v>-</v>
      </c>
      <c r="AA178" s="155" t="str">
        <f t="shared" ref="AA178:AA180" ca="1" si="2463">IF(AND(BX178&gt;0,BY178&gt;0),"-",IF(AND(BX178&gt;0,BY178=0),IF($D178="DCE/REA",IF(HN178="","DCE","REA"),$D178),""))</f>
        <v>DCE</v>
      </c>
      <c r="AB178" s="155" t="str">
        <f t="shared" ref="AB178:AB180" ca="1" si="2464">IF(AND(BY178&gt;0,BZ178&gt;0),"-",IF(AND(BY178&gt;0,BZ178=0),IF($D178="DCE/REA",IF(HO178="","DCE","REA"),$D178),""))</f>
        <v/>
      </c>
      <c r="AC178" s="155" t="str">
        <f t="shared" ref="AC178:AC180" ca="1" si="2465">IF(AND(BZ178&gt;0,CA178&gt;0),"-",IF(AND(BZ178&gt;0,CA178=0),IF($D178="DCE/REA",IF(HP178="","DCE","REA"),$D178),""))</f>
        <v/>
      </c>
      <c r="AD178" s="155" t="str">
        <f t="shared" ref="AD178:AD180" ca="1" si="2466">IF(AND(CA178&gt;0,CB178&gt;0),"-",IF(AND(CA178&gt;0,CB178=0),IF($D178="DCE/REA",IF(HQ178="","DCE","REA"),$D178),""))</f>
        <v/>
      </c>
      <c r="AE178" s="155" t="str">
        <f t="shared" ref="AE178:AE180" ca="1" si="2467">IF(AND(CB178&gt;0,CC178&gt;0),"-",IF(AND(CB178&gt;0,CC178=0),IF($D178="DCE/REA",IF(HR178="","DCE","REA"),$D178),""))</f>
        <v/>
      </c>
      <c r="AF178" s="155" t="str">
        <f t="shared" ref="AF178:AF180" ca="1" si="2468">IF(AND(CC178&gt;0,CD178&gt;0),"-",IF(AND(CC178&gt;0,CD178=0),IF($D178="DCE/REA",IF(HS178="","DCE","REA"),$D178),""))</f>
        <v/>
      </c>
      <c r="AG178" s="156" t="str">
        <f t="shared" ref="AG178:AG180" ca="1" si="2469">IF(AND(CD178&gt;0,CE178&gt;0),"-",IF(AND(CD178&gt;0,CE178=0),IF($D178="DCE/REA",IF(HT178="","DCE","REA"),$D178),""))</f>
        <v/>
      </c>
      <c r="AH178" s="154" t="str">
        <f t="shared" ref="AH178:AH180" ca="1" si="2470">IF(AND(CE178&gt;0,CF178&gt;0),"-",IF(AND(CE178&gt;0,CF178=0),IF($D178="DCE/REA",IF(HU178="","DCE","REA"),$D178),""))</f>
        <v/>
      </c>
      <c r="AI178" s="155" t="str">
        <f t="shared" ref="AI178:AI180" ca="1" si="2471">IF(AND(CF178&gt;0,CG178&gt;0),"-",IF(AND(CF178&gt;0,CG178=0),IF($D178="DCE/REA",IF(HV178="","DCE","REA"),$D178),""))</f>
        <v/>
      </c>
      <c r="AJ178" s="155" t="str">
        <f t="shared" ref="AJ178:AJ180" ca="1" si="2472">IF(AND(CG178&gt;0,CH178&gt;0),"-",IF(AND(CG178&gt;0,CH178=0),IF($D178="DCE/REA",IF(HW178="","DCE","REA"),$D178),""))</f>
        <v/>
      </c>
      <c r="AK178" s="155" t="str">
        <f t="shared" ref="AK178:AK180" ca="1" si="2473">IF(AND(CH178&gt;0,CI178&gt;0),"-",IF(AND(CH178&gt;0,CI178=0),IF($D178="DCE/REA",IF(HX178="","DCE","REA"),$D178),""))</f>
        <v/>
      </c>
      <c r="AL178" s="155" t="str">
        <f t="shared" ref="AL178:AL180" ca="1" si="2474">IF(AND(CI178&gt;0,CJ178&gt;0),"-",IF(AND(CI178&gt;0,CJ178=0),IF($D178="DCE/REA",IF(HY178="","DCE","REA"),$D178),""))</f>
        <v/>
      </c>
      <c r="AM178" s="155" t="str">
        <f t="shared" ref="AM178:AM180" ca="1" si="2475">IF(AND(CJ178&gt;0,CK178&gt;0),"-",IF(AND(CJ178&gt;0,CK178=0),IF($D178="DCE/REA",IF(HZ178="","DCE","REA"),$D178),""))</f>
        <v/>
      </c>
      <c r="AN178" s="155" t="str">
        <f t="shared" ref="AN178:AN180" ca="1" si="2476">IF(AND(CK178&gt;0,CL178&gt;0),"-",IF(AND(CK178&gt;0,CL178=0),IF($D178="DCE/REA",IF(IA178="","DCE","REA"),$D178),""))</f>
        <v/>
      </c>
      <c r="AO178" s="155" t="str">
        <f t="shared" ref="AO178:AO180" ca="1" si="2477">IF(AND(CL178&gt;0,CM178&gt;0),"-",IF(AND(CL178&gt;0,CM178=0),IF($D178="DCE/REA",IF(IB178="","DCE","REA"),$D178),""))</f>
        <v/>
      </c>
      <c r="AP178" s="155" t="str">
        <f t="shared" ref="AP178:AP180" ca="1" si="2478">IF(AND(CM178&gt;0,CN178&gt;0),"-",IF(AND(CM178&gt;0,CN178=0),IF($D178="DCE/REA",IF(IC178="","DCE","REA"),$D178),""))</f>
        <v/>
      </c>
      <c r="AQ178" s="155" t="str">
        <f t="shared" ref="AQ178:AQ180" ca="1" si="2479">IF(AND(CN178&gt;0,CO178&gt;0),"-",IF(AND(CN178&gt;0,CO178=0),IF($D178="DCE/REA",IF(ID178="","DCE","REA"),$D178),""))</f>
        <v/>
      </c>
      <c r="AR178" s="155" t="str">
        <f t="shared" ref="AR178:AR180" ca="1" si="2480">IF(AND(CO178&gt;0,CP178&gt;0),"-",IF(AND(CO178&gt;0,CP178=0),IF($D178="DCE/REA",IF(IE178="","DCE","REA"),$D178),""))</f>
        <v/>
      </c>
      <c r="AS178" s="156" t="str">
        <f t="shared" ref="AS178:AS180" ca="1" si="2481">IF(AND(CP178&gt;0,CQ178&gt;0),"-",IF(AND(CP178&gt;0,CQ178=0),IF($D178="DCE/REA",IF(IF178="","DCE","REA"),$D178),""))</f>
        <v/>
      </c>
      <c r="AT178" s="154" t="str">
        <f t="shared" ref="AT178:AT180" ca="1" si="2482">IF(AND(CQ178&gt;0,CR178&gt;0),"-",IF(AND(CQ178&gt;0,CR178=0),IF($D178="DCE/REA",IF(IG178="","DCE","REA"),$D178),""))</f>
        <v/>
      </c>
      <c r="AU178" s="155" t="str">
        <f t="shared" ref="AU178:AU180" ca="1" si="2483">IF(AND(CR178&gt;0,CS178&gt;0),"-",IF(AND(CR178&gt;0,CS178=0),IF($D178="DCE/REA",IF(IH178="","DCE","REA"),$D178),""))</f>
        <v/>
      </c>
      <c r="AV178" s="155" t="str">
        <f t="shared" ref="AV178:AV180" ca="1" si="2484">IF(AND(CS178&gt;0,CT178&gt;0),"-",IF(AND(CS178&gt;0,CT178=0),IF($D178="DCE/REA",IF(II178="","DCE","REA"),$D178),""))</f>
        <v/>
      </c>
      <c r="AW178" s="155" t="str">
        <f t="shared" ref="AW178:AW180" ca="1" si="2485">IF(AND(CT178&gt;0,CU178&gt;0),"-",IF(AND(CT178&gt;0,CU178=0),IF($D178="DCE/REA",IF(IJ178="","DCE","REA"),$D178),""))</f>
        <v/>
      </c>
      <c r="AX178" s="155" t="str">
        <f t="shared" ref="AX178:AX180" ca="1" si="2486">IF(AND(CU178&gt;0,CV178&gt;0),"-",IF(AND(CU178&gt;0,CV178=0),IF($D178="DCE/REA",IF(IK178="","DCE","REA"),$D178),""))</f>
        <v/>
      </c>
      <c r="AY178" s="155" t="str">
        <f t="shared" ref="AY178:AY180" ca="1" si="2487">IF(AND(CV178&gt;0,CW178&gt;0),"-",IF(AND(CV178&gt;0,CW178=0),IF($D178="DCE/REA",IF(IL178="","DCE","REA"),$D178),""))</f>
        <v/>
      </c>
      <c r="AZ178" s="155" t="str">
        <f t="shared" ref="AZ178:AZ180" ca="1" si="2488">IF(AND(CW178&gt;0,CX178&gt;0),"-",IF(AND(CW178&gt;0,CX178=0),IF($D178="DCE/REA",IF(IM178="","DCE","REA"),$D178),""))</f>
        <v/>
      </c>
      <c r="BA178" s="155" t="str">
        <f t="shared" ref="BA178:BA180" ca="1" si="2489">IF(AND(CX178&gt;0,CY178&gt;0),"-",IF(AND(CX178&gt;0,CY178=0),IF($D178="DCE/REA",IF(IN178="","DCE","REA"),$D178),""))</f>
        <v/>
      </c>
      <c r="BB178" s="155" t="str">
        <f t="shared" ref="BB178:BB180" ca="1" si="2490">IF(AND(CY178&gt;0,CZ178&gt;0),"-",IF(AND(CY178&gt;0,CZ178=0),IF($D178="DCE/REA",IF(IO178="","DCE","REA"),$D178),""))</f>
        <v/>
      </c>
      <c r="BC178" s="155" t="str">
        <f t="shared" ref="BC178:BC180" ca="1" si="2491">IF(AND(CZ178&gt;0,DA178&gt;0),"-",IF(AND(CZ178&gt;0,DA178=0),IF($D178="DCE/REA",IF(IP178="","DCE","REA"),$D178),""))</f>
        <v/>
      </c>
      <c r="BD178" s="155" t="str">
        <f t="shared" ref="BD178:BD180" ca="1" si="2492">IF(AND(DA178&gt;0,DB178&gt;0),"-",IF(AND(DA178&gt;0,DB178=0),IF($D178="DCE/REA",IF(IQ178="","DCE","REA"),$D178),""))</f>
        <v/>
      </c>
      <c r="BE178" s="156" t="str">
        <f t="shared" ref="BE178:BE180" ca="1" si="2493">IF(AND(DB178&gt;0,DC178&gt;0),"-",IF(AND(DB178&gt;0,DC178=0),IF($D178="DCE/REA",IF(IR178="","DCE","REA"),$D178),""))</f>
        <v/>
      </c>
      <c r="BF178" s="154" t="str">
        <f t="shared" ref="BF178:BF180" ca="1" si="2494">IF(AND(DC178&gt;0,DD178&gt;0),"-",IF(AND(DC178&gt;0,DD178=0),IF($D178="DCE/REA",IF(IS178="","DCE","REA"),$D178),""))</f>
        <v/>
      </c>
      <c r="BG178" s="155" t="str">
        <f t="shared" ref="BG178:BG180" ca="1" si="2495">IF(AND(DD178&gt;0,DE178&gt;0),"-",IF(AND(DD178&gt;0,DE178=0),IF($D178="DCE/REA",IF(IT178="","DCE","REA"),$D178),""))</f>
        <v/>
      </c>
      <c r="BH178" s="155" t="str">
        <f t="shared" ref="BH178:BH180" ca="1" si="2496">IF(AND(DE178&gt;0,DF178&gt;0),"-",IF(AND(DE178&gt;0,DF178=0),IF($D178="DCE/REA",IF(IU178="","DCE","REA"),$D178),""))</f>
        <v/>
      </c>
      <c r="BI178" s="155" t="str">
        <f t="shared" ref="BI178:BI180" ca="1" si="2497">IF(AND(DF178&gt;0,DG178&gt;0),"-",IF(AND(DF178&gt;0,DG178=0),IF($D178="DCE/REA",IF(IV178="","DCE","REA"),$D178),""))</f>
        <v/>
      </c>
      <c r="BJ178" s="155" t="str">
        <f t="shared" ref="BJ178:BJ180" ca="1" si="2498">IF(AND(DG178&gt;0,DH178&gt;0),"-",IF(AND(DG178&gt;0,DH178=0),IF($D178="DCE/REA",IF(IW178="","DCE","REA"),$D178),""))</f>
        <v/>
      </c>
      <c r="BK178" s="155" t="str">
        <f t="shared" ref="BK178:BK180" ca="1" si="2499">IF(AND(DH178&gt;0,DI178&gt;0),"-",IF(AND(DH178&gt;0,DI178=0),IF($D178="DCE/REA",IF(IX178="","DCE","REA"),$D178),""))</f>
        <v/>
      </c>
      <c r="BL178" s="155" t="str">
        <f t="shared" ref="BL178:BL180" ca="1" si="2500">IF(AND(DI178&gt;0,DJ178&gt;0),"-",IF(AND(DI178&gt;0,DJ178=0),IF($D178="DCE/REA",IF(IY178="","DCE","REA"),$D178),""))</f>
        <v/>
      </c>
      <c r="BM178" s="155" t="str">
        <f t="shared" ref="BM178:BM180" ca="1" si="2501">IF(AND(DJ178&gt;0,DK178&gt;0),"-",IF(AND(DJ178&gt;0,DK178=0),IF($D178="DCE/REA",IF(IZ178="","DCE","REA"),$D178),""))</f>
        <v/>
      </c>
      <c r="BN178" s="155" t="str">
        <f t="shared" ref="BN178:BN180" ca="1" si="2502">IF(AND(DK178&gt;0,DL178&gt;0),"-",IF(AND(DK178&gt;0,DL178=0),IF($D178="DCE/REA",IF(JA178="","DCE","REA"),$D178),""))</f>
        <v/>
      </c>
      <c r="BO178" s="155" t="str">
        <f t="shared" ref="BO178:BO180" ca="1" si="2503">IF(AND(DL178&gt;0,DM178&gt;0),"-",IF(AND(DL178&gt;0,DM178=0),IF($D178="DCE/REA",IF(JB178="","DCE","REA"),$D178),""))</f>
        <v/>
      </c>
      <c r="BP178" s="155" t="str">
        <f t="shared" ref="BP178:BP180" ca="1" si="2504">IF(AND(DM178&gt;0,DN178&gt;0),"-",IF(AND(DM178&gt;0,DN178=0),IF($D178="DCE/REA",IF(JC178="","DCE","REA"),$D178),""))</f>
        <v/>
      </c>
      <c r="BQ178" s="156" t="str">
        <f t="shared" ref="BQ178:BQ180" ca="1" si="2505">IF(AND(DN178&gt;0,DO178&gt;0),"-",IF(AND(DN178&gt;0,DO178=0),IF($D178="DCE/REA",IF(JD178="","DCE","REA"),$D178),""))</f>
        <v/>
      </c>
      <c r="BR178" s="52"/>
      <c r="BS178" s="53">
        <f t="shared" ref="BS178:CH194" ca="1" si="2506">IF(OFFSET($HI178,,(COLUMN()-COLUMN($BS$1:$BS$12)),,1)&lt;&gt;"",OFFSET($HI178,,(COLUMN()-COLUMN($BS$1:$BS$12)),,1),SUM(OFFSET($DP178,,2*(COLUMN()-COLUMN($BS$1:$BS$12)),,2)))</f>
        <v>47.058823529411768</v>
      </c>
      <c r="BT178" s="53">
        <f t="shared" ca="1" si="2506"/>
        <v>47.058823529411768</v>
      </c>
      <c r="BU178" s="53">
        <f t="shared" ca="1" si="2506"/>
        <v>70.588235294117652</v>
      </c>
      <c r="BV178" s="53">
        <f t="shared" ca="1" si="2506"/>
        <v>94.117647058823536</v>
      </c>
      <c r="BW178" s="53">
        <f t="shared" ca="1" si="2506"/>
        <v>94.117647058823536</v>
      </c>
      <c r="BX178" s="53">
        <f t="shared" ca="1" si="2506"/>
        <v>47.058823529411768</v>
      </c>
      <c r="BY178" s="53">
        <f t="shared" ca="1" si="2506"/>
        <v>0</v>
      </c>
      <c r="BZ178" s="53">
        <f t="shared" ca="1" si="2506"/>
        <v>0</v>
      </c>
      <c r="CA178" s="53">
        <f t="shared" ca="1" si="2506"/>
        <v>0</v>
      </c>
      <c r="CB178" s="53">
        <f t="shared" ca="1" si="2506"/>
        <v>0</v>
      </c>
      <c r="CC178" s="53">
        <f t="shared" ca="1" si="2506"/>
        <v>0</v>
      </c>
      <c r="CD178" s="54">
        <f t="shared" ca="1" si="2506"/>
        <v>0</v>
      </c>
      <c r="CE178" s="53">
        <f t="shared" ca="1" si="2506"/>
        <v>0</v>
      </c>
      <c r="CF178" s="53">
        <f t="shared" ca="1" si="2506"/>
        <v>0</v>
      </c>
      <c r="CG178" s="53">
        <f t="shared" ca="1" si="2506"/>
        <v>0</v>
      </c>
      <c r="CH178" s="53">
        <f t="shared" ca="1" si="2506"/>
        <v>0</v>
      </c>
      <c r="CI178" s="53">
        <f t="shared" ref="CI178:CX194" ca="1" si="2507">IF(OFFSET($HI178,,(COLUMN()-COLUMN($BS$1:$BS$12)),,1)&lt;&gt;"",OFFSET($HI178,,(COLUMN()-COLUMN($BS$1:$BS$12)),,1),SUM(OFFSET($DP178,,2*(COLUMN()-COLUMN($BS$1:$BS$12)),,2)))</f>
        <v>0</v>
      </c>
      <c r="CJ178" s="53">
        <f t="shared" ca="1" si="2507"/>
        <v>0</v>
      </c>
      <c r="CK178" s="53">
        <f t="shared" ca="1" si="2507"/>
        <v>0</v>
      </c>
      <c r="CL178" s="53">
        <f t="shared" ca="1" si="2507"/>
        <v>0</v>
      </c>
      <c r="CM178" s="53">
        <f t="shared" ca="1" si="2507"/>
        <v>0</v>
      </c>
      <c r="CN178" s="53">
        <f t="shared" ca="1" si="2507"/>
        <v>0</v>
      </c>
      <c r="CO178" s="53">
        <f t="shared" ca="1" si="2507"/>
        <v>0</v>
      </c>
      <c r="CP178" s="54">
        <f t="shared" ca="1" si="2507"/>
        <v>0</v>
      </c>
      <c r="CQ178" s="53">
        <f t="shared" ca="1" si="2507"/>
        <v>0</v>
      </c>
      <c r="CR178" s="53">
        <f t="shared" ca="1" si="2507"/>
        <v>0</v>
      </c>
      <c r="CS178" s="53">
        <f t="shared" ca="1" si="2507"/>
        <v>0</v>
      </c>
      <c r="CT178" s="53">
        <f t="shared" ca="1" si="2507"/>
        <v>0</v>
      </c>
      <c r="CU178" s="53">
        <f t="shared" ca="1" si="2507"/>
        <v>0</v>
      </c>
      <c r="CV178" s="53">
        <f t="shared" ca="1" si="2507"/>
        <v>0</v>
      </c>
      <c r="CW178" s="53">
        <f t="shared" ca="1" si="2507"/>
        <v>0</v>
      </c>
      <c r="CX178" s="53">
        <f t="shared" ca="1" si="2507"/>
        <v>0</v>
      </c>
      <c r="CY178" s="53">
        <f t="shared" ref="CY178:DN194" ca="1" si="2508">IF(OFFSET($HI178,,(COLUMN()-COLUMN($BS$1:$BS$12)),,1)&lt;&gt;"",OFFSET($HI178,,(COLUMN()-COLUMN($BS$1:$BS$12)),,1),SUM(OFFSET($DP178,,2*(COLUMN()-COLUMN($BS$1:$BS$12)),,2)))</f>
        <v>0</v>
      </c>
      <c r="CZ178" s="53">
        <f t="shared" ca="1" si="2508"/>
        <v>0</v>
      </c>
      <c r="DA178" s="53">
        <f t="shared" ca="1" si="2508"/>
        <v>0</v>
      </c>
      <c r="DB178" s="54">
        <f t="shared" ca="1" si="2508"/>
        <v>0</v>
      </c>
      <c r="DC178" s="53">
        <f t="shared" ca="1" si="2508"/>
        <v>0</v>
      </c>
      <c r="DD178" s="53">
        <f t="shared" ca="1" si="2508"/>
        <v>0</v>
      </c>
      <c r="DE178" s="53">
        <f t="shared" ca="1" si="2508"/>
        <v>0</v>
      </c>
      <c r="DF178" s="53">
        <f t="shared" ca="1" si="2508"/>
        <v>0</v>
      </c>
      <c r="DG178" s="53">
        <f t="shared" ca="1" si="2508"/>
        <v>0</v>
      </c>
      <c r="DH178" s="53">
        <f t="shared" ca="1" si="2508"/>
        <v>0</v>
      </c>
      <c r="DI178" s="53">
        <f t="shared" ca="1" si="2508"/>
        <v>0</v>
      </c>
      <c r="DJ178" s="53">
        <f t="shared" ca="1" si="2508"/>
        <v>0</v>
      </c>
      <c r="DK178" s="53">
        <f t="shared" ca="1" si="2508"/>
        <v>0</v>
      </c>
      <c r="DL178" s="53">
        <f t="shared" ca="1" si="2508"/>
        <v>0</v>
      </c>
      <c r="DM178" s="53">
        <f t="shared" ca="1" si="2508"/>
        <v>0</v>
      </c>
      <c r="DN178" s="53">
        <f t="shared" ca="1" si="2508"/>
        <v>0</v>
      </c>
      <c r="DO178" s="52"/>
      <c r="DP178" s="60">
        <v>23.529411764705884</v>
      </c>
      <c r="DQ178" s="53">
        <v>23.529411764705884</v>
      </c>
      <c r="DR178" s="53">
        <v>23.529411764705884</v>
      </c>
      <c r="DS178" s="53">
        <v>23.529411764705884</v>
      </c>
      <c r="DT178" s="53">
        <v>23.529411764705884</v>
      </c>
      <c r="DU178" s="53">
        <v>47.058823529411768</v>
      </c>
      <c r="DV178" s="53">
        <v>47.058823529411768</v>
      </c>
      <c r="DW178" s="53">
        <v>47.058823529411768</v>
      </c>
      <c r="DX178" s="53">
        <v>47.058823529411768</v>
      </c>
      <c r="DY178" s="53">
        <v>47.058823529411768</v>
      </c>
      <c r="DZ178" s="53">
        <v>47.058823529411768</v>
      </c>
      <c r="EA178" s="53">
        <v>0</v>
      </c>
      <c r="EB178" s="53">
        <v>0</v>
      </c>
      <c r="EC178" s="53">
        <v>0</v>
      </c>
      <c r="ED178" s="53">
        <v>0</v>
      </c>
      <c r="EE178" s="53">
        <v>0</v>
      </c>
      <c r="EF178" s="53">
        <v>0</v>
      </c>
      <c r="EG178" s="53">
        <v>0</v>
      </c>
      <c r="EH178" s="53">
        <v>0</v>
      </c>
      <c r="EI178" s="53">
        <v>0</v>
      </c>
      <c r="EJ178" s="53">
        <v>0</v>
      </c>
      <c r="EK178" s="53">
        <v>0</v>
      </c>
      <c r="EL178" s="55">
        <v>0</v>
      </c>
      <c r="EM178" s="54">
        <v>0</v>
      </c>
      <c r="EN178" s="53">
        <v>0</v>
      </c>
      <c r="EO178" s="53">
        <v>0</v>
      </c>
      <c r="EP178" s="53">
        <v>0</v>
      </c>
      <c r="EQ178" s="53">
        <v>0</v>
      </c>
      <c r="ER178" s="53">
        <v>0</v>
      </c>
      <c r="ES178" s="53">
        <v>0</v>
      </c>
      <c r="ET178" s="53">
        <v>0</v>
      </c>
      <c r="EU178" s="53">
        <v>0</v>
      </c>
      <c r="EV178" s="53">
        <v>0</v>
      </c>
      <c r="EW178" s="53">
        <v>0</v>
      </c>
      <c r="EX178" s="53">
        <v>0</v>
      </c>
      <c r="EY178" s="53">
        <v>0</v>
      </c>
      <c r="EZ178" s="53">
        <v>0</v>
      </c>
      <c r="FA178" s="53">
        <v>0</v>
      </c>
      <c r="FB178" s="53">
        <v>0</v>
      </c>
      <c r="FC178" s="53">
        <v>0</v>
      </c>
      <c r="FD178" s="53">
        <v>0</v>
      </c>
      <c r="FE178" s="53">
        <v>0</v>
      </c>
      <c r="FF178" s="53">
        <v>0</v>
      </c>
      <c r="FG178" s="53">
        <v>0</v>
      </c>
      <c r="FH178" s="53">
        <v>0</v>
      </c>
      <c r="FI178" s="53">
        <v>0</v>
      </c>
      <c r="FJ178" s="53">
        <v>0</v>
      </c>
      <c r="FK178" s="54">
        <v>0</v>
      </c>
      <c r="FL178" s="53">
        <v>0</v>
      </c>
      <c r="FM178" s="53">
        <v>0</v>
      </c>
      <c r="FN178" s="53">
        <v>0</v>
      </c>
      <c r="FO178" s="53">
        <v>0</v>
      </c>
      <c r="FP178" s="53">
        <v>0</v>
      </c>
      <c r="FQ178" s="53">
        <v>0</v>
      </c>
      <c r="FR178" s="53">
        <v>0</v>
      </c>
      <c r="FS178" s="53">
        <v>0</v>
      </c>
      <c r="FT178" s="53">
        <v>0</v>
      </c>
      <c r="FU178" s="53">
        <v>0</v>
      </c>
      <c r="FV178" s="53">
        <v>0</v>
      </c>
      <c r="FW178" s="53">
        <v>0</v>
      </c>
      <c r="FX178" s="53">
        <v>0</v>
      </c>
      <c r="FY178" s="53">
        <v>0</v>
      </c>
      <c r="FZ178" s="53">
        <v>0</v>
      </c>
      <c r="GA178" s="53">
        <v>0</v>
      </c>
      <c r="GB178" s="53">
        <v>0</v>
      </c>
      <c r="GC178" s="53">
        <v>0</v>
      </c>
      <c r="GD178" s="53">
        <v>0</v>
      </c>
      <c r="GE178" s="53">
        <v>0</v>
      </c>
      <c r="GF178" s="53">
        <v>0</v>
      </c>
      <c r="GG178" s="53">
        <v>0</v>
      </c>
      <c r="GH178" s="53">
        <v>0</v>
      </c>
      <c r="GI178" s="54">
        <v>0</v>
      </c>
      <c r="GJ178" s="53">
        <v>0</v>
      </c>
      <c r="GK178" s="53">
        <v>0</v>
      </c>
      <c r="GL178" s="53">
        <v>0</v>
      </c>
      <c r="GM178" s="53">
        <v>0</v>
      </c>
      <c r="GN178" s="53">
        <v>0</v>
      </c>
      <c r="GO178" s="53">
        <v>0</v>
      </c>
      <c r="GP178" s="53">
        <v>0</v>
      </c>
      <c r="GQ178" s="53">
        <v>0</v>
      </c>
      <c r="GR178" s="53">
        <v>0</v>
      </c>
      <c r="GS178" s="53">
        <v>0</v>
      </c>
      <c r="GT178" s="53">
        <v>0</v>
      </c>
      <c r="GU178" s="53">
        <v>0</v>
      </c>
      <c r="GV178" s="53">
        <v>0</v>
      </c>
      <c r="GW178" s="53">
        <v>0</v>
      </c>
      <c r="GX178" s="53">
        <v>0</v>
      </c>
      <c r="GY178" s="53">
        <v>0</v>
      </c>
      <c r="GZ178" s="53">
        <v>0</v>
      </c>
      <c r="HA178" s="53">
        <v>0</v>
      </c>
      <c r="HB178" s="53">
        <v>0</v>
      </c>
      <c r="HC178" s="53">
        <v>0</v>
      </c>
      <c r="HD178" s="53">
        <v>0</v>
      </c>
      <c r="HE178" s="53">
        <v>0</v>
      </c>
      <c r="HF178" s="53">
        <v>0</v>
      </c>
      <c r="HG178" s="54">
        <v>0</v>
      </c>
      <c r="HH178" s="52"/>
      <c r="HI178" s="160"/>
      <c r="HJ178" s="161"/>
      <c r="HK178" s="161"/>
      <c r="HL178" s="161"/>
      <c r="HM178" s="161"/>
      <c r="HN178" s="161"/>
      <c r="HO178" s="161"/>
      <c r="HP178" s="161"/>
      <c r="HQ178" s="161"/>
      <c r="HR178" s="161"/>
      <c r="HS178" s="161"/>
      <c r="HT178" s="162"/>
      <c r="HU178" s="160"/>
      <c r="HV178" s="161"/>
      <c r="HW178" s="161"/>
      <c r="HX178" s="161"/>
      <c r="HY178" s="161"/>
      <c r="HZ178" s="161"/>
      <c r="IA178" s="161"/>
      <c r="IB178" s="161"/>
      <c r="IC178" s="161"/>
      <c r="ID178" s="161"/>
      <c r="IE178" s="161"/>
      <c r="IF178" s="162"/>
      <c r="IG178" s="160"/>
      <c r="IH178" s="161"/>
      <c r="II178" s="161"/>
      <c r="IJ178" s="161"/>
      <c r="IK178" s="161"/>
      <c r="IL178" s="161"/>
      <c r="IM178" s="161"/>
      <c r="IN178" s="161"/>
      <c r="IO178" s="161"/>
      <c r="IP178" s="161"/>
      <c r="IQ178" s="161"/>
      <c r="IR178" s="162"/>
      <c r="IS178" s="160"/>
      <c r="IT178" s="161"/>
      <c r="IU178" s="161"/>
      <c r="IV178" s="161"/>
      <c r="IW178" s="161"/>
      <c r="IX178" s="161"/>
      <c r="IY178" s="161"/>
      <c r="IZ178" s="161"/>
      <c r="JA178" s="161"/>
      <c r="JB178" s="161"/>
      <c r="JC178" s="161"/>
      <c r="JD178" s="162"/>
      <c r="JE178" s="92"/>
    </row>
    <row r="179" spans="1:265" s="1" customFormat="1" ht="14.4" x14ac:dyDescent="0.3">
      <c r="A179" s="125"/>
      <c r="B179" s="163">
        <f t="shared" ca="1" si="2449"/>
        <v>0</v>
      </c>
      <c r="C179" s="164" t="str">
        <f t="shared" ca="1" si="2450"/>
        <v>Affaire 1</v>
      </c>
      <c r="D179" s="140" t="str">
        <f t="shared" ca="1" si="2451"/>
        <v>DCE/REA</v>
      </c>
      <c r="E179" s="141" t="s">
        <v>39</v>
      </c>
      <c r="F179" s="142">
        <v>2</v>
      </c>
      <c r="G179" s="140">
        <f t="shared" ca="1" si="2452"/>
        <v>0</v>
      </c>
      <c r="H179" s="140">
        <f t="shared" ca="1" si="2453"/>
        <v>0</v>
      </c>
      <c r="I179" s="168">
        <f t="shared" ca="1" si="2454"/>
        <v>0</v>
      </c>
      <c r="J179" s="140">
        <f t="shared" ca="1" si="2455"/>
        <v>0</v>
      </c>
      <c r="K179" s="140">
        <f t="shared" ca="1" si="2456"/>
        <v>0</v>
      </c>
      <c r="L179" s="143">
        <f t="shared" ca="1" si="2457"/>
        <v>0</v>
      </c>
      <c r="M179" s="108"/>
      <c r="N179" s="145">
        <v>200</v>
      </c>
      <c r="O179" s="146">
        <v>43466</v>
      </c>
      <c r="P179" s="146">
        <v>43600</v>
      </c>
      <c r="Q179" s="147">
        <v>43597</v>
      </c>
      <c r="R179" s="148" t="str">
        <f ca="1">IF(AND($P179&lt;&gt;"",$P179&lt;=$B$1,$Q179=""),"RETARD","")</f>
        <v/>
      </c>
      <c r="S179" s="148">
        <f ca="1">IF($O179="","",IF(AND($B$1&lt;$P179,$Q179=""),$P179,IF(AND($Q179&lt;=$P179,$Q179&lt;&gt;""),$Q179,EDATE($P179,1))))</f>
        <v>43597</v>
      </c>
      <c r="T179" s="150"/>
      <c r="U179" s="108"/>
      <c r="V179" s="154" t="str">
        <f t="shared" ca="1" si="2458"/>
        <v>-</v>
      </c>
      <c r="W179" s="155" t="str">
        <f t="shared" ca="1" si="2459"/>
        <v>-</v>
      </c>
      <c r="X179" s="155" t="str">
        <f t="shared" ca="1" si="2460"/>
        <v>-</v>
      </c>
      <c r="Y179" s="155" t="str">
        <f t="shared" ca="1" si="2461"/>
        <v>-</v>
      </c>
      <c r="Z179" s="155" t="str">
        <f t="shared" ca="1" si="2462"/>
        <v>DCE</v>
      </c>
      <c r="AA179" s="155" t="str">
        <f t="shared" ca="1" si="2463"/>
        <v/>
      </c>
      <c r="AB179" s="155" t="str">
        <f t="shared" ca="1" si="2464"/>
        <v/>
      </c>
      <c r="AC179" s="155" t="str">
        <f t="shared" ca="1" si="2465"/>
        <v/>
      </c>
      <c r="AD179" s="155" t="str">
        <f t="shared" ca="1" si="2466"/>
        <v/>
      </c>
      <c r="AE179" s="155" t="str">
        <f t="shared" ca="1" si="2467"/>
        <v/>
      </c>
      <c r="AF179" s="155" t="str">
        <f t="shared" ca="1" si="2468"/>
        <v/>
      </c>
      <c r="AG179" s="156" t="str">
        <f t="shared" ca="1" si="2469"/>
        <v/>
      </c>
      <c r="AH179" s="154" t="str">
        <f t="shared" ca="1" si="2470"/>
        <v/>
      </c>
      <c r="AI179" s="155" t="str">
        <f t="shared" ca="1" si="2471"/>
        <v/>
      </c>
      <c r="AJ179" s="155" t="str">
        <f t="shared" ca="1" si="2472"/>
        <v/>
      </c>
      <c r="AK179" s="155" t="str">
        <f t="shared" ca="1" si="2473"/>
        <v/>
      </c>
      <c r="AL179" s="155" t="str">
        <f t="shared" ca="1" si="2474"/>
        <v/>
      </c>
      <c r="AM179" s="155" t="str">
        <f t="shared" ca="1" si="2475"/>
        <v/>
      </c>
      <c r="AN179" s="155" t="str">
        <f t="shared" ca="1" si="2476"/>
        <v/>
      </c>
      <c r="AO179" s="155" t="str">
        <f t="shared" ca="1" si="2477"/>
        <v/>
      </c>
      <c r="AP179" s="155" t="str">
        <f t="shared" ca="1" si="2478"/>
        <v/>
      </c>
      <c r="AQ179" s="155" t="str">
        <f t="shared" ca="1" si="2479"/>
        <v/>
      </c>
      <c r="AR179" s="155" t="str">
        <f t="shared" ca="1" si="2480"/>
        <v/>
      </c>
      <c r="AS179" s="156" t="str">
        <f t="shared" ca="1" si="2481"/>
        <v/>
      </c>
      <c r="AT179" s="154" t="str">
        <f t="shared" ca="1" si="2482"/>
        <v/>
      </c>
      <c r="AU179" s="155" t="str">
        <f t="shared" ca="1" si="2483"/>
        <v/>
      </c>
      <c r="AV179" s="155" t="str">
        <f t="shared" ca="1" si="2484"/>
        <v/>
      </c>
      <c r="AW179" s="155" t="str">
        <f t="shared" ca="1" si="2485"/>
        <v/>
      </c>
      <c r="AX179" s="155" t="str">
        <f t="shared" ca="1" si="2486"/>
        <v/>
      </c>
      <c r="AY179" s="155" t="str">
        <f t="shared" ca="1" si="2487"/>
        <v/>
      </c>
      <c r="AZ179" s="155" t="str">
        <f t="shared" ca="1" si="2488"/>
        <v/>
      </c>
      <c r="BA179" s="155" t="str">
        <f t="shared" ca="1" si="2489"/>
        <v/>
      </c>
      <c r="BB179" s="155" t="str">
        <f t="shared" ca="1" si="2490"/>
        <v/>
      </c>
      <c r="BC179" s="155" t="str">
        <f t="shared" ca="1" si="2491"/>
        <v/>
      </c>
      <c r="BD179" s="155" t="str">
        <f t="shared" ca="1" si="2492"/>
        <v/>
      </c>
      <c r="BE179" s="156" t="str">
        <f t="shared" ca="1" si="2493"/>
        <v/>
      </c>
      <c r="BF179" s="154" t="str">
        <f t="shared" ca="1" si="2494"/>
        <v/>
      </c>
      <c r="BG179" s="155" t="str">
        <f t="shared" ca="1" si="2495"/>
        <v/>
      </c>
      <c r="BH179" s="155" t="str">
        <f t="shared" ca="1" si="2496"/>
        <v/>
      </c>
      <c r="BI179" s="155" t="str">
        <f t="shared" ca="1" si="2497"/>
        <v/>
      </c>
      <c r="BJ179" s="155" t="str">
        <f t="shared" ca="1" si="2498"/>
        <v/>
      </c>
      <c r="BK179" s="155" t="str">
        <f t="shared" ca="1" si="2499"/>
        <v/>
      </c>
      <c r="BL179" s="155" t="str">
        <f t="shared" ca="1" si="2500"/>
        <v/>
      </c>
      <c r="BM179" s="155" t="str">
        <f t="shared" ca="1" si="2501"/>
        <v/>
      </c>
      <c r="BN179" s="155" t="str">
        <f t="shared" ca="1" si="2502"/>
        <v/>
      </c>
      <c r="BO179" s="155" t="str">
        <f t="shared" ca="1" si="2503"/>
        <v/>
      </c>
      <c r="BP179" s="155" t="str">
        <f t="shared" ca="1" si="2504"/>
        <v/>
      </c>
      <c r="BQ179" s="156" t="str">
        <f t="shared" ca="1" si="2505"/>
        <v/>
      </c>
      <c r="BR179" s="52"/>
      <c r="BS179" s="53">
        <f t="shared" ca="1" si="2506"/>
        <v>44.444444444444443</v>
      </c>
      <c r="BT179" s="53">
        <f t="shared" ca="1" si="2506"/>
        <v>44.444444444444443</v>
      </c>
      <c r="BU179" s="53">
        <f t="shared" ca="1" si="2506"/>
        <v>44.444444444444443</v>
      </c>
      <c r="BV179" s="53">
        <f t="shared" ca="1" si="2506"/>
        <v>44.444444444444443</v>
      </c>
      <c r="BW179" s="53">
        <f t="shared" ca="1" si="2506"/>
        <v>22.222222222222221</v>
      </c>
      <c r="BX179" s="53">
        <f t="shared" ca="1" si="2506"/>
        <v>0</v>
      </c>
      <c r="BY179" s="53">
        <f t="shared" ca="1" si="2506"/>
        <v>0</v>
      </c>
      <c r="BZ179" s="53">
        <f t="shared" ca="1" si="2506"/>
        <v>0</v>
      </c>
      <c r="CA179" s="53">
        <f t="shared" ca="1" si="2506"/>
        <v>0</v>
      </c>
      <c r="CB179" s="53">
        <f t="shared" ca="1" si="2506"/>
        <v>0</v>
      </c>
      <c r="CC179" s="53">
        <f t="shared" ca="1" si="2506"/>
        <v>0</v>
      </c>
      <c r="CD179" s="54">
        <f t="shared" ca="1" si="2506"/>
        <v>0</v>
      </c>
      <c r="CE179" s="53">
        <f t="shared" ca="1" si="2506"/>
        <v>0</v>
      </c>
      <c r="CF179" s="53">
        <f t="shared" ca="1" si="2506"/>
        <v>0</v>
      </c>
      <c r="CG179" s="53">
        <f t="shared" ca="1" si="2506"/>
        <v>0</v>
      </c>
      <c r="CH179" s="53">
        <f t="shared" ca="1" si="2506"/>
        <v>0</v>
      </c>
      <c r="CI179" s="53">
        <f t="shared" ca="1" si="2507"/>
        <v>0</v>
      </c>
      <c r="CJ179" s="53">
        <f t="shared" ca="1" si="2507"/>
        <v>0</v>
      </c>
      <c r="CK179" s="53">
        <f t="shared" ca="1" si="2507"/>
        <v>0</v>
      </c>
      <c r="CL179" s="53">
        <f t="shared" ca="1" si="2507"/>
        <v>0</v>
      </c>
      <c r="CM179" s="53">
        <f t="shared" ca="1" si="2507"/>
        <v>0</v>
      </c>
      <c r="CN179" s="53">
        <f t="shared" ca="1" si="2507"/>
        <v>0</v>
      </c>
      <c r="CO179" s="53">
        <f t="shared" ca="1" si="2507"/>
        <v>0</v>
      </c>
      <c r="CP179" s="54">
        <f t="shared" ca="1" si="2507"/>
        <v>0</v>
      </c>
      <c r="CQ179" s="53">
        <f t="shared" ca="1" si="2507"/>
        <v>0</v>
      </c>
      <c r="CR179" s="53">
        <f t="shared" ca="1" si="2507"/>
        <v>0</v>
      </c>
      <c r="CS179" s="53">
        <f t="shared" ca="1" si="2507"/>
        <v>0</v>
      </c>
      <c r="CT179" s="53">
        <f t="shared" ca="1" si="2507"/>
        <v>0</v>
      </c>
      <c r="CU179" s="53">
        <f t="shared" ca="1" si="2507"/>
        <v>0</v>
      </c>
      <c r="CV179" s="53">
        <f t="shared" ca="1" si="2507"/>
        <v>0</v>
      </c>
      <c r="CW179" s="53">
        <f t="shared" ca="1" si="2507"/>
        <v>0</v>
      </c>
      <c r="CX179" s="53">
        <f t="shared" ca="1" si="2507"/>
        <v>0</v>
      </c>
      <c r="CY179" s="53">
        <f t="shared" ca="1" si="2508"/>
        <v>0</v>
      </c>
      <c r="CZ179" s="53">
        <f t="shared" ca="1" si="2508"/>
        <v>0</v>
      </c>
      <c r="DA179" s="53">
        <f t="shared" ca="1" si="2508"/>
        <v>0</v>
      </c>
      <c r="DB179" s="54">
        <f t="shared" ca="1" si="2508"/>
        <v>0</v>
      </c>
      <c r="DC179" s="53">
        <f t="shared" ca="1" si="2508"/>
        <v>0</v>
      </c>
      <c r="DD179" s="53">
        <f t="shared" ca="1" si="2508"/>
        <v>0</v>
      </c>
      <c r="DE179" s="53">
        <f t="shared" ca="1" si="2508"/>
        <v>0</v>
      </c>
      <c r="DF179" s="53">
        <f t="shared" ca="1" si="2508"/>
        <v>0</v>
      </c>
      <c r="DG179" s="53">
        <f t="shared" ca="1" si="2508"/>
        <v>0</v>
      </c>
      <c r="DH179" s="53">
        <f t="shared" ca="1" si="2508"/>
        <v>0</v>
      </c>
      <c r="DI179" s="53">
        <f t="shared" ca="1" si="2508"/>
        <v>0</v>
      </c>
      <c r="DJ179" s="53">
        <f t="shared" ca="1" si="2508"/>
        <v>0</v>
      </c>
      <c r="DK179" s="53">
        <f t="shared" ca="1" si="2508"/>
        <v>0</v>
      </c>
      <c r="DL179" s="53">
        <f t="shared" ca="1" si="2508"/>
        <v>0</v>
      </c>
      <c r="DM179" s="53">
        <f t="shared" ca="1" si="2508"/>
        <v>0</v>
      </c>
      <c r="DN179" s="53">
        <f t="shared" ca="1" si="2508"/>
        <v>0</v>
      </c>
      <c r="DO179" s="52"/>
      <c r="DP179" s="60">
        <v>22.222222222222221</v>
      </c>
      <c r="DQ179" s="53">
        <v>22.222222222222221</v>
      </c>
      <c r="DR179" s="53">
        <v>22.222222222222221</v>
      </c>
      <c r="DS179" s="53">
        <v>22.222222222222221</v>
      </c>
      <c r="DT179" s="53">
        <v>22.222222222222221</v>
      </c>
      <c r="DU179" s="53">
        <v>22.222222222222221</v>
      </c>
      <c r="DV179" s="53">
        <v>22.222222222222221</v>
      </c>
      <c r="DW179" s="53">
        <v>22.222222222222221</v>
      </c>
      <c r="DX179" s="53">
        <v>22.222222222222221</v>
      </c>
      <c r="DY179" s="53">
        <v>0</v>
      </c>
      <c r="DZ179" s="53">
        <v>0</v>
      </c>
      <c r="EA179" s="53">
        <v>0</v>
      </c>
      <c r="EB179" s="53">
        <v>0</v>
      </c>
      <c r="EC179" s="53">
        <v>0</v>
      </c>
      <c r="ED179" s="53">
        <v>0</v>
      </c>
      <c r="EE179" s="53">
        <v>0</v>
      </c>
      <c r="EF179" s="53">
        <v>0</v>
      </c>
      <c r="EG179" s="53">
        <v>0</v>
      </c>
      <c r="EH179" s="53">
        <v>0</v>
      </c>
      <c r="EI179" s="53">
        <v>0</v>
      </c>
      <c r="EJ179" s="53">
        <v>0</v>
      </c>
      <c r="EK179" s="53">
        <v>0</v>
      </c>
      <c r="EL179" s="55">
        <v>0</v>
      </c>
      <c r="EM179" s="54">
        <v>0</v>
      </c>
      <c r="EN179" s="53">
        <v>0</v>
      </c>
      <c r="EO179" s="53">
        <v>0</v>
      </c>
      <c r="EP179" s="53">
        <v>0</v>
      </c>
      <c r="EQ179" s="53">
        <v>0</v>
      </c>
      <c r="ER179" s="53">
        <v>0</v>
      </c>
      <c r="ES179" s="53">
        <v>0</v>
      </c>
      <c r="ET179" s="53">
        <v>0</v>
      </c>
      <c r="EU179" s="53">
        <v>0</v>
      </c>
      <c r="EV179" s="53">
        <v>0</v>
      </c>
      <c r="EW179" s="53">
        <v>0</v>
      </c>
      <c r="EX179" s="53">
        <v>0</v>
      </c>
      <c r="EY179" s="53">
        <v>0</v>
      </c>
      <c r="EZ179" s="53">
        <v>0</v>
      </c>
      <c r="FA179" s="53">
        <v>0</v>
      </c>
      <c r="FB179" s="53">
        <v>0</v>
      </c>
      <c r="FC179" s="53">
        <v>0</v>
      </c>
      <c r="FD179" s="53">
        <v>0</v>
      </c>
      <c r="FE179" s="53">
        <v>0</v>
      </c>
      <c r="FF179" s="53">
        <v>0</v>
      </c>
      <c r="FG179" s="53">
        <v>0</v>
      </c>
      <c r="FH179" s="53">
        <v>0</v>
      </c>
      <c r="FI179" s="53">
        <v>0</v>
      </c>
      <c r="FJ179" s="53">
        <v>0</v>
      </c>
      <c r="FK179" s="54">
        <v>0</v>
      </c>
      <c r="FL179" s="53">
        <v>0</v>
      </c>
      <c r="FM179" s="53">
        <v>0</v>
      </c>
      <c r="FN179" s="53">
        <v>0</v>
      </c>
      <c r="FO179" s="53">
        <v>0</v>
      </c>
      <c r="FP179" s="53">
        <v>0</v>
      </c>
      <c r="FQ179" s="53">
        <v>0</v>
      </c>
      <c r="FR179" s="53">
        <v>0</v>
      </c>
      <c r="FS179" s="53">
        <v>0</v>
      </c>
      <c r="FT179" s="53">
        <v>0</v>
      </c>
      <c r="FU179" s="53">
        <v>0</v>
      </c>
      <c r="FV179" s="53">
        <v>0</v>
      </c>
      <c r="FW179" s="53">
        <v>0</v>
      </c>
      <c r="FX179" s="53">
        <v>0</v>
      </c>
      <c r="FY179" s="53">
        <v>0</v>
      </c>
      <c r="FZ179" s="53">
        <v>0</v>
      </c>
      <c r="GA179" s="53">
        <v>0</v>
      </c>
      <c r="GB179" s="53">
        <v>0</v>
      </c>
      <c r="GC179" s="53">
        <v>0</v>
      </c>
      <c r="GD179" s="53">
        <v>0</v>
      </c>
      <c r="GE179" s="53">
        <v>0</v>
      </c>
      <c r="GF179" s="53">
        <v>0</v>
      </c>
      <c r="GG179" s="53">
        <v>0</v>
      </c>
      <c r="GH179" s="53">
        <v>0</v>
      </c>
      <c r="GI179" s="54">
        <v>0</v>
      </c>
      <c r="GJ179" s="53">
        <v>0</v>
      </c>
      <c r="GK179" s="53">
        <v>0</v>
      </c>
      <c r="GL179" s="53">
        <v>0</v>
      </c>
      <c r="GM179" s="53">
        <v>0</v>
      </c>
      <c r="GN179" s="53">
        <v>0</v>
      </c>
      <c r="GO179" s="53">
        <v>0</v>
      </c>
      <c r="GP179" s="53">
        <v>0</v>
      </c>
      <c r="GQ179" s="53">
        <v>0</v>
      </c>
      <c r="GR179" s="53">
        <v>0</v>
      </c>
      <c r="GS179" s="53">
        <v>0</v>
      </c>
      <c r="GT179" s="53">
        <v>0</v>
      </c>
      <c r="GU179" s="53">
        <v>0</v>
      </c>
      <c r="GV179" s="53">
        <v>0</v>
      </c>
      <c r="GW179" s="53">
        <v>0</v>
      </c>
      <c r="GX179" s="53">
        <v>0</v>
      </c>
      <c r="GY179" s="53">
        <v>0</v>
      </c>
      <c r="GZ179" s="53">
        <v>0</v>
      </c>
      <c r="HA179" s="53">
        <v>0</v>
      </c>
      <c r="HB179" s="53">
        <v>0</v>
      </c>
      <c r="HC179" s="53">
        <v>0</v>
      </c>
      <c r="HD179" s="53">
        <v>0</v>
      </c>
      <c r="HE179" s="53">
        <v>0</v>
      </c>
      <c r="HF179" s="53">
        <v>0</v>
      </c>
      <c r="HG179" s="54">
        <v>0</v>
      </c>
      <c r="HH179" s="52"/>
      <c r="HI179" s="160"/>
      <c r="HJ179" s="161"/>
      <c r="HK179" s="161"/>
      <c r="HL179" s="161"/>
      <c r="HM179" s="161"/>
      <c r="HN179" s="161"/>
      <c r="HO179" s="161"/>
      <c r="HP179" s="161"/>
      <c r="HQ179" s="161"/>
      <c r="HR179" s="161"/>
      <c r="HS179" s="161"/>
      <c r="HT179" s="162"/>
      <c r="HU179" s="160"/>
      <c r="HV179" s="161"/>
      <c r="HW179" s="161"/>
      <c r="HX179" s="161"/>
      <c r="HY179" s="161"/>
      <c r="HZ179" s="161"/>
      <c r="IA179" s="161"/>
      <c r="IB179" s="161"/>
      <c r="IC179" s="161"/>
      <c r="ID179" s="161"/>
      <c r="IE179" s="161"/>
      <c r="IF179" s="162"/>
      <c r="IG179" s="160"/>
      <c r="IH179" s="161"/>
      <c r="II179" s="161"/>
      <c r="IJ179" s="161"/>
      <c r="IK179" s="161"/>
      <c r="IL179" s="161"/>
      <c r="IM179" s="161"/>
      <c r="IN179" s="161"/>
      <c r="IO179" s="161"/>
      <c r="IP179" s="161"/>
      <c r="IQ179" s="161"/>
      <c r="IR179" s="162"/>
      <c r="IS179" s="160"/>
      <c r="IT179" s="161"/>
      <c r="IU179" s="161"/>
      <c r="IV179" s="161"/>
      <c r="IW179" s="161"/>
      <c r="IX179" s="161"/>
      <c r="IY179" s="161"/>
      <c r="IZ179" s="161"/>
      <c r="JA179" s="161"/>
      <c r="JB179" s="161"/>
      <c r="JC179" s="161"/>
      <c r="JD179" s="162"/>
      <c r="JE179" s="92"/>
    </row>
    <row r="180" spans="1:265" s="1" customFormat="1" ht="15" thickBot="1" x14ac:dyDescent="0.35">
      <c r="A180" s="125"/>
      <c r="B180" s="163">
        <f t="shared" ca="1" si="2449"/>
        <v>0</v>
      </c>
      <c r="C180" s="164" t="str">
        <f t="shared" ca="1" si="2450"/>
        <v>Affaire 1</v>
      </c>
      <c r="D180" s="140" t="str">
        <f t="shared" ca="1" si="2451"/>
        <v>DCE/REA</v>
      </c>
      <c r="E180" s="141" t="s">
        <v>40</v>
      </c>
      <c r="F180" s="142">
        <v>3</v>
      </c>
      <c r="G180" s="140">
        <f t="shared" ca="1" si="2452"/>
        <v>0</v>
      </c>
      <c r="H180" s="140">
        <f t="shared" ca="1" si="2453"/>
        <v>0</v>
      </c>
      <c r="I180" s="168">
        <f t="shared" ca="1" si="2454"/>
        <v>0</v>
      </c>
      <c r="J180" s="140">
        <f t="shared" ca="1" si="2455"/>
        <v>0</v>
      </c>
      <c r="K180" s="140">
        <f t="shared" ca="1" si="2456"/>
        <v>0</v>
      </c>
      <c r="L180" s="143">
        <f t="shared" ca="1" si="2457"/>
        <v>0</v>
      </c>
      <c r="M180" s="108"/>
      <c r="N180" s="145">
        <v>250</v>
      </c>
      <c r="O180" s="146">
        <v>43466</v>
      </c>
      <c r="P180" s="146">
        <v>43525</v>
      </c>
      <c r="Q180" s="147"/>
      <c r="R180" s="148" t="str">
        <f ca="1">IF(AND($P180&lt;&gt;"",$P180&lt;=$B$1,$Q180=""),"RETARD","")</f>
        <v>RETARD</v>
      </c>
      <c r="S180" s="148">
        <f ca="1">IF($O180="","",IF(AND($B$1&lt;$P180,$Q180=""),$P180,IF(AND($Q180&lt;=$P180,$Q180&lt;&gt;""),$Q180,EDATE($P180,1))))</f>
        <v>43556</v>
      </c>
      <c r="T180" s="150"/>
      <c r="U180" s="108"/>
      <c r="V180" s="154" t="str">
        <f t="shared" ca="1" si="2458"/>
        <v>-</v>
      </c>
      <c r="W180" s="155" t="str">
        <f t="shared" ca="1" si="2459"/>
        <v>-</v>
      </c>
      <c r="X180" s="155" t="str">
        <f t="shared" ca="1" si="2460"/>
        <v>-</v>
      </c>
      <c r="Y180" s="155" t="str">
        <f t="shared" ca="1" si="2461"/>
        <v>DCE</v>
      </c>
      <c r="Z180" s="155" t="str">
        <f t="shared" ca="1" si="2462"/>
        <v/>
      </c>
      <c r="AA180" s="155" t="str">
        <f t="shared" ca="1" si="2463"/>
        <v/>
      </c>
      <c r="AB180" s="155" t="str">
        <f t="shared" ca="1" si="2464"/>
        <v/>
      </c>
      <c r="AC180" s="155" t="str">
        <f t="shared" ca="1" si="2465"/>
        <v/>
      </c>
      <c r="AD180" s="155" t="str">
        <f t="shared" ca="1" si="2466"/>
        <v/>
      </c>
      <c r="AE180" s="155" t="str">
        <f t="shared" ca="1" si="2467"/>
        <v/>
      </c>
      <c r="AF180" s="155" t="str">
        <f t="shared" ca="1" si="2468"/>
        <v/>
      </c>
      <c r="AG180" s="156" t="str">
        <f t="shared" ca="1" si="2469"/>
        <v/>
      </c>
      <c r="AH180" s="154" t="str">
        <f t="shared" ca="1" si="2470"/>
        <v/>
      </c>
      <c r="AI180" s="155" t="str">
        <f t="shared" ca="1" si="2471"/>
        <v/>
      </c>
      <c r="AJ180" s="155" t="str">
        <f t="shared" ca="1" si="2472"/>
        <v/>
      </c>
      <c r="AK180" s="155" t="str">
        <f t="shared" ca="1" si="2473"/>
        <v/>
      </c>
      <c r="AL180" s="155" t="str">
        <f t="shared" ca="1" si="2474"/>
        <v/>
      </c>
      <c r="AM180" s="155" t="str">
        <f t="shared" ca="1" si="2475"/>
        <v/>
      </c>
      <c r="AN180" s="155" t="str">
        <f t="shared" ca="1" si="2476"/>
        <v/>
      </c>
      <c r="AO180" s="155" t="str">
        <f t="shared" ca="1" si="2477"/>
        <v/>
      </c>
      <c r="AP180" s="155" t="str">
        <f t="shared" ca="1" si="2478"/>
        <v/>
      </c>
      <c r="AQ180" s="155" t="str">
        <f t="shared" ca="1" si="2479"/>
        <v/>
      </c>
      <c r="AR180" s="155" t="str">
        <f t="shared" ca="1" si="2480"/>
        <v/>
      </c>
      <c r="AS180" s="156" t="str">
        <f t="shared" ca="1" si="2481"/>
        <v/>
      </c>
      <c r="AT180" s="154" t="str">
        <f t="shared" ca="1" si="2482"/>
        <v/>
      </c>
      <c r="AU180" s="155" t="str">
        <f t="shared" ca="1" si="2483"/>
        <v/>
      </c>
      <c r="AV180" s="155" t="str">
        <f t="shared" ca="1" si="2484"/>
        <v/>
      </c>
      <c r="AW180" s="155" t="str">
        <f t="shared" ca="1" si="2485"/>
        <v/>
      </c>
      <c r="AX180" s="155" t="str">
        <f t="shared" ca="1" si="2486"/>
        <v/>
      </c>
      <c r="AY180" s="155" t="str">
        <f t="shared" ca="1" si="2487"/>
        <v/>
      </c>
      <c r="AZ180" s="155" t="str">
        <f t="shared" ca="1" si="2488"/>
        <v/>
      </c>
      <c r="BA180" s="155" t="str">
        <f t="shared" ca="1" si="2489"/>
        <v/>
      </c>
      <c r="BB180" s="155" t="str">
        <f t="shared" ca="1" si="2490"/>
        <v/>
      </c>
      <c r="BC180" s="155" t="str">
        <f t="shared" ca="1" si="2491"/>
        <v/>
      </c>
      <c r="BD180" s="155" t="str">
        <f t="shared" ca="1" si="2492"/>
        <v/>
      </c>
      <c r="BE180" s="156" t="str">
        <f t="shared" ca="1" si="2493"/>
        <v/>
      </c>
      <c r="BF180" s="154" t="str">
        <f t="shared" ca="1" si="2494"/>
        <v/>
      </c>
      <c r="BG180" s="155" t="str">
        <f t="shared" ca="1" si="2495"/>
        <v/>
      </c>
      <c r="BH180" s="155" t="str">
        <f t="shared" ca="1" si="2496"/>
        <v/>
      </c>
      <c r="BI180" s="155" t="str">
        <f t="shared" ca="1" si="2497"/>
        <v/>
      </c>
      <c r="BJ180" s="155" t="str">
        <f t="shared" ca="1" si="2498"/>
        <v/>
      </c>
      <c r="BK180" s="155" t="str">
        <f t="shared" ca="1" si="2499"/>
        <v/>
      </c>
      <c r="BL180" s="155" t="str">
        <f t="shared" ca="1" si="2500"/>
        <v/>
      </c>
      <c r="BM180" s="155" t="str">
        <f t="shared" ca="1" si="2501"/>
        <v/>
      </c>
      <c r="BN180" s="155" t="str">
        <f t="shared" ca="1" si="2502"/>
        <v/>
      </c>
      <c r="BO180" s="155" t="str">
        <f t="shared" ca="1" si="2503"/>
        <v/>
      </c>
      <c r="BP180" s="155" t="str">
        <f t="shared" ca="1" si="2504"/>
        <v/>
      </c>
      <c r="BQ180" s="156" t="str">
        <f t="shared" ca="1" si="2505"/>
        <v/>
      </c>
      <c r="BR180" s="52"/>
      <c r="BS180" s="53">
        <f t="shared" ca="1" si="2506"/>
        <v>71.428571428571431</v>
      </c>
      <c r="BT180" s="53">
        <f t="shared" ca="1" si="2506"/>
        <v>71.428571428571431</v>
      </c>
      <c r="BU180" s="53">
        <f t="shared" ca="1" si="2506"/>
        <v>71.428571428571431</v>
      </c>
      <c r="BV180" s="53">
        <f t="shared" ca="1" si="2506"/>
        <v>35.714285714285715</v>
      </c>
      <c r="BW180" s="53">
        <f t="shared" ca="1" si="2506"/>
        <v>0</v>
      </c>
      <c r="BX180" s="53">
        <f t="shared" ca="1" si="2506"/>
        <v>0</v>
      </c>
      <c r="BY180" s="53">
        <f t="shared" ca="1" si="2506"/>
        <v>0</v>
      </c>
      <c r="BZ180" s="53">
        <f t="shared" ca="1" si="2506"/>
        <v>0</v>
      </c>
      <c r="CA180" s="53">
        <f t="shared" ca="1" si="2506"/>
        <v>0</v>
      </c>
      <c r="CB180" s="53">
        <f t="shared" ca="1" si="2506"/>
        <v>0</v>
      </c>
      <c r="CC180" s="53">
        <f t="shared" ca="1" si="2506"/>
        <v>0</v>
      </c>
      <c r="CD180" s="54">
        <f t="shared" ca="1" si="2506"/>
        <v>0</v>
      </c>
      <c r="CE180" s="53">
        <f t="shared" ca="1" si="2506"/>
        <v>0</v>
      </c>
      <c r="CF180" s="53">
        <f t="shared" ca="1" si="2506"/>
        <v>0</v>
      </c>
      <c r="CG180" s="53">
        <f t="shared" ca="1" si="2506"/>
        <v>0</v>
      </c>
      <c r="CH180" s="53">
        <f t="shared" ca="1" si="2506"/>
        <v>0</v>
      </c>
      <c r="CI180" s="53">
        <f t="shared" ca="1" si="2507"/>
        <v>0</v>
      </c>
      <c r="CJ180" s="53">
        <f t="shared" ca="1" si="2507"/>
        <v>0</v>
      </c>
      <c r="CK180" s="53">
        <f t="shared" ca="1" si="2507"/>
        <v>0</v>
      </c>
      <c r="CL180" s="53">
        <f t="shared" ca="1" si="2507"/>
        <v>0</v>
      </c>
      <c r="CM180" s="53">
        <f t="shared" ca="1" si="2507"/>
        <v>0</v>
      </c>
      <c r="CN180" s="53">
        <f t="shared" ca="1" si="2507"/>
        <v>0</v>
      </c>
      <c r="CO180" s="53">
        <f t="shared" ca="1" si="2507"/>
        <v>0</v>
      </c>
      <c r="CP180" s="54">
        <f t="shared" ca="1" si="2507"/>
        <v>0</v>
      </c>
      <c r="CQ180" s="53">
        <f t="shared" ca="1" si="2507"/>
        <v>0</v>
      </c>
      <c r="CR180" s="53">
        <f t="shared" ca="1" si="2507"/>
        <v>0</v>
      </c>
      <c r="CS180" s="53">
        <f t="shared" ca="1" si="2507"/>
        <v>0</v>
      </c>
      <c r="CT180" s="53">
        <f t="shared" ca="1" si="2507"/>
        <v>0</v>
      </c>
      <c r="CU180" s="53">
        <f t="shared" ca="1" si="2507"/>
        <v>0</v>
      </c>
      <c r="CV180" s="53">
        <f t="shared" ca="1" si="2507"/>
        <v>0</v>
      </c>
      <c r="CW180" s="53">
        <f t="shared" ca="1" si="2507"/>
        <v>0</v>
      </c>
      <c r="CX180" s="53">
        <f t="shared" ca="1" si="2507"/>
        <v>0</v>
      </c>
      <c r="CY180" s="53">
        <f t="shared" ca="1" si="2508"/>
        <v>0</v>
      </c>
      <c r="CZ180" s="53">
        <f t="shared" ca="1" si="2508"/>
        <v>0</v>
      </c>
      <c r="DA180" s="53">
        <f t="shared" ca="1" si="2508"/>
        <v>0</v>
      </c>
      <c r="DB180" s="54">
        <f t="shared" ca="1" si="2508"/>
        <v>0</v>
      </c>
      <c r="DC180" s="53">
        <f t="shared" ca="1" si="2508"/>
        <v>0</v>
      </c>
      <c r="DD180" s="53">
        <f t="shared" ca="1" si="2508"/>
        <v>0</v>
      </c>
      <c r="DE180" s="53">
        <f t="shared" ca="1" si="2508"/>
        <v>0</v>
      </c>
      <c r="DF180" s="53">
        <f t="shared" ca="1" si="2508"/>
        <v>0</v>
      </c>
      <c r="DG180" s="53">
        <f t="shared" ca="1" si="2508"/>
        <v>0</v>
      </c>
      <c r="DH180" s="53">
        <f t="shared" ca="1" si="2508"/>
        <v>0</v>
      </c>
      <c r="DI180" s="53">
        <f t="shared" ca="1" si="2508"/>
        <v>0</v>
      </c>
      <c r="DJ180" s="53">
        <f t="shared" ca="1" si="2508"/>
        <v>0</v>
      </c>
      <c r="DK180" s="53">
        <f t="shared" ca="1" si="2508"/>
        <v>0</v>
      </c>
      <c r="DL180" s="53">
        <f t="shared" ca="1" si="2508"/>
        <v>0</v>
      </c>
      <c r="DM180" s="53">
        <f t="shared" ca="1" si="2508"/>
        <v>0</v>
      </c>
      <c r="DN180" s="53">
        <f t="shared" ca="1" si="2508"/>
        <v>0</v>
      </c>
      <c r="DO180" s="52"/>
      <c r="DP180" s="60">
        <v>35.714285714285715</v>
      </c>
      <c r="DQ180" s="53">
        <v>35.714285714285715</v>
      </c>
      <c r="DR180" s="53">
        <v>35.714285714285715</v>
      </c>
      <c r="DS180" s="53">
        <v>35.714285714285715</v>
      </c>
      <c r="DT180" s="53">
        <v>35.714285714285715</v>
      </c>
      <c r="DU180" s="53">
        <v>35.714285714285715</v>
      </c>
      <c r="DV180" s="53">
        <v>35.714285714285715</v>
      </c>
      <c r="DW180" s="53">
        <v>0</v>
      </c>
      <c r="DX180" s="53">
        <v>0</v>
      </c>
      <c r="DY180" s="53">
        <v>0</v>
      </c>
      <c r="DZ180" s="53">
        <v>0</v>
      </c>
      <c r="EA180" s="53">
        <v>0</v>
      </c>
      <c r="EB180" s="53">
        <v>0</v>
      </c>
      <c r="EC180" s="53">
        <v>0</v>
      </c>
      <c r="ED180" s="53">
        <v>0</v>
      </c>
      <c r="EE180" s="53">
        <v>0</v>
      </c>
      <c r="EF180" s="53">
        <v>0</v>
      </c>
      <c r="EG180" s="53">
        <v>0</v>
      </c>
      <c r="EH180" s="53">
        <v>0</v>
      </c>
      <c r="EI180" s="53">
        <v>0</v>
      </c>
      <c r="EJ180" s="53">
        <v>0</v>
      </c>
      <c r="EK180" s="53">
        <v>0</v>
      </c>
      <c r="EL180" s="55">
        <v>0</v>
      </c>
      <c r="EM180" s="54">
        <v>0</v>
      </c>
      <c r="EN180" s="53">
        <v>0</v>
      </c>
      <c r="EO180" s="53">
        <v>0</v>
      </c>
      <c r="EP180" s="53">
        <v>0</v>
      </c>
      <c r="EQ180" s="53">
        <v>0</v>
      </c>
      <c r="ER180" s="53">
        <v>0</v>
      </c>
      <c r="ES180" s="53">
        <v>0</v>
      </c>
      <c r="ET180" s="53">
        <v>0</v>
      </c>
      <c r="EU180" s="53">
        <v>0</v>
      </c>
      <c r="EV180" s="53">
        <v>0</v>
      </c>
      <c r="EW180" s="53">
        <v>0</v>
      </c>
      <c r="EX180" s="53">
        <v>0</v>
      </c>
      <c r="EY180" s="53">
        <v>0</v>
      </c>
      <c r="EZ180" s="53">
        <v>0</v>
      </c>
      <c r="FA180" s="53">
        <v>0</v>
      </c>
      <c r="FB180" s="53">
        <v>0</v>
      </c>
      <c r="FC180" s="53">
        <v>0</v>
      </c>
      <c r="FD180" s="53">
        <v>0</v>
      </c>
      <c r="FE180" s="53">
        <v>0</v>
      </c>
      <c r="FF180" s="53">
        <v>0</v>
      </c>
      <c r="FG180" s="53">
        <v>0</v>
      </c>
      <c r="FH180" s="53">
        <v>0</v>
      </c>
      <c r="FI180" s="53">
        <v>0</v>
      </c>
      <c r="FJ180" s="53">
        <v>0</v>
      </c>
      <c r="FK180" s="54">
        <v>0</v>
      </c>
      <c r="FL180" s="53">
        <v>0</v>
      </c>
      <c r="FM180" s="53">
        <v>0</v>
      </c>
      <c r="FN180" s="53">
        <v>0</v>
      </c>
      <c r="FO180" s="53">
        <v>0</v>
      </c>
      <c r="FP180" s="53">
        <v>0</v>
      </c>
      <c r="FQ180" s="53">
        <v>0</v>
      </c>
      <c r="FR180" s="53">
        <v>0</v>
      </c>
      <c r="FS180" s="53">
        <v>0</v>
      </c>
      <c r="FT180" s="53">
        <v>0</v>
      </c>
      <c r="FU180" s="53">
        <v>0</v>
      </c>
      <c r="FV180" s="53">
        <v>0</v>
      </c>
      <c r="FW180" s="53">
        <v>0</v>
      </c>
      <c r="FX180" s="53">
        <v>0</v>
      </c>
      <c r="FY180" s="53">
        <v>0</v>
      </c>
      <c r="FZ180" s="53">
        <v>0</v>
      </c>
      <c r="GA180" s="53">
        <v>0</v>
      </c>
      <c r="GB180" s="53">
        <v>0</v>
      </c>
      <c r="GC180" s="53">
        <v>0</v>
      </c>
      <c r="GD180" s="53">
        <v>0</v>
      </c>
      <c r="GE180" s="53">
        <v>0</v>
      </c>
      <c r="GF180" s="53">
        <v>0</v>
      </c>
      <c r="GG180" s="53">
        <v>0</v>
      </c>
      <c r="GH180" s="53">
        <v>0</v>
      </c>
      <c r="GI180" s="54">
        <v>0</v>
      </c>
      <c r="GJ180" s="53">
        <v>0</v>
      </c>
      <c r="GK180" s="53">
        <v>0</v>
      </c>
      <c r="GL180" s="53">
        <v>0</v>
      </c>
      <c r="GM180" s="53">
        <v>0</v>
      </c>
      <c r="GN180" s="53">
        <v>0</v>
      </c>
      <c r="GO180" s="53">
        <v>0</v>
      </c>
      <c r="GP180" s="53">
        <v>0</v>
      </c>
      <c r="GQ180" s="53">
        <v>0</v>
      </c>
      <c r="GR180" s="53">
        <v>0</v>
      </c>
      <c r="GS180" s="53">
        <v>0</v>
      </c>
      <c r="GT180" s="53">
        <v>0</v>
      </c>
      <c r="GU180" s="53">
        <v>0</v>
      </c>
      <c r="GV180" s="53">
        <v>0</v>
      </c>
      <c r="GW180" s="53">
        <v>0</v>
      </c>
      <c r="GX180" s="53">
        <v>0</v>
      </c>
      <c r="GY180" s="53">
        <v>0</v>
      </c>
      <c r="GZ180" s="53">
        <v>0</v>
      </c>
      <c r="HA180" s="53">
        <v>0</v>
      </c>
      <c r="HB180" s="53">
        <v>0</v>
      </c>
      <c r="HC180" s="53">
        <v>0</v>
      </c>
      <c r="HD180" s="53">
        <v>0</v>
      </c>
      <c r="HE180" s="53">
        <v>0</v>
      </c>
      <c r="HF180" s="53">
        <v>0</v>
      </c>
      <c r="HG180" s="54">
        <v>0</v>
      </c>
      <c r="HH180" s="52"/>
      <c r="HI180" s="160"/>
      <c r="HJ180" s="161"/>
      <c r="HK180" s="161"/>
      <c r="HL180" s="161"/>
      <c r="HM180" s="161"/>
      <c r="HN180" s="161"/>
      <c r="HO180" s="161"/>
      <c r="HP180" s="161"/>
      <c r="HQ180" s="161"/>
      <c r="HR180" s="161"/>
      <c r="HS180" s="161"/>
      <c r="HT180" s="162"/>
      <c r="HU180" s="160"/>
      <c r="HV180" s="161"/>
      <c r="HW180" s="161"/>
      <c r="HX180" s="161"/>
      <c r="HY180" s="161"/>
      <c r="HZ180" s="161"/>
      <c r="IA180" s="161"/>
      <c r="IB180" s="161"/>
      <c r="IC180" s="161"/>
      <c r="ID180" s="161"/>
      <c r="IE180" s="161"/>
      <c r="IF180" s="162"/>
      <c r="IG180" s="160"/>
      <c r="IH180" s="161"/>
      <c r="II180" s="161"/>
      <c r="IJ180" s="161"/>
      <c r="IK180" s="161"/>
      <c r="IL180" s="161"/>
      <c r="IM180" s="161"/>
      <c r="IN180" s="161"/>
      <c r="IO180" s="161"/>
      <c r="IP180" s="161"/>
      <c r="IQ180" s="161"/>
      <c r="IR180" s="162"/>
      <c r="IS180" s="160"/>
      <c r="IT180" s="161"/>
      <c r="IU180" s="161"/>
      <c r="IV180" s="161"/>
      <c r="IW180" s="161"/>
      <c r="IX180" s="161"/>
      <c r="IY180" s="161"/>
      <c r="IZ180" s="161"/>
      <c r="JA180" s="161"/>
      <c r="JB180" s="161"/>
      <c r="JC180" s="161"/>
      <c r="JD180" s="162"/>
      <c r="JE180" s="92"/>
    </row>
    <row r="181" spans="1:265" s="1" customFormat="1" ht="14.4" x14ac:dyDescent="0.3">
      <c r="A181" s="124"/>
      <c r="B181" s="171"/>
      <c r="C181" s="165" t="s">
        <v>43</v>
      </c>
      <c r="D181" s="137" t="s">
        <v>28</v>
      </c>
      <c r="E181" s="137" t="s">
        <v>39</v>
      </c>
      <c r="F181" s="138"/>
      <c r="G181" s="137"/>
      <c r="H181" s="137"/>
      <c r="I181" s="172"/>
      <c r="J181" s="137"/>
      <c r="K181" s="137"/>
      <c r="L181" s="139"/>
      <c r="M181" s="108"/>
      <c r="N181" s="144">
        <f ca="1">SUM(INDIRECT(ADDRESS(ROW($C181)+1,COLUMN($C181)+11,4)&amp;":"&amp;ADDRESS(ROW($C181)+(COUNTIFS($C$1:$C$12,$C181)-1),COLUMN($C181)+11,4)))</f>
        <v>850</v>
      </c>
      <c r="O181" s="137"/>
      <c r="P181" s="137"/>
      <c r="Q181" s="137"/>
      <c r="R181" s="137"/>
      <c r="S181" s="137"/>
      <c r="T181" s="170"/>
      <c r="U181" s="108"/>
      <c r="V181" s="151"/>
      <c r="W181" s="152"/>
      <c r="X181" s="152"/>
      <c r="Y181" s="152"/>
      <c r="Z181" s="152"/>
      <c r="AA181" s="152"/>
      <c r="AB181" s="152"/>
      <c r="AC181" s="152"/>
      <c r="AD181" s="152"/>
      <c r="AE181" s="152"/>
      <c r="AF181" s="152"/>
      <c r="AG181" s="153"/>
      <c r="AH181" s="151"/>
      <c r="AI181" s="152"/>
      <c r="AJ181" s="152"/>
      <c r="AK181" s="152"/>
      <c r="AL181" s="152"/>
      <c r="AM181" s="152"/>
      <c r="AN181" s="152"/>
      <c r="AO181" s="152"/>
      <c r="AP181" s="152"/>
      <c r="AQ181" s="152"/>
      <c r="AR181" s="152"/>
      <c r="AS181" s="153"/>
      <c r="AT181" s="151"/>
      <c r="AU181" s="152"/>
      <c r="AV181" s="152"/>
      <c r="AW181" s="152"/>
      <c r="AX181" s="152"/>
      <c r="AY181" s="152"/>
      <c r="AZ181" s="152"/>
      <c r="BA181" s="152"/>
      <c r="BB181" s="152"/>
      <c r="BC181" s="152"/>
      <c r="BD181" s="152"/>
      <c r="BE181" s="153"/>
      <c r="BF181" s="151"/>
      <c r="BG181" s="152"/>
      <c r="BH181" s="152"/>
      <c r="BI181" s="152"/>
      <c r="BJ181" s="152"/>
      <c r="BK181" s="152"/>
      <c r="BL181" s="152"/>
      <c r="BM181" s="152"/>
      <c r="BN181" s="152"/>
      <c r="BO181" s="152"/>
      <c r="BP181" s="152"/>
      <c r="BQ181" s="153"/>
      <c r="BR181" s="52"/>
      <c r="BS181" s="71"/>
      <c r="BT181" s="71"/>
      <c r="BU181" s="71"/>
      <c r="BV181" s="71"/>
      <c r="BW181" s="71"/>
      <c r="BX181" s="71"/>
      <c r="BY181" s="71"/>
      <c r="BZ181" s="71"/>
      <c r="CA181" s="71"/>
      <c r="CB181" s="71"/>
      <c r="CC181" s="71"/>
      <c r="CD181" s="72"/>
      <c r="CE181" s="71"/>
      <c r="CF181" s="71"/>
      <c r="CG181" s="71"/>
      <c r="CH181" s="71"/>
      <c r="CI181" s="71"/>
      <c r="CJ181" s="71"/>
      <c r="CK181" s="71"/>
      <c r="CL181" s="71"/>
      <c r="CM181" s="71"/>
      <c r="CN181" s="71"/>
      <c r="CO181" s="71"/>
      <c r="CP181" s="72"/>
      <c r="CQ181" s="71"/>
      <c r="CR181" s="71"/>
      <c r="CS181" s="71"/>
      <c r="CT181" s="71"/>
      <c r="CU181" s="71"/>
      <c r="CV181" s="71"/>
      <c r="CW181" s="71"/>
      <c r="CX181" s="71"/>
      <c r="CY181" s="71"/>
      <c r="CZ181" s="71"/>
      <c r="DA181" s="71"/>
      <c r="DB181" s="72"/>
      <c r="DC181" s="71"/>
      <c r="DD181" s="71"/>
      <c r="DE181" s="71"/>
      <c r="DF181" s="71"/>
      <c r="DG181" s="71"/>
      <c r="DH181" s="71"/>
      <c r="DI181" s="71"/>
      <c r="DJ181" s="71"/>
      <c r="DK181" s="71"/>
      <c r="DL181" s="71"/>
      <c r="DM181" s="71"/>
      <c r="DN181" s="71"/>
      <c r="DO181" s="52"/>
      <c r="DP181" s="73"/>
      <c r="DQ181" s="71"/>
      <c r="DR181" s="71"/>
      <c r="DS181" s="71"/>
      <c r="DT181" s="71"/>
      <c r="DU181" s="71"/>
      <c r="DV181" s="71"/>
      <c r="DW181" s="71"/>
      <c r="DX181" s="71"/>
      <c r="DY181" s="71"/>
      <c r="DZ181" s="71"/>
      <c r="EA181" s="71"/>
      <c r="EB181" s="71"/>
      <c r="EC181" s="71"/>
      <c r="ED181" s="71"/>
      <c r="EE181" s="71"/>
      <c r="EF181" s="71"/>
      <c r="EG181" s="71"/>
      <c r="EH181" s="71"/>
      <c r="EI181" s="71"/>
      <c r="EJ181" s="71"/>
      <c r="EK181" s="71"/>
      <c r="EL181" s="74"/>
      <c r="EM181" s="72"/>
      <c r="EN181" s="71"/>
      <c r="EO181" s="71"/>
      <c r="EP181" s="71"/>
      <c r="EQ181" s="71"/>
      <c r="ER181" s="71"/>
      <c r="ES181" s="71"/>
      <c r="ET181" s="71"/>
      <c r="EU181" s="71"/>
      <c r="EV181" s="71"/>
      <c r="EW181" s="71"/>
      <c r="EX181" s="71"/>
      <c r="EY181" s="71"/>
      <c r="EZ181" s="71"/>
      <c r="FA181" s="71"/>
      <c r="FB181" s="71"/>
      <c r="FC181" s="71"/>
      <c r="FD181" s="71"/>
      <c r="FE181" s="71"/>
      <c r="FF181" s="71"/>
      <c r="FG181" s="71"/>
      <c r="FH181" s="71"/>
      <c r="FI181" s="71"/>
      <c r="FJ181" s="71"/>
      <c r="FK181" s="72"/>
      <c r="FL181" s="71"/>
      <c r="FM181" s="71"/>
      <c r="FN181" s="71"/>
      <c r="FO181" s="71"/>
      <c r="FP181" s="71"/>
      <c r="FQ181" s="71"/>
      <c r="FR181" s="71"/>
      <c r="FS181" s="71"/>
      <c r="FT181" s="71"/>
      <c r="FU181" s="71"/>
      <c r="FV181" s="71"/>
      <c r="FW181" s="71"/>
      <c r="FX181" s="71"/>
      <c r="FY181" s="71"/>
      <c r="FZ181" s="71"/>
      <c r="GA181" s="71"/>
      <c r="GB181" s="71"/>
      <c r="GC181" s="71"/>
      <c r="GD181" s="71"/>
      <c r="GE181" s="71"/>
      <c r="GF181" s="71"/>
      <c r="GG181" s="71"/>
      <c r="GH181" s="71"/>
      <c r="GI181" s="72"/>
      <c r="GJ181" s="71"/>
      <c r="GK181" s="71"/>
      <c r="GL181" s="71"/>
      <c r="GM181" s="71"/>
      <c r="GN181" s="71"/>
      <c r="GO181" s="71"/>
      <c r="GP181" s="71"/>
      <c r="GQ181" s="71"/>
      <c r="GR181" s="71"/>
      <c r="GS181" s="71"/>
      <c r="GT181" s="71"/>
      <c r="GU181" s="71"/>
      <c r="GV181" s="71"/>
      <c r="GW181" s="71"/>
      <c r="GX181" s="71"/>
      <c r="GY181" s="71"/>
      <c r="GZ181" s="71"/>
      <c r="HA181" s="71"/>
      <c r="HB181" s="71"/>
      <c r="HC181" s="71"/>
      <c r="HD181" s="71"/>
      <c r="HE181" s="71"/>
      <c r="HF181" s="71"/>
      <c r="HG181" s="72"/>
      <c r="HH181" s="52"/>
      <c r="HI181" s="157"/>
      <c r="HJ181" s="158"/>
      <c r="HK181" s="158"/>
      <c r="HL181" s="158"/>
      <c r="HM181" s="158"/>
      <c r="HN181" s="158"/>
      <c r="HO181" s="158"/>
      <c r="HP181" s="158"/>
      <c r="HQ181" s="158"/>
      <c r="HR181" s="158"/>
      <c r="HS181" s="158"/>
      <c r="HT181" s="159"/>
      <c r="HU181" s="157"/>
      <c r="HV181" s="158"/>
      <c r="HW181" s="158"/>
      <c r="HX181" s="158"/>
      <c r="HY181" s="158"/>
      <c r="HZ181" s="158"/>
      <c r="IA181" s="158"/>
      <c r="IB181" s="158"/>
      <c r="IC181" s="158"/>
      <c r="ID181" s="158"/>
      <c r="IE181" s="158"/>
      <c r="IF181" s="159"/>
      <c r="IG181" s="157"/>
      <c r="IH181" s="158"/>
      <c r="II181" s="158"/>
      <c r="IJ181" s="158"/>
      <c r="IK181" s="158"/>
      <c r="IL181" s="158"/>
      <c r="IM181" s="158"/>
      <c r="IN181" s="158"/>
      <c r="IO181" s="158"/>
      <c r="IP181" s="158"/>
      <c r="IQ181" s="158"/>
      <c r="IR181" s="159"/>
      <c r="IS181" s="157"/>
      <c r="IT181" s="158"/>
      <c r="IU181" s="158"/>
      <c r="IV181" s="158"/>
      <c r="IW181" s="158"/>
      <c r="IX181" s="158"/>
      <c r="IY181" s="158"/>
      <c r="IZ181" s="158"/>
      <c r="JA181" s="158"/>
      <c r="JB181" s="158"/>
      <c r="JC181" s="158"/>
      <c r="JD181" s="159"/>
      <c r="JE181" s="92"/>
    </row>
    <row r="182" spans="1:265" s="1" customFormat="1" ht="15" customHeight="1" x14ac:dyDescent="0.3">
      <c r="A182" s="125"/>
      <c r="B182" s="163">
        <f t="shared" ref="B182:B184" ca="1" si="2509">INDIRECT(ADDRESS(ROW(A182)-1,COLUMN(A182)+1,4),TRUE)</f>
        <v>0</v>
      </c>
      <c r="C182" s="164" t="str">
        <f t="shared" ref="C182:C184" ca="1" si="2510">INDIRECT(ADDRESS(ROW(B182)-1,COLUMN(B182)+1,4),TRUE)</f>
        <v>Affaire 1</v>
      </c>
      <c r="D182" s="140" t="str">
        <f t="shared" ref="D182:D184" ca="1" si="2511">INDIRECT(ADDRESS(ROW(C182)-1,COLUMN(C182)+1,4),TRUE)</f>
        <v>DCE/REA</v>
      </c>
      <c r="E182" s="141" t="s">
        <v>38</v>
      </c>
      <c r="F182" s="142">
        <v>1</v>
      </c>
      <c r="G182" s="140">
        <f t="shared" ref="G182:G184" ca="1" si="2512">INDIRECT(ADDRESS(ROW(F182)-1,COLUMN(F182)+1,4),TRUE)</f>
        <v>0</v>
      </c>
      <c r="H182" s="140">
        <f t="shared" ref="H182:H184" ca="1" si="2513">INDIRECT(ADDRESS(ROW(G182)-1,COLUMN(G182)+1,4),TRUE)</f>
        <v>0</v>
      </c>
      <c r="I182" s="168">
        <f t="shared" ref="I182:I184" ca="1" si="2514">INDIRECT(ADDRESS(ROW(H182)-1,COLUMN(H182)+1,4),TRUE)</f>
        <v>0</v>
      </c>
      <c r="J182" s="173">
        <f t="shared" ref="J182:J184" ca="1" si="2515">INDIRECT(ADDRESS(ROW(I182)-1,COLUMN(I182)+1,4),TRUE)</f>
        <v>0</v>
      </c>
      <c r="K182" s="140">
        <f t="shared" ref="K182:K184" ca="1" si="2516">INDIRECT(ADDRESS(ROW(J182)-1,COLUMN(J182)+1,4),TRUE)</f>
        <v>0</v>
      </c>
      <c r="L182" s="143">
        <f t="shared" ref="L182:L184" ca="1" si="2517">INDIRECT(ADDRESS(ROW(K182)-1,COLUMN(K182)+1,4),TRUE)</f>
        <v>0</v>
      </c>
      <c r="M182" s="108"/>
      <c r="N182" s="145">
        <v>400</v>
      </c>
      <c r="O182" s="146">
        <v>43466</v>
      </c>
      <c r="P182" s="146">
        <v>43586</v>
      </c>
      <c r="Q182" s="147"/>
      <c r="R182" s="148" t="str">
        <f ca="1">IF(AND($P182&lt;&gt;"",$P182&lt;=$B$1,$Q182=""),"RETARD","")</f>
        <v>RETARD</v>
      </c>
      <c r="S182" s="148">
        <f ca="1">IF($O182="","",IF(AND($B$1&lt;$P182,$Q182=""),$P182,IF(AND($Q182&lt;=$P182,$Q182&lt;&gt;""),$Q182,EDATE($P182,1))))</f>
        <v>43617</v>
      </c>
      <c r="T182" s="169"/>
      <c r="U182" s="108"/>
      <c r="V182" s="154" t="str">
        <f t="shared" ref="V182:V184" ca="1" si="2518">IF(AND(BS182&gt;0,BT182&gt;0),"-",IF(AND(BS182&gt;0,BT182=0),IF($D182="DCE/REA",IF(HI182="","DCE","REA"),$D182),""))</f>
        <v>-</v>
      </c>
      <c r="W182" s="155" t="str">
        <f t="shared" ref="W182:W184" ca="1" si="2519">IF(AND(BT182&gt;0,BU182&gt;0),"-",IF(AND(BT182&gt;0,BU182=0),IF($D182="DCE/REA",IF(HJ182="","DCE","REA"),$D182),""))</f>
        <v>-</v>
      </c>
      <c r="X182" s="155" t="str">
        <f t="shared" ref="X182:X184" ca="1" si="2520">IF(AND(BU182&gt;0,BV182&gt;0),"-",IF(AND(BU182&gt;0,BV182=0),IF($D182="DCE/REA",IF(HK182="","DCE","REA"),$D182),""))</f>
        <v>-</v>
      </c>
      <c r="Y182" s="155" t="str">
        <f t="shared" ref="Y182:Y184" ca="1" si="2521">IF(AND(BV182&gt;0,BW182&gt;0),"-",IF(AND(BV182&gt;0,BW182=0),IF($D182="DCE/REA",IF(HL182="","DCE","REA"),$D182),""))</f>
        <v>-</v>
      </c>
      <c r="Z182" s="155" t="str">
        <f t="shared" ref="Z182:Z184" ca="1" si="2522">IF(AND(BW182&gt;0,BX182&gt;0),"-",IF(AND(BW182&gt;0,BX182=0),IF($D182="DCE/REA",IF(HM182="","DCE","REA"),$D182),""))</f>
        <v>-</v>
      </c>
      <c r="AA182" s="155" t="str">
        <f t="shared" ref="AA182:AA184" ca="1" si="2523">IF(AND(BX182&gt;0,BY182&gt;0),"-",IF(AND(BX182&gt;0,BY182=0),IF($D182="DCE/REA",IF(HN182="","DCE","REA"),$D182),""))</f>
        <v>DCE</v>
      </c>
      <c r="AB182" s="155" t="str">
        <f t="shared" ref="AB182:AB184" ca="1" si="2524">IF(AND(BY182&gt;0,BZ182&gt;0),"-",IF(AND(BY182&gt;0,BZ182=0),IF($D182="DCE/REA",IF(HO182="","DCE","REA"),$D182),""))</f>
        <v/>
      </c>
      <c r="AC182" s="155" t="str">
        <f t="shared" ref="AC182:AC184" ca="1" si="2525">IF(AND(BZ182&gt;0,CA182&gt;0),"-",IF(AND(BZ182&gt;0,CA182=0),IF($D182="DCE/REA",IF(HP182="","DCE","REA"),$D182),""))</f>
        <v/>
      </c>
      <c r="AD182" s="155" t="str">
        <f t="shared" ref="AD182:AD184" ca="1" si="2526">IF(AND(CA182&gt;0,CB182&gt;0),"-",IF(AND(CA182&gt;0,CB182=0),IF($D182="DCE/REA",IF(HQ182="","DCE","REA"),$D182),""))</f>
        <v/>
      </c>
      <c r="AE182" s="155" t="str">
        <f t="shared" ref="AE182:AE184" ca="1" si="2527">IF(AND(CB182&gt;0,CC182&gt;0),"-",IF(AND(CB182&gt;0,CC182=0),IF($D182="DCE/REA",IF(HR182="","DCE","REA"),$D182),""))</f>
        <v/>
      </c>
      <c r="AF182" s="155" t="str">
        <f t="shared" ref="AF182:AF184" ca="1" si="2528">IF(AND(CC182&gt;0,CD182&gt;0),"-",IF(AND(CC182&gt;0,CD182=0),IF($D182="DCE/REA",IF(HS182="","DCE","REA"),$D182),""))</f>
        <v/>
      </c>
      <c r="AG182" s="156" t="str">
        <f t="shared" ref="AG182:AG184" ca="1" si="2529">IF(AND(CD182&gt;0,CE182&gt;0),"-",IF(AND(CD182&gt;0,CE182=0),IF($D182="DCE/REA",IF(HT182="","DCE","REA"),$D182),""))</f>
        <v/>
      </c>
      <c r="AH182" s="154" t="str">
        <f t="shared" ref="AH182:AH184" ca="1" si="2530">IF(AND(CE182&gt;0,CF182&gt;0),"-",IF(AND(CE182&gt;0,CF182=0),IF($D182="DCE/REA",IF(HU182="","DCE","REA"),$D182),""))</f>
        <v/>
      </c>
      <c r="AI182" s="155" t="str">
        <f t="shared" ref="AI182:AI184" ca="1" si="2531">IF(AND(CF182&gt;0,CG182&gt;0),"-",IF(AND(CF182&gt;0,CG182=0),IF($D182="DCE/REA",IF(HV182="","DCE","REA"),$D182),""))</f>
        <v/>
      </c>
      <c r="AJ182" s="155" t="str">
        <f t="shared" ref="AJ182:AJ184" ca="1" si="2532">IF(AND(CG182&gt;0,CH182&gt;0),"-",IF(AND(CG182&gt;0,CH182=0),IF($D182="DCE/REA",IF(HW182="","DCE","REA"),$D182),""))</f>
        <v/>
      </c>
      <c r="AK182" s="155" t="str">
        <f t="shared" ref="AK182:AK184" ca="1" si="2533">IF(AND(CH182&gt;0,CI182&gt;0),"-",IF(AND(CH182&gt;0,CI182=0),IF($D182="DCE/REA",IF(HX182="","DCE","REA"),$D182),""))</f>
        <v/>
      </c>
      <c r="AL182" s="155" t="str">
        <f t="shared" ref="AL182:AL184" ca="1" si="2534">IF(AND(CI182&gt;0,CJ182&gt;0),"-",IF(AND(CI182&gt;0,CJ182=0),IF($D182="DCE/REA",IF(HY182="","DCE","REA"),$D182),""))</f>
        <v/>
      </c>
      <c r="AM182" s="155" t="str">
        <f t="shared" ref="AM182:AM184" ca="1" si="2535">IF(AND(CJ182&gt;0,CK182&gt;0),"-",IF(AND(CJ182&gt;0,CK182=0),IF($D182="DCE/REA",IF(HZ182="","DCE","REA"),$D182),""))</f>
        <v/>
      </c>
      <c r="AN182" s="155" t="str">
        <f t="shared" ref="AN182:AN184" ca="1" si="2536">IF(AND(CK182&gt;0,CL182&gt;0),"-",IF(AND(CK182&gt;0,CL182=0),IF($D182="DCE/REA",IF(IA182="","DCE","REA"),$D182),""))</f>
        <v/>
      </c>
      <c r="AO182" s="155" t="str">
        <f t="shared" ref="AO182:AO184" ca="1" si="2537">IF(AND(CL182&gt;0,CM182&gt;0),"-",IF(AND(CL182&gt;0,CM182=0),IF($D182="DCE/REA",IF(IB182="","DCE","REA"),$D182),""))</f>
        <v/>
      </c>
      <c r="AP182" s="155" t="str">
        <f t="shared" ref="AP182:AP184" ca="1" si="2538">IF(AND(CM182&gt;0,CN182&gt;0),"-",IF(AND(CM182&gt;0,CN182=0),IF($D182="DCE/REA",IF(IC182="","DCE","REA"),$D182),""))</f>
        <v/>
      </c>
      <c r="AQ182" s="155" t="str">
        <f t="shared" ref="AQ182:AQ184" ca="1" si="2539">IF(AND(CN182&gt;0,CO182&gt;0),"-",IF(AND(CN182&gt;0,CO182=0),IF($D182="DCE/REA",IF(ID182="","DCE","REA"),$D182),""))</f>
        <v/>
      </c>
      <c r="AR182" s="155" t="str">
        <f t="shared" ref="AR182:AR184" ca="1" si="2540">IF(AND(CO182&gt;0,CP182&gt;0),"-",IF(AND(CO182&gt;0,CP182=0),IF($D182="DCE/REA",IF(IE182="","DCE","REA"),$D182),""))</f>
        <v/>
      </c>
      <c r="AS182" s="156" t="str">
        <f t="shared" ref="AS182:AS184" ca="1" si="2541">IF(AND(CP182&gt;0,CQ182&gt;0),"-",IF(AND(CP182&gt;0,CQ182=0),IF($D182="DCE/REA",IF(IF182="","DCE","REA"),$D182),""))</f>
        <v/>
      </c>
      <c r="AT182" s="154" t="str">
        <f t="shared" ref="AT182:AT184" ca="1" si="2542">IF(AND(CQ182&gt;0,CR182&gt;0),"-",IF(AND(CQ182&gt;0,CR182=0),IF($D182="DCE/REA",IF(IG182="","DCE","REA"),$D182),""))</f>
        <v/>
      </c>
      <c r="AU182" s="155" t="str">
        <f t="shared" ref="AU182:AU184" ca="1" si="2543">IF(AND(CR182&gt;0,CS182&gt;0),"-",IF(AND(CR182&gt;0,CS182=0),IF($D182="DCE/REA",IF(IH182="","DCE","REA"),$D182),""))</f>
        <v/>
      </c>
      <c r="AV182" s="155" t="str">
        <f t="shared" ref="AV182:AV184" ca="1" si="2544">IF(AND(CS182&gt;0,CT182&gt;0),"-",IF(AND(CS182&gt;0,CT182=0),IF($D182="DCE/REA",IF(II182="","DCE","REA"),$D182),""))</f>
        <v/>
      </c>
      <c r="AW182" s="155" t="str">
        <f t="shared" ref="AW182:AW184" ca="1" si="2545">IF(AND(CT182&gt;0,CU182&gt;0),"-",IF(AND(CT182&gt;0,CU182=0),IF($D182="DCE/REA",IF(IJ182="","DCE","REA"),$D182),""))</f>
        <v/>
      </c>
      <c r="AX182" s="155" t="str">
        <f t="shared" ref="AX182:AX184" ca="1" si="2546">IF(AND(CU182&gt;0,CV182&gt;0),"-",IF(AND(CU182&gt;0,CV182=0),IF($D182="DCE/REA",IF(IK182="","DCE","REA"),$D182),""))</f>
        <v/>
      </c>
      <c r="AY182" s="155" t="str">
        <f t="shared" ref="AY182:AY184" ca="1" si="2547">IF(AND(CV182&gt;0,CW182&gt;0),"-",IF(AND(CV182&gt;0,CW182=0),IF($D182="DCE/REA",IF(IL182="","DCE","REA"),$D182),""))</f>
        <v/>
      </c>
      <c r="AZ182" s="155" t="str">
        <f t="shared" ref="AZ182:AZ184" ca="1" si="2548">IF(AND(CW182&gt;0,CX182&gt;0),"-",IF(AND(CW182&gt;0,CX182=0),IF($D182="DCE/REA",IF(IM182="","DCE","REA"),$D182),""))</f>
        <v/>
      </c>
      <c r="BA182" s="155" t="str">
        <f t="shared" ref="BA182:BA184" ca="1" si="2549">IF(AND(CX182&gt;0,CY182&gt;0),"-",IF(AND(CX182&gt;0,CY182=0),IF($D182="DCE/REA",IF(IN182="","DCE","REA"),$D182),""))</f>
        <v/>
      </c>
      <c r="BB182" s="155" t="str">
        <f t="shared" ref="BB182:BB184" ca="1" si="2550">IF(AND(CY182&gt;0,CZ182&gt;0),"-",IF(AND(CY182&gt;0,CZ182=0),IF($D182="DCE/REA",IF(IO182="","DCE","REA"),$D182),""))</f>
        <v/>
      </c>
      <c r="BC182" s="155" t="str">
        <f t="shared" ref="BC182:BC184" ca="1" si="2551">IF(AND(CZ182&gt;0,DA182&gt;0),"-",IF(AND(CZ182&gt;0,DA182=0),IF($D182="DCE/REA",IF(IP182="","DCE","REA"),$D182),""))</f>
        <v/>
      </c>
      <c r="BD182" s="155" t="str">
        <f t="shared" ref="BD182:BD184" ca="1" si="2552">IF(AND(DA182&gt;0,DB182&gt;0),"-",IF(AND(DA182&gt;0,DB182=0),IF($D182="DCE/REA",IF(IQ182="","DCE","REA"),$D182),""))</f>
        <v/>
      </c>
      <c r="BE182" s="156" t="str">
        <f t="shared" ref="BE182:BE184" ca="1" si="2553">IF(AND(DB182&gt;0,DC182&gt;0),"-",IF(AND(DB182&gt;0,DC182=0),IF($D182="DCE/REA",IF(IR182="","DCE","REA"),$D182),""))</f>
        <v/>
      </c>
      <c r="BF182" s="154" t="str">
        <f t="shared" ref="BF182:BF184" ca="1" si="2554">IF(AND(DC182&gt;0,DD182&gt;0),"-",IF(AND(DC182&gt;0,DD182=0),IF($D182="DCE/REA",IF(IS182="","DCE","REA"),$D182),""))</f>
        <v/>
      </c>
      <c r="BG182" s="155" t="str">
        <f t="shared" ref="BG182:BG184" ca="1" si="2555">IF(AND(DD182&gt;0,DE182&gt;0),"-",IF(AND(DD182&gt;0,DE182=0),IF($D182="DCE/REA",IF(IT182="","DCE","REA"),$D182),""))</f>
        <v/>
      </c>
      <c r="BH182" s="155" t="str">
        <f t="shared" ref="BH182:BH184" ca="1" si="2556">IF(AND(DE182&gt;0,DF182&gt;0),"-",IF(AND(DE182&gt;0,DF182=0),IF($D182="DCE/REA",IF(IU182="","DCE","REA"),$D182),""))</f>
        <v/>
      </c>
      <c r="BI182" s="155" t="str">
        <f t="shared" ref="BI182:BI184" ca="1" si="2557">IF(AND(DF182&gt;0,DG182&gt;0),"-",IF(AND(DF182&gt;0,DG182=0),IF($D182="DCE/REA",IF(IV182="","DCE","REA"),$D182),""))</f>
        <v/>
      </c>
      <c r="BJ182" s="155" t="str">
        <f t="shared" ref="BJ182:BJ184" ca="1" si="2558">IF(AND(DG182&gt;0,DH182&gt;0),"-",IF(AND(DG182&gt;0,DH182=0),IF($D182="DCE/REA",IF(IW182="","DCE","REA"),$D182),""))</f>
        <v/>
      </c>
      <c r="BK182" s="155" t="str">
        <f t="shared" ref="BK182:BK184" ca="1" si="2559">IF(AND(DH182&gt;0,DI182&gt;0),"-",IF(AND(DH182&gt;0,DI182=0),IF($D182="DCE/REA",IF(IX182="","DCE","REA"),$D182),""))</f>
        <v/>
      </c>
      <c r="BL182" s="155" t="str">
        <f t="shared" ref="BL182:BL184" ca="1" si="2560">IF(AND(DI182&gt;0,DJ182&gt;0),"-",IF(AND(DI182&gt;0,DJ182=0),IF($D182="DCE/REA",IF(IY182="","DCE","REA"),$D182),""))</f>
        <v/>
      </c>
      <c r="BM182" s="155" t="str">
        <f t="shared" ref="BM182:BM184" ca="1" si="2561">IF(AND(DJ182&gt;0,DK182&gt;0),"-",IF(AND(DJ182&gt;0,DK182=0),IF($D182="DCE/REA",IF(IZ182="","DCE","REA"),$D182),""))</f>
        <v/>
      </c>
      <c r="BN182" s="155" t="str">
        <f t="shared" ref="BN182:BN184" ca="1" si="2562">IF(AND(DK182&gt;0,DL182&gt;0),"-",IF(AND(DK182&gt;0,DL182=0),IF($D182="DCE/REA",IF(JA182="","DCE","REA"),$D182),""))</f>
        <v/>
      </c>
      <c r="BO182" s="155" t="str">
        <f t="shared" ref="BO182:BO184" ca="1" si="2563">IF(AND(DL182&gt;0,DM182&gt;0),"-",IF(AND(DL182&gt;0,DM182=0),IF($D182="DCE/REA",IF(JB182="","DCE","REA"),$D182),""))</f>
        <v/>
      </c>
      <c r="BP182" s="155" t="str">
        <f t="shared" ref="BP182:BP184" ca="1" si="2564">IF(AND(DM182&gt;0,DN182&gt;0),"-",IF(AND(DM182&gt;0,DN182=0),IF($D182="DCE/REA",IF(JC182="","DCE","REA"),$D182),""))</f>
        <v/>
      </c>
      <c r="BQ182" s="156" t="str">
        <f t="shared" ref="BQ182:BQ184" ca="1" si="2565">IF(AND(DN182&gt;0,DO182&gt;0),"-",IF(AND(DN182&gt;0,DO182=0),IF($D182="DCE/REA",IF(JD182="","DCE","REA"),$D182),""))</f>
        <v/>
      </c>
      <c r="BR182" s="52"/>
      <c r="BS182" s="53">
        <f t="shared" ca="1" si="2506"/>
        <v>47.058823529411768</v>
      </c>
      <c r="BT182" s="53">
        <f t="shared" ca="1" si="2506"/>
        <v>47.058823529411768</v>
      </c>
      <c r="BU182" s="53">
        <f t="shared" ca="1" si="2506"/>
        <v>70.588235294117652</v>
      </c>
      <c r="BV182" s="53">
        <f t="shared" ca="1" si="2506"/>
        <v>94.117647058823536</v>
      </c>
      <c r="BW182" s="53">
        <f t="shared" ca="1" si="2506"/>
        <v>94.117647058823536</v>
      </c>
      <c r="BX182" s="53">
        <f t="shared" ca="1" si="2506"/>
        <v>47.058823529411768</v>
      </c>
      <c r="BY182" s="53">
        <f t="shared" ca="1" si="2506"/>
        <v>0</v>
      </c>
      <c r="BZ182" s="53">
        <f t="shared" ca="1" si="2506"/>
        <v>0</v>
      </c>
      <c r="CA182" s="53">
        <f t="shared" ca="1" si="2506"/>
        <v>0</v>
      </c>
      <c r="CB182" s="53">
        <f t="shared" ca="1" si="2506"/>
        <v>0</v>
      </c>
      <c r="CC182" s="53">
        <f t="shared" ca="1" si="2506"/>
        <v>0</v>
      </c>
      <c r="CD182" s="54">
        <f t="shared" ca="1" si="2506"/>
        <v>0</v>
      </c>
      <c r="CE182" s="53">
        <f t="shared" ca="1" si="2506"/>
        <v>0</v>
      </c>
      <c r="CF182" s="53">
        <f t="shared" ca="1" si="2506"/>
        <v>0</v>
      </c>
      <c r="CG182" s="53">
        <f t="shared" ca="1" si="2506"/>
        <v>0</v>
      </c>
      <c r="CH182" s="53">
        <f t="shared" ca="1" si="2506"/>
        <v>0</v>
      </c>
      <c r="CI182" s="53">
        <f t="shared" ca="1" si="2507"/>
        <v>0</v>
      </c>
      <c r="CJ182" s="53">
        <f t="shared" ca="1" si="2507"/>
        <v>0</v>
      </c>
      <c r="CK182" s="53">
        <f t="shared" ca="1" si="2507"/>
        <v>0</v>
      </c>
      <c r="CL182" s="53">
        <f t="shared" ca="1" si="2507"/>
        <v>0</v>
      </c>
      <c r="CM182" s="53">
        <f t="shared" ca="1" si="2507"/>
        <v>0</v>
      </c>
      <c r="CN182" s="53">
        <f t="shared" ca="1" si="2507"/>
        <v>0</v>
      </c>
      <c r="CO182" s="53">
        <f t="shared" ca="1" si="2507"/>
        <v>0</v>
      </c>
      <c r="CP182" s="54">
        <f t="shared" ca="1" si="2507"/>
        <v>0</v>
      </c>
      <c r="CQ182" s="53">
        <f t="shared" ca="1" si="2507"/>
        <v>0</v>
      </c>
      <c r="CR182" s="53">
        <f t="shared" ca="1" si="2507"/>
        <v>0</v>
      </c>
      <c r="CS182" s="53">
        <f t="shared" ca="1" si="2507"/>
        <v>0</v>
      </c>
      <c r="CT182" s="53">
        <f t="shared" ca="1" si="2507"/>
        <v>0</v>
      </c>
      <c r="CU182" s="53">
        <f t="shared" ca="1" si="2507"/>
        <v>0</v>
      </c>
      <c r="CV182" s="53">
        <f t="shared" ca="1" si="2507"/>
        <v>0</v>
      </c>
      <c r="CW182" s="53">
        <f t="shared" ca="1" si="2507"/>
        <v>0</v>
      </c>
      <c r="CX182" s="53">
        <f t="shared" ca="1" si="2507"/>
        <v>0</v>
      </c>
      <c r="CY182" s="53">
        <f t="shared" ca="1" si="2508"/>
        <v>0</v>
      </c>
      <c r="CZ182" s="53">
        <f t="shared" ca="1" si="2508"/>
        <v>0</v>
      </c>
      <c r="DA182" s="53">
        <f t="shared" ca="1" si="2508"/>
        <v>0</v>
      </c>
      <c r="DB182" s="54">
        <f t="shared" ca="1" si="2508"/>
        <v>0</v>
      </c>
      <c r="DC182" s="53">
        <f t="shared" ca="1" si="2508"/>
        <v>0</v>
      </c>
      <c r="DD182" s="53">
        <f t="shared" ca="1" si="2508"/>
        <v>0</v>
      </c>
      <c r="DE182" s="53">
        <f t="shared" ca="1" si="2508"/>
        <v>0</v>
      </c>
      <c r="DF182" s="53">
        <f t="shared" ca="1" si="2508"/>
        <v>0</v>
      </c>
      <c r="DG182" s="53">
        <f t="shared" ca="1" si="2508"/>
        <v>0</v>
      </c>
      <c r="DH182" s="53">
        <f t="shared" ca="1" si="2508"/>
        <v>0</v>
      </c>
      <c r="DI182" s="53">
        <f t="shared" ca="1" si="2508"/>
        <v>0</v>
      </c>
      <c r="DJ182" s="53">
        <f t="shared" ca="1" si="2508"/>
        <v>0</v>
      </c>
      <c r="DK182" s="53">
        <f t="shared" ca="1" si="2508"/>
        <v>0</v>
      </c>
      <c r="DL182" s="53">
        <f t="shared" ca="1" si="2508"/>
        <v>0</v>
      </c>
      <c r="DM182" s="53">
        <f t="shared" ca="1" si="2508"/>
        <v>0</v>
      </c>
      <c r="DN182" s="53">
        <f t="shared" ca="1" si="2508"/>
        <v>0</v>
      </c>
      <c r="DO182" s="52"/>
      <c r="DP182" s="60">
        <v>23.529411764705884</v>
      </c>
      <c r="DQ182" s="53">
        <v>23.529411764705884</v>
      </c>
      <c r="DR182" s="53">
        <v>23.529411764705884</v>
      </c>
      <c r="DS182" s="53">
        <v>23.529411764705884</v>
      </c>
      <c r="DT182" s="53">
        <v>23.529411764705884</v>
      </c>
      <c r="DU182" s="53">
        <v>47.058823529411768</v>
      </c>
      <c r="DV182" s="53">
        <v>47.058823529411768</v>
      </c>
      <c r="DW182" s="53">
        <v>47.058823529411768</v>
      </c>
      <c r="DX182" s="53">
        <v>47.058823529411768</v>
      </c>
      <c r="DY182" s="53">
        <v>47.058823529411768</v>
      </c>
      <c r="DZ182" s="53">
        <v>47.058823529411768</v>
      </c>
      <c r="EA182" s="53">
        <v>0</v>
      </c>
      <c r="EB182" s="53">
        <v>0</v>
      </c>
      <c r="EC182" s="53">
        <v>0</v>
      </c>
      <c r="ED182" s="53">
        <v>0</v>
      </c>
      <c r="EE182" s="53">
        <v>0</v>
      </c>
      <c r="EF182" s="53">
        <v>0</v>
      </c>
      <c r="EG182" s="53">
        <v>0</v>
      </c>
      <c r="EH182" s="53">
        <v>0</v>
      </c>
      <c r="EI182" s="53">
        <v>0</v>
      </c>
      <c r="EJ182" s="53">
        <v>0</v>
      </c>
      <c r="EK182" s="53">
        <v>0</v>
      </c>
      <c r="EL182" s="55">
        <v>0</v>
      </c>
      <c r="EM182" s="54">
        <v>0</v>
      </c>
      <c r="EN182" s="53">
        <v>0</v>
      </c>
      <c r="EO182" s="53">
        <v>0</v>
      </c>
      <c r="EP182" s="53">
        <v>0</v>
      </c>
      <c r="EQ182" s="53">
        <v>0</v>
      </c>
      <c r="ER182" s="53">
        <v>0</v>
      </c>
      <c r="ES182" s="53">
        <v>0</v>
      </c>
      <c r="ET182" s="53">
        <v>0</v>
      </c>
      <c r="EU182" s="53">
        <v>0</v>
      </c>
      <c r="EV182" s="53">
        <v>0</v>
      </c>
      <c r="EW182" s="53">
        <v>0</v>
      </c>
      <c r="EX182" s="53">
        <v>0</v>
      </c>
      <c r="EY182" s="53">
        <v>0</v>
      </c>
      <c r="EZ182" s="53">
        <v>0</v>
      </c>
      <c r="FA182" s="53">
        <v>0</v>
      </c>
      <c r="FB182" s="53">
        <v>0</v>
      </c>
      <c r="FC182" s="53">
        <v>0</v>
      </c>
      <c r="FD182" s="53">
        <v>0</v>
      </c>
      <c r="FE182" s="53">
        <v>0</v>
      </c>
      <c r="FF182" s="53">
        <v>0</v>
      </c>
      <c r="FG182" s="53">
        <v>0</v>
      </c>
      <c r="FH182" s="53">
        <v>0</v>
      </c>
      <c r="FI182" s="53">
        <v>0</v>
      </c>
      <c r="FJ182" s="53">
        <v>0</v>
      </c>
      <c r="FK182" s="54">
        <v>0</v>
      </c>
      <c r="FL182" s="53">
        <v>0</v>
      </c>
      <c r="FM182" s="53">
        <v>0</v>
      </c>
      <c r="FN182" s="53">
        <v>0</v>
      </c>
      <c r="FO182" s="53">
        <v>0</v>
      </c>
      <c r="FP182" s="53">
        <v>0</v>
      </c>
      <c r="FQ182" s="53">
        <v>0</v>
      </c>
      <c r="FR182" s="53">
        <v>0</v>
      </c>
      <c r="FS182" s="53">
        <v>0</v>
      </c>
      <c r="FT182" s="53">
        <v>0</v>
      </c>
      <c r="FU182" s="53">
        <v>0</v>
      </c>
      <c r="FV182" s="53">
        <v>0</v>
      </c>
      <c r="FW182" s="53">
        <v>0</v>
      </c>
      <c r="FX182" s="53">
        <v>0</v>
      </c>
      <c r="FY182" s="53">
        <v>0</v>
      </c>
      <c r="FZ182" s="53">
        <v>0</v>
      </c>
      <c r="GA182" s="53">
        <v>0</v>
      </c>
      <c r="GB182" s="53">
        <v>0</v>
      </c>
      <c r="GC182" s="53">
        <v>0</v>
      </c>
      <c r="GD182" s="53">
        <v>0</v>
      </c>
      <c r="GE182" s="53">
        <v>0</v>
      </c>
      <c r="GF182" s="53">
        <v>0</v>
      </c>
      <c r="GG182" s="53">
        <v>0</v>
      </c>
      <c r="GH182" s="53">
        <v>0</v>
      </c>
      <c r="GI182" s="54">
        <v>0</v>
      </c>
      <c r="GJ182" s="53">
        <v>0</v>
      </c>
      <c r="GK182" s="53">
        <v>0</v>
      </c>
      <c r="GL182" s="53">
        <v>0</v>
      </c>
      <c r="GM182" s="53">
        <v>0</v>
      </c>
      <c r="GN182" s="53">
        <v>0</v>
      </c>
      <c r="GO182" s="53">
        <v>0</v>
      </c>
      <c r="GP182" s="53">
        <v>0</v>
      </c>
      <c r="GQ182" s="53">
        <v>0</v>
      </c>
      <c r="GR182" s="53">
        <v>0</v>
      </c>
      <c r="GS182" s="53">
        <v>0</v>
      </c>
      <c r="GT182" s="53">
        <v>0</v>
      </c>
      <c r="GU182" s="53">
        <v>0</v>
      </c>
      <c r="GV182" s="53">
        <v>0</v>
      </c>
      <c r="GW182" s="53">
        <v>0</v>
      </c>
      <c r="GX182" s="53">
        <v>0</v>
      </c>
      <c r="GY182" s="53">
        <v>0</v>
      </c>
      <c r="GZ182" s="53">
        <v>0</v>
      </c>
      <c r="HA182" s="53">
        <v>0</v>
      </c>
      <c r="HB182" s="53">
        <v>0</v>
      </c>
      <c r="HC182" s="53">
        <v>0</v>
      </c>
      <c r="HD182" s="53">
        <v>0</v>
      </c>
      <c r="HE182" s="53">
        <v>0</v>
      </c>
      <c r="HF182" s="53">
        <v>0</v>
      </c>
      <c r="HG182" s="54">
        <v>0</v>
      </c>
      <c r="HH182" s="52"/>
      <c r="HI182" s="160"/>
      <c r="HJ182" s="161"/>
      <c r="HK182" s="161"/>
      <c r="HL182" s="161"/>
      <c r="HM182" s="161"/>
      <c r="HN182" s="161"/>
      <c r="HO182" s="161"/>
      <c r="HP182" s="161"/>
      <c r="HQ182" s="161"/>
      <c r="HR182" s="161"/>
      <c r="HS182" s="161"/>
      <c r="HT182" s="162"/>
      <c r="HU182" s="160"/>
      <c r="HV182" s="161"/>
      <c r="HW182" s="161"/>
      <c r="HX182" s="161"/>
      <c r="HY182" s="161"/>
      <c r="HZ182" s="161"/>
      <c r="IA182" s="161"/>
      <c r="IB182" s="161"/>
      <c r="IC182" s="161"/>
      <c r="ID182" s="161"/>
      <c r="IE182" s="161"/>
      <c r="IF182" s="162"/>
      <c r="IG182" s="160"/>
      <c r="IH182" s="161"/>
      <c r="II182" s="161"/>
      <c r="IJ182" s="161"/>
      <c r="IK182" s="161"/>
      <c r="IL182" s="161"/>
      <c r="IM182" s="161"/>
      <c r="IN182" s="161"/>
      <c r="IO182" s="161"/>
      <c r="IP182" s="161"/>
      <c r="IQ182" s="161"/>
      <c r="IR182" s="162"/>
      <c r="IS182" s="160"/>
      <c r="IT182" s="161"/>
      <c r="IU182" s="161"/>
      <c r="IV182" s="161"/>
      <c r="IW182" s="161"/>
      <c r="IX182" s="161"/>
      <c r="IY182" s="161"/>
      <c r="IZ182" s="161"/>
      <c r="JA182" s="161"/>
      <c r="JB182" s="161"/>
      <c r="JC182" s="161"/>
      <c r="JD182" s="162"/>
      <c r="JE182" s="92"/>
    </row>
    <row r="183" spans="1:265" s="1" customFormat="1" ht="14.4" x14ac:dyDescent="0.3">
      <c r="A183" s="125"/>
      <c r="B183" s="163">
        <f t="shared" ca="1" si="2509"/>
        <v>0</v>
      </c>
      <c r="C183" s="164" t="str">
        <f t="shared" ca="1" si="2510"/>
        <v>Affaire 1</v>
      </c>
      <c r="D183" s="140" t="str">
        <f t="shared" ca="1" si="2511"/>
        <v>DCE/REA</v>
      </c>
      <c r="E183" s="141" t="s">
        <v>39</v>
      </c>
      <c r="F183" s="142">
        <v>2</v>
      </c>
      <c r="G183" s="140">
        <f t="shared" ca="1" si="2512"/>
        <v>0</v>
      </c>
      <c r="H183" s="140">
        <f t="shared" ca="1" si="2513"/>
        <v>0</v>
      </c>
      <c r="I183" s="168">
        <f t="shared" ca="1" si="2514"/>
        <v>0</v>
      </c>
      <c r="J183" s="140">
        <f t="shared" ca="1" si="2515"/>
        <v>0</v>
      </c>
      <c r="K183" s="140">
        <f t="shared" ca="1" si="2516"/>
        <v>0</v>
      </c>
      <c r="L183" s="143">
        <f t="shared" ca="1" si="2517"/>
        <v>0</v>
      </c>
      <c r="M183" s="108"/>
      <c r="N183" s="145">
        <v>200</v>
      </c>
      <c r="O183" s="146">
        <v>43466</v>
      </c>
      <c r="P183" s="146">
        <v>43600</v>
      </c>
      <c r="Q183" s="147">
        <v>43597</v>
      </c>
      <c r="R183" s="148" t="str">
        <f ca="1">IF(AND($P183&lt;&gt;"",$P183&lt;=$B$1,$Q183=""),"RETARD","")</f>
        <v/>
      </c>
      <c r="S183" s="148">
        <f ca="1">IF($O183="","",IF(AND($B$1&lt;$P183,$Q183=""),$P183,IF(AND($Q183&lt;=$P183,$Q183&lt;&gt;""),$Q183,EDATE($P183,1))))</f>
        <v>43597</v>
      </c>
      <c r="T183" s="150"/>
      <c r="U183" s="108"/>
      <c r="V183" s="154" t="str">
        <f t="shared" ca="1" si="2518"/>
        <v>-</v>
      </c>
      <c r="W183" s="155" t="str">
        <f t="shared" ca="1" si="2519"/>
        <v>-</v>
      </c>
      <c r="X183" s="155" t="str">
        <f t="shared" ca="1" si="2520"/>
        <v>-</v>
      </c>
      <c r="Y183" s="155" t="str">
        <f t="shared" ca="1" si="2521"/>
        <v>-</v>
      </c>
      <c r="Z183" s="155" t="str">
        <f t="shared" ca="1" si="2522"/>
        <v>DCE</v>
      </c>
      <c r="AA183" s="155" t="str">
        <f t="shared" ca="1" si="2523"/>
        <v/>
      </c>
      <c r="AB183" s="155" t="str">
        <f t="shared" ca="1" si="2524"/>
        <v/>
      </c>
      <c r="AC183" s="155" t="str">
        <f t="shared" ca="1" si="2525"/>
        <v/>
      </c>
      <c r="AD183" s="155" t="str">
        <f t="shared" ca="1" si="2526"/>
        <v/>
      </c>
      <c r="AE183" s="155" t="str">
        <f t="shared" ca="1" si="2527"/>
        <v/>
      </c>
      <c r="AF183" s="155" t="str">
        <f t="shared" ca="1" si="2528"/>
        <v/>
      </c>
      <c r="AG183" s="156" t="str">
        <f t="shared" ca="1" si="2529"/>
        <v/>
      </c>
      <c r="AH183" s="154" t="str">
        <f t="shared" ca="1" si="2530"/>
        <v/>
      </c>
      <c r="AI183" s="155" t="str">
        <f t="shared" ca="1" si="2531"/>
        <v/>
      </c>
      <c r="AJ183" s="155" t="str">
        <f t="shared" ca="1" si="2532"/>
        <v/>
      </c>
      <c r="AK183" s="155" t="str">
        <f t="shared" ca="1" si="2533"/>
        <v/>
      </c>
      <c r="AL183" s="155" t="str">
        <f t="shared" ca="1" si="2534"/>
        <v/>
      </c>
      <c r="AM183" s="155" t="str">
        <f t="shared" ca="1" si="2535"/>
        <v/>
      </c>
      <c r="AN183" s="155" t="str">
        <f t="shared" ca="1" si="2536"/>
        <v/>
      </c>
      <c r="AO183" s="155" t="str">
        <f t="shared" ca="1" si="2537"/>
        <v/>
      </c>
      <c r="AP183" s="155" t="str">
        <f t="shared" ca="1" si="2538"/>
        <v/>
      </c>
      <c r="AQ183" s="155" t="str">
        <f t="shared" ca="1" si="2539"/>
        <v/>
      </c>
      <c r="AR183" s="155" t="str">
        <f t="shared" ca="1" si="2540"/>
        <v/>
      </c>
      <c r="AS183" s="156" t="str">
        <f t="shared" ca="1" si="2541"/>
        <v/>
      </c>
      <c r="AT183" s="154" t="str">
        <f t="shared" ca="1" si="2542"/>
        <v/>
      </c>
      <c r="AU183" s="155" t="str">
        <f t="shared" ca="1" si="2543"/>
        <v/>
      </c>
      <c r="AV183" s="155" t="str">
        <f t="shared" ca="1" si="2544"/>
        <v/>
      </c>
      <c r="AW183" s="155" t="str">
        <f t="shared" ca="1" si="2545"/>
        <v/>
      </c>
      <c r="AX183" s="155" t="str">
        <f t="shared" ca="1" si="2546"/>
        <v/>
      </c>
      <c r="AY183" s="155" t="str">
        <f t="shared" ca="1" si="2547"/>
        <v/>
      </c>
      <c r="AZ183" s="155" t="str">
        <f t="shared" ca="1" si="2548"/>
        <v/>
      </c>
      <c r="BA183" s="155" t="str">
        <f t="shared" ca="1" si="2549"/>
        <v/>
      </c>
      <c r="BB183" s="155" t="str">
        <f t="shared" ca="1" si="2550"/>
        <v/>
      </c>
      <c r="BC183" s="155" t="str">
        <f t="shared" ca="1" si="2551"/>
        <v/>
      </c>
      <c r="BD183" s="155" t="str">
        <f t="shared" ca="1" si="2552"/>
        <v/>
      </c>
      <c r="BE183" s="156" t="str">
        <f t="shared" ca="1" si="2553"/>
        <v/>
      </c>
      <c r="BF183" s="154" t="str">
        <f t="shared" ca="1" si="2554"/>
        <v/>
      </c>
      <c r="BG183" s="155" t="str">
        <f t="shared" ca="1" si="2555"/>
        <v/>
      </c>
      <c r="BH183" s="155" t="str">
        <f t="shared" ca="1" si="2556"/>
        <v/>
      </c>
      <c r="BI183" s="155" t="str">
        <f t="shared" ca="1" si="2557"/>
        <v/>
      </c>
      <c r="BJ183" s="155" t="str">
        <f t="shared" ca="1" si="2558"/>
        <v/>
      </c>
      <c r="BK183" s="155" t="str">
        <f t="shared" ca="1" si="2559"/>
        <v/>
      </c>
      <c r="BL183" s="155" t="str">
        <f t="shared" ca="1" si="2560"/>
        <v/>
      </c>
      <c r="BM183" s="155" t="str">
        <f t="shared" ca="1" si="2561"/>
        <v/>
      </c>
      <c r="BN183" s="155" t="str">
        <f t="shared" ca="1" si="2562"/>
        <v/>
      </c>
      <c r="BO183" s="155" t="str">
        <f t="shared" ca="1" si="2563"/>
        <v/>
      </c>
      <c r="BP183" s="155" t="str">
        <f t="shared" ca="1" si="2564"/>
        <v/>
      </c>
      <c r="BQ183" s="156" t="str">
        <f t="shared" ca="1" si="2565"/>
        <v/>
      </c>
      <c r="BR183" s="52"/>
      <c r="BS183" s="53">
        <f t="shared" ca="1" si="2506"/>
        <v>44.444444444444443</v>
      </c>
      <c r="BT183" s="53">
        <f t="shared" ca="1" si="2506"/>
        <v>44.444444444444443</v>
      </c>
      <c r="BU183" s="53">
        <f t="shared" ca="1" si="2506"/>
        <v>44.444444444444443</v>
      </c>
      <c r="BV183" s="53">
        <f t="shared" ca="1" si="2506"/>
        <v>44.444444444444443</v>
      </c>
      <c r="BW183" s="53">
        <f t="shared" ca="1" si="2506"/>
        <v>22.222222222222221</v>
      </c>
      <c r="BX183" s="53">
        <f t="shared" ca="1" si="2506"/>
        <v>0</v>
      </c>
      <c r="BY183" s="53">
        <f t="shared" ca="1" si="2506"/>
        <v>0</v>
      </c>
      <c r="BZ183" s="53">
        <f t="shared" ca="1" si="2506"/>
        <v>0</v>
      </c>
      <c r="CA183" s="53">
        <f t="shared" ca="1" si="2506"/>
        <v>0</v>
      </c>
      <c r="CB183" s="53">
        <f t="shared" ca="1" si="2506"/>
        <v>0</v>
      </c>
      <c r="CC183" s="53">
        <f t="shared" ca="1" si="2506"/>
        <v>0</v>
      </c>
      <c r="CD183" s="54">
        <f t="shared" ca="1" si="2506"/>
        <v>0</v>
      </c>
      <c r="CE183" s="53">
        <f t="shared" ca="1" si="2506"/>
        <v>0</v>
      </c>
      <c r="CF183" s="53">
        <f t="shared" ca="1" si="2506"/>
        <v>0</v>
      </c>
      <c r="CG183" s="53">
        <f t="shared" ca="1" si="2506"/>
        <v>0</v>
      </c>
      <c r="CH183" s="53">
        <f t="shared" ca="1" si="2506"/>
        <v>0</v>
      </c>
      <c r="CI183" s="53">
        <f t="shared" ca="1" si="2507"/>
        <v>0</v>
      </c>
      <c r="CJ183" s="53">
        <f t="shared" ca="1" si="2507"/>
        <v>0</v>
      </c>
      <c r="CK183" s="53">
        <f t="shared" ca="1" si="2507"/>
        <v>0</v>
      </c>
      <c r="CL183" s="53">
        <f t="shared" ca="1" si="2507"/>
        <v>0</v>
      </c>
      <c r="CM183" s="53">
        <f t="shared" ca="1" si="2507"/>
        <v>0</v>
      </c>
      <c r="CN183" s="53">
        <f t="shared" ca="1" si="2507"/>
        <v>0</v>
      </c>
      <c r="CO183" s="53">
        <f t="shared" ca="1" si="2507"/>
        <v>0</v>
      </c>
      <c r="CP183" s="54">
        <f t="shared" ca="1" si="2507"/>
        <v>0</v>
      </c>
      <c r="CQ183" s="53">
        <f t="shared" ca="1" si="2507"/>
        <v>0</v>
      </c>
      <c r="CR183" s="53">
        <f t="shared" ca="1" si="2507"/>
        <v>0</v>
      </c>
      <c r="CS183" s="53">
        <f t="shared" ca="1" si="2507"/>
        <v>0</v>
      </c>
      <c r="CT183" s="53">
        <f t="shared" ca="1" si="2507"/>
        <v>0</v>
      </c>
      <c r="CU183" s="53">
        <f t="shared" ca="1" si="2507"/>
        <v>0</v>
      </c>
      <c r="CV183" s="53">
        <f t="shared" ca="1" si="2507"/>
        <v>0</v>
      </c>
      <c r="CW183" s="53">
        <f t="shared" ca="1" si="2507"/>
        <v>0</v>
      </c>
      <c r="CX183" s="53">
        <f t="shared" ca="1" si="2507"/>
        <v>0</v>
      </c>
      <c r="CY183" s="53">
        <f t="shared" ca="1" si="2508"/>
        <v>0</v>
      </c>
      <c r="CZ183" s="53">
        <f t="shared" ca="1" si="2508"/>
        <v>0</v>
      </c>
      <c r="DA183" s="53">
        <f t="shared" ca="1" si="2508"/>
        <v>0</v>
      </c>
      <c r="DB183" s="54">
        <f t="shared" ca="1" si="2508"/>
        <v>0</v>
      </c>
      <c r="DC183" s="53">
        <f t="shared" ca="1" si="2508"/>
        <v>0</v>
      </c>
      <c r="DD183" s="53">
        <f t="shared" ca="1" si="2508"/>
        <v>0</v>
      </c>
      <c r="DE183" s="53">
        <f t="shared" ca="1" si="2508"/>
        <v>0</v>
      </c>
      <c r="DF183" s="53">
        <f t="shared" ca="1" si="2508"/>
        <v>0</v>
      </c>
      <c r="DG183" s="53">
        <f t="shared" ca="1" si="2508"/>
        <v>0</v>
      </c>
      <c r="DH183" s="53">
        <f t="shared" ca="1" si="2508"/>
        <v>0</v>
      </c>
      <c r="DI183" s="53">
        <f t="shared" ca="1" si="2508"/>
        <v>0</v>
      </c>
      <c r="DJ183" s="53">
        <f t="shared" ca="1" si="2508"/>
        <v>0</v>
      </c>
      <c r="DK183" s="53">
        <f t="shared" ca="1" si="2508"/>
        <v>0</v>
      </c>
      <c r="DL183" s="53">
        <f t="shared" ca="1" si="2508"/>
        <v>0</v>
      </c>
      <c r="DM183" s="53">
        <f t="shared" ca="1" si="2508"/>
        <v>0</v>
      </c>
      <c r="DN183" s="53">
        <f t="shared" ca="1" si="2508"/>
        <v>0</v>
      </c>
      <c r="DO183" s="52"/>
      <c r="DP183" s="60">
        <v>22.222222222222221</v>
      </c>
      <c r="DQ183" s="53">
        <v>22.222222222222221</v>
      </c>
      <c r="DR183" s="53">
        <v>22.222222222222221</v>
      </c>
      <c r="DS183" s="53">
        <v>22.222222222222221</v>
      </c>
      <c r="DT183" s="53">
        <v>22.222222222222221</v>
      </c>
      <c r="DU183" s="53">
        <v>22.222222222222221</v>
      </c>
      <c r="DV183" s="53">
        <v>22.222222222222221</v>
      </c>
      <c r="DW183" s="53">
        <v>22.222222222222221</v>
      </c>
      <c r="DX183" s="53">
        <v>22.222222222222221</v>
      </c>
      <c r="DY183" s="53">
        <v>0</v>
      </c>
      <c r="DZ183" s="53">
        <v>0</v>
      </c>
      <c r="EA183" s="53">
        <v>0</v>
      </c>
      <c r="EB183" s="53">
        <v>0</v>
      </c>
      <c r="EC183" s="53">
        <v>0</v>
      </c>
      <c r="ED183" s="53">
        <v>0</v>
      </c>
      <c r="EE183" s="53">
        <v>0</v>
      </c>
      <c r="EF183" s="53">
        <v>0</v>
      </c>
      <c r="EG183" s="53">
        <v>0</v>
      </c>
      <c r="EH183" s="53">
        <v>0</v>
      </c>
      <c r="EI183" s="53">
        <v>0</v>
      </c>
      <c r="EJ183" s="53">
        <v>0</v>
      </c>
      <c r="EK183" s="53">
        <v>0</v>
      </c>
      <c r="EL183" s="55">
        <v>0</v>
      </c>
      <c r="EM183" s="54">
        <v>0</v>
      </c>
      <c r="EN183" s="53">
        <v>0</v>
      </c>
      <c r="EO183" s="53">
        <v>0</v>
      </c>
      <c r="EP183" s="53">
        <v>0</v>
      </c>
      <c r="EQ183" s="53">
        <v>0</v>
      </c>
      <c r="ER183" s="53">
        <v>0</v>
      </c>
      <c r="ES183" s="53">
        <v>0</v>
      </c>
      <c r="ET183" s="53">
        <v>0</v>
      </c>
      <c r="EU183" s="53">
        <v>0</v>
      </c>
      <c r="EV183" s="53">
        <v>0</v>
      </c>
      <c r="EW183" s="53">
        <v>0</v>
      </c>
      <c r="EX183" s="53">
        <v>0</v>
      </c>
      <c r="EY183" s="53">
        <v>0</v>
      </c>
      <c r="EZ183" s="53">
        <v>0</v>
      </c>
      <c r="FA183" s="53">
        <v>0</v>
      </c>
      <c r="FB183" s="53">
        <v>0</v>
      </c>
      <c r="FC183" s="53">
        <v>0</v>
      </c>
      <c r="FD183" s="53">
        <v>0</v>
      </c>
      <c r="FE183" s="53">
        <v>0</v>
      </c>
      <c r="FF183" s="53">
        <v>0</v>
      </c>
      <c r="FG183" s="53">
        <v>0</v>
      </c>
      <c r="FH183" s="53">
        <v>0</v>
      </c>
      <c r="FI183" s="53">
        <v>0</v>
      </c>
      <c r="FJ183" s="53">
        <v>0</v>
      </c>
      <c r="FK183" s="54">
        <v>0</v>
      </c>
      <c r="FL183" s="53">
        <v>0</v>
      </c>
      <c r="FM183" s="53">
        <v>0</v>
      </c>
      <c r="FN183" s="53">
        <v>0</v>
      </c>
      <c r="FO183" s="53">
        <v>0</v>
      </c>
      <c r="FP183" s="53">
        <v>0</v>
      </c>
      <c r="FQ183" s="53">
        <v>0</v>
      </c>
      <c r="FR183" s="53">
        <v>0</v>
      </c>
      <c r="FS183" s="53">
        <v>0</v>
      </c>
      <c r="FT183" s="53">
        <v>0</v>
      </c>
      <c r="FU183" s="53">
        <v>0</v>
      </c>
      <c r="FV183" s="53">
        <v>0</v>
      </c>
      <c r="FW183" s="53">
        <v>0</v>
      </c>
      <c r="FX183" s="53">
        <v>0</v>
      </c>
      <c r="FY183" s="53">
        <v>0</v>
      </c>
      <c r="FZ183" s="53">
        <v>0</v>
      </c>
      <c r="GA183" s="53">
        <v>0</v>
      </c>
      <c r="GB183" s="53">
        <v>0</v>
      </c>
      <c r="GC183" s="53">
        <v>0</v>
      </c>
      <c r="GD183" s="53">
        <v>0</v>
      </c>
      <c r="GE183" s="53">
        <v>0</v>
      </c>
      <c r="GF183" s="53">
        <v>0</v>
      </c>
      <c r="GG183" s="53">
        <v>0</v>
      </c>
      <c r="GH183" s="53">
        <v>0</v>
      </c>
      <c r="GI183" s="54">
        <v>0</v>
      </c>
      <c r="GJ183" s="53">
        <v>0</v>
      </c>
      <c r="GK183" s="53">
        <v>0</v>
      </c>
      <c r="GL183" s="53">
        <v>0</v>
      </c>
      <c r="GM183" s="53">
        <v>0</v>
      </c>
      <c r="GN183" s="53">
        <v>0</v>
      </c>
      <c r="GO183" s="53">
        <v>0</v>
      </c>
      <c r="GP183" s="53">
        <v>0</v>
      </c>
      <c r="GQ183" s="53">
        <v>0</v>
      </c>
      <c r="GR183" s="53">
        <v>0</v>
      </c>
      <c r="GS183" s="53">
        <v>0</v>
      </c>
      <c r="GT183" s="53">
        <v>0</v>
      </c>
      <c r="GU183" s="53">
        <v>0</v>
      </c>
      <c r="GV183" s="53">
        <v>0</v>
      </c>
      <c r="GW183" s="53">
        <v>0</v>
      </c>
      <c r="GX183" s="53">
        <v>0</v>
      </c>
      <c r="GY183" s="53">
        <v>0</v>
      </c>
      <c r="GZ183" s="53">
        <v>0</v>
      </c>
      <c r="HA183" s="53">
        <v>0</v>
      </c>
      <c r="HB183" s="53">
        <v>0</v>
      </c>
      <c r="HC183" s="53">
        <v>0</v>
      </c>
      <c r="HD183" s="53">
        <v>0</v>
      </c>
      <c r="HE183" s="53">
        <v>0</v>
      </c>
      <c r="HF183" s="53">
        <v>0</v>
      </c>
      <c r="HG183" s="54">
        <v>0</v>
      </c>
      <c r="HH183" s="52"/>
      <c r="HI183" s="160"/>
      <c r="HJ183" s="161"/>
      <c r="HK183" s="161"/>
      <c r="HL183" s="161"/>
      <c r="HM183" s="161"/>
      <c r="HN183" s="161"/>
      <c r="HO183" s="161"/>
      <c r="HP183" s="161"/>
      <c r="HQ183" s="161"/>
      <c r="HR183" s="161"/>
      <c r="HS183" s="161"/>
      <c r="HT183" s="162"/>
      <c r="HU183" s="160"/>
      <c r="HV183" s="161"/>
      <c r="HW183" s="161"/>
      <c r="HX183" s="161"/>
      <c r="HY183" s="161"/>
      <c r="HZ183" s="161"/>
      <c r="IA183" s="161"/>
      <c r="IB183" s="161"/>
      <c r="IC183" s="161"/>
      <c r="ID183" s="161"/>
      <c r="IE183" s="161"/>
      <c r="IF183" s="162"/>
      <c r="IG183" s="160"/>
      <c r="IH183" s="161"/>
      <c r="II183" s="161"/>
      <c r="IJ183" s="161"/>
      <c r="IK183" s="161"/>
      <c r="IL183" s="161"/>
      <c r="IM183" s="161"/>
      <c r="IN183" s="161"/>
      <c r="IO183" s="161"/>
      <c r="IP183" s="161"/>
      <c r="IQ183" s="161"/>
      <c r="IR183" s="162"/>
      <c r="IS183" s="160"/>
      <c r="IT183" s="161"/>
      <c r="IU183" s="161"/>
      <c r="IV183" s="161"/>
      <c r="IW183" s="161"/>
      <c r="IX183" s="161"/>
      <c r="IY183" s="161"/>
      <c r="IZ183" s="161"/>
      <c r="JA183" s="161"/>
      <c r="JB183" s="161"/>
      <c r="JC183" s="161"/>
      <c r="JD183" s="162"/>
      <c r="JE183" s="92"/>
    </row>
    <row r="184" spans="1:265" s="1" customFormat="1" ht="15" thickBot="1" x14ac:dyDescent="0.35">
      <c r="A184" s="125"/>
      <c r="B184" s="163">
        <f t="shared" ca="1" si="2509"/>
        <v>0</v>
      </c>
      <c r="C184" s="164" t="str">
        <f t="shared" ca="1" si="2510"/>
        <v>Affaire 1</v>
      </c>
      <c r="D184" s="140" t="str">
        <f t="shared" ca="1" si="2511"/>
        <v>DCE/REA</v>
      </c>
      <c r="E184" s="141" t="s">
        <v>40</v>
      </c>
      <c r="F184" s="142">
        <v>3</v>
      </c>
      <c r="G184" s="140">
        <f t="shared" ca="1" si="2512"/>
        <v>0</v>
      </c>
      <c r="H184" s="140">
        <f t="shared" ca="1" si="2513"/>
        <v>0</v>
      </c>
      <c r="I184" s="168">
        <f t="shared" ca="1" si="2514"/>
        <v>0</v>
      </c>
      <c r="J184" s="140">
        <f t="shared" ca="1" si="2515"/>
        <v>0</v>
      </c>
      <c r="K184" s="140">
        <f t="shared" ca="1" si="2516"/>
        <v>0</v>
      </c>
      <c r="L184" s="143">
        <f t="shared" ca="1" si="2517"/>
        <v>0</v>
      </c>
      <c r="M184" s="108"/>
      <c r="N184" s="145">
        <v>250</v>
      </c>
      <c r="O184" s="146">
        <v>43466</v>
      </c>
      <c r="P184" s="146">
        <v>43525</v>
      </c>
      <c r="Q184" s="147"/>
      <c r="R184" s="148" t="str">
        <f ca="1">IF(AND($P184&lt;&gt;"",$P184&lt;=$B$1,$Q184=""),"RETARD","")</f>
        <v>RETARD</v>
      </c>
      <c r="S184" s="148">
        <f ca="1">IF($O184="","",IF(AND($B$1&lt;$P184,$Q184=""),$P184,IF(AND($Q184&lt;=$P184,$Q184&lt;&gt;""),$Q184,EDATE($P184,1))))</f>
        <v>43556</v>
      </c>
      <c r="T184" s="150"/>
      <c r="U184" s="108"/>
      <c r="V184" s="154" t="str">
        <f t="shared" ca="1" si="2518"/>
        <v>-</v>
      </c>
      <c r="W184" s="155" t="str">
        <f t="shared" ca="1" si="2519"/>
        <v>-</v>
      </c>
      <c r="X184" s="155" t="str">
        <f t="shared" ca="1" si="2520"/>
        <v>-</v>
      </c>
      <c r="Y184" s="155" t="str">
        <f t="shared" ca="1" si="2521"/>
        <v>DCE</v>
      </c>
      <c r="Z184" s="155" t="str">
        <f t="shared" ca="1" si="2522"/>
        <v/>
      </c>
      <c r="AA184" s="155" t="str">
        <f t="shared" ca="1" si="2523"/>
        <v/>
      </c>
      <c r="AB184" s="155" t="str">
        <f t="shared" ca="1" si="2524"/>
        <v/>
      </c>
      <c r="AC184" s="155" t="str">
        <f t="shared" ca="1" si="2525"/>
        <v/>
      </c>
      <c r="AD184" s="155" t="str">
        <f t="shared" ca="1" si="2526"/>
        <v/>
      </c>
      <c r="AE184" s="155" t="str">
        <f t="shared" ca="1" si="2527"/>
        <v/>
      </c>
      <c r="AF184" s="155" t="str">
        <f t="shared" ca="1" si="2528"/>
        <v/>
      </c>
      <c r="AG184" s="156" t="str">
        <f t="shared" ca="1" si="2529"/>
        <v/>
      </c>
      <c r="AH184" s="154" t="str">
        <f t="shared" ca="1" si="2530"/>
        <v/>
      </c>
      <c r="AI184" s="155" t="str">
        <f t="shared" ca="1" si="2531"/>
        <v/>
      </c>
      <c r="AJ184" s="155" t="str">
        <f t="shared" ca="1" si="2532"/>
        <v/>
      </c>
      <c r="AK184" s="155" t="str">
        <f t="shared" ca="1" si="2533"/>
        <v/>
      </c>
      <c r="AL184" s="155" t="str">
        <f t="shared" ca="1" si="2534"/>
        <v/>
      </c>
      <c r="AM184" s="155" t="str">
        <f t="shared" ca="1" si="2535"/>
        <v/>
      </c>
      <c r="AN184" s="155" t="str">
        <f t="shared" ca="1" si="2536"/>
        <v/>
      </c>
      <c r="AO184" s="155" t="str">
        <f t="shared" ca="1" si="2537"/>
        <v/>
      </c>
      <c r="AP184" s="155" t="str">
        <f t="shared" ca="1" si="2538"/>
        <v/>
      </c>
      <c r="AQ184" s="155" t="str">
        <f t="shared" ca="1" si="2539"/>
        <v/>
      </c>
      <c r="AR184" s="155" t="str">
        <f t="shared" ca="1" si="2540"/>
        <v/>
      </c>
      <c r="AS184" s="156" t="str">
        <f t="shared" ca="1" si="2541"/>
        <v/>
      </c>
      <c r="AT184" s="154" t="str">
        <f t="shared" ca="1" si="2542"/>
        <v/>
      </c>
      <c r="AU184" s="155" t="str">
        <f t="shared" ca="1" si="2543"/>
        <v/>
      </c>
      <c r="AV184" s="155" t="str">
        <f t="shared" ca="1" si="2544"/>
        <v/>
      </c>
      <c r="AW184" s="155" t="str">
        <f t="shared" ca="1" si="2545"/>
        <v/>
      </c>
      <c r="AX184" s="155" t="str">
        <f t="shared" ca="1" si="2546"/>
        <v/>
      </c>
      <c r="AY184" s="155" t="str">
        <f t="shared" ca="1" si="2547"/>
        <v/>
      </c>
      <c r="AZ184" s="155" t="str">
        <f t="shared" ca="1" si="2548"/>
        <v/>
      </c>
      <c r="BA184" s="155" t="str">
        <f t="shared" ca="1" si="2549"/>
        <v/>
      </c>
      <c r="BB184" s="155" t="str">
        <f t="shared" ca="1" si="2550"/>
        <v/>
      </c>
      <c r="BC184" s="155" t="str">
        <f t="shared" ca="1" si="2551"/>
        <v/>
      </c>
      <c r="BD184" s="155" t="str">
        <f t="shared" ca="1" si="2552"/>
        <v/>
      </c>
      <c r="BE184" s="156" t="str">
        <f t="shared" ca="1" si="2553"/>
        <v/>
      </c>
      <c r="BF184" s="154" t="str">
        <f t="shared" ca="1" si="2554"/>
        <v/>
      </c>
      <c r="BG184" s="155" t="str">
        <f t="shared" ca="1" si="2555"/>
        <v/>
      </c>
      <c r="BH184" s="155" t="str">
        <f t="shared" ca="1" si="2556"/>
        <v/>
      </c>
      <c r="BI184" s="155" t="str">
        <f t="shared" ca="1" si="2557"/>
        <v/>
      </c>
      <c r="BJ184" s="155" t="str">
        <f t="shared" ca="1" si="2558"/>
        <v/>
      </c>
      <c r="BK184" s="155" t="str">
        <f t="shared" ca="1" si="2559"/>
        <v/>
      </c>
      <c r="BL184" s="155" t="str">
        <f t="shared" ca="1" si="2560"/>
        <v/>
      </c>
      <c r="BM184" s="155" t="str">
        <f t="shared" ca="1" si="2561"/>
        <v/>
      </c>
      <c r="BN184" s="155" t="str">
        <f t="shared" ca="1" si="2562"/>
        <v/>
      </c>
      <c r="BO184" s="155" t="str">
        <f t="shared" ca="1" si="2563"/>
        <v/>
      </c>
      <c r="BP184" s="155" t="str">
        <f t="shared" ca="1" si="2564"/>
        <v/>
      </c>
      <c r="BQ184" s="156" t="str">
        <f t="shared" ca="1" si="2565"/>
        <v/>
      </c>
      <c r="BR184" s="52"/>
      <c r="BS184" s="53">
        <f t="shared" ca="1" si="2506"/>
        <v>71.428571428571431</v>
      </c>
      <c r="BT184" s="53">
        <f t="shared" ca="1" si="2506"/>
        <v>71.428571428571431</v>
      </c>
      <c r="BU184" s="53">
        <f t="shared" ca="1" si="2506"/>
        <v>71.428571428571431</v>
      </c>
      <c r="BV184" s="53">
        <f t="shared" ca="1" si="2506"/>
        <v>35.714285714285715</v>
      </c>
      <c r="BW184" s="53">
        <f t="shared" ca="1" si="2506"/>
        <v>0</v>
      </c>
      <c r="BX184" s="53">
        <f t="shared" ca="1" si="2506"/>
        <v>0</v>
      </c>
      <c r="BY184" s="53">
        <f t="shared" ca="1" si="2506"/>
        <v>0</v>
      </c>
      <c r="BZ184" s="53">
        <f t="shared" ca="1" si="2506"/>
        <v>0</v>
      </c>
      <c r="CA184" s="53">
        <f t="shared" ca="1" si="2506"/>
        <v>0</v>
      </c>
      <c r="CB184" s="53">
        <f t="shared" ca="1" si="2506"/>
        <v>0</v>
      </c>
      <c r="CC184" s="53">
        <f t="shared" ca="1" si="2506"/>
        <v>0</v>
      </c>
      <c r="CD184" s="54">
        <f t="shared" ca="1" si="2506"/>
        <v>0</v>
      </c>
      <c r="CE184" s="53">
        <f t="shared" ca="1" si="2506"/>
        <v>0</v>
      </c>
      <c r="CF184" s="53">
        <f t="shared" ca="1" si="2506"/>
        <v>0</v>
      </c>
      <c r="CG184" s="53">
        <f t="shared" ca="1" si="2506"/>
        <v>0</v>
      </c>
      <c r="CH184" s="53">
        <f t="shared" ca="1" si="2506"/>
        <v>0</v>
      </c>
      <c r="CI184" s="53">
        <f t="shared" ca="1" si="2507"/>
        <v>0</v>
      </c>
      <c r="CJ184" s="53">
        <f t="shared" ca="1" si="2507"/>
        <v>0</v>
      </c>
      <c r="CK184" s="53">
        <f t="shared" ca="1" si="2507"/>
        <v>0</v>
      </c>
      <c r="CL184" s="53">
        <f t="shared" ca="1" si="2507"/>
        <v>0</v>
      </c>
      <c r="CM184" s="53">
        <f t="shared" ca="1" si="2507"/>
        <v>0</v>
      </c>
      <c r="CN184" s="53">
        <f t="shared" ca="1" si="2507"/>
        <v>0</v>
      </c>
      <c r="CO184" s="53">
        <f t="shared" ca="1" si="2507"/>
        <v>0</v>
      </c>
      <c r="CP184" s="54">
        <f t="shared" ca="1" si="2507"/>
        <v>0</v>
      </c>
      <c r="CQ184" s="53">
        <f t="shared" ca="1" si="2507"/>
        <v>0</v>
      </c>
      <c r="CR184" s="53">
        <f t="shared" ca="1" si="2507"/>
        <v>0</v>
      </c>
      <c r="CS184" s="53">
        <f t="shared" ca="1" si="2507"/>
        <v>0</v>
      </c>
      <c r="CT184" s="53">
        <f t="shared" ca="1" si="2507"/>
        <v>0</v>
      </c>
      <c r="CU184" s="53">
        <f t="shared" ca="1" si="2507"/>
        <v>0</v>
      </c>
      <c r="CV184" s="53">
        <f t="shared" ca="1" si="2507"/>
        <v>0</v>
      </c>
      <c r="CW184" s="53">
        <f t="shared" ca="1" si="2507"/>
        <v>0</v>
      </c>
      <c r="CX184" s="53">
        <f t="shared" ca="1" si="2507"/>
        <v>0</v>
      </c>
      <c r="CY184" s="53">
        <f t="shared" ca="1" si="2508"/>
        <v>0</v>
      </c>
      <c r="CZ184" s="53">
        <f t="shared" ca="1" si="2508"/>
        <v>0</v>
      </c>
      <c r="DA184" s="53">
        <f t="shared" ca="1" si="2508"/>
        <v>0</v>
      </c>
      <c r="DB184" s="54">
        <f t="shared" ca="1" si="2508"/>
        <v>0</v>
      </c>
      <c r="DC184" s="53">
        <f t="shared" ca="1" si="2508"/>
        <v>0</v>
      </c>
      <c r="DD184" s="53">
        <f t="shared" ca="1" si="2508"/>
        <v>0</v>
      </c>
      <c r="DE184" s="53">
        <f t="shared" ca="1" si="2508"/>
        <v>0</v>
      </c>
      <c r="DF184" s="53">
        <f t="shared" ca="1" si="2508"/>
        <v>0</v>
      </c>
      <c r="DG184" s="53">
        <f t="shared" ca="1" si="2508"/>
        <v>0</v>
      </c>
      <c r="DH184" s="53">
        <f t="shared" ca="1" si="2508"/>
        <v>0</v>
      </c>
      <c r="DI184" s="53">
        <f t="shared" ca="1" si="2508"/>
        <v>0</v>
      </c>
      <c r="DJ184" s="53">
        <f t="shared" ca="1" si="2508"/>
        <v>0</v>
      </c>
      <c r="DK184" s="53">
        <f t="shared" ca="1" si="2508"/>
        <v>0</v>
      </c>
      <c r="DL184" s="53">
        <f t="shared" ca="1" si="2508"/>
        <v>0</v>
      </c>
      <c r="DM184" s="53">
        <f t="shared" ca="1" si="2508"/>
        <v>0</v>
      </c>
      <c r="DN184" s="53">
        <f t="shared" ca="1" si="2508"/>
        <v>0</v>
      </c>
      <c r="DO184" s="52"/>
      <c r="DP184" s="60">
        <v>35.714285714285715</v>
      </c>
      <c r="DQ184" s="53">
        <v>35.714285714285715</v>
      </c>
      <c r="DR184" s="53">
        <v>35.714285714285715</v>
      </c>
      <c r="DS184" s="53">
        <v>35.714285714285715</v>
      </c>
      <c r="DT184" s="53">
        <v>35.714285714285715</v>
      </c>
      <c r="DU184" s="53">
        <v>35.714285714285715</v>
      </c>
      <c r="DV184" s="53">
        <v>35.714285714285715</v>
      </c>
      <c r="DW184" s="53">
        <v>0</v>
      </c>
      <c r="DX184" s="53">
        <v>0</v>
      </c>
      <c r="DY184" s="53">
        <v>0</v>
      </c>
      <c r="DZ184" s="53">
        <v>0</v>
      </c>
      <c r="EA184" s="53">
        <v>0</v>
      </c>
      <c r="EB184" s="53">
        <v>0</v>
      </c>
      <c r="EC184" s="53">
        <v>0</v>
      </c>
      <c r="ED184" s="53">
        <v>0</v>
      </c>
      <c r="EE184" s="53">
        <v>0</v>
      </c>
      <c r="EF184" s="53">
        <v>0</v>
      </c>
      <c r="EG184" s="53">
        <v>0</v>
      </c>
      <c r="EH184" s="53">
        <v>0</v>
      </c>
      <c r="EI184" s="53">
        <v>0</v>
      </c>
      <c r="EJ184" s="53">
        <v>0</v>
      </c>
      <c r="EK184" s="53">
        <v>0</v>
      </c>
      <c r="EL184" s="55">
        <v>0</v>
      </c>
      <c r="EM184" s="54">
        <v>0</v>
      </c>
      <c r="EN184" s="53">
        <v>0</v>
      </c>
      <c r="EO184" s="53">
        <v>0</v>
      </c>
      <c r="EP184" s="53">
        <v>0</v>
      </c>
      <c r="EQ184" s="53">
        <v>0</v>
      </c>
      <c r="ER184" s="53">
        <v>0</v>
      </c>
      <c r="ES184" s="53">
        <v>0</v>
      </c>
      <c r="ET184" s="53">
        <v>0</v>
      </c>
      <c r="EU184" s="53">
        <v>0</v>
      </c>
      <c r="EV184" s="53">
        <v>0</v>
      </c>
      <c r="EW184" s="53">
        <v>0</v>
      </c>
      <c r="EX184" s="53">
        <v>0</v>
      </c>
      <c r="EY184" s="53">
        <v>0</v>
      </c>
      <c r="EZ184" s="53">
        <v>0</v>
      </c>
      <c r="FA184" s="53">
        <v>0</v>
      </c>
      <c r="FB184" s="53">
        <v>0</v>
      </c>
      <c r="FC184" s="53">
        <v>0</v>
      </c>
      <c r="FD184" s="53">
        <v>0</v>
      </c>
      <c r="FE184" s="53">
        <v>0</v>
      </c>
      <c r="FF184" s="53">
        <v>0</v>
      </c>
      <c r="FG184" s="53">
        <v>0</v>
      </c>
      <c r="FH184" s="53">
        <v>0</v>
      </c>
      <c r="FI184" s="53">
        <v>0</v>
      </c>
      <c r="FJ184" s="53">
        <v>0</v>
      </c>
      <c r="FK184" s="54">
        <v>0</v>
      </c>
      <c r="FL184" s="53">
        <v>0</v>
      </c>
      <c r="FM184" s="53">
        <v>0</v>
      </c>
      <c r="FN184" s="53">
        <v>0</v>
      </c>
      <c r="FO184" s="53">
        <v>0</v>
      </c>
      <c r="FP184" s="53">
        <v>0</v>
      </c>
      <c r="FQ184" s="53">
        <v>0</v>
      </c>
      <c r="FR184" s="53">
        <v>0</v>
      </c>
      <c r="FS184" s="53">
        <v>0</v>
      </c>
      <c r="FT184" s="53">
        <v>0</v>
      </c>
      <c r="FU184" s="53">
        <v>0</v>
      </c>
      <c r="FV184" s="53">
        <v>0</v>
      </c>
      <c r="FW184" s="53">
        <v>0</v>
      </c>
      <c r="FX184" s="53">
        <v>0</v>
      </c>
      <c r="FY184" s="53">
        <v>0</v>
      </c>
      <c r="FZ184" s="53">
        <v>0</v>
      </c>
      <c r="GA184" s="53">
        <v>0</v>
      </c>
      <c r="GB184" s="53">
        <v>0</v>
      </c>
      <c r="GC184" s="53">
        <v>0</v>
      </c>
      <c r="GD184" s="53">
        <v>0</v>
      </c>
      <c r="GE184" s="53">
        <v>0</v>
      </c>
      <c r="GF184" s="53">
        <v>0</v>
      </c>
      <c r="GG184" s="53">
        <v>0</v>
      </c>
      <c r="GH184" s="53">
        <v>0</v>
      </c>
      <c r="GI184" s="54">
        <v>0</v>
      </c>
      <c r="GJ184" s="53">
        <v>0</v>
      </c>
      <c r="GK184" s="53">
        <v>0</v>
      </c>
      <c r="GL184" s="53">
        <v>0</v>
      </c>
      <c r="GM184" s="53">
        <v>0</v>
      </c>
      <c r="GN184" s="53">
        <v>0</v>
      </c>
      <c r="GO184" s="53">
        <v>0</v>
      </c>
      <c r="GP184" s="53">
        <v>0</v>
      </c>
      <c r="GQ184" s="53">
        <v>0</v>
      </c>
      <c r="GR184" s="53">
        <v>0</v>
      </c>
      <c r="GS184" s="53">
        <v>0</v>
      </c>
      <c r="GT184" s="53">
        <v>0</v>
      </c>
      <c r="GU184" s="53">
        <v>0</v>
      </c>
      <c r="GV184" s="53">
        <v>0</v>
      </c>
      <c r="GW184" s="53">
        <v>0</v>
      </c>
      <c r="GX184" s="53">
        <v>0</v>
      </c>
      <c r="GY184" s="53">
        <v>0</v>
      </c>
      <c r="GZ184" s="53">
        <v>0</v>
      </c>
      <c r="HA184" s="53">
        <v>0</v>
      </c>
      <c r="HB184" s="53">
        <v>0</v>
      </c>
      <c r="HC184" s="53">
        <v>0</v>
      </c>
      <c r="HD184" s="53">
        <v>0</v>
      </c>
      <c r="HE184" s="53">
        <v>0</v>
      </c>
      <c r="HF184" s="53">
        <v>0</v>
      </c>
      <c r="HG184" s="54">
        <v>0</v>
      </c>
      <c r="HH184" s="52"/>
      <c r="HI184" s="160"/>
      <c r="HJ184" s="161"/>
      <c r="HK184" s="161"/>
      <c r="HL184" s="161"/>
      <c r="HM184" s="161"/>
      <c r="HN184" s="161"/>
      <c r="HO184" s="161"/>
      <c r="HP184" s="161"/>
      <c r="HQ184" s="161"/>
      <c r="HR184" s="161"/>
      <c r="HS184" s="161"/>
      <c r="HT184" s="162"/>
      <c r="HU184" s="160"/>
      <c r="HV184" s="161"/>
      <c r="HW184" s="161"/>
      <c r="HX184" s="161"/>
      <c r="HY184" s="161"/>
      <c r="HZ184" s="161"/>
      <c r="IA184" s="161"/>
      <c r="IB184" s="161"/>
      <c r="IC184" s="161"/>
      <c r="ID184" s="161"/>
      <c r="IE184" s="161"/>
      <c r="IF184" s="162"/>
      <c r="IG184" s="160"/>
      <c r="IH184" s="161"/>
      <c r="II184" s="161"/>
      <c r="IJ184" s="161"/>
      <c r="IK184" s="161"/>
      <c r="IL184" s="161"/>
      <c r="IM184" s="161"/>
      <c r="IN184" s="161"/>
      <c r="IO184" s="161"/>
      <c r="IP184" s="161"/>
      <c r="IQ184" s="161"/>
      <c r="IR184" s="162"/>
      <c r="IS184" s="160"/>
      <c r="IT184" s="161"/>
      <c r="IU184" s="161"/>
      <c r="IV184" s="161"/>
      <c r="IW184" s="161"/>
      <c r="IX184" s="161"/>
      <c r="IY184" s="161"/>
      <c r="IZ184" s="161"/>
      <c r="JA184" s="161"/>
      <c r="JB184" s="161"/>
      <c r="JC184" s="161"/>
      <c r="JD184" s="162"/>
      <c r="JE184" s="92"/>
    </row>
    <row r="185" spans="1:265" s="1" customFormat="1" ht="14.4" x14ac:dyDescent="0.3">
      <c r="A185" s="124"/>
      <c r="B185" s="171"/>
      <c r="C185" s="165" t="s">
        <v>43</v>
      </c>
      <c r="D185" s="137" t="s">
        <v>28</v>
      </c>
      <c r="E185" s="137" t="s">
        <v>39</v>
      </c>
      <c r="F185" s="138"/>
      <c r="G185" s="137"/>
      <c r="H185" s="137"/>
      <c r="I185" s="172"/>
      <c r="J185" s="137"/>
      <c r="K185" s="137"/>
      <c r="L185" s="139"/>
      <c r="M185" s="108"/>
      <c r="N185" s="144">
        <f ca="1">SUM(INDIRECT(ADDRESS(ROW($C185)+1,COLUMN($C185)+11,4)&amp;":"&amp;ADDRESS(ROW($C185)+(COUNTIFS($C$1:$C$12,$C185)-1),COLUMN($C185)+11,4)))</f>
        <v>850</v>
      </c>
      <c r="O185" s="137"/>
      <c r="P185" s="137"/>
      <c r="Q185" s="137"/>
      <c r="R185" s="137"/>
      <c r="S185" s="137"/>
      <c r="T185" s="170"/>
      <c r="U185" s="108"/>
      <c r="V185" s="151"/>
      <c r="W185" s="152"/>
      <c r="X185" s="152"/>
      <c r="Y185" s="152"/>
      <c r="Z185" s="152"/>
      <c r="AA185" s="152"/>
      <c r="AB185" s="152"/>
      <c r="AC185" s="152"/>
      <c r="AD185" s="152"/>
      <c r="AE185" s="152"/>
      <c r="AF185" s="152"/>
      <c r="AG185" s="153"/>
      <c r="AH185" s="151"/>
      <c r="AI185" s="152"/>
      <c r="AJ185" s="152"/>
      <c r="AK185" s="152"/>
      <c r="AL185" s="152"/>
      <c r="AM185" s="152"/>
      <c r="AN185" s="152"/>
      <c r="AO185" s="152"/>
      <c r="AP185" s="152"/>
      <c r="AQ185" s="152"/>
      <c r="AR185" s="152"/>
      <c r="AS185" s="153"/>
      <c r="AT185" s="151"/>
      <c r="AU185" s="152"/>
      <c r="AV185" s="152"/>
      <c r="AW185" s="152"/>
      <c r="AX185" s="152"/>
      <c r="AY185" s="152"/>
      <c r="AZ185" s="152"/>
      <c r="BA185" s="152"/>
      <c r="BB185" s="152"/>
      <c r="BC185" s="152"/>
      <c r="BD185" s="152"/>
      <c r="BE185" s="153"/>
      <c r="BF185" s="151"/>
      <c r="BG185" s="152"/>
      <c r="BH185" s="152"/>
      <c r="BI185" s="152"/>
      <c r="BJ185" s="152"/>
      <c r="BK185" s="152"/>
      <c r="BL185" s="152"/>
      <c r="BM185" s="152"/>
      <c r="BN185" s="152"/>
      <c r="BO185" s="152"/>
      <c r="BP185" s="152"/>
      <c r="BQ185" s="153"/>
      <c r="BR185" s="52"/>
      <c r="BS185" s="71"/>
      <c r="BT185" s="71"/>
      <c r="BU185" s="71"/>
      <c r="BV185" s="71"/>
      <c r="BW185" s="71"/>
      <c r="BX185" s="71"/>
      <c r="BY185" s="71"/>
      <c r="BZ185" s="71"/>
      <c r="CA185" s="71"/>
      <c r="CB185" s="71"/>
      <c r="CC185" s="71"/>
      <c r="CD185" s="72"/>
      <c r="CE185" s="71"/>
      <c r="CF185" s="71"/>
      <c r="CG185" s="71"/>
      <c r="CH185" s="71"/>
      <c r="CI185" s="71"/>
      <c r="CJ185" s="71"/>
      <c r="CK185" s="71"/>
      <c r="CL185" s="71"/>
      <c r="CM185" s="71"/>
      <c r="CN185" s="71"/>
      <c r="CO185" s="71"/>
      <c r="CP185" s="72"/>
      <c r="CQ185" s="71"/>
      <c r="CR185" s="71"/>
      <c r="CS185" s="71"/>
      <c r="CT185" s="71"/>
      <c r="CU185" s="71"/>
      <c r="CV185" s="71"/>
      <c r="CW185" s="71"/>
      <c r="CX185" s="71"/>
      <c r="CY185" s="71"/>
      <c r="CZ185" s="71"/>
      <c r="DA185" s="71"/>
      <c r="DB185" s="72"/>
      <c r="DC185" s="71"/>
      <c r="DD185" s="71"/>
      <c r="DE185" s="71"/>
      <c r="DF185" s="71"/>
      <c r="DG185" s="71"/>
      <c r="DH185" s="71"/>
      <c r="DI185" s="71"/>
      <c r="DJ185" s="71"/>
      <c r="DK185" s="71"/>
      <c r="DL185" s="71"/>
      <c r="DM185" s="71"/>
      <c r="DN185" s="71"/>
      <c r="DO185" s="52"/>
      <c r="DP185" s="73"/>
      <c r="DQ185" s="71"/>
      <c r="DR185" s="71"/>
      <c r="DS185" s="71"/>
      <c r="DT185" s="71"/>
      <c r="DU185" s="71"/>
      <c r="DV185" s="71"/>
      <c r="DW185" s="71"/>
      <c r="DX185" s="71"/>
      <c r="DY185" s="71"/>
      <c r="DZ185" s="71"/>
      <c r="EA185" s="71"/>
      <c r="EB185" s="71"/>
      <c r="EC185" s="71"/>
      <c r="ED185" s="71"/>
      <c r="EE185" s="71"/>
      <c r="EF185" s="71"/>
      <c r="EG185" s="71"/>
      <c r="EH185" s="71"/>
      <c r="EI185" s="71"/>
      <c r="EJ185" s="71"/>
      <c r="EK185" s="71"/>
      <c r="EL185" s="74"/>
      <c r="EM185" s="72"/>
      <c r="EN185" s="71"/>
      <c r="EO185" s="71"/>
      <c r="EP185" s="71"/>
      <c r="EQ185" s="71"/>
      <c r="ER185" s="71"/>
      <c r="ES185" s="71"/>
      <c r="ET185" s="71"/>
      <c r="EU185" s="71"/>
      <c r="EV185" s="71"/>
      <c r="EW185" s="71"/>
      <c r="EX185" s="71"/>
      <c r="EY185" s="71"/>
      <c r="EZ185" s="71"/>
      <c r="FA185" s="71"/>
      <c r="FB185" s="71"/>
      <c r="FC185" s="71"/>
      <c r="FD185" s="71"/>
      <c r="FE185" s="71"/>
      <c r="FF185" s="71"/>
      <c r="FG185" s="71"/>
      <c r="FH185" s="71"/>
      <c r="FI185" s="71"/>
      <c r="FJ185" s="71"/>
      <c r="FK185" s="72"/>
      <c r="FL185" s="71"/>
      <c r="FM185" s="71"/>
      <c r="FN185" s="71"/>
      <c r="FO185" s="71"/>
      <c r="FP185" s="71"/>
      <c r="FQ185" s="71"/>
      <c r="FR185" s="71"/>
      <c r="FS185" s="71"/>
      <c r="FT185" s="71"/>
      <c r="FU185" s="71"/>
      <c r="FV185" s="71"/>
      <c r="FW185" s="71"/>
      <c r="FX185" s="71"/>
      <c r="FY185" s="71"/>
      <c r="FZ185" s="71"/>
      <c r="GA185" s="71"/>
      <c r="GB185" s="71"/>
      <c r="GC185" s="71"/>
      <c r="GD185" s="71"/>
      <c r="GE185" s="71"/>
      <c r="GF185" s="71"/>
      <c r="GG185" s="71"/>
      <c r="GH185" s="71"/>
      <c r="GI185" s="72"/>
      <c r="GJ185" s="71"/>
      <c r="GK185" s="71"/>
      <c r="GL185" s="71"/>
      <c r="GM185" s="71"/>
      <c r="GN185" s="71"/>
      <c r="GO185" s="71"/>
      <c r="GP185" s="71"/>
      <c r="GQ185" s="71"/>
      <c r="GR185" s="71"/>
      <c r="GS185" s="71"/>
      <c r="GT185" s="71"/>
      <c r="GU185" s="71"/>
      <c r="GV185" s="71"/>
      <c r="GW185" s="71"/>
      <c r="GX185" s="71"/>
      <c r="GY185" s="71"/>
      <c r="GZ185" s="71"/>
      <c r="HA185" s="71"/>
      <c r="HB185" s="71"/>
      <c r="HC185" s="71"/>
      <c r="HD185" s="71"/>
      <c r="HE185" s="71"/>
      <c r="HF185" s="71"/>
      <c r="HG185" s="72"/>
      <c r="HH185" s="52"/>
      <c r="HI185" s="157"/>
      <c r="HJ185" s="158"/>
      <c r="HK185" s="158"/>
      <c r="HL185" s="158"/>
      <c r="HM185" s="158"/>
      <c r="HN185" s="158"/>
      <c r="HO185" s="158"/>
      <c r="HP185" s="158"/>
      <c r="HQ185" s="158"/>
      <c r="HR185" s="158"/>
      <c r="HS185" s="158"/>
      <c r="HT185" s="159"/>
      <c r="HU185" s="157"/>
      <c r="HV185" s="158"/>
      <c r="HW185" s="158"/>
      <c r="HX185" s="158"/>
      <c r="HY185" s="158"/>
      <c r="HZ185" s="158"/>
      <c r="IA185" s="158"/>
      <c r="IB185" s="158"/>
      <c r="IC185" s="158"/>
      <c r="ID185" s="158"/>
      <c r="IE185" s="158"/>
      <c r="IF185" s="159"/>
      <c r="IG185" s="157"/>
      <c r="IH185" s="158"/>
      <c r="II185" s="158"/>
      <c r="IJ185" s="158"/>
      <c r="IK185" s="158"/>
      <c r="IL185" s="158"/>
      <c r="IM185" s="158"/>
      <c r="IN185" s="158"/>
      <c r="IO185" s="158"/>
      <c r="IP185" s="158"/>
      <c r="IQ185" s="158"/>
      <c r="IR185" s="159"/>
      <c r="IS185" s="157"/>
      <c r="IT185" s="158"/>
      <c r="IU185" s="158"/>
      <c r="IV185" s="158"/>
      <c r="IW185" s="158"/>
      <c r="IX185" s="158"/>
      <c r="IY185" s="158"/>
      <c r="IZ185" s="158"/>
      <c r="JA185" s="158"/>
      <c r="JB185" s="158"/>
      <c r="JC185" s="158"/>
      <c r="JD185" s="159"/>
      <c r="JE185" s="92"/>
    </row>
    <row r="186" spans="1:265" s="1" customFormat="1" ht="15" customHeight="1" x14ac:dyDescent="0.3">
      <c r="A186" s="125"/>
      <c r="B186" s="163">
        <f t="shared" ref="B186:B188" ca="1" si="2566">INDIRECT(ADDRESS(ROW(A186)-1,COLUMN(A186)+1,4),TRUE)</f>
        <v>0</v>
      </c>
      <c r="C186" s="164" t="str">
        <f t="shared" ref="C186:C188" ca="1" si="2567">INDIRECT(ADDRESS(ROW(B186)-1,COLUMN(B186)+1,4),TRUE)</f>
        <v>Affaire 1</v>
      </c>
      <c r="D186" s="140" t="str">
        <f t="shared" ref="D186:D188" ca="1" si="2568">INDIRECT(ADDRESS(ROW(C186)-1,COLUMN(C186)+1,4),TRUE)</f>
        <v>DCE/REA</v>
      </c>
      <c r="E186" s="141" t="s">
        <v>38</v>
      </c>
      <c r="F186" s="142">
        <v>1</v>
      </c>
      <c r="G186" s="140">
        <f t="shared" ref="G186:G188" ca="1" si="2569">INDIRECT(ADDRESS(ROW(F186)-1,COLUMN(F186)+1,4),TRUE)</f>
        <v>0</v>
      </c>
      <c r="H186" s="140">
        <f t="shared" ref="H186:H188" ca="1" si="2570">INDIRECT(ADDRESS(ROW(G186)-1,COLUMN(G186)+1,4),TRUE)</f>
        <v>0</v>
      </c>
      <c r="I186" s="168">
        <f t="shared" ref="I186:I188" ca="1" si="2571">INDIRECT(ADDRESS(ROW(H186)-1,COLUMN(H186)+1,4),TRUE)</f>
        <v>0</v>
      </c>
      <c r="J186" s="173">
        <f t="shared" ref="J186:J188" ca="1" si="2572">INDIRECT(ADDRESS(ROW(I186)-1,COLUMN(I186)+1,4),TRUE)</f>
        <v>0</v>
      </c>
      <c r="K186" s="140">
        <f t="shared" ref="K186:K188" ca="1" si="2573">INDIRECT(ADDRESS(ROW(J186)-1,COLUMN(J186)+1,4),TRUE)</f>
        <v>0</v>
      </c>
      <c r="L186" s="143">
        <f t="shared" ref="L186:L188" ca="1" si="2574">INDIRECT(ADDRESS(ROW(K186)-1,COLUMN(K186)+1,4),TRUE)</f>
        <v>0</v>
      </c>
      <c r="M186" s="108"/>
      <c r="N186" s="145">
        <v>400</v>
      </c>
      <c r="O186" s="146">
        <v>43466</v>
      </c>
      <c r="P186" s="146">
        <v>43586</v>
      </c>
      <c r="Q186" s="147"/>
      <c r="R186" s="148" t="str">
        <f ca="1">IF(AND($P186&lt;&gt;"",$P186&lt;=$B$1,$Q186=""),"RETARD","")</f>
        <v>RETARD</v>
      </c>
      <c r="S186" s="148">
        <f ca="1">IF($O186="","",IF(AND($B$1&lt;$P186,$Q186=""),$P186,IF(AND($Q186&lt;=$P186,$Q186&lt;&gt;""),$Q186,EDATE($P186,1))))</f>
        <v>43617</v>
      </c>
      <c r="T186" s="169"/>
      <c r="U186" s="108"/>
      <c r="V186" s="154" t="str">
        <f t="shared" ref="V186:V188" ca="1" si="2575">IF(AND(BS186&gt;0,BT186&gt;0),"-",IF(AND(BS186&gt;0,BT186=0),IF($D186="DCE/REA",IF(HI186="","DCE","REA"),$D186),""))</f>
        <v>-</v>
      </c>
      <c r="W186" s="155" t="str">
        <f t="shared" ref="W186:W188" ca="1" si="2576">IF(AND(BT186&gt;0,BU186&gt;0),"-",IF(AND(BT186&gt;0,BU186=0),IF($D186="DCE/REA",IF(HJ186="","DCE","REA"),$D186),""))</f>
        <v>-</v>
      </c>
      <c r="X186" s="155" t="str">
        <f t="shared" ref="X186:X188" ca="1" si="2577">IF(AND(BU186&gt;0,BV186&gt;0),"-",IF(AND(BU186&gt;0,BV186=0),IF($D186="DCE/REA",IF(HK186="","DCE","REA"),$D186),""))</f>
        <v>-</v>
      </c>
      <c r="Y186" s="155" t="str">
        <f t="shared" ref="Y186:Y188" ca="1" si="2578">IF(AND(BV186&gt;0,BW186&gt;0),"-",IF(AND(BV186&gt;0,BW186=0),IF($D186="DCE/REA",IF(HL186="","DCE","REA"),$D186),""))</f>
        <v>-</v>
      </c>
      <c r="Z186" s="155" t="str">
        <f t="shared" ref="Z186:Z188" ca="1" si="2579">IF(AND(BW186&gt;0,BX186&gt;0),"-",IF(AND(BW186&gt;0,BX186=0),IF($D186="DCE/REA",IF(HM186="","DCE","REA"),$D186),""))</f>
        <v>-</v>
      </c>
      <c r="AA186" s="155" t="str">
        <f t="shared" ref="AA186:AA188" ca="1" si="2580">IF(AND(BX186&gt;0,BY186&gt;0),"-",IF(AND(BX186&gt;0,BY186=0),IF($D186="DCE/REA",IF(HN186="","DCE","REA"),$D186),""))</f>
        <v>DCE</v>
      </c>
      <c r="AB186" s="155" t="str">
        <f t="shared" ref="AB186:AB188" ca="1" si="2581">IF(AND(BY186&gt;0,BZ186&gt;0),"-",IF(AND(BY186&gt;0,BZ186=0),IF($D186="DCE/REA",IF(HO186="","DCE","REA"),$D186),""))</f>
        <v/>
      </c>
      <c r="AC186" s="155" t="str">
        <f t="shared" ref="AC186:AC188" ca="1" si="2582">IF(AND(BZ186&gt;0,CA186&gt;0),"-",IF(AND(BZ186&gt;0,CA186=0),IF($D186="DCE/REA",IF(HP186="","DCE","REA"),$D186),""))</f>
        <v/>
      </c>
      <c r="AD186" s="155" t="str">
        <f t="shared" ref="AD186:AD188" ca="1" si="2583">IF(AND(CA186&gt;0,CB186&gt;0),"-",IF(AND(CA186&gt;0,CB186=0),IF($D186="DCE/REA",IF(HQ186="","DCE","REA"),$D186),""))</f>
        <v/>
      </c>
      <c r="AE186" s="155" t="str">
        <f t="shared" ref="AE186:AE188" ca="1" si="2584">IF(AND(CB186&gt;0,CC186&gt;0),"-",IF(AND(CB186&gt;0,CC186=0),IF($D186="DCE/REA",IF(HR186="","DCE","REA"),$D186),""))</f>
        <v/>
      </c>
      <c r="AF186" s="155" t="str">
        <f t="shared" ref="AF186:AF188" ca="1" si="2585">IF(AND(CC186&gt;0,CD186&gt;0),"-",IF(AND(CC186&gt;0,CD186=0),IF($D186="DCE/REA",IF(HS186="","DCE","REA"),$D186),""))</f>
        <v/>
      </c>
      <c r="AG186" s="156" t="str">
        <f t="shared" ref="AG186:AG188" ca="1" si="2586">IF(AND(CD186&gt;0,CE186&gt;0),"-",IF(AND(CD186&gt;0,CE186=0),IF($D186="DCE/REA",IF(HT186="","DCE","REA"),$D186),""))</f>
        <v/>
      </c>
      <c r="AH186" s="154" t="str">
        <f t="shared" ref="AH186:AH188" ca="1" si="2587">IF(AND(CE186&gt;0,CF186&gt;0),"-",IF(AND(CE186&gt;0,CF186=0),IF($D186="DCE/REA",IF(HU186="","DCE","REA"),$D186),""))</f>
        <v/>
      </c>
      <c r="AI186" s="155" t="str">
        <f t="shared" ref="AI186:AI188" ca="1" si="2588">IF(AND(CF186&gt;0,CG186&gt;0),"-",IF(AND(CF186&gt;0,CG186=0),IF($D186="DCE/REA",IF(HV186="","DCE","REA"),$D186),""))</f>
        <v/>
      </c>
      <c r="AJ186" s="155" t="str">
        <f t="shared" ref="AJ186:AJ188" ca="1" si="2589">IF(AND(CG186&gt;0,CH186&gt;0),"-",IF(AND(CG186&gt;0,CH186=0),IF($D186="DCE/REA",IF(HW186="","DCE","REA"),$D186),""))</f>
        <v/>
      </c>
      <c r="AK186" s="155" t="str">
        <f t="shared" ref="AK186:AK188" ca="1" si="2590">IF(AND(CH186&gt;0,CI186&gt;0),"-",IF(AND(CH186&gt;0,CI186=0),IF($D186="DCE/REA",IF(HX186="","DCE","REA"),$D186),""))</f>
        <v/>
      </c>
      <c r="AL186" s="155" t="str">
        <f t="shared" ref="AL186:AL188" ca="1" si="2591">IF(AND(CI186&gt;0,CJ186&gt;0),"-",IF(AND(CI186&gt;0,CJ186=0),IF($D186="DCE/REA",IF(HY186="","DCE","REA"),$D186),""))</f>
        <v/>
      </c>
      <c r="AM186" s="155" t="str">
        <f t="shared" ref="AM186:AM188" ca="1" si="2592">IF(AND(CJ186&gt;0,CK186&gt;0),"-",IF(AND(CJ186&gt;0,CK186=0),IF($D186="DCE/REA",IF(HZ186="","DCE","REA"),$D186),""))</f>
        <v/>
      </c>
      <c r="AN186" s="155" t="str">
        <f t="shared" ref="AN186:AN188" ca="1" si="2593">IF(AND(CK186&gt;0,CL186&gt;0),"-",IF(AND(CK186&gt;0,CL186=0),IF($D186="DCE/REA",IF(IA186="","DCE","REA"),$D186),""))</f>
        <v/>
      </c>
      <c r="AO186" s="155" t="str">
        <f t="shared" ref="AO186:AO188" ca="1" si="2594">IF(AND(CL186&gt;0,CM186&gt;0),"-",IF(AND(CL186&gt;0,CM186=0),IF($D186="DCE/REA",IF(IB186="","DCE","REA"),$D186),""))</f>
        <v/>
      </c>
      <c r="AP186" s="155" t="str">
        <f t="shared" ref="AP186:AP188" ca="1" si="2595">IF(AND(CM186&gt;0,CN186&gt;0),"-",IF(AND(CM186&gt;0,CN186=0),IF($D186="DCE/REA",IF(IC186="","DCE","REA"),$D186),""))</f>
        <v/>
      </c>
      <c r="AQ186" s="155" t="str">
        <f t="shared" ref="AQ186:AQ188" ca="1" si="2596">IF(AND(CN186&gt;0,CO186&gt;0),"-",IF(AND(CN186&gt;0,CO186=0),IF($D186="DCE/REA",IF(ID186="","DCE","REA"),$D186),""))</f>
        <v/>
      </c>
      <c r="AR186" s="155" t="str">
        <f t="shared" ref="AR186:AR188" ca="1" si="2597">IF(AND(CO186&gt;0,CP186&gt;0),"-",IF(AND(CO186&gt;0,CP186=0),IF($D186="DCE/REA",IF(IE186="","DCE","REA"),$D186),""))</f>
        <v/>
      </c>
      <c r="AS186" s="156" t="str">
        <f t="shared" ref="AS186:AS188" ca="1" si="2598">IF(AND(CP186&gt;0,CQ186&gt;0),"-",IF(AND(CP186&gt;0,CQ186=0),IF($D186="DCE/REA",IF(IF186="","DCE","REA"),$D186),""))</f>
        <v/>
      </c>
      <c r="AT186" s="154" t="str">
        <f t="shared" ref="AT186:AT188" ca="1" si="2599">IF(AND(CQ186&gt;0,CR186&gt;0),"-",IF(AND(CQ186&gt;0,CR186=0),IF($D186="DCE/REA",IF(IG186="","DCE","REA"),$D186),""))</f>
        <v/>
      </c>
      <c r="AU186" s="155" t="str">
        <f t="shared" ref="AU186:AU188" ca="1" si="2600">IF(AND(CR186&gt;0,CS186&gt;0),"-",IF(AND(CR186&gt;0,CS186=0),IF($D186="DCE/REA",IF(IH186="","DCE","REA"),$D186),""))</f>
        <v/>
      </c>
      <c r="AV186" s="155" t="str">
        <f t="shared" ref="AV186:AV188" ca="1" si="2601">IF(AND(CS186&gt;0,CT186&gt;0),"-",IF(AND(CS186&gt;0,CT186=0),IF($D186="DCE/REA",IF(II186="","DCE","REA"),$D186),""))</f>
        <v/>
      </c>
      <c r="AW186" s="155" t="str">
        <f t="shared" ref="AW186:AW188" ca="1" si="2602">IF(AND(CT186&gt;0,CU186&gt;0),"-",IF(AND(CT186&gt;0,CU186=0),IF($D186="DCE/REA",IF(IJ186="","DCE","REA"),$D186),""))</f>
        <v/>
      </c>
      <c r="AX186" s="155" t="str">
        <f t="shared" ref="AX186:AX188" ca="1" si="2603">IF(AND(CU186&gt;0,CV186&gt;0),"-",IF(AND(CU186&gt;0,CV186=0),IF($D186="DCE/REA",IF(IK186="","DCE","REA"),$D186),""))</f>
        <v/>
      </c>
      <c r="AY186" s="155" t="str">
        <f t="shared" ref="AY186:AY188" ca="1" si="2604">IF(AND(CV186&gt;0,CW186&gt;0),"-",IF(AND(CV186&gt;0,CW186=0),IF($D186="DCE/REA",IF(IL186="","DCE","REA"),$D186),""))</f>
        <v/>
      </c>
      <c r="AZ186" s="155" t="str">
        <f t="shared" ref="AZ186:AZ188" ca="1" si="2605">IF(AND(CW186&gt;0,CX186&gt;0),"-",IF(AND(CW186&gt;0,CX186=0),IF($D186="DCE/REA",IF(IM186="","DCE","REA"),$D186),""))</f>
        <v/>
      </c>
      <c r="BA186" s="155" t="str">
        <f t="shared" ref="BA186:BA188" ca="1" si="2606">IF(AND(CX186&gt;0,CY186&gt;0),"-",IF(AND(CX186&gt;0,CY186=0),IF($D186="DCE/REA",IF(IN186="","DCE","REA"),$D186),""))</f>
        <v/>
      </c>
      <c r="BB186" s="155" t="str">
        <f t="shared" ref="BB186:BB188" ca="1" si="2607">IF(AND(CY186&gt;0,CZ186&gt;0),"-",IF(AND(CY186&gt;0,CZ186=0),IF($D186="DCE/REA",IF(IO186="","DCE","REA"),$D186),""))</f>
        <v/>
      </c>
      <c r="BC186" s="155" t="str">
        <f t="shared" ref="BC186:BC188" ca="1" si="2608">IF(AND(CZ186&gt;0,DA186&gt;0),"-",IF(AND(CZ186&gt;0,DA186=0),IF($D186="DCE/REA",IF(IP186="","DCE","REA"),$D186),""))</f>
        <v/>
      </c>
      <c r="BD186" s="155" t="str">
        <f t="shared" ref="BD186:BD188" ca="1" si="2609">IF(AND(DA186&gt;0,DB186&gt;0),"-",IF(AND(DA186&gt;0,DB186=0),IF($D186="DCE/REA",IF(IQ186="","DCE","REA"),$D186),""))</f>
        <v/>
      </c>
      <c r="BE186" s="156" t="str">
        <f t="shared" ref="BE186:BE188" ca="1" si="2610">IF(AND(DB186&gt;0,DC186&gt;0),"-",IF(AND(DB186&gt;0,DC186=0),IF($D186="DCE/REA",IF(IR186="","DCE","REA"),$D186),""))</f>
        <v/>
      </c>
      <c r="BF186" s="154" t="str">
        <f t="shared" ref="BF186:BF188" ca="1" si="2611">IF(AND(DC186&gt;0,DD186&gt;0),"-",IF(AND(DC186&gt;0,DD186=0),IF($D186="DCE/REA",IF(IS186="","DCE","REA"),$D186),""))</f>
        <v/>
      </c>
      <c r="BG186" s="155" t="str">
        <f t="shared" ref="BG186:BG188" ca="1" si="2612">IF(AND(DD186&gt;0,DE186&gt;0),"-",IF(AND(DD186&gt;0,DE186=0),IF($D186="DCE/REA",IF(IT186="","DCE","REA"),$D186),""))</f>
        <v/>
      </c>
      <c r="BH186" s="155" t="str">
        <f t="shared" ref="BH186:BH188" ca="1" si="2613">IF(AND(DE186&gt;0,DF186&gt;0),"-",IF(AND(DE186&gt;0,DF186=0),IF($D186="DCE/REA",IF(IU186="","DCE","REA"),$D186),""))</f>
        <v/>
      </c>
      <c r="BI186" s="155" t="str">
        <f t="shared" ref="BI186:BI188" ca="1" si="2614">IF(AND(DF186&gt;0,DG186&gt;0),"-",IF(AND(DF186&gt;0,DG186=0),IF($D186="DCE/REA",IF(IV186="","DCE","REA"),$D186),""))</f>
        <v/>
      </c>
      <c r="BJ186" s="155" t="str">
        <f t="shared" ref="BJ186:BJ188" ca="1" si="2615">IF(AND(DG186&gt;0,DH186&gt;0),"-",IF(AND(DG186&gt;0,DH186=0),IF($D186="DCE/REA",IF(IW186="","DCE","REA"),$D186),""))</f>
        <v/>
      </c>
      <c r="BK186" s="155" t="str">
        <f t="shared" ref="BK186:BK188" ca="1" si="2616">IF(AND(DH186&gt;0,DI186&gt;0),"-",IF(AND(DH186&gt;0,DI186=0),IF($D186="DCE/REA",IF(IX186="","DCE","REA"),$D186),""))</f>
        <v/>
      </c>
      <c r="BL186" s="155" t="str">
        <f t="shared" ref="BL186:BL188" ca="1" si="2617">IF(AND(DI186&gt;0,DJ186&gt;0),"-",IF(AND(DI186&gt;0,DJ186=0),IF($D186="DCE/REA",IF(IY186="","DCE","REA"),$D186),""))</f>
        <v/>
      </c>
      <c r="BM186" s="155" t="str">
        <f t="shared" ref="BM186:BM188" ca="1" si="2618">IF(AND(DJ186&gt;0,DK186&gt;0),"-",IF(AND(DJ186&gt;0,DK186=0),IF($D186="DCE/REA",IF(IZ186="","DCE","REA"),$D186),""))</f>
        <v/>
      </c>
      <c r="BN186" s="155" t="str">
        <f t="shared" ref="BN186:BN188" ca="1" si="2619">IF(AND(DK186&gt;0,DL186&gt;0),"-",IF(AND(DK186&gt;0,DL186=0),IF($D186="DCE/REA",IF(JA186="","DCE","REA"),$D186),""))</f>
        <v/>
      </c>
      <c r="BO186" s="155" t="str">
        <f t="shared" ref="BO186:BO188" ca="1" si="2620">IF(AND(DL186&gt;0,DM186&gt;0),"-",IF(AND(DL186&gt;0,DM186=0),IF($D186="DCE/REA",IF(JB186="","DCE","REA"),$D186),""))</f>
        <v/>
      </c>
      <c r="BP186" s="155" t="str">
        <f t="shared" ref="BP186:BP188" ca="1" si="2621">IF(AND(DM186&gt;0,DN186&gt;0),"-",IF(AND(DM186&gt;0,DN186=0),IF($D186="DCE/REA",IF(JC186="","DCE","REA"),$D186),""))</f>
        <v/>
      </c>
      <c r="BQ186" s="156" t="str">
        <f t="shared" ref="BQ186:BQ188" ca="1" si="2622">IF(AND(DN186&gt;0,DO186&gt;0),"-",IF(AND(DN186&gt;0,DO186=0),IF($D186="DCE/REA",IF(JD186="","DCE","REA"),$D186),""))</f>
        <v/>
      </c>
      <c r="BR186" s="52"/>
      <c r="BS186" s="53">
        <f t="shared" ca="1" si="2506"/>
        <v>47.058823529411768</v>
      </c>
      <c r="BT186" s="53">
        <f t="shared" ca="1" si="2506"/>
        <v>47.058823529411768</v>
      </c>
      <c r="BU186" s="53">
        <f t="shared" ca="1" si="2506"/>
        <v>70.588235294117652</v>
      </c>
      <c r="BV186" s="53">
        <f t="shared" ca="1" si="2506"/>
        <v>94.117647058823536</v>
      </c>
      <c r="BW186" s="53">
        <f t="shared" ca="1" si="2506"/>
        <v>94.117647058823536</v>
      </c>
      <c r="BX186" s="53">
        <f t="shared" ca="1" si="2506"/>
        <v>47.058823529411768</v>
      </c>
      <c r="BY186" s="53">
        <f t="shared" ca="1" si="2506"/>
        <v>0</v>
      </c>
      <c r="BZ186" s="53">
        <f t="shared" ca="1" si="2506"/>
        <v>0</v>
      </c>
      <c r="CA186" s="53">
        <f t="shared" ca="1" si="2506"/>
        <v>0</v>
      </c>
      <c r="CB186" s="53">
        <f t="shared" ca="1" si="2506"/>
        <v>0</v>
      </c>
      <c r="CC186" s="53">
        <f t="shared" ca="1" si="2506"/>
        <v>0</v>
      </c>
      <c r="CD186" s="54">
        <f t="shared" ca="1" si="2506"/>
        <v>0</v>
      </c>
      <c r="CE186" s="53">
        <f t="shared" ca="1" si="2506"/>
        <v>0</v>
      </c>
      <c r="CF186" s="53">
        <f t="shared" ca="1" si="2506"/>
        <v>0</v>
      </c>
      <c r="CG186" s="53">
        <f t="shared" ca="1" si="2506"/>
        <v>0</v>
      </c>
      <c r="CH186" s="53">
        <f t="shared" ca="1" si="2506"/>
        <v>0</v>
      </c>
      <c r="CI186" s="53">
        <f t="shared" ca="1" si="2507"/>
        <v>0</v>
      </c>
      <c r="CJ186" s="53">
        <f t="shared" ca="1" si="2507"/>
        <v>0</v>
      </c>
      <c r="CK186" s="53">
        <f t="shared" ca="1" si="2507"/>
        <v>0</v>
      </c>
      <c r="CL186" s="53">
        <f t="shared" ca="1" si="2507"/>
        <v>0</v>
      </c>
      <c r="CM186" s="53">
        <f t="shared" ca="1" si="2507"/>
        <v>0</v>
      </c>
      <c r="CN186" s="53">
        <f t="shared" ca="1" si="2507"/>
        <v>0</v>
      </c>
      <c r="CO186" s="53">
        <f t="shared" ca="1" si="2507"/>
        <v>0</v>
      </c>
      <c r="CP186" s="54">
        <f t="shared" ca="1" si="2507"/>
        <v>0</v>
      </c>
      <c r="CQ186" s="53">
        <f t="shared" ca="1" si="2507"/>
        <v>0</v>
      </c>
      <c r="CR186" s="53">
        <f t="shared" ca="1" si="2507"/>
        <v>0</v>
      </c>
      <c r="CS186" s="53">
        <f t="shared" ca="1" si="2507"/>
        <v>0</v>
      </c>
      <c r="CT186" s="53">
        <f t="shared" ca="1" si="2507"/>
        <v>0</v>
      </c>
      <c r="CU186" s="53">
        <f t="shared" ca="1" si="2507"/>
        <v>0</v>
      </c>
      <c r="CV186" s="53">
        <f t="shared" ca="1" si="2507"/>
        <v>0</v>
      </c>
      <c r="CW186" s="53">
        <f t="shared" ca="1" si="2507"/>
        <v>0</v>
      </c>
      <c r="CX186" s="53">
        <f t="shared" ca="1" si="2507"/>
        <v>0</v>
      </c>
      <c r="CY186" s="53">
        <f t="shared" ca="1" si="2508"/>
        <v>0</v>
      </c>
      <c r="CZ186" s="53">
        <f t="shared" ca="1" si="2508"/>
        <v>0</v>
      </c>
      <c r="DA186" s="53">
        <f t="shared" ca="1" si="2508"/>
        <v>0</v>
      </c>
      <c r="DB186" s="54">
        <f t="shared" ca="1" si="2508"/>
        <v>0</v>
      </c>
      <c r="DC186" s="53">
        <f t="shared" ca="1" si="2508"/>
        <v>0</v>
      </c>
      <c r="DD186" s="53">
        <f t="shared" ca="1" si="2508"/>
        <v>0</v>
      </c>
      <c r="DE186" s="53">
        <f t="shared" ca="1" si="2508"/>
        <v>0</v>
      </c>
      <c r="DF186" s="53">
        <f t="shared" ca="1" si="2508"/>
        <v>0</v>
      </c>
      <c r="DG186" s="53">
        <f t="shared" ca="1" si="2508"/>
        <v>0</v>
      </c>
      <c r="DH186" s="53">
        <f t="shared" ca="1" si="2508"/>
        <v>0</v>
      </c>
      <c r="DI186" s="53">
        <f t="shared" ca="1" si="2508"/>
        <v>0</v>
      </c>
      <c r="DJ186" s="53">
        <f t="shared" ca="1" si="2508"/>
        <v>0</v>
      </c>
      <c r="DK186" s="53">
        <f t="shared" ca="1" si="2508"/>
        <v>0</v>
      </c>
      <c r="DL186" s="53">
        <f t="shared" ca="1" si="2508"/>
        <v>0</v>
      </c>
      <c r="DM186" s="53">
        <f t="shared" ca="1" si="2508"/>
        <v>0</v>
      </c>
      <c r="DN186" s="53">
        <f t="shared" ca="1" si="2508"/>
        <v>0</v>
      </c>
      <c r="DO186" s="52"/>
      <c r="DP186" s="60">
        <v>23.529411764705884</v>
      </c>
      <c r="DQ186" s="53">
        <v>23.529411764705884</v>
      </c>
      <c r="DR186" s="53">
        <v>23.529411764705884</v>
      </c>
      <c r="DS186" s="53">
        <v>23.529411764705884</v>
      </c>
      <c r="DT186" s="53">
        <v>23.529411764705884</v>
      </c>
      <c r="DU186" s="53">
        <v>47.058823529411768</v>
      </c>
      <c r="DV186" s="53">
        <v>47.058823529411768</v>
      </c>
      <c r="DW186" s="53">
        <v>47.058823529411768</v>
      </c>
      <c r="DX186" s="53">
        <v>47.058823529411768</v>
      </c>
      <c r="DY186" s="53">
        <v>47.058823529411768</v>
      </c>
      <c r="DZ186" s="53">
        <v>47.058823529411768</v>
      </c>
      <c r="EA186" s="53">
        <v>0</v>
      </c>
      <c r="EB186" s="53">
        <v>0</v>
      </c>
      <c r="EC186" s="53">
        <v>0</v>
      </c>
      <c r="ED186" s="53">
        <v>0</v>
      </c>
      <c r="EE186" s="53">
        <v>0</v>
      </c>
      <c r="EF186" s="53">
        <v>0</v>
      </c>
      <c r="EG186" s="53">
        <v>0</v>
      </c>
      <c r="EH186" s="53">
        <v>0</v>
      </c>
      <c r="EI186" s="53">
        <v>0</v>
      </c>
      <c r="EJ186" s="53">
        <v>0</v>
      </c>
      <c r="EK186" s="53">
        <v>0</v>
      </c>
      <c r="EL186" s="55">
        <v>0</v>
      </c>
      <c r="EM186" s="54">
        <v>0</v>
      </c>
      <c r="EN186" s="53">
        <v>0</v>
      </c>
      <c r="EO186" s="53">
        <v>0</v>
      </c>
      <c r="EP186" s="53">
        <v>0</v>
      </c>
      <c r="EQ186" s="53">
        <v>0</v>
      </c>
      <c r="ER186" s="53">
        <v>0</v>
      </c>
      <c r="ES186" s="53">
        <v>0</v>
      </c>
      <c r="ET186" s="53">
        <v>0</v>
      </c>
      <c r="EU186" s="53">
        <v>0</v>
      </c>
      <c r="EV186" s="53">
        <v>0</v>
      </c>
      <c r="EW186" s="53">
        <v>0</v>
      </c>
      <c r="EX186" s="53">
        <v>0</v>
      </c>
      <c r="EY186" s="53">
        <v>0</v>
      </c>
      <c r="EZ186" s="53">
        <v>0</v>
      </c>
      <c r="FA186" s="53">
        <v>0</v>
      </c>
      <c r="FB186" s="53">
        <v>0</v>
      </c>
      <c r="FC186" s="53">
        <v>0</v>
      </c>
      <c r="FD186" s="53">
        <v>0</v>
      </c>
      <c r="FE186" s="53">
        <v>0</v>
      </c>
      <c r="FF186" s="53">
        <v>0</v>
      </c>
      <c r="FG186" s="53">
        <v>0</v>
      </c>
      <c r="FH186" s="53">
        <v>0</v>
      </c>
      <c r="FI186" s="53">
        <v>0</v>
      </c>
      <c r="FJ186" s="53">
        <v>0</v>
      </c>
      <c r="FK186" s="54">
        <v>0</v>
      </c>
      <c r="FL186" s="53">
        <v>0</v>
      </c>
      <c r="FM186" s="53">
        <v>0</v>
      </c>
      <c r="FN186" s="53">
        <v>0</v>
      </c>
      <c r="FO186" s="53">
        <v>0</v>
      </c>
      <c r="FP186" s="53">
        <v>0</v>
      </c>
      <c r="FQ186" s="53">
        <v>0</v>
      </c>
      <c r="FR186" s="53">
        <v>0</v>
      </c>
      <c r="FS186" s="53">
        <v>0</v>
      </c>
      <c r="FT186" s="53">
        <v>0</v>
      </c>
      <c r="FU186" s="53">
        <v>0</v>
      </c>
      <c r="FV186" s="53">
        <v>0</v>
      </c>
      <c r="FW186" s="53">
        <v>0</v>
      </c>
      <c r="FX186" s="53">
        <v>0</v>
      </c>
      <c r="FY186" s="53">
        <v>0</v>
      </c>
      <c r="FZ186" s="53">
        <v>0</v>
      </c>
      <c r="GA186" s="53">
        <v>0</v>
      </c>
      <c r="GB186" s="53">
        <v>0</v>
      </c>
      <c r="GC186" s="53">
        <v>0</v>
      </c>
      <c r="GD186" s="53">
        <v>0</v>
      </c>
      <c r="GE186" s="53">
        <v>0</v>
      </c>
      <c r="GF186" s="53">
        <v>0</v>
      </c>
      <c r="GG186" s="53">
        <v>0</v>
      </c>
      <c r="GH186" s="53">
        <v>0</v>
      </c>
      <c r="GI186" s="54">
        <v>0</v>
      </c>
      <c r="GJ186" s="53">
        <v>0</v>
      </c>
      <c r="GK186" s="53">
        <v>0</v>
      </c>
      <c r="GL186" s="53">
        <v>0</v>
      </c>
      <c r="GM186" s="53">
        <v>0</v>
      </c>
      <c r="GN186" s="53">
        <v>0</v>
      </c>
      <c r="GO186" s="53">
        <v>0</v>
      </c>
      <c r="GP186" s="53">
        <v>0</v>
      </c>
      <c r="GQ186" s="53">
        <v>0</v>
      </c>
      <c r="GR186" s="53">
        <v>0</v>
      </c>
      <c r="GS186" s="53">
        <v>0</v>
      </c>
      <c r="GT186" s="53">
        <v>0</v>
      </c>
      <c r="GU186" s="53">
        <v>0</v>
      </c>
      <c r="GV186" s="53">
        <v>0</v>
      </c>
      <c r="GW186" s="53">
        <v>0</v>
      </c>
      <c r="GX186" s="53">
        <v>0</v>
      </c>
      <c r="GY186" s="53">
        <v>0</v>
      </c>
      <c r="GZ186" s="53">
        <v>0</v>
      </c>
      <c r="HA186" s="53">
        <v>0</v>
      </c>
      <c r="HB186" s="53">
        <v>0</v>
      </c>
      <c r="HC186" s="53">
        <v>0</v>
      </c>
      <c r="HD186" s="53">
        <v>0</v>
      </c>
      <c r="HE186" s="53">
        <v>0</v>
      </c>
      <c r="HF186" s="53">
        <v>0</v>
      </c>
      <c r="HG186" s="54">
        <v>0</v>
      </c>
      <c r="HH186" s="52"/>
      <c r="HI186" s="160"/>
      <c r="HJ186" s="161"/>
      <c r="HK186" s="161"/>
      <c r="HL186" s="161"/>
      <c r="HM186" s="161"/>
      <c r="HN186" s="161"/>
      <c r="HO186" s="161"/>
      <c r="HP186" s="161"/>
      <c r="HQ186" s="161"/>
      <c r="HR186" s="161"/>
      <c r="HS186" s="161"/>
      <c r="HT186" s="162"/>
      <c r="HU186" s="160"/>
      <c r="HV186" s="161"/>
      <c r="HW186" s="161"/>
      <c r="HX186" s="161"/>
      <c r="HY186" s="161"/>
      <c r="HZ186" s="161"/>
      <c r="IA186" s="161"/>
      <c r="IB186" s="161"/>
      <c r="IC186" s="161"/>
      <c r="ID186" s="161"/>
      <c r="IE186" s="161"/>
      <c r="IF186" s="162"/>
      <c r="IG186" s="160"/>
      <c r="IH186" s="161"/>
      <c r="II186" s="161"/>
      <c r="IJ186" s="161"/>
      <c r="IK186" s="161"/>
      <c r="IL186" s="161"/>
      <c r="IM186" s="161"/>
      <c r="IN186" s="161"/>
      <c r="IO186" s="161"/>
      <c r="IP186" s="161"/>
      <c r="IQ186" s="161"/>
      <c r="IR186" s="162"/>
      <c r="IS186" s="160"/>
      <c r="IT186" s="161"/>
      <c r="IU186" s="161"/>
      <c r="IV186" s="161"/>
      <c r="IW186" s="161"/>
      <c r="IX186" s="161"/>
      <c r="IY186" s="161"/>
      <c r="IZ186" s="161"/>
      <c r="JA186" s="161"/>
      <c r="JB186" s="161"/>
      <c r="JC186" s="161"/>
      <c r="JD186" s="162"/>
      <c r="JE186" s="92"/>
    </row>
    <row r="187" spans="1:265" s="1" customFormat="1" ht="14.4" x14ac:dyDescent="0.3">
      <c r="A187" s="125"/>
      <c r="B187" s="163">
        <f t="shared" ca="1" si="2566"/>
        <v>0</v>
      </c>
      <c r="C187" s="164" t="str">
        <f t="shared" ca="1" si="2567"/>
        <v>Affaire 1</v>
      </c>
      <c r="D187" s="140" t="str">
        <f t="shared" ca="1" si="2568"/>
        <v>DCE/REA</v>
      </c>
      <c r="E187" s="141" t="s">
        <v>39</v>
      </c>
      <c r="F187" s="142">
        <v>2</v>
      </c>
      <c r="G187" s="140">
        <f t="shared" ca="1" si="2569"/>
        <v>0</v>
      </c>
      <c r="H187" s="140">
        <f t="shared" ca="1" si="2570"/>
        <v>0</v>
      </c>
      <c r="I187" s="168">
        <f t="shared" ca="1" si="2571"/>
        <v>0</v>
      </c>
      <c r="J187" s="140">
        <f t="shared" ca="1" si="2572"/>
        <v>0</v>
      </c>
      <c r="K187" s="140">
        <f t="shared" ca="1" si="2573"/>
        <v>0</v>
      </c>
      <c r="L187" s="143">
        <f t="shared" ca="1" si="2574"/>
        <v>0</v>
      </c>
      <c r="M187" s="108"/>
      <c r="N187" s="145">
        <v>200</v>
      </c>
      <c r="O187" s="146">
        <v>43466</v>
      </c>
      <c r="P187" s="146">
        <v>43600</v>
      </c>
      <c r="Q187" s="147">
        <v>43597</v>
      </c>
      <c r="R187" s="148" t="str">
        <f ca="1">IF(AND($P187&lt;&gt;"",$P187&lt;=$B$1,$Q187=""),"RETARD","")</f>
        <v/>
      </c>
      <c r="S187" s="148">
        <f ca="1">IF($O187="","",IF(AND($B$1&lt;$P187,$Q187=""),$P187,IF(AND($Q187&lt;=$P187,$Q187&lt;&gt;""),$Q187,EDATE($P187,1))))</f>
        <v>43597</v>
      </c>
      <c r="T187" s="150"/>
      <c r="U187" s="108"/>
      <c r="V187" s="154" t="str">
        <f t="shared" ca="1" si="2575"/>
        <v>-</v>
      </c>
      <c r="W187" s="155" t="str">
        <f t="shared" ca="1" si="2576"/>
        <v>-</v>
      </c>
      <c r="X187" s="155" t="str">
        <f t="shared" ca="1" si="2577"/>
        <v>-</v>
      </c>
      <c r="Y187" s="155" t="str">
        <f t="shared" ca="1" si="2578"/>
        <v>-</v>
      </c>
      <c r="Z187" s="155" t="str">
        <f t="shared" ca="1" si="2579"/>
        <v>DCE</v>
      </c>
      <c r="AA187" s="155" t="str">
        <f t="shared" ca="1" si="2580"/>
        <v/>
      </c>
      <c r="AB187" s="155" t="str">
        <f t="shared" ca="1" si="2581"/>
        <v/>
      </c>
      <c r="AC187" s="155" t="str">
        <f t="shared" ca="1" si="2582"/>
        <v/>
      </c>
      <c r="AD187" s="155" t="str">
        <f t="shared" ca="1" si="2583"/>
        <v/>
      </c>
      <c r="AE187" s="155" t="str">
        <f t="shared" ca="1" si="2584"/>
        <v/>
      </c>
      <c r="AF187" s="155" t="str">
        <f t="shared" ca="1" si="2585"/>
        <v/>
      </c>
      <c r="AG187" s="156" t="str">
        <f t="shared" ca="1" si="2586"/>
        <v/>
      </c>
      <c r="AH187" s="154" t="str">
        <f t="shared" ca="1" si="2587"/>
        <v/>
      </c>
      <c r="AI187" s="155" t="str">
        <f t="shared" ca="1" si="2588"/>
        <v/>
      </c>
      <c r="AJ187" s="155" t="str">
        <f t="shared" ca="1" si="2589"/>
        <v/>
      </c>
      <c r="AK187" s="155" t="str">
        <f t="shared" ca="1" si="2590"/>
        <v/>
      </c>
      <c r="AL187" s="155" t="str">
        <f t="shared" ca="1" si="2591"/>
        <v/>
      </c>
      <c r="AM187" s="155" t="str">
        <f t="shared" ca="1" si="2592"/>
        <v/>
      </c>
      <c r="AN187" s="155" t="str">
        <f t="shared" ca="1" si="2593"/>
        <v/>
      </c>
      <c r="AO187" s="155" t="str">
        <f t="shared" ca="1" si="2594"/>
        <v/>
      </c>
      <c r="AP187" s="155" t="str">
        <f t="shared" ca="1" si="2595"/>
        <v/>
      </c>
      <c r="AQ187" s="155" t="str">
        <f t="shared" ca="1" si="2596"/>
        <v/>
      </c>
      <c r="AR187" s="155" t="str">
        <f t="shared" ca="1" si="2597"/>
        <v/>
      </c>
      <c r="AS187" s="156" t="str">
        <f t="shared" ca="1" si="2598"/>
        <v/>
      </c>
      <c r="AT187" s="154" t="str">
        <f t="shared" ca="1" si="2599"/>
        <v/>
      </c>
      <c r="AU187" s="155" t="str">
        <f t="shared" ca="1" si="2600"/>
        <v/>
      </c>
      <c r="AV187" s="155" t="str">
        <f t="shared" ca="1" si="2601"/>
        <v/>
      </c>
      <c r="AW187" s="155" t="str">
        <f t="shared" ca="1" si="2602"/>
        <v/>
      </c>
      <c r="AX187" s="155" t="str">
        <f t="shared" ca="1" si="2603"/>
        <v/>
      </c>
      <c r="AY187" s="155" t="str">
        <f t="shared" ca="1" si="2604"/>
        <v/>
      </c>
      <c r="AZ187" s="155" t="str">
        <f t="shared" ca="1" si="2605"/>
        <v/>
      </c>
      <c r="BA187" s="155" t="str">
        <f t="shared" ca="1" si="2606"/>
        <v/>
      </c>
      <c r="BB187" s="155" t="str">
        <f t="shared" ca="1" si="2607"/>
        <v/>
      </c>
      <c r="BC187" s="155" t="str">
        <f t="shared" ca="1" si="2608"/>
        <v/>
      </c>
      <c r="BD187" s="155" t="str">
        <f t="shared" ca="1" si="2609"/>
        <v/>
      </c>
      <c r="BE187" s="156" t="str">
        <f t="shared" ca="1" si="2610"/>
        <v/>
      </c>
      <c r="BF187" s="154" t="str">
        <f t="shared" ca="1" si="2611"/>
        <v/>
      </c>
      <c r="BG187" s="155" t="str">
        <f t="shared" ca="1" si="2612"/>
        <v/>
      </c>
      <c r="BH187" s="155" t="str">
        <f t="shared" ca="1" si="2613"/>
        <v/>
      </c>
      <c r="BI187" s="155" t="str">
        <f t="shared" ca="1" si="2614"/>
        <v/>
      </c>
      <c r="BJ187" s="155" t="str">
        <f t="shared" ca="1" si="2615"/>
        <v/>
      </c>
      <c r="BK187" s="155" t="str">
        <f t="shared" ca="1" si="2616"/>
        <v/>
      </c>
      <c r="BL187" s="155" t="str">
        <f t="shared" ca="1" si="2617"/>
        <v/>
      </c>
      <c r="BM187" s="155" t="str">
        <f t="shared" ca="1" si="2618"/>
        <v/>
      </c>
      <c r="BN187" s="155" t="str">
        <f t="shared" ca="1" si="2619"/>
        <v/>
      </c>
      <c r="BO187" s="155" t="str">
        <f t="shared" ca="1" si="2620"/>
        <v/>
      </c>
      <c r="BP187" s="155" t="str">
        <f t="shared" ca="1" si="2621"/>
        <v/>
      </c>
      <c r="BQ187" s="156" t="str">
        <f t="shared" ca="1" si="2622"/>
        <v/>
      </c>
      <c r="BR187" s="52"/>
      <c r="BS187" s="53">
        <f t="shared" ca="1" si="2506"/>
        <v>44.444444444444443</v>
      </c>
      <c r="BT187" s="53">
        <f t="shared" ca="1" si="2506"/>
        <v>44.444444444444443</v>
      </c>
      <c r="BU187" s="53">
        <f t="shared" ca="1" si="2506"/>
        <v>44.444444444444443</v>
      </c>
      <c r="BV187" s="53">
        <f t="shared" ca="1" si="2506"/>
        <v>44.444444444444443</v>
      </c>
      <c r="BW187" s="53">
        <f t="shared" ca="1" si="2506"/>
        <v>22.222222222222221</v>
      </c>
      <c r="BX187" s="53">
        <f t="shared" ca="1" si="2506"/>
        <v>0</v>
      </c>
      <c r="BY187" s="53">
        <f t="shared" ca="1" si="2506"/>
        <v>0</v>
      </c>
      <c r="BZ187" s="53">
        <f t="shared" ca="1" si="2506"/>
        <v>0</v>
      </c>
      <c r="CA187" s="53">
        <f t="shared" ca="1" si="2506"/>
        <v>0</v>
      </c>
      <c r="CB187" s="53">
        <f t="shared" ca="1" si="2506"/>
        <v>0</v>
      </c>
      <c r="CC187" s="53">
        <f t="shared" ca="1" si="2506"/>
        <v>0</v>
      </c>
      <c r="CD187" s="54">
        <f t="shared" ca="1" si="2506"/>
        <v>0</v>
      </c>
      <c r="CE187" s="53">
        <f t="shared" ca="1" si="2506"/>
        <v>0</v>
      </c>
      <c r="CF187" s="53">
        <f t="shared" ca="1" si="2506"/>
        <v>0</v>
      </c>
      <c r="CG187" s="53">
        <f t="shared" ca="1" si="2506"/>
        <v>0</v>
      </c>
      <c r="CH187" s="53">
        <f t="shared" ca="1" si="2506"/>
        <v>0</v>
      </c>
      <c r="CI187" s="53">
        <f t="shared" ca="1" si="2507"/>
        <v>0</v>
      </c>
      <c r="CJ187" s="53">
        <f t="shared" ca="1" si="2507"/>
        <v>0</v>
      </c>
      <c r="CK187" s="53">
        <f t="shared" ca="1" si="2507"/>
        <v>0</v>
      </c>
      <c r="CL187" s="53">
        <f t="shared" ca="1" si="2507"/>
        <v>0</v>
      </c>
      <c r="CM187" s="53">
        <f t="shared" ca="1" si="2507"/>
        <v>0</v>
      </c>
      <c r="CN187" s="53">
        <f t="shared" ca="1" si="2507"/>
        <v>0</v>
      </c>
      <c r="CO187" s="53">
        <f t="shared" ca="1" si="2507"/>
        <v>0</v>
      </c>
      <c r="CP187" s="54">
        <f t="shared" ca="1" si="2507"/>
        <v>0</v>
      </c>
      <c r="CQ187" s="53">
        <f t="shared" ca="1" si="2507"/>
        <v>0</v>
      </c>
      <c r="CR187" s="53">
        <f t="shared" ca="1" si="2507"/>
        <v>0</v>
      </c>
      <c r="CS187" s="53">
        <f t="shared" ca="1" si="2507"/>
        <v>0</v>
      </c>
      <c r="CT187" s="53">
        <f t="shared" ca="1" si="2507"/>
        <v>0</v>
      </c>
      <c r="CU187" s="53">
        <f t="shared" ca="1" si="2507"/>
        <v>0</v>
      </c>
      <c r="CV187" s="53">
        <f t="shared" ca="1" si="2507"/>
        <v>0</v>
      </c>
      <c r="CW187" s="53">
        <f t="shared" ca="1" si="2507"/>
        <v>0</v>
      </c>
      <c r="CX187" s="53">
        <f t="shared" ca="1" si="2507"/>
        <v>0</v>
      </c>
      <c r="CY187" s="53">
        <f t="shared" ca="1" si="2508"/>
        <v>0</v>
      </c>
      <c r="CZ187" s="53">
        <f t="shared" ca="1" si="2508"/>
        <v>0</v>
      </c>
      <c r="DA187" s="53">
        <f t="shared" ca="1" si="2508"/>
        <v>0</v>
      </c>
      <c r="DB187" s="54">
        <f t="shared" ca="1" si="2508"/>
        <v>0</v>
      </c>
      <c r="DC187" s="53">
        <f t="shared" ca="1" si="2508"/>
        <v>0</v>
      </c>
      <c r="DD187" s="53">
        <f t="shared" ca="1" si="2508"/>
        <v>0</v>
      </c>
      <c r="DE187" s="53">
        <f t="shared" ca="1" si="2508"/>
        <v>0</v>
      </c>
      <c r="DF187" s="53">
        <f t="shared" ca="1" si="2508"/>
        <v>0</v>
      </c>
      <c r="DG187" s="53">
        <f t="shared" ca="1" si="2508"/>
        <v>0</v>
      </c>
      <c r="DH187" s="53">
        <f t="shared" ca="1" si="2508"/>
        <v>0</v>
      </c>
      <c r="DI187" s="53">
        <f t="shared" ca="1" si="2508"/>
        <v>0</v>
      </c>
      <c r="DJ187" s="53">
        <f t="shared" ca="1" si="2508"/>
        <v>0</v>
      </c>
      <c r="DK187" s="53">
        <f t="shared" ca="1" si="2508"/>
        <v>0</v>
      </c>
      <c r="DL187" s="53">
        <f t="shared" ca="1" si="2508"/>
        <v>0</v>
      </c>
      <c r="DM187" s="53">
        <f t="shared" ca="1" si="2508"/>
        <v>0</v>
      </c>
      <c r="DN187" s="53">
        <f t="shared" ca="1" si="2508"/>
        <v>0</v>
      </c>
      <c r="DO187" s="52"/>
      <c r="DP187" s="60">
        <v>22.222222222222221</v>
      </c>
      <c r="DQ187" s="53">
        <v>22.222222222222221</v>
      </c>
      <c r="DR187" s="53">
        <v>22.222222222222221</v>
      </c>
      <c r="DS187" s="53">
        <v>22.222222222222221</v>
      </c>
      <c r="DT187" s="53">
        <v>22.222222222222221</v>
      </c>
      <c r="DU187" s="53">
        <v>22.222222222222221</v>
      </c>
      <c r="DV187" s="53">
        <v>22.222222222222221</v>
      </c>
      <c r="DW187" s="53">
        <v>22.222222222222221</v>
      </c>
      <c r="DX187" s="53">
        <v>22.222222222222221</v>
      </c>
      <c r="DY187" s="53">
        <v>0</v>
      </c>
      <c r="DZ187" s="53">
        <v>0</v>
      </c>
      <c r="EA187" s="53">
        <v>0</v>
      </c>
      <c r="EB187" s="53">
        <v>0</v>
      </c>
      <c r="EC187" s="53">
        <v>0</v>
      </c>
      <c r="ED187" s="53">
        <v>0</v>
      </c>
      <c r="EE187" s="53">
        <v>0</v>
      </c>
      <c r="EF187" s="53">
        <v>0</v>
      </c>
      <c r="EG187" s="53">
        <v>0</v>
      </c>
      <c r="EH187" s="53">
        <v>0</v>
      </c>
      <c r="EI187" s="53">
        <v>0</v>
      </c>
      <c r="EJ187" s="53">
        <v>0</v>
      </c>
      <c r="EK187" s="53">
        <v>0</v>
      </c>
      <c r="EL187" s="55">
        <v>0</v>
      </c>
      <c r="EM187" s="54">
        <v>0</v>
      </c>
      <c r="EN187" s="53">
        <v>0</v>
      </c>
      <c r="EO187" s="53">
        <v>0</v>
      </c>
      <c r="EP187" s="53">
        <v>0</v>
      </c>
      <c r="EQ187" s="53">
        <v>0</v>
      </c>
      <c r="ER187" s="53">
        <v>0</v>
      </c>
      <c r="ES187" s="53">
        <v>0</v>
      </c>
      <c r="ET187" s="53">
        <v>0</v>
      </c>
      <c r="EU187" s="53">
        <v>0</v>
      </c>
      <c r="EV187" s="53">
        <v>0</v>
      </c>
      <c r="EW187" s="53">
        <v>0</v>
      </c>
      <c r="EX187" s="53">
        <v>0</v>
      </c>
      <c r="EY187" s="53">
        <v>0</v>
      </c>
      <c r="EZ187" s="53">
        <v>0</v>
      </c>
      <c r="FA187" s="53">
        <v>0</v>
      </c>
      <c r="FB187" s="53">
        <v>0</v>
      </c>
      <c r="FC187" s="53">
        <v>0</v>
      </c>
      <c r="FD187" s="53">
        <v>0</v>
      </c>
      <c r="FE187" s="53">
        <v>0</v>
      </c>
      <c r="FF187" s="53">
        <v>0</v>
      </c>
      <c r="FG187" s="53">
        <v>0</v>
      </c>
      <c r="FH187" s="53">
        <v>0</v>
      </c>
      <c r="FI187" s="53">
        <v>0</v>
      </c>
      <c r="FJ187" s="53">
        <v>0</v>
      </c>
      <c r="FK187" s="54">
        <v>0</v>
      </c>
      <c r="FL187" s="53">
        <v>0</v>
      </c>
      <c r="FM187" s="53">
        <v>0</v>
      </c>
      <c r="FN187" s="53">
        <v>0</v>
      </c>
      <c r="FO187" s="53">
        <v>0</v>
      </c>
      <c r="FP187" s="53">
        <v>0</v>
      </c>
      <c r="FQ187" s="53">
        <v>0</v>
      </c>
      <c r="FR187" s="53">
        <v>0</v>
      </c>
      <c r="FS187" s="53">
        <v>0</v>
      </c>
      <c r="FT187" s="53">
        <v>0</v>
      </c>
      <c r="FU187" s="53">
        <v>0</v>
      </c>
      <c r="FV187" s="53">
        <v>0</v>
      </c>
      <c r="FW187" s="53">
        <v>0</v>
      </c>
      <c r="FX187" s="53">
        <v>0</v>
      </c>
      <c r="FY187" s="53">
        <v>0</v>
      </c>
      <c r="FZ187" s="53">
        <v>0</v>
      </c>
      <c r="GA187" s="53">
        <v>0</v>
      </c>
      <c r="GB187" s="53">
        <v>0</v>
      </c>
      <c r="GC187" s="53">
        <v>0</v>
      </c>
      <c r="GD187" s="53">
        <v>0</v>
      </c>
      <c r="GE187" s="53">
        <v>0</v>
      </c>
      <c r="GF187" s="53">
        <v>0</v>
      </c>
      <c r="GG187" s="53">
        <v>0</v>
      </c>
      <c r="GH187" s="53">
        <v>0</v>
      </c>
      <c r="GI187" s="54">
        <v>0</v>
      </c>
      <c r="GJ187" s="53">
        <v>0</v>
      </c>
      <c r="GK187" s="53">
        <v>0</v>
      </c>
      <c r="GL187" s="53">
        <v>0</v>
      </c>
      <c r="GM187" s="53">
        <v>0</v>
      </c>
      <c r="GN187" s="53">
        <v>0</v>
      </c>
      <c r="GO187" s="53">
        <v>0</v>
      </c>
      <c r="GP187" s="53">
        <v>0</v>
      </c>
      <c r="GQ187" s="53">
        <v>0</v>
      </c>
      <c r="GR187" s="53">
        <v>0</v>
      </c>
      <c r="GS187" s="53">
        <v>0</v>
      </c>
      <c r="GT187" s="53">
        <v>0</v>
      </c>
      <c r="GU187" s="53">
        <v>0</v>
      </c>
      <c r="GV187" s="53">
        <v>0</v>
      </c>
      <c r="GW187" s="53">
        <v>0</v>
      </c>
      <c r="GX187" s="53">
        <v>0</v>
      </c>
      <c r="GY187" s="53">
        <v>0</v>
      </c>
      <c r="GZ187" s="53">
        <v>0</v>
      </c>
      <c r="HA187" s="53">
        <v>0</v>
      </c>
      <c r="HB187" s="53">
        <v>0</v>
      </c>
      <c r="HC187" s="53">
        <v>0</v>
      </c>
      <c r="HD187" s="53">
        <v>0</v>
      </c>
      <c r="HE187" s="53">
        <v>0</v>
      </c>
      <c r="HF187" s="53">
        <v>0</v>
      </c>
      <c r="HG187" s="54">
        <v>0</v>
      </c>
      <c r="HH187" s="52"/>
      <c r="HI187" s="160"/>
      <c r="HJ187" s="161"/>
      <c r="HK187" s="161"/>
      <c r="HL187" s="161"/>
      <c r="HM187" s="161"/>
      <c r="HN187" s="161"/>
      <c r="HO187" s="161"/>
      <c r="HP187" s="161"/>
      <c r="HQ187" s="161"/>
      <c r="HR187" s="161"/>
      <c r="HS187" s="161"/>
      <c r="HT187" s="162"/>
      <c r="HU187" s="160"/>
      <c r="HV187" s="161"/>
      <c r="HW187" s="161"/>
      <c r="HX187" s="161"/>
      <c r="HY187" s="161"/>
      <c r="HZ187" s="161"/>
      <c r="IA187" s="161"/>
      <c r="IB187" s="161"/>
      <c r="IC187" s="161"/>
      <c r="ID187" s="161"/>
      <c r="IE187" s="161"/>
      <c r="IF187" s="162"/>
      <c r="IG187" s="160"/>
      <c r="IH187" s="161"/>
      <c r="II187" s="161"/>
      <c r="IJ187" s="161"/>
      <c r="IK187" s="161"/>
      <c r="IL187" s="161"/>
      <c r="IM187" s="161"/>
      <c r="IN187" s="161"/>
      <c r="IO187" s="161"/>
      <c r="IP187" s="161"/>
      <c r="IQ187" s="161"/>
      <c r="IR187" s="162"/>
      <c r="IS187" s="160"/>
      <c r="IT187" s="161"/>
      <c r="IU187" s="161"/>
      <c r="IV187" s="161"/>
      <c r="IW187" s="161"/>
      <c r="IX187" s="161"/>
      <c r="IY187" s="161"/>
      <c r="IZ187" s="161"/>
      <c r="JA187" s="161"/>
      <c r="JB187" s="161"/>
      <c r="JC187" s="161"/>
      <c r="JD187" s="162"/>
      <c r="JE187" s="92"/>
    </row>
    <row r="188" spans="1:265" s="1" customFormat="1" ht="15" thickBot="1" x14ac:dyDescent="0.35">
      <c r="A188" s="125"/>
      <c r="B188" s="163">
        <f t="shared" ca="1" si="2566"/>
        <v>0</v>
      </c>
      <c r="C188" s="164" t="str">
        <f t="shared" ca="1" si="2567"/>
        <v>Affaire 1</v>
      </c>
      <c r="D188" s="140" t="str">
        <f t="shared" ca="1" si="2568"/>
        <v>DCE/REA</v>
      </c>
      <c r="E188" s="141" t="s">
        <v>40</v>
      </c>
      <c r="F188" s="142">
        <v>3</v>
      </c>
      <c r="G188" s="140">
        <f t="shared" ca="1" si="2569"/>
        <v>0</v>
      </c>
      <c r="H188" s="140">
        <f t="shared" ca="1" si="2570"/>
        <v>0</v>
      </c>
      <c r="I188" s="168">
        <f t="shared" ca="1" si="2571"/>
        <v>0</v>
      </c>
      <c r="J188" s="140">
        <f t="shared" ca="1" si="2572"/>
        <v>0</v>
      </c>
      <c r="K188" s="140">
        <f t="shared" ca="1" si="2573"/>
        <v>0</v>
      </c>
      <c r="L188" s="143">
        <f t="shared" ca="1" si="2574"/>
        <v>0</v>
      </c>
      <c r="M188" s="108"/>
      <c r="N188" s="145">
        <v>250</v>
      </c>
      <c r="O188" s="146">
        <v>43466</v>
      </c>
      <c r="P188" s="146">
        <v>43525</v>
      </c>
      <c r="Q188" s="147"/>
      <c r="R188" s="148" t="str">
        <f ca="1">IF(AND($P188&lt;&gt;"",$P188&lt;=$B$1,$Q188=""),"RETARD","")</f>
        <v>RETARD</v>
      </c>
      <c r="S188" s="148">
        <f ca="1">IF($O188="","",IF(AND($B$1&lt;$P188,$Q188=""),$P188,IF(AND($Q188&lt;=$P188,$Q188&lt;&gt;""),$Q188,EDATE($P188,1))))</f>
        <v>43556</v>
      </c>
      <c r="T188" s="150"/>
      <c r="U188" s="108"/>
      <c r="V188" s="154" t="str">
        <f t="shared" ca="1" si="2575"/>
        <v>-</v>
      </c>
      <c r="W188" s="155" t="str">
        <f t="shared" ca="1" si="2576"/>
        <v>-</v>
      </c>
      <c r="X188" s="155" t="str">
        <f t="shared" ca="1" si="2577"/>
        <v>-</v>
      </c>
      <c r="Y188" s="155" t="str">
        <f t="shared" ca="1" si="2578"/>
        <v>DCE</v>
      </c>
      <c r="Z188" s="155" t="str">
        <f t="shared" ca="1" si="2579"/>
        <v/>
      </c>
      <c r="AA188" s="155" t="str">
        <f t="shared" ca="1" si="2580"/>
        <v/>
      </c>
      <c r="AB188" s="155" t="str">
        <f t="shared" ca="1" si="2581"/>
        <v/>
      </c>
      <c r="AC188" s="155" t="str">
        <f t="shared" ca="1" si="2582"/>
        <v/>
      </c>
      <c r="AD188" s="155" t="str">
        <f t="shared" ca="1" si="2583"/>
        <v/>
      </c>
      <c r="AE188" s="155" t="str">
        <f t="shared" ca="1" si="2584"/>
        <v/>
      </c>
      <c r="AF188" s="155" t="str">
        <f t="shared" ca="1" si="2585"/>
        <v/>
      </c>
      <c r="AG188" s="156" t="str">
        <f t="shared" ca="1" si="2586"/>
        <v/>
      </c>
      <c r="AH188" s="154" t="str">
        <f t="shared" ca="1" si="2587"/>
        <v/>
      </c>
      <c r="AI188" s="155" t="str">
        <f t="shared" ca="1" si="2588"/>
        <v/>
      </c>
      <c r="AJ188" s="155" t="str">
        <f t="shared" ca="1" si="2589"/>
        <v/>
      </c>
      <c r="AK188" s="155" t="str">
        <f t="shared" ca="1" si="2590"/>
        <v/>
      </c>
      <c r="AL188" s="155" t="str">
        <f t="shared" ca="1" si="2591"/>
        <v/>
      </c>
      <c r="AM188" s="155" t="str">
        <f t="shared" ca="1" si="2592"/>
        <v/>
      </c>
      <c r="AN188" s="155" t="str">
        <f t="shared" ca="1" si="2593"/>
        <v/>
      </c>
      <c r="AO188" s="155" t="str">
        <f t="shared" ca="1" si="2594"/>
        <v/>
      </c>
      <c r="AP188" s="155" t="str">
        <f t="shared" ca="1" si="2595"/>
        <v/>
      </c>
      <c r="AQ188" s="155" t="str">
        <f t="shared" ca="1" si="2596"/>
        <v/>
      </c>
      <c r="AR188" s="155" t="str">
        <f t="shared" ca="1" si="2597"/>
        <v/>
      </c>
      <c r="AS188" s="156" t="str">
        <f t="shared" ca="1" si="2598"/>
        <v/>
      </c>
      <c r="AT188" s="154" t="str">
        <f t="shared" ca="1" si="2599"/>
        <v/>
      </c>
      <c r="AU188" s="155" t="str">
        <f t="shared" ca="1" si="2600"/>
        <v/>
      </c>
      <c r="AV188" s="155" t="str">
        <f t="shared" ca="1" si="2601"/>
        <v/>
      </c>
      <c r="AW188" s="155" t="str">
        <f t="shared" ca="1" si="2602"/>
        <v/>
      </c>
      <c r="AX188" s="155" t="str">
        <f t="shared" ca="1" si="2603"/>
        <v/>
      </c>
      <c r="AY188" s="155" t="str">
        <f t="shared" ca="1" si="2604"/>
        <v/>
      </c>
      <c r="AZ188" s="155" t="str">
        <f t="shared" ca="1" si="2605"/>
        <v/>
      </c>
      <c r="BA188" s="155" t="str">
        <f t="shared" ca="1" si="2606"/>
        <v/>
      </c>
      <c r="BB188" s="155" t="str">
        <f t="shared" ca="1" si="2607"/>
        <v/>
      </c>
      <c r="BC188" s="155" t="str">
        <f t="shared" ca="1" si="2608"/>
        <v/>
      </c>
      <c r="BD188" s="155" t="str">
        <f t="shared" ca="1" si="2609"/>
        <v/>
      </c>
      <c r="BE188" s="156" t="str">
        <f t="shared" ca="1" si="2610"/>
        <v/>
      </c>
      <c r="BF188" s="154" t="str">
        <f t="shared" ca="1" si="2611"/>
        <v/>
      </c>
      <c r="BG188" s="155" t="str">
        <f t="shared" ca="1" si="2612"/>
        <v/>
      </c>
      <c r="BH188" s="155" t="str">
        <f t="shared" ca="1" si="2613"/>
        <v/>
      </c>
      <c r="BI188" s="155" t="str">
        <f t="shared" ca="1" si="2614"/>
        <v/>
      </c>
      <c r="BJ188" s="155" t="str">
        <f t="shared" ca="1" si="2615"/>
        <v/>
      </c>
      <c r="BK188" s="155" t="str">
        <f t="shared" ca="1" si="2616"/>
        <v/>
      </c>
      <c r="BL188" s="155" t="str">
        <f t="shared" ca="1" si="2617"/>
        <v/>
      </c>
      <c r="BM188" s="155" t="str">
        <f t="shared" ca="1" si="2618"/>
        <v/>
      </c>
      <c r="BN188" s="155" t="str">
        <f t="shared" ca="1" si="2619"/>
        <v/>
      </c>
      <c r="BO188" s="155" t="str">
        <f t="shared" ca="1" si="2620"/>
        <v/>
      </c>
      <c r="BP188" s="155" t="str">
        <f t="shared" ca="1" si="2621"/>
        <v/>
      </c>
      <c r="BQ188" s="156" t="str">
        <f t="shared" ca="1" si="2622"/>
        <v/>
      </c>
      <c r="BR188" s="52"/>
      <c r="BS188" s="53">
        <f t="shared" ca="1" si="2506"/>
        <v>71.428571428571431</v>
      </c>
      <c r="BT188" s="53">
        <f t="shared" ca="1" si="2506"/>
        <v>71.428571428571431</v>
      </c>
      <c r="BU188" s="53">
        <f t="shared" ca="1" si="2506"/>
        <v>71.428571428571431</v>
      </c>
      <c r="BV188" s="53">
        <f t="shared" ca="1" si="2506"/>
        <v>35.714285714285715</v>
      </c>
      <c r="BW188" s="53">
        <f t="shared" ca="1" si="2506"/>
        <v>0</v>
      </c>
      <c r="BX188" s="53">
        <f t="shared" ca="1" si="2506"/>
        <v>0</v>
      </c>
      <c r="BY188" s="53">
        <f t="shared" ca="1" si="2506"/>
        <v>0</v>
      </c>
      <c r="BZ188" s="53">
        <f t="shared" ca="1" si="2506"/>
        <v>0</v>
      </c>
      <c r="CA188" s="53">
        <f t="shared" ca="1" si="2506"/>
        <v>0</v>
      </c>
      <c r="CB188" s="53">
        <f t="shared" ca="1" si="2506"/>
        <v>0</v>
      </c>
      <c r="CC188" s="53">
        <f t="shared" ca="1" si="2506"/>
        <v>0</v>
      </c>
      <c r="CD188" s="54">
        <f t="shared" ca="1" si="2506"/>
        <v>0</v>
      </c>
      <c r="CE188" s="53">
        <f t="shared" ca="1" si="2506"/>
        <v>0</v>
      </c>
      <c r="CF188" s="53">
        <f t="shared" ca="1" si="2506"/>
        <v>0</v>
      </c>
      <c r="CG188" s="53">
        <f t="shared" ca="1" si="2506"/>
        <v>0</v>
      </c>
      <c r="CH188" s="53">
        <f t="shared" ca="1" si="2506"/>
        <v>0</v>
      </c>
      <c r="CI188" s="53">
        <f t="shared" ca="1" si="2507"/>
        <v>0</v>
      </c>
      <c r="CJ188" s="53">
        <f t="shared" ca="1" si="2507"/>
        <v>0</v>
      </c>
      <c r="CK188" s="53">
        <f t="shared" ca="1" si="2507"/>
        <v>0</v>
      </c>
      <c r="CL188" s="53">
        <f t="shared" ca="1" si="2507"/>
        <v>0</v>
      </c>
      <c r="CM188" s="53">
        <f t="shared" ca="1" si="2507"/>
        <v>0</v>
      </c>
      <c r="CN188" s="53">
        <f t="shared" ca="1" si="2507"/>
        <v>0</v>
      </c>
      <c r="CO188" s="53">
        <f t="shared" ca="1" si="2507"/>
        <v>0</v>
      </c>
      <c r="CP188" s="54">
        <f t="shared" ca="1" si="2507"/>
        <v>0</v>
      </c>
      <c r="CQ188" s="53">
        <f t="shared" ca="1" si="2507"/>
        <v>0</v>
      </c>
      <c r="CR188" s="53">
        <f t="shared" ca="1" si="2507"/>
        <v>0</v>
      </c>
      <c r="CS188" s="53">
        <f t="shared" ca="1" si="2507"/>
        <v>0</v>
      </c>
      <c r="CT188" s="53">
        <f t="shared" ca="1" si="2507"/>
        <v>0</v>
      </c>
      <c r="CU188" s="53">
        <f t="shared" ca="1" si="2507"/>
        <v>0</v>
      </c>
      <c r="CV188" s="53">
        <f t="shared" ca="1" si="2507"/>
        <v>0</v>
      </c>
      <c r="CW188" s="53">
        <f t="shared" ca="1" si="2507"/>
        <v>0</v>
      </c>
      <c r="CX188" s="53">
        <f t="shared" ca="1" si="2507"/>
        <v>0</v>
      </c>
      <c r="CY188" s="53">
        <f t="shared" ca="1" si="2508"/>
        <v>0</v>
      </c>
      <c r="CZ188" s="53">
        <f t="shared" ca="1" si="2508"/>
        <v>0</v>
      </c>
      <c r="DA188" s="53">
        <f t="shared" ca="1" si="2508"/>
        <v>0</v>
      </c>
      <c r="DB188" s="54">
        <f t="shared" ca="1" si="2508"/>
        <v>0</v>
      </c>
      <c r="DC188" s="53">
        <f t="shared" ca="1" si="2508"/>
        <v>0</v>
      </c>
      <c r="DD188" s="53">
        <f t="shared" ca="1" si="2508"/>
        <v>0</v>
      </c>
      <c r="DE188" s="53">
        <f t="shared" ca="1" si="2508"/>
        <v>0</v>
      </c>
      <c r="DF188" s="53">
        <f t="shared" ca="1" si="2508"/>
        <v>0</v>
      </c>
      <c r="DG188" s="53">
        <f t="shared" ca="1" si="2508"/>
        <v>0</v>
      </c>
      <c r="DH188" s="53">
        <f t="shared" ca="1" si="2508"/>
        <v>0</v>
      </c>
      <c r="DI188" s="53">
        <f t="shared" ca="1" si="2508"/>
        <v>0</v>
      </c>
      <c r="DJ188" s="53">
        <f t="shared" ca="1" si="2508"/>
        <v>0</v>
      </c>
      <c r="DK188" s="53">
        <f t="shared" ca="1" si="2508"/>
        <v>0</v>
      </c>
      <c r="DL188" s="53">
        <f t="shared" ca="1" si="2508"/>
        <v>0</v>
      </c>
      <c r="DM188" s="53">
        <f t="shared" ca="1" si="2508"/>
        <v>0</v>
      </c>
      <c r="DN188" s="53">
        <f t="shared" ca="1" si="2508"/>
        <v>0</v>
      </c>
      <c r="DO188" s="52"/>
      <c r="DP188" s="60">
        <v>35.714285714285715</v>
      </c>
      <c r="DQ188" s="53">
        <v>35.714285714285715</v>
      </c>
      <c r="DR188" s="53">
        <v>35.714285714285715</v>
      </c>
      <c r="DS188" s="53">
        <v>35.714285714285715</v>
      </c>
      <c r="DT188" s="53">
        <v>35.714285714285715</v>
      </c>
      <c r="DU188" s="53">
        <v>35.714285714285715</v>
      </c>
      <c r="DV188" s="53">
        <v>35.714285714285715</v>
      </c>
      <c r="DW188" s="53">
        <v>0</v>
      </c>
      <c r="DX188" s="53">
        <v>0</v>
      </c>
      <c r="DY188" s="53">
        <v>0</v>
      </c>
      <c r="DZ188" s="53">
        <v>0</v>
      </c>
      <c r="EA188" s="53">
        <v>0</v>
      </c>
      <c r="EB188" s="53">
        <v>0</v>
      </c>
      <c r="EC188" s="53">
        <v>0</v>
      </c>
      <c r="ED188" s="53">
        <v>0</v>
      </c>
      <c r="EE188" s="53">
        <v>0</v>
      </c>
      <c r="EF188" s="53">
        <v>0</v>
      </c>
      <c r="EG188" s="53">
        <v>0</v>
      </c>
      <c r="EH188" s="53">
        <v>0</v>
      </c>
      <c r="EI188" s="53">
        <v>0</v>
      </c>
      <c r="EJ188" s="53">
        <v>0</v>
      </c>
      <c r="EK188" s="53">
        <v>0</v>
      </c>
      <c r="EL188" s="55">
        <v>0</v>
      </c>
      <c r="EM188" s="54">
        <v>0</v>
      </c>
      <c r="EN188" s="53">
        <v>0</v>
      </c>
      <c r="EO188" s="53">
        <v>0</v>
      </c>
      <c r="EP188" s="53">
        <v>0</v>
      </c>
      <c r="EQ188" s="53">
        <v>0</v>
      </c>
      <c r="ER188" s="53">
        <v>0</v>
      </c>
      <c r="ES188" s="53">
        <v>0</v>
      </c>
      <c r="ET188" s="53">
        <v>0</v>
      </c>
      <c r="EU188" s="53">
        <v>0</v>
      </c>
      <c r="EV188" s="53">
        <v>0</v>
      </c>
      <c r="EW188" s="53">
        <v>0</v>
      </c>
      <c r="EX188" s="53">
        <v>0</v>
      </c>
      <c r="EY188" s="53">
        <v>0</v>
      </c>
      <c r="EZ188" s="53">
        <v>0</v>
      </c>
      <c r="FA188" s="53">
        <v>0</v>
      </c>
      <c r="FB188" s="53">
        <v>0</v>
      </c>
      <c r="FC188" s="53">
        <v>0</v>
      </c>
      <c r="FD188" s="53">
        <v>0</v>
      </c>
      <c r="FE188" s="53">
        <v>0</v>
      </c>
      <c r="FF188" s="53">
        <v>0</v>
      </c>
      <c r="FG188" s="53">
        <v>0</v>
      </c>
      <c r="FH188" s="53">
        <v>0</v>
      </c>
      <c r="FI188" s="53">
        <v>0</v>
      </c>
      <c r="FJ188" s="53">
        <v>0</v>
      </c>
      <c r="FK188" s="54">
        <v>0</v>
      </c>
      <c r="FL188" s="53">
        <v>0</v>
      </c>
      <c r="FM188" s="53">
        <v>0</v>
      </c>
      <c r="FN188" s="53">
        <v>0</v>
      </c>
      <c r="FO188" s="53">
        <v>0</v>
      </c>
      <c r="FP188" s="53">
        <v>0</v>
      </c>
      <c r="FQ188" s="53">
        <v>0</v>
      </c>
      <c r="FR188" s="53">
        <v>0</v>
      </c>
      <c r="FS188" s="53">
        <v>0</v>
      </c>
      <c r="FT188" s="53">
        <v>0</v>
      </c>
      <c r="FU188" s="53">
        <v>0</v>
      </c>
      <c r="FV188" s="53">
        <v>0</v>
      </c>
      <c r="FW188" s="53">
        <v>0</v>
      </c>
      <c r="FX188" s="53">
        <v>0</v>
      </c>
      <c r="FY188" s="53">
        <v>0</v>
      </c>
      <c r="FZ188" s="53">
        <v>0</v>
      </c>
      <c r="GA188" s="53">
        <v>0</v>
      </c>
      <c r="GB188" s="53">
        <v>0</v>
      </c>
      <c r="GC188" s="53">
        <v>0</v>
      </c>
      <c r="GD188" s="53">
        <v>0</v>
      </c>
      <c r="GE188" s="53">
        <v>0</v>
      </c>
      <c r="GF188" s="53">
        <v>0</v>
      </c>
      <c r="GG188" s="53">
        <v>0</v>
      </c>
      <c r="GH188" s="53">
        <v>0</v>
      </c>
      <c r="GI188" s="54">
        <v>0</v>
      </c>
      <c r="GJ188" s="53">
        <v>0</v>
      </c>
      <c r="GK188" s="53">
        <v>0</v>
      </c>
      <c r="GL188" s="53">
        <v>0</v>
      </c>
      <c r="GM188" s="53">
        <v>0</v>
      </c>
      <c r="GN188" s="53">
        <v>0</v>
      </c>
      <c r="GO188" s="53">
        <v>0</v>
      </c>
      <c r="GP188" s="53">
        <v>0</v>
      </c>
      <c r="GQ188" s="53">
        <v>0</v>
      </c>
      <c r="GR188" s="53">
        <v>0</v>
      </c>
      <c r="GS188" s="53">
        <v>0</v>
      </c>
      <c r="GT188" s="53">
        <v>0</v>
      </c>
      <c r="GU188" s="53">
        <v>0</v>
      </c>
      <c r="GV188" s="53">
        <v>0</v>
      </c>
      <c r="GW188" s="53">
        <v>0</v>
      </c>
      <c r="GX188" s="53">
        <v>0</v>
      </c>
      <c r="GY188" s="53">
        <v>0</v>
      </c>
      <c r="GZ188" s="53">
        <v>0</v>
      </c>
      <c r="HA188" s="53">
        <v>0</v>
      </c>
      <c r="HB188" s="53">
        <v>0</v>
      </c>
      <c r="HC188" s="53">
        <v>0</v>
      </c>
      <c r="HD188" s="53">
        <v>0</v>
      </c>
      <c r="HE188" s="53">
        <v>0</v>
      </c>
      <c r="HF188" s="53">
        <v>0</v>
      </c>
      <c r="HG188" s="54">
        <v>0</v>
      </c>
      <c r="HH188" s="52"/>
      <c r="HI188" s="160"/>
      <c r="HJ188" s="161"/>
      <c r="HK188" s="161"/>
      <c r="HL188" s="161"/>
      <c r="HM188" s="161"/>
      <c r="HN188" s="161"/>
      <c r="HO188" s="161"/>
      <c r="HP188" s="161"/>
      <c r="HQ188" s="161"/>
      <c r="HR188" s="161"/>
      <c r="HS188" s="161"/>
      <c r="HT188" s="162"/>
      <c r="HU188" s="160"/>
      <c r="HV188" s="161"/>
      <c r="HW188" s="161"/>
      <c r="HX188" s="161"/>
      <c r="HY188" s="161"/>
      <c r="HZ188" s="161"/>
      <c r="IA188" s="161"/>
      <c r="IB188" s="161"/>
      <c r="IC188" s="161"/>
      <c r="ID188" s="161"/>
      <c r="IE188" s="161"/>
      <c r="IF188" s="162"/>
      <c r="IG188" s="160"/>
      <c r="IH188" s="161"/>
      <c r="II188" s="161"/>
      <c r="IJ188" s="161"/>
      <c r="IK188" s="161"/>
      <c r="IL188" s="161"/>
      <c r="IM188" s="161"/>
      <c r="IN188" s="161"/>
      <c r="IO188" s="161"/>
      <c r="IP188" s="161"/>
      <c r="IQ188" s="161"/>
      <c r="IR188" s="162"/>
      <c r="IS188" s="160"/>
      <c r="IT188" s="161"/>
      <c r="IU188" s="161"/>
      <c r="IV188" s="161"/>
      <c r="IW188" s="161"/>
      <c r="IX188" s="161"/>
      <c r="IY188" s="161"/>
      <c r="IZ188" s="161"/>
      <c r="JA188" s="161"/>
      <c r="JB188" s="161"/>
      <c r="JC188" s="161"/>
      <c r="JD188" s="162"/>
      <c r="JE188" s="92"/>
    </row>
    <row r="189" spans="1:265" s="1" customFormat="1" ht="14.4" x14ac:dyDescent="0.3">
      <c r="A189" s="124"/>
      <c r="B189" s="171"/>
      <c r="C189" s="165" t="s">
        <v>43</v>
      </c>
      <c r="D189" s="137" t="s">
        <v>28</v>
      </c>
      <c r="E189" s="137" t="s">
        <v>39</v>
      </c>
      <c r="F189" s="138"/>
      <c r="G189" s="137"/>
      <c r="H189" s="137"/>
      <c r="I189" s="172"/>
      <c r="J189" s="137"/>
      <c r="K189" s="137"/>
      <c r="L189" s="139"/>
      <c r="M189" s="108"/>
      <c r="N189" s="144">
        <f ca="1">SUM(INDIRECT(ADDRESS(ROW($C189)+1,COLUMN($C189)+11,4)&amp;":"&amp;ADDRESS(ROW($C189)+(COUNTIFS($C$1:$C$12,$C189)-1),COLUMN($C189)+11,4)))</f>
        <v>850</v>
      </c>
      <c r="O189" s="137"/>
      <c r="P189" s="137"/>
      <c r="Q189" s="137"/>
      <c r="R189" s="137"/>
      <c r="S189" s="137"/>
      <c r="T189" s="170"/>
      <c r="U189" s="108"/>
      <c r="V189" s="151"/>
      <c r="W189" s="152"/>
      <c r="X189" s="152"/>
      <c r="Y189" s="152"/>
      <c r="Z189" s="152"/>
      <c r="AA189" s="152"/>
      <c r="AB189" s="152"/>
      <c r="AC189" s="152"/>
      <c r="AD189" s="152"/>
      <c r="AE189" s="152"/>
      <c r="AF189" s="152"/>
      <c r="AG189" s="153"/>
      <c r="AH189" s="151"/>
      <c r="AI189" s="152"/>
      <c r="AJ189" s="152"/>
      <c r="AK189" s="152"/>
      <c r="AL189" s="152"/>
      <c r="AM189" s="152"/>
      <c r="AN189" s="152"/>
      <c r="AO189" s="152"/>
      <c r="AP189" s="152"/>
      <c r="AQ189" s="152"/>
      <c r="AR189" s="152"/>
      <c r="AS189" s="153"/>
      <c r="AT189" s="151"/>
      <c r="AU189" s="152"/>
      <c r="AV189" s="152"/>
      <c r="AW189" s="152"/>
      <c r="AX189" s="152"/>
      <c r="AY189" s="152"/>
      <c r="AZ189" s="152"/>
      <c r="BA189" s="152"/>
      <c r="BB189" s="152"/>
      <c r="BC189" s="152"/>
      <c r="BD189" s="152"/>
      <c r="BE189" s="153"/>
      <c r="BF189" s="151"/>
      <c r="BG189" s="152"/>
      <c r="BH189" s="152"/>
      <c r="BI189" s="152"/>
      <c r="BJ189" s="152"/>
      <c r="BK189" s="152"/>
      <c r="BL189" s="152"/>
      <c r="BM189" s="152"/>
      <c r="BN189" s="152"/>
      <c r="BO189" s="152"/>
      <c r="BP189" s="152"/>
      <c r="BQ189" s="153"/>
      <c r="BR189" s="52"/>
      <c r="BS189" s="71"/>
      <c r="BT189" s="71"/>
      <c r="BU189" s="71"/>
      <c r="BV189" s="71"/>
      <c r="BW189" s="71"/>
      <c r="BX189" s="71"/>
      <c r="BY189" s="71"/>
      <c r="BZ189" s="71"/>
      <c r="CA189" s="71"/>
      <c r="CB189" s="71"/>
      <c r="CC189" s="71"/>
      <c r="CD189" s="72"/>
      <c r="CE189" s="71"/>
      <c r="CF189" s="71"/>
      <c r="CG189" s="71"/>
      <c r="CH189" s="71"/>
      <c r="CI189" s="71"/>
      <c r="CJ189" s="71"/>
      <c r="CK189" s="71"/>
      <c r="CL189" s="71"/>
      <c r="CM189" s="71"/>
      <c r="CN189" s="71"/>
      <c r="CO189" s="71"/>
      <c r="CP189" s="72"/>
      <c r="CQ189" s="71"/>
      <c r="CR189" s="71"/>
      <c r="CS189" s="71"/>
      <c r="CT189" s="71"/>
      <c r="CU189" s="71"/>
      <c r="CV189" s="71"/>
      <c r="CW189" s="71"/>
      <c r="CX189" s="71"/>
      <c r="CY189" s="71"/>
      <c r="CZ189" s="71"/>
      <c r="DA189" s="71"/>
      <c r="DB189" s="72"/>
      <c r="DC189" s="71"/>
      <c r="DD189" s="71"/>
      <c r="DE189" s="71"/>
      <c r="DF189" s="71"/>
      <c r="DG189" s="71"/>
      <c r="DH189" s="71"/>
      <c r="DI189" s="71"/>
      <c r="DJ189" s="71"/>
      <c r="DK189" s="71"/>
      <c r="DL189" s="71"/>
      <c r="DM189" s="71"/>
      <c r="DN189" s="71"/>
      <c r="DO189" s="52"/>
      <c r="DP189" s="73"/>
      <c r="DQ189" s="71"/>
      <c r="DR189" s="71"/>
      <c r="DS189" s="71"/>
      <c r="DT189" s="71"/>
      <c r="DU189" s="71"/>
      <c r="DV189" s="71"/>
      <c r="DW189" s="71"/>
      <c r="DX189" s="71"/>
      <c r="DY189" s="71"/>
      <c r="DZ189" s="71"/>
      <c r="EA189" s="71"/>
      <c r="EB189" s="71"/>
      <c r="EC189" s="71"/>
      <c r="ED189" s="71"/>
      <c r="EE189" s="71"/>
      <c r="EF189" s="71"/>
      <c r="EG189" s="71"/>
      <c r="EH189" s="71"/>
      <c r="EI189" s="71"/>
      <c r="EJ189" s="71"/>
      <c r="EK189" s="71"/>
      <c r="EL189" s="74"/>
      <c r="EM189" s="72"/>
      <c r="EN189" s="71"/>
      <c r="EO189" s="71"/>
      <c r="EP189" s="71"/>
      <c r="EQ189" s="71"/>
      <c r="ER189" s="71"/>
      <c r="ES189" s="71"/>
      <c r="ET189" s="71"/>
      <c r="EU189" s="71"/>
      <c r="EV189" s="71"/>
      <c r="EW189" s="71"/>
      <c r="EX189" s="71"/>
      <c r="EY189" s="71"/>
      <c r="EZ189" s="71"/>
      <c r="FA189" s="71"/>
      <c r="FB189" s="71"/>
      <c r="FC189" s="71"/>
      <c r="FD189" s="71"/>
      <c r="FE189" s="71"/>
      <c r="FF189" s="71"/>
      <c r="FG189" s="71"/>
      <c r="FH189" s="71"/>
      <c r="FI189" s="71"/>
      <c r="FJ189" s="71"/>
      <c r="FK189" s="72"/>
      <c r="FL189" s="71"/>
      <c r="FM189" s="71"/>
      <c r="FN189" s="71"/>
      <c r="FO189" s="71"/>
      <c r="FP189" s="71"/>
      <c r="FQ189" s="71"/>
      <c r="FR189" s="71"/>
      <c r="FS189" s="71"/>
      <c r="FT189" s="71"/>
      <c r="FU189" s="71"/>
      <c r="FV189" s="71"/>
      <c r="FW189" s="71"/>
      <c r="FX189" s="71"/>
      <c r="FY189" s="71"/>
      <c r="FZ189" s="71"/>
      <c r="GA189" s="71"/>
      <c r="GB189" s="71"/>
      <c r="GC189" s="71"/>
      <c r="GD189" s="71"/>
      <c r="GE189" s="71"/>
      <c r="GF189" s="71"/>
      <c r="GG189" s="71"/>
      <c r="GH189" s="71"/>
      <c r="GI189" s="72"/>
      <c r="GJ189" s="71"/>
      <c r="GK189" s="71"/>
      <c r="GL189" s="71"/>
      <c r="GM189" s="71"/>
      <c r="GN189" s="71"/>
      <c r="GO189" s="71"/>
      <c r="GP189" s="71"/>
      <c r="GQ189" s="71"/>
      <c r="GR189" s="71"/>
      <c r="GS189" s="71"/>
      <c r="GT189" s="71"/>
      <c r="GU189" s="71"/>
      <c r="GV189" s="71"/>
      <c r="GW189" s="71"/>
      <c r="GX189" s="71"/>
      <c r="GY189" s="71"/>
      <c r="GZ189" s="71"/>
      <c r="HA189" s="71"/>
      <c r="HB189" s="71"/>
      <c r="HC189" s="71"/>
      <c r="HD189" s="71"/>
      <c r="HE189" s="71"/>
      <c r="HF189" s="71"/>
      <c r="HG189" s="72"/>
      <c r="HH189" s="52"/>
      <c r="HI189" s="157"/>
      <c r="HJ189" s="158"/>
      <c r="HK189" s="158"/>
      <c r="HL189" s="158"/>
      <c r="HM189" s="158"/>
      <c r="HN189" s="158"/>
      <c r="HO189" s="158"/>
      <c r="HP189" s="158"/>
      <c r="HQ189" s="158"/>
      <c r="HR189" s="158"/>
      <c r="HS189" s="158"/>
      <c r="HT189" s="159"/>
      <c r="HU189" s="157"/>
      <c r="HV189" s="158"/>
      <c r="HW189" s="158"/>
      <c r="HX189" s="158"/>
      <c r="HY189" s="158"/>
      <c r="HZ189" s="158"/>
      <c r="IA189" s="158"/>
      <c r="IB189" s="158"/>
      <c r="IC189" s="158"/>
      <c r="ID189" s="158"/>
      <c r="IE189" s="158"/>
      <c r="IF189" s="159"/>
      <c r="IG189" s="157"/>
      <c r="IH189" s="158"/>
      <c r="II189" s="158"/>
      <c r="IJ189" s="158"/>
      <c r="IK189" s="158"/>
      <c r="IL189" s="158"/>
      <c r="IM189" s="158"/>
      <c r="IN189" s="158"/>
      <c r="IO189" s="158"/>
      <c r="IP189" s="158"/>
      <c r="IQ189" s="158"/>
      <c r="IR189" s="159"/>
      <c r="IS189" s="157"/>
      <c r="IT189" s="158"/>
      <c r="IU189" s="158"/>
      <c r="IV189" s="158"/>
      <c r="IW189" s="158"/>
      <c r="IX189" s="158"/>
      <c r="IY189" s="158"/>
      <c r="IZ189" s="158"/>
      <c r="JA189" s="158"/>
      <c r="JB189" s="158"/>
      <c r="JC189" s="158"/>
      <c r="JD189" s="159"/>
      <c r="JE189" s="92"/>
    </row>
    <row r="190" spans="1:265" s="1" customFormat="1" ht="15" customHeight="1" x14ac:dyDescent="0.3">
      <c r="A190" s="125"/>
      <c r="B190" s="163">
        <f t="shared" ref="B190:B192" ca="1" si="2623">INDIRECT(ADDRESS(ROW(A190)-1,COLUMN(A190)+1,4),TRUE)</f>
        <v>0</v>
      </c>
      <c r="C190" s="164" t="str">
        <f t="shared" ref="C190:C192" ca="1" si="2624">INDIRECT(ADDRESS(ROW(B190)-1,COLUMN(B190)+1,4),TRUE)</f>
        <v>Affaire 1</v>
      </c>
      <c r="D190" s="140" t="str">
        <f t="shared" ref="D190:D192" ca="1" si="2625">INDIRECT(ADDRESS(ROW(C190)-1,COLUMN(C190)+1,4),TRUE)</f>
        <v>DCE/REA</v>
      </c>
      <c r="E190" s="141" t="s">
        <v>38</v>
      </c>
      <c r="F190" s="142">
        <v>1</v>
      </c>
      <c r="G190" s="140">
        <f t="shared" ref="G190:G192" ca="1" si="2626">INDIRECT(ADDRESS(ROW(F190)-1,COLUMN(F190)+1,4),TRUE)</f>
        <v>0</v>
      </c>
      <c r="H190" s="140">
        <f t="shared" ref="H190:H192" ca="1" si="2627">INDIRECT(ADDRESS(ROW(G190)-1,COLUMN(G190)+1,4),TRUE)</f>
        <v>0</v>
      </c>
      <c r="I190" s="168">
        <f t="shared" ref="I190:I192" ca="1" si="2628">INDIRECT(ADDRESS(ROW(H190)-1,COLUMN(H190)+1,4),TRUE)</f>
        <v>0</v>
      </c>
      <c r="J190" s="173">
        <f t="shared" ref="J190:J192" ca="1" si="2629">INDIRECT(ADDRESS(ROW(I190)-1,COLUMN(I190)+1,4),TRUE)</f>
        <v>0</v>
      </c>
      <c r="K190" s="140">
        <f t="shared" ref="K190:K192" ca="1" si="2630">INDIRECT(ADDRESS(ROW(J190)-1,COLUMN(J190)+1,4),TRUE)</f>
        <v>0</v>
      </c>
      <c r="L190" s="143">
        <f t="shared" ref="L190:L192" ca="1" si="2631">INDIRECT(ADDRESS(ROW(K190)-1,COLUMN(K190)+1,4),TRUE)</f>
        <v>0</v>
      </c>
      <c r="M190" s="108"/>
      <c r="N190" s="145">
        <v>400</v>
      </c>
      <c r="O190" s="146">
        <v>43466</v>
      </c>
      <c r="P190" s="146">
        <v>43586</v>
      </c>
      <c r="Q190" s="147"/>
      <c r="R190" s="148" t="str">
        <f ca="1">IF(AND($P190&lt;&gt;"",$P190&lt;=$B$1,$Q190=""),"RETARD","")</f>
        <v>RETARD</v>
      </c>
      <c r="S190" s="148">
        <f ca="1">IF($O190="","",IF(AND($B$1&lt;$P190,$Q190=""),$P190,IF(AND($Q190&lt;=$P190,$Q190&lt;&gt;""),$Q190,EDATE($P190,1))))</f>
        <v>43617</v>
      </c>
      <c r="T190" s="169"/>
      <c r="U190" s="108"/>
      <c r="V190" s="154" t="str">
        <f t="shared" ref="V190:V192" ca="1" si="2632">IF(AND(BS190&gt;0,BT190&gt;0),"-",IF(AND(BS190&gt;0,BT190=0),IF($D190="DCE/REA",IF(HI190="","DCE","REA"),$D190),""))</f>
        <v>-</v>
      </c>
      <c r="W190" s="155" t="str">
        <f t="shared" ref="W190:W192" ca="1" si="2633">IF(AND(BT190&gt;0,BU190&gt;0),"-",IF(AND(BT190&gt;0,BU190=0),IF($D190="DCE/REA",IF(HJ190="","DCE","REA"),$D190),""))</f>
        <v>-</v>
      </c>
      <c r="X190" s="155" t="str">
        <f t="shared" ref="X190:X192" ca="1" si="2634">IF(AND(BU190&gt;0,BV190&gt;0),"-",IF(AND(BU190&gt;0,BV190=0),IF($D190="DCE/REA",IF(HK190="","DCE","REA"),$D190),""))</f>
        <v>-</v>
      </c>
      <c r="Y190" s="155" t="str">
        <f t="shared" ref="Y190:Y192" ca="1" si="2635">IF(AND(BV190&gt;0,BW190&gt;0),"-",IF(AND(BV190&gt;0,BW190=0),IF($D190="DCE/REA",IF(HL190="","DCE","REA"),$D190),""))</f>
        <v>-</v>
      </c>
      <c r="Z190" s="155" t="str">
        <f t="shared" ref="Z190:Z192" ca="1" si="2636">IF(AND(BW190&gt;0,BX190&gt;0),"-",IF(AND(BW190&gt;0,BX190=0),IF($D190="DCE/REA",IF(HM190="","DCE","REA"),$D190),""))</f>
        <v>-</v>
      </c>
      <c r="AA190" s="155" t="str">
        <f t="shared" ref="AA190:AA192" ca="1" si="2637">IF(AND(BX190&gt;0,BY190&gt;0),"-",IF(AND(BX190&gt;0,BY190=0),IF($D190="DCE/REA",IF(HN190="","DCE","REA"),$D190),""))</f>
        <v>DCE</v>
      </c>
      <c r="AB190" s="155" t="str">
        <f t="shared" ref="AB190:AB192" ca="1" si="2638">IF(AND(BY190&gt;0,BZ190&gt;0),"-",IF(AND(BY190&gt;0,BZ190=0),IF($D190="DCE/REA",IF(HO190="","DCE","REA"),$D190),""))</f>
        <v/>
      </c>
      <c r="AC190" s="155" t="str">
        <f t="shared" ref="AC190:AC192" ca="1" si="2639">IF(AND(BZ190&gt;0,CA190&gt;0),"-",IF(AND(BZ190&gt;0,CA190=0),IF($D190="DCE/REA",IF(HP190="","DCE","REA"),$D190),""))</f>
        <v/>
      </c>
      <c r="AD190" s="155" t="str">
        <f t="shared" ref="AD190:AD192" ca="1" si="2640">IF(AND(CA190&gt;0,CB190&gt;0),"-",IF(AND(CA190&gt;0,CB190=0),IF($D190="DCE/REA",IF(HQ190="","DCE","REA"),$D190),""))</f>
        <v/>
      </c>
      <c r="AE190" s="155" t="str">
        <f t="shared" ref="AE190:AE192" ca="1" si="2641">IF(AND(CB190&gt;0,CC190&gt;0),"-",IF(AND(CB190&gt;0,CC190=0),IF($D190="DCE/REA",IF(HR190="","DCE","REA"),$D190),""))</f>
        <v/>
      </c>
      <c r="AF190" s="155" t="str">
        <f t="shared" ref="AF190:AF192" ca="1" si="2642">IF(AND(CC190&gt;0,CD190&gt;0),"-",IF(AND(CC190&gt;0,CD190=0),IF($D190="DCE/REA",IF(HS190="","DCE","REA"),$D190),""))</f>
        <v/>
      </c>
      <c r="AG190" s="156" t="str">
        <f t="shared" ref="AG190:AG192" ca="1" si="2643">IF(AND(CD190&gt;0,CE190&gt;0),"-",IF(AND(CD190&gt;0,CE190=0),IF($D190="DCE/REA",IF(HT190="","DCE","REA"),$D190),""))</f>
        <v/>
      </c>
      <c r="AH190" s="154" t="str">
        <f t="shared" ref="AH190:AH192" ca="1" si="2644">IF(AND(CE190&gt;0,CF190&gt;0),"-",IF(AND(CE190&gt;0,CF190=0),IF($D190="DCE/REA",IF(HU190="","DCE","REA"),$D190),""))</f>
        <v/>
      </c>
      <c r="AI190" s="155" t="str">
        <f t="shared" ref="AI190:AI192" ca="1" si="2645">IF(AND(CF190&gt;0,CG190&gt;0),"-",IF(AND(CF190&gt;0,CG190=0),IF($D190="DCE/REA",IF(HV190="","DCE","REA"),$D190),""))</f>
        <v/>
      </c>
      <c r="AJ190" s="155" t="str">
        <f t="shared" ref="AJ190:AJ192" ca="1" si="2646">IF(AND(CG190&gt;0,CH190&gt;0),"-",IF(AND(CG190&gt;0,CH190=0),IF($D190="DCE/REA",IF(HW190="","DCE","REA"),$D190),""))</f>
        <v/>
      </c>
      <c r="AK190" s="155" t="str">
        <f t="shared" ref="AK190:AK192" ca="1" si="2647">IF(AND(CH190&gt;0,CI190&gt;0),"-",IF(AND(CH190&gt;0,CI190=0),IF($D190="DCE/REA",IF(HX190="","DCE","REA"),$D190),""))</f>
        <v/>
      </c>
      <c r="AL190" s="155" t="str">
        <f t="shared" ref="AL190:AL192" ca="1" si="2648">IF(AND(CI190&gt;0,CJ190&gt;0),"-",IF(AND(CI190&gt;0,CJ190=0),IF($D190="DCE/REA",IF(HY190="","DCE","REA"),$D190),""))</f>
        <v/>
      </c>
      <c r="AM190" s="155" t="str">
        <f t="shared" ref="AM190:AM192" ca="1" si="2649">IF(AND(CJ190&gt;0,CK190&gt;0),"-",IF(AND(CJ190&gt;0,CK190=0),IF($D190="DCE/REA",IF(HZ190="","DCE","REA"),$D190),""))</f>
        <v/>
      </c>
      <c r="AN190" s="155" t="str">
        <f t="shared" ref="AN190:AN192" ca="1" si="2650">IF(AND(CK190&gt;0,CL190&gt;0),"-",IF(AND(CK190&gt;0,CL190=0),IF($D190="DCE/REA",IF(IA190="","DCE","REA"),$D190),""))</f>
        <v/>
      </c>
      <c r="AO190" s="155" t="str">
        <f t="shared" ref="AO190:AO192" ca="1" si="2651">IF(AND(CL190&gt;0,CM190&gt;0),"-",IF(AND(CL190&gt;0,CM190=0),IF($D190="DCE/REA",IF(IB190="","DCE","REA"),$D190),""))</f>
        <v/>
      </c>
      <c r="AP190" s="155" t="str">
        <f t="shared" ref="AP190:AP192" ca="1" si="2652">IF(AND(CM190&gt;0,CN190&gt;0),"-",IF(AND(CM190&gt;0,CN190=0),IF($D190="DCE/REA",IF(IC190="","DCE","REA"),$D190),""))</f>
        <v/>
      </c>
      <c r="AQ190" s="155" t="str">
        <f t="shared" ref="AQ190:AQ192" ca="1" si="2653">IF(AND(CN190&gt;0,CO190&gt;0),"-",IF(AND(CN190&gt;0,CO190=0),IF($D190="DCE/REA",IF(ID190="","DCE","REA"),$D190),""))</f>
        <v/>
      </c>
      <c r="AR190" s="155" t="str">
        <f t="shared" ref="AR190:AR192" ca="1" si="2654">IF(AND(CO190&gt;0,CP190&gt;0),"-",IF(AND(CO190&gt;0,CP190=0),IF($D190="DCE/REA",IF(IE190="","DCE","REA"),$D190),""))</f>
        <v/>
      </c>
      <c r="AS190" s="156" t="str">
        <f t="shared" ref="AS190:AS192" ca="1" si="2655">IF(AND(CP190&gt;0,CQ190&gt;0),"-",IF(AND(CP190&gt;0,CQ190=0),IF($D190="DCE/REA",IF(IF190="","DCE","REA"),$D190),""))</f>
        <v/>
      </c>
      <c r="AT190" s="154" t="str">
        <f t="shared" ref="AT190:AT192" ca="1" si="2656">IF(AND(CQ190&gt;0,CR190&gt;0),"-",IF(AND(CQ190&gt;0,CR190=0),IF($D190="DCE/REA",IF(IG190="","DCE","REA"),$D190),""))</f>
        <v/>
      </c>
      <c r="AU190" s="155" t="str">
        <f t="shared" ref="AU190:AU192" ca="1" si="2657">IF(AND(CR190&gt;0,CS190&gt;0),"-",IF(AND(CR190&gt;0,CS190=0),IF($D190="DCE/REA",IF(IH190="","DCE","REA"),$D190),""))</f>
        <v/>
      </c>
      <c r="AV190" s="155" t="str">
        <f t="shared" ref="AV190:AV192" ca="1" si="2658">IF(AND(CS190&gt;0,CT190&gt;0),"-",IF(AND(CS190&gt;0,CT190=0),IF($D190="DCE/REA",IF(II190="","DCE","REA"),$D190),""))</f>
        <v/>
      </c>
      <c r="AW190" s="155" t="str">
        <f t="shared" ref="AW190:AW192" ca="1" si="2659">IF(AND(CT190&gt;0,CU190&gt;0),"-",IF(AND(CT190&gt;0,CU190=0),IF($D190="DCE/REA",IF(IJ190="","DCE","REA"),$D190),""))</f>
        <v/>
      </c>
      <c r="AX190" s="155" t="str">
        <f t="shared" ref="AX190:AX192" ca="1" si="2660">IF(AND(CU190&gt;0,CV190&gt;0),"-",IF(AND(CU190&gt;0,CV190=0),IF($D190="DCE/REA",IF(IK190="","DCE","REA"),$D190),""))</f>
        <v/>
      </c>
      <c r="AY190" s="155" t="str">
        <f t="shared" ref="AY190:AY192" ca="1" si="2661">IF(AND(CV190&gt;0,CW190&gt;0),"-",IF(AND(CV190&gt;0,CW190=0),IF($D190="DCE/REA",IF(IL190="","DCE","REA"),$D190),""))</f>
        <v/>
      </c>
      <c r="AZ190" s="155" t="str">
        <f t="shared" ref="AZ190:AZ192" ca="1" si="2662">IF(AND(CW190&gt;0,CX190&gt;0),"-",IF(AND(CW190&gt;0,CX190=0),IF($D190="DCE/REA",IF(IM190="","DCE","REA"),$D190),""))</f>
        <v/>
      </c>
      <c r="BA190" s="155" t="str">
        <f t="shared" ref="BA190:BA192" ca="1" si="2663">IF(AND(CX190&gt;0,CY190&gt;0),"-",IF(AND(CX190&gt;0,CY190=0),IF($D190="DCE/REA",IF(IN190="","DCE","REA"),$D190),""))</f>
        <v/>
      </c>
      <c r="BB190" s="155" t="str">
        <f t="shared" ref="BB190:BB192" ca="1" si="2664">IF(AND(CY190&gt;0,CZ190&gt;0),"-",IF(AND(CY190&gt;0,CZ190=0),IF($D190="DCE/REA",IF(IO190="","DCE","REA"),$D190),""))</f>
        <v/>
      </c>
      <c r="BC190" s="155" t="str">
        <f t="shared" ref="BC190:BC192" ca="1" si="2665">IF(AND(CZ190&gt;0,DA190&gt;0),"-",IF(AND(CZ190&gt;0,DA190=0),IF($D190="DCE/REA",IF(IP190="","DCE","REA"),$D190),""))</f>
        <v/>
      </c>
      <c r="BD190" s="155" t="str">
        <f t="shared" ref="BD190:BD192" ca="1" si="2666">IF(AND(DA190&gt;0,DB190&gt;0),"-",IF(AND(DA190&gt;0,DB190=0),IF($D190="DCE/REA",IF(IQ190="","DCE","REA"),$D190),""))</f>
        <v/>
      </c>
      <c r="BE190" s="156" t="str">
        <f t="shared" ref="BE190:BE192" ca="1" si="2667">IF(AND(DB190&gt;0,DC190&gt;0),"-",IF(AND(DB190&gt;0,DC190=0),IF($D190="DCE/REA",IF(IR190="","DCE","REA"),$D190),""))</f>
        <v/>
      </c>
      <c r="BF190" s="154" t="str">
        <f t="shared" ref="BF190:BF192" ca="1" si="2668">IF(AND(DC190&gt;0,DD190&gt;0),"-",IF(AND(DC190&gt;0,DD190=0),IF($D190="DCE/REA",IF(IS190="","DCE","REA"),$D190),""))</f>
        <v/>
      </c>
      <c r="BG190" s="155" t="str">
        <f t="shared" ref="BG190:BG192" ca="1" si="2669">IF(AND(DD190&gt;0,DE190&gt;0),"-",IF(AND(DD190&gt;0,DE190=0),IF($D190="DCE/REA",IF(IT190="","DCE","REA"),$D190),""))</f>
        <v/>
      </c>
      <c r="BH190" s="155" t="str">
        <f t="shared" ref="BH190:BH192" ca="1" si="2670">IF(AND(DE190&gt;0,DF190&gt;0),"-",IF(AND(DE190&gt;0,DF190=0),IF($D190="DCE/REA",IF(IU190="","DCE","REA"),$D190),""))</f>
        <v/>
      </c>
      <c r="BI190" s="155" t="str">
        <f t="shared" ref="BI190:BI192" ca="1" si="2671">IF(AND(DF190&gt;0,DG190&gt;0),"-",IF(AND(DF190&gt;0,DG190=0),IF($D190="DCE/REA",IF(IV190="","DCE","REA"),$D190),""))</f>
        <v/>
      </c>
      <c r="BJ190" s="155" t="str">
        <f t="shared" ref="BJ190:BJ192" ca="1" si="2672">IF(AND(DG190&gt;0,DH190&gt;0),"-",IF(AND(DG190&gt;0,DH190=0),IF($D190="DCE/REA",IF(IW190="","DCE","REA"),$D190),""))</f>
        <v/>
      </c>
      <c r="BK190" s="155" t="str">
        <f t="shared" ref="BK190:BK192" ca="1" si="2673">IF(AND(DH190&gt;0,DI190&gt;0),"-",IF(AND(DH190&gt;0,DI190=0),IF($D190="DCE/REA",IF(IX190="","DCE","REA"),$D190),""))</f>
        <v/>
      </c>
      <c r="BL190" s="155" t="str">
        <f t="shared" ref="BL190:BL192" ca="1" si="2674">IF(AND(DI190&gt;0,DJ190&gt;0),"-",IF(AND(DI190&gt;0,DJ190=0),IF($D190="DCE/REA",IF(IY190="","DCE","REA"),$D190),""))</f>
        <v/>
      </c>
      <c r="BM190" s="155" t="str">
        <f t="shared" ref="BM190:BM192" ca="1" si="2675">IF(AND(DJ190&gt;0,DK190&gt;0),"-",IF(AND(DJ190&gt;0,DK190=0),IF($D190="DCE/REA",IF(IZ190="","DCE","REA"),$D190),""))</f>
        <v/>
      </c>
      <c r="BN190" s="155" t="str">
        <f t="shared" ref="BN190:BN192" ca="1" si="2676">IF(AND(DK190&gt;0,DL190&gt;0),"-",IF(AND(DK190&gt;0,DL190=0),IF($D190="DCE/REA",IF(JA190="","DCE","REA"),$D190),""))</f>
        <v/>
      </c>
      <c r="BO190" s="155" t="str">
        <f t="shared" ref="BO190:BO192" ca="1" si="2677">IF(AND(DL190&gt;0,DM190&gt;0),"-",IF(AND(DL190&gt;0,DM190=0),IF($D190="DCE/REA",IF(JB190="","DCE","REA"),$D190),""))</f>
        <v/>
      </c>
      <c r="BP190" s="155" t="str">
        <f t="shared" ref="BP190:BP192" ca="1" si="2678">IF(AND(DM190&gt;0,DN190&gt;0),"-",IF(AND(DM190&gt;0,DN190=0),IF($D190="DCE/REA",IF(JC190="","DCE","REA"),$D190),""))</f>
        <v/>
      </c>
      <c r="BQ190" s="156" t="str">
        <f t="shared" ref="BQ190:BQ192" ca="1" si="2679">IF(AND(DN190&gt;0,DO190&gt;0),"-",IF(AND(DN190&gt;0,DO190=0),IF($D190="DCE/REA",IF(JD190="","DCE","REA"),$D190),""))</f>
        <v/>
      </c>
      <c r="BR190" s="52"/>
      <c r="BS190" s="53">
        <f t="shared" ca="1" si="2506"/>
        <v>47.058823529411768</v>
      </c>
      <c r="BT190" s="53">
        <f t="shared" ca="1" si="2506"/>
        <v>47.058823529411768</v>
      </c>
      <c r="BU190" s="53">
        <f t="shared" ca="1" si="2506"/>
        <v>70.588235294117652</v>
      </c>
      <c r="BV190" s="53">
        <f t="shared" ca="1" si="2506"/>
        <v>94.117647058823536</v>
      </c>
      <c r="BW190" s="53">
        <f t="shared" ca="1" si="2506"/>
        <v>94.117647058823536</v>
      </c>
      <c r="BX190" s="53">
        <f t="shared" ca="1" si="2506"/>
        <v>47.058823529411768</v>
      </c>
      <c r="BY190" s="53">
        <f t="shared" ca="1" si="2506"/>
        <v>0</v>
      </c>
      <c r="BZ190" s="53">
        <f t="shared" ca="1" si="2506"/>
        <v>0</v>
      </c>
      <c r="CA190" s="53">
        <f t="shared" ca="1" si="2506"/>
        <v>0</v>
      </c>
      <c r="CB190" s="53">
        <f t="shared" ca="1" si="2506"/>
        <v>0</v>
      </c>
      <c r="CC190" s="53">
        <f t="shared" ca="1" si="2506"/>
        <v>0</v>
      </c>
      <c r="CD190" s="54">
        <f t="shared" ca="1" si="2506"/>
        <v>0</v>
      </c>
      <c r="CE190" s="53">
        <f t="shared" ca="1" si="2506"/>
        <v>0</v>
      </c>
      <c r="CF190" s="53">
        <f t="shared" ca="1" si="2506"/>
        <v>0</v>
      </c>
      <c r="CG190" s="53">
        <f t="shared" ca="1" si="2506"/>
        <v>0</v>
      </c>
      <c r="CH190" s="53">
        <f t="shared" ca="1" si="2506"/>
        <v>0</v>
      </c>
      <c r="CI190" s="53">
        <f t="shared" ca="1" si="2507"/>
        <v>0</v>
      </c>
      <c r="CJ190" s="53">
        <f t="shared" ca="1" si="2507"/>
        <v>0</v>
      </c>
      <c r="CK190" s="53">
        <f t="shared" ca="1" si="2507"/>
        <v>0</v>
      </c>
      <c r="CL190" s="53">
        <f t="shared" ca="1" si="2507"/>
        <v>0</v>
      </c>
      <c r="CM190" s="53">
        <f t="shared" ca="1" si="2507"/>
        <v>0</v>
      </c>
      <c r="CN190" s="53">
        <f t="shared" ca="1" si="2507"/>
        <v>0</v>
      </c>
      <c r="CO190" s="53">
        <f t="shared" ca="1" si="2507"/>
        <v>0</v>
      </c>
      <c r="CP190" s="54">
        <f t="shared" ca="1" si="2507"/>
        <v>0</v>
      </c>
      <c r="CQ190" s="53">
        <f t="shared" ca="1" si="2507"/>
        <v>0</v>
      </c>
      <c r="CR190" s="53">
        <f t="shared" ca="1" si="2507"/>
        <v>0</v>
      </c>
      <c r="CS190" s="53">
        <f t="shared" ca="1" si="2507"/>
        <v>0</v>
      </c>
      <c r="CT190" s="53">
        <f t="shared" ca="1" si="2507"/>
        <v>0</v>
      </c>
      <c r="CU190" s="53">
        <f t="shared" ca="1" si="2507"/>
        <v>0</v>
      </c>
      <c r="CV190" s="53">
        <f t="shared" ca="1" si="2507"/>
        <v>0</v>
      </c>
      <c r="CW190" s="53">
        <f t="shared" ca="1" si="2507"/>
        <v>0</v>
      </c>
      <c r="CX190" s="53">
        <f t="shared" ca="1" si="2507"/>
        <v>0</v>
      </c>
      <c r="CY190" s="53">
        <f t="shared" ca="1" si="2508"/>
        <v>0</v>
      </c>
      <c r="CZ190" s="53">
        <f t="shared" ca="1" si="2508"/>
        <v>0</v>
      </c>
      <c r="DA190" s="53">
        <f t="shared" ca="1" si="2508"/>
        <v>0</v>
      </c>
      <c r="DB190" s="54">
        <f t="shared" ca="1" si="2508"/>
        <v>0</v>
      </c>
      <c r="DC190" s="53">
        <f t="shared" ca="1" si="2508"/>
        <v>0</v>
      </c>
      <c r="DD190" s="53">
        <f t="shared" ca="1" si="2508"/>
        <v>0</v>
      </c>
      <c r="DE190" s="53">
        <f t="shared" ca="1" si="2508"/>
        <v>0</v>
      </c>
      <c r="DF190" s="53">
        <f t="shared" ca="1" si="2508"/>
        <v>0</v>
      </c>
      <c r="DG190" s="53">
        <f t="shared" ca="1" si="2508"/>
        <v>0</v>
      </c>
      <c r="DH190" s="53">
        <f t="shared" ca="1" si="2508"/>
        <v>0</v>
      </c>
      <c r="DI190" s="53">
        <f t="shared" ca="1" si="2508"/>
        <v>0</v>
      </c>
      <c r="DJ190" s="53">
        <f t="shared" ca="1" si="2508"/>
        <v>0</v>
      </c>
      <c r="DK190" s="53">
        <f t="shared" ca="1" si="2508"/>
        <v>0</v>
      </c>
      <c r="DL190" s="53">
        <f t="shared" ca="1" si="2508"/>
        <v>0</v>
      </c>
      <c r="DM190" s="53">
        <f t="shared" ca="1" si="2508"/>
        <v>0</v>
      </c>
      <c r="DN190" s="53">
        <f t="shared" ca="1" si="2508"/>
        <v>0</v>
      </c>
      <c r="DO190" s="52"/>
      <c r="DP190" s="60">
        <v>23.529411764705884</v>
      </c>
      <c r="DQ190" s="53">
        <v>23.529411764705884</v>
      </c>
      <c r="DR190" s="53">
        <v>23.529411764705884</v>
      </c>
      <c r="DS190" s="53">
        <v>23.529411764705884</v>
      </c>
      <c r="DT190" s="53">
        <v>23.529411764705884</v>
      </c>
      <c r="DU190" s="53">
        <v>47.058823529411768</v>
      </c>
      <c r="DV190" s="53">
        <v>47.058823529411768</v>
      </c>
      <c r="DW190" s="53">
        <v>47.058823529411768</v>
      </c>
      <c r="DX190" s="53">
        <v>47.058823529411768</v>
      </c>
      <c r="DY190" s="53">
        <v>47.058823529411768</v>
      </c>
      <c r="DZ190" s="53">
        <v>47.058823529411768</v>
      </c>
      <c r="EA190" s="53">
        <v>0</v>
      </c>
      <c r="EB190" s="53">
        <v>0</v>
      </c>
      <c r="EC190" s="53">
        <v>0</v>
      </c>
      <c r="ED190" s="53">
        <v>0</v>
      </c>
      <c r="EE190" s="53">
        <v>0</v>
      </c>
      <c r="EF190" s="53">
        <v>0</v>
      </c>
      <c r="EG190" s="53">
        <v>0</v>
      </c>
      <c r="EH190" s="53">
        <v>0</v>
      </c>
      <c r="EI190" s="53">
        <v>0</v>
      </c>
      <c r="EJ190" s="53">
        <v>0</v>
      </c>
      <c r="EK190" s="53">
        <v>0</v>
      </c>
      <c r="EL190" s="55">
        <v>0</v>
      </c>
      <c r="EM190" s="54">
        <v>0</v>
      </c>
      <c r="EN190" s="53">
        <v>0</v>
      </c>
      <c r="EO190" s="53">
        <v>0</v>
      </c>
      <c r="EP190" s="53">
        <v>0</v>
      </c>
      <c r="EQ190" s="53">
        <v>0</v>
      </c>
      <c r="ER190" s="53">
        <v>0</v>
      </c>
      <c r="ES190" s="53">
        <v>0</v>
      </c>
      <c r="ET190" s="53">
        <v>0</v>
      </c>
      <c r="EU190" s="53">
        <v>0</v>
      </c>
      <c r="EV190" s="53">
        <v>0</v>
      </c>
      <c r="EW190" s="53">
        <v>0</v>
      </c>
      <c r="EX190" s="53">
        <v>0</v>
      </c>
      <c r="EY190" s="53">
        <v>0</v>
      </c>
      <c r="EZ190" s="53">
        <v>0</v>
      </c>
      <c r="FA190" s="53">
        <v>0</v>
      </c>
      <c r="FB190" s="53">
        <v>0</v>
      </c>
      <c r="FC190" s="53">
        <v>0</v>
      </c>
      <c r="FD190" s="53">
        <v>0</v>
      </c>
      <c r="FE190" s="53">
        <v>0</v>
      </c>
      <c r="FF190" s="53">
        <v>0</v>
      </c>
      <c r="FG190" s="53">
        <v>0</v>
      </c>
      <c r="FH190" s="53">
        <v>0</v>
      </c>
      <c r="FI190" s="53">
        <v>0</v>
      </c>
      <c r="FJ190" s="53">
        <v>0</v>
      </c>
      <c r="FK190" s="54">
        <v>0</v>
      </c>
      <c r="FL190" s="53">
        <v>0</v>
      </c>
      <c r="FM190" s="53">
        <v>0</v>
      </c>
      <c r="FN190" s="53">
        <v>0</v>
      </c>
      <c r="FO190" s="53">
        <v>0</v>
      </c>
      <c r="FP190" s="53">
        <v>0</v>
      </c>
      <c r="FQ190" s="53">
        <v>0</v>
      </c>
      <c r="FR190" s="53">
        <v>0</v>
      </c>
      <c r="FS190" s="53">
        <v>0</v>
      </c>
      <c r="FT190" s="53">
        <v>0</v>
      </c>
      <c r="FU190" s="53">
        <v>0</v>
      </c>
      <c r="FV190" s="53">
        <v>0</v>
      </c>
      <c r="FW190" s="53">
        <v>0</v>
      </c>
      <c r="FX190" s="53">
        <v>0</v>
      </c>
      <c r="FY190" s="53">
        <v>0</v>
      </c>
      <c r="FZ190" s="53">
        <v>0</v>
      </c>
      <c r="GA190" s="53">
        <v>0</v>
      </c>
      <c r="GB190" s="53">
        <v>0</v>
      </c>
      <c r="GC190" s="53">
        <v>0</v>
      </c>
      <c r="GD190" s="53">
        <v>0</v>
      </c>
      <c r="GE190" s="53">
        <v>0</v>
      </c>
      <c r="GF190" s="53">
        <v>0</v>
      </c>
      <c r="GG190" s="53">
        <v>0</v>
      </c>
      <c r="GH190" s="53">
        <v>0</v>
      </c>
      <c r="GI190" s="54">
        <v>0</v>
      </c>
      <c r="GJ190" s="53">
        <v>0</v>
      </c>
      <c r="GK190" s="53">
        <v>0</v>
      </c>
      <c r="GL190" s="53">
        <v>0</v>
      </c>
      <c r="GM190" s="53">
        <v>0</v>
      </c>
      <c r="GN190" s="53">
        <v>0</v>
      </c>
      <c r="GO190" s="53">
        <v>0</v>
      </c>
      <c r="GP190" s="53">
        <v>0</v>
      </c>
      <c r="GQ190" s="53">
        <v>0</v>
      </c>
      <c r="GR190" s="53">
        <v>0</v>
      </c>
      <c r="GS190" s="53">
        <v>0</v>
      </c>
      <c r="GT190" s="53">
        <v>0</v>
      </c>
      <c r="GU190" s="53">
        <v>0</v>
      </c>
      <c r="GV190" s="53">
        <v>0</v>
      </c>
      <c r="GW190" s="53">
        <v>0</v>
      </c>
      <c r="GX190" s="53">
        <v>0</v>
      </c>
      <c r="GY190" s="53">
        <v>0</v>
      </c>
      <c r="GZ190" s="53">
        <v>0</v>
      </c>
      <c r="HA190" s="53">
        <v>0</v>
      </c>
      <c r="HB190" s="53">
        <v>0</v>
      </c>
      <c r="HC190" s="53">
        <v>0</v>
      </c>
      <c r="HD190" s="53">
        <v>0</v>
      </c>
      <c r="HE190" s="53">
        <v>0</v>
      </c>
      <c r="HF190" s="53">
        <v>0</v>
      </c>
      <c r="HG190" s="54">
        <v>0</v>
      </c>
      <c r="HH190" s="52"/>
      <c r="HI190" s="160"/>
      <c r="HJ190" s="161"/>
      <c r="HK190" s="161"/>
      <c r="HL190" s="161"/>
      <c r="HM190" s="161"/>
      <c r="HN190" s="161"/>
      <c r="HO190" s="161"/>
      <c r="HP190" s="161"/>
      <c r="HQ190" s="161"/>
      <c r="HR190" s="161"/>
      <c r="HS190" s="161"/>
      <c r="HT190" s="162"/>
      <c r="HU190" s="160"/>
      <c r="HV190" s="161"/>
      <c r="HW190" s="161"/>
      <c r="HX190" s="161"/>
      <c r="HY190" s="161"/>
      <c r="HZ190" s="161"/>
      <c r="IA190" s="161"/>
      <c r="IB190" s="161"/>
      <c r="IC190" s="161"/>
      <c r="ID190" s="161"/>
      <c r="IE190" s="161"/>
      <c r="IF190" s="162"/>
      <c r="IG190" s="160"/>
      <c r="IH190" s="161"/>
      <c r="II190" s="161"/>
      <c r="IJ190" s="161"/>
      <c r="IK190" s="161"/>
      <c r="IL190" s="161"/>
      <c r="IM190" s="161"/>
      <c r="IN190" s="161"/>
      <c r="IO190" s="161"/>
      <c r="IP190" s="161"/>
      <c r="IQ190" s="161"/>
      <c r="IR190" s="162"/>
      <c r="IS190" s="160"/>
      <c r="IT190" s="161"/>
      <c r="IU190" s="161"/>
      <c r="IV190" s="161"/>
      <c r="IW190" s="161"/>
      <c r="IX190" s="161"/>
      <c r="IY190" s="161"/>
      <c r="IZ190" s="161"/>
      <c r="JA190" s="161"/>
      <c r="JB190" s="161"/>
      <c r="JC190" s="161"/>
      <c r="JD190" s="162"/>
      <c r="JE190" s="92"/>
    </row>
    <row r="191" spans="1:265" s="1" customFormat="1" ht="14.4" x14ac:dyDescent="0.3">
      <c r="A191" s="125"/>
      <c r="B191" s="163">
        <f t="shared" ca="1" si="2623"/>
        <v>0</v>
      </c>
      <c r="C191" s="164" t="str">
        <f t="shared" ca="1" si="2624"/>
        <v>Affaire 1</v>
      </c>
      <c r="D191" s="140" t="str">
        <f t="shared" ca="1" si="2625"/>
        <v>DCE/REA</v>
      </c>
      <c r="E191" s="141" t="s">
        <v>39</v>
      </c>
      <c r="F191" s="142">
        <v>2</v>
      </c>
      <c r="G191" s="140">
        <f t="shared" ca="1" si="2626"/>
        <v>0</v>
      </c>
      <c r="H191" s="140">
        <f t="shared" ca="1" si="2627"/>
        <v>0</v>
      </c>
      <c r="I191" s="168">
        <f t="shared" ca="1" si="2628"/>
        <v>0</v>
      </c>
      <c r="J191" s="140">
        <f t="shared" ca="1" si="2629"/>
        <v>0</v>
      </c>
      <c r="K191" s="140">
        <f t="shared" ca="1" si="2630"/>
        <v>0</v>
      </c>
      <c r="L191" s="143">
        <f t="shared" ca="1" si="2631"/>
        <v>0</v>
      </c>
      <c r="M191" s="108"/>
      <c r="N191" s="145">
        <v>200</v>
      </c>
      <c r="O191" s="146">
        <v>43466</v>
      </c>
      <c r="P191" s="146">
        <v>43600</v>
      </c>
      <c r="Q191" s="147">
        <v>43597</v>
      </c>
      <c r="R191" s="148" t="str">
        <f ca="1">IF(AND($P191&lt;&gt;"",$P191&lt;=$B$1,$Q191=""),"RETARD","")</f>
        <v/>
      </c>
      <c r="S191" s="148">
        <f ca="1">IF($O191="","",IF(AND($B$1&lt;$P191,$Q191=""),$P191,IF(AND($Q191&lt;=$P191,$Q191&lt;&gt;""),$Q191,EDATE($P191,1))))</f>
        <v>43597</v>
      </c>
      <c r="T191" s="150"/>
      <c r="U191" s="108"/>
      <c r="V191" s="154" t="str">
        <f t="shared" ca="1" si="2632"/>
        <v>-</v>
      </c>
      <c r="W191" s="155" t="str">
        <f t="shared" ca="1" si="2633"/>
        <v>-</v>
      </c>
      <c r="X191" s="155" t="str">
        <f t="shared" ca="1" si="2634"/>
        <v>-</v>
      </c>
      <c r="Y191" s="155" t="str">
        <f t="shared" ca="1" si="2635"/>
        <v>-</v>
      </c>
      <c r="Z191" s="155" t="str">
        <f t="shared" ca="1" si="2636"/>
        <v>DCE</v>
      </c>
      <c r="AA191" s="155" t="str">
        <f t="shared" ca="1" si="2637"/>
        <v/>
      </c>
      <c r="AB191" s="155" t="str">
        <f t="shared" ca="1" si="2638"/>
        <v/>
      </c>
      <c r="AC191" s="155" t="str">
        <f t="shared" ca="1" si="2639"/>
        <v/>
      </c>
      <c r="AD191" s="155" t="str">
        <f t="shared" ca="1" si="2640"/>
        <v/>
      </c>
      <c r="AE191" s="155" t="str">
        <f t="shared" ca="1" si="2641"/>
        <v/>
      </c>
      <c r="AF191" s="155" t="str">
        <f t="shared" ca="1" si="2642"/>
        <v/>
      </c>
      <c r="AG191" s="156" t="str">
        <f t="shared" ca="1" si="2643"/>
        <v/>
      </c>
      <c r="AH191" s="154" t="str">
        <f t="shared" ca="1" si="2644"/>
        <v/>
      </c>
      <c r="AI191" s="155" t="str">
        <f t="shared" ca="1" si="2645"/>
        <v/>
      </c>
      <c r="AJ191" s="155" t="str">
        <f t="shared" ca="1" si="2646"/>
        <v/>
      </c>
      <c r="AK191" s="155" t="str">
        <f t="shared" ca="1" si="2647"/>
        <v/>
      </c>
      <c r="AL191" s="155" t="str">
        <f t="shared" ca="1" si="2648"/>
        <v/>
      </c>
      <c r="AM191" s="155" t="str">
        <f t="shared" ca="1" si="2649"/>
        <v/>
      </c>
      <c r="AN191" s="155" t="str">
        <f t="shared" ca="1" si="2650"/>
        <v/>
      </c>
      <c r="AO191" s="155" t="str">
        <f t="shared" ca="1" si="2651"/>
        <v/>
      </c>
      <c r="AP191" s="155" t="str">
        <f t="shared" ca="1" si="2652"/>
        <v/>
      </c>
      <c r="AQ191" s="155" t="str">
        <f t="shared" ca="1" si="2653"/>
        <v/>
      </c>
      <c r="AR191" s="155" t="str">
        <f t="shared" ca="1" si="2654"/>
        <v/>
      </c>
      <c r="AS191" s="156" t="str">
        <f t="shared" ca="1" si="2655"/>
        <v/>
      </c>
      <c r="AT191" s="154" t="str">
        <f t="shared" ca="1" si="2656"/>
        <v/>
      </c>
      <c r="AU191" s="155" t="str">
        <f t="shared" ca="1" si="2657"/>
        <v/>
      </c>
      <c r="AV191" s="155" t="str">
        <f t="shared" ca="1" si="2658"/>
        <v/>
      </c>
      <c r="AW191" s="155" t="str">
        <f t="shared" ca="1" si="2659"/>
        <v/>
      </c>
      <c r="AX191" s="155" t="str">
        <f t="shared" ca="1" si="2660"/>
        <v/>
      </c>
      <c r="AY191" s="155" t="str">
        <f t="shared" ca="1" si="2661"/>
        <v/>
      </c>
      <c r="AZ191" s="155" t="str">
        <f t="shared" ca="1" si="2662"/>
        <v/>
      </c>
      <c r="BA191" s="155" t="str">
        <f t="shared" ca="1" si="2663"/>
        <v/>
      </c>
      <c r="BB191" s="155" t="str">
        <f t="shared" ca="1" si="2664"/>
        <v/>
      </c>
      <c r="BC191" s="155" t="str">
        <f t="shared" ca="1" si="2665"/>
        <v/>
      </c>
      <c r="BD191" s="155" t="str">
        <f t="shared" ca="1" si="2666"/>
        <v/>
      </c>
      <c r="BE191" s="156" t="str">
        <f t="shared" ca="1" si="2667"/>
        <v/>
      </c>
      <c r="BF191" s="154" t="str">
        <f t="shared" ca="1" si="2668"/>
        <v/>
      </c>
      <c r="BG191" s="155" t="str">
        <f t="shared" ca="1" si="2669"/>
        <v/>
      </c>
      <c r="BH191" s="155" t="str">
        <f t="shared" ca="1" si="2670"/>
        <v/>
      </c>
      <c r="BI191" s="155" t="str">
        <f t="shared" ca="1" si="2671"/>
        <v/>
      </c>
      <c r="BJ191" s="155" t="str">
        <f t="shared" ca="1" si="2672"/>
        <v/>
      </c>
      <c r="BK191" s="155" t="str">
        <f t="shared" ca="1" si="2673"/>
        <v/>
      </c>
      <c r="BL191" s="155" t="str">
        <f t="shared" ca="1" si="2674"/>
        <v/>
      </c>
      <c r="BM191" s="155" t="str">
        <f t="shared" ca="1" si="2675"/>
        <v/>
      </c>
      <c r="BN191" s="155" t="str">
        <f t="shared" ca="1" si="2676"/>
        <v/>
      </c>
      <c r="BO191" s="155" t="str">
        <f t="shared" ca="1" si="2677"/>
        <v/>
      </c>
      <c r="BP191" s="155" t="str">
        <f t="shared" ca="1" si="2678"/>
        <v/>
      </c>
      <c r="BQ191" s="156" t="str">
        <f t="shared" ca="1" si="2679"/>
        <v/>
      </c>
      <c r="BR191" s="52"/>
      <c r="BS191" s="53">
        <f t="shared" ca="1" si="2506"/>
        <v>44.444444444444443</v>
      </c>
      <c r="BT191" s="53">
        <f t="shared" ca="1" si="2506"/>
        <v>44.444444444444443</v>
      </c>
      <c r="BU191" s="53">
        <f t="shared" ca="1" si="2506"/>
        <v>44.444444444444443</v>
      </c>
      <c r="BV191" s="53">
        <f t="shared" ca="1" si="2506"/>
        <v>44.444444444444443</v>
      </c>
      <c r="BW191" s="53">
        <f t="shared" ca="1" si="2506"/>
        <v>22.222222222222221</v>
      </c>
      <c r="BX191" s="53">
        <f t="shared" ca="1" si="2506"/>
        <v>0</v>
      </c>
      <c r="BY191" s="53">
        <f t="shared" ca="1" si="2506"/>
        <v>0</v>
      </c>
      <c r="BZ191" s="53">
        <f t="shared" ca="1" si="2506"/>
        <v>0</v>
      </c>
      <c r="CA191" s="53">
        <f t="shared" ca="1" si="2506"/>
        <v>0</v>
      </c>
      <c r="CB191" s="53">
        <f t="shared" ca="1" si="2506"/>
        <v>0</v>
      </c>
      <c r="CC191" s="53">
        <f t="shared" ca="1" si="2506"/>
        <v>0</v>
      </c>
      <c r="CD191" s="54">
        <f t="shared" ca="1" si="2506"/>
        <v>0</v>
      </c>
      <c r="CE191" s="53">
        <f t="shared" ca="1" si="2506"/>
        <v>0</v>
      </c>
      <c r="CF191" s="53">
        <f t="shared" ca="1" si="2506"/>
        <v>0</v>
      </c>
      <c r="CG191" s="53">
        <f t="shared" ca="1" si="2506"/>
        <v>0</v>
      </c>
      <c r="CH191" s="53">
        <f t="shared" ca="1" si="2506"/>
        <v>0</v>
      </c>
      <c r="CI191" s="53">
        <f t="shared" ca="1" si="2507"/>
        <v>0</v>
      </c>
      <c r="CJ191" s="53">
        <f t="shared" ca="1" si="2507"/>
        <v>0</v>
      </c>
      <c r="CK191" s="53">
        <f t="shared" ca="1" si="2507"/>
        <v>0</v>
      </c>
      <c r="CL191" s="53">
        <f t="shared" ca="1" si="2507"/>
        <v>0</v>
      </c>
      <c r="CM191" s="53">
        <f t="shared" ca="1" si="2507"/>
        <v>0</v>
      </c>
      <c r="CN191" s="53">
        <f t="shared" ca="1" si="2507"/>
        <v>0</v>
      </c>
      <c r="CO191" s="53">
        <f t="shared" ca="1" si="2507"/>
        <v>0</v>
      </c>
      <c r="CP191" s="54">
        <f t="shared" ca="1" si="2507"/>
        <v>0</v>
      </c>
      <c r="CQ191" s="53">
        <f t="shared" ca="1" si="2507"/>
        <v>0</v>
      </c>
      <c r="CR191" s="53">
        <f t="shared" ca="1" si="2507"/>
        <v>0</v>
      </c>
      <c r="CS191" s="53">
        <f t="shared" ca="1" si="2507"/>
        <v>0</v>
      </c>
      <c r="CT191" s="53">
        <f t="shared" ca="1" si="2507"/>
        <v>0</v>
      </c>
      <c r="CU191" s="53">
        <f t="shared" ca="1" si="2507"/>
        <v>0</v>
      </c>
      <c r="CV191" s="53">
        <f t="shared" ca="1" si="2507"/>
        <v>0</v>
      </c>
      <c r="CW191" s="53">
        <f t="shared" ca="1" si="2507"/>
        <v>0</v>
      </c>
      <c r="CX191" s="53">
        <f t="shared" ca="1" si="2507"/>
        <v>0</v>
      </c>
      <c r="CY191" s="53">
        <f t="shared" ca="1" si="2508"/>
        <v>0</v>
      </c>
      <c r="CZ191" s="53">
        <f t="shared" ca="1" si="2508"/>
        <v>0</v>
      </c>
      <c r="DA191" s="53">
        <f t="shared" ca="1" si="2508"/>
        <v>0</v>
      </c>
      <c r="DB191" s="54">
        <f t="shared" ca="1" si="2508"/>
        <v>0</v>
      </c>
      <c r="DC191" s="53">
        <f t="shared" ca="1" si="2508"/>
        <v>0</v>
      </c>
      <c r="DD191" s="53">
        <f t="shared" ca="1" si="2508"/>
        <v>0</v>
      </c>
      <c r="DE191" s="53">
        <f t="shared" ca="1" si="2508"/>
        <v>0</v>
      </c>
      <c r="DF191" s="53">
        <f t="shared" ca="1" si="2508"/>
        <v>0</v>
      </c>
      <c r="DG191" s="53">
        <f t="shared" ca="1" si="2508"/>
        <v>0</v>
      </c>
      <c r="DH191" s="53">
        <f t="shared" ca="1" si="2508"/>
        <v>0</v>
      </c>
      <c r="DI191" s="53">
        <f t="shared" ca="1" si="2508"/>
        <v>0</v>
      </c>
      <c r="DJ191" s="53">
        <f t="shared" ca="1" si="2508"/>
        <v>0</v>
      </c>
      <c r="DK191" s="53">
        <f t="shared" ca="1" si="2508"/>
        <v>0</v>
      </c>
      <c r="DL191" s="53">
        <f t="shared" ca="1" si="2508"/>
        <v>0</v>
      </c>
      <c r="DM191" s="53">
        <f t="shared" ca="1" si="2508"/>
        <v>0</v>
      </c>
      <c r="DN191" s="53">
        <f t="shared" ca="1" si="2508"/>
        <v>0</v>
      </c>
      <c r="DO191" s="52"/>
      <c r="DP191" s="60">
        <v>22.222222222222221</v>
      </c>
      <c r="DQ191" s="53">
        <v>22.222222222222221</v>
      </c>
      <c r="DR191" s="53">
        <v>22.222222222222221</v>
      </c>
      <c r="DS191" s="53">
        <v>22.222222222222221</v>
      </c>
      <c r="DT191" s="53">
        <v>22.222222222222221</v>
      </c>
      <c r="DU191" s="53">
        <v>22.222222222222221</v>
      </c>
      <c r="DV191" s="53">
        <v>22.222222222222221</v>
      </c>
      <c r="DW191" s="53">
        <v>22.222222222222221</v>
      </c>
      <c r="DX191" s="53">
        <v>22.222222222222221</v>
      </c>
      <c r="DY191" s="53">
        <v>0</v>
      </c>
      <c r="DZ191" s="53">
        <v>0</v>
      </c>
      <c r="EA191" s="53">
        <v>0</v>
      </c>
      <c r="EB191" s="53">
        <v>0</v>
      </c>
      <c r="EC191" s="53">
        <v>0</v>
      </c>
      <c r="ED191" s="53">
        <v>0</v>
      </c>
      <c r="EE191" s="53">
        <v>0</v>
      </c>
      <c r="EF191" s="53">
        <v>0</v>
      </c>
      <c r="EG191" s="53">
        <v>0</v>
      </c>
      <c r="EH191" s="53">
        <v>0</v>
      </c>
      <c r="EI191" s="53">
        <v>0</v>
      </c>
      <c r="EJ191" s="53">
        <v>0</v>
      </c>
      <c r="EK191" s="53">
        <v>0</v>
      </c>
      <c r="EL191" s="55">
        <v>0</v>
      </c>
      <c r="EM191" s="54">
        <v>0</v>
      </c>
      <c r="EN191" s="53">
        <v>0</v>
      </c>
      <c r="EO191" s="53">
        <v>0</v>
      </c>
      <c r="EP191" s="53">
        <v>0</v>
      </c>
      <c r="EQ191" s="53">
        <v>0</v>
      </c>
      <c r="ER191" s="53">
        <v>0</v>
      </c>
      <c r="ES191" s="53">
        <v>0</v>
      </c>
      <c r="ET191" s="53">
        <v>0</v>
      </c>
      <c r="EU191" s="53">
        <v>0</v>
      </c>
      <c r="EV191" s="53">
        <v>0</v>
      </c>
      <c r="EW191" s="53">
        <v>0</v>
      </c>
      <c r="EX191" s="53">
        <v>0</v>
      </c>
      <c r="EY191" s="53">
        <v>0</v>
      </c>
      <c r="EZ191" s="53">
        <v>0</v>
      </c>
      <c r="FA191" s="53">
        <v>0</v>
      </c>
      <c r="FB191" s="53">
        <v>0</v>
      </c>
      <c r="FC191" s="53">
        <v>0</v>
      </c>
      <c r="FD191" s="53">
        <v>0</v>
      </c>
      <c r="FE191" s="53">
        <v>0</v>
      </c>
      <c r="FF191" s="53">
        <v>0</v>
      </c>
      <c r="FG191" s="53">
        <v>0</v>
      </c>
      <c r="FH191" s="53">
        <v>0</v>
      </c>
      <c r="FI191" s="53">
        <v>0</v>
      </c>
      <c r="FJ191" s="53">
        <v>0</v>
      </c>
      <c r="FK191" s="54">
        <v>0</v>
      </c>
      <c r="FL191" s="53">
        <v>0</v>
      </c>
      <c r="FM191" s="53">
        <v>0</v>
      </c>
      <c r="FN191" s="53">
        <v>0</v>
      </c>
      <c r="FO191" s="53">
        <v>0</v>
      </c>
      <c r="FP191" s="53">
        <v>0</v>
      </c>
      <c r="FQ191" s="53">
        <v>0</v>
      </c>
      <c r="FR191" s="53">
        <v>0</v>
      </c>
      <c r="FS191" s="53">
        <v>0</v>
      </c>
      <c r="FT191" s="53">
        <v>0</v>
      </c>
      <c r="FU191" s="53">
        <v>0</v>
      </c>
      <c r="FV191" s="53">
        <v>0</v>
      </c>
      <c r="FW191" s="53">
        <v>0</v>
      </c>
      <c r="FX191" s="53">
        <v>0</v>
      </c>
      <c r="FY191" s="53">
        <v>0</v>
      </c>
      <c r="FZ191" s="53">
        <v>0</v>
      </c>
      <c r="GA191" s="53">
        <v>0</v>
      </c>
      <c r="GB191" s="53">
        <v>0</v>
      </c>
      <c r="GC191" s="53">
        <v>0</v>
      </c>
      <c r="GD191" s="53">
        <v>0</v>
      </c>
      <c r="GE191" s="53">
        <v>0</v>
      </c>
      <c r="GF191" s="53">
        <v>0</v>
      </c>
      <c r="GG191" s="53">
        <v>0</v>
      </c>
      <c r="GH191" s="53">
        <v>0</v>
      </c>
      <c r="GI191" s="54">
        <v>0</v>
      </c>
      <c r="GJ191" s="53">
        <v>0</v>
      </c>
      <c r="GK191" s="53">
        <v>0</v>
      </c>
      <c r="GL191" s="53">
        <v>0</v>
      </c>
      <c r="GM191" s="53">
        <v>0</v>
      </c>
      <c r="GN191" s="53">
        <v>0</v>
      </c>
      <c r="GO191" s="53">
        <v>0</v>
      </c>
      <c r="GP191" s="53">
        <v>0</v>
      </c>
      <c r="GQ191" s="53">
        <v>0</v>
      </c>
      <c r="GR191" s="53">
        <v>0</v>
      </c>
      <c r="GS191" s="53">
        <v>0</v>
      </c>
      <c r="GT191" s="53">
        <v>0</v>
      </c>
      <c r="GU191" s="53">
        <v>0</v>
      </c>
      <c r="GV191" s="53">
        <v>0</v>
      </c>
      <c r="GW191" s="53">
        <v>0</v>
      </c>
      <c r="GX191" s="53">
        <v>0</v>
      </c>
      <c r="GY191" s="53">
        <v>0</v>
      </c>
      <c r="GZ191" s="53">
        <v>0</v>
      </c>
      <c r="HA191" s="53">
        <v>0</v>
      </c>
      <c r="HB191" s="53">
        <v>0</v>
      </c>
      <c r="HC191" s="53">
        <v>0</v>
      </c>
      <c r="HD191" s="53">
        <v>0</v>
      </c>
      <c r="HE191" s="53">
        <v>0</v>
      </c>
      <c r="HF191" s="53">
        <v>0</v>
      </c>
      <c r="HG191" s="54">
        <v>0</v>
      </c>
      <c r="HH191" s="52"/>
      <c r="HI191" s="160"/>
      <c r="HJ191" s="161"/>
      <c r="HK191" s="161"/>
      <c r="HL191" s="161"/>
      <c r="HM191" s="161"/>
      <c r="HN191" s="161"/>
      <c r="HO191" s="161"/>
      <c r="HP191" s="161"/>
      <c r="HQ191" s="161"/>
      <c r="HR191" s="161"/>
      <c r="HS191" s="161"/>
      <c r="HT191" s="162"/>
      <c r="HU191" s="160"/>
      <c r="HV191" s="161"/>
      <c r="HW191" s="161"/>
      <c r="HX191" s="161"/>
      <c r="HY191" s="161"/>
      <c r="HZ191" s="161"/>
      <c r="IA191" s="161"/>
      <c r="IB191" s="161"/>
      <c r="IC191" s="161"/>
      <c r="ID191" s="161"/>
      <c r="IE191" s="161"/>
      <c r="IF191" s="162"/>
      <c r="IG191" s="160"/>
      <c r="IH191" s="161"/>
      <c r="II191" s="161"/>
      <c r="IJ191" s="161"/>
      <c r="IK191" s="161"/>
      <c r="IL191" s="161"/>
      <c r="IM191" s="161"/>
      <c r="IN191" s="161"/>
      <c r="IO191" s="161"/>
      <c r="IP191" s="161"/>
      <c r="IQ191" s="161"/>
      <c r="IR191" s="162"/>
      <c r="IS191" s="160"/>
      <c r="IT191" s="161"/>
      <c r="IU191" s="161"/>
      <c r="IV191" s="161"/>
      <c r="IW191" s="161"/>
      <c r="IX191" s="161"/>
      <c r="IY191" s="161"/>
      <c r="IZ191" s="161"/>
      <c r="JA191" s="161"/>
      <c r="JB191" s="161"/>
      <c r="JC191" s="161"/>
      <c r="JD191" s="162"/>
      <c r="JE191" s="92"/>
    </row>
    <row r="192" spans="1:265" s="1" customFormat="1" ht="15" thickBot="1" x14ac:dyDescent="0.35">
      <c r="A192" s="125"/>
      <c r="B192" s="163">
        <f t="shared" ca="1" si="2623"/>
        <v>0</v>
      </c>
      <c r="C192" s="164" t="str">
        <f t="shared" ca="1" si="2624"/>
        <v>Affaire 1</v>
      </c>
      <c r="D192" s="140" t="str">
        <f t="shared" ca="1" si="2625"/>
        <v>DCE/REA</v>
      </c>
      <c r="E192" s="141" t="s">
        <v>40</v>
      </c>
      <c r="F192" s="142">
        <v>3</v>
      </c>
      <c r="G192" s="140">
        <f t="shared" ca="1" si="2626"/>
        <v>0</v>
      </c>
      <c r="H192" s="140">
        <f t="shared" ca="1" si="2627"/>
        <v>0</v>
      </c>
      <c r="I192" s="168">
        <f t="shared" ca="1" si="2628"/>
        <v>0</v>
      </c>
      <c r="J192" s="140">
        <f t="shared" ca="1" si="2629"/>
        <v>0</v>
      </c>
      <c r="K192" s="140">
        <f t="shared" ca="1" si="2630"/>
        <v>0</v>
      </c>
      <c r="L192" s="143">
        <f t="shared" ca="1" si="2631"/>
        <v>0</v>
      </c>
      <c r="M192" s="108"/>
      <c r="N192" s="145">
        <v>250</v>
      </c>
      <c r="O192" s="146">
        <v>43466</v>
      </c>
      <c r="P192" s="146">
        <v>43525</v>
      </c>
      <c r="Q192" s="147"/>
      <c r="R192" s="148" t="str">
        <f ca="1">IF(AND($P192&lt;&gt;"",$P192&lt;=$B$1,$Q192=""),"RETARD","")</f>
        <v>RETARD</v>
      </c>
      <c r="S192" s="148">
        <f ca="1">IF($O192="","",IF(AND($B$1&lt;$P192,$Q192=""),$P192,IF(AND($Q192&lt;=$P192,$Q192&lt;&gt;""),$Q192,EDATE($P192,1))))</f>
        <v>43556</v>
      </c>
      <c r="T192" s="150"/>
      <c r="U192" s="108"/>
      <c r="V192" s="154" t="str">
        <f t="shared" ca="1" si="2632"/>
        <v>-</v>
      </c>
      <c r="W192" s="155" t="str">
        <f t="shared" ca="1" si="2633"/>
        <v>-</v>
      </c>
      <c r="X192" s="155" t="str">
        <f t="shared" ca="1" si="2634"/>
        <v>-</v>
      </c>
      <c r="Y192" s="155" t="str">
        <f t="shared" ca="1" si="2635"/>
        <v>DCE</v>
      </c>
      <c r="Z192" s="155" t="str">
        <f t="shared" ca="1" si="2636"/>
        <v/>
      </c>
      <c r="AA192" s="155" t="str">
        <f t="shared" ca="1" si="2637"/>
        <v/>
      </c>
      <c r="AB192" s="155" t="str">
        <f t="shared" ca="1" si="2638"/>
        <v/>
      </c>
      <c r="AC192" s="155" t="str">
        <f t="shared" ca="1" si="2639"/>
        <v/>
      </c>
      <c r="AD192" s="155" t="str">
        <f t="shared" ca="1" si="2640"/>
        <v/>
      </c>
      <c r="AE192" s="155" t="str">
        <f t="shared" ca="1" si="2641"/>
        <v/>
      </c>
      <c r="AF192" s="155" t="str">
        <f t="shared" ca="1" si="2642"/>
        <v/>
      </c>
      <c r="AG192" s="156" t="str">
        <f t="shared" ca="1" si="2643"/>
        <v/>
      </c>
      <c r="AH192" s="154" t="str">
        <f t="shared" ca="1" si="2644"/>
        <v/>
      </c>
      <c r="AI192" s="155" t="str">
        <f t="shared" ca="1" si="2645"/>
        <v/>
      </c>
      <c r="AJ192" s="155" t="str">
        <f t="shared" ca="1" si="2646"/>
        <v/>
      </c>
      <c r="AK192" s="155" t="str">
        <f t="shared" ca="1" si="2647"/>
        <v/>
      </c>
      <c r="AL192" s="155" t="str">
        <f t="shared" ca="1" si="2648"/>
        <v/>
      </c>
      <c r="AM192" s="155" t="str">
        <f t="shared" ca="1" si="2649"/>
        <v/>
      </c>
      <c r="AN192" s="155" t="str">
        <f t="shared" ca="1" si="2650"/>
        <v/>
      </c>
      <c r="AO192" s="155" t="str">
        <f t="shared" ca="1" si="2651"/>
        <v/>
      </c>
      <c r="AP192" s="155" t="str">
        <f t="shared" ca="1" si="2652"/>
        <v/>
      </c>
      <c r="AQ192" s="155" t="str">
        <f t="shared" ca="1" si="2653"/>
        <v/>
      </c>
      <c r="AR192" s="155" t="str">
        <f t="shared" ca="1" si="2654"/>
        <v/>
      </c>
      <c r="AS192" s="156" t="str">
        <f t="shared" ca="1" si="2655"/>
        <v/>
      </c>
      <c r="AT192" s="154" t="str">
        <f t="shared" ca="1" si="2656"/>
        <v/>
      </c>
      <c r="AU192" s="155" t="str">
        <f t="shared" ca="1" si="2657"/>
        <v/>
      </c>
      <c r="AV192" s="155" t="str">
        <f t="shared" ca="1" si="2658"/>
        <v/>
      </c>
      <c r="AW192" s="155" t="str">
        <f t="shared" ca="1" si="2659"/>
        <v/>
      </c>
      <c r="AX192" s="155" t="str">
        <f t="shared" ca="1" si="2660"/>
        <v/>
      </c>
      <c r="AY192" s="155" t="str">
        <f t="shared" ca="1" si="2661"/>
        <v/>
      </c>
      <c r="AZ192" s="155" t="str">
        <f t="shared" ca="1" si="2662"/>
        <v/>
      </c>
      <c r="BA192" s="155" t="str">
        <f t="shared" ca="1" si="2663"/>
        <v/>
      </c>
      <c r="BB192" s="155" t="str">
        <f t="shared" ca="1" si="2664"/>
        <v/>
      </c>
      <c r="BC192" s="155" t="str">
        <f t="shared" ca="1" si="2665"/>
        <v/>
      </c>
      <c r="BD192" s="155" t="str">
        <f t="shared" ca="1" si="2666"/>
        <v/>
      </c>
      <c r="BE192" s="156" t="str">
        <f t="shared" ca="1" si="2667"/>
        <v/>
      </c>
      <c r="BF192" s="154" t="str">
        <f t="shared" ca="1" si="2668"/>
        <v/>
      </c>
      <c r="BG192" s="155" t="str">
        <f t="shared" ca="1" si="2669"/>
        <v/>
      </c>
      <c r="BH192" s="155" t="str">
        <f t="shared" ca="1" si="2670"/>
        <v/>
      </c>
      <c r="BI192" s="155" t="str">
        <f t="shared" ca="1" si="2671"/>
        <v/>
      </c>
      <c r="BJ192" s="155" t="str">
        <f t="shared" ca="1" si="2672"/>
        <v/>
      </c>
      <c r="BK192" s="155" t="str">
        <f t="shared" ca="1" si="2673"/>
        <v/>
      </c>
      <c r="BL192" s="155" t="str">
        <f t="shared" ca="1" si="2674"/>
        <v/>
      </c>
      <c r="BM192" s="155" t="str">
        <f t="shared" ca="1" si="2675"/>
        <v/>
      </c>
      <c r="BN192" s="155" t="str">
        <f t="shared" ca="1" si="2676"/>
        <v/>
      </c>
      <c r="BO192" s="155" t="str">
        <f t="shared" ca="1" si="2677"/>
        <v/>
      </c>
      <c r="BP192" s="155" t="str">
        <f t="shared" ca="1" si="2678"/>
        <v/>
      </c>
      <c r="BQ192" s="156" t="str">
        <f t="shared" ca="1" si="2679"/>
        <v/>
      </c>
      <c r="BR192" s="52"/>
      <c r="BS192" s="53">
        <f t="shared" ca="1" si="2506"/>
        <v>71.428571428571431</v>
      </c>
      <c r="BT192" s="53">
        <f t="shared" ca="1" si="2506"/>
        <v>71.428571428571431</v>
      </c>
      <c r="BU192" s="53">
        <f t="shared" ca="1" si="2506"/>
        <v>71.428571428571431</v>
      </c>
      <c r="BV192" s="53">
        <f t="shared" ca="1" si="2506"/>
        <v>35.714285714285715</v>
      </c>
      <c r="BW192" s="53">
        <f t="shared" ca="1" si="2506"/>
        <v>0</v>
      </c>
      <c r="BX192" s="53">
        <f t="shared" ca="1" si="2506"/>
        <v>0</v>
      </c>
      <c r="BY192" s="53">
        <f t="shared" ca="1" si="2506"/>
        <v>0</v>
      </c>
      <c r="BZ192" s="53">
        <f t="shared" ca="1" si="2506"/>
        <v>0</v>
      </c>
      <c r="CA192" s="53">
        <f t="shared" ca="1" si="2506"/>
        <v>0</v>
      </c>
      <c r="CB192" s="53">
        <f t="shared" ca="1" si="2506"/>
        <v>0</v>
      </c>
      <c r="CC192" s="53">
        <f t="shared" ca="1" si="2506"/>
        <v>0</v>
      </c>
      <c r="CD192" s="54">
        <f t="shared" ca="1" si="2506"/>
        <v>0</v>
      </c>
      <c r="CE192" s="53">
        <f t="shared" ca="1" si="2506"/>
        <v>0</v>
      </c>
      <c r="CF192" s="53">
        <f t="shared" ca="1" si="2506"/>
        <v>0</v>
      </c>
      <c r="CG192" s="53">
        <f t="shared" ca="1" si="2506"/>
        <v>0</v>
      </c>
      <c r="CH192" s="53">
        <f t="shared" ca="1" si="2506"/>
        <v>0</v>
      </c>
      <c r="CI192" s="53">
        <f t="shared" ca="1" si="2507"/>
        <v>0</v>
      </c>
      <c r="CJ192" s="53">
        <f t="shared" ca="1" si="2507"/>
        <v>0</v>
      </c>
      <c r="CK192" s="53">
        <f t="shared" ca="1" si="2507"/>
        <v>0</v>
      </c>
      <c r="CL192" s="53">
        <f t="shared" ca="1" si="2507"/>
        <v>0</v>
      </c>
      <c r="CM192" s="53">
        <f t="shared" ca="1" si="2507"/>
        <v>0</v>
      </c>
      <c r="CN192" s="53">
        <f t="shared" ca="1" si="2507"/>
        <v>0</v>
      </c>
      <c r="CO192" s="53">
        <f t="shared" ca="1" si="2507"/>
        <v>0</v>
      </c>
      <c r="CP192" s="54">
        <f t="shared" ca="1" si="2507"/>
        <v>0</v>
      </c>
      <c r="CQ192" s="53">
        <f t="shared" ca="1" si="2507"/>
        <v>0</v>
      </c>
      <c r="CR192" s="53">
        <f t="shared" ca="1" si="2507"/>
        <v>0</v>
      </c>
      <c r="CS192" s="53">
        <f t="shared" ca="1" si="2507"/>
        <v>0</v>
      </c>
      <c r="CT192" s="53">
        <f t="shared" ca="1" si="2507"/>
        <v>0</v>
      </c>
      <c r="CU192" s="53">
        <f t="shared" ca="1" si="2507"/>
        <v>0</v>
      </c>
      <c r="CV192" s="53">
        <f t="shared" ca="1" si="2507"/>
        <v>0</v>
      </c>
      <c r="CW192" s="53">
        <f t="shared" ca="1" si="2507"/>
        <v>0</v>
      </c>
      <c r="CX192" s="53">
        <f t="shared" ca="1" si="2507"/>
        <v>0</v>
      </c>
      <c r="CY192" s="53">
        <f t="shared" ca="1" si="2508"/>
        <v>0</v>
      </c>
      <c r="CZ192" s="53">
        <f t="shared" ca="1" si="2508"/>
        <v>0</v>
      </c>
      <c r="DA192" s="53">
        <f t="shared" ca="1" si="2508"/>
        <v>0</v>
      </c>
      <c r="DB192" s="54">
        <f t="shared" ca="1" si="2508"/>
        <v>0</v>
      </c>
      <c r="DC192" s="53">
        <f t="shared" ca="1" si="2508"/>
        <v>0</v>
      </c>
      <c r="DD192" s="53">
        <f t="shared" ca="1" si="2508"/>
        <v>0</v>
      </c>
      <c r="DE192" s="53">
        <f t="shared" ca="1" si="2508"/>
        <v>0</v>
      </c>
      <c r="DF192" s="53">
        <f t="shared" ca="1" si="2508"/>
        <v>0</v>
      </c>
      <c r="DG192" s="53">
        <f t="shared" ca="1" si="2508"/>
        <v>0</v>
      </c>
      <c r="DH192" s="53">
        <f t="shared" ca="1" si="2508"/>
        <v>0</v>
      </c>
      <c r="DI192" s="53">
        <f t="shared" ca="1" si="2508"/>
        <v>0</v>
      </c>
      <c r="DJ192" s="53">
        <f t="shared" ca="1" si="2508"/>
        <v>0</v>
      </c>
      <c r="DK192" s="53">
        <f t="shared" ca="1" si="2508"/>
        <v>0</v>
      </c>
      <c r="DL192" s="53">
        <f t="shared" ca="1" si="2508"/>
        <v>0</v>
      </c>
      <c r="DM192" s="53">
        <f t="shared" ca="1" si="2508"/>
        <v>0</v>
      </c>
      <c r="DN192" s="53">
        <f t="shared" ca="1" si="2508"/>
        <v>0</v>
      </c>
      <c r="DO192" s="52"/>
      <c r="DP192" s="60">
        <v>35.714285714285715</v>
      </c>
      <c r="DQ192" s="53">
        <v>35.714285714285715</v>
      </c>
      <c r="DR192" s="53">
        <v>35.714285714285715</v>
      </c>
      <c r="DS192" s="53">
        <v>35.714285714285715</v>
      </c>
      <c r="DT192" s="53">
        <v>35.714285714285715</v>
      </c>
      <c r="DU192" s="53">
        <v>35.714285714285715</v>
      </c>
      <c r="DV192" s="53">
        <v>35.714285714285715</v>
      </c>
      <c r="DW192" s="53">
        <v>0</v>
      </c>
      <c r="DX192" s="53">
        <v>0</v>
      </c>
      <c r="DY192" s="53">
        <v>0</v>
      </c>
      <c r="DZ192" s="53">
        <v>0</v>
      </c>
      <c r="EA192" s="53">
        <v>0</v>
      </c>
      <c r="EB192" s="53">
        <v>0</v>
      </c>
      <c r="EC192" s="53">
        <v>0</v>
      </c>
      <c r="ED192" s="53">
        <v>0</v>
      </c>
      <c r="EE192" s="53">
        <v>0</v>
      </c>
      <c r="EF192" s="53">
        <v>0</v>
      </c>
      <c r="EG192" s="53">
        <v>0</v>
      </c>
      <c r="EH192" s="53">
        <v>0</v>
      </c>
      <c r="EI192" s="53">
        <v>0</v>
      </c>
      <c r="EJ192" s="53">
        <v>0</v>
      </c>
      <c r="EK192" s="53">
        <v>0</v>
      </c>
      <c r="EL192" s="55">
        <v>0</v>
      </c>
      <c r="EM192" s="54">
        <v>0</v>
      </c>
      <c r="EN192" s="53">
        <v>0</v>
      </c>
      <c r="EO192" s="53">
        <v>0</v>
      </c>
      <c r="EP192" s="53">
        <v>0</v>
      </c>
      <c r="EQ192" s="53">
        <v>0</v>
      </c>
      <c r="ER192" s="53">
        <v>0</v>
      </c>
      <c r="ES192" s="53">
        <v>0</v>
      </c>
      <c r="ET192" s="53">
        <v>0</v>
      </c>
      <c r="EU192" s="53">
        <v>0</v>
      </c>
      <c r="EV192" s="53">
        <v>0</v>
      </c>
      <c r="EW192" s="53">
        <v>0</v>
      </c>
      <c r="EX192" s="53">
        <v>0</v>
      </c>
      <c r="EY192" s="53">
        <v>0</v>
      </c>
      <c r="EZ192" s="53">
        <v>0</v>
      </c>
      <c r="FA192" s="53">
        <v>0</v>
      </c>
      <c r="FB192" s="53">
        <v>0</v>
      </c>
      <c r="FC192" s="53">
        <v>0</v>
      </c>
      <c r="FD192" s="53">
        <v>0</v>
      </c>
      <c r="FE192" s="53">
        <v>0</v>
      </c>
      <c r="FF192" s="53">
        <v>0</v>
      </c>
      <c r="FG192" s="53">
        <v>0</v>
      </c>
      <c r="FH192" s="53">
        <v>0</v>
      </c>
      <c r="FI192" s="53">
        <v>0</v>
      </c>
      <c r="FJ192" s="53">
        <v>0</v>
      </c>
      <c r="FK192" s="54">
        <v>0</v>
      </c>
      <c r="FL192" s="53">
        <v>0</v>
      </c>
      <c r="FM192" s="53">
        <v>0</v>
      </c>
      <c r="FN192" s="53">
        <v>0</v>
      </c>
      <c r="FO192" s="53">
        <v>0</v>
      </c>
      <c r="FP192" s="53">
        <v>0</v>
      </c>
      <c r="FQ192" s="53">
        <v>0</v>
      </c>
      <c r="FR192" s="53">
        <v>0</v>
      </c>
      <c r="FS192" s="53">
        <v>0</v>
      </c>
      <c r="FT192" s="53">
        <v>0</v>
      </c>
      <c r="FU192" s="53">
        <v>0</v>
      </c>
      <c r="FV192" s="53">
        <v>0</v>
      </c>
      <c r="FW192" s="53">
        <v>0</v>
      </c>
      <c r="FX192" s="53">
        <v>0</v>
      </c>
      <c r="FY192" s="53">
        <v>0</v>
      </c>
      <c r="FZ192" s="53">
        <v>0</v>
      </c>
      <c r="GA192" s="53">
        <v>0</v>
      </c>
      <c r="GB192" s="53">
        <v>0</v>
      </c>
      <c r="GC192" s="53">
        <v>0</v>
      </c>
      <c r="GD192" s="53">
        <v>0</v>
      </c>
      <c r="GE192" s="53">
        <v>0</v>
      </c>
      <c r="GF192" s="53">
        <v>0</v>
      </c>
      <c r="GG192" s="53">
        <v>0</v>
      </c>
      <c r="GH192" s="53">
        <v>0</v>
      </c>
      <c r="GI192" s="54">
        <v>0</v>
      </c>
      <c r="GJ192" s="53">
        <v>0</v>
      </c>
      <c r="GK192" s="53">
        <v>0</v>
      </c>
      <c r="GL192" s="53">
        <v>0</v>
      </c>
      <c r="GM192" s="53">
        <v>0</v>
      </c>
      <c r="GN192" s="53">
        <v>0</v>
      </c>
      <c r="GO192" s="53">
        <v>0</v>
      </c>
      <c r="GP192" s="53">
        <v>0</v>
      </c>
      <c r="GQ192" s="53">
        <v>0</v>
      </c>
      <c r="GR192" s="53">
        <v>0</v>
      </c>
      <c r="GS192" s="53">
        <v>0</v>
      </c>
      <c r="GT192" s="53">
        <v>0</v>
      </c>
      <c r="GU192" s="53">
        <v>0</v>
      </c>
      <c r="GV192" s="53">
        <v>0</v>
      </c>
      <c r="GW192" s="53">
        <v>0</v>
      </c>
      <c r="GX192" s="53">
        <v>0</v>
      </c>
      <c r="GY192" s="53">
        <v>0</v>
      </c>
      <c r="GZ192" s="53">
        <v>0</v>
      </c>
      <c r="HA192" s="53">
        <v>0</v>
      </c>
      <c r="HB192" s="53">
        <v>0</v>
      </c>
      <c r="HC192" s="53">
        <v>0</v>
      </c>
      <c r="HD192" s="53">
        <v>0</v>
      </c>
      <c r="HE192" s="53">
        <v>0</v>
      </c>
      <c r="HF192" s="53">
        <v>0</v>
      </c>
      <c r="HG192" s="54">
        <v>0</v>
      </c>
      <c r="HH192" s="52"/>
      <c r="HI192" s="160"/>
      <c r="HJ192" s="161"/>
      <c r="HK192" s="161"/>
      <c r="HL192" s="161"/>
      <c r="HM192" s="161"/>
      <c r="HN192" s="161"/>
      <c r="HO192" s="161"/>
      <c r="HP192" s="161"/>
      <c r="HQ192" s="161"/>
      <c r="HR192" s="161"/>
      <c r="HS192" s="161"/>
      <c r="HT192" s="162"/>
      <c r="HU192" s="160"/>
      <c r="HV192" s="161"/>
      <c r="HW192" s="161"/>
      <c r="HX192" s="161"/>
      <c r="HY192" s="161"/>
      <c r="HZ192" s="161"/>
      <c r="IA192" s="161"/>
      <c r="IB192" s="161"/>
      <c r="IC192" s="161"/>
      <c r="ID192" s="161"/>
      <c r="IE192" s="161"/>
      <c r="IF192" s="162"/>
      <c r="IG192" s="160"/>
      <c r="IH192" s="161"/>
      <c r="II192" s="161"/>
      <c r="IJ192" s="161"/>
      <c r="IK192" s="161"/>
      <c r="IL192" s="161"/>
      <c r="IM192" s="161"/>
      <c r="IN192" s="161"/>
      <c r="IO192" s="161"/>
      <c r="IP192" s="161"/>
      <c r="IQ192" s="161"/>
      <c r="IR192" s="162"/>
      <c r="IS192" s="160"/>
      <c r="IT192" s="161"/>
      <c r="IU192" s="161"/>
      <c r="IV192" s="161"/>
      <c r="IW192" s="161"/>
      <c r="IX192" s="161"/>
      <c r="IY192" s="161"/>
      <c r="IZ192" s="161"/>
      <c r="JA192" s="161"/>
      <c r="JB192" s="161"/>
      <c r="JC192" s="161"/>
      <c r="JD192" s="162"/>
      <c r="JE192" s="92"/>
    </row>
    <row r="193" spans="1:265" s="1" customFormat="1" ht="14.4" x14ac:dyDescent="0.3">
      <c r="A193" s="124"/>
      <c r="B193" s="171"/>
      <c r="C193" s="165" t="s">
        <v>43</v>
      </c>
      <c r="D193" s="137" t="s">
        <v>28</v>
      </c>
      <c r="E193" s="137" t="s">
        <v>39</v>
      </c>
      <c r="F193" s="138"/>
      <c r="G193" s="137"/>
      <c r="H193" s="137"/>
      <c r="I193" s="172"/>
      <c r="J193" s="137"/>
      <c r="K193" s="137"/>
      <c r="L193" s="139"/>
      <c r="M193" s="108"/>
      <c r="N193" s="144">
        <f ca="1">SUM(INDIRECT(ADDRESS(ROW($C193)+1,COLUMN($C193)+11,4)&amp;":"&amp;ADDRESS(ROW($C193)+(COUNTIFS($C$1:$C$12,$C193)-1),COLUMN($C193)+11,4)))</f>
        <v>850</v>
      </c>
      <c r="O193" s="137"/>
      <c r="P193" s="137"/>
      <c r="Q193" s="137"/>
      <c r="R193" s="137"/>
      <c r="S193" s="137"/>
      <c r="T193" s="170"/>
      <c r="U193" s="108"/>
      <c r="V193" s="151"/>
      <c r="W193" s="152"/>
      <c r="X193" s="152"/>
      <c r="Y193" s="152"/>
      <c r="Z193" s="152"/>
      <c r="AA193" s="152"/>
      <c r="AB193" s="152"/>
      <c r="AC193" s="152"/>
      <c r="AD193" s="152"/>
      <c r="AE193" s="152"/>
      <c r="AF193" s="152"/>
      <c r="AG193" s="153"/>
      <c r="AH193" s="151"/>
      <c r="AI193" s="152"/>
      <c r="AJ193" s="152"/>
      <c r="AK193" s="152"/>
      <c r="AL193" s="152"/>
      <c r="AM193" s="152"/>
      <c r="AN193" s="152"/>
      <c r="AO193" s="152"/>
      <c r="AP193" s="152"/>
      <c r="AQ193" s="152"/>
      <c r="AR193" s="152"/>
      <c r="AS193" s="153"/>
      <c r="AT193" s="151"/>
      <c r="AU193" s="152"/>
      <c r="AV193" s="152"/>
      <c r="AW193" s="152"/>
      <c r="AX193" s="152"/>
      <c r="AY193" s="152"/>
      <c r="AZ193" s="152"/>
      <c r="BA193" s="152"/>
      <c r="BB193" s="152"/>
      <c r="BC193" s="152"/>
      <c r="BD193" s="152"/>
      <c r="BE193" s="153"/>
      <c r="BF193" s="151"/>
      <c r="BG193" s="152"/>
      <c r="BH193" s="152"/>
      <c r="BI193" s="152"/>
      <c r="BJ193" s="152"/>
      <c r="BK193" s="152"/>
      <c r="BL193" s="152"/>
      <c r="BM193" s="152"/>
      <c r="BN193" s="152"/>
      <c r="BO193" s="152"/>
      <c r="BP193" s="152"/>
      <c r="BQ193" s="153"/>
      <c r="BR193" s="52"/>
      <c r="BS193" s="71"/>
      <c r="BT193" s="71"/>
      <c r="BU193" s="71"/>
      <c r="BV193" s="71"/>
      <c r="BW193" s="71"/>
      <c r="BX193" s="71"/>
      <c r="BY193" s="71"/>
      <c r="BZ193" s="71"/>
      <c r="CA193" s="71"/>
      <c r="CB193" s="71"/>
      <c r="CC193" s="71"/>
      <c r="CD193" s="72"/>
      <c r="CE193" s="71"/>
      <c r="CF193" s="71"/>
      <c r="CG193" s="71"/>
      <c r="CH193" s="71"/>
      <c r="CI193" s="71"/>
      <c r="CJ193" s="71"/>
      <c r="CK193" s="71"/>
      <c r="CL193" s="71"/>
      <c r="CM193" s="71"/>
      <c r="CN193" s="71"/>
      <c r="CO193" s="71"/>
      <c r="CP193" s="72"/>
      <c r="CQ193" s="71"/>
      <c r="CR193" s="71"/>
      <c r="CS193" s="71"/>
      <c r="CT193" s="71"/>
      <c r="CU193" s="71"/>
      <c r="CV193" s="71"/>
      <c r="CW193" s="71"/>
      <c r="CX193" s="71"/>
      <c r="CY193" s="71"/>
      <c r="CZ193" s="71"/>
      <c r="DA193" s="71"/>
      <c r="DB193" s="72"/>
      <c r="DC193" s="71"/>
      <c r="DD193" s="71"/>
      <c r="DE193" s="71"/>
      <c r="DF193" s="71"/>
      <c r="DG193" s="71"/>
      <c r="DH193" s="71"/>
      <c r="DI193" s="71"/>
      <c r="DJ193" s="71"/>
      <c r="DK193" s="71"/>
      <c r="DL193" s="71"/>
      <c r="DM193" s="71"/>
      <c r="DN193" s="71"/>
      <c r="DO193" s="52"/>
      <c r="DP193" s="73"/>
      <c r="DQ193" s="71"/>
      <c r="DR193" s="71"/>
      <c r="DS193" s="71"/>
      <c r="DT193" s="71"/>
      <c r="DU193" s="71"/>
      <c r="DV193" s="71"/>
      <c r="DW193" s="71"/>
      <c r="DX193" s="71"/>
      <c r="DY193" s="71"/>
      <c r="DZ193" s="71"/>
      <c r="EA193" s="71"/>
      <c r="EB193" s="71"/>
      <c r="EC193" s="71"/>
      <c r="ED193" s="71"/>
      <c r="EE193" s="71"/>
      <c r="EF193" s="71"/>
      <c r="EG193" s="71"/>
      <c r="EH193" s="71"/>
      <c r="EI193" s="71"/>
      <c r="EJ193" s="71"/>
      <c r="EK193" s="71"/>
      <c r="EL193" s="74"/>
      <c r="EM193" s="72"/>
      <c r="EN193" s="71"/>
      <c r="EO193" s="71"/>
      <c r="EP193" s="71"/>
      <c r="EQ193" s="71"/>
      <c r="ER193" s="71"/>
      <c r="ES193" s="71"/>
      <c r="ET193" s="71"/>
      <c r="EU193" s="71"/>
      <c r="EV193" s="71"/>
      <c r="EW193" s="71"/>
      <c r="EX193" s="71"/>
      <c r="EY193" s="71"/>
      <c r="EZ193" s="71"/>
      <c r="FA193" s="71"/>
      <c r="FB193" s="71"/>
      <c r="FC193" s="71"/>
      <c r="FD193" s="71"/>
      <c r="FE193" s="71"/>
      <c r="FF193" s="71"/>
      <c r="FG193" s="71"/>
      <c r="FH193" s="71"/>
      <c r="FI193" s="71"/>
      <c r="FJ193" s="71"/>
      <c r="FK193" s="72"/>
      <c r="FL193" s="71"/>
      <c r="FM193" s="71"/>
      <c r="FN193" s="71"/>
      <c r="FO193" s="71"/>
      <c r="FP193" s="71"/>
      <c r="FQ193" s="71"/>
      <c r="FR193" s="71"/>
      <c r="FS193" s="71"/>
      <c r="FT193" s="71"/>
      <c r="FU193" s="71"/>
      <c r="FV193" s="71"/>
      <c r="FW193" s="71"/>
      <c r="FX193" s="71"/>
      <c r="FY193" s="71"/>
      <c r="FZ193" s="71"/>
      <c r="GA193" s="71"/>
      <c r="GB193" s="71"/>
      <c r="GC193" s="71"/>
      <c r="GD193" s="71"/>
      <c r="GE193" s="71"/>
      <c r="GF193" s="71"/>
      <c r="GG193" s="71"/>
      <c r="GH193" s="71"/>
      <c r="GI193" s="72"/>
      <c r="GJ193" s="71"/>
      <c r="GK193" s="71"/>
      <c r="GL193" s="71"/>
      <c r="GM193" s="71"/>
      <c r="GN193" s="71"/>
      <c r="GO193" s="71"/>
      <c r="GP193" s="71"/>
      <c r="GQ193" s="71"/>
      <c r="GR193" s="71"/>
      <c r="GS193" s="71"/>
      <c r="GT193" s="71"/>
      <c r="GU193" s="71"/>
      <c r="GV193" s="71"/>
      <c r="GW193" s="71"/>
      <c r="GX193" s="71"/>
      <c r="GY193" s="71"/>
      <c r="GZ193" s="71"/>
      <c r="HA193" s="71"/>
      <c r="HB193" s="71"/>
      <c r="HC193" s="71"/>
      <c r="HD193" s="71"/>
      <c r="HE193" s="71"/>
      <c r="HF193" s="71"/>
      <c r="HG193" s="72"/>
      <c r="HH193" s="52"/>
      <c r="HI193" s="157"/>
      <c r="HJ193" s="158"/>
      <c r="HK193" s="158"/>
      <c r="HL193" s="158"/>
      <c r="HM193" s="158"/>
      <c r="HN193" s="158"/>
      <c r="HO193" s="158"/>
      <c r="HP193" s="158"/>
      <c r="HQ193" s="158"/>
      <c r="HR193" s="158"/>
      <c r="HS193" s="158"/>
      <c r="HT193" s="159"/>
      <c r="HU193" s="157"/>
      <c r="HV193" s="158"/>
      <c r="HW193" s="158"/>
      <c r="HX193" s="158"/>
      <c r="HY193" s="158"/>
      <c r="HZ193" s="158"/>
      <c r="IA193" s="158"/>
      <c r="IB193" s="158"/>
      <c r="IC193" s="158"/>
      <c r="ID193" s="158"/>
      <c r="IE193" s="158"/>
      <c r="IF193" s="159"/>
      <c r="IG193" s="157"/>
      <c r="IH193" s="158"/>
      <c r="II193" s="158"/>
      <c r="IJ193" s="158"/>
      <c r="IK193" s="158"/>
      <c r="IL193" s="158"/>
      <c r="IM193" s="158"/>
      <c r="IN193" s="158"/>
      <c r="IO193" s="158"/>
      <c r="IP193" s="158"/>
      <c r="IQ193" s="158"/>
      <c r="IR193" s="159"/>
      <c r="IS193" s="157"/>
      <c r="IT193" s="158"/>
      <c r="IU193" s="158"/>
      <c r="IV193" s="158"/>
      <c r="IW193" s="158"/>
      <c r="IX193" s="158"/>
      <c r="IY193" s="158"/>
      <c r="IZ193" s="158"/>
      <c r="JA193" s="158"/>
      <c r="JB193" s="158"/>
      <c r="JC193" s="158"/>
      <c r="JD193" s="159"/>
      <c r="JE193" s="92"/>
    </row>
    <row r="194" spans="1:265" s="1" customFormat="1" ht="15" customHeight="1" x14ac:dyDescent="0.3">
      <c r="A194" s="125"/>
      <c r="B194" s="163">
        <f t="shared" ref="B194:B196" ca="1" si="2680">INDIRECT(ADDRESS(ROW(A194)-1,COLUMN(A194)+1,4),TRUE)</f>
        <v>0</v>
      </c>
      <c r="C194" s="164" t="str">
        <f t="shared" ref="C194:C196" ca="1" si="2681">INDIRECT(ADDRESS(ROW(B194)-1,COLUMN(B194)+1,4),TRUE)</f>
        <v>Affaire 1</v>
      </c>
      <c r="D194" s="140" t="str">
        <f t="shared" ref="D194:D196" ca="1" si="2682">INDIRECT(ADDRESS(ROW(C194)-1,COLUMN(C194)+1,4),TRUE)</f>
        <v>DCE/REA</v>
      </c>
      <c r="E194" s="141" t="s">
        <v>38</v>
      </c>
      <c r="F194" s="142">
        <v>1</v>
      </c>
      <c r="G194" s="140">
        <f t="shared" ref="G194:G196" ca="1" si="2683">INDIRECT(ADDRESS(ROW(F194)-1,COLUMN(F194)+1,4),TRUE)</f>
        <v>0</v>
      </c>
      <c r="H194" s="140">
        <f t="shared" ref="H194:H196" ca="1" si="2684">INDIRECT(ADDRESS(ROW(G194)-1,COLUMN(G194)+1,4),TRUE)</f>
        <v>0</v>
      </c>
      <c r="I194" s="168">
        <f t="shared" ref="I194:I196" ca="1" si="2685">INDIRECT(ADDRESS(ROW(H194)-1,COLUMN(H194)+1,4),TRUE)</f>
        <v>0</v>
      </c>
      <c r="J194" s="173">
        <f t="shared" ref="J194:J196" ca="1" si="2686">INDIRECT(ADDRESS(ROW(I194)-1,COLUMN(I194)+1,4),TRUE)</f>
        <v>0</v>
      </c>
      <c r="K194" s="140">
        <f t="shared" ref="K194:K196" ca="1" si="2687">INDIRECT(ADDRESS(ROW(J194)-1,COLUMN(J194)+1,4),TRUE)</f>
        <v>0</v>
      </c>
      <c r="L194" s="143">
        <f t="shared" ref="L194:L196" ca="1" si="2688">INDIRECT(ADDRESS(ROW(K194)-1,COLUMN(K194)+1,4),TRUE)</f>
        <v>0</v>
      </c>
      <c r="M194" s="108"/>
      <c r="N194" s="145">
        <v>400</v>
      </c>
      <c r="O194" s="146">
        <v>43466</v>
      </c>
      <c r="P194" s="146">
        <v>43586</v>
      </c>
      <c r="Q194" s="147"/>
      <c r="R194" s="148" t="str">
        <f ca="1">IF(AND($P194&lt;&gt;"",$P194&lt;=$B$1,$Q194=""),"RETARD","")</f>
        <v>RETARD</v>
      </c>
      <c r="S194" s="148">
        <f ca="1">IF($O194="","",IF(AND($B$1&lt;$P194,$Q194=""),$P194,IF(AND($Q194&lt;=$P194,$Q194&lt;&gt;""),$Q194,EDATE($P194,1))))</f>
        <v>43617</v>
      </c>
      <c r="T194" s="169"/>
      <c r="U194" s="108"/>
      <c r="V194" s="154" t="str">
        <f t="shared" ref="V194:V196" ca="1" si="2689">IF(AND(BS194&gt;0,BT194&gt;0),"-",IF(AND(BS194&gt;0,BT194=0),IF($D194="DCE/REA",IF(HI194="","DCE","REA"),$D194),""))</f>
        <v>-</v>
      </c>
      <c r="W194" s="155" t="str">
        <f t="shared" ref="W194:W196" ca="1" si="2690">IF(AND(BT194&gt;0,BU194&gt;0),"-",IF(AND(BT194&gt;0,BU194=0),IF($D194="DCE/REA",IF(HJ194="","DCE","REA"),$D194),""))</f>
        <v>-</v>
      </c>
      <c r="X194" s="155" t="str">
        <f t="shared" ref="X194:X196" ca="1" si="2691">IF(AND(BU194&gt;0,BV194&gt;0),"-",IF(AND(BU194&gt;0,BV194=0),IF($D194="DCE/REA",IF(HK194="","DCE","REA"),$D194),""))</f>
        <v>-</v>
      </c>
      <c r="Y194" s="155" t="str">
        <f t="shared" ref="Y194:Y196" ca="1" si="2692">IF(AND(BV194&gt;0,BW194&gt;0),"-",IF(AND(BV194&gt;0,BW194=0),IF($D194="DCE/REA",IF(HL194="","DCE","REA"),$D194),""))</f>
        <v>-</v>
      </c>
      <c r="Z194" s="155" t="str">
        <f t="shared" ref="Z194:Z196" ca="1" si="2693">IF(AND(BW194&gt;0,BX194&gt;0),"-",IF(AND(BW194&gt;0,BX194=0),IF($D194="DCE/REA",IF(HM194="","DCE","REA"),$D194),""))</f>
        <v>-</v>
      </c>
      <c r="AA194" s="155" t="str">
        <f t="shared" ref="AA194:AA196" ca="1" si="2694">IF(AND(BX194&gt;0,BY194&gt;0),"-",IF(AND(BX194&gt;0,BY194=0),IF($D194="DCE/REA",IF(HN194="","DCE","REA"),$D194),""))</f>
        <v>DCE</v>
      </c>
      <c r="AB194" s="155" t="str">
        <f t="shared" ref="AB194:AB196" ca="1" si="2695">IF(AND(BY194&gt;0,BZ194&gt;0),"-",IF(AND(BY194&gt;0,BZ194=0),IF($D194="DCE/REA",IF(HO194="","DCE","REA"),$D194),""))</f>
        <v/>
      </c>
      <c r="AC194" s="155" t="str">
        <f t="shared" ref="AC194:AC196" ca="1" si="2696">IF(AND(BZ194&gt;0,CA194&gt;0),"-",IF(AND(BZ194&gt;0,CA194=0),IF($D194="DCE/REA",IF(HP194="","DCE","REA"),$D194),""))</f>
        <v/>
      </c>
      <c r="AD194" s="155" t="str">
        <f t="shared" ref="AD194:AD196" ca="1" si="2697">IF(AND(CA194&gt;0,CB194&gt;0),"-",IF(AND(CA194&gt;0,CB194=0),IF($D194="DCE/REA",IF(HQ194="","DCE","REA"),$D194),""))</f>
        <v/>
      </c>
      <c r="AE194" s="155" t="str">
        <f t="shared" ref="AE194:AE196" ca="1" si="2698">IF(AND(CB194&gt;0,CC194&gt;0),"-",IF(AND(CB194&gt;0,CC194=0),IF($D194="DCE/REA",IF(HR194="","DCE","REA"),$D194),""))</f>
        <v/>
      </c>
      <c r="AF194" s="155" t="str">
        <f t="shared" ref="AF194:AF196" ca="1" si="2699">IF(AND(CC194&gt;0,CD194&gt;0),"-",IF(AND(CC194&gt;0,CD194=0),IF($D194="DCE/REA",IF(HS194="","DCE","REA"),$D194),""))</f>
        <v/>
      </c>
      <c r="AG194" s="156" t="str">
        <f t="shared" ref="AG194:AG196" ca="1" si="2700">IF(AND(CD194&gt;0,CE194&gt;0),"-",IF(AND(CD194&gt;0,CE194=0),IF($D194="DCE/REA",IF(HT194="","DCE","REA"),$D194),""))</f>
        <v/>
      </c>
      <c r="AH194" s="154" t="str">
        <f t="shared" ref="AH194:AH196" ca="1" si="2701">IF(AND(CE194&gt;0,CF194&gt;0),"-",IF(AND(CE194&gt;0,CF194=0),IF($D194="DCE/REA",IF(HU194="","DCE","REA"),$D194),""))</f>
        <v/>
      </c>
      <c r="AI194" s="155" t="str">
        <f t="shared" ref="AI194:AI196" ca="1" si="2702">IF(AND(CF194&gt;0,CG194&gt;0),"-",IF(AND(CF194&gt;0,CG194=0),IF($D194="DCE/REA",IF(HV194="","DCE","REA"),$D194),""))</f>
        <v/>
      </c>
      <c r="AJ194" s="155" t="str">
        <f t="shared" ref="AJ194:AJ196" ca="1" si="2703">IF(AND(CG194&gt;0,CH194&gt;0),"-",IF(AND(CG194&gt;0,CH194=0),IF($D194="DCE/REA",IF(HW194="","DCE","REA"),$D194),""))</f>
        <v/>
      </c>
      <c r="AK194" s="155" t="str">
        <f t="shared" ref="AK194:AK196" ca="1" si="2704">IF(AND(CH194&gt;0,CI194&gt;0),"-",IF(AND(CH194&gt;0,CI194=0),IF($D194="DCE/REA",IF(HX194="","DCE","REA"),$D194),""))</f>
        <v/>
      </c>
      <c r="AL194" s="155" t="str">
        <f t="shared" ref="AL194:AL196" ca="1" si="2705">IF(AND(CI194&gt;0,CJ194&gt;0),"-",IF(AND(CI194&gt;0,CJ194=0),IF($D194="DCE/REA",IF(HY194="","DCE","REA"),$D194),""))</f>
        <v/>
      </c>
      <c r="AM194" s="155" t="str">
        <f t="shared" ref="AM194:AM196" ca="1" si="2706">IF(AND(CJ194&gt;0,CK194&gt;0),"-",IF(AND(CJ194&gt;0,CK194=0),IF($D194="DCE/REA",IF(HZ194="","DCE","REA"),$D194),""))</f>
        <v/>
      </c>
      <c r="AN194" s="155" t="str">
        <f t="shared" ref="AN194:AN196" ca="1" si="2707">IF(AND(CK194&gt;0,CL194&gt;0),"-",IF(AND(CK194&gt;0,CL194=0),IF($D194="DCE/REA",IF(IA194="","DCE","REA"),$D194),""))</f>
        <v/>
      </c>
      <c r="AO194" s="155" t="str">
        <f t="shared" ref="AO194:AO196" ca="1" si="2708">IF(AND(CL194&gt;0,CM194&gt;0),"-",IF(AND(CL194&gt;0,CM194=0),IF($D194="DCE/REA",IF(IB194="","DCE","REA"),$D194),""))</f>
        <v/>
      </c>
      <c r="AP194" s="155" t="str">
        <f t="shared" ref="AP194:AP196" ca="1" si="2709">IF(AND(CM194&gt;0,CN194&gt;0),"-",IF(AND(CM194&gt;0,CN194=0),IF($D194="DCE/REA",IF(IC194="","DCE","REA"),$D194),""))</f>
        <v/>
      </c>
      <c r="AQ194" s="155" t="str">
        <f t="shared" ref="AQ194:AQ196" ca="1" si="2710">IF(AND(CN194&gt;0,CO194&gt;0),"-",IF(AND(CN194&gt;0,CO194=0),IF($D194="DCE/REA",IF(ID194="","DCE","REA"),$D194),""))</f>
        <v/>
      </c>
      <c r="AR194" s="155" t="str">
        <f t="shared" ref="AR194:AR196" ca="1" si="2711">IF(AND(CO194&gt;0,CP194&gt;0),"-",IF(AND(CO194&gt;0,CP194=0),IF($D194="DCE/REA",IF(IE194="","DCE","REA"),$D194),""))</f>
        <v/>
      </c>
      <c r="AS194" s="156" t="str">
        <f t="shared" ref="AS194:AS196" ca="1" si="2712">IF(AND(CP194&gt;0,CQ194&gt;0),"-",IF(AND(CP194&gt;0,CQ194=0),IF($D194="DCE/REA",IF(IF194="","DCE","REA"),$D194),""))</f>
        <v/>
      </c>
      <c r="AT194" s="154" t="str">
        <f t="shared" ref="AT194:AT196" ca="1" si="2713">IF(AND(CQ194&gt;0,CR194&gt;0),"-",IF(AND(CQ194&gt;0,CR194=0),IF($D194="DCE/REA",IF(IG194="","DCE","REA"),$D194),""))</f>
        <v/>
      </c>
      <c r="AU194" s="155" t="str">
        <f t="shared" ref="AU194:AU196" ca="1" si="2714">IF(AND(CR194&gt;0,CS194&gt;0),"-",IF(AND(CR194&gt;0,CS194=0),IF($D194="DCE/REA",IF(IH194="","DCE","REA"),$D194),""))</f>
        <v/>
      </c>
      <c r="AV194" s="155" t="str">
        <f t="shared" ref="AV194:AV196" ca="1" si="2715">IF(AND(CS194&gt;0,CT194&gt;0),"-",IF(AND(CS194&gt;0,CT194=0),IF($D194="DCE/REA",IF(II194="","DCE","REA"),$D194),""))</f>
        <v/>
      </c>
      <c r="AW194" s="155" t="str">
        <f t="shared" ref="AW194:AW196" ca="1" si="2716">IF(AND(CT194&gt;0,CU194&gt;0),"-",IF(AND(CT194&gt;0,CU194=0),IF($D194="DCE/REA",IF(IJ194="","DCE","REA"),$D194),""))</f>
        <v/>
      </c>
      <c r="AX194" s="155" t="str">
        <f t="shared" ref="AX194:AX196" ca="1" si="2717">IF(AND(CU194&gt;0,CV194&gt;0),"-",IF(AND(CU194&gt;0,CV194=0),IF($D194="DCE/REA",IF(IK194="","DCE","REA"),$D194),""))</f>
        <v/>
      </c>
      <c r="AY194" s="155" t="str">
        <f t="shared" ref="AY194:AY196" ca="1" si="2718">IF(AND(CV194&gt;0,CW194&gt;0),"-",IF(AND(CV194&gt;0,CW194=0),IF($D194="DCE/REA",IF(IL194="","DCE","REA"),$D194),""))</f>
        <v/>
      </c>
      <c r="AZ194" s="155" t="str">
        <f t="shared" ref="AZ194:AZ196" ca="1" si="2719">IF(AND(CW194&gt;0,CX194&gt;0),"-",IF(AND(CW194&gt;0,CX194=0),IF($D194="DCE/REA",IF(IM194="","DCE","REA"),$D194),""))</f>
        <v/>
      </c>
      <c r="BA194" s="155" t="str">
        <f t="shared" ref="BA194:BA196" ca="1" si="2720">IF(AND(CX194&gt;0,CY194&gt;0),"-",IF(AND(CX194&gt;0,CY194=0),IF($D194="DCE/REA",IF(IN194="","DCE","REA"),$D194),""))</f>
        <v/>
      </c>
      <c r="BB194" s="155" t="str">
        <f t="shared" ref="BB194:BB196" ca="1" si="2721">IF(AND(CY194&gt;0,CZ194&gt;0),"-",IF(AND(CY194&gt;0,CZ194=0),IF($D194="DCE/REA",IF(IO194="","DCE","REA"),$D194),""))</f>
        <v/>
      </c>
      <c r="BC194" s="155" t="str">
        <f t="shared" ref="BC194:BC196" ca="1" si="2722">IF(AND(CZ194&gt;0,DA194&gt;0),"-",IF(AND(CZ194&gt;0,DA194=0),IF($D194="DCE/REA",IF(IP194="","DCE","REA"),$D194),""))</f>
        <v/>
      </c>
      <c r="BD194" s="155" t="str">
        <f t="shared" ref="BD194:BD196" ca="1" si="2723">IF(AND(DA194&gt;0,DB194&gt;0),"-",IF(AND(DA194&gt;0,DB194=0),IF($D194="DCE/REA",IF(IQ194="","DCE","REA"),$D194),""))</f>
        <v/>
      </c>
      <c r="BE194" s="156" t="str">
        <f t="shared" ref="BE194:BE196" ca="1" si="2724">IF(AND(DB194&gt;0,DC194&gt;0),"-",IF(AND(DB194&gt;0,DC194=0),IF($D194="DCE/REA",IF(IR194="","DCE","REA"),$D194),""))</f>
        <v/>
      </c>
      <c r="BF194" s="154" t="str">
        <f t="shared" ref="BF194:BF196" ca="1" si="2725">IF(AND(DC194&gt;0,DD194&gt;0),"-",IF(AND(DC194&gt;0,DD194=0),IF($D194="DCE/REA",IF(IS194="","DCE","REA"),$D194),""))</f>
        <v/>
      </c>
      <c r="BG194" s="155" t="str">
        <f t="shared" ref="BG194:BG196" ca="1" si="2726">IF(AND(DD194&gt;0,DE194&gt;0),"-",IF(AND(DD194&gt;0,DE194=0),IF($D194="DCE/REA",IF(IT194="","DCE","REA"),$D194),""))</f>
        <v/>
      </c>
      <c r="BH194" s="155" t="str">
        <f t="shared" ref="BH194:BH196" ca="1" si="2727">IF(AND(DE194&gt;0,DF194&gt;0),"-",IF(AND(DE194&gt;0,DF194=0),IF($D194="DCE/REA",IF(IU194="","DCE","REA"),$D194),""))</f>
        <v/>
      </c>
      <c r="BI194" s="155" t="str">
        <f t="shared" ref="BI194:BI196" ca="1" si="2728">IF(AND(DF194&gt;0,DG194&gt;0),"-",IF(AND(DF194&gt;0,DG194=0),IF($D194="DCE/REA",IF(IV194="","DCE","REA"),$D194),""))</f>
        <v/>
      </c>
      <c r="BJ194" s="155" t="str">
        <f t="shared" ref="BJ194:BJ196" ca="1" si="2729">IF(AND(DG194&gt;0,DH194&gt;0),"-",IF(AND(DG194&gt;0,DH194=0),IF($D194="DCE/REA",IF(IW194="","DCE","REA"),$D194),""))</f>
        <v/>
      </c>
      <c r="BK194" s="155" t="str">
        <f t="shared" ref="BK194:BK196" ca="1" si="2730">IF(AND(DH194&gt;0,DI194&gt;0),"-",IF(AND(DH194&gt;0,DI194=0),IF($D194="DCE/REA",IF(IX194="","DCE","REA"),$D194),""))</f>
        <v/>
      </c>
      <c r="BL194" s="155" t="str">
        <f t="shared" ref="BL194:BL196" ca="1" si="2731">IF(AND(DI194&gt;0,DJ194&gt;0),"-",IF(AND(DI194&gt;0,DJ194=0),IF($D194="DCE/REA",IF(IY194="","DCE","REA"),$D194),""))</f>
        <v/>
      </c>
      <c r="BM194" s="155" t="str">
        <f t="shared" ref="BM194:BM196" ca="1" si="2732">IF(AND(DJ194&gt;0,DK194&gt;0),"-",IF(AND(DJ194&gt;0,DK194=0),IF($D194="DCE/REA",IF(IZ194="","DCE","REA"),$D194),""))</f>
        <v/>
      </c>
      <c r="BN194" s="155" t="str">
        <f t="shared" ref="BN194:BN196" ca="1" si="2733">IF(AND(DK194&gt;0,DL194&gt;0),"-",IF(AND(DK194&gt;0,DL194=0),IF($D194="DCE/REA",IF(JA194="","DCE","REA"),$D194),""))</f>
        <v/>
      </c>
      <c r="BO194" s="155" t="str">
        <f t="shared" ref="BO194:BO196" ca="1" si="2734">IF(AND(DL194&gt;0,DM194&gt;0),"-",IF(AND(DL194&gt;0,DM194=0),IF($D194="DCE/REA",IF(JB194="","DCE","REA"),$D194),""))</f>
        <v/>
      </c>
      <c r="BP194" s="155" t="str">
        <f t="shared" ref="BP194:BP196" ca="1" si="2735">IF(AND(DM194&gt;0,DN194&gt;0),"-",IF(AND(DM194&gt;0,DN194=0),IF($D194="DCE/REA",IF(JC194="","DCE","REA"),$D194),""))</f>
        <v/>
      </c>
      <c r="BQ194" s="156" t="str">
        <f t="shared" ref="BQ194:BQ196" ca="1" si="2736">IF(AND(DN194&gt;0,DO194&gt;0),"-",IF(AND(DN194&gt;0,DO194=0),IF($D194="DCE/REA",IF(JD194="","DCE","REA"),$D194),""))</f>
        <v/>
      </c>
      <c r="BR194" s="52"/>
      <c r="BS194" s="53">
        <f t="shared" ca="1" si="2506"/>
        <v>47.058823529411768</v>
      </c>
      <c r="BT194" s="53">
        <f t="shared" ca="1" si="2506"/>
        <v>47.058823529411768</v>
      </c>
      <c r="BU194" s="53">
        <f t="shared" ca="1" si="2506"/>
        <v>70.588235294117652</v>
      </c>
      <c r="BV194" s="53">
        <f t="shared" ca="1" si="2506"/>
        <v>94.117647058823536</v>
      </c>
      <c r="BW194" s="53">
        <f t="shared" ca="1" si="2506"/>
        <v>94.117647058823536</v>
      </c>
      <c r="BX194" s="53">
        <f t="shared" ca="1" si="2506"/>
        <v>47.058823529411768</v>
      </c>
      <c r="BY194" s="53">
        <f t="shared" ca="1" si="2506"/>
        <v>0</v>
      </c>
      <c r="BZ194" s="53">
        <f t="shared" ca="1" si="2506"/>
        <v>0</v>
      </c>
      <c r="CA194" s="53">
        <f t="shared" ca="1" si="2506"/>
        <v>0</v>
      </c>
      <c r="CB194" s="53">
        <f t="shared" ca="1" si="2506"/>
        <v>0</v>
      </c>
      <c r="CC194" s="53">
        <f t="shared" ca="1" si="2506"/>
        <v>0</v>
      </c>
      <c r="CD194" s="54">
        <f t="shared" ca="1" si="2506"/>
        <v>0</v>
      </c>
      <c r="CE194" s="53">
        <f t="shared" ca="1" si="2506"/>
        <v>0</v>
      </c>
      <c r="CF194" s="53">
        <f t="shared" ca="1" si="2506"/>
        <v>0</v>
      </c>
      <c r="CG194" s="53">
        <f t="shared" ca="1" si="2506"/>
        <v>0</v>
      </c>
      <c r="CH194" s="53">
        <f t="shared" ca="1" si="2506"/>
        <v>0</v>
      </c>
      <c r="CI194" s="53">
        <f t="shared" ca="1" si="2507"/>
        <v>0</v>
      </c>
      <c r="CJ194" s="53">
        <f t="shared" ca="1" si="2507"/>
        <v>0</v>
      </c>
      <c r="CK194" s="53">
        <f t="shared" ca="1" si="2507"/>
        <v>0</v>
      </c>
      <c r="CL194" s="53">
        <f t="shared" ca="1" si="2507"/>
        <v>0</v>
      </c>
      <c r="CM194" s="53">
        <f t="shared" ca="1" si="2507"/>
        <v>0</v>
      </c>
      <c r="CN194" s="53">
        <f t="shared" ca="1" si="2507"/>
        <v>0</v>
      </c>
      <c r="CO194" s="53">
        <f t="shared" ca="1" si="2507"/>
        <v>0</v>
      </c>
      <c r="CP194" s="54">
        <f t="shared" ca="1" si="2507"/>
        <v>0</v>
      </c>
      <c r="CQ194" s="53">
        <f t="shared" ca="1" si="2507"/>
        <v>0</v>
      </c>
      <c r="CR194" s="53">
        <f t="shared" ca="1" si="2507"/>
        <v>0</v>
      </c>
      <c r="CS194" s="53">
        <f t="shared" ca="1" si="2507"/>
        <v>0</v>
      </c>
      <c r="CT194" s="53">
        <f t="shared" ca="1" si="2507"/>
        <v>0</v>
      </c>
      <c r="CU194" s="53">
        <f t="shared" ca="1" si="2507"/>
        <v>0</v>
      </c>
      <c r="CV194" s="53">
        <f t="shared" ca="1" si="2507"/>
        <v>0</v>
      </c>
      <c r="CW194" s="53">
        <f t="shared" ca="1" si="2507"/>
        <v>0</v>
      </c>
      <c r="CX194" s="53">
        <f t="shared" ca="1" si="2507"/>
        <v>0</v>
      </c>
      <c r="CY194" s="53">
        <f t="shared" ca="1" si="2508"/>
        <v>0</v>
      </c>
      <c r="CZ194" s="53">
        <f t="shared" ca="1" si="2508"/>
        <v>0</v>
      </c>
      <c r="DA194" s="53">
        <f t="shared" ca="1" si="2508"/>
        <v>0</v>
      </c>
      <c r="DB194" s="54">
        <f t="shared" ca="1" si="2508"/>
        <v>0</v>
      </c>
      <c r="DC194" s="53">
        <f t="shared" ca="1" si="2508"/>
        <v>0</v>
      </c>
      <c r="DD194" s="53">
        <f t="shared" ca="1" si="2508"/>
        <v>0</v>
      </c>
      <c r="DE194" s="53">
        <f t="shared" ca="1" si="2508"/>
        <v>0</v>
      </c>
      <c r="DF194" s="53">
        <f t="shared" ca="1" si="2508"/>
        <v>0</v>
      </c>
      <c r="DG194" s="53">
        <f t="shared" ca="1" si="2508"/>
        <v>0</v>
      </c>
      <c r="DH194" s="53">
        <f t="shared" ca="1" si="2508"/>
        <v>0</v>
      </c>
      <c r="DI194" s="53">
        <f t="shared" ca="1" si="2508"/>
        <v>0</v>
      </c>
      <c r="DJ194" s="53">
        <f t="shared" ca="1" si="2508"/>
        <v>0</v>
      </c>
      <c r="DK194" s="53">
        <f t="shared" ca="1" si="2508"/>
        <v>0</v>
      </c>
      <c r="DL194" s="53">
        <f t="shared" ca="1" si="2508"/>
        <v>0</v>
      </c>
      <c r="DM194" s="53">
        <f t="shared" ca="1" si="2508"/>
        <v>0</v>
      </c>
      <c r="DN194" s="53">
        <f t="shared" ca="1" si="2508"/>
        <v>0</v>
      </c>
      <c r="DO194" s="52"/>
      <c r="DP194" s="60">
        <v>23.529411764705884</v>
      </c>
      <c r="DQ194" s="53">
        <v>23.529411764705884</v>
      </c>
      <c r="DR194" s="53">
        <v>23.529411764705884</v>
      </c>
      <c r="DS194" s="53">
        <v>23.529411764705884</v>
      </c>
      <c r="DT194" s="53">
        <v>23.529411764705884</v>
      </c>
      <c r="DU194" s="53">
        <v>47.058823529411768</v>
      </c>
      <c r="DV194" s="53">
        <v>47.058823529411768</v>
      </c>
      <c r="DW194" s="53">
        <v>47.058823529411768</v>
      </c>
      <c r="DX194" s="53">
        <v>47.058823529411768</v>
      </c>
      <c r="DY194" s="53">
        <v>47.058823529411768</v>
      </c>
      <c r="DZ194" s="53">
        <v>47.058823529411768</v>
      </c>
      <c r="EA194" s="53">
        <v>0</v>
      </c>
      <c r="EB194" s="53">
        <v>0</v>
      </c>
      <c r="EC194" s="53">
        <v>0</v>
      </c>
      <c r="ED194" s="53">
        <v>0</v>
      </c>
      <c r="EE194" s="53">
        <v>0</v>
      </c>
      <c r="EF194" s="53">
        <v>0</v>
      </c>
      <c r="EG194" s="53">
        <v>0</v>
      </c>
      <c r="EH194" s="53">
        <v>0</v>
      </c>
      <c r="EI194" s="53">
        <v>0</v>
      </c>
      <c r="EJ194" s="53">
        <v>0</v>
      </c>
      <c r="EK194" s="53">
        <v>0</v>
      </c>
      <c r="EL194" s="55">
        <v>0</v>
      </c>
      <c r="EM194" s="54">
        <v>0</v>
      </c>
      <c r="EN194" s="53">
        <v>0</v>
      </c>
      <c r="EO194" s="53">
        <v>0</v>
      </c>
      <c r="EP194" s="53">
        <v>0</v>
      </c>
      <c r="EQ194" s="53">
        <v>0</v>
      </c>
      <c r="ER194" s="53">
        <v>0</v>
      </c>
      <c r="ES194" s="53">
        <v>0</v>
      </c>
      <c r="ET194" s="53">
        <v>0</v>
      </c>
      <c r="EU194" s="53">
        <v>0</v>
      </c>
      <c r="EV194" s="53">
        <v>0</v>
      </c>
      <c r="EW194" s="53">
        <v>0</v>
      </c>
      <c r="EX194" s="53">
        <v>0</v>
      </c>
      <c r="EY194" s="53">
        <v>0</v>
      </c>
      <c r="EZ194" s="53">
        <v>0</v>
      </c>
      <c r="FA194" s="53">
        <v>0</v>
      </c>
      <c r="FB194" s="53">
        <v>0</v>
      </c>
      <c r="FC194" s="53">
        <v>0</v>
      </c>
      <c r="FD194" s="53">
        <v>0</v>
      </c>
      <c r="FE194" s="53">
        <v>0</v>
      </c>
      <c r="FF194" s="53">
        <v>0</v>
      </c>
      <c r="FG194" s="53">
        <v>0</v>
      </c>
      <c r="FH194" s="53">
        <v>0</v>
      </c>
      <c r="FI194" s="53">
        <v>0</v>
      </c>
      <c r="FJ194" s="53">
        <v>0</v>
      </c>
      <c r="FK194" s="54">
        <v>0</v>
      </c>
      <c r="FL194" s="53">
        <v>0</v>
      </c>
      <c r="FM194" s="53">
        <v>0</v>
      </c>
      <c r="FN194" s="53">
        <v>0</v>
      </c>
      <c r="FO194" s="53">
        <v>0</v>
      </c>
      <c r="FP194" s="53">
        <v>0</v>
      </c>
      <c r="FQ194" s="53">
        <v>0</v>
      </c>
      <c r="FR194" s="53">
        <v>0</v>
      </c>
      <c r="FS194" s="53">
        <v>0</v>
      </c>
      <c r="FT194" s="53">
        <v>0</v>
      </c>
      <c r="FU194" s="53">
        <v>0</v>
      </c>
      <c r="FV194" s="53">
        <v>0</v>
      </c>
      <c r="FW194" s="53">
        <v>0</v>
      </c>
      <c r="FX194" s="53">
        <v>0</v>
      </c>
      <c r="FY194" s="53">
        <v>0</v>
      </c>
      <c r="FZ194" s="53">
        <v>0</v>
      </c>
      <c r="GA194" s="53">
        <v>0</v>
      </c>
      <c r="GB194" s="53">
        <v>0</v>
      </c>
      <c r="GC194" s="53">
        <v>0</v>
      </c>
      <c r="GD194" s="53">
        <v>0</v>
      </c>
      <c r="GE194" s="53">
        <v>0</v>
      </c>
      <c r="GF194" s="53">
        <v>0</v>
      </c>
      <c r="GG194" s="53">
        <v>0</v>
      </c>
      <c r="GH194" s="53">
        <v>0</v>
      </c>
      <c r="GI194" s="54">
        <v>0</v>
      </c>
      <c r="GJ194" s="53">
        <v>0</v>
      </c>
      <c r="GK194" s="53">
        <v>0</v>
      </c>
      <c r="GL194" s="53">
        <v>0</v>
      </c>
      <c r="GM194" s="53">
        <v>0</v>
      </c>
      <c r="GN194" s="53">
        <v>0</v>
      </c>
      <c r="GO194" s="53">
        <v>0</v>
      </c>
      <c r="GP194" s="53">
        <v>0</v>
      </c>
      <c r="GQ194" s="53">
        <v>0</v>
      </c>
      <c r="GR194" s="53">
        <v>0</v>
      </c>
      <c r="GS194" s="53">
        <v>0</v>
      </c>
      <c r="GT194" s="53">
        <v>0</v>
      </c>
      <c r="GU194" s="53">
        <v>0</v>
      </c>
      <c r="GV194" s="53">
        <v>0</v>
      </c>
      <c r="GW194" s="53">
        <v>0</v>
      </c>
      <c r="GX194" s="53">
        <v>0</v>
      </c>
      <c r="GY194" s="53">
        <v>0</v>
      </c>
      <c r="GZ194" s="53">
        <v>0</v>
      </c>
      <c r="HA194" s="53">
        <v>0</v>
      </c>
      <c r="HB194" s="53">
        <v>0</v>
      </c>
      <c r="HC194" s="53">
        <v>0</v>
      </c>
      <c r="HD194" s="53">
        <v>0</v>
      </c>
      <c r="HE194" s="53">
        <v>0</v>
      </c>
      <c r="HF194" s="53">
        <v>0</v>
      </c>
      <c r="HG194" s="54">
        <v>0</v>
      </c>
      <c r="HH194" s="52"/>
      <c r="HI194" s="160"/>
      <c r="HJ194" s="161"/>
      <c r="HK194" s="161"/>
      <c r="HL194" s="161"/>
      <c r="HM194" s="161"/>
      <c r="HN194" s="161"/>
      <c r="HO194" s="161"/>
      <c r="HP194" s="161"/>
      <c r="HQ194" s="161"/>
      <c r="HR194" s="161"/>
      <c r="HS194" s="161"/>
      <c r="HT194" s="162"/>
      <c r="HU194" s="160"/>
      <c r="HV194" s="161"/>
      <c r="HW194" s="161"/>
      <c r="HX194" s="161"/>
      <c r="HY194" s="161"/>
      <c r="HZ194" s="161"/>
      <c r="IA194" s="161"/>
      <c r="IB194" s="161"/>
      <c r="IC194" s="161"/>
      <c r="ID194" s="161"/>
      <c r="IE194" s="161"/>
      <c r="IF194" s="162"/>
      <c r="IG194" s="160"/>
      <c r="IH194" s="161"/>
      <c r="II194" s="161"/>
      <c r="IJ194" s="161"/>
      <c r="IK194" s="161"/>
      <c r="IL194" s="161"/>
      <c r="IM194" s="161"/>
      <c r="IN194" s="161"/>
      <c r="IO194" s="161"/>
      <c r="IP194" s="161"/>
      <c r="IQ194" s="161"/>
      <c r="IR194" s="162"/>
      <c r="IS194" s="160"/>
      <c r="IT194" s="161"/>
      <c r="IU194" s="161"/>
      <c r="IV194" s="161"/>
      <c r="IW194" s="161"/>
      <c r="IX194" s="161"/>
      <c r="IY194" s="161"/>
      <c r="IZ194" s="161"/>
      <c r="JA194" s="161"/>
      <c r="JB194" s="161"/>
      <c r="JC194" s="161"/>
      <c r="JD194" s="162"/>
      <c r="JE194" s="92"/>
    </row>
    <row r="195" spans="1:265" s="1" customFormat="1" ht="14.4" x14ac:dyDescent="0.3">
      <c r="A195" s="125"/>
      <c r="B195" s="163">
        <f t="shared" ca="1" si="2680"/>
        <v>0</v>
      </c>
      <c r="C195" s="164" t="str">
        <f t="shared" ca="1" si="2681"/>
        <v>Affaire 1</v>
      </c>
      <c r="D195" s="140" t="str">
        <f t="shared" ca="1" si="2682"/>
        <v>DCE/REA</v>
      </c>
      <c r="E195" s="141" t="s">
        <v>39</v>
      </c>
      <c r="F195" s="142">
        <v>2</v>
      </c>
      <c r="G195" s="140">
        <f t="shared" ca="1" si="2683"/>
        <v>0</v>
      </c>
      <c r="H195" s="140">
        <f t="shared" ca="1" si="2684"/>
        <v>0</v>
      </c>
      <c r="I195" s="168">
        <f t="shared" ca="1" si="2685"/>
        <v>0</v>
      </c>
      <c r="J195" s="140">
        <f t="shared" ca="1" si="2686"/>
        <v>0</v>
      </c>
      <c r="K195" s="140">
        <f t="shared" ca="1" si="2687"/>
        <v>0</v>
      </c>
      <c r="L195" s="143">
        <f t="shared" ca="1" si="2688"/>
        <v>0</v>
      </c>
      <c r="M195" s="108"/>
      <c r="N195" s="145">
        <v>200</v>
      </c>
      <c r="O195" s="146">
        <v>43466</v>
      </c>
      <c r="P195" s="146">
        <v>43600</v>
      </c>
      <c r="Q195" s="147">
        <v>43597</v>
      </c>
      <c r="R195" s="148" t="str">
        <f ca="1">IF(AND($P195&lt;&gt;"",$P195&lt;=$B$1,$Q195=""),"RETARD","")</f>
        <v/>
      </c>
      <c r="S195" s="148">
        <f ca="1">IF($O195="","",IF(AND($B$1&lt;$P195,$Q195=""),$P195,IF(AND($Q195&lt;=$P195,$Q195&lt;&gt;""),$Q195,EDATE($P195,1))))</f>
        <v>43597</v>
      </c>
      <c r="T195" s="150"/>
      <c r="U195" s="108"/>
      <c r="V195" s="154" t="str">
        <f t="shared" ca="1" si="2689"/>
        <v>-</v>
      </c>
      <c r="W195" s="155" t="str">
        <f t="shared" ca="1" si="2690"/>
        <v>-</v>
      </c>
      <c r="X195" s="155" t="str">
        <f t="shared" ca="1" si="2691"/>
        <v>-</v>
      </c>
      <c r="Y195" s="155" t="str">
        <f t="shared" ca="1" si="2692"/>
        <v>-</v>
      </c>
      <c r="Z195" s="155" t="str">
        <f t="shared" ca="1" si="2693"/>
        <v>DCE</v>
      </c>
      <c r="AA195" s="155" t="str">
        <f t="shared" ca="1" si="2694"/>
        <v/>
      </c>
      <c r="AB195" s="155" t="str">
        <f t="shared" ca="1" si="2695"/>
        <v/>
      </c>
      <c r="AC195" s="155" t="str">
        <f t="shared" ca="1" si="2696"/>
        <v/>
      </c>
      <c r="AD195" s="155" t="str">
        <f t="shared" ca="1" si="2697"/>
        <v/>
      </c>
      <c r="AE195" s="155" t="str">
        <f t="shared" ca="1" si="2698"/>
        <v/>
      </c>
      <c r="AF195" s="155" t="str">
        <f t="shared" ca="1" si="2699"/>
        <v/>
      </c>
      <c r="AG195" s="156" t="str">
        <f t="shared" ca="1" si="2700"/>
        <v/>
      </c>
      <c r="AH195" s="154" t="str">
        <f t="shared" ca="1" si="2701"/>
        <v/>
      </c>
      <c r="AI195" s="155" t="str">
        <f t="shared" ca="1" si="2702"/>
        <v/>
      </c>
      <c r="AJ195" s="155" t="str">
        <f t="shared" ca="1" si="2703"/>
        <v/>
      </c>
      <c r="AK195" s="155" t="str">
        <f t="shared" ca="1" si="2704"/>
        <v/>
      </c>
      <c r="AL195" s="155" t="str">
        <f t="shared" ca="1" si="2705"/>
        <v/>
      </c>
      <c r="AM195" s="155" t="str">
        <f t="shared" ca="1" si="2706"/>
        <v/>
      </c>
      <c r="AN195" s="155" t="str">
        <f t="shared" ca="1" si="2707"/>
        <v/>
      </c>
      <c r="AO195" s="155" t="str">
        <f t="shared" ca="1" si="2708"/>
        <v/>
      </c>
      <c r="AP195" s="155" t="str">
        <f t="shared" ca="1" si="2709"/>
        <v/>
      </c>
      <c r="AQ195" s="155" t="str">
        <f t="shared" ca="1" si="2710"/>
        <v/>
      </c>
      <c r="AR195" s="155" t="str">
        <f t="shared" ca="1" si="2711"/>
        <v/>
      </c>
      <c r="AS195" s="156" t="str">
        <f t="shared" ca="1" si="2712"/>
        <v/>
      </c>
      <c r="AT195" s="154" t="str">
        <f t="shared" ca="1" si="2713"/>
        <v/>
      </c>
      <c r="AU195" s="155" t="str">
        <f t="shared" ca="1" si="2714"/>
        <v/>
      </c>
      <c r="AV195" s="155" t="str">
        <f t="shared" ca="1" si="2715"/>
        <v/>
      </c>
      <c r="AW195" s="155" t="str">
        <f t="shared" ca="1" si="2716"/>
        <v/>
      </c>
      <c r="AX195" s="155" t="str">
        <f t="shared" ca="1" si="2717"/>
        <v/>
      </c>
      <c r="AY195" s="155" t="str">
        <f t="shared" ca="1" si="2718"/>
        <v/>
      </c>
      <c r="AZ195" s="155" t="str">
        <f t="shared" ca="1" si="2719"/>
        <v/>
      </c>
      <c r="BA195" s="155" t="str">
        <f t="shared" ca="1" si="2720"/>
        <v/>
      </c>
      <c r="BB195" s="155" t="str">
        <f t="shared" ca="1" si="2721"/>
        <v/>
      </c>
      <c r="BC195" s="155" t="str">
        <f t="shared" ca="1" si="2722"/>
        <v/>
      </c>
      <c r="BD195" s="155" t="str">
        <f t="shared" ca="1" si="2723"/>
        <v/>
      </c>
      <c r="BE195" s="156" t="str">
        <f t="shared" ca="1" si="2724"/>
        <v/>
      </c>
      <c r="BF195" s="154" t="str">
        <f t="shared" ca="1" si="2725"/>
        <v/>
      </c>
      <c r="BG195" s="155" t="str">
        <f t="shared" ca="1" si="2726"/>
        <v/>
      </c>
      <c r="BH195" s="155" t="str">
        <f t="shared" ca="1" si="2727"/>
        <v/>
      </c>
      <c r="BI195" s="155" t="str">
        <f t="shared" ca="1" si="2728"/>
        <v/>
      </c>
      <c r="BJ195" s="155" t="str">
        <f t="shared" ca="1" si="2729"/>
        <v/>
      </c>
      <c r="BK195" s="155" t="str">
        <f t="shared" ca="1" si="2730"/>
        <v/>
      </c>
      <c r="BL195" s="155" t="str">
        <f t="shared" ca="1" si="2731"/>
        <v/>
      </c>
      <c r="BM195" s="155" t="str">
        <f t="shared" ca="1" si="2732"/>
        <v/>
      </c>
      <c r="BN195" s="155" t="str">
        <f t="shared" ca="1" si="2733"/>
        <v/>
      </c>
      <c r="BO195" s="155" t="str">
        <f t="shared" ca="1" si="2734"/>
        <v/>
      </c>
      <c r="BP195" s="155" t="str">
        <f t="shared" ca="1" si="2735"/>
        <v/>
      </c>
      <c r="BQ195" s="156" t="str">
        <f t="shared" ca="1" si="2736"/>
        <v/>
      </c>
      <c r="BR195" s="52"/>
      <c r="BS195" s="53">
        <f t="shared" ref="BS195:CH196" ca="1" si="2737">IF(OFFSET($HI195,,(COLUMN()-COLUMN($BS$1:$BS$12)),,1)&lt;&gt;"",OFFSET($HI195,,(COLUMN()-COLUMN($BS$1:$BS$12)),,1),SUM(OFFSET($DP195,,2*(COLUMN()-COLUMN($BS$1:$BS$12)),,2)))</f>
        <v>44.444444444444443</v>
      </c>
      <c r="BT195" s="53">
        <f t="shared" ca="1" si="2737"/>
        <v>44.444444444444443</v>
      </c>
      <c r="BU195" s="53">
        <f t="shared" ca="1" si="2737"/>
        <v>44.444444444444443</v>
      </c>
      <c r="BV195" s="53">
        <f t="shared" ca="1" si="2737"/>
        <v>44.444444444444443</v>
      </c>
      <c r="BW195" s="53">
        <f t="shared" ca="1" si="2737"/>
        <v>22.222222222222221</v>
      </c>
      <c r="BX195" s="53">
        <f t="shared" ca="1" si="2737"/>
        <v>0</v>
      </c>
      <c r="BY195" s="53">
        <f t="shared" ca="1" si="2737"/>
        <v>0</v>
      </c>
      <c r="BZ195" s="53">
        <f t="shared" ca="1" si="2737"/>
        <v>0</v>
      </c>
      <c r="CA195" s="53">
        <f t="shared" ca="1" si="2737"/>
        <v>0</v>
      </c>
      <c r="CB195" s="53">
        <f t="shared" ca="1" si="2737"/>
        <v>0</v>
      </c>
      <c r="CC195" s="53">
        <f t="shared" ca="1" si="2737"/>
        <v>0</v>
      </c>
      <c r="CD195" s="54">
        <f t="shared" ca="1" si="2737"/>
        <v>0</v>
      </c>
      <c r="CE195" s="53">
        <f t="shared" ca="1" si="2737"/>
        <v>0</v>
      </c>
      <c r="CF195" s="53">
        <f t="shared" ca="1" si="2737"/>
        <v>0</v>
      </c>
      <c r="CG195" s="53">
        <f t="shared" ca="1" si="2737"/>
        <v>0</v>
      </c>
      <c r="CH195" s="53">
        <f t="shared" ca="1" si="2737"/>
        <v>0</v>
      </c>
      <c r="CI195" s="53">
        <f t="shared" ref="CI195:CX196" ca="1" si="2738">IF(OFFSET($HI195,,(COLUMN()-COLUMN($BS$1:$BS$12)),,1)&lt;&gt;"",OFFSET($HI195,,(COLUMN()-COLUMN($BS$1:$BS$12)),,1),SUM(OFFSET($DP195,,2*(COLUMN()-COLUMN($BS$1:$BS$12)),,2)))</f>
        <v>0</v>
      </c>
      <c r="CJ195" s="53">
        <f t="shared" ca="1" si="2738"/>
        <v>0</v>
      </c>
      <c r="CK195" s="53">
        <f t="shared" ca="1" si="2738"/>
        <v>0</v>
      </c>
      <c r="CL195" s="53">
        <f t="shared" ca="1" si="2738"/>
        <v>0</v>
      </c>
      <c r="CM195" s="53">
        <f t="shared" ca="1" si="2738"/>
        <v>0</v>
      </c>
      <c r="CN195" s="53">
        <f t="shared" ca="1" si="2738"/>
        <v>0</v>
      </c>
      <c r="CO195" s="53">
        <f t="shared" ca="1" si="2738"/>
        <v>0</v>
      </c>
      <c r="CP195" s="54">
        <f t="shared" ca="1" si="2738"/>
        <v>0</v>
      </c>
      <c r="CQ195" s="53">
        <f t="shared" ca="1" si="2738"/>
        <v>0</v>
      </c>
      <c r="CR195" s="53">
        <f t="shared" ca="1" si="2738"/>
        <v>0</v>
      </c>
      <c r="CS195" s="53">
        <f t="shared" ca="1" si="2738"/>
        <v>0</v>
      </c>
      <c r="CT195" s="53">
        <f t="shared" ca="1" si="2738"/>
        <v>0</v>
      </c>
      <c r="CU195" s="53">
        <f t="shared" ca="1" si="2738"/>
        <v>0</v>
      </c>
      <c r="CV195" s="53">
        <f t="shared" ca="1" si="2738"/>
        <v>0</v>
      </c>
      <c r="CW195" s="53">
        <f t="shared" ca="1" si="2738"/>
        <v>0</v>
      </c>
      <c r="CX195" s="53">
        <f t="shared" ca="1" si="2738"/>
        <v>0</v>
      </c>
      <c r="CY195" s="53">
        <f t="shared" ref="CY195:DN196" ca="1" si="2739">IF(OFFSET($HI195,,(COLUMN()-COLUMN($BS$1:$BS$12)),,1)&lt;&gt;"",OFFSET($HI195,,(COLUMN()-COLUMN($BS$1:$BS$12)),,1),SUM(OFFSET($DP195,,2*(COLUMN()-COLUMN($BS$1:$BS$12)),,2)))</f>
        <v>0</v>
      </c>
      <c r="CZ195" s="53">
        <f t="shared" ca="1" si="2739"/>
        <v>0</v>
      </c>
      <c r="DA195" s="53">
        <f t="shared" ca="1" si="2739"/>
        <v>0</v>
      </c>
      <c r="DB195" s="54">
        <f t="shared" ca="1" si="2739"/>
        <v>0</v>
      </c>
      <c r="DC195" s="53">
        <f t="shared" ca="1" si="2739"/>
        <v>0</v>
      </c>
      <c r="DD195" s="53">
        <f t="shared" ca="1" si="2739"/>
        <v>0</v>
      </c>
      <c r="DE195" s="53">
        <f t="shared" ca="1" si="2739"/>
        <v>0</v>
      </c>
      <c r="DF195" s="53">
        <f t="shared" ca="1" si="2739"/>
        <v>0</v>
      </c>
      <c r="DG195" s="53">
        <f t="shared" ca="1" si="2739"/>
        <v>0</v>
      </c>
      <c r="DH195" s="53">
        <f t="shared" ca="1" si="2739"/>
        <v>0</v>
      </c>
      <c r="DI195" s="53">
        <f t="shared" ca="1" si="2739"/>
        <v>0</v>
      </c>
      <c r="DJ195" s="53">
        <f t="shared" ca="1" si="2739"/>
        <v>0</v>
      </c>
      <c r="DK195" s="53">
        <f t="shared" ca="1" si="2739"/>
        <v>0</v>
      </c>
      <c r="DL195" s="53">
        <f t="shared" ca="1" si="2739"/>
        <v>0</v>
      </c>
      <c r="DM195" s="53">
        <f t="shared" ca="1" si="2739"/>
        <v>0</v>
      </c>
      <c r="DN195" s="53">
        <f t="shared" ca="1" si="2739"/>
        <v>0</v>
      </c>
      <c r="DO195" s="52"/>
      <c r="DP195" s="60">
        <v>22.222222222222221</v>
      </c>
      <c r="DQ195" s="53">
        <v>22.222222222222221</v>
      </c>
      <c r="DR195" s="53">
        <v>22.222222222222221</v>
      </c>
      <c r="DS195" s="53">
        <v>22.222222222222221</v>
      </c>
      <c r="DT195" s="53">
        <v>22.222222222222221</v>
      </c>
      <c r="DU195" s="53">
        <v>22.222222222222221</v>
      </c>
      <c r="DV195" s="53">
        <v>22.222222222222221</v>
      </c>
      <c r="DW195" s="53">
        <v>22.222222222222221</v>
      </c>
      <c r="DX195" s="53">
        <v>22.222222222222221</v>
      </c>
      <c r="DY195" s="53">
        <v>0</v>
      </c>
      <c r="DZ195" s="53">
        <v>0</v>
      </c>
      <c r="EA195" s="53">
        <v>0</v>
      </c>
      <c r="EB195" s="53">
        <v>0</v>
      </c>
      <c r="EC195" s="53">
        <v>0</v>
      </c>
      <c r="ED195" s="53">
        <v>0</v>
      </c>
      <c r="EE195" s="53">
        <v>0</v>
      </c>
      <c r="EF195" s="53">
        <v>0</v>
      </c>
      <c r="EG195" s="53">
        <v>0</v>
      </c>
      <c r="EH195" s="53">
        <v>0</v>
      </c>
      <c r="EI195" s="53">
        <v>0</v>
      </c>
      <c r="EJ195" s="53">
        <v>0</v>
      </c>
      <c r="EK195" s="53">
        <v>0</v>
      </c>
      <c r="EL195" s="55">
        <v>0</v>
      </c>
      <c r="EM195" s="54">
        <v>0</v>
      </c>
      <c r="EN195" s="53">
        <v>0</v>
      </c>
      <c r="EO195" s="53">
        <v>0</v>
      </c>
      <c r="EP195" s="53">
        <v>0</v>
      </c>
      <c r="EQ195" s="53">
        <v>0</v>
      </c>
      <c r="ER195" s="53">
        <v>0</v>
      </c>
      <c r="ES195" s="53">
        <v>0</v>
      </c>
      <c r="ET195" s="53">
        <v>0</v>
      </c>
      <c r="EU195" s="53">
        <v>0</v>
      </c>
      <c r="EV195" s="53">
        <v>0</v>
      </c>
      <c r="EW195" s="53">
        <v>0</v>
      </c>
      <c r="EX195" s="53">
        <v>0</v>
      </c>
      <c r="EY195" s="53">
        <v>0</v>
      </c>
      <c r="EZ195" s="53">
        <v>0</v>
      </c>
      <c r="FA195" s="53">
        <v>0</v>
      </c>
      <c r="FB195" s="53">
        <v>0</v>
      </c>
      <c r="FC195" s="53">
        <v>0</v>
      </c>
      <c r="FD195" s="53">
        <v>0</v>
      </c>
      <c r="FE195" s="53">
        <v>0</v>
      </c>
      <c r="FF195" s="53">
        <v>0</v>
      </c>
      <c r="FG195" s="53">
        <v>0</v>
      </c>
      <c r="FH195" s="53">
        <v>0</v>
      </c>
      <c r="FI195" s="53">
        <v>0</v>
      </c>
      <c r="FJ195" s="53">
        <v>0</v>
      </c>
      <c r="FK195" s="54">
        <v>0</v>
      </c>
      <c r="FL195" s="53">
        <v>0</v>
      </c>
      <c r="FM195" s="53">
        <v>0</v>
      </c>
      <c r="FN195" s="53">
        <v>0</v>
      </c>
      <c r="FO195" s="53">
        <v>0</v>
      </c>
      <c r="FP195" s="53">
        <v>0</v>
      </c>
      <c r="FQ195" s="53">
        <v>0</v>
      </c>
      <c r="FR195" s="53">
        <v>0</v>
      </c>
      <c r="FS195" s="53">
        <v>0</v>
      </c>
      <c r="FT195" s="53">
        <v>0</v>
      </c>
      <c r="FU195" s="53">
        <v>0</v>
      </c>
      <c r="FV195" s="53">
        <v>0</v>
      </c>
      <c r="FW195" s="53">
        <v>0</v>
      </c>
      <c r="FX195" s="53">
        <v>0</v>
      </c>
      <c r="FY195" s="53">
        <v>0</v>
      </c>
      <c r="FZ195" s="53">
        <v>0</v>
      </c>
      <c r="GA195" s="53">
        <v>0</v>
      </c>
      <c r="GB195" s="53">
        <v>0</v>
      </c>
      <c r="GC195" s="53">
        <v>0</v>
      </c>
      <c r="GD195" s="53">
        <v>0</v>
      </c>
      <c r="GE195" s="53">
        <v>0</v>
      </c>
      <c r="GF195" s="53">
        <v>0</v>
      </c>
      <c r="GG195" s="53">
        <v>0</v>
      </c>
      <c r="GH195" s="53">
        <v>0</v>
      </c>
      <c r="GI195" s="54">
        <v>0</v>
      </c>
      <c r="GJ195" s="53">
        <v>0</v>
      </c>
      <c r="GK195" s="53">
        <v>0</v>
      </c>
      <c r="GL195" s="53">
        <v>0</v>
      </c>
      <c r="GM195" s="53">
        <v>0</v>
      </c>
      <c r="GN195" s="53">
        <v>0</v>
      </c>
      <c r="GO195" s="53">
        <v>0</v>
      </c>
      <c r="GP195" s="53">
        <v>0</v>
      </c>
      <c r="GQ195" s="53">
        <v>0</v>
      </c>
      <c r="GR195" s="53">
        <v>0</v>
      </c>
      <c r="GS195" s="53">
        <v>0</v>
      </c>
      <c r="GT195" s="53">
        <v>0</v>
      </c>
      <c r="GU195" s="53">
        <v>0</v>
      </c>
      <c r="GV195" s="53">
        <v>0</v>
      </c>
      <c r="GW195" s="53">
        <v>0</v>
      </c>
      <c r="GX195" s="53">
        <v>0</v>
      </c>
      <c r="GY195" s="53">
        <v>0</v>
      </c>
      <c r="GZ195" s="53">
        <v>0</v>
      </c>
      <c r="HA195" s="53">
        <v>0</v>
      </c>
      <c r="HB195" s="53">
        <v>0</v>
      </c>
      <c r="HC195" s="53">
        <v>0</v>
      </c>
      <c r="HD195" s="53">
        <v>0</v>
      </c>
      <c r="HE195" s="53">
        <v>0</v>
      </c>
      <c r="HF195" s="53">
        <v>0</v>
      </c>
      <c r="HG195" s="54">
        <v>0</v>
      </c>
      <c r="HH195" s="52"/>
      <c r="HI195" s="160"/>
      <c r="HJ195" s="161"/>
      <c r="HK195" s="161"/>
      <c r="HL195" s="161"/>
      <c r="HM195" s="161"/>
      <c r="HN195" s="161"/>
      <c r="HO195" s="161"/>
      <c r="HP195" s="161"/>
      <c r="HQ195" s="161"/>
      <c r="HR195" s="161"/>
      <c r="HS195" s="161"/>
      <c r="HT195" s="162"/>
      <c r="HU195" s="160"/>
      <c r="HV195" s="161"/>
      <c r="HW195" s="161"/>
      <c r="HX195" s="161"/>
      <c r="HY195" s="161"/>
      <c r="HZ195" s="161"/>
      <c r="IA195" s="161"/>
      <c r="IB195" s="161"/>
      <c r="IC195" s="161"/>
      <c r="ID195" s="161"/>
      <c r="IE195" s="161"/>
      <c r="IF195" s="162"/>
      <c r="IG195" s="160"/>
      <c r="IH195" s="161"/>
      <c r="II195" s="161"/>
      <c r="IJ195" s="161"/>
      <c r="IK195" s="161"/>
      <c r="IL195" s="161"/>
      <c r="IM195" s="161"/>
      <c r="IN195" s="161"/>
      <c r="IO195" s="161"/>
      <c r="IP195" s="161"/>
      <c r="IQ195" s="161"/>
      <c r="IR195" s="162"/>
      <c r="IS195" s="160"/>
      <c r="IT195" s="161"/>
      <c r="IU195" s="161"/>
      <c r="IV195" s="161"/>
      <c r="IW195" s="161"/>
      <c r="IX195" s="161"/>
      <c r="IY195" s="161"/>
      <c r="IZ195" s="161"/>
      <c r="JA195" s="161"/>
      <c r="JB195" s="161"/>
      <c r="JC195" s="161"/>
      <c r="JD195" s="162"/>
      <c r="JE195" s="92"/>
    </row>
    <row r="196" spans="1:265" s="1" customFormat="1" ht="15" thickBot="1" x14ac:dyDescent="0.35">
      <c r="A196" s="125"/>
      <c r="B196" s="163">
        <f t="shared" ca="1" si="2680"/>
        <v>0</v>
      </c>
      <c r="C196" s="164" t="str">
        <f t="shared" ca="1" si="2681"/>
        <v>Affaire 1</v>
      </c>
      <c r="D196" s="140" t="str">
        <f t="shared" ca="1" si="2682"/>
        <v>DCE/REA</v>
      </c>
      <c r="E196" s="141" t="s">
        <v>40</v>
      </c>
      <c r="F196" s="142">
        <v>3</v>
      </c>
      <c r="G196" s="140">
        <f t="shared" ca="1" si="2683"/>
        <v>0</v>
      </c>
      <c r="H196" s="140">
        <f t="shared" ca="1" si="2684"/>
        <v>0</v>
      </c>
      <c r="I196" s="168">
        <f t="shared" ca="1" si="2685"/>
        <v>0</v>
      </c>
      <c r="J196" s="140">
        <f t="shared" ca="1" si="2686"/>
        <v>0</v>
      </c>
      <c r="K196" s="140">
        <f t="shared" ca="1" si="2687"/>
        <v>0</v>
      </c>
      <c r="L196" s="143">
        <f t="shared" ca="1" si="2688"/>
        <v>0</v>
      </c>
      <c r="M196" s="108"/>
      <c r="N196" s="145">
        <v>250</v>
      </c>
      <c r="O196" s="146">
        <v>43466</v>
      </c>
      <c r="P196" s="146">
        <v>43525</v>
      </c>
      <c r="Q196" s="147"/>
      <c r="R196" s="148" t="str">
        <f ca="1">IF(AND($P196&lt;&gt;"",$P196&lt;=$B$1,$Q196=""),"RETARD","")</f>
        <v>RETARD</v>
      </c>
      <c r="S196" s="148">
        <f ca="1">IF($O196="","",IF(AND($B$1&lt;$P196,$Q196=""),$P196,IF(AND($Q196&lt;=$P196,$Q196&lt;&gt;""),$Q196,EDATE($P196,1))))</f>
        <v>43556</v>
      </c>
      <c r="T196" s="150"/>
      <c r="U196" s="108"/>
      <c r="V196" s="154" t="str">
        <f t="shared" ca="1" si="2689"/>
        <v>-</v>
      </c>
      <c r="W196" s="155" t="str">
        <f t="shared" ca="1" si="2690"/>
        <v>-</v>
      </c>
      <c r="X196" s="155" t="str">
        <f t="shared" ca="1" si="2691"/>
        <v>-</v>
      </c>
      <c r="Y196" s="155" t="str">
        <f t="shared" ca="1" si="2692"/>
        <v>DCE</v>
      </c>
      <c r="Z196" s="155" t="str">
        <f t="shared" ca="1" si="2693"/>
        <v/>
      </c>
      <c r="AA196" s="155" t="str">
        <f t="shared" ca="1" si="2694"/>
        <v/>
      </c>
      <c r="AB196" s="155" t="str">
        <f t="shared" ca="1" si="2695"/>
        <v/>
      </c>
      <c r="AC196" s="155" t="str">
        <f t="shared" ca="1" si="2696"/>
        <v/>
      </c>
      <c r="AD196" s="155" t="str">
        <f t="shared" ca="1" si="2697"/>
        <v/>
      </c>
      <c r="AE196" s="155" t="str">
        <f t="shared" ca="1" si="2698"/>
        <v/>
      </c>
      <c r="AF196" s="155" t="str">
        <f t="shared" ca="1" si="2699"/>
        <v/>
      </c>
      <c r="AG196" s="156" t="str">
        <f t="shared" ca="1" si="2700"/>
        <v/>
      </c>
      <c r="AH196" s="154" t="str">
        <f t="shared" ca="1" si="2701"/>
        <v/>
      </c>
      <c r="AI196" s="155" t="str">
        <f t="shared" ca="1" si="2702"/>
        <v/>
      </c>
      <c r="AJ196" s="155" t="str">
        <f t="shared" ca="1" si="2703"/>
        <v/>
      </c>
      <c r="AK196" s="155" t="str">
        <f t="shared" ca="1" si="2704"/>
        <v/>
      </c>
      <c r="AL196" s="155" t="str">
        <f t="shared" ca="1" si="2705"/>
        <v/>
      </c>
      <c r="AM196" s="155" t="str">
        <f t="shared" ca="1" si="2706"/>
        <v/>
      </c>
      <c r="AN196" s="155" t="str">
        <f t="shared" ca="1" si="2707"/>
        <v/>
      </c>
      <c r="AO196" s="155" t="str">
        <f t="shared" ca="1" si="2708"/>
        <v/>
      </c>
      <c r="AP196" s="155" t="str">
        <f t="shared" ca="1" si="2709"/>
        <v/>
      </c>
      <c r="AQ196" s="155" t="str">
        <f t="shared" ca="1" si="2710"/>
        <v/>
      </c>
      <c r="AR196" s="155" t="str">
        <f t="shared" ca="1" si="2711"/>
        <v/>
      </c>
      <c r="AS196" s="156" t="str">
        <f t="shared" ca="1" si="2712"/>
        <v/>
      </c>
      <c r="AT196" s="154" t="str">
        <f t="shared" ca="1" si="2713"/>
        <v/>
      </c>
      <c r="AU196" s="155" t="str">
        <f t="shared" ca="1" si="2714"/>
        <v/>
      </c>
      <c r="AV196" s="155" t="str">
        <f t="shared" ca="1" si="2715"/>
        <v/>
      </c>
      <c r="AW196" s="155" t="str">
        <f t="shared" ca="1" si="2716"/>
        <v/>
      </c>
      <c r="AX196" s="155" t="str">
        <f t="shared" ca="1" si="2717"/>
        <v/>
      </c>
      <c r="AY196" s="155" t="str">
        <f t="shared" ca="1" si="2718"/>
        <v/>
      </c>
      <c r="AZ196" s="155" t="str">
        <f t="shared" ca="1" si="2719"/>
        <v/>
      </c>
      <c r="BA196" s="155" t="str">
        <f t="shared" ca="1" si="2720"/>
        <v/>
      </c>
      <c r="BB196" s="155" t="str">
        <f t="shared" ca="1" si="2721"/>
        <v/>
      </c>
      <c r="BC196" s="155" t="str">
        <f t="shared" ca="1" si="2722"/>
        <v/>
      </c>
      <c r="BD196" s="155" t="str">
        <f t="shared" ca="1" si="2723"/>
        <v/>
      </c>
      <c r="BE196" s="156" t="str">
        <f t="shared" ca="1" si="2724"/>
        <v/>
      </c>
      <c r="BF196" s="154" t="str">
        <f t="shared" ca="1" si="2725"/>
        <v/>
      </c>
      <c r="BG196" s="155" t="str">
        <f t="shared" ca="1" si="2726"/>
        <v/>
      </c>
      <c r="BH196" s="155" t="str">
        <f t="shared" ca="1" si="2727"/>
        <v/>
      </c>
      <c r="BI196" s="155" t="str">
        <f t="shared" ca="1" si="2728"/>
        <v/>
      </c>
      <c r="BJ196" s="155" t="str">
        <f t="shared" ca="1" si="2729"/>
        <v/>
      </c>
      <c r="BK196" s="155" t="str">
        <f t="shared" ca="1" si="2730"/>
        <v/>
      </c>
      <c r="BL196" s="155" t="str">
        <f t="shared" ca="1" si="2731"/>
        <v/>
      </c>
      <c r="BM196" s="155" t="str">
        <f t="shared" ca="1" si="2732"/>
        <v/>
      </c>
      <c r="BN196" s="155" t="str">
        <f t="shared" ca="1" si="2733"/>
        <v/>
      </c>
      <c r="BO196" s="155" t="str">
        <f t="shared" ca="1" si="2734"/>
        <v/>
      </c>
      <c r="BP196" s="155" t="str">
        <f t="shared" ca="1" si="2735"/>
        <v/>
      </c>
      <c r="BQ196" s="156" t="str">
        <f t="shared" ca="1" si="2736"/>
        <v/>
      </c>
      <c r="BR196" s="52"/>
      <c r="BS196" s="53">
        <f t="shared" ca="1" si="2737"/>
        <v>71.428571428571431</v>
      </c>
      <c r="BT196" s="53">
        <f t="shared" ca="1" si="2737"/>
        <v>71.428571428571431</v>
      </c>
      <c r="BU196" s="53">
        <f t="shared" ca="1" si="2737"/>
        <v>71.428571428571431</v>
      </c>
      <c r="BV196" s="53">
        <f t="shared" ca="1" si="2737"/>
        <v>35.714285714285715</v>
      </c>
      <c r="BW196" s="53">
        <f t="shared" ca="1" si="2737"/>
        <v>0</v>
      </c>
      <c r="BX196" s="53">
        <f t="shared" ca="1" si="2737"/>
        <v>0</v>
      </c>
      <c r="BY196" s="53">
        <f t="shared" ca="1" si="2737"/>
        <v>0</v>
      </c>
      <c r="BZ196" s="53">
        <f t="shared" ca="1" si="2737"/>
        <v>0</v>
      </c>
      <c r="CA196" s="53">
        <f t="shared" ca="1" si="2737"/>
        <v>0</v>
      </c>
      <c r="CB196" s="53">
        <f t="shared" ca="1" si="2737"/>
        <v>0</v>
      </c>
      <c r="CC196" s="53">
        <f t="shared" ca="1" si="2737"/>
        <v>0</v>
      </c>
      <c r="CD196" s="54">
        <f t="shared" ca="1" si="2737"/>
        <v>0</v>
      </c>
      <c r="CE196" s="53">
        <f t="shared" ca="1" si="2737"/>
        <v>0</v>
      </c>
      <c r="CF196" s="53">
        <f t="shared" ca="1" si="2737"/>
        <v>0</v>
      </c>
      <c r="CG196" s="53">
        <f t="shared" ca="1" si="2737"/>
        <v>0</v>
      </c>
      <c r="CH196" s="53">
        <f t="shared" ca="1" si="2737"/>
        <v>0</v>
      </c>
      <c r="CI196" s="53">
        <f t="shared" ca="1" si="2738"/>
        <v>0</v>
      </c>
      <c r="CJ196" s="53">
        <f t="shared" ca="1" si="2738"/>
        <v>0</v>
      </c>
      <c r="CK196" s="53">
        <f t="shared" ca="1" si="2738"/>
        <v>0</v>
      </c>
      <c r="CL196" s="53">
        <f t="shared" ca="1" si="2738"/>
        <v>0</v>
      </c>
      <c r="CM196" s="53">
        <f t="shared" ca="1" si="2738"/>
        <v>0</v>
      </c>
      <c r="CN196" s="53">
        <f t="shared" ca="1" si="2738"/>
        <v>0</v>
      </c>
      <c r="CO196" s="53">
        <f t="shared" ca="1" si="2738"/>
        <v>0</v>
      </c>
      <c r="CP196" s="54">
        <f t="shared" ca="1" si="2738"/>
        <v>0</v>
      </c>
      <c r="CQ196" s="53">
        <f t="shared" ca="1" si="2738"/>
        <v>0</v>
      </c>
      <c r="CR196" s="53">
        <f t="shared" ca="1" si="2738"/>
        <v>0</v>
      </c>
      <c r="CS196" s="53">
        <f t="shared" ca="1" si="2738"/>
        <v>0</v>
      </c>
      <c r="CT196" s="53">
        <f t="shared" ca="1" si="2738"/>
        <v>0</v>
      </c>
      <c r="CU196" s="53">
        <f t="shared" ca="1" si="2738"/>
        <v>0</v>
      </c>
      <c r="CV196" s="53">
        <f t="shared" ca="1" si="2738"/>
        <v>0</v>
      </c>
      <c r="CW196" s="53">
        <f t="shared" ca="1" si="2738"/>
        <v>0</v>
      </c>
      <c r="CX196" s="53">
        <f t="shared" ca="1" si="2738"/>
        <v>0</v>
      </c>
      <c r="CY196" s="53">
        <f t="shared" ca="1" si="2739"/>
        <v>0</v>
      </c>
      <c r="CZ196" s="53">
        <f t="shared" ca="1" si="2739"/>
        <v>0</v>
      </c>
      <c r="DA196" s="53">
        <f t="shared" ca="1" si="2739"/>
        <v>0</v>
      </c>
      <c r="DB196" s="54">
        <f t="shared" ca="1" si="2739"/>
        <v>0</v>
      </c>
      <c r="DC196" s="53">
        <f t="shared" ca="1" si="2739"/>
        <v>0</v>
      </c>
      <c r="DD196" s="53">
        <f t="shared" ca="1" si="2739"/>
        <v>0</v>
      </c>
      <c r="DE196" s="53">
        <f t="shared" ca="1" si="2739"/>
        <v>0</v>
      </c>
      <c r="DF196" s="53">
        <f t="shared" ca="1" si="2739"/>
        <v>0</v>
      </c>
      <c r="DG196" s="53">
        <f t="shared" ca="1" si="2739"/>
        <v>0</v>
      </c>
      <c r="DH196" s="53">
        <f t="shared" ca="1" si="2739"/>
        <v>0</v>
      </c>
      <c r="DI196" s="53">
        <f t="shared" ca="1" si="2739"/>
        <v>0</v>
      </c>
      <c r="DJ196" s="53">
        <f t="shared" ca="1" si="2739"/>
        <v>0</v>
      </c>
      <c r="DK196" s="53">
        <f t="shared" ca="1" si="2739"/>
        <v>0</v>
      </c>
      <c r="DL196" s="53">
        <f t="shared" ca="1" si="2739"/>
        <v>0</v>
      </c>
      <c r="DM196" s="53">
        <f t="shared" ca="1" si="2739"/>
        <v>0</v>
      </c>
      <c r="DN196" s="53">
        <f t="shared" ca="1" si="2739"/>
        <v>0</v>
      </c>
      <c r="DO196" s="52"/>
      <c r="DP196" s="60">
        <v>35.714285714285715</v>
      </c>
      <c r="DQ196" s="53">
        <v>35.714285714285715</v>
      </c>
      <c r="DR196" s="53">
        <v>35.714285714285715</v>
      </c>
      <c r="DS196" s="53">
        <v>35.714285714285715</v>
      </c>
      <c r="DT196" s="53">
        <v>35.714285714285715</v>
      </c>
      <c r="DU196" s="53">
        <v>35.714285714285715</v>
      </c>
      <c r="DV196" s="53">
        <v>35.714285714285715</v>
      </c>
      <c r="DW196" s="53">
        <v>0</v>
      </c>
      <c r="DX196" s="53">
        <v>0</v>
      </c>
      <c r="DY196" s="53">
        <v>0</v>
      </c>
      <c r="DZ196" s="53">
        <v>0</v>
      </c>
      <c r="EA196" s="53">
        <v>0</v>
      </c>
      <c r="EB196" s="53">
        <v>0</v>
      </c>
      <c r="EC196" s="53">
        <v>0</v>
      </c>
      <c r="ED196" s="53">
        <v>0</v>
      </c>
      <c r="EE196" s="53">
        <v>0</v>
      </c>
      <c r="EF196" s="53">
        <v>0</v>
      </c>
      <c r="EG196" s="53">
        <v>0</v>
      </c>
      <c r="EH196" s="53">
        <v>0</v>
      </c>
      <c r="EI196" s="53">
        <v>0</v>
      </c>
      <c r="EJ196" s="53">
        <v>0</v>
      </c>
      <c r="EK196" s="53">
        <v>0</v>
      </c>
      <c r="EL196" s="55">
        <v>0</v>
      </c>
      <c r="EM196" s="54">
        <v>0</v>
      </c>
      <c r="EN196" s="53">
        <v>0</v>
      </c>
      <c r="EO196" s="53">
        <v>0</v>
      </c>
      <c r="EP196" s="53">
        <v>0</v>
      </c>
      <c r="EQ196" s="53">
        <v>0</v>
      </c>
      <c r="ER196" s="53">
        <v>0</v>
      </c>
      <c r="ES196" s="53">
        <v>0</v>
      </c>
      <c r="ET196" s="53">
        <v>0</v>
      </c>
      <c r="EU196" s="53">
        <v>0</v>
      </c>
      <c r="EV196" s="53">
        <v>0</v>
      </c>
      <c r="EW196" s="53">
        <v>0</v>
      </c>
      <c r="EX196" s="53">
        <v>0</v>
      </c>
      <c r="EY196" s="53">
        <v>0</v>
      </c>
      <c r="EZ196" s="53">
        <v>0</v>
      </c>
      <c r="FA196" s="53">
        <v>0</v>
      </c>
      <c r="FB196" s="53">
        <v>0</v>
      </c>
      <c r="FC196" s="53">
        <v>0</v>
      </c>
      <c r="FD196" s="53">
        <v>0</v>
      </c>
      <c r="FE196" s="53">
        <v>0</v>
      </c>
      <c r="FF196" s="53">
        <v>0</v>
      </c>
      <c r="FG196" s="53">
        <v>0</v>
      </c>
      <c r="FH196" s="53">
        <v>0</v>
      </c>
      <c r="FI196" s="53">
        <v>0</v>
      </c>
      <c r="FJ196" s="53">
        <v>0</v>
      </c>
      <c r="FK196" s="54">
        <v>0</v>
      </c>
      <c r="FL196" s="53">
        <v>0</v>
      </c>
      <c r="FM196" s="53">
        <v>0</v>
      </c>
      <c r="FN196" s="53">
        <v>0</v>
      </c>
      <c r="FO196" s="53">
        <v>0</v>
      </c>
      <c r="FP196" s="53">
        <v>0</v>
      </c>
      <c r="FQ196" s="53">
        <v>0</v>
      </c>
      <c r="FR196" s="53">
        <v>0</v>
      </c>
      <c r="FS196" s="53">
        <v>0</v>
      </c>
      <c r="FT196" s="53">
        <v>0</v>
      </c>
      <c r="FU196" s="53">
        <v>0</v>
      </c>
      <c r="FV196" s="53">
        <v>0</v>
      </c>
      <c r="FW196" s="53">
        <v>0</v>
      </c>
      <c r="FX196" s="53">
        <v>0</v>
      </c>
      <c r="FY196" s="53">
        <v>0</v>
      </c>
      <c r="FZ196" s="53">
        <v>0</v>
      </c>
      <c r="GA196" s="53">
        <v>0</v>
      </c>
      <c r="GB196" s="53">
        <v>0</v>
      </c>
      <c r="GC196" s="53">
        <v>0</v>
      </c>
      <c r="GD196" s="53">
        <v>0</v>
      </c>
      <c r="GE196" s="53">
        <v>0</v>
      </c>
      <c r="GF196" s="53">
        <v>0</v>
      </c>
      <c r="GG196" s="53">
        <v>0</v>
      </c>
      <c r="GH196" s="53">
        <v>0</v>
      </c>
      <c r="GI196" s="54">
        <v>0</v>
      </c>
      <c r="GJ196" s="53">
        <v>0</v>
      </c>
      <c r="GK196" s="53">
        <v>0</v>
      </c>
      <c r="GL196" s="53">
        <v>0</v>
      </c>
      <c r="GM196" s="53">
        <v>0</v>
      </c>
      <c r="GN196" s="53">
        <v>0</v>
      </c>
      <c r="GO196" s="53">
        <v>0</v>
      </c>
      <c r="GP196" s="53">
        <v>0</v>
      </c>
      <c r="GQ196" s="53">
        <v>0</v>
      </c>
      <c r="GR196" s="53">
        <v>0</v>
      </c>
      <c r="GS196" s="53">
        <v>0</v>
      </c>
      <c r="GT196" s="53">
        <v>0</v>
      </c>
      <c r="GU196" s="53">
        <v>0</v>
      </c>
      <c r="GV196" s="53">
        <v>0</v>
      </c>
      <c r="GW196" s="53">
        <v>0</v>
      </c>
      <c r="GX196" s="53">
        <v>0</v>
      </c>
      <c r="GY196" s="53">
        <v>0</v>
      </c>
      <c r="GZ196" s="53">
        <v>0</v>
      </c>
      <c r="HA196" s="53">
        <v>0</v>
      </c>
      <c r="HB196" s="53">
        <v>0</v>
      </c>
      <c r="HC196" s="53">
        <v>0</v>
      </c>
      <c r="HD196" s="53">
        <v>0</v>
      </c>
      <c r="HE196" s="53">
        <v>0</v>
      </c>
      <c r="HF196" s="53">
        <v>0</v>
      </c>
      <c r="HG196" s="54">
        <v>0</v>
      </c>
      <c r="HH196" s="52"/>
      <c r="HI196" s="160"/>
      <c r="HJ196" s="161"/>
      <c r="HK196" s="161"/>
      <c r="HL196" s="161"/>
      <c r="HM196" s="161"/>
      <c r="HN196" s="161"/>
      <c r="HO196" s="161"/>
      <c r="HP196" s="161"/>
      <c r="HQ196" s="161"/>
      <c r="HR196" s="161"/>
      <c r="HS196" s="161"/>
      <c r="HT196" s="162"/>
      <c r="HU196" s="160"/>
      <c r="HV196" s="161"/>
      <c r="HW196" s="161"/>
      <c r="HX196" s="161"/>
      <c r="HY196" s="161"/>
      <c r="HZ196" s="161"/>
      <c r="IA196" s="161"/>
      <c r="IB196" s="161"/>
      <c r="IC196" s="161"/>
      <c r="ID196" s="161"/>
      <c r="IE196" s="161"/>
      <c r="IF196" s="162"/>
      <c r="IG196" s="160"/>
      <c r="IH196" s="161"/>
      <c r="II196" s="161"/>
      <c r="IJ196" s="161"/>
      <c r="IK196" s="161"/>
      <c r="IL196" s="161"/>
      <c r="IM196" s="161"/>
      <c r="IN196" s="161"/>
      <c r="IO196" s="161"/>
      <c r="IP196" s="161"/>
      <c r="IQ196" s="161"/>
      <c r="IR196" s="162"/>
      <c r="IS196" s="160"/>
      <c r="IT196" s="161"/>
      <c r="IU196" s="161"/>
      <c r="IV196" s="161"/>
      <c r="IW196" s="161"/>
      <c r="IX196" s="161"/>
      <c r="IY196" s="161"/>
      <c r="IZ196" s="161"/>
      <c r="JA196" s="161"/>
      <c r="JB196" s="161"/>
      <c r="JC196" s="161"/>
      <c r="JD196" s="162"/>
      <c r="JE196" s="92"/>
    </row>
    <row r="197" spans="1:265" s="1" customFormat="1" ht="14.4" x14ac:dyDescent="0.3">
      <c r="A197" s="124"/>
      <c r="B197" s="171"/>
      <c r="C197" s="165" t="s">
        <v>43</v>
      </c>
      <c r="D197" s="137" t="s">
        <v>28</v>
      </c>
      <c r="E197" s="137" t="s">
        <v>39</v>
      </c>
      <c r="F197" s="138"/>
      <c r="G197" s="137"/>
      <c r="H197" s="137"/>
      <c r="I197" s="172"/>
      <c r="J197" s="137"/>
      <c r="K197" s="137"/>
      <c r="L197" s="139"/>
      <c r="M197" s="108"/>
      <c r="N197" s="144">
        <f ca="1">SUM(INDIRECT(ADDRESS(ROW($C197)+1,COLUMN($C197)+11,4)&amp;":"&amp;ADDRESS(ROW($C197)+(COUNTIFS($C$1:$C$12,$C197)-1),COLUMN($C197)+11,4)))</f>
        <v>850</v>
      </c>
      <c r="O197" s="137"/>
      <c r="P197" s="137"/>
      <c r="Q197" s="137"/>
      <c r="R197" s="137"/>
      <c r="S197" s="137"/>
      <c r="T197" s="170"/>
      <c r="U197" s="108"/>
      <c r="V197" s="151"/>
      <c r="W197" s="152"/>
      <c r="X197" s="152"/>
      <c r="Y197" s="152"/>
      <c r="Z197" s="152"/>
      <c r="AA197" s="152"/>
      <c r="AB197" s="152"/>
      <c r="AC197" s="152"/>
      <c r="AD197" s="152"/>
      <c r="AE197" s="152"/>
      <c r="AF197" s="152"/>
      <c r="AG197" s="153"/>
      <c r="AH197" s="151"/>
      <c r="AI197" s="152"/>
      <c r="AJ197" s="152"/>
      <c r="AK197" s="152"/>
      <c r="AL197" s="152"/>
      <c r="AM197" s="152"/>
      <c r="AN197" s="152"/>
      <c r="AO197" s="152"/>
      <c r="AP197" s="152"/>
      <c r="AQ197" s="152"/>
      <c r="AR197" s="152"/>
      <c r="AS197" s="153"/>
      <c r="AT197" s="151"/>
      <c r="AU197" s="152"/>
      <c r="AV197" s="152"/>
      <c r="AW197" s="152"/>
      <c r="AX197" s="152"/>
      <c r="AY197" s="152"/>
      <c r="AZ197" s="152"/>
      <c r="BA197" s="152"/>
      <c r="BB197" s="152"/>
      <c r="BC197" s="152"/>
      <c r="BD197" s="152"/>
      <c r="BE197" s="153"/>
      <c r="BF197" s="151"/>
      <c r="BG197" s="152"/>
      <c r="BH197" s="152"/>
      <c r="BI197" s="152"/>
      <c r="BJ197" s="152"/>
      <c r="BK197" s="152"/>
      <c r="BL197" s="152"/>
      <c r="BM197" s="152"/>
      <c r="BN197" s="152"/>
      <c r="BO197" s="152"/>
      <c r="BP197" s="152"/>
      <c r="BQ197" s="153"/>
      <c r="BR197" s="52"/>
      <c r="BS197" s="71"/>
      <c r="BT197" s="71"/>
      <c r="BU197" s="71"/>
      <c r="BV197" s="71"/>
      <c r="BW197" s="71"/>
      <c r="BX197" s="71"/>
      <c r="BY197" s="71"/>
      <c r="BZ197" s="71"/>
      <c r="CA197" s="71"/>
      <c r="CB197" s="71"/>
      <c r="CC197" s="71"/>
      <c r="CD197" s="72"/>
      <c r="CE197" s="71"/>
      <c r="CF197" s="71"/>
      <c r="CG197" s="71"/>
      <c r="CH197" s="71"/>
      <c r="CI197" s="71"/>
      <c r="CJ197" s="71"/>
      <c r="CK197" s="71"/>
      <c r="CL197" s="71"/>
      <c r="CM197" s="71"/>
      <c r="CN197" s="71"/>
      <c r="CO197" s="71"/>
      <c r="CP197" s="72"/>
      <c r="CQ197" s="71"/>
      <c r="CR197" s="71"/>
      <c r="CS197" s="71"/>
      <c r="CT197" s="71"/>
      <c r="CU197" s="71"/>
      <c r="CV197" s="71"/>
      <c r="CW197" s="71"/>
      <c r="CX197" s="71"/>
      <c r="CY197" s="71"/>
      <c r="CZ197" s="71"/>
      <c r="DA197" s="71"/>
      <c r="DB197" s="72"/>
      <c r="DC197" s="71"/>
      <c r="DD197" s="71"/>
      <c r="DE197" s="71"/>
      <c r="DF197" s="71"/>
      <c r="DG197" s="71"/>
      <c r="DH197" s="71"/>
      <c r="DI197" s="71"/>
      <c r="DJ197" s="71"/>
      <c r="DK197" s="71"/>
      <c r="DL197" s="71"/>
      <c r="DM197" s="71"/>
      <c r="DN197" s="71"/>
      <c r="DO197" s="52"/>
      <c r="DP197" s="73"/>
      <c r="DQ197" s="71"/>
      <c r="DR197" s="71"/>
      <c r="DS197" s="71"/>
      <c r="DT197" s="71"/>
      <c r="DU197" s="71"/>
      <c r="DV197" s="71"/>
      <c r="DW197" s="71"/>
      <c r="DX197" s="71"/>
      <c r="DY197" s="71"/>
      <c r="DZ197" s="71"/>
      <c r="EA197" s="71"/>
      <c r="EB197" s="71"/>
      <c r="EC197" s="71"/>
      <c r="ED197" s="71"/>
      <c r="EE197" s="71"/>
      <c r="EF197" s="71"/>
      <c r="EG197" s="71"/>
      <c r="EH197" s="71"/>
      <c r="EI197" s="71"/>
      <c r="EJ197" s="71"/>
      <c r="EK197" s="71"/>
      <c r="EL197" s="74"/>
      <c r="EM197" s="72"/>
      <c r="EN197" s="71"/>
      <c r="EO197" s="71"/>
      <c r="EP197" s="71"/>
      <c r="EQ197" s="71"/>
      <c r="ER197" s="71"/>
      <c r="ES197" s="71"/>
      <c r="ET197" s="71"/>
      <c r="EU197" s="71"/>
      <c r="EV197" s="71"/>
      <c r="EW197" s="71"/>
      <c r="EX197" s="71"/>
      <c r="EY197" s="71"/>
      <c r="EZ197" s="71"/>
      <c r="FA197" s="71"/>
      <c r="FB197" s="71"/>
      <c r="FC197" s="71"/>
      <c r="FD197" s="71"/>
      <c r="FE197" s="71"/>
      <c r="FF197" s="71"/>
      <c r="FG197" s="71"/>
      <c r="FH197" s="71"/>
      <c r="FI197" s="71"/>
      <c r="FJ197" s="71"/>
      <c r="FK197" s="72"/>
      <c r="FL197" s="71"/>
      <c r="FM197" s="71"/>
      <c r="FN197" s="71"/>
      <c r="FO197" s="71"/>
      <c r="FP197" s="71"/>
      <c r="FQ197" s="71"/>
      <c r="FR197" s="71"/>
      <c r="FS197" s="71"/>
      <c r="FT197" s="71"/>
      <c r="FU197" s="71"/>
      <c r="FV197" s="71"/>
      <c r="FW197" s="71"/>
      <c r="FX197" s="71"/>
      <c r="FY197" s="71"/>
      <c r="FZ197" s="71"/>
      <c r="GA197" s="71"/>
      <c r="GB197" s="71"/>
      <c r="GC197" s="71"/>
      <c r="GD197" s="71"/>
      <c r="GE197" s="71"/>
      <c r="GF197" s="71"/>
      <c r="GG197" s="71"/>
      <c r="GH197" s="71"/>
      <c r="GI197" s="72"/>
      <c r="GJ197" s="71"/>
      <c r="GK197" s="71"/>
      <c r="GL197" s="71"/>
      <c r="GM197" s="71"/>
      <c r="GN197" s="71"/>
      <c r="GO197" s="71"/>
      <c r="GP197" s="71"/>
      <c r="GQ197" s="71"/>
      <c r="GR197" s="71"/>
      <c r="GS197" s="71"/>
      <c r="GT197" s="71"/>
      <c r="GU197" s="71"/>
      <c r="GV197" s="71"/>
      <c r="GW197" s="71"/>
      <c r="GX197" s="71"/>
      <c r="GY197" s="71"/>
      <c r="GZ197" s="71"/>
      <c r="HA197" s="71"/>
      <c r="HB197" s="71"/>
      <c r="HC197" s="71"/>
      <c r="HD197" s="71"/>
      <c r="HE197" s="71"/>
      <c r="HF197" s="71"/>
      <c r="HG197" s="72"/>
      <c r="HH197" s="52"/>
      <c r="HI197" s="157"/>
      <c r="HJ197" s="158"/>
      <c r="HK197" s="158"/>
      <c r="HL197" s="158"/>
      <c r="HM197" s="158"/>
      <c r="HN197" s="158"/>
      <c r="HO197" s="158"/>
      <c r="HP197" s="158"/>
      <c r="HQ197" s="158"/>
      <c r="HR197" s="158"/>
      <c r="HS197" s="158"/>
      <c r="HT197" s="159"/>
      <c r="HU197" s="157"/>
      <c r="HV197" s="158"/>
      <c r="HW197" s="158"/>
      <c r="HX197" s="158"/>
      <c r="HY197" s="158"/>
      <c r="HZ197" s="158"/>
      <c r="IA197" s="158"/>
      <c r="IB197" s="158"/>
      <c r="IC197" s="158"/>
      <c r="ID197" s="158"/>
      <c r="IE197" s="158"/>
      <c r="IF197" s="159"/>
      <c r="IG197" s="157"/>
      <c r="IH197" s="158"/>
      <c r="II197" s="158"/>
      <c r="IJ197" s="158"/>
      <c r="IK197" s="158"/>
      <c r="IL197" s="158"/>
      <c r="IM197" s="158"/>
      <c r="IN197" s="158"/>
      <c r="IO197" s="158"/>
      <c r="IP197" s="158"/>
      <c r="IQ197" s="158"/>
      <c r="IR197" s="159"/>
      <c r="IS197" s="157"/>
      <c r="IT197" s="158"/>
      <c r="IU197" s="158"/>
      <c r="IV197" s="158"/>
      <c r="IW197" s="158"/>
      <c r="IX197" s="158"/>
      <c r="IY197" s="158"/>
      <c r="IZ197" s="158"/>
      <c r="JA197" s="158"/>
      <c r="JB197" s="158"/>
      <c r="JC197" s="158"/>
      <c r="JD197" s="159"/>
      <c r="JE197" s="92"/>
    </row>
    <row r="198" spans="1:265" s="1" customFormat="1" ht="15" customHeight="1" x14ac:dyDescent="0.3">
      <c r="A198" s="125"/>
      <c r="B198" s="163">
        <f t="shared" ref="B198:B200" ca="1" si="2740">INDIRECT(ADDRESS(ROW(A198)-1,COLUMN(A198)+1,4),TRUE)</f>
        <v>0</v>
      </c>
      <c r="C198" s="164" t="str">
        <f t="shared" ref="C198:C200" ca="1" si="2741">INDIRECT(ADDRESS(ROW(B198)-1,COLUMN(B198)+1,4),TRUE)</f>
        <v>Affaire 1</v>
      </c>
      <c r="D198" s="140" t="str">
        <f t="shared" ref="D198:D200" ca="1" si="2742">INDIRECT(ADDRESS(ROW(C198)-1,COLUMN(C198)+1,4),TRUE)</f>
        <v>DCE/REA</v>
      </c>
      <c r="E198" s="141" t="s">
        <v>38</v>
      </c>
      <c r="F198" s="142">
        <v>1</v>
      </c>
      <c r="G198" s="140">
        <f t="shared" ref="G198:G200" ca="1" si="2743">INDIRECT(ADDRESS(ROW(F198)-1,COLUMN(F198)+1,4),TRUE)</f>
        <v>0</v>
      </c>
      <c r="H198" s="140">
        <f t="shared" ref="H198:H200" ca="1" si="2744">INDIRECT(ADDRESS(ROW(G198)-1,COLUMN(G198)+1,4),TRUE)</f>
        <v>0</v>
      </c>
      <c r="I198" s="168">
        <f t="shared" ref="I198:I200" ca="1" si="2745">INDIRECT(ADDRESS(ROW(H198)-1,COLUMN(H198)+1,4),TRUE)</f>
        <v>0</v>
      </c>
      <c r="J198" s="173">
        <f t="shared" ref="J198:J200" ca="1" si="2746">INDIRECT(ADDRESS(ROW(I198)-1,COLUMN(I198)+1,4),TRUE)</f>
        <v>0</v>
      </c>
      <c r="K198" s="140">
        <f t="shared" ref="K198:K200" ca="1" si="2747">INDIRECT(ADDRESS(ROW(J198)-1,COLUMN(J198)+1,4),TRUE)</f>
        <v>0</v>
      </c>
      <c r="L198" s="143">
        <f t="shared" ref="L198:L200" ca="1" si="2748">INDIRECT(ADDRESS(ROW(K198)-1,COLUMN(K198)+1,4),TRUE)</f>
        <v>0</v>
      </c>
      <c r="M198" s="108"/>
      <c r="N198" s="145">
        <v>400</v>
      </c>
      <c r="O198" s="146">
        <v>43466</v>
      </c>
      <c r="P198" s="146">
        <v>43586</v>
      </c>
      <c r="Q198" s="147"/>
      <c r="R198" s="148" t="str">
        <f ca="1">IF(AND($P198&lt;&gt;"",$P198&lt;=$B$1,$Q198=""),"RETARD","")</f>
        <v>RETARD</v>
      </c>
      <c r="S198" s="148">
        <f ca="1">IF($O198="","",IF(AND($B$1&lt;$P198,$Q198=""),$P198,IF(AND($Q198&lt;=$P198,$Q198&lt;&gt;""),$Q198,EDATE($P198,1))))</f>
        <v>43617</v>
      </c>
      <c r="T198" s="169"/>
      <c r="U198" s="108"/>
      <c r="V198" s="154" t="str">
        <f t="shared" ref="V198:V200" ca="1" si="2749">IF(AND(BS198&gt;0,BT198&gt;0),"-",IF(AND(BS198&gt;0,BT198=0),IF($D198="DCE/REA",IF(HI198="","DCE","REA"),$D198),""))</f>
        <v>-</v>
      </c>
      <c r="W198" s="155" t="str">
        <f t="shared" ref="W198:W200" ca="1" si="2750">IF(AND(BT198&gt;0,BU198&gt;0),"-",IF(AND(BT198&gt;0,BU198=0),IF($D198="DCE/REA",IF(HJ198="","DCE","REA"),$D198),""))</f>
        <v>-</v>
      </c>
      <c r="X198" s="155" t="str">
        <f t="shared" ref="X198:X200" ca="1" si="2751">IF(AND(BU198&gt;0,BV198&gt;0),"-",IF(AND(BU198&gt;0,BV198=0),IF($D198="DCE/REA",IF(HK198="","DCE","REA"),$D198),""))</f>
        <v>-</v>
      </c>
      <c r="Y198" s="155" t="str">
        <f t="shared" ref="Y198:Y200" ca="1" si="2752">IF(AND(BV198&gt;0,BW198&gt;0),"-",IF(AND(BV198&gt;0,BW198=0),IF($D198="DCE/REA",IF(HL198="","DCE","REA"),$D198),""))</f>
        <v>-</v>
      </c>
      <c r="Z198" s="155" t="str">
        <f t="shared" ref="Z198:Z200" ca="1" si="2753">IF(AND(BW198&gt;0,BX198&gt;0),"-",IF(AND(BW198&gt;0,BX198=0),IF($D198="DCE/REA",IF(HM198="","DCE","REA"),$D198),""))</f>
        <v>-</v>
      </c>
      <c r="AA198" s="155" t="str">
        <f t="shared" ref="AA198:AA200" ca="1" si="2754">IF(AND(BX198&gt;0,BY198&gt;0),"-",IF(AND(BX198&gt;0,BY198=0),IF($D198="DCE/REA",IF(HN198="","DCE","REA"),$D198),""))</f>
        <v>DCE</v>
      </c>
      <c r="AB198" s="155" t="str">
        <f t="shared" ref="AB198:AB200" ca="1" si="2755">IF(AND(BY198&gt;0,BZ198&gt;0),"-",IF(AND(BY198&gt;0,BZ198=0),IF($D198="DCE/REA",IF(HO198="","DCE","REA"),$D198),""))</f>
        <v/>
      </c>
      <c r="AC198" s="155" t="str">
        <f t="shared" ref="AC198:AC200" ca="1" si="2756">IF(AND(BZ198&gt;0,CA198&gt;0),"-",IF(AND(BZ198&gt;0,CA198=0),IF($D198="DCE/REA",IF(HP198="","DCE","REA"),$D198),""))</f>
        <v/>
      </c>
      <c r="AD198" s="155" t="str">
        <f t="shared" ref="AD198:AD200" ca="1" si="2757">IF(AND(CA198&gt;0,CB198&gt;0),"-",IF(AND(CA198&gt;0,CB198=0),IF($D198="DCE/REA",IF(HQ198="","DCE","REA"),$D198),""))</f>
        <v/>
      </c>
      <c r="AE198" s="155" t="str">
        <f t="shared" ref="AE198:AE200" ca="1" si="2758">IF(AND(CB198&gt;0,CC198&gt;0),"-",IF(AND(CB198&gt;0,CC198=0),IF($D198="DCE/REA",IF(HR198="","DCE","REA"),$D198),""))</f>
        <v/>
      </c>
      <c r="AF198" s="155" t="str">
        <f t="shared" ref="AF198:AF200" ca="1" si="2759">IF(AND(CC198&gt;0,CD198&gt;0),"-",IF(AND(CC198&gt;0,CD198=0),IF($D198="DCE/REA",IF(HS198="","DCE","REA"),$D198),""))</f>
        <v/>
      </c>
      <c r="AG198" s="156" t="str">
        <f t="shared" ref="AG198:AG200" ca="1" si="2760">IF(AND(CD198&gt;0,CE198&gt;0),"-",IF(AND(CD198&gt;0,CE198=0),IF($D198="DCE/REA",IF(HT198="","DCE","REA"),$D198),""))</f>
        <v/>
      </c>
      <c r="AH198" s="154" t="str">
        <f t="shared" ref="AH198:AH200" ca="1" si="2761">IF(AND(CE198&gt;0,CF198&gt;0),"-",IF(AND(CE198&gt;0,CF198=0),IF($D198="DCE/REA",IF(HU198="","DCE","REA"),$D198),""))</f>
        <v/>
      </c>
      <c r="AI198" s="155" t="str">
        <f t="shared" ref="AI198:AI200" ca="1" si="2762">IF(AND(CF198&gt;0,CG198&gt;0),"-",IF(AND(CF198&gt;0,CG198=0),IF($D198="DCE/REA",IF(HV198="","DCE","REA"),$D198),""))</f>
        <v/>
      </c>
      <c r="AJ198" s="155" t="str">
        <f t="shared" ref="AJ198:AJ200" ca="1" si="2763">IF(AND(CG198&gt;0,CH198&gt;0),"-",IF(AND(CG198&gt;0,CH198=0),IF($D198="DCE/REA",IF(HW198="","DCE","REA"),$D198),""))</f>
        <v/>
      </c>
      <c r="AK198" s="155" t="str">
        <f t="shared" ref="AK198:AK200" ca="1" si="2764">IF(AND(CH198&gt;0,CI198&gt;0),"-",IF(AND(CH198&gt;0,CI198=0),IF($D198="DCE/REA",IF(HX198="","DCE","REA"),$D198),""))</f>
        <v/>
      </c>
      <c r="AL198" s="155" t="str">
        <f t="shared" ref="AL198:AL200" ca="1" si="2765">IF(AND(CI198&gt;0,CJ198&gt;0),"-",IF(AND(CI198&gt;0,CJ198=0),IF($D198="DCE/REA",IF(HY198="","DCE","REA"),$D198),""))</f>
        <v/>
      </c>
      <c r="AM198" s="155" t="str">
        <f t="shared" ref="AM198:AM200" ca="1" si="2766">IF(AND(CJ198&gt;0,CK198&gt;0),"-",IF(AND(CJ198&gt;0,CK198=0),IF($D198="DCE/REA",IF(HZ198="","DCE","REA"),$D198),""))</f>
        <v/>
      </c>
      <c r="AN198" s="155" t="str">
        <f t="shared" ref="AN198:AN200" ca="1" si="2767">IF(AND(CK198&gt;0,CL198&gt;0),"-",IF(AND(CK198&gt;0,CL198=0),IF($D198="DCE/REA",IF(IA198="","DCE","REA"),$D198),""))</f>
        <v/>
      </c>
      <c r="AO198" s="155" t="str">
        <f t="shared" ref="AO198:AO200" ca="1" si="2768">IF(AND(CL198&gt;0,CM198&gt;0),"-",IF(AND(CL198&gt;0,CM198=0),IF($D198="DCE/REA",IF(IB198="","DCE","REA"),$D198),""))</f>
        <v/>
      </c>
      <c r="AP198" s="155" t="str">
        <f t="shared" ref="AP198:AP200" ca="1" si="2769">IF(AND(CM198&gt;0,CN198&gt;0),"-",IF(AND(CM198&gt;0,CN198=0),IF($D198="DCE/REA",IF(IC198="","DCE","REA"),$D198),""))</f>
        <v/>
      </c>
      <c r="AQ198" s="155" t="str">
        <f t="shared" ref="AQ198:AQ200" ca="1" si="2770">IF(AND(CN198&gt;0,CO198&gt;0),"-",IF(AND(CN198&gt;0,CO198=0),IF($D198="DCE/REA",IF(ID198="","DCE","REA"),$D198),""))</f>
        <v/>
      </c>
      <c r="AR198" s="155" t="str">
        <f t="shared" ref="AR198:AR200" ca="1" si="2771">IF(AND(CO198&gt;0,CP198&gt;0),"-",IF(AND(CO198&gt;0,CP198=0),IF($D198="DCE/REA",IF(IE198="","DCE","REA"),$D198),""))</f>
        <v/>
      </c>
      <c r="AS198" s="156" t="str">
        <f t="shared" ref="AS198:AS200" ca="1" si="2772">IF(AND(CP198&gt;0,CQ198&gt;0),"-",IF(AND(CP198&gt;0,CQ198=0),IF($D198="DCE/REA",IF(IF198="","DCE","REA"),$D198),""))</f>
        <v/>
      </c>
      <c r="AT198" s="154" t="str">
        <f t="shared" ref="AT198:AT200" ca="1" si="2773">IF(AND(CQ198&gt;0,CR198&gt;0),"-",IF(AND(CQ198&gt;0,CR198=0),IF($D198="DCE/REA",IF(IG198="","DCE","REA"),$D198),""))</f>
        <v/>
      </c>
      <c r="AU198" s="155" t="str">
        <f t="shared" ref="AU198:AU200" ca="1" si="2774">IF(AND(CR198&gt;0,CS198&gt;0),"-",IF(AND(CR198&gt;0,CS198=0),IF($D198="DCE/REA",IF(IH198="","DCE","REA"),$D198),""))</f>
        <v/>
      </c>
      <c r="AV198" s="155" t="str">
        <f t="shared" ref="AV198:AV200" ca="1" si="2775">IF(AND(CS198&gt;0,CT198&gt;0),"-",IF(AND(CS198&gt;0,CT198=0),IF($D198="DCE/REA",IF(II198="","DCE","REA"),$D198),""))</f>
        <v/>
      </c>
      <c r="AW198" s="155" t="str">
        <f t="shared" ref="AW198:AW200" ca="1" si="2776">IF(AND(CT198&gt;0,CU198&gt;0),"-",IF(AND(CT198&gt;0,CU198=0),IF($D198="DCE/REA",IF(IJ198="","DCE","REA"),$D198),""))</f>
        <v/>
      </c>
      <c r="AX198" s="155" t="str">
        <f t="shared" ref="AX198:AX200" ca="1" si="2777">IF(AND(CU198&gt;0,CV198&gt;0),"-",IF(AND(CU198&gt;0,CV198=0),IF($D198="DCE/REA",IF(IK198="","DCE","REA"),$D198),""))</f>
        <v/>
      </c>
      <c r="AY198" s="155" t="str">
        <f t="shared" ref="AY198:AY200" ca="1" si="2778">IF(AND(CV198&gt;0,CW198&gt;0),"-",IF(AND(CV198&gt;0,CW198=0),IF($D198="DCE/REA",IF(IL198="","DCE","REA"),$D198),""))</f>
        <v/>
      </c>
      <c r="AZ198" s="155" t="str">
        <f t="shared" ref="AZ198:AZ200" ca="1" si="2779">IF(AND(CW198&gt;0,CX198&gt;0),"-",IF(AND(CW198&gt;0,CX198=0),IF($D198="DCE/REA",IF(IM198="","DCE","REA"),$D198),""))</f>
        <v/>
      </c>
      <c r="BA198" s="155" t="str">
        <f t="shared" ref="BA198:BA200" ca="1" si="2780">IF(AND(CX198&gt;0,CY198&gt;0),"-",IF(AND(CX198&gt;0,CY198=0),IF($D198="DCE/REA",IF(IN198="","DCE","REA"),$D198),""))</f>
        <v/>
      </c>
      <c r="BB198" s="155" t="str">
        <f t="shared" ref="BB198:BB200" ca="1" si="2781">IF(AND(CY198&gt;0,CZ198&gt;0),"-",IF(AND(CY198&gt;0,CZ198=0),IF($D198="DCE/REA",IF(IO198="","DCE","REA"),$D198),""))</f>
        <v/>
      </c>
      <c r="BC198" s="155" t="str">
        <f t="shared" ref="BC198:BC200" ca="1" si="2782">IF(AND(CZ198&gt;0,DA198&gt;0),"-",IF(AND(CZ198&gt;0,DA198=0),IF($D198="DCE/REA",IF(IP198="","DCE","REA"),$D198),""))</f>
        <v/>
      </c>
      <c r="BD198" s="155" t="str">
        <f t="shared" ref="BD198:BD200" ca="1" si="2783">IF(AND(DA198&gt;0,DB198&gt;0),"-",IF(AND(DA198&gt;0,DB198=0),IF($D198="DCE/REA",IF(IQ198="","DCE","REA"),$D198),""))</f>
        <v/>
      </c>
      <c r="BE198" s="156" t="str">
        <f t="shared" ref="BE198:BE200" ca="1" si="2784">IF(AND(DB198&gt;0,DC198&gt;0),"-",IF(AND(DB198&gt;0,DC198=0),IF($D198="DCE/REA",IF(IR198="","DCE","REA"),$D198),""))</f>
        <v/>
      </c>
      <c r="BF198" s="154" t="str">
        <f t="shared" ref="BF198:BF200" ca="1" si="2785">IF(AND(DC198&gt;0,DD198&gt;0),"-",IF(AND(DC198&gt;0,DD198=0),IF($D198="DCE/REA",IF(IS198="","DCE","REA"),$D198),""))</f>
        <v/>
      </c>
      <c r="BG198" s="155" t="str">
        <f t="shared" ref="BG198:BG200" ca="1" si="2786">IF(AND(DD198&gt;0,DE198&gt;0),"-",IF(AND(DD198&gt;0,DE198=0),IF($D198="DCE/REA",IF(IT198="","DCE","REA"),$D198),""))</f>
        <v/>
      </c>
      <c r="BH198" s="155" t="str">
        <f t="shared" ref="BH198:BH200" ca="1" si="2787">IF(AND(DE198&gt;0,DF198&gt;0),"-",IF(AND(DE198&gt;0,DF198=0),IF($D198="DCE/REA",IF(IU198="","DCE","REA"),$D198),""))</f>
        <v/>
      </c>
      <c r="BI198" s="155" t="str">
        <f t="shared" ref="BI198:BI200" ca="1" si="2788">IF(AND(DF198&gt;0,DG198&gt;0),"-",IF(AND(DF198&gt;0,DG198=0),IF($D198="DCE/REA",IF(IV198="","DCE","REA"),$D198),""))</f>
        <v/>
      </c>
      <c r="BJ198" s="155" t="str">
        <f t="shared" ref="BJ198:BJ200" ca="1" si="2789">IF(AND(DG198&gt;0,DH198&gt;0),"-",IF(AND(DG198&gt;0,DH198=0),IF($D198="DCE/REA",IF(IW198="","DCE","REA"),$D198),""))</f>
        <v/>
      </c>
      <c r="BK198" s="155" t="str">
        <f t="shared" ref="BK198:BK200" ca="1" si="2790">IF(AND(DH198&gt;0,DI198&gt;0),"-",IF(AND(DH198&gt;0,DI198=0),IF($D198="DCE/REA",IF(IX198="","DCE","REA"),$D198),""))</f>
        <v/>
      </c>
      <c r="BL198" s="155" t="str">
        <f t="shared" ref="BL198:BL200" ca="1" si="2791">IF(AND(DI198&gt;0,DJ198&gt;0),"-",IF(AND(DI198&gt;0,DJ198=0),IF($D198="DCE/REA",IF(IY198="","DCE","REA"),$D198),""))</f>
        <v/>
      </c>
      <c r="BM198" s="155" t="str">
        <f t="shared" ref="BM198:BM200" ca="1" si="2792">IF(AND(DJ198&gt;0,DK198&gt;0),"-",IF(AND(DJ198&gt;0,DK198=0),IF($D198="DCE/REA",IF(IZ198="","DCE","REA"),$D198),""))</f>
        <v/>
      </c>
      <c r="BN198" s="155" t="str">
        <f t="shared" ref="BN198:BN200" ca="1" si="2793">IF(AND(DK198&gt;0,DL198&gt;0),"-",IF(AND(DK198&gt;0,DL198=0),IF($D198="DCE/REA",IF(JA198="","DCE","REA"),$D198),""))</f>
        <v/>
      </c>
      <c r="BO198" s="155" t="str">
        <f t="shared" ref="BO198:BO200" ca="1" si="2794">IF(AND(DL198&gt;0,DM198&gt;0),"-",IF(AND(DL198&gt;0,DM198=0),IF($D198="DCE/REA",IF(JB198="","DCE","REA"),$D198),""))</f>
        <v/>
      </c>
      <c r="BP198" s="155" t="str">
        <f t="shared" ref="BP198:BP200" ca="1" si="2795">IF(AND(DM198&gt;0,DN198&gt;0),"-",IF(AND(DM198&gt;0,DN198=0),IF($D198="DCE/REA",IF(JC198="","DCE","REA"),$D198),""))</f>
        <v/>
      </c>
      <c r="BQ198" s="156" t="str">
        <f t="shared" ref="BQ198:BQ200" ca="1" si="2796">IF(AND(DN198&gt;0,DO198&gt;0),"-",IF(AND(DN198&gt;0,DO198=0),IF($D198="DCE/REA",IF(JD198="","DCE","REA"),$D198),""))</f>
        <v/>
      </c>
      <c r="BR198" s="52"/>
      <c r="BS198" s="53">
        <f t="shared" ref="BS198:CH200" ca="1" si="2797">IF(OFFSET($HI198,,(COLUMN()-COLUMN($BS$1:$BS$12)),,1)&lt;&gt;"",OFFSET($HI198,,(COLUMN()-COLUMN($BS$1:$BS$12)),,1),SUM(OFFSET($DP198,,2*(COLUMN()-COLUMN($BS$1:$BS$12)),,2)))</f>
        <v>47.058823529411768</v>
      </c>
      <c r="BT198" s="53">
        <f t="shared" ca="1" si="2797"/>
        <v>47.058823529411768</v>
      </c>
      <c r="BU198" s="53">
        <f t="shared" ca="1" si="2797"/>
        <v>70.588235294117652</v>
      </c>
      <c r="BV198" s="53">
        <f t="shared" ca="1" si="2797"/>
        <v>94.117647058823536</v>
      </c>
      <c r="BW198" s="53">
        <f t="shared" ca="1" si="2797"/>
        <v>94.117647058823536</v>
      </c>
      <c r="BX198" s="53">
        <f t="shared" ca="1" si="2797"/>
        <v>47.058823529411768</v>
      </c>
      <c r="BY198" s="53">
        <f t="shared" ca="1" si="2797"/>
        <v>0</v>
      </c>
      <c r="BZ198" s="53">
        <f t="shared" ca="1" si="2797"/>
        <v>0</v>
      </c>
      <c r="CA198" s="53">
        <f t="shared" ca="1" si="2797"/>
        <v>0</v>
      </c>
      <c r="CB198" s="53">
        <f t="shared" ca="1" si="2797"/>
        <v>0</v>
      </c>
      <c r="CC198" s="53">
        <f t="shared" ca="1" si="2797"/>
        <v>0</v>
      </c>
      <c r="CD198" s="54">
        <f t="shared" ca="1" si="2797"/>
        <v>0</v>
      </c>
      <c r="CE198" s="53">
        <f t="shared" ca="1" si="2797"/>
        <v>0</v>
      </c>
      <c r="CF198" s="53">
        <f t="shared" ca="1" si="2797"/>
        <v>0</v>
      </c>
      <c r="CG198" s="53">
        <f t="shared" ca="1" si="2797"/>
        <v>0</v>
      </c>
      <c r="CH198" s="53">
        <f t="shared" ca="1" si="2797"/>
        <v>0</v>
      </c>
      <c r="CI198" s="53">
        <f t="shared" ref="CI198:CX200" ca="1" si="2798">IF(OFFSET($HI198,,(COLUMN()-COLUMN($BS$1:$BS$12)),,1)&lt;&gt;"",OFFSET($HI198,,(COLUMN()-COLUMN($BS$1:$BS$12)),,1),SUM(OFFSET($DP198,,2*(COLUMN()-COLUMN($BS$1:$BS$12)),,2)))</f>
        <v>0</v>
      </c>
      <c r="CJ198" s="53">
        <f t="shared" ca="1" si="2798"/>
        <v>0</v>
      </c>
      <c r="CK198" s="53">
        <f t="shared" ca="1" si="2798"/>
        <v>0</v>
      </c>
      <c r="CL198" s="53">
        <f t="shared" ca="1" si="2798"/>
        <v>0</v>
      </c>
      <c r="CM198" s="53">
        <f t="shared" ca="1" si="2798"/>
        <v>0</v>
      </c>
      <c r="CN198" s="53">
        <f t="shared" ca="1" si="2798"/>
        <v>0</v>
      </c>
      <c r="CO198" s="53">
        <f t="shared" ca="1" si="2798"/>
        <v>0</v>
      </c>
      <c r="CP198" s="54">
        <f t="shared" ca="1" si="2798"/>
        <v>0</v>
      </c>
      <c r="CQ198" s="53">
        <f t="shared" ca="1" si="2798"/>
        <v>0</v>
      </c>
      <c r="CR198" s="53">
        <f t="shared" ca="1" si="2798"/>
        <v>0</v>
      </c>
      <c r="CS198" s="53">
        <f t="shared" ca="1" si="2798"/>
        <v>0</v>
      </c>
      <c r="CT198" s="53">
        <f t="shared" ca="1" si="2798"/>
        <v>0</v>
      </c>
      <c r="CU198" s="53">
        <f t="shared" ca="1" si="2798"/>
        <v>0</v>
      </c>
      <c r="CV198" s="53">
        <f t="shared" ca="1" si="2798"/>
        <v>0</v>
      </c>
      <c r="CW198" s="53">
        <f t="shared" ca="1" si="2798"/>
        <v>0</v>
      </c>
      <c r="CX198" s="53">
        <f t="shared" ca="1" si="2798"/>
        <v>0</v>
      </c>
      <c r="CY198" s="53">
        <f t="shared" ref="CY198:DN200" ca="1" si="2799">IF(OFFSET($HI198,,(COLUMN()-COLUMN($BS$1:$BS$12)),,1)&lt;&gt;"",OFFSET($HI198,,(COLUMN()-COLUMN($BS$1:$BS$12)),,1),SUM(OFFSET($DP198,,2*(COLUMN()-COLUMN($BS$1:$BS$12)),,2)))</f>
        <v>0</v>
      </c>
      <c r="CZ198" s="53">
        <f t="shared" ca="1" si="2799"/>
        <v>0</v>
      </c>
      <c r="DA198" s="53">
        <f t="shared" ca="1" si="2799"/>
        <v>0</v>
      </c>
      <c r="DB198" s="54">
        <f t="shared" ca="1" si="2799"/>
        <v>0</v>
      </c>
      <c r="DC198" s="53">
        <f t="shared" ca="1" si="2799"/>
        <v>0</v>
      </c>
      <c r="DD198" s="53">
        <f t="shared" ca="1" si="2799"/>
        <v>0</v>
      </c>
      <c r="DE198" s="53">
        <f t="shared" ca="1" si="2799"/>
        <v>0</v>
      </c>
      <c r="DF198" s="53">
        <f t="shared" ca="1" si="2799"/>
        <v>0</v>
      </c>
      <c r="DG198" s="53">
        <f t="shared" ca="1" si="2799"/>
        <v>0</v>
      </c>
      <c r="DH198" s="53">
        <f t="shared" ca="1" si="2799"/>
        <v>0</v>
      </c>
      <c r="DI198" s="53">
        <f t="shared" ca="1" si="2799"/>
        <v>0</v>
      </c>
      <c r="DJ198" s="53">
        <f t="shared" ca="1" si="2799"/>
        <v>0</v>
      </c>
      <c r="DK198" s="53">
        <f t="shared" ca="1" si="2799"/>
        <v>0</v>
      </c>
      <c r="DL198" s="53">
        <f t="shared" ca="1" si="2799"/>
        <v>0</v>
      </c>
      <c r="DM198" s="53">
        <f t="shared" ca="1" si="2799"/>
        <v>0</v>
      </c>
      <c r="DN198" s="53">
        <f t="shared" ca="1" si="2799"/>
        <v>0</v>
      </c>
      <c r="DO198" s="52"/>
      <c r="DP198" s="60">
        <v>23.529411764705884</v>
      </c>
      <c r="DQ198" s="53">
        <v>23.529411764705884</v>
      </c>
      <c r="DR198" s="53">
        <v>23.529411764705884</v>
      </c>
      <c r="DS198" s="53">
        <v>23.529411764705884</v>
      </c>
      <c r="DT198" s="53">
        <v>23.529411764705884</v>
      </c>
      <c r="DU198" s="53">
        <v>47.058823529411768</v>
      </c>
      <c r="DV198" s="53">
        <v>47.058823529411768</v>
      </c>
      <c r="DW198" s="53">
        <v>47.058823529411768</v>
      </c>
      <c r="DX198" s="53">
        <v>47.058823529411768</v>
      </c>
      <c r="DY198" s="53">
        <v>47.058823529411768</v>
      </c>
      <c r="DZ198" s="53">
        <v>47.058823529411768</v>
      </c>
      <c r="EA198" s="53">
        <v>0</v>
      </c>
      <c r="EB198" s="53">
        <v>0</v>
      </c>
      <c r="EC198" s="53">
        <v>0</v>
      </c>
      <c r="ED198" s="53">
        <v>0</v>
      </c>
      <c r="EE198" s="53">
        <v>0</v>
      </c>
      <c r="EF198" s="53">
        <v>0</v>
      </c>
      <c r="EG198" s="53">
        <v>0</v>
      </c>
      <c r="EH198" s="53">
        <v>0</v>
      </c>
      <c r="EI198" s="53">
        <v>0</v>
      </c>
      <c r="EJ198" s="53">
        <v>0</v>
      </c>
      <c r="EK198" s="53">
        <v>0</v>
      </c>
      <c r="EL198" s="55">
        <v>0</v>
      </c>
      <c r="EM198" s="54">
        <v>0</v>
      </c>
      <c r="EN198" s="53">
        <v>0</v>
      </c>
      <c r="EO198" s="53">
        <v>0</v>
      </c>
      <c r="EP198" s="53">
        <v>0</v>
      </c>
      <c r="EQ198" s="53">
        <v>0</v>
      </c>
      <c r="ER198" s="53">
        <v>0</v>
      </c>
      <c r="ES198" s="53">
        <v>0</v>
      </c>
      <c r="ET198" s="53">
        <v>0</v>
      </c>
      <c r="EU198" s="53">
        <v>0</v>
      </c>
      <c r="EV198" s="53">
        <v>0</v>
      </c>
      <c r="EW198" s="53">
        <v>0</v>
      </c>
      <c r="EX198" s="53">
        <v>0</v>
      </c>
      <c r="EY198" s="53">
        <v>0</v>
      </c>
      <c r="EZ198" s="53">
        <v>0</v>
      </c>
      <c r="FA198" s="53">
        <v>0</v>
      </c>
      <c r="FB198" s="53">
        <v>0</v>
      </c>
      <c r="FC198" s="53">
        <v>0</v>
      </c>
      <c r="FD198" s="53">
        <v>0</v>
      </c>
      <c r="FE198" s="53">
        <v>0</v>
      </c>
      <c r="FF198" s="53">
        <v>0</v>
      </c>
      <c r="FG198" s="53">
        <v>0</v>
      </c>
      <c r="FH198" s="53">
        <v>0</v>
      </c>
      <c r="FI198" s="53">
        <v>0</v>
      </c>
      <c r="FJ198" s="53">
        <v>0</v>
      </c>
      <c r="FK198" s="54">
        <v>0</v>
      </c>
      <c r="FL198" s="53">
        <v>0</v>
      </c>
      <c r="FM198" s="53">
        <v>0</v>
      </c>
      <c r="FN198" s="53">
        <v>0</v>
      </c>
      <c r="FO198" s="53">
        <v>0</v>
      </c>
      <c r="FP198" s="53">
        <v>0</v>
      </c>
      <c r="FQ198" s="53">
        <v>0</v>
      </c>
      <c r="FR198" s="53">
        <v>0</v>
      </c>
      <c r="FS198" s="53">
        <v>0</v>
      </c>
      <c r="FT198" s="53">
        <v>0</v>
      </c>
      <c r="FU198" s="53">
        <v>0</v>
      </c>
      <c r="FV198" s="53">
        <v>0</v>
      </c>
      <c r="FW198" s="53">
        <v>0</v>
      </c>
      <c r="FX198" s="53">
        <v>0</v>
      </c>
      <c r="FY198" s="53">
        <v>0</v>
      </c>
      <c r="FZ198" s="53">
        <v>0</v>
      </c>
      <c r="GA198" s="53">
        <v>0</v>
      </c>
      <c r="GB198" s="53">
        <v>0</v>
      </c>
      <c r="GC198" s="53">
        <v>0</v>
      </c>
      <c r="GD198" s="53">
        <v>0</v>
      </c>
      <c r="GE198" s="53">
        <v>0</v>
      </c>
      <c r="GF198" s="53">
        <v>0</v>
      </c>
      <c r="GG198" s="53">
        <v>0</v>
      </c>
      <c r="GH198" s="53">
        <v>0</v>
      </c>
      <c r="GI198" s="54">
        <v>0</v>
      </c>
      <c r="GJ198" s="53">
        <v>0</v>
      </c>
      <c r="GK198" s="53">
        <v>0</v>
      </c>
      <c r="GL198" s="53">
        <v>0</v>
      </c>
      <c r="GM198" s="53">
        <v>0</v>
      </c>
      <c r="GN198" s="53">
        <v>0</v>
      </c>
      <c r="GO198" s="53">
        <v>0</v>
      </c>
      <c r="GP198" s="53">
        <v>0</v>
      </c>
      <c r="GQ198" s="53">
        <v>0</v>
      </c>
      <c r="GR198" s="53">
        <v>0</v>
      </c>
      <c r="GS198" s="53">
        <v>0</v>
      </c>
      <c r="GT198" s="53">
        <v>0</v>
      </c>
      <c r="GU198" s="53">
        <v>0</v>
      </c>
      <c r="GV198" s="53">
        <v>0</v>
      </c>
      <c r="GW198" s="53">
        <v>0</v>
      </c>
      <c r="GX198" s="53">
        <v>0</v>
      </c>
      <c r="GY198" s="53">
        <v>0</v>
      </c>
      <c r="GZ198" s="53">
        <v>0</v>
      </c>
      <c r="HA198" s="53">
        <v>0</v>
      </c>
      <c r="HB198" s="53">
        <v>0</v>
      </c>
      <c r="HC198" s="53">
        <v>0</v>
      </c>
      <c r="HD198" s="53">
        <v>0</v>
      </c>
      <c r="HE198" s="53">
        <v>0</v>
      </c>
      <c r="HF198" s="53">
        <v>0</v>
      </c>
      <c r="HG198" s="54">
        <v>0</v>
      </c>
      <c r="HH198" s="52"/>
      <c r="HI198" s="160"/>
      <c r="HJ198" s="161"/>
      <c r="HK198" s="161"/>
      <c r="HL198" s="161"/>
      <c r="HM198" s="161"/>
      <c r="HN198" s="161"/>
      <c r="HO198" s="161"/>
      <c r="HP198" s="161"/>
      <c r="HQ198" s="161"/>
      <c r="HR198" s="161"/>
      <c r="HS198" s="161"/>
      <c r="HT198" s="162"/>
      <c r="HU198" s="160"/>
      <c r="HV198" s="161"/>
      <c r="HW198" s="161"/>
      <c r="HX198" s="161"/>
      <c r="HY198" s="161"/>
      <c r="HZ198" s="161"/>
      <c r="IA198" s="161"/>
      <c r="IB198" s="161"/>
      <c r="IC198" s="161"/>
      <c r="ID198" s="161"/>
      <c r="IE198" s="161"/>
      <c r="IF198" s="162"/>
      <c r="IG198" s="160"/>
      <c r="IH198" s="161"/>
      <c r="II198" s="161"/>
      <c r="IJ198" s="161"/>
      <c r="IK198" s="161"/>
      <c r="IL198" s="161"/>
      <c r="IM198" s="161"/>
      <c r="IN198" s="161"/>
      <c r="IO198" s="161"/>
      <c r="IP198" s="161"/>
      <c r="IQ198" s="161"/>
      <c r="IR198" s="162"/>
      <c r="IS198" s="160"/>
      <c r="IT198" s="161"/>
      <c r="IU198" s="161"/>
      <c r="IV198" s="161"/>
      <c r="IW198" s="161"/>
      <c r="IX198" s="161"/>
      <c r="IY198" s="161"/>
      <c r="IZ198" s="161"/>
      <c r="JA198" s="161"/>
      <c r="JB198" s="161"/>
      <c r="JC198" s="161"/>
      <c r="JD198" s="162"/>
      <c r="JE198" s="92"/>
    </row>
    <row r="199" spans="1:265" s="1" customFormat="1" ht="14.4" x14ac:dyDescent="0.3">
      <c r="A199" s="125"/>
      <c r="B199" s="163">
        <f t="shared" ca="1" si="2740"/>
        <v>0</v>
      </c>
      <c r="C199" s="164" t="str">
        <f t="shared" ca="1" si="2741"/>
        <v>Affaire 1</v>
      </c>
      <c r="D199" s="140" t="str">
        <f t="shared" ca="1" si="2742"/>
        <v>DCE/REA</v>
      </c>
      <c r="E199" s="141" t="s">
        <v>39</v>
      </c>
      <c r="F199" s="142">
        <v>2</v>
      </c>
      <c r="G199" s="140">
        <f t="shared" ca="1" si="2743"/>
        <v>0</v>
      </c>
      <c r="H199" s="140">
        <f t="shared" ca="1" si="2744"/>
        <v>0</v>
      </c>
      <c r="I199" s="168">
        <f t="shared" ca="1" si="2745"/>
        <v>0</v>
      </c>
      <c r="J199" s="140">
        <f t="shared" ca="1" si="2746"/>
        <v>0</v>
      </c>
      <c r="K199" s="140">
        <f t="shared" ca="1" si="2747"/>
        <v>0</v>
      </c>
      <c r="L199" s="143">
        <f t="shared" ca="1" si="2748"/>
        <v>0</v>
      </c>
      <c r="M199" s="108"/>
      <c r="N199" s="145">
        <v>200</v>
      </c>
      <c r="O199" s="146">
        <v>43466</v>
      </c>
      <c r="P199" s="146">
        <v>43600</v>
      </c>
      <c r="Q199" s="147">
        <v>43597</v>
      </c>
      <c r="R199" s="148" t="str">
        <f ca="1">IF(AND($P199&lt;&gt;"",$P199&lt;=$B$1,$Q199=""),"RETARD","")</f>
        <v/>
      </c>
      <c r="S199" s="148">
        <f ca="1">IF($O199="","",IF(AND($B$1&lt;$P199,$Q199=""),$P199,IF(AND($Q199&lt;=$P199,$Q199&lt;&gt;""),$Q199,EDATE($P199,1))))</f>
        <v>43597</v>
      </c>
      <c r="T199" s="150"/>
      <c r="U199" s="108"/>
      <c r="V199" s="154" t="str">
        <f t="shared" ca="1" si="2749"/>
        <v>-</v>
      </c>
      <c r="W199" s="155" t="str">
        <f t="shared" ca="1" si="2750"/>
        <v>-</v>
      </c>
      <c r="X199" s="155" t="str">
        <f t="shared" ca="1" si="2751"/>
        <v>-</v>
      </c>
      <c r="Y199" s="155" t="str">
        <f t="shared" ca="1" si="2752"/>
        <v>-</v>
      </c>
      <c r="Z199" s="155" t="str">
        <f t="shared" ca="1" si="2753"/>
        <v>DCE</v>
      </c>
      <c r="AA199" s="155" t="str">
        <f t="shared" ca="1" si="2754"/>
        <v/>
      </c>
      <c r="AB199" s="155" t="str">
        <f t="shared" ca="1" si="2755"/>
        <v/>
      </c>
      <c r="AC199" s="155" t="str">
        <f t="shared" ca="1" si="2756"/>
        <v/>
      </c>
      <c r="AD199" s="155" t="str">
        <f t="shared" ca="1" si="2757"/>
        <v/>
      </c>
      <c r="AE199" s="155" t="str">
        <f t="shared" ca="1" si="2758"/>
        <v/>
      </c>
      <c r="AF199" s="155" t="str">
        <f t="shared" ca="1" si="2759"/>
        <v/>
      </c>
      <c r="AG199" s="156" t="str">
        <f t="shared" ca="1" si="2760"/>
        <v/>
      </c>
      <c r="AH199" s="154" t="str">
        <f t="shared" ca="1" si="2761"/>
        <v/>
      </c>
      <c r="AI199" s="155" t="str">
        <f t="shared" ca="1" si="2762"/>
        <v/>
      </c>
      <c r="AJ199" s="155" t="str">
        <f t="shared" ca="1" si="2763"/>
        <v/>
      </c>
      <c r="AK199" s="155" t="str">
        <f t="shared" ca="1" si="2764"/>
        <v/>
      </c>
      <c r="AL199" s="155" t="str">
        <f t="shared" ca="1" si="2765"/>
        <v/>
      </c>
      <c r="AM199" s="155" t="str">
        <f t="shared" ca="1" si="2766"/>
        <v/>
      </c>
      <c r="AN199" s="155" t="str">
        <f t="shared" ca="1" si="2767"/>
        <v/>
      </c>
      <c r="AO199" s="155" t="str">
        <f t="shared" ca="1" si="2768"/>
        <v/>
      </c>
      <c r="AP199" s="155" t="str">
        <f t="shared" ca="1" si="2769"/>
        <v/>
      </c>
      <c r="AQ199" s="155" t="str">
        <f t="shared" ca="1" si="2770"/>
        <v/>
      </c>
      <c r="AR199" s="155" t="str">
        <f t="shared" ca="1" si="2771"/>
        <v/>
      </c>
      <c r="AS199" s="156" t="str">
        <f t="shared" ca="1" si="2772"/>
        <v/>
      </c>
      <c r="AT199" s="154" t="str">
        <f t="shared" ca="1" si="2773"/>
        <v/>
      </c>
      <c r="AU199" s="155" t="str">
        <f t="shared" ca="1" si="2774"/>
        <v/>
      </c>
      <c r="AV199" s="155" t="str">
        <f t="shared" ca="1" si="2775"/>
        <v/>
      </c>
      <c r="AW199" s="155" t="str">
        <f t="shared" ca="1" si="2776"/>
        <v/>
      </c>
      <c r="AX199" s="155" t="str">
        <f t="shared" ca="1" si="2777"/>
        <v/>
      </c>
      <c r="AY199" s="155" t="str">
        <f t="shared" ca="1" si="2778"/>
        <v/>
      </c>
      <c r="AZ199" s="155" t="str">
        <f t="shared" ca="1" si="2779"/>
        <v/>
      </c>
      <c r="BA199" s="155" t="str">
        <f t="shared" ca="1" si="2780"/>
        <v/>
      </c>
      <c r="BB199" s="155" t="str">
        <f t="shared" ca="1" si="2781"/>
        <v/>
      </c>
      <c r="BC199" s="155" t="str">
        <f t="shared" ca="1" si="2782"/>
        <v/>
      </c>
      <c r="BD199" s="155" t="str">
        <f t="shared" ca="1" si="2783"/>
        <v/>
      </c>
      <c r="BE199" s="156" t="str">
        <f t="shared" ca="1" si="2784"/>
        <v/>
      </c>
      <c r="BF199" s="154" t="str">
        <f t="shared" ca="1" si="2785"/>
        <v/>
      </c>
      <c r="BG199" s="155" t="str">
        <f t="shared" ca="1" si="2786"/>
        <v/>
      </c>
      <c r="BH199" s="155" t="str">
        <f t="shared" ca="1" si="2787"/>
        <v/>
      </c>
      <c r="BI199" s="155" t="str">
        <f t="shared" ca="1" si="2788"/>
        <v/>
      </c>
      <c r="BJ199" s="155" t="str">
        <f t="shared" ca="1" si="2789"/>
        <v/>
      </c>
      <c r="BK199" s="155" t="str">
        <f t="shared" ca="1" si="2790"/>
        <v/>
      </c>
      <c r="BL199" s="155" t="str">
        <f t="shared" ca="1" si="2791"/>
        <v/>
      </c>
      <c r="BM199" s="155" t="str">
        <f t="shared" ca="1" si="2792"/>
        <v/>
      </c>
      <c r="BN199" s="155" t="str">
        <f t="shared" ca="1" si="2793"/>
        <v/>
      </c>
      <c r="BO199" s="155" t="str">
        <f t="shared" ca="1" si="2794"/>
        <v/>
      </c>
      <c r="BP199" s="155" t="str">
        <f t="shared" ca="1" si="2795"/>
        <v/>
      </c>
      <c r="BQ199" s="156" t="str">
        <f t="shared" ca="1" si="2796"/>
        <v/>
      </c>
      <c r="BR199" s="52"/>
      <c r="BS199" s="53">
        <f t="shared" ca="1" si="2797"/>
        <v>44.444444444444443</v>
      </c>
      <c r="BT199" s="53">
        <f t="shared" ca="1" si="2797"/>
        <v>44.444444444444443</v>
      </c>
      <c r="BU199" s="53">
        <f t="shared" ca="1" si="2797"/>
        <v>44.444444444444443</v>
      </c>
      <c r="BV199" s="53">
        <f t="shared" ca="1" si="2797"/>
        <v>44.444444444444443</v>
      </c>
      <c r="BW199" s="53">
        <f t="shared" ca="1" si="2797"/>
        <v>22.222222222222221</v>
      </c>
      <c r="BX199" s="53">
        <f t="shared" ca="1" si="2797"/>
        <v>0</v>
      </c>
      <c r="BY199" s="53">
        <f t="shared" ca="1" si="2797"/>
        <v>0</v>
      </c>
      <c r="BZ199" s="53">
        <f t="shared" ca="1" si="2797"/>
        <v>0</v>
      </c>
      <c r="CA199" s="53">
        <f t="shared" ca="1" si="2797"/>
        <v>0</v>
      </c>
      <c r="CB199" s="53">
        <f t="shared" ca="1" si="2797"/>
        <v>0</v>
      </c>
      <c r="CC199" s="53">
        <f t="shared" ca="1" si="2797"/>
        <v>0</v>
      </c>
      <c r="CD199" s="54">
        <f t="shared" ca="1" si="2797"/>
        <v>0</v>
      </c>
      <c r="CE199" s="53">
        <f t="shared" ca="1" si="2797"/>
        <v>0</v>
      </c>
      <c r="CF199" s="53">
        <f t="shared" ca="1" si="2797"/>
        <v>0</v>
      </c>
      <c r="CG199" s="53">
        <f t="shared" ca="1" si="2797"/>
        <v>0</v>
      </c>
      <c r="CH199" s="53">
        <f t="shared" ca="1" si="2797"/>
        <v>0</v>
      </c>
      <c r="CI199" s="53">
        <f t="shared" ca="1" si="2798"/>
        <v>0</v>
      </c>
      <c r="CJ199" s="53">
        <f t="shared" ca="1" si="2798"/>
        <v>0</v>
      </c>
      <c r="CK199" s="53">
        <f t="shared" ca="1" si="2798"/>
        <v>0</v>
      </c>
      <c r="CL199" s="53">
        <f t="shared" ca="1" si="2798"/>
        <v>0</v>
      </c>
      <c r="CM199" s="53">
        <f t="shared" ca="1" si="2798"/>
        <v>0</v>
      </c>
      <c r="CN199" s="53">
        <f t="shared" ca="1" si="2798"/>
        <v>0</v>
      </c>
      <c r="CO199" s="53">
        <f t="shared" ca="1" si="2798"/>
        <v>0</v>
      </c>
      <c r="CP199" s="54">
        <f t="shared" ca="1" si="2798"/>
        <v>0</v>
      </c>
      <c r="CQ199" s="53">
        <f t="shared" ca="1" si="2798"/>
        <v>0</v>
      </c>
      <c r="CR199" s="53">
        <f t="shared" ca="1" si="2798"/>
        <v>0</v>
      </c>
      <c r="CS199" s="53">
        <f t="shared" ca="1" si="2798"/>
        <v>0</v>
      </c>
      <c r="CT199" s="53">
        <f t="shared" ca="1" si="2798"/>
        <v>0</v>
      </c>
      <c r="CU199" s="53">
        <f t="shared" ca="1" si="2798"/>
        <v>0</v>
      </c>
      <c r="CV199" s="53">
        <f t="shared" ca="1" si="2798"/>
        <v>0</v>
      </c>
      <c r="CW199" s="53">
        <f t="shared" ca="1" si="2798"/>
        <v>0</v>
      </c>
      <c r="CX199" s="53">
        <f t="shared" ca="1" si="2798"/>
        <v>0</v>
      </c>
      <c r="CY199" s="53">
        <f t="shared" ca="1" si="2799"/>
        <v>0</v>
      </c>
      <c r="CZ199" s="53">
        <f t="shared" ca="1" si="2799"/>
        <v>0</v>
      </c>
      <c r="DA199" s="53">
        <f t="shared" ca="1" si="2799"/>
        <v>0</v>
      </c>
      <c r="DB199" s="54">
        <f t="shared" ca="1" si="2799"/>
        <v>0</v>
      </c>
      <c r="DC199" s="53">
        <f t="shared" ca="1" si="2799"/>
        <v>0</v>
      </c>
      <c r="DD199" s="53">
        <f t="shared" ca="1" si="2799"/>
        <v>0</v>
      </c>
      <c r="DE199" s="53">
        <f t="shared" ca="1" si="2799"/>
        <v>0</v>
      </c>
      <c r="DF199" s="53">
        <f t="shared" ca="1" si="2799"/>
        <v>0</v>
      </c>
      <c r="DG199" s="53">
        <f t="shared" ca="1" si="2799"/>
        <v>0</v>
      </c>
      <c r="DH199" s="53">
        <f t="shared" ca="1" si="2799"/>
        <v>0</v>
      </c>
      <c r="DI199" s="53">
        <f t="shared" ca="1" si="2799"/>
        <v>0</v>
      </c>
      <c r="DJ199" s="53">
        <f t="shared" ca="1" si="2799"/>
        <v>0</v>
      </c>
      <c r="DK199" s="53">
        <f t="shared" ca="1" si="2799"/>
        <v>0</v>
      </c>
      <c r="DL199" s="53">
        <f t="shared" ca="1" si="2799"/>
        <v>0</v>
      </c>
      <c r="DM199" s="53">
        <f t="shared" ca="1" si="2799"/>
        <v>0</v>
      </c>
      <c r="DN199" s="53">
        <f t="shared" ca="1" si="2799"/>
        <v>0</v>
      </c>
      <c r="DO199" s="52"/>
      <c r="DP199" s="60">
        <v>22.222222222222221</v>
      </c>
      <c r="DQ199" s="53">
        <v>22.222222222222221</v>
      </c>
      <c r="DR199" s="53">
        <v>22.222222222222221</v>
      </c>
      <c r="DS199" s="53">
        <v>22.222222222222221</v>
      </c>
      <c r="DT199" s="53">
        <v>22.222222222222221</v>
      </c>
      <c r="DU199" s="53">
        <v>22.222222222222221</v>
      </c>
      <c r="DV199" s="53">
        <v>22.222222222222221</v>
      </c>
      <c r="DW199" s="53">
        <v>22.222222222222221</v>
      </c>
      <c r="DX199" s="53">
        <v>22.222222222222221</v>
      </c>
      <c r="DY199" s="53">
        <v>0</v>
      </c>
      <c r="DZ199" s="53">
        <v>0</v>
      </c>
      <c r="EA199" s="53">
        <v>0</v>
      </c>
      <c r="EB199" s="53">
        <v>0</v>
      </c>
      <c r="EC199" s="53">
        <v>0</v>
      </c>
      <c r="ED199" s="53">
        <v>0</v>
      </c>
      <c r="EE199" s="53">
        <v>0</v>
      </c>
      <c r="EF199" s="53">
        <v>0</v>
      </c>
      <c r="EG199" s="53">
        <v>0</v>
      </c>
      <c r="EH199" s="53">
        <v>0</v>
      </c>
      <c r="EI199" s="53">
        <v>0</v>
      </c>
      <c r="EJ199" s="53">
        <v>0</v>
      </c>
      <c r="EK199" s="53">
        <v>0</v>
      </c>
      <c r="EL199" s="55">
        <v>0</v>
      </c>
      <c r="EM199" s="54">
        <v>0</v>
      </c>
      <c r="EN199" s="53">
        <v>0</v>
      </c>
      <c r="EO199" s="53">
        <v>0</v>
      </c>
      <c r="EP199" s="53">
        <v>0</v>
      </c>
      <c r="EQ199" s="53">
        <v>0</v>
      </c>
      <c r="ER199" s="53">
        <v>0</v>
      </c>
      <c r="ES199" s="53">
        <v>0</v>
      </c>
      <c r="ET199" s="53">
        <v>0</v>
      </c>
      <c r="EU199" s="53">
        <v>0</v>
      </c>
      <c r="EV199" s="53">
        <v>0</v>
      </c>
      <c r="EW199" s="53">
        <v>0</v>
      </c>
      <c r="EX199" s="53">
        <v>0</v>
      </c>
      <c r="EY199" s="53">
        <v>0</v>
      </c>
      <c r="EZ199" s="53">
        <v>0</v>
      </c>
      <c r="FA199" s="53">
        <v>0</v>
      </c>
      <c r="FB199" s="53">
        <v>0</v>
      </c>
      <c r="FC199" s="53">
        <v>0</v>
      </c>
      <c r="FD199" s="53">
        <v>0</v>
      </c>
      <c r="FE199" s="53">
        <v>0</v>
      </c>
      <c r="FF199" s="53">
        <v>0</v>
      </c>
      <c r="FG199" s="53">
        <v>0</v>
      </c>
      <c r="FH199" s="53">
        <v>0</v>
      </c>
      <c r="FI199" s="53">
        <v>0</v>
      </c>
      <c r="FJ199" s="53">
        <v>0</v>
      </c>
      <c r="FK199" s="54">
        <v>0</v>
      </c>
      <c r="FL199" s="53">
        <v>0</v>
      </c>
      <c r="FM199" s="53">
        <v>0</v>
      </c>
      <c r="FN199" s="53">
        <v>0</v>
      </c>
      <c r="FO199" s="53">
        <v>0</v>
      </c>
      <c r="FP199" s="53">
        <v>0</v>
      </c>
      <c r="FQ199" s="53">
        <v>0</v>
      </c>
      <c r="FR199" s="53">
        <v>0</v>
      </c>
      <c r="FS199" s="53">
        <v>0</v>
      </c>
      <c r="FT199" s="53">
        <v>0</v>
      </c>
      <c r="FU199" s="53">
        <v>0</v>
      </c>
      <c r="FV199" s="53">
        <v>0</v>
      </c>
      <c r="FW199" s="53">
        <v>0</v>
      </c>
      <c r="FX199" s="53">
        <v>0</v>
      </c>
      <c r="FY199" s="53">
        <v>0</v>
      </c>
      <c r="FZ199" s="53">
        <v>0</v>
      </c>
      <c r="GA199" s="53">
        <v>0</v>
      </c>
      <c r="GB199" s="53">
        <v>0</v>
      </c>
      <c r="GC199" s="53">
        <v>0</v>
      </c>
      <c r="GD199" s="53">
        <v>0</v>
      </c>
      <c r="GE199" s="53">
        <v>0</v>
      </c>
      <c r="GF199" s="53">
        <v>0</v>
      </c>
      <c r="GG199" s="53">
        <v>0</v>
      </c>
      <c r="GH199" s="53">
        <v>0</v>
      </c>
      <c r="GI199" s="54">
        <v>0</v>
      </c>
      <c r="GJ199" s="53">
        <v>0</v>
      </c>
      <c r="GK199" s="53">
        <v>0</v>
      </c>
      <c r="GL199" s="53">
        <v>0</v>
      </c>
      <c r="GM199" s="53">
        <v>0</v>
      </c>
      <c r="GN199" s="53">
        <v>0</v>
      </c>
      <c r="GO199" s="53">
        <v>0</v>
      </c>
      <c r="GP199" s="53">
        <v>0</v>
      </c>
      <c r="GQ199" s="53">
        <v>0</v>
      </c>
      <c r="GR199" s="53">
        <v>0</v>
      </c>
      <c r="GS199" s="53">
        <v>0</v>
      </c>
      <c r="GT199" s="53">
        <v>0</v>
      </c>
      <c r="GU199" s="53">
        <v>0</v>
      </c>
      <c r="GV199" s="53">
        <v>0</v>
      </c>
      <c r="GW199" s="53">
        <v>0</v>
      </c>
      <c r="GX199" s="53">
        <v>0</v>
      </c>
      <c r="GY199" s="53">
        <v>0</v>
      </c>
      <c r="GZ199" s="53">
        <v>0</v>
      </c>
      <c r="HA199" s="53">
        <v>0</v>
      </c>
      <c r="HB199" s="53">
        <v>0</v>
      </c>
      <c r="HC199" s="53">
        <v>0</v>
      </c>
      <c r="HD199" s="53">
        <v>0</v>
      </c>
      <c r="HE199" s="53">
        <v>0</v>
      </c>
      <c r="HF199" s="53">
        <v>0</v>
      </c>
      <c r="HG199" s="54">
        <v>0</v>
      </c>
      <c r="HH199" s="52"/>
      <c r="HI199" s="160"/>
      <c r="HJ199" s="161"/>
      <c r="HK199" s="161"/>
      <c r="HL199" s="161"/>
      <c r="HM199" s="161"/>
      <c r="HN199" s="161"/>
      <c r="HO199" s="161"/>
      <c r="HP199" s="161"/>
      <c r="HQ199" s="161"/>
      <c r="HR199" s="161"/>
      <c r="HS199" s="161"/>
      <c r="HT199" s="162"/>
      <c r="HU199" s="160"/>
      <c r="HV199" s="161"/>
      <c r="HW199" s="161"/>
      <c r="HX199" s="161"/>
      <c r="HY199" s="161"/>
      <c r="HZ199" s="161"/>
      <c r="IA199" s="161"/>
      <c r="IB199" s="161"/>
      <c r="IC199" s="161"/>
      <c r="ID199" s="161"/>
      <c r="IE199" s="161"/>
      <c r="IF199" s="162"/>
      <c r="IG199" s="160"/>
      <c r="IH199" s="161"/>
      <c r="II199" s="161"/>
      <c r="IJ199" s="161"/>
      <c r="IK199" s="161"/>
      <c r="IL199" s="161"/>
      <c r="IM199" s="161"/>
      <c r="IN199" s="161"/>
      <c r="IO199" s="161"/>
      <c r="IP199" s="161"/>
      <c r="IQ199" s="161"/>
      <c r="IR199" s="162"/>
      <c r="IS199" s="160"/>
      <c r="IT199" s="161"/>
      <c r="IU199" s="161"/>
      <c r="IV199" s="161"/>
      <c r="IW199" s="161"/>
      <c r="IX199" s="161"/>
      <c r="IY199" s="161"/>
      <c r="IZ199" s="161"/>
      <c r="JA199" s="161"/>
      <c r="JB199" s="161"/>
      <c r="JC199" s="161"/>
      <c r="JD199" s="162"/>
      <c r="JE199" s="92"/>
    </row>
    <row r="200" spans="1:265" s="1" customFormat="1" ht="15" thickBot="1" x14ac:dyDescent="0.35">
      <c r="A200" s="125"/>
      <c r="B200" s="163">
        <f t="shared" ca="1" si="2740"/>
        <v>0</v>
      </c>
      <c r="C200" s="164" t="str">
        <f t="shared" ca="1" si="2741"/>
        <v>Affaire 1</v>
      </c>
      <c r="D200" s="140" t="str">
        <f t="shared" ca="1" si="2742"/>
        <v>DCE/REA</v>
      </c>
      <c r="E200" s="141" t="s">
        <v>40</v>
      </c>
      <c r="F200" s="142">
        <v>3</v>
      </c>
      <c r="G200" s="140">
        <f t="shared" ca="1" si="2743"/>
        <v>0</v>
      </c>
      <c r="H200" s="140">
        <f t="shared" ca="1" si="2744"/>
        <v>0</v>
      </c>
      <c r="I200" s="168">
        <f t="shared" ca="1" si="2745"/>
        <v>0</v>
      </c>
      <c r="J200" s="140">
        <f t="shared" ca="1" si="2746"/>
        <v>0</v>
      </c>
      <c r="K200" s="140">
        <f t="shared" ca="1" si="2747"/>
        <v>0</v>
      </c>
      <c r="L200" s="143">
        <f t="shared" ca="1" si="2748"/>
        <v>0</v>
      </c>
      <c r="M200" s="108"/>
      <c r="N200" s="145">
        <v>250</v>
      </c>
      <c r="O200" s="146">
        <v>43466</v>
      </c>
      <c r="P200" s="146">
        <v>43525</v>
      </c>
      <c r="Q200" s="147"/>
      <c r="R200" s="148" t="str">
        <f ca="1">IF(AND($P200&lt;&gt;"",$P200&lt;=$B$1,$Q200=""),"RETARD","")</f>
        <v>RETARD</v>
      </c>
      <c r="S200" s="148">
        <f ca="1">IF($O200="","",IF(AND($B$1&lt;$P200,$Q200=""),$P200,IF(AND($Q200&lt;=$P200,$Q200&lt;&gt;""),$Q200,EDATE($P200,1))))</f>
        <v>43556</v>
      </c>
      <c r="T200" s="150"/>
      <c r="U200" s="108"/>
      <c r="V200" s="154" t="str">
        <f t="shared" ca="1" si="2749"/>
        <v>-</v>
      </c>
      <c r="W200" s="155" t="str">
        <f t="shared" ca="1" si="2750"/>
        <v>-</v>
      </c>
      <c r="X200" s="155" t="str">
        <f t="shared" ca="1" si="2751"/>
        <v>-</v>
      </c>
      <c r="Y200" s="155" t="str">
        <f t="shared" ca="1" si="2752"/>
        <v>DCE</v>
      </c>
      <c r="Z200" s="155" t="str">
        <f t="shared" ca="1" si="2753"/>
        <v/>
      </c>
      <c r="AA200" s="155" t="str">
        <f t="shared" ca="1" si="2754"/>
        <v/>
      </c>
      <c r="AB200" s="155" t="str">
        <f t="shared" ca="1" si="2755"/>
        <v/>
      </c>
      <c r="AC200" s="155" t="str">
        <f t="shared" ca="1" si="2756"/>
        <v/>
      </c>
      <c r="AD200" s="155" t="str">
        <f t="shared" ca="1" si="2757"/>
        <v/>
      </c>
      <c r="AE200" s="155" t="str">
        <f t="shared" ca="1" si="2758"/>
        <v/>
      </c>
      <c r="AF200" s="155" t="str">
        <f t="shared" ca="1" si="2759"/>
        <v/>
      </c>
      <c r="AG200" s="156" t="str">
        <f t="shared" ca="1" si="2760"/>
        <v/>
      </c>
      <c r="AH200" s="154" t="str">
        <f t="shared" ca="1" si="2761"/>
        <v/>
      </c>
      <c r="AI200" s="155" t="str">
        <f t="shared" ca="1" si="2762"/>
        <v/>
      </c>
      <c r="AJ200" s="155" t="str">
        <f t="shared" ca="1" si="2763"/>
        <v/>
      </c>
      <c r="AK200" s="155" t="str">
        <f t="shared" ca="1" si="2764"/>
        <v/>
      </c>
      <c r="AL200" s="155" t="str">
        <f t="shared" ca="1" si="2765"/>
        <v/>
      </c>
      <c r="AM200" s="155" t="str">
        <f t="shared" ca="1" si="2766"/>
        <v/>
      </c>
      <c r="AN200" s="155" t="str">
        <f t="shared" ca="1" si="2767"/>
        <v/>
      </c>
      <c r="AO200" s="155" t="str">
        <f t="shared" ca="1" si="2768"/>
        <v/>
      </c>
      <c r="AP200" s="155" t="str">
        <f t="shared" ca="1" si="2769"/>
        <v/>
      </c>
      <c r="AQ200" s="155" t="str">
        <f t="shared" ca="1" si="2770"/>
        <v/>
      </c>
      <c r="AR200" s="155" t="str">
        <f t="shared" ca="1" si="2771"/>
        <v/>
      </c>
      <c r="AS200" s="156" t="str">
        <f t="shared" ca="1" si="2772"/>
        <v/>
      </c>
      <c r="AT200" s="154" t="str">
        <f t="shared" ca="1" si="2773"/>
        <v/>
      </c>
      <c r="AU200" s="155" t="str">
        <f t="shared" ca="1" si="2774"/>
        <v/>
      </c>
      <c r="AV200" s="155" t="str">
        <f t="shared" ca="1" si="2775"/>
        <v/>
      </c>
      <c r="AW200" s="155" t="str">
        <f t="shared" ca="1" si="2776"/>
        <v/>
      </c>
      <c r="AX200" s="155" t="str">
        <f t="shared" ca="1" si="2777"/>
        <v/>
      </c>
      <c r="AY200" s="155" t="str">
        <f t="shared" ca="1" si="2778"/>
        <v/>
      </c>
      <c r="AZ200" s="155" t="str">
        <f t="shared" ca="1" si="2779"/>
        <v/>
      </c>
      <c r="BA200" s="155" t="str">
        <f t="shared" ca="1" si="2780"/>
        <v/>
      </c>
      <c r="BB200" s="155" t="str">
        <f t="shared" ca="1" si="2781"/>
        <v/>
      </c>
      <c r="BC200" s="155" t="str">
        <f t="shared" ca="1" si="2782"/>
        <v/>
      </c>
      <c r="BD200" s="155" t="str">
        <f t="shared" ca="1" si="2783"/>
        <v/>
      </c>
      <c r="BE200" s="156" t="str">
        <f t="shared" ca="1" si="2784"/>
        <v/>
      </c>
      <c r="BF200" s="154" t="str">
        <f t="shared" ca="1" si="2785"/>
        <v/>
      </c>
      <c r="BG200" s="155" t="str">
        <f t="shared" ca="1" si="2786"/>
        <v/>
      </c>
      <c r="BH200" s="155" t="str">
        <f t="shared" ca="1" si="2787"/>
        <v/>
      </c>
      <c r="BI200" s="155" t="str">
        <f t="shared" ca="1" si="2788"/>
        <v/>
      </c>
      <c r="BJ200" s="155" t="str">
        <f t="shared" ca="1" si="2789"/>
        <v/>
      </c>
      <c r="BK200" s="155" t="str">
        <f t="shared" ca="1" si="2790"/>
        <v/>
      </c>
      <c r="BL200" s="155" t="str">
        <f t="shared" ca="1" si="2791"/>
        <v/>
      </c>
      <c r="BM200" s="155" t="str">
        <f t="shared" ca="1" si="2792"/>
        <v/>
      </c>
      <c r="BN200" s="155" t="str">
        <f t="shared" ca="1" si="2793"/>
        <v/>
      </c>
      <c r="BO200" s="155" t="str">
        <f t="shared" ca="1" si="2794"/>
        <v/>
      </c>
      <c r="BP200" s="155" t="str">
        <f t="shared" ca="1" si="2795"/>
        <v/>
      </c>
      <c r="BQ200" s="156" t="str">
        <f t="shared" ca="1" si="2796"/>
        <v/>
      </c>
      <c r="BR200" s="52"/>
      <c r="BS200" s="53">
        <f t="shared" ca="1" si="2797"/>
        <v>71.428571428571431</v>
      </c>
      <c r="BT200" s="53">
        <f t="shared" ca="1" si="2797"/>
        <v>71.428571428571431</v>
      </c>
      <c r="BU200" s="53">
        <f t="shared" ca="1" si="2797"/>
        <v>71.428571428571431</v>
      </c>
      <c r="BV200" s="53">
        <f t="shared" ca="1" si="2797"/>
        <v>35.714285714285715</v>
      </c>
      <c r="BW200" s="53">
        <f t="shared" ca="1" si="2797"/>
        <v>0</v>
      </c>
      <c r="BX200" s="53">
        <f t="shared" ca="1" si="2797"/>
        <v>0</v>
      </c>
      <c r="BY200" s="53">
        <f t="shared" ca="1" si="2797"/>
        <v>0</v>
      </c>
      <c r="BZ200" s="53">
        <f t="shared" ca="1" si="2797"/>
        <v>0</v>
      </c>
      <c r="CA200" s="53">
        <f t="shared" ca="1" si="2797"/>
        <v>0</v>
      </c>
      <c r="CB200" s="53">
        <f t="shared" ca="1" si="2797"/>
        <v>0</v>
      </c>
      <c r="CC200" s="53">
        <f t="shared" ca="1" si="2797"/>
        <v>0</v>
      </c>
      <c r="CD200" s="54">
        <f t="shared" ca="1" si="2797"/>
        <v>0</v>
      </c>
      <c r="CE200" s="53">
        <f t="shared" ca="1" si="2797"/>
        <v>0</v>
      </c>
      <c r="CF200" s="53">
        <f t="shared" ca="1" si="2797"/>
        <v>0</v>
      </c>
      <c r="CG200" s="53">
        <f t="shared" ca="1" si="2797"/>
        <v>0</v>
      </c>
      <c r="CH200" s="53">
        <f t="shared" ca="1" si="2797"/>
        <v>0</v>
      </c>
      <c r="CI200" s="53">
        <f t="shared" ca="1" si="2798"/>
        <v>0</v>
      </c>
      <c r="CJ200" s="53">
        <f t="shared" ca="1" si="2798"/>
        <v>0</v>
      </c>
      <c r="CK200" s="53">
        <f t="shared" ca="1" si="2798"/>
        <v>0</v>
      </c>
      <c r="CL200" s="53">
        <f t="shared" ca="1" si="2798"/>
        <v>0</v>
      </c>
      <c r="CM200" s="53">
        <f t="shared" ca="1" si="2798"/>
        <v>0</v>
      </c>
      <c r="CN200" s="53">
        <f t="shared" ca="1" si="2798"/>
        <v>0</v>
      </c>
      <c r="CO200" s="53">
        <f t="shared" ca="1" si="2798"/>
        <v>0</v>
      </c>
      <c r="CP200" s="54">
        <f t="shared" ca="1" si="2798"/>
        <v>0</v>
      </c>
      <c r="CQ200" s="53">
        <f t="shared" ca="1" si="2798"/>
        <v>0</v>
      </c>
      <c r="CR200" s="53">
        <f t="shared" ca="1" si="2798"/>
        <v>0</v>
      </c>
      <c r="CS200" s="53">
        <f t="shared" ca="1" si="2798"/>
        <v>0</v>
      </c>
      <c r="CT200" s="53">
        <f t="shared" ca="1" si="2798"/>
        <v>0</v>
      </c>
      <c r="CU200" s="53">
        <f t="shared" ca="1" si="2798"/>
        <v>0</v>
      </c>
      <c r="CV200" s="53">
        <f t="shared" ca="1" si="2798"/>
        <v>0</v>
      </c>
      <c r="CW200" s="53">
        <f t="shared" ca="1" si="2798"/>
        <v>0</v>
      </c>
      <c r="CX200" s="53">
        <f t="shared" ca="1" si="2798"/>
        <v>0</v>
      </c>
      <c r="CY200" s="53">
        <f t="shared" ca="1" si="2799"/>
        <v>0</v>
      </c>
      <c r="CZ200" s="53">
        <f t="shared" ca="1" si="2799"/>
        <v>0</v>
      </c>
      <c r="DA200" s="53">
        <f t="shared" ca="1" si="2799"/>
        <v>0</v>
      </c>
      <c r="DB200" s="54">
        <f t="shared" ca="1" si="2799"/>
        <v>0</v>
      </c>
      <c r="DC200" s="53">
        <f t="shared" ca="1" si="2799"/>
        <v>0</v>
      </c>
      <c r="DD200" s="53">
        <f t="shared" ca="1" si="2799"/>
        <v>0</v>
      </c>
      <c r="DE200" s="53">
        <f t="shared" ca="1" si="2799"/>
        <v>0</v>
      </c>
      <c r="DF200" s="53">
        <f t="shared" ca="1" si="2799"/>
        <v>0</v>
      </c>
      <c r="DG200" s="53">
        <f t="shared" ca="1" si="2799"/>
        <v>0</v>
      </c>
      <c r="DH200" s="53">
        <f t="shared" ca="1" si="2799"/>
        <v>0</v>
      </c>
      <c r="DI200" s="53">
        <f t="shared" ca="1" si="2799"/>
        <v>0</v>
      </c>
      <c r="DJ200" s="53">
        <f t="shared" ca="1" si="2799"/>
        <v>0</v>
      </c>
      <c r="DK200" s="53">
        <f t="shared" ca="1" si="2799"/>
        <v>0</v>
      </c>
      <c r="DL200" s="53">
        <f t="shared" ca="1" si="2799"/>
        <v>0</v>
      </c>
      <c r="DM200" s="53">
        <f t="shared" ca="1" si="2799"/>
        <v>0</v>
      </c>
      <c r="DN200" s="53">
        <f t="shared" ca="1" si="2799"/>
        <v>0</v>
      </c>
      <c r="DO200" s="52"/>
      <c r="DP200" s="60">
        <v>35.714285714285715</v>
      </c>
      <c r="DQ200" s="53">
        <v>35.714285714285715</v>
      </c>
      <c r="DR200" s="53">
        <v>35.714285714285715</v>
      </c>
      <c r="DS200" s="53">
        <v>35.714285714285715</v>
      </c>
      <c r="DT200" s="53">
        <v>35.714285714285715</v>
      </c>
      <c r="DU200" s="53">
        <v>35.714285714285715</v>
      </c>
      <c r="DV200" s="53">
        <v>35.714285714285715</v>
      </c>
      <c r="DW200" s="53">
        <v>0</v>
      </c>
      <c r="DX200" s="53">
        <v>0</v>
      </c>
      <c r="DY200" s="53">
        <v>0</v>
      </c>
      <c r="DZ200" s="53">
        <v>0</v>
      </c>
      <c r="EA200" s="53">
        <v>0</v>
      </c>
      <c r="EB200" s="53">
        <v>0</v>
      </c>
      <c r="EC200" s="53">
        <v>0</v>
      </c>
      <c r="ED200" s="53">
        <v>0</v>
      </c>
      <c r="EE200" s="53">
        <v>0</v>
      </c>
      <c r="EF200" s="53">
        <v>0</v>
      </c>
      <c r="EG200" s="53">
        <v>0</v>
      </c>
      <c r="EH200" s="53">
        <v>0</v>
      </c>
      <c r="EI200" s="53">
        <v>0</v>
      </c>
      <c r="EJ200" s="53">
        <v>0</v>
      </c>
      <c r="EK200" s="53">
        <v>0</v>
      </c>
      <c r="EL200" s="55">
        <v>0</v>
      </c>
      <c r="EM200" s="54">
        <v>0</v>
      </c>
      <c r="EN200" s="53">
        <v>0</v>
      </c>
      <c r="EO200" s="53">
        <v>0</v>
      </c>
      <c r="EP200" s="53">
        <v>0</v>
      </c>
      <c r="EQ200" s="53">
        <v>0</v>
      </c>
      <c r="ER200" s="53">
        <v>0</v>
      </c>
      <c r="ES200" s="53">
        <v>0</v>
      </c>
      <c r="ET200" s="53">
        <v>0</v>
      </c>
      <c r="EU200" s="53">
        <v>0</v>
      </c>
      <c r="EV200" s="53">
        <v>0</v>
      </c>
      <c r="EW200" s="53">
        <v>0</v>
      </c>
      <c r="EX200" s="53">
        <v>0</v>
      </c>
      <c r="EY200" s="53">
        <v>0</v>
      </c>
      <c r="EZ200" s="53">
        <v>0</v>
      </c>
      <c r="FA200" s="53">
        <v>0</v>
      </c>
      <c r="FB200" s="53">
        <v>0</v>
      </c>
      <c r="FC200" s="53">
        <v>0</v>
      </c>
      <c r="FD200" s="53">
        <v>0</v>
      </c>
      <c r="FE200" s="53">
        <v>0</v>
      </c>
      <c r="FF200" s="53">
        <v>0</v>
      </c>
      <c r="FG200" s="53">
        <v>0</v>
      </c>
      <c r="FH200" s="53">
        <v>0</v>
      </c>
      <c r="FI200" s="53">
        <v>0</v>
      </c>
      <c r="FJ200" s="53">
        <v>0</v>
      </c>
      <c r="FK200" s="54">
        <v>0</v>
      </c>
      <c r="FL200" s="53">
        <v>0</v>
      </c>
      <c r="FM200" s="53">
        <v>0</v>
      </c>
      <c r="FN200" s="53">
        <v>0</v>
      </c>
      <c r="FO200" s="53">
        <v>0</v>
      </c>
      <c r="FP200" s="53">
        <v>0</v>
      </c>
      <c r="FQ200" s="53">
        <v>0</v>
      </c>
      <c r="FR200" s="53">
        <v>0</v>
      </c>
      <c r="FS200" s="53">
        <v>0</v>
      </c>
      <c r="FT200" s="53">
        <v>0</v>
      </c>
      <c r="FU200" s="53">
        <v>0</v>
      </c>
      <c r="FV200" s="53">
        <v>0</v>
      </c>
      <c r="FW200" s="53">
        <v>0</v>
      </c>
      <c r="FX200" s="53">
        <v>0</v>
      </c>
      <c r="FY200" s="53">
        <v>0</v>
      </c>
      <c r="FZ200" s="53">
        <v>0</v>
      </c>
      <c r="GA200" s="53">
        <v>0</v>
      </c>
      <c r="GB200" s="53">
        <v>0</v>
      </c>
      <c r="GC200" s="53">
        <v>0</v>
      </c>
      <c r="GD200" s="53">
        <v>0</v>
      </c>
      <c r="GE200" s="53">
        <v>0</v>
      </c>
      <c r="GF200" s="53">
        <v>0</v>
      </c>
      <c r="GG200" s="53">
        <v>0</v>
      </c>
      <c r="GH200" s="53">
        <v>0</v>
      </c>
      <c r="GI200" s="54">
        <v>0</v>
      </c>
      <c r="GJ200" s="53">
        <v>0</v>
      </c>
      <c r="GK200" s="53">
        <v>0</v>
      </c>
      <c r="GL200" s="53">
        <v>0</v>
      </c>
      <c r="GM200" s="53">
        <v>0</v>
      </c>
      <c r="GN200" s="53">
        <v>0</v>
      </c>
      <c r="GO200" s="53">
        <v>0</v>
      </c>
      <c r="GP200" s="53">
        <v>0</v>
      </c>
      <c r="GQ200" s="53">
        <v>0</v>
      </c>
      <c r="GR200" s="53">
        <v>0</v>
      </c>
      <c r="GS200" s="53">
        <v>0</v>
      </c>
      <c r="GT200" s="53">
        <v>0</v>
      </c>
      <c r="GU200" s="53">
        <v>0</v>
      </c>
      <c r="GV200" s="53">
        <v>0</v>
      </c>
      <c r="GW200" s="53">
        <v>0</v>
      </c>
      <c r="GX200" s="53">
        <v>0</v>
      </c>
      <c r="GY200" s="53">
        <v>0</v>
      </c>
      <c r="GZ200" s="53">
        <v>0</v>
      </c>
      <c r="HA200" s="53">
        <v>0</v>
      </c>
      <c r="HB200" s="53">
        <v>0</v>
      </c>
      <c r="HC200" s="53">
        <v>0</v>
      </c>
      <c r="HD200" s="53">
        <v>0</v>
      </c>
      <c r="HE200" s="53">
        <v>0</v>
      </c>
      <c r="HF200" s="53">
        <v>0</v>
      </c>
      <c r="HG200" s="54">
        <v>0</v>
      </c>
      <c r="HH200" s="52"/>
      <c r="HI200" s="160"/>
      <c r="HJ200" s="161"/>
      <c r="HK200" s="161"/>
      <c r="HL200" s="161"/>
      <c r="HM200" s="161"/>
      <c r="HN200" s="161"/>
      <c r="HO200" s="161"/>
      <c r="HP200" s="161"/>
      <c r="HQ200" s="161"/>
      <c r="HR200" s="161"/>
      <c r="HS200" s="161"/>
      <c r="HT200" s="162"/>
      <c r="HU200" s="160"/>
      <c r="HV200" s="161"/>
      <c r="HW200" s="161"/>
      <c r="HX200" s="161"/>
      <c r="HY200" s="161"/>
      <c r="HZ200" s="161"/>
      <c r="IA200" s="161"/>
      <c r="IB200" s="161"/>
      <c r="IC200" s="161"/>
      <c r="ID200" s="161"/>
      <c r="IE200" s="161"/>
      <c r="IF200" s="162"/>
      <c r="IG200" s="160"/>
      <c r="IH200" s="161"/>
      <c r="II200" s="161"/>
      <c r="IJ200" s="161"/>
      <c r="IK200" s="161"/>
      <c r="IL200" s="161"/>
      <c r="IM200" s="161"/>
      <c r="IN200" s="161"/>
      <c r="IO200" s="161"/>
      <c r="IP200" s="161"/>
      <c r="IQ200" s="161"/>
      <c r="IR200" s="162"/>
      <c r="IS200" s="160"/>
      <c r="IT200" s="161"/>
      <c r="IU200" s="161"/>
      <c r="IV200" s="161"/>
      <c r="IW200" s="161"/>
      <c r="IX200" s="161"/>
      <c r="IY200" s="161"/>
      <c r="IZ200" s="161"/>
      <c r="JA200" s="161"/>
      <c r="JB200" s="161"/>
      <c r="JC200" s="161"/>
      <c r="JD200" s="162"/>
      <c r="JE200" s="92"/>
    </row>
    <row r="201" spans="1:265" s="1" customFormat="1" ht="14.4" x14ac:dyDescent="0.3">
      <c r="A201" s="124"/>
      <c r="B201" s="171"/>
      <c r="C201" s="165" t="s">
        <v>43</v>
      </c>
      <c r="D201" s="137" t="s">
        <v>28</v>
      </c>
      <c r="E201" s="137" t="s">
        <v>39</v>
      </c>
      <c r="F201" s="138"/>
      <c r="G201" s="137"/>
      <c r="H201" s="137"/>
      <c r="I201" s="172"/>
      <c r="J201" s="137"/>
      <c r="K201" s="137"/>
      <c r="L201" s="139"/>
      <c r="M201" s="108"/>
      <c r="N201" s="144">
        <f ca="1">SUM(INDIRECT(ADDRESS(ROW($C201)+1,COLUMN($C201)+11,4)&amp;":"&amp;ADDRESS(ROW($C201)+(COUNTIFS($C$1:$C$12,$C201)-1),COLUMN($C201)+11,4)))</f>
        <v>850</v>
      </c>
      <c r="O201" s="137"/>
      <c r="P201" s="137"/>
      <c r="Q201" s="137"/>
      <c r="R201" s="137"/>
      <c r="S201" s="137"/>
      <c r="T201" s="170"/>
      <c r="U201" s="108"/>
      <c r="V201" s="151"/>
      <c r="W201" s="152"/>
      <c r="X201" s="152"/>
      <c r="Y201" s="152"/>
      <c r="Z201" s="152"/>
      <c r="AA201" s="152"/>
      <c r="AB201" s="152"/>
      <c r="AC201" s="152"/>
      <c r="AD201" s="152"/>
      <c r="AE201" s="152"/>
      <c r="AF201" s="152"/>
      <c r="AG201" s="153"/>
      <c r="AH201" s="151"/>
      <c r="AI201" s="152"/>
      <c r="AJ201" s="152"/>
      <c r="AK201" s="152"/>
      <c r="AL201" s="152"/>
      <c r="AM201" s="152"/>
      <c r="AN201" s="152"/>
      <c r="AO201" s="152"/>
      <c r="AP201" s="152"/>
      <c r="AQ201" s="152"/>
      <c r="AR201" s="152"/>
      <c r="AS201" s="153"/>
      <c r="AT201" s="151"/>
      <c r="AU201" s="152"/>
      <c r="AV201" s="152"/>
      <c r="AW201" s="152"/>
      <c r="AX201" s="152"/>
      <c r="AY201" s="152"/>
      <c r="AZ201" s="152"/>
      <c r="BA201" s="152"/>
      <c r="BB201" s="152"/>
      <c r="BC201" s="152"/>
      <c r="BD201" s="152"/>
      <c r="BE201" s="153"/>
      <c r="BF201" s="151"/>
      <c r="BG201" s="152"/>
      <c r="BH201" s="152"/>
      <c r="BI201" s="152"/>
      <c r="BJ201" s="152"/>
      <c r="BK201" s="152"/>
      <c r="BL201" s="152"/>
      <c r="BM201" s="152"/>
      <c r="BN201" s="152"/>
      <c r="BO201" s="152"/>
      <c r="BP201" s="152"/>
      <c r="BQ201" s="153"/>
      <c r="BR201" s="52"/>
      <c r="BS201" s="71"/>
      <c r="BT201" s="71"/>
      <c r="BU201" s="71"/>
      <c r="BV201" s="71"/>
      <c r="BW201" s="71"/>
      <c r="BX201" s="71"/>
      <c r="BY201" s="71"/>
      <c r="BZ201" s="71"/>
      <c r="CA201" s="71"/>
      <c r="CB201" s="71"/>
      <c r="CC201" s="71"/>
      <c r="CD201" s="72"/>
      <c r="CE201" s="71"/>
      <c r="CF201" s="71"/>
      <c r="CG201" s="71"/>
      <c r="CH201" s="71"/>
      <c r="CI201" s="71"/>
      <c r="CJ201" s="71"/>
      <c r="CK201" s="71"/>
      <c r="CL201" s="71"/>
      <c r="CM201" s="71"/>
      <c r="CN201" s="71"/>
      <c r="CO201" s="71"/>
      <c r="CP201" s="72"/>
      <c r="CQ201" s="71"/>
      <c r="CR201" s="71"/>
      <c r="CS201" s="71"/>
      <c r="CT201" s="71"/>
      <c r="CU201" s="71"/>
      <c r="CV201" s="71"/>
      <c r="CW201" s="71"/>
      <c r="CX201" s="71"/>
      <c r="CY201" s="71"/>
      <c r="CZ201" s="71"/>
      <c r="DA201" s="71"/>
      <c r="DB201" s="72"/>
      <c r="DC201" s="71"/>
      <c r="DD201" s="71"/>
      <c r="DE201" s="71"/>
      <c r="DF201" s="71"/>
      <c r="DG201" s="71"/>
      <c r="DH201" s="71"/>
      <c r="DI201" s="71"/>
      <c r="DJ201" s="71"/>
      <c r="DK201" s="71"/>
      <c r="DL201" s="71"/>
      <c r="DM201" s="71"/>
      <c r="DN201" s="71"/>
      <c r="DO201" s="52"/>
      <c r="DP201" s="73"/>
      <c r="DQ201" s="71"/>
      <c r="DR201" s="71"/>
      <c r="DS201" s="71"/>
      <c r="DT201" s="71"/>
      <c r="DU201" s="71"/>
      <c r="DV201" s="71"/>
      <c r="DW201" s="71"/>
      <c r="DX201" s="71"/>
      <c r="DY201" s="71"/>
      <c r="DZ201" s="71"/>
      <c r="EA201" s="71"/>
      <c r="EB201" s="71"/>
      <c r="EC201" s="71"/>
      <c r="ED201" s="71"/>
      <c r="EE201" s="71"/>
      <c r="EF201" s="71"/>
      <c r="EG201" s="71"/>
      <c r="EH201" s="71"/>
      <c r="EI201" s="71"/>
      <c r="EJ201" s="71"/>
      <c r="EK201" s="71"/>
      <c r="EL201" s="74"/>
      <c r="EM201" s="72"/>
      <c r="EN201" s="71"/>
      <c r="EO201" s="71"/>
      <c r="EP201" s="71"/>
      <c r="EQ201" s="71"/>
      <c r="ER201" s="71"/>
      <c r="ES201" s="71"/>
      <c r="ET201" s="71"/>
      <c r="EU201" s="71"/>
      <c r="EV201" s="71"/>
      <c r="EW201" s="71"/>
      <c r="EX201" s="71"/>
      <c r="EY201" s="71"/>
      <c r="EZ201" s="71"/>
      <c r="FA201" s="71"/>
      <c r="FB201" s="71"/>
      <c r="FC201" s="71"/>
      <c r="FD201" s="71"/>
      <c r="FE201" s="71"/>
      <c r="FF201" s="71"/>
      <c r="FG201" s="71"/>
      <c r="FH201" s="71"/>
      <c r="FI201" s="71"/>
      <c r="FJ201" s="71"/>
      <c r="FK201" s="72"/>
      <c r="FL201" s="71"/>
      <c r="FM201" s="71"/>
      <c r="FN201" s="71"/>
      <c r="FO201" s="71"/>
      <c r="FP201" s="71"/>
      <c r="FQ201" s="71"/>
      <c r="FR201" s="71"/>
      <c r="FS201" s="71"/>
      <c r="FT201" s="71"/>
      <c r="FU201" s="71"/>
      <c r="FV201" s="71"/>
      <c r="FW201" s="71"/>
      <c r="FX201" s="71"/>
      <c r="FY201" s="71"/>
      <c r="FZ201" s="71"/>
      <c r="GA201" s="71"/>
      <c r="GB201" s="71"/>
      <c r="GC201" s="71"/>
      <c r="GD201" s="71"/>
      <c r="GE201" s="71"/>
      <c r="GF201" s="71"/>
      <c r="GG201" s="71"/>
      <c r="GH201" s="71"/>
      <c r="GI201" s="72"/>
      <c r="GJ201" s="71"/>
      <c r="GK201" s="71"/>
      <c r="GL201" s="71"/>
      <c r="GM201" s="71"/>
      <c r="GN201" s="71"/>
      <c r="GO201" s="71"/>
      <c r="GP201" s="71"/>
      <c r="GQ201" s="71"/>
      <c r="GR201" s="71"/>
      <c r="GS201" s="71"/>
      <c r="GT201" s="71"/>
      <c r="GU201" s="71"/>
      <c r="GV201" s="71"/>
      <c r="GW201" s="71"/>
      <c r="GX201" s="71"/>
      <c r="GY201" s="71"/>
      <c r="GZ201" s="71"/>
      <c r="HA201" s="71"/>
      <c r="HB201" s="71"/>
      <c r="HC201" s="71"/>
      <c r="HD201" s="71"/>
      <c r="HE201" s="71"/>
      <c r="HF201" s="71"/>
      <c r="HG201" s="72"/>
      <c r="HH201" s="52"/>
      <c r="HI201" s="157"/>
      <c r="HJ201" s="158"/>
      <c r="HK201" s="158"/>
      <c r="HL201" s="158"/>
      <c r="HM201" s="158"/>
      <c r="HN201" s="158"/>
      <c r="HO201" s="158"/>
      <c r="HP201" s="158"/>
      <c r="HQ201" s="158"/>
      <c r="HR201" s="158"/>
      <c r="HS201" s="158"/>
      <c r="HT201" s="159"/>
      <c r="HU201" s="157"/>
      <c r="HV201" s="158"/>
      <c r="HW201" s="158"/>
      <c r="HX201" s="158"/>
      <c r="HY201" s="158"/>
      <c r="HZ201" s="158"/>
      <c r="IA201" s="158"/>
      <c r="IB201" s="158"/>
      <c r="IC201" s="158"/>
      <c r="ID201" s="158"/>
      <c r="IE201" s="158"/>
      <c r="IF201" s="159"/>
      <c r="IG201" s="157"/>
      <c r="IH201" s="158"/>
      <c r="II201" s="158"/>
      <c r="IJ201" s="158"/>
      <c r="IK201" s="158"/>
      <c r="IL201" s="158"/>
      <c r="IM201" s="158"/>
      <c r="IN201" s="158"/>
      <c r="IO201" s="158"/>
      <c r="IP201" s="158"/>
      <c r="IQ201" s="158"/>
      <c r="IR201" s="159"/>
      <c r="IS201" s="157"/>
      <c r="IT201" s="158"/>
      <c r="IU201" s="158"/>
      <c r="IV201" s="158"/>
      <c r="IW201" s="158"/>
      <c r="IX201" s="158"/>
      <c r="IY201" s="158"/>
      <c r="IZ201" s="158"/>
      <c r="JA201" s="158"/>
      <c r="JB201" s="158"/>
      <c r="JC201" s="158"/>
      <c r="JD201" s="159"/>
      <c r="JE201" s="92"/>
    </row>
    <row r="202" spans="1:265" s="1" customFormat="1" ht="15" customHeight="1" x14ac:dyDescent="0.3">
      <c r="A202" s="125"/>
      <c r="B202" s="163">
        <f t="shared" ref="B202:B204" ca="1" si="2800">INDIRECT(ADDRESS(ROW(A202)-1,COLUMN(A202)+1,4),TRUE)</f>
        <v>0</v>
      </c>
      <c r="C202" s="164" t="str">
        <f t="shared" ref="C202:C204" ca="1" si="2801">INDIRECT(ADDRESS(ROW(B202)-1,COLUMN(B202)+1,4),TRUE)</f>
        <v>Affaire 1</v>
      </c>
      <c r="D202" s="140" t="str">
        <f t="shared" ref="D202:D204" ca="1" si="2802">INDIRECT(ADDRESS(ROW(C202)-1,COLUMN(C202)+1,4),TRUE)</f>
        <v>DCE/REA</v>
      </c>
      <c r="E202" s="141" t="s">
        <v>38</v>
      </c>
      <c r="F202" s="142">
        <v>1</v>
      </c>
      <c r="G202" s="140">
        <f t="shared" ref="G202:G204" ca="1" si="2803">INDIRECT(ADDRESS(ROW(F202)-1,COLUMN(F202)+1,4),TRUE)</f>
        <v>0</v>
      </c>
      <c r="H202" s="140">
        <f t="shared" ref="H202:H204" ca="1" si="2804">INDIRECT(ADDRESS(ROW(G202)-1,COLUMN(G202)+1,4),TRUE)</f>
        <v>0</v>
      </c>
      <c r="I202" s="168">
        <f t="shared" ref="I202:I204" ca="1" si="2805">INDIRECT(ADDRESS(ROW(H202)-1,COLUMN(H202)+1,4),TRUE)</f>
        <v>0</v>
      </c>
      <c r="J202" s="173">
        <f t="shared" ref="J202:J204" ca="1" si="2806">INDIRECT(ADDRESS(ROW(I202)-1,COLUMN(I202)+1,4),TRUE)</f>
        <v>0</v>
      </c>
      <c r="K202" s="140">
        <f t="shared" ref="K202:K204" ca="1" si="2807">INDIRECT(ADDRESS(ROW(J202)-1,COLUMN(J202)+1,4),TRUE)</f>
        <v>0</v>
      </c>
      <c r="L202" s="143">
        <f t="shared" ref="L202:L204" ca="1" si="2808">INDIRECT(ADDRESS(ROW(K202)-1,COLUMN(K202)+1,4),TRUE)</f>
        <v>0</v>
      </c>
      <c r="M202" s="108"/>
      <c r="N202" s="145">
        <v>400</v>
      </c>
      <c r="O202" s="146">
        <v>43466</v>
      </c>
      <c r="P202" s="146">
        <v>43586</v>
      </c>
      <c r="Q202" s="147"/>
      <c r="R202" s="148" t="str">
        <f ca="1">IF(AND($P202&lt;&gt;"",$P202&lt;=$B$1,$Q202=""),"RETARD","")</f>
        <v>RETARD</v>
      </c>
      <c r="S202" s="148">
        <f ca="1">IF($O202="","",IF(AND($B$1&lt;$P202,$Q202=""),$P202,IF(AND($Q202&lt;=$P202,$Q202&lt;&gt;""),$Q202,EDATE($P202,1))))</f>
        <v>43617</v>
      </c>
      <c r="T202" s="169"/>
      <c r="U202" s="108"/>
      <c r="V202" s="154" t="str">
        <f t="shared" ref="V202:V204" ca="1" si="2809">IF(AND(BS202&gt;0,BT202&gt;0),"-",IF(AND(BS202&gt;0,BT202=0),IF($D202="DCE/REA",IF(HI202="","DCE","REA"),$D202),""))</f>
        <v>-</v>
      </c>
      <c r="W202" s="155" t="str">
        <f t="shared" ref="W202:W204" ca="1" si="2810">IF(AND(BT202&gt;0,BU202&gt;0),"-",IF(AND(BT202&gt;0,BU202=0),IF($D202="DCE/REA",IF(HJ202="","DCE","REA"),$D202),""))</f>
        <v>-</v>
      </c>
      <c r="X202" s="155" t="str">
        <f t="shared" ref="X202:X204" ca="1" si="2811">IF(AND(BU202&gt;0,BV202&gt;0),"-",IF(AND(BU202&gt;0,BV202=0),IF($D202="DCE/REA",IF(HK202="","DCE","REA"),$D202),""))</f>
        <v>-</v>
      </c>
      <c r="Y202" s="155" t="str">
        <f t="shared" ref="Y202:Y204" ca="1" si="2812">IF(AND(BV202&gt;0,BW202&gt;0),"-",IF(AND(BV202&gt;0,BW202=0),IF($D202="DCE/REA",IF(HL202="","DCE","REA"),$D202),""))</f>
        <v>-</v>
      </c>
      <c r="Z202" s="155" t="str">
        <f t="shared" ref="Z202:Z204" ca="1" si="2813">IF(AND(BW202&gt;0,BX202&gt;0),"-",IF(AND(BW202&gt;0,BX202=0),IF($D202="DCE/REA",IF(HM202="","DCE","REA"),$D202),""))</f>
        <v>-</v>
      </c>
      <c r="AA202" s="155" t="str">
        <f t="shared" ref="AA202:AA204" ca="1" si="2814">IF(AND(BX202&gt;0,BY202&gt;0),"-",IF(AND(BX202&gt;0,BY202=0),IF($D202="DCE/REA",IF(HN202="","DCE","REA"),$D202),""))</f>
        <v>DCE</v>
      </c>
      <c r="AB202" s="155" t="str">
        <f t="shared" ref="AB202:AB204" ca="1" si="2815">IF(AND(BY202&gt;0,BZ202&gt;0),"-",IF(AND(BY202&gt;0,BZ202=0),IF($D202="DCE/REA",IF(HO202="","DCE","REA"),$D202),""))</f>
        <v/>
      </c>
      <c r="AC202" s="155" t="str">
        <f t="shared" ref="AC202:AC204" ca="1" si="2816">IF(AND(BZ202&gt;0,CA202&gt;0),"-",IF(AND(BZ202&gt;0,CA202=0),IF($D202="DCE/REA",IF(HP202="","DCE","REA"),$D202),""))</f>
        <v/>
      </c>
      <c r="AD202" s="155" t="str">
        <f t="shared" ref="AD202:AD204" ca="1" si="2817">IF(AND(CA202&gt;0,CB202&gt;0),"-",IF(AND(CA202&gt;0,CB202=0),IF($D202="DCE/REA",IF(HQ202="","DCE","REA"),$D202),""))</f>
        <v/>
      </c>
      <c r="AE202" s="155" t="str">
        <f t="shared" ref="AE202:AE204" ca="1" si="2818">IF(AND(CB202&gt;0,CC202&gt;0),"-",IF(AND(CB202&gt;0,CC202=0),IF($D202="DCE/REA",IF(HR202="","DCE","REA"),$D202),""))</f>
        <v/>
      </c>
      <c r="AF202" s="155" t="str">
        <f t="shared" ref="AF202:AF204" ca="1" si="2819">IF(AND(CC202&gt;0,CD202&gt;0),"-",IF(AND(CC202&gt;0,CD202=0),IF($D202="DCE/REA",IF(HS202="","DCE","REA"),$D202),""))</f>
        <v/>
      </c>
      <c r="AG202" s="156" t="str">
        <f t="shared" ref="AG202:AG204" ca="1" si="2820">IF(AND(CD202&gt;0,CE202&gt;0),"-",IF(AND(CD202&gt;0,CE202=0),IF($D202="DCE/REA",IF(HT202="","DCE","REA"),$D202),""))</f>
        <v/>
      </c>
      <c r="AH202" s="154" t="str">
        <f t="shared" ref="AH202:AH204" ca="1" si="2821">IF(AND(CE202&gt;0,CF202&gt;0),"-",IF(AND(CE202&gt;0,CF202=0),IF($D202="DCE/REA",IF(HU202="","DCE","REA"),$D202),""))</f>
        <v/>
      </c>
      <c r="AI202" s="155" t="str">
        <f t="shared" ref="AI202:AI204" ca="1" si="2822">IF(AND(CF202&gt;0,CG202&gt;0),"-",IF(AND(CF202&gt;0,CG202=0),IF($D202="DCE/REA",IF(HV202="","DCE","REA"),$D202),""))</f>
        <v/>
      </c>
      <c r="AJ202" s="155" t="str">
        <f t="shared" ref="AJ202:AJ204" ca="1" si="2823">IF(AND(CG202&gt;0,CH202&gt;0),"-",IF(AND(CG202&gt;0,CH202=0),IF($D202="DCE/REA",IF(HW202="","DCE","REA"),$D202),""))</f>
        <v/>
      </c>
      <c r="AK202" s="155" t="str">
        <f t="shared" ref="AK202:AK204" ca="1" si="2824">IF(AND(CH202&gt;0,CI202&gt;0),"-",IF(AND(CH202&gt;0,CI202=0),IF($D202="DCE/REA",IF(HX202="","DCE","REA"),$D202),""))</f>
        <v/>
      </c>
      <c r="AL202" s="155" t="str">
        <f t="shared" ref="AL202:AL204" ca="1" si="2825">IF(AND(CI202&gt;0,CJ202&gt;0),"-",IF(AND(CI202&gt;0,CJ202=0),IF($D202="DCE/REA",IF(HY202="","DCE","REA"),$D202),""))</f>
        <v/>
      </c>
      <c r="AM202" s="155" t="str">
        <f t="shared" ref="AM202:AM204" ca="1" si="2826">IF(AND(CJ202&gt;0,CK202&gt;0),"-",IF(AND(CJ202&gt;0,CK202=0),IF($D202="DCE/REA",IF(HZ202="","DCE","REA"),$D202),""))</f>
        <v/>
      </c>
      <c r="AN202" s="155" t="str">
        <f t="shared" ref="AN202:AN204" ca="1" si="2827">IF(AND(CK202&gt;0,CL202&gt;0),"-",IF(AND(CK202&gt;0,CL202=0),IF($D202="DCE/REA",IF(IA202="","DCE","REA"),$D202),""))</f>
        <v/>
      </c>
      <c r="AO202" s="155" t="str">
        <f t="shared" ref="AO202:AO204" ca="1" si="2828">IF(AND(CL202&gt;0,CM202&gt;0),"-",IF(AND(CL202&gt;0,CM202=0),IF($D202="DCE/REA",IF(IB202="","DCE","REA"),$D202),""))</f>
        <v/>
      </c>
      <c r="AP202" s="155" t="str">
        <f t="shared" ref="AP202:AP204" ca="1" si="2829">IF(AND(CM202&gt;0,CN202&gt;0),"-",IF(AND(CM202&gt;0,CN202=0),IF($D202="DCE/REA",IF(IC202="","DCE","REA"),$D202),""))</f>
        <v/>
      </c>
      <c r="AQ202" s="155" t="str">
        <f t="shared" ref="AQ202:AQ204" ca="1" si="2830">IF(AND(CN202&gt;0,CO202&gt;0),"-",IF(AND(CN202&gt;0,CO202=0),IF($D202="DCE/REA",IF(ID202="","DCE","REA"),$D202),""))</f>
        <v/>
      </c>
      <c r="AR202" s="155" t="str">
        <f t="shared" ref="AR202:AR204" ca="1" si="2831">IF(AND(CO202&gt;0,CP202&gt;0),"-",IF(AND(CO202&gt;0,CP202=0),IF($D202="DCE/REA",IF(IE202="","DCE","REA"),$D202),""))</f>
        <v/>
      </c>
      <c r="AS202" s="156" t="str">
        <f t="shared" ref="AS202:AS204" ca="1" si="2832">IF(AND(CP202&gt;0,CQ202&gt;0),"-",IF(AND(CP202&gt;0,CQ202=0),IF($D202="DCE/REA",IF(IF202="","DCE","REA"),$D202),""))</f>
        <v/>
      </c>
      <c r="AT202" s="154" t="str">
        <f t="shared" ref="AT202:AT204" ca="1" si="2833">IF(AND(CQ202&gt;0,CR202&gt;0),"-",IF(AND(CQ202&gt;0,CR202=0),IF($D202="DCE/REA",IF(IG202="","DCE","REA"),$D202),""))</f>
        <v/>
      </c>
      <c r="AU202" s="155" t="str">
        <f t="shared" ref="AU202:AU204" ca="1" si="2834">IF(AND(CR202&gt;0,CS202&gt;0),"-",IF(AND(CR202&gt;0,CS202=0),IF($D202="DCE/REA",IF(IH202="","DCE","REA"),$D202),""))</f>
        <v/>
      </c>
      <c r="AV202" s="155" t="str">
        <f t="shared" ref="AV202:AV204" ca="1" si="2835">IF(AND(CS202&gt;0,CT202&gt;0),"-",IF(AND(CS202&gt;0,CT202=0),IF($D202="DCE/REA",IF(II202="","DCE","REA"),$D202),""))</f>
        <v/>
      </c>
      <c r="AW202" s="155" t="str">
        <f t="shared" ref="AW202:AW204" ca="1" si="2836">IF(AND(CT202&gt;0,CU202&gt;0),"-",IF(AND(CT202&gt;0,CU202=0),IF($D202="DCE/REA",IF(IJ202="","DCE","REA"),$D202),""))</f>
        <v/>
      </c>
      <c r="AX202" s="155" t="str">
        <f t="shared" ref="AX202:AX204" ca="1" si="2837">IF(AND(CU202&gt;0,CV202&gt;0),"-",IF(AND(CU202&gt;0,CV202=0),IF($D202="DCE/REA",IF(IK202="","DCE","REA"),$D202),""))</f>
        <v/>
      </c>
      <c r="AY202" s="155" t="str">
        <f t="shared" ref="AY202:AY204" ca="1" si="2838">IF(AND(CV202&gt;0,CW202&gt;0),"-",IF(AND(CV202&gt;0,CW202=0),IF($D202="DCE/REA",IF(IL202="","DCE","REA"),$D202),""))</f>
        <v/>
      </c>
      <c r="AZ202" s="155" t="str">
        <f t="shared" ref="AZ202:AZ204" ca="1" si="2839">IF(AND(CW202&gt;0,CX202&gt;0),"-",IF(AND(CW202&gt;0,CX202=0),IF($D202="DCE/REA",IF(IM202="","DCE","REA"),$D202),""))</f>
        <v/>
      </c>
      <c r="BA202" s="155" t="str">
        <f t="shared" ref="BA202:BA204" ca="1" si="2840">IF(AND(CX202&gt;0,CY202&gt;0),"-",IF(AND(CX202&gt;0,CY202=0),IF($D202="DCE/REA",IF(IN202="","DCE","REA"),$D202),""))</f>
        <v/>
      </c>
      <c r="BB202" s="155" t="str">
        <f t="shared" ref="BB202:BB204" ca="1" si="2841">IF(AND(CY202&gt;0,CZ202&gt;0),"-",IF(AND(CY202&gt;0,CZ202=0),IF($D202="DCE/REA",IF(IO202="","DCE","REA"),$D202),""))</f>
        <v/>
      </c>
      <c r="BC202" s="155" t="str">
        <f t="shared" ref="BC202:BC204" ca="1" si="2842">IF(AND(CZ202&gt;0,DA202&gt;0),"-",IF(AND(CZ202&gt;0,DA202=0),IF($D202="DCE/REA",IF(IP202="","DCE","REA"),$D202),""))</f>
        <v/>
      </c>
      <c r="BD202" s="155" t="str">
        <f t="shared" ref="BD202:BD204" ca="1" si="2843">IF(AND(DA202&gt;0,DB202&gt;0),"-",IF(AND(DA202&gt;0,DB202=0),IF($D202="DCE/REA",IF(IQ202="","DCE","REA"),$D202),""))</f>
        <v/>
      </c>
      <c r="BE202" s="156" t="str">
        <f t="shared" ref="BE202:BE204" ca="1" si="2844">IF(AND(DB202&gt;0,DC202&gt;0),"-",IF(AND(DB202&gt;0,DC202=0),IF($D202="DCE/REA",IF(IR202="","DCE","REA"),$D202),""))</f>
        <v/>
      </c>
      <c r="BF202" s="154" t="str">
        <f t="shared" ref="BF202:BF204" ca="1" si="2845">IF(AND(DC202&gt;0,DD202&gt;0),"-",IF(AND(DC202&gt;0,DD202=0),IF($D202="DCE/REA",IF(IS202="","DCE","REA"),$D202),""))</f>
        <v/>
      </c>
      <c r="BG202" s="155" t="str">
        <f t="shared" ref="BG202:BG204" ca="1" si="2846">IF(AND(DD202&gt;0,DE202&gt;0),"-",IF(AND(DD202&gt;0,DE202=0),IF($D202="DCE/REA",IF(IT202="","DCE","REA"),$D202),""))</f>
        <v/>
      </c>
      <c r="BH202" s="155" t="str">
        <f t="shared" ref="BH202:BH204" ca="1" si="2847">IF(AND(DE202&gt;0,DF202&gt;0),"-",IF(AND(DE202&gt;0,DF202=0),IF($D202="DCE/REA",IF(IU202="","DCE","REA"),$D202),""))</f>
        <v/>
      </c>
      <c r="BI202" s="155" t="str">
        <f t="shared" ref="BI202:BI204" ca="1" si="2848">IF(AND(DF202&gt;0,DG202&gt;0),"-",IF(AND(DF202&gt;0,DG202=0),IF($D202="DCE/REA",IF(IV202="","DCE","REA"),$D202),""))</f>
        <v/>
      </c>
      <c r="BJ202" s="155" t="str">
        <f t="shared" ref="BJ202:BJ204" ca="1" si="2849">IF(AND(DG202&gt;0,DH202&gt;0),"-",IF(AND(DG202&gt;0,DH202=0),IF($D202="DCE/REA",IF(IW202="","DCE","REA"),$D202),""))</f>
        <v/>
      </c>
      <c r="BK202" s="155" t="str">
        <f t="shared" ref="BK202:BK204" ca="1" si="2850">IF(AND(DH202&gt;0,DI202&gt;0),"-",IF(AND(DH202&gt;0,DI202=0),IF($D202="DCE/REA",IF(IX202="","DCE","REA"),$D202),""))</f>
        <v/>
      </c>
      <c r="BL202" s="155" t="str">
        <f t="shared" ref="BL202:BL204" ca="1" si="2851">IF(AND(DI202&gt;0,DJ202&gt;0),"-",IF(AND(DI202&gt;0,DJ202=0),IF($D202="DCE/REA",IF(IY202="","DCE","REA"),$D202),""))</f>
        <v/>
      </c>
      <c r="BM202" s="155" t="str">
        <f t="shared" ref="BM202:BM204" ca="1" si="2852">IF(AND(DJ202&gt;0,DK202&gt;0),"-",IF(AND(DJ202&gt;0,DK202=0),IF($D202="DCE/REA",IF(IZ202="","DCE","REA"),$D202),""))</f>
        <v/>
      </c>
      <c r="BN202" s="155" t="str">
        <f t="shared" ref="BN202:BN204" ca="1" si="2853">IF(AND(DK202&gt;0,DL202&gt;0),"-",IF(AND(DK202&gt;0,DL202=0),IF($D202="DCE/REA",IF(JA202="","DCE","REA"),$D202),""))</f>
        <v/>
      </c>
      <c r="BO202" s="155" t="str">
        <f t="shared" ref="BO202:BO204" ca="1" si="2854">IF(AND(DL202&gt;0,DM202&gt;0),"-",IF(AND(DL202&gt;0,DM202=0),IF($D202="DCE/REA",IF(JB202="","DCE","REA"),$D202),""))</f>
        <v/>
      </c>
      <c r="BP202" s="155" t="str">
        <f t="shared" ref="BP202:BP204" ca="1" si="2855">IF(AND(DM202&gt;0,DN202&gt;0),"-",IF(AND(DM202&gt;0,DN202=0),IF($D202="DCE/REA",IF(JC202="","DCE","REA"),$D202),""))</f>
        <v/>
      </c>
      <c r="BQ202" s="156" t="str">
        <f t="shared" ref="BQ202:BQ204" ca="1" si="2856">IF(AND(DN202&gt;0,DO202&gt;0),"-",IF(AND(DN202&gt;0,DO202=0),IF($D202="DCE/REA",IF(JD202="","DCE","REA"),$D202),""))</f>
        <v/>
      </c>
      <c r="BR202" s="52"/>
      <c r="BS202" s="53">
        <f t="shared" ref="BS202:CH204" ca="1" si="2857">IF(OFFSET($HI202,,(COLUMN()-COLUMN($BS$1:$BS$12)),,1)&lt;&gt;"",OFFSET($HI202,,(COLUMN()-COLUMN($BS$1:$BS$12)),,1),SUM(OFFSET($DP202,,2*(COLUMN()-COLUMN($BS$1:$BS$12)),,2)))</f>
        <v>47.058823529411768</v>
      </c>
      <c r="BT202" s="53">
        <f t="shared" ca="1" si="2857"/>
        <v>47.058823529411768</v>
      </c>
      <c r="BU202" s="53">
        <f t="shared" ca="1" si="2857"/>
        <v>70.588235294117652</v>
      </c>
      <c r="BV202" s="53">
        <f t="shared" ca="1" si="2857"/>
        <v>94.117647058823536</v>
      </c>
      <c r="BW202" s="53">
        <f t="shared" ca="1" si="2857"/>
        <v>94.117647058823536</v>
      </c>
      <c r="BX202" s="53">
        <f t="shared" ca="1" si="2857"/>
        <v>47.058823529411768</v>
      </c>
      <c r="BY202" s="53">
        <f t="shared" ca="1" si="2857"/>
        <v>0</v>
      </c>
      <c r="BZ202" s="53">
        <f t="shared" ca="1" si="2857"/>
        <v>0</v>
      </c>
      <c r="CA202" s="53">
        <f t="shared" ca="1" si="2857"/>
        <v>0</v>
      </c>
      <c r="CB202" s="53">
        <f t="shared" ca="1" si="2857"/>
        <v>0</v>
      </c>
      <c r="CC202" s="53">
        <f t="shared" ca="1" si="2857"/>
        <v>0</v>
      </c>
      <c r="CD202" s="54">
        <f t="shared" ca="1" si="2857"/>
        <v>0</v>
      </c>
      <c r="CE202" s="53">
        <f t="shared" ca="1" si="2857"/>
        <v>0</v>
      </c>
      <c r="CF202" s="53">
        <f t="shared" ca="1" si="2857"/>
        <v>0</v>
      </c>
      <c r="CG202" s="53">
        <f t="shared" ca="1" si="2857"/>
        <v>0</v>
      </c>
      <c r="CH202" s="53">
        <f t="shared" ca="1" si="2857"/>
        <v>0</v>
      </c>
      <c r="CI202" s="53">
        <f t="shared" ref="CI202:CX204" ca="1" si="2858">IF(OFFSET($HI202,,(COLUMN()-COLUMN($BS$1:$BS$12)),,1)&lt;&gt;"",OFFSET($HI202,,(COLUMN()-COLUMN($BS$1:$BS$12)),,1),SUM(OFFSET($DP202,,2*(COLUMN()-COLUMN($BS$1:$BS$12)),,2)))</f>
        <v>0</v>
      </c>
      <c r="CJ202" s="53">
        <f t="shared" ca="1" si="2858"/>
        <v>0</v>
      </c>
      <c r="CK202" s="53">
        <f t="shared" ca="1" si="2858"/>
        <v>0</v>
      </c>
      <c r="CL202" s="53">
        <f t="shared" ca="1" si="2858"/>
        <v>0</v>
      </c>
      <c r="CM202" s="53">
        <f t="shared" ca="1" si="2858"/>
        <v>0</v>
      </c>
      <c r="CN202" s="53">
        <f t="shared" ca="1" si="2858"/>
        <v>0</v>
      </c>
      <c r="CO202" s="53">
        <f t="shared" ca="1" si="2858"/>
        <v>0</v>
      </c>
      <c r="CP202" s="54">
        <f t="shared" ca="1" si="2858"/>
        <v>0</v>
      </c>
      <c r="CQ202" s="53">
        <f t="shared" ca="1" si="2858"/>
        <v>0</v>
      </c>
      <c r="CR202" s="53">
        <f t="shared" ca="1" si="2858"/>
        <v>0</v>
      </c>
      <c r="CS202" s="53">
        <f t="shared" ca="1" si="2858"/>
        <v>0</v>
      </c>
      <c r="CT202" s="53">
        <f t="shared" ca="1" si="2858"/>
        <v>0</v>
      </c>
      <c r="CU202" s="53">
        <f t="shared" ca="1" si="2858"/>
        <v>0</v>
      </c>
      <c r="CV202" s="53">
        <f t="shared" ca="1" si="2858"/>
        <v>0</v>
      </c>
      <c r="CW202" s="53">
        <f t="shared" ca="1" si="2858"/>
        <v>0</v>
      </c>
      <c r="CX202" s="53">
        <f t="shared" ca="1" si="2858"/>
        <v>0</v>
      </c>
      <c r="CY202" s="53">
        <f t="shared" ref="CY202:DN204" ca="1" si="2859">IF(OFFSET($HI202,,(COLUMN()-COLUMN($BS$1:$BS$12)),,1)&lt;&gt;"",OFFSET($HI202,,(COLUMN()-COLUMN($BS$1:$BS$12)),,1),SUM(OFFSET($DP202,,2*(COLUMN()-COLUMN($BS$1:$BS$12)),,2)))</f>
        <v>0</v>
      </c>
      <c r="CZ202" s="53">
        <f t="shared" ca="1" si="2859"/>
        <v>0</v>
      </c>
      <c r="DA202" s="53">
        <f t="shared" ca="1" si="2859"/>
        <v>0</v>
      </c>
      <c r="DB202" s="54">
        <f t="shared" ca="1" si="2859"/>
        <v>0</v>
      </c>
      <c r="DC202" s="53">
        <f t="shared" ca="1" si="2859"/>
        <v>0</v>
      </c>
      <c r="DD202" s="53">
        <f t="shared" ca="1" si="2859"/>
        <v>0</v>
      </c>
      <c r="DE202" s="53">
        <f t="shared" ca="1" si="2859"/>
        <v>0</v>
      </c>
      <c r="DF202" s="53">
        <f t="shared" ca="1" si="2859"/>
        <v>0</v>
      </c>
      <c r="DG202" s="53">
        <f t="shared" ca="1" si="2859"/>
        <v>0</v>
      </c>
      <c r="DH202" s="53">
        <f t="shared" ca="1" si="2859"/>
        <v>0</v>
      </c>
      <c r="DI202" s="53">
        <f t="shared" ca="1" si="2859"/>
        <v>0</v>
      </c>
      <c r="DJ202" s="53">
        <f t="shared" ca="1" si="2859"/>
        <v>0</v>
      </c>
      <c r="DK202" s="53">
        <f t="shared" ca="1" si="2859"/>
        <v>0</v>
      </c>
      <c r="DL202" s="53">
        <f t="shared" ca="1" si="2859"/>
        <v>0</v>
      </c>
      <c r="DM202" s="53">
        <f t="shared" ca="1" si="2859"/>
        <v>0</v>
      </c>
      <c r="DN202" s="53">
        <f t="shared" ca="1" si="2859"/>
        <v>0</v>
      </c>
      <c r="DO202" s="52"/>
      <c r="DP202" s="60">
        <v>23.529411764705884</v>
      </c>
      <c r="DQ202" s="53">
        <v>23.529411764705884</v>
      </c>
      <c r="DR202" s="53">
        <v>23.529411764705884</v>
      </c>
      <c r="DS202" s="53">
        <v>23.529411764705884</v>
      </c>
      <c r="DT202" s="53">
        <v>23.529411764705884</v>
      </c>
      <c r="DU202" s="53">
        <v>47.058823529411768</v>
      </c>
      <c r="DV202" s="53">
        <v>47.058823529411768</v>
      </c>
      <c r="DW202" s="53">
        <v>47.058823529411768</v>
      </c>
      <c r="DX202" s="53">
        <v>47.058823529411768</v>
      </c>
      <c r="DY202" s="53">
        <v>47.058823529411768</v>
      </c>
      <c r="DZ202" s="53">
        <v>47.058823529411768</v>
      </c>
      <c r="EA202" s="53">
        <v>0</v>
      </c>
      <c r="EB202" s="53">
        <v>0</v>
      </c>
      <c r="EC202" s="53">
        <v>0</v>
      </c>
      <c r="ED202" s="53">
        <v>0</v>
      </c>
      <c r="EE202" s="53">
        <v>0</v>
      </c>
      <c r="EF202" s="53">
        <v>0</v>
      </c>
      <c r="EG202" s="53">
        <v>0</v>
      </c>
      <c r="EH202" s="53">
        <v>0</v>
      </c>
      <c r="EI202" s="53">
        <v>0</v>
      </c>
      <c r="EJ202" s="53">
        <v>0</v>
      </c>
      <c r="EK202" s="53">
        <v>0</v>
      </c>
      <c r="EL202" s="55">
        <v>0</v>
      </c>
      <c r="EM202" s="54">
        <v>0</v>
      </c>
      <c r="EN202" s="53">
        <v>0</v>
      </c>
      <c r="EO202" s="53">
        <v>0</v>
      </c>
      <c r="EP202" s="53">
        <v>0</v>
      </c>
      <c r="EQ202" s="53">
        <v>0</v>
      </c>
      <c r="ER202" s="53">
        <v>0</v>
      </c>
      <c r="ES202" s="53">
        <v>0</v>
      </c>
      <c r="ET202" s="53">
        <v>0</v>
      </c>
      <c r="EU202" s="53">
        <v>0</v>
      </c>
      <c r="EV202" s="53">
        <v>0</v>
      </c>
      <c r="EW202" s="53">
        <v>0</v>
      </c>
      <c r="EX202" s="53">
        <v>0</v>
      </c>
      <c r="EY202" s="53">
        <v>0</v>
      </c>
      <c r="EZ202" s="53">
        <v>0</v>
      </c>
      <c r="FA202" s="53">
        <v>0</v>
      </c>
      <c r="FB202" s="53">
        <v>0</v>
      </c>
      <c r="FC202" s="53">
        <v>0</v>
      </c>
      <c r="FD202" s="53">
        <v>0</v>
      </c>
      <c r="FE202" s="53">
        <v>0</v>
      </c>
      <c r="FF202" s="53">
        <v>0</v>
      </c>
      <c r="FG202" s="53">
        <v>0</v>
      </c>
      <c r="FH202" s="53">
        <v>0</v>
      </c>
      <c r="FI202" s="53">
        <v>0</v>
      </c>
      <c r="FJ202" s="53">
        <v>0</v>
      </c>
      <c r="FK202" s="54">
        <v>0</v>
      </c>
      <c r="FL202" s="53">
        <v>0</v>
      </c>
      <c r="FM202" s="53">
        <v>0</v>
      </c>
      <c r="FN202" s="53">
        <v>0</v>
      </c>
      <c r="FO202" s="53">
        <v>0</v>
      </c>
      <c r="FP202" s="53">
        <v>0</v>
      </c>
      <c r="FQ202" s="53">
        <v>0</v>
      </c>
      <c r="FR202" s="53">
        <v>0</v>
      </c>
      <c r="FS202" s="53">
        <v>0</v>
      </c>
      <c r="FT202" s="53">
        <v>0</v>
      </c>
      <c r="FU202" s="53">
        <v>0</v>
      </c>
      <c r="FV202" s="53">
        <v>0</v>
      </c>
      <c r="FW202" s="53">
        <v>0</v>
      </c>
      <c r="FX202" s="53">
        <v>0</v>
      </c>
      <c r="FY202" s="53">
        <v>0</v>
      </c>
      <c r="FZ202" s="53">
        <v>0</v>
      </c>
      <c r="GA202" s="53">
        <v>0</v>
      </c>
      <c r="GB202" s="53">
        <v>0</v>
      </c>
      <c r="GC202" s="53">
        <v>0</v>
      </c>
      <c r="GD202" s="53">
        <v>0</v>
      </c>
      <c r="GE202" s="53">
        <v>0</v>
      </c>
      <c r="GF202" s="53">
        <v>0</v>
      </c>
      <c r="GG202" s="53">
        <v>0</v>
      </c>
      <c r="GH202" s="53">
        <v>0</v>
      </c>
      <c r="GI202" s="54">
        <v>0</v>
      </c>
      <c r="GJ202" s="53">
        <v>0</v>
      </c>
      <c r="GK202" s="53">
        <v>0</v>
      </c>
      <c r="GL202" s="53">
        <v>0</v>
      </c>
      <c r="GM202" s="53">
        <v>0</v>
      </c>
      <c r="GN202" s="53">
        <v>0</v>
      </c>
      <c r="GO202" s="53">
        <v>0</v>
      </c>
      <c r="GP202" s="53">
        <v>0</v>
      </c>
      <c r="GQ202" s="53">
        <v>0</v>
      </c>
      <c r="GR202" s="53">
        <v>0</v>
      </c>
      <c r="GS202" s="53">
        <v>0</v>
      </c>
      <c r="GT202" s="53">
        <v>0</v>
      </c>
      <c r="GU202" s="53">
        <v>0</v>
      </c>
      <c r="GV202" s="53">
        <v>0</v>
      </c>
      <c r="GW202" s="53">
        <v>0</v>
      </c>
      <c r="GX202" s="53">
        <v>0</v>
      </c>
      <c r="GY202" s="53">
        <v>0</v>
      </c>
      <c r="GZ202" s="53">
        <v>0</v>
      </c>
      <c r="HA202" s="53">
        <v>0</v>
      </c>
      <c r="HB202" s="53">
        <v>0</v>
      </c>
      <c r="HC202" s="53">
        <v>0</v>
      </c>
      <c r="HD202" s="53">
        <v>0</v>
      </c>
      <c r="HE202" s="53">
        <v>0</v>
      </c>
      <c r="HF202" s="53">
        <v>0</v>
      </c>
      <c r="HG202" s="54">
        <v>0</v>
      </c>
      <c r="HH202" s="52"/>
      <c r="HI202" s="160"/>
      <c r="HJ202" s="161"/>
      <c r="HK202" s="161"/>
      <c r="HL202" s="161"/>
      <c r="HM202" s="161"/>
      <c r="HN202" s="161"/>
      <c r="HO202" s="161"/>
      <c r="HP202" s="161"/>
      <c r="HQ202" s="161"/>
      <c r="HR202" s="161"/>
      <c r="HS202" s="161"/>
      <c r="HT202" s="162"/>
      <c r="HU202" s="160"/>
      <c r="HV202" s="161"/>
      <c r="HW202" s="161"/>
      <c r="HX202" s="161"/>
      <c r="HY202" s="161"/>
      <c r="HZ202" s="161"/>
      <c r="IA202" s="161"/>
      <c r="IB202" s="161"/>
      <c r="IC202" s="161"/>
      <c r="ID202" s="161"/>
      <c r="IE202" s="161"/>
      <c r="IF202" s="162"/>
      <c r="IG202" s="160"/>
      <c r="IH202" s="161"/>
      <c r="II202" s="161"/>
      <c r="IJ202" s="161"/>
      <c r="IK202" s="161"/>
      <c r="IL202" s="161"/>
      <c r="IM202" s="161"/>
      <c r="IN202" s="161"/>
      <c r="IO202" s="161"/>
      <c r="IP202" s="161"/>
      <c r="IQ202" s="161"/>
      <c r="IR202" s="162"/>
      <c r="IS202" s="160"/>
      <c r="IT202" s="161"/>
      <c r="IU202" s="161"/>
      <c r="IV202" s="161"/>
      <c r="IW202" s="161"/>
      <c r="IX202" s="161"/>
      <c r="IY202" s="161"/>
      <c r="IZ202" s="161"/>
      <c r="JA202" s="161"/>
      <c r="JB202" s="161"/>
      <c r="JC202" s="161"/>
      <c r="JD202" s="162"/>
      <c r="JE202" s="92"/>
    </row>
    <row r="203" spans="1:265" s="1" customFormat="1" ht="14.4" x14ac:dyDescent="0.3">
      <c r="A203" s="125"/>
      <c r="B203" s="163">
        <f t="shared" ca="1" si="2800"/>
        <v>0</v>
      </c>
      <c r="C203" s="164" t="str">
        <f t="shared" ca="1" si="2801"/>
        <v>Affaire 1</v>
      </c>
      <c r="D203" s="140" t="str">
        <f t="shared" ca="1" si="2802"/>
        <v>DCE/REA</v>
      </c>
      <c r="E203" s="141" t="s">
        <v>39</v>
      </c>
      <c r="F203" s="142">
        <v>2</v>
      </c>
      <c r="G203" s="140">
        <f t="shared" ca="1" si="2803"/>
        <v>0</v>
      </c>
      <c r="H203" s="140">
        <f t="shared" ca="1" si="2804"/>
        <v>0</v>
      </c>
      <c r="I203" s="168">
        <f t="shared" ca="1" si="2805"/>
        <v>0</v>
      </c>
      <c r="J203" s="140">
        <f t="shared" ca="1" si="2806"/>
        <v>0</v>
      </c>
      <c r="K203" s="140">
        <f t="shared" ca="1" si="2807"/>
        <v>0</v>
      </c>
      <c r="L203" s="143">
        <f t="shared" ca="1" si="2808"/>
        <v>0</v>
      </c>
      <c r="M203" s="108"/>
      <c r="N203" s="145">
        <v>200</v>
      </c>
      <c r="O203" s="146">
        <v>43466</v>
      </c>
      <c r="P203" s="146">
        <v>43600</v>
      </c>
      <c r="Q203" s="147">
        <v>43597</v>
      </c>
      <c r="R203" s="148" t="str">
        <f ca="1">IF(AND($P203&lt;&gt;"",$P203&lt;=$B$1,$Q203=""),"RETARD","")</f>
        <v/>
      </c>
      <c r="S203" s="148">
        <f ca="1">IF($O203="","",IF(AND($B$1&lt;$P203,$Q203=""),$P203,IF(AND($Q203&lt;=$P203,$Q203&lt;&gt;""),$Q203,EDATE($P203,1))))</f>
        <v>43597</v>
      </c>
      <c r="T203" s="150"/>
      <c r="U203" s="108"/>
      <c r="V203" s="154" t="str">
        <f t="shared" ca="1" si="2809"/>
        <v>-</v>
      </c>
      <c r="W203" s="155" t="str">
        <f t="shared" ca="1" si="2810"/>
        <v>-</v>
      </c>
      <c r="X203" s="155" t="str">
        <f t="shared" ca="1" si="2811"/>
        <v>-</v>
      </c>
      <c r="Y203" s="155" t="str">
        <f t="shared" ca="1" si="2812"/>
        <v>-</v>
      </c>
      <c r="Z203" s="155" t="str">
        <f t="shared" ca="1" si="2813"/>
        <v>DCE</v>
      </c>
      <c r="AA203" s="155" t="str">
        <f t="shared" ca="1" si="2814"/>
        <v/>
      </c>
      <c r="AB203" s="155" t="str">
        <f t="shared" ca="1" si="2815"/>
        <v/>
      </c>
      <c r="AC203" s="155" t="str">
        <f t="shared" ca="1" si="2816"/>
        <v/>
      </c>
      <c r="AD203" s="155" t="str">
        <f t="shared" ca="1" si="2817"/>
        <v/>
      </c>
      <c r="AE203" s="155" t="str">
        <f t="shared" ca="1" si="2818"/>
        <v/>
      </c>
      <c r="AF203" s="155" t="str">
        <f t="shared" ca="1" si="2819"/>
        <v/>
      </c>
      <c r="AG203" s="156" t="str">
        <f t="shared" ca="1" si="2820"/>
        <v/>
      </c>
      <c r="AH203" s="154" t="str">
        <f t="shared" ca="1" si="2821"/>
        <v/>
      </c>
      <c r="AI203" s="155" t="str">
        <f t="shared" ca="1" si="2822"/>
        <v/>
      </c>
      <c r="AJ203" s="155" t="str">
        <f t="shared" ca="1" si="2823"/>
        <v/>
      </c>
      <c r="AK203" s="155" t="str">
        <f t="shared" ca="1" si="2824"/>
        <v/>
      </c>
      <c r="AL203" s="155" t="str">
        <f t="shared" ca="1" si="2825"/>
        <v/>
      </c>
      <c r="AM203" s="155" t="str">
        <f t="shared" ca="1" si="2826"/>
        <v/>
      </c>
      <c r="AN203" s="155" t="str">
        <f t="shared" ca="1" si="2827"/>
        <v/>
      </c>
      <c r="AO203" s="155" t="str">
        <f t="shared" ca="1" si="2828"/>
        <v/>
      </c>
      <c r="AP203" s="155" t="str">
        <f t="shared" ca="1" si="2829"/>
        <v/>
      </c>
      <c r="AQ203" s="155" t="str">
        <f t="shared" ca="1" si="2830"/>
        <v/>
      </c>
      <c r="AR203" s="155" t="str">
        <f t="shared" ca="1" si="2831"/>
        <v/>
      </c>
      <c r="AS203" s="156" t="str">
        <f t="shared" ca="1" si="2832"/>
        <v/>
      </c>
      <c r="AT203" s="154" t="str">
        <f t="shared" ca="1" si="2833"/>
        <v/>
      </c>
      <c r="AU203" s="155" t="str">
        <f t="shared" ca="1" si="2834"/>
        <v/>
      </c>
      <c r="AV203" s="155" t="str">
        <f t="shared" ca="1" si="2835"/>
        <v/>
      </c>
      <c r="AW203" s="155" t="str">
        <f t="shared" ca="1" si="2836"/>
        <v/>
      </c>
      <c r="AX203" s="155" t="str">
        <f t="shared" ca="1" si="2837"/>
        <v/>
      </c>
      <c r="AY203" s="155" t="str">
        <f t="shared" ca="1" si="2838"/>
        <v/>
      </c>
      <c r="AZ203" s="155" t="str">
        <f t="shared" ca="1" si="2839"/>
        <v/>
      </c>
      <c r="BA203" s="155" t="str">
        <f t="shared" ca="1" si="2840"/>
        <v/>
      </c>
      <c r="BB203" s="155" t="str">
        <f t="shared" ca="1" si="2841"/>
        <v/>
      </c>
      <c r="BC203" s="155" t="str">
        <f t="shared" ca="1" si="2842"/>
        <v/>
      </c>
      <c r="BD203" s="155" t="str">
        <f t="shared" ca="1" si="2843"/>
        <v/>
      </c>
      <c r="BE203" s="156" t="str">
        <f t="shared" ca="1" si="2844"/>
        <v/>
      </c>
      <c r="BF203" s="154" t="str">
        <f t="shared" ca="1" si="2845"/>
        <v/>
      </c>
      <c r="BG203" s="155" t="str">
        <f t="shared" ca="1" si="2846"/>
        <v/>
      </c>
      <c r="BH203" s="155" t="str">
        <f t="shared" ca="1" si="2847"/>
        <v/>
      </c>
      <c r="BI203" s="155" t="str">
        <f t="shared" ca="1" si="2848"/>
        <v/>
      </c>
      <c r="BJ203" s="155" t="str">
        <f t="shared" ca="1" si="2849"/>
        <v/>
      </c>
      <c r="BK203" s="155" t="str">
        <f t="shared" ca="1" si="2850"/>
        <v/>
      </c>
      <c r="BL203" s="155" t="str">
        <f t="shared" ca="1" si="2851"/>
        <v/>
      </c>
      <c r="BM203" s="155" t="str">
        <f t="shared" ca="1" si="2852"/>
        <v/>
      </c>
      <c r="BN203" s="155" t="str">
        <f t="shared" ca="1" si="2853"/>
        <v/>
      </c>
      <c r="BO203" s="155" t="str">
        <f t="shared" ca="1" si="2854"/>
        <v/>
      </c>
      <c r="BP203" s="155" t="str">
        <f t="shared" ca="1" si="2855"/>
        <v/>
      </c>
      <c r="BQ203" s="156" t="str">
        <f t="shared" ca="1" si="2856"/>
        <v/>
      </c>
      <c r="BR203" s="52"/>
      <c r="BS203" s="53">
        <f t="shared" ca="1" si="2857"/>
        <v>44.444444444444443</v>
      </c>
      <c r="BT203" s="53">
        <f t="shared" ca="1" si="2857"/>
        <v>44.444444444444443</v>
      </c>
      <c r="BU203" s="53">
        <f t="shared" ca="1" si="2857"/>
        <v>44.444444444444443</v>
      </c>
      <c r="BV203" s="53">
        <f t="shared" ca="1" si="2857"/>
        <v>44.444444444444443</v>
      </c>
      <c r="BW203" s="53">
        <f t="shared" ca="1" si="2857"/>
        <v>22.222222222222221</v>
      </c>
      <c r="BX203" s="53">
        <f t="shared" ca="1" si="2857"/>
        <v>0</v>
      </c>
      <c r="BY203" s="53">
        <f t="shared" ca="1" si="2857"/>
        <v>0</v>
      </c>
      <c r="BZ203" s="53">
        <f t="shared" ca="1" si="2857"/>
        <v>0</v>
      </c>
      <c r="CA203" s="53">
        <f t="shared" ca="1" si="2857"/>
        <v>0</v>
      </c>
      <c r="CB203" s="53">
        <f t="shared" ca="1" si="2857"/>
        <v>0</v>
      </c>
      <c r="CC203" s="53">
        <f t="shared" ca="1" si="2857"/>
        <v>0</v>
      </c>
      <c r="CD203" s="54">
        <f t="shared" ca="1" si="2857"/>
        <v>0</v>
      </c>
      <c r="CE203" s="53">
        <f t="shared" ca="1" si="2857"/>
        <v>0</v>
      </c>
      <c r="CF203" s="53">
        <f t="shared" ca="1" si="2857"/>
        <v>0</v>
      </c>
      <c r="CG203" s="53">
        <f t="shared" ca="1" si="2857"/>
        <v>0</v>
      </c>
      <c r="CH203" s="53">
        <f t="shared" ca="1" si="2857"/>
        <v>0</v>
      </c>
      <c r="CI203" s="53">
        <f t="shared" ca="1" si="2858"/>
        <v>0</v>
      </c>
      <c r="CJ203" s="53">
        <f t="shared" ca="1" si="2858"/>
        <v>0</v>
      </c>
      <c r="CK203" s="53">
        <f t="shared" ca="1" si="2858"/>
        <v>0</v>
      </c>
      <c r="CL203" s="53">
        <f t="shared" ca="1" si="2858"/>
        <v>0</v>
      </c>
      <c r="CM203" s="53">
        <f t="shared" ca="1" si="2858"/>
        <v>0</v>
      </c>
      <c r="CN203" s="53">
        <f t="shared" ca="1" si="2858"/>
        <v>0</v>
      </c>
      <c r="CO203" s="53">
        <f t="shared" ca="1" si="2858"/>
        <v>0</v>
      </c>
      <c r="CP203" s="54">
        <f t="shared" ca="1" si="2858"/>
        <v>0</v>
      </c>
      <c r="CQ203" s="53">
        <f t="shared" ca="1" si="2858"/>
        <v>0</v>
      </c>
      <c r="CR203" s="53">
        <f t="shared" ca="1" si="2858"/>
        <v>0</v>
      </c>
      <c r="CS203" s="53">
        <f t="shared" ca="1" si="2858"/>
        <v>0</v>
      </c>
      <c r="CT203" s="53">
        <f t="shared" ca="1" si="2858"/>
        <v>0</v>
      </c>
      <c r="CU203" s="53">
        <f t="shared" ca="1" si="2858"/>
        <v>0</v>
      </c>
      <c r="CV203" s="53">
        <f t="shared" ca="1" si="2858"/>
        <v>0</v>
      </c>
      <c r="CW203" s="53">
        <f t="shared" ca="1" si="2858"/>
        <v>0</v>
      </c>
      <c r="CX203" s="53">
        <f t="shared" ca="1" si="2858"/>
        <v>0</v>
      </c>
      <c r="CY203" s="53">
        <f t="shared" ca="1" si="2859"/>
        <v>0</v>
      </c>
      <c r="CZ203" s="53">
        <f t="shared" ca="1" si="2859"/>
        <v>0</v>
      </c>
      <c r="DA203" s="53">
        <f t="shared" ca="1" si="2859"/>
        <v>0</v>
      </c>
      <c r="DB203" s="54">
        <f t="shared" ca="1" si="2859"/>
        <v>0</v>
      </c>
      <c r="DC203" s="53">
        <f t="shared" ca="1" si="2859"/>
        <v>0</v>
      </c>
      <c r="DD203" s="53">
        <f t="shared" ca="1" si="2859"/>
        <v>0</v>
      </c>
      <c r="DE203" s="53">
        <f t="shared" ca="1" si="2859"/>
        <v>0</v>
      </c>
      <c r="DF203" s="53">
        <f t="shared" ca="1" si="2859"/>
        <v>0</v>
      </c>
      <c r="DG203" s="53">
        <f t="shared" ca="1" si="2859"/>
        <v>0</v>
      </c>
      <c r="DH203" s="53">
        <f t="shared" ca="1" si="2859"/>
        <v>0</v>
      </c>
      <c r="DI203" s="53">
        <f t="shared" ca="1" si="2859"/>
        <v>0</v>
      </c>
      <c r="DJ203" s="53">
        <f t="shared" ca="1" si="2859"/>
        <v>0</v>
      </c>
      <c r="DK203" s="53">
        <f t="shared" ca="1" si="2859"/>
        <v>0</v>
      </c>
      <c r="DL203" s="53">
        <f t="shared" ca="1" si="2859"/>
        <v>0</v>
      </c>
      <c r="DM203" s="53">
        <f t="shared" ca="1" si="2859"/>
        <v>0</v>
      </c>
      <c r="DN203" s="53">
        <f t="shared" ca="1" si="2859"/>
        <v>0</v>
      </c>
      <c r="DO203" s="52"/>
      <c r="DP203" s="60">
        <v>22.222222222222221</v>
      </c>
      <c r="DQ203" s="53">
        <v>22.222222222222221</v>
      </c>
      <c r="DR203" s="53">
        <v>22.222222222222221</v>
      </c>
      <c r="DS203" s="53">
        <v>22.222222222222221</v>
      </c>
      <c r="DT203" s="53">
        <v>22.222222222222221</v>
      </c>
      <c r="DU203" s="53">
        <v>22.222222222222221</v>
      </c>
      <c r="DV203" s="53">
        <v>22.222222222222221</v>
      </c>
      <c r="DW203" s="53">
        <v>22.222222222222221</v>
      </c>
      <c r="DX203" s="53">
        <v>22.222222222222221</v>
      </c>
      <c r="DY203" s="53">
        <v>0</v>
      </c>
      <c r="DZ203" s="53">
        <v>0</v>
      </c>
      <c r="EA203" s="53">
        <v>0</v>
      </c>
      <c r="EB203" s="53">
        <v>0</v>
      </c>
      <c r="EC203" s="53">
        <v>0</v>
      </c>
      <c r="ED203" s="53">
        <v>0</v>
      </c>
      <c r="EE203" s="53">
        <v>0</v>
      </c>
      <c r="EF203" s="53">
        <v>0</v>
      </c>
      <c r="EG203" s="53">
        <v>0</v>
      </c>
      <c r="EH203" s="53">
        <v>0</v>
      </c>
      <c r="EI203" s="53">
        <v>0</v>
      </c>
      <c r="EJ203" s="53">
        <v>0</v>
      </c>
      <c r="EK203" s="53">
        <v>0</v>
      </c>
      <c r="EL203" s="55">
        <v>0</v>
      </c>
      <c r="EM203" s="54">
        <v>0</v>
      </c>
      <c r="EN203" s="53">
        <v>0</v>
      </c>
      <c r="EO203" s="53">
        <v>0</v>
      </c>
      <c r="EP203" s="53">
        <v>0</v>
      </c>
      <c r="EQ203" s="53">
        <v>0</v>
      </c>
      <c r="ER203" s="53">
        <v>0</v>
      </c>
      <c r="ES203" s="53">
        <v>0</v>
      </c>
      <c r="ET203" s="53">
        <v>0</v>
      </c>
      <c r="EU203" s="53">
        <v>0</v>
      </c>
      <c r="EV203" s="53">
        <v>0</v>
      </c>
      <c r="EW203" s="53">
        <v>0</v>
      </c>
      <c r="EX203" s="53">
        <v>0</v>
      </c>
      <c r="EY203" s="53">
        <v>0</v>
      </c>
      <c r="EZ203" s="53">
        <v>0</v>
      </c>
      <c r="FA203" s="53">
        <v>0</v>
      </c>
      <c r="FB203" s="53">
        <v>0</v>
      </c>
      <c r="FC203" s="53">
        <v>0</v>
      </c>
      <c r="FD203" s="53">
        <v>0</v>
      </c>
      <c r="FE203" s="53">
        <v>0</v>
      </c>
      <c r="FF203" s="53">
        <v>0</v>
      </c>
      <c r="FG203" s="53">
        <v>0</v>
      </c>
      <c r="FH203" s="53">
        <v>0</v>
      </c>
      <c r="FI203" s="53">
        <v>0</v>
      </c>
      <c r="FJ203" s="53">
        <v>0</v>
      </c>
      <c r="FK203" s="54">
        <v>0</v>
      </c>
      <c r="FL203" s="53">
        <v>0</v>
      </c>
      <c r="FM203" s="53">
        <v>0</v>
      </c>
      <c r="FN203" s="53">
        <v>0</v>
      </c>
      <c r="FO203" s="53">
        <v>0</v>
      </c>
      <c r="FP203" s="53">
        <v>0</v>
      </c>
      <c r="FQ203" s="53">
        <v>0</v>
      </c>
      <c r="FR203" s="53">
        <v>0</v>
      </c>
      <c r="FS203" s="53">
        <v>0</v>
      </c>
      <c r="FT203" s="53">
        <v>0</v>
      </c>
      <c r="FU203" s="53">
        <v>0</v>
      </c>
      <c r="FV203" s="53">
        <v>0</v>
      </c>
      <c r="FW203" s="53">
        <v>0</v>
      </c>
      <c r="FX203" s="53">
        <v>0</v>
      </c>
      <c r="FY203" s="53">
        <v>0</v>
      </c>
      <c r="FZ203" s="53">
        <v>0</v>
      </c>
      <c r="GA203" s="53">
        <v>0</v>
      </c>
      <c r="GB203" s="53">
        <v>0</v>
      </c>
      <c r="GC203" s="53">
        <v>0</v>
      </c>
      <c r="GD203" s="53">
        <v>0</v>
      </c>
      <c r="GE203" s="53">
        <v>0</v>
      </c>
      <c r="GF203" s="53">
        <v>0</v>
      </c>
      <c r="GG203" s="53">
        <v>0</v>
      </c>
      <c r="GH203" s="53">
        <v>0</v>
      </c>
      <c r="GI203" s="54">
        <v>0</v>
      </c>
      <c r="GJ203" s="53">
        <v>0</v>
      </c>
      <c r="GK203" s="53">
        <v>0</v>
      </c>
      <c r="GL203" s="53">
        <v>0</v>
      </c>
      <c r="GM203" s="53">
        <v>0</v>
      </c>
      <c r="GN203" s="53">
        <v>0</v>
      </c>
      <c r="GO203" s="53">
        <v>0</v>
      </c>
      <c r="GP203" s="53">
        <v>0</v>
      </c>
      <c r="GQ203" s="53">
        <v>0</v>
      </c>
      <c r="GR203" s="53">
        <v>0</v>
      </c>
      <c r="GS203" s="53">
        <v>0</v>
      </c>
      <c r="GT203" s="53">
        <v>0</v>
      </c>
      <c r="GU203" s="53">
        <v>0</v>
      </c>
      <c r="GV203" s="53">
        <v>0</v>
      </c>
      <c r="GW203" s="53">
        <v>0</v>
      </c>
      <c r="GX203" s="53">
        <v>0</v>
      </c>
      <c r="GY203" s="53">
        <v>0</v>
      </c>
      <c r="GZ203" s="53">
        <v>0</v>
      </c>
      <c r="HA203" s="53">
        <v>0</v>
      </c>
      <c r="HB203" s="53">
        <v>0</v>
      </c>
      <c r="HC203" s="53">
        <v>0</v>
      </c>
      <c r="HD203" s="53">
        <v>0</v>
      </c>
      <c r="HE203" s="53">
        <v>0</v>
      </c>
      <c r="HF203" s="53">
        <v>0</v>
      </c>
      <c r="HG203" s="54">
        <v>0</v>
      </c>
      <c r="HH203" s="52"/>
      <c r="HI203" s="160"/>
      <c r="HJ203" s="161"/>
      <c r="HK203" s="161"/>
      <c r="HL203" s="161"/>
      <c r="HM203" s="161"/>
      <c r="HN203" s="161"/>
      <c r="HO203" s="161"/>
      <c r="HP203" s="161"/>
      <c r="HQ203" s="161"/>
      <c r="HR203" s="161"/>
      <c r="HS203" s="161"/>
      <c r="HT203" s="162"/>
      <c r="HU203" s="160"/>
      <c r="HV203" s="161"/>
      <c r="HW203" s="161"/>
      <c r="HX203" s="161"/>
      <c r="HY203" s="161"/>
      <c r="HZ203" s="161"/>
      <c r="IA203" s="161"/>
      <c r="IB203" s="161"/>
      <c r="IC203" s="161"/>
      <c r="ID203" s="161"/>
      <c r="IE203" s="161"/>
      <c r="IF203" s="162"/>
      <c r="IG203" s="160"/>
      <c r="IH203" s="161"/>
      <c r="II203" s="161"/>
      <c r="IJ203" s="161"/>
      <c r="IK203" s="161"/>
      <c r="IL203" s="161"/>
      <c r="IM203" s="161"/>
      <c r="IN203" s="161"/>
      <c r="IO203" s="161"/>
      <c r="IP203" s="161"/>
      <c r="IQ203" s="161"/>
      <c r="IR203" s="162"/>
      <c r="IS203" s="160"/>
      <c r="IT203" s="161"/>
      <c r="IU203" s="161"/>
      <c r="IV203" s="161"/>
      <c r="IW203" s="161"/>
      <c r="IX203" s="161"/>
      <c r="IY203" s="161"/>
      <c r="IZ203" s="161"/>
      <c r="JA203" s="161"/>
      <c r="JB203" s="161"/>
      <c r="JC203" s="161"/>
      <c r="JD203" s="162"/>
      <c r="JE203" s="92"/>
    </row>
    <row r="204" spans="1:265" s="1" customFormat="1" ht="15" thickBot="1" x14ac:dyDescent="0.35">
      <c r="A204" s="125"/>
      <c r="B204" s="163">
        <f t="shared" ca="1" si="2800"/>
        <v>0</v>
      </c>
      <c r="C204" s="164" t="str">
        <f t="shared" ca="1" si="2801"/>
        <v>Affaire 1</v>
      </c>
      <c r="D204" s="140" t="str">
        <f t="shared" ca="1" si="2802"/>
        <v>DCE/REA</v>
      </c>
      <c r="E204" s="141" t="s">
        <v>40</v>
      </c>
      <c r="F204" s="142">
        <v>3</v>
      </c>
      <c r="G204" s="140">
        <f t="shared" ca="1" si="2803"/>
        <v>0</v>
      </c>
      <c r="H204" s="140">
        <f t="shared" ca="1" si="2804"/>
        <v>0</v>
      </c>
      <c r="I204" s="168">
        <f t="shared" ca="1" si="2805"/>
        <v>0</v>
      </c>
      <c r="J204" s="140">
        <f t="shared" ca="1" si="2806"/>
        <v>0</v>
      </c>
      <c r="K204" s="140">
        <f t="shared" ca="1" si="2807"/>
        <v>0</v>
      </c>
      <c r="L204" s="143">
        <f t="shared" ca="1" si="2808"/>
        <v>0</v>
      </c>
      <c r="M204" s="108"/>
      <c r="N204" s="145">
        <v>250</v>
      </c>
      <c r="O204" s="146">
        <v>43466</v>
      </c>
      <c r="P204" s="146">
        <v>43525</v>
      </c>
      <c r="Q204" s="147"/>
      <c r="R204" s="148" t="str">
        <f ca="1">IF(AND($P204&lt;&gt;"",$P204&lt;=$B$1,$Q204=""),"RETARD","")</f>
        <v>RETARD</v>
      </c>
      <c r="S204" s="148">
        <f ca="1">IF($O204="","",IF(AND($B$1&lt;$P204,$Q204=""),$P204,IF(AND($Q204&lt;=$P204,$Q204&lt;&gt;""),$Q204,EDATE($P204,1))))</f>
        <v>43556</v>
      </c>
      <c r="T204" s="150"/>
      <c r="U204" s="108"/>
      <c r="V204" s="154" t="str">
        <f t="shared" ca="1" si="2809"/>
        <v>-</v>
      </c>
      <c r="W204" s="155" t="str">
        <f t="shared" ca="1" si="2810"/>
        <v>-</v>
      </c>
      <c r="X204" s="155" t="str">
        <f t="shared" ca="1" si="2811"/>
        <v>-</v>
      </c>
      <c r="Y204" s="155" t="str">
        <f t="shared" ca="1" si="2812"/>
        <v>DCE</v>
      </c>
      <c r="Z204" s="155" t="str">
        <f t="shared" ca="1" si="2813"/>
        <v/>
      </c>
      <c r="AA204" s="155" t="str">
        <f t="shared" ca="1" si="2814"/>
        <v/>
      </c>
      <c r="AB204" s="155" t="str">
        <f t="shared" ca="1" si="2815"/>
        <v/>
      </c>
      <c r="AC204" s="155" t="str">
        <f t="shared" ca="1" si="2816"/>
        <v/>
      </c>
      <c r="AD204" s="155" t="str">
        <f t="shared" ca="1" si="2817"/>
        <v/>
      </c>
      <c r="AE204" s="155" t="str">
        <f t="shared" ca="1" si="2818"/>
        <v/>
      </c>
      <c r="AF204" s="155" t="str">
        <f t="shared" ca="1" si="2819"/>
        <v/>
      </c>
      <c r="AG204" s="156" t="str">
        <f t="shared" ca="1" si="2820"/>
        <v/>
      </c>
      <c r="AH204" s="154" t="str">
        <f t="shared" ca="1" si="2821"/>
        <v/>
      </c>
      <c r="AI204" s="155" t="str">
        <f t="shared" ca="1" si="2822"/>
        <v/>
      </c>
      <c r="AJ204" s="155" t="str">
        <f t="shared" ca="1" si="2823"/>
        <v/>
      </c>
      <c r="AK204" s="155" t="str">
        <f t="shared" ca="1" si="2824"/>
        <v/>
      </c>
      <c r="AL204" s="155" t="str">
        <f t="shared" ca="1" si="2825"/>
        <v/>
      </c>
      <c r="AM204" s="155" t="str">
        <f t="shared" ca="1" si="2826"/>
        <v/>
      </c>
      <c r="AN204" s="155" t="str">
        <f t="shared" ca="1" si="2827"/>
        <v/>
      </c>
      <c r="AO204" s="155" t="str">
        <f t="shared" ca="1" si="2828"/>
        <v/>
      </c>
      <c r="AP204" s="155" t="str">
        <f t="shared" ca="1" si="2829"/>
        <v/>
      </c>
      <c r="AQ204" s="155" t="str">
        <f t="shared" ca="1" si="2830"/>
        <v/>
      </c>
      <c r="AR204" s="155" t="str">
        <f t="shared" ca="1" si="2831"/>
        <v/>
      </c>
      <c r="AS204" s="156" t="str">
        <f t="shared" ca="1" si="2832"/>
        <v/>
      </c>
      <c r="AT204" s="154" t="str">
        <f t="shared" ca="1" si="2833"/>
        <v/>
      </c>
      <c r="AU204" s="155" t="str">
        <f t="shared" ca="1" si="2834"/>
        <v/>
      </c>
      <c r="AV204" s="155" t="str">
        <f t="shared" ca="1" si="2835"/>
        <v/>
      </c>
      <c r="AW204" s="155" t="str">
        <f t="shared" ca="1" si="2836"/>
        <v/>
      </c>
      <c r="AX204" s="155" t="str">
        <f t="shared" ca="1" si="2837"/>
        <v/>
      </c>
      <c r="AY204" s="155" t="str">
        <f t="shared" ca="1" si="2838"/>
        <v/>
      </c>
      <c r="AZ204" s="155" t="str">
        <f t="shared" ca="1" si="2839"/>
        <v/>
      </c>
      <c r="BA204" s="155" t="str">
        <f t="shared" ca="1" si="2840"/>
        <v/>
      </c>
      <c r="BB204" s="155" t="str">
        <f t="shared" ca="1" si="2841"/>
        <v/>
      </c>
      <c r="BC204" s="155" t="str">
        <f t="shared" ca="1" si="2842"/>
        <v/>
      </c>
      <c r="BD204" s="155" t="str">
        <f t="shared" ca="1" si="2843"/>
        <v/>
      </c>
      <c r="BE204" s="156" t="str">
        <f t="shared" ca="1" si="2844"/>
        <v/>
      </c>
      <c r="BF204" s="154" t="str">
        <f t="shared" ca="1" si="2845"/>
        <v/>
      </c>
      <c r="BG204" s="155" t="str">
        <f t="shared" ca="1" si="2846"/>
        <v/>
      </c>
      <c r="BH204" s="155" t="str">
        <f t="shared" ca="1" si="2847"/>
        <v/>
      </c>
      <c r="BI204" s="155" t="str">
        <f t="shared" ca="1" si="2848"/>
        <v/>
      </c>
      <c r="BJ204" s="155" t="str">
        <f t="shared" ca="1" si="2849"/>
        <v/>
      </c>
      <c r="BK204" s="155" t="str">
        <f t="shared" ca="1" si="2850"/>
        <v/>
      </c>
      <c r="BL204" s="155" t="str">
        <f t="shared" ca="1" si="2851"/>
        <v/>
      </c>
      <c r="BM204" s="155" t="str">
        <f t="shared" ca="1" si="2852"/>
        <v/>
      </c>
      <c r="BN204" s="155" t="str">
        <f t="shared" ca="1" si="2853"/>
        <v/>
      </c>
      <c r="BO204" s="155" t="str">
        <f t="shared" ca="1" si="2854"/>
        <v/>
      </c>
      <c r="BP204" s="155" t="str">
        <f t="shared" ca="1" si="2855"/>
        <v/>
      </c>
      <c r="BQ204" s="156" t="str">
        <f t="shared" ca="1" si="2856"/>
        <v/>
      </c>
      <c r="BR204" s="52"/>
      <c r="BS204" s="53">
        <f t="shared" ca="1" si="2857"/>
        <v>71.428571428571431</v>
      </c>
      <c r="BT204" s="53">
        <f t="shared" ca="1" si="2857"/>
        <v>71.428571428571431</v>
      </c>
      <c r="BU204" s="53">
        <f t="shared" ca="1" si="2857"/>
        <v>71.428571428571431</v>
      </c>
      <c r="BV204" s="53">
        <f t="shared" ca="1" si="2857"/>
        <v>35.714285714285715</v>
      </c>
      <c r="BW204" s="53">
        <f t="shared" ca="1" si="2857"/>
        <v>0</v>
      </c>
      <c r="BX204" s="53">
        <f t="shared" ca="1" si="2857"/>
        <v>0</v>
      </c>
      <c r="BY204" s="53">
        <f t="shared" ca="1" si="2857"/>
        <v>0</v>
      </c>
      <c r="BZ204" s="53">
        <f t="shared" ca="1" si="2857"/>
        <v>0</v>
      </c>
      <c r="CA204" s="53">
        <f t="shared" ca="1" si="2857"/>
        <v>0</v>
      </c>
      <c r="CB204" s="53">
        <f t="shared" ca="1" si="2857"/>
        <v>0</v>
      </c>
      <c r="CC204" s="53">
        <f t="shared" ca="1" si="2857"/>
        <v>0</v>
      </c>
      <c r="CD204" s="54">
        <f t="shared" ca="1" si="2857"/>
        <v>0</v>
      </c>
      <c r="CE204" s="53">
        <f t="shared" ca="1" si="2857"/>
        <v>0</v>
      </c>
      <c r="CF204" s="53">
        <f t="shared" ca="1" si="2857"/>
        <v>0</v>
      </c>
      <c r="CG204" s="53">
        <f t="shared" ca="1" si="2857"/>
        <v>0</v>
      </c>
      <c r="CH204" s="53">
        <f t="shared" ca="1" si="2857"/>
        <v>0</v>
      </c>
      <c r="CI204" s="53">
        <f t="shared" ca="1" si="2858"/>
        <v>0</v>
      </c>
      <c r="CJ204" s="53">
        <f t="shared" ca="1" si="2858"/>
        <v>0</v>
      </c>
      <c r="CK204" s="53">
        <f t="shared" ca="1" si="2858"/>
        <v>0</v>
      </c>
      <c r="CL204" s="53">
        <f t="shared" ca="1" si="2858"/>
        <v>0</v>
      </c>
      <c r="CM204" s="53">
        <f t="shared" ca="1" si="2858"/>
        <v>0</v>
      </c>
      <c r="CN204" s="53">
        <f t="shared" ca="1" si="2858"/>
        <v>0</v>
      </c>
      <c r="CO204" s="53">
        <f t="shared" ca="1" si="2858"/>
        <v>0</v>
      </c>
      <c r="CP204" s="54">
        <f t="shared" ca="1" si="2858"/>
        <v>0</v>
      </c>
      <c r="CQ204" s="53">
        <f t="shared" ca="1" si="2858"/>
        <v>0</v>
      </c>
      <c r="CR204" s="53">
        <f t="shared" ca="1" si="2858"/>
        <v>0</v>
      </c>
      <c r="CS204" s="53">
        <f t="shared" ca="1" si="2858"/>
        <v>0</v>
      </c>
      <c r="CT204" s="53">
        <f t="shared" ca="1" si="2858"/>
        <v>0</v>
      </c>
      <c r="CU204" s="53">
        <f t="shared" ca="1" si="2858"/>
        <v>0</v>
      </c>
      <c r="CV204" s="53">
        <f t="shared" ca="1" si="2858"/>
        <v>0</v>
      </c>
      <c r="CW204" s="53">
        <f t="shared" ca="1" si="2858"/>
        <v>0</v>
      </c>
      <c r="CX204" s="53">
        <f t="shared" ca="1" si="2858"/>
        <v>0</v>
      </c>
      <c r="CY204" s="53">
        <f t="shared" ca="1" si="2859"/>
        <v>0</v>
      </c>
      <c r="CZ204" s="53">
        <f t="shared" ca="1" si="2859"/>
        <v>0</v>
      </c>
      <c r="DA204" s="53">
        <f t="shared" ca="1" si="2859"/>
        <v>0</v>
      </c>
      <c r="DB204" s="54">
        <f t="shared" ca="1" si="2859"/>
        <v>0</v>
      </c>
      <c r="DC204" s="53">
        <f t="shared" ca="1" si="2859"/>
        <v>0</v>
      </c>
      <c r="DD204" s="53">
        <f t="shared" ca="1" si="2859"/>
        <v>0</v>
      </c>
      <c r="DE204" s="53">
        <f t="shared" ca="1" si="2859"/>
        <v>0</v>
      </c>
      <c r="DF204" s="53">
        <f t="shared" ca="1" si="2859"/>
        <v>0</v>
      </c>
      <c r="DG204" s="53">
        <f t="shared" ca="1" si="2859"/>
        <v>0</v>
      </c>
      <c r="DH204" s="53">
        <f t="shared" ca="1" si="2859"/>
        <v>0</v>
      </c>
      <c r="DI204" s="53">
        <f t="shared" ca="1" si="2859"/>
        <v>0</v>
      </c>
      <c r="DJ204" s="53">
        <f t="shared" ca="1" si="2859"/>
        <v>0</v>
      </c>
      <c r="DK204" s="53">
        <f t="shared" ca="1" si="2859"/>
        <v>0</v>
      </c>
      <c r="DL204" s="53">
        <f t="shared" ca="1" si="2859"/>
        <v>0</v>
      </c>
      <c r="DM204" s="53">
        <f t="shared" ca="1" si="2859"/>
        <v>0</v>
      </c>
      <c r="DN204" s="53">
        <f t="shared" ca="1" si="2859"/>
        <v>0</v>
      </c>
      <c r="DO204" s="52"/>
      <c r="DP204" s="60">
        <v>35.714285714285715</v>
      </c>
      <c r="DQ204" s="53">
        <v>35.714285714285715</v>
      </c>
      <c r="DR204" s="53">
        <v>35.714285714285715</v>
      </c>
      <c r="DS204" s="53">
        <v>35.714285714285715</v>
      </c>
      <c r="DT204" s="53">
        <v>35.714285714285715</v>
      </c>
      <c r="DU204" s="53">
        <v>35.714285714285715</v>
      </c>
      <c r="DV204" s="53">
        <v>35.714285714285715</v>
      </c>
      <c r="DW204" s="53">
        <v>0</v>
      </c>
      <c r="DX204" s="53">
        <v>0</v>
      </c>
      <c r="DY204" s="53">
        <v>0</v>
      </c>
      <c r="DZ204" s="53">
        <v>0</v>
      </c>
      <c r="EA204" s="53">
        <v>0</v>
      </c>
      <c r="EB204" s="53">
        <v>0</v>
      </c>
      <c r="EC204" s="53">
        <v>0</v>
      </c>
      <c r="ED204" s="53">
        <v>0</v>
      </c>
      <c r="EE204" s="53">
        <v>0</v>
      </c>
      <c r="EF204" s="53">
        <v>0</v>
      </c>
      <c r="EG204" s="53">
        <v>0</v>
      </c>
      <c r="EH204" s="53">
        <v>0</v>
      </c>
      <c r="EI204" s="53">
        <v>0</v>
      </c>
      <c r="EJ204" s="53">
        <v>0</v>
      </c>
      <c r="EK204" s="53">
        <v>0</v>
      </c>
      <c r="EL204" s="55">
        <v>0</v>
      </c>
      <c r="EM204" s="54">
        <v>0</v>
      </c>
      <c r="EN204" s="53">
        <v>0</v>
      </c>
      <c r="EO204" s="53">
        <v>0</v>
      </c>
      <c r="EP204" s="53">
        <v>0</v>
      </c>
      <c r="EQ204" s="53">
        <v>0</v>
      </c>
      <c r="ER204" s="53">
        <v>0</v>
      </c>
      <c r="ES204" s="53">
        <v>0</v>
      </c>
      <c r="ET204" s="53">
        <v>0</v>
      </c>
      <c r="EU204" s="53">
        <v>0</v>
      </c>
      <c r="EV204" s="53">
        <v>0</v>
      </c>
      <c r="EW204" s="53">
        <v>0</v>
      </c>
      <c r="EX204" s="53">
        <v>0</v>
      </c>
      <c r="EY204" s="53">
        <v>0</v>
      </c>
      <c r="EZ204" s="53">
        <v>0</v>
      </c>
      <c r="FA204" s="53">
        <v>0</v>
      </c>
      <c r="FB204" s="53">
        <v>0</v>
      </c>
      <c r="FC204" s="53">
        <v>0</v>
      </c>
      <c r="FD204" s="53">
        <v>0</v>
      </c>
      <c r="FE204" s="53">
        <v>0</v>
      </c>
      <c r="FF204" s="53">
        <v>0</v>
      </c>
      <c r="FG204" s="53">
        <v>0</v>
      </c>
      <c r="FH204" s="53">
        <v>0</v>
      </c>
      <c r="FI204" s="53">
        <v>0</v>
      </c>
      <c r="FJ204" s="53">
        <v>0</v>
      </c>
      <c r="FK204" s="54">
        <v>0</v>
      </c>
      <c r="FL204" s="53">
        <v>0</v>
      </c>
      <c r="FM204" s="53">
        <v>0</v>
      </c>
      <c r="FN204" s="53">
        <v>0</v>
      </c>
      <c r="FO204" s="53">
        <v>0</v>
      </c>
      <c r="FP204" s="53">
        <v>0</v>
      </c>
      <c r="FQ204" s="53">
        <v>0</v>
      </c>
      <c r="FR204" s="53">
        <v>0</v>
      </c>
      <c r="FS204" s="53">
        <v>0</v>
      </c>
      <c r="FT204" s="53">
        <v>0</v>
      </c>
      <c r="FU204" s="53">
        <v>0</v>
      </c>
      <c r="FV204" s="53">
        <v>0</v>
      </c>
      <c r="FW204" s="53">
        <v>0</v>
      </c>
      <c r="FX204" s="53">
        <v>0</v>
      </c>
      <c r="FY204" s="53">
        <v>0</v>
      </c>
      <c r="FZ204" s="53">
        <v>0</v>
      </c>
      <c r="GA204" s="53">
        <v>0</v>
      </c>
      <c r="GB204" s="53">
        <v>0</v>
      </c>
      <c r="GC204" s="53">
        <v>0</v>
      </c>
      <c r="GD204" s="53">
        <v>0</v>
      </c>
      <c r="GE204" s="53">
        <v>0</v>
      </c>
      <c r="GF204" s="53">
        <v>0</v>
      </c>
      <c r="GG204" s="53">
        <v>0</v>
      </c>
      <c r="GH204" s="53">
        <v>0</v>
      </c>
      <c r="GI204" s="54">
        <v>0</v>
      </c>
      <c r="GJ204" s="53">
        <v>0</v>
      </c>
      <c r="GK204" s="53">
        <v>0</v>
      </c>
      <c r="GL204" s="53">
        <v>0</v>
      </c>
      <c r="GM204" s="53">
        <v>0</v>
      </c>
      <c r="GN204" s="53">
        <v>0</v>
      </c>
      <c r="GO204" s="53">
        <v>0</v>
      </c>
      <c r="GP204" s="53">
        <v>0</v>
      </c>
      <c r="GQ204" s="53">
        <v>0</v>
      </c>
      <c r="GR204" s="53">
        <v>0</v>
      </c>
      <c r="GS204" s="53">
        <v>0</v>
      </c>
      <c r="GT204" s="53">
        <v>0</v>
      </c>
      <c r="GU204" s="53">
        <v>0</v>
      </c>
      <c r="GV204" s="53">
        <v>0</v>
      </c>
      <c r="GW204" s="53">
        <v>0</v>
      </c>
      <c r="GX204" s="53">
        <v>0</v>
      </c>
      <c r="GY204" s="53">
        <v>0</v>
      </c>
      <c r="GZ204" s="53">
        <v>0</v>
      </c>
      <c r="HA204" s="53">
        <v>0</v>
      </c>
      <c r="HB204" s="53">
        <v>0</v>
      </c>
      <c r="HC204" s="53">
        <v>0</v>
      </c>
      <c r="HD204" s="53">
        <v>0</v>
      </c>
      <c r="HE204" s="53">
        <v>0</v>
      </c>
      <c r="HF204" s="53">
        <v>0</v>
      </c>
      <c r="HG204" s="54">
        <v>0</v>
      </c>
      <c r="HH204" s="52"/>
      <c r="HI204" s="160"/>
      <c r="HJ204" s="161"/>
      <c r="HK204" s="161"/>
      <c r="HL204" s="161"/>
      <c r="HM204" s="161"/>
      <c r="HN204" s="161"/>
      <c r="HO204" s="161"/>
      <c r="HP204" s="161"/>
      <c r="HQ204" s="161"/>
      <c r="HR204" s="161"/>
      <c r="HS204" s="161"/>
      <c r="HT204" s="162"/>
      <c r="HU204" s="160"/>
      <c r="HV204" s="161"/>
      <c r="HW204" s="161"/>
      <c r="HX204" s="161"/>
      <c r="HY204" s="161"/>
      <c r="HZ204" s="161"/>
      <c r="IA204" s="161"/>
      <c r="IB204" s="161"/>
      <c r="IC204" s="161"/>
      <c r="ID204" s="161"/>
      <c r="IE204" s="161"/>
      <c r="IF204" s="162"/>
      <c r="IG204" s="160"/>
      <c r="IH204" s="161"/>
      <c r="II204" s="161"/>
      <c r="IJ204" s="161"/>
      <c r="IK204" s="161"/>
      <c r="IL204" s="161"/>
      <c r="IM204" s="161"/>
      <c r="IN204" s="161"/>
      <c r="IO204" s="161"/>
      <c r="IP204" s="161"/>
      <c r="IQ204" s="161"/>
      <c r="IR204" s="162"/>
      <c r="IS204" s="160"/>
      <c r="IT204" s="161"/>
      <c r="IU204" s="161"/>
      <c r="IV204" s="161"/>
      <c r="IW204" s="161"/>
      <c r="IX204" s="161"/>
      <c r="IY204" s="161"/>
      <c r="IZ204" s="161"/>
      <c r="JA204" s="161"/>
      <c r="JB204" s="161"/>
      <c r="JC204" s="161"/>
      <c r="JD204" s="162"/>
      <c r="JE204" s="92"/>
    </row>
    <row r="205" spans="1:265" s="1" customFormat="1" ht="14.4" x14ac:dyDescent="0.3">
      <c r="A205" s="124"/>
      <c r="B205" s="171"/>
      <c r="C205" s="165" t="s">
        <v>43</v>
      </c>
      <c r="D205" s="137" t="s">
        <v>28</v>
      </c>
      <c r="E205" s="137" t="s">
        <v>39</v>
      </c>
      <c r="F205" s="138"/>
      <c r="G205" s="137"/>
      <c r="H205" s="137"/>
      <c r="I205" s="172"/>
      <c r="J205" s="137"/>
      <c r="K205" s="137"/>
      <c r="L205" s="139"/>
      <c r="M205" s="108"/>
      <c r="N205" s="144">
        <f ca="1">SUM(INDIRECT(ADDRESS(ROW($C205)+1,COLUMN($C205)+11,4)&amp;":"&amp;ADDRESS(ROW($C205)+(COUNTIFS($C$1:$C$12,$C205)-1),COLUMN($C205)+11,4)))</f>
        <v>850</v>
      </c>
      <c r="O205" s="137"/>
      <c r="P205" s="137"/>
      <c r="Q205" s="137"/>
      <c r="R205" s="137"/>
      <c r="S205" s="137"/>
      <c r="T205" s="170"/>
      <c r="U205" s="108"/>
      <c r="V205" s="151"/>
      <c r="W205" s="152"/>
      <c r="X205" s="152"/>
      <c r="Y205" s="152"/>
      <c r="Z205" s="152"/>
      <c r="AA205" s="152"/>
      <c r="AB205" s="152"/>
      <c r="AC205" s="152"/>
      <c r="AD205" s="152"/>
      <c r="AE205" s="152"/>
      <c r="AF205" s="152"/>
      <c r="AG205" s="153"/>
      <c r="AH205" s="151"/>
      <c r="AI205" s="152"/>
      <c r="AJ205" s="152"/>
      <c r="AK205" s="152"/>
      <c r="AL205" s="152"/>
      <c r="AM205" s="152"/>
      <c r="AN205" s="152"/>
      <c r="AO205" s="152"/>
      <c r="AP205" s="152"/>
      <c r="AQ205" s="152"/>
      <c r="AR205" s="152"/>
      <c r="AS205" s="153"/>
      <c r="AT205" s="151"/>
      <c r="AU205" s="152"/>
      <c r="AV205" s="152"/>
      <c r="AW205" s="152"/>
      <c r="AX205" s="152"/>
      <c r="AY205" s="152"/>
      <c r="AZ205" s="152"/>
      <c r="BA205" s="152"/>
      <c r="BB205" s="152"/>
      <c r="BC205" s="152"/>
      <c r="BD205" s="152"/>
      <c r="BE205" s="153"/>
      <c r="BF205" s="151"/>
      <c r="BG205" s="152"/>
      <c r="BH205" s="152"/>
      <c r="BI205" s="152"/>
      <c r="BJ205" s="152"/>
      <c r="BK205" s="152"/>
      <c r="BL205" s="152"/>
      <c r="BM205" s="152"/>
      <c r="BN205" s="152"/>
      <c r="BO205" s="152"/>
      <c r="BP205" s="152"/>
      <c r="BQ205" s="153"/>
      <c r="BR205" s="52"/>
      <c r="BS205" s="71"/>
      <c r="BT205" s="71"/>
      <c r="BU205" s="71"/>
      <c r="BV205" s="71"/>
      <c r="BW205" s="71"/>
      <c r="BX205" s="71"/>
      <c r="BY205" s="71"/>
      <c r="BZ205" s="71"/>
      <c r="CA205" s="71"/>
      <c r="CB205" s="71"/>
      <c r="CC205" s="71"/>
      <c r="CD205" s="72"/>
      <c r="CE205" s="71"/>
      <c r="CF205" s="71"/>
      <c r="CG205" s="71"/>
      <c r="CH205" s="71"/>
      <c r="CI205" s="71"/>
      <c r="CJ205" s="71"/>
      <c r="CK205" s="71"/>
      <c r="CL205" s="71"/>
      <c r="CM205" s="71"/>
      <c r="CN205" s="71"/>
      <c r="CO205" s="71"/>
      <c r="CP205" s="72"/>
      <c r="CQ205" s="71"/>
      <c r="CR205" s="71"/>
      <c r="CS205" s="71"/>
      <c r="CT205" s="71"/>
      <c r="CU205" s="71"/>
      <c r="CV205" s="71"/>
      <c r="CW205" s="71"/>
      <c r="CX205" s="71"/>
      <c r="CY205" s="71"/>
      <c r="CZ205" s="71"/>
      <c r="DA205" s="71"/>
      <c r="DB205" s="72"/>
      <c r="DC205" s="71"/>
      <c r="DD205" s="71"/>
      <c r="DE205" s="71"/>
      <c r="DF205" s="71"/>
      <c r="DG205" s="71"/>
      <c r="DH205" s="71"/>
      <c r="DI205" s="71"/>
      <c r="DJ205" s="71"/>
      <c r="DK205" s="71"/>
      <c r="DL205" s="71"/>
      <c r="DM205" s="71"/>
      <c r="DN205" s="71"/>
      <c r="DO205" s="52"/>
      <c r="DP205" s="73"/>
      <c r="DQ205" s="71"/>
      <c r="DR205" s="71"/>
      <c r="DS205" s="71"/>
      <c r="DT205" s="71"/>
      <c r="DU205" s="71"/>
      <c r="DV205" s="71"/>
      <c r="DW205" s="71"/>
      <c r="DX205" s="71"/>
      <c r="DY205" s="71"/>
      <c r="DZ205" s="71"/>
      <c r="EA205" s="71"/>
      <c r="EB205" s="71"/>
      <c r="EC205" s="71"/>
      <c r="ED205" s="71"/>
      <c r="EE205" s="71"/>
      <c r="EF205" s="71"/>
      <c r="EG205" s="71"/>
      <c r="EH205" s="71"/>
      <c r="EI205" s="71"/>
      <c r="EJ205" s="71"/>
      <c r="EK205" s="71"/>
      <c r="EL205" s="74"/>
      <c r="EM205" s="72"/>
      <c r="EN205" s="71"/>
      <c r="EO205" s="71"/>
      <c r="EP205" s="71"/>
      <c r="EQ205" s="71"/>
      <c r="ER205" s="71"/>
      <c r="ES205" s="71"/>
      <c r="ET205" s="71"/>
      <c r="EU205" s="71"/>
      <c r="EV205" s="71"/>
      <c r="EW205" s="71"/>
      <c r="EX205" s="71"/>
      <c r="EY205" s="71"/>
      <c r="EZ205" s="71"/>
      <c r="FA205" s="71"/>
      <c r="FB205" s="71"/>
      <c r="FC205" s="71"/>
      <c r="FD205" s="71"/>
      <c r="FE205" s="71"/>
      <c r="FF205" s="71"/>
      <c r="FG205" s="71"/>
      <c r="FH205" s="71"/>
      <c r="FI205" s="71"/>
      <c r="FJ205" s="71"/>
      <c r="FK205" s="72"/>
      <c r="FL205" s="71"/>
      <c r="FM205" s="71"/>
      <c r="FN205" s="71"/>
      <c r="FO205" s="71"/>
      <c r="FP205" s="71"/>
      <c r="FQ205" s="71"/>
      <c r="FR205" s="71"/>
      <c r="FS205" s="71"/>
      <c r="FT205" s="71"/>
      <c r="FU205" s="71"/>
      <c r="FV205" s="71"/>
      <c r="FW205" s="71"/>
      <c r="FX205" s="71"/>
      <c r="FY205" s="71"/>
      <c r="FZ205" s="71"/>
      <c r="GA205" s="71"/>
      <c r="GB205" s="71"/>
      <c r="GC205" s="71"/>
      <c r="GD205" s="71"/>
      <c r="GE205" s="71"/>
      <c r="GF205" s="71"/>
      <c r="GG205" s="71"/>
      <c r="GH205" s="71"/>
      <c r="GI205" s="72"/>
      <c r="GJ205" s="71"/>
      <c r="GK205" s="71"/>
      <c r="GL205" s="71"/>
      <c r="GM205" s="71"/>
      <c r="GN205" s="71"/>
      <c r="GO205" s="71"/>
      <c r="GP205" s="71"/>
      <c r="GQ205" s="71"/>
      <c r="GR205" s="71"/>
      <c r="GS205" s="71"/>
      <c r="GT205" s="71"/>
      <c r="GU205" s="71"/>
      <c r="GV205" s="71"/>
      <c r="GW205" s="71"/>
      <c r="GX205" s="71"/>
      <c r="GY205" s="71"/>
      <c r="GZ205" s="71"/>
      <c r="HA205" s="71"/>
      <c r="HB205" s="71"/>
      <c r="HC205" s="71"/>
      <c r="HD205" s="71"/>
      <c r="HE205" s="71"/>
      <c r="HF205" s="71"/>
      <c r="HG205" s="72"/>
      <c r="HH205" s="52"/>
      <c r="HI205" s="157"/>
      <c r="HJ205" s="158"/>
      <c r="HK205" s="158"/>
      <c r="HL205" s="158"/>
      <c r="HM205" s="158"/>
      <c r="HN205" s="158"/>
      <c r="HO205" s="158"/>
      <c r="HP205" s="158"/>
      <c r="HQ205" s="158"/>
      <c r="HR205" s="158"/>
      <c r="HS205" s="158"/>
      <c r="HT205" s="159"/>
      <c r="HU205" s="157"/>
      <c r="HV205" s="158"/>
      <c r="HW205" s="158"/>
      <c r="HX205" s="158"/>
      <c r="HY205" s="158"/>
      <c r="HZ205" s="158"/>
      <c r="IA205" s="158"/>
      <c r="IB205" s="158"/>
      <c r="IC205" s="158"/>
      <c r="ID205" s="158"/>
      <c r="IE205" s="158"/>
      <c r="IF205" s="159"/>
      <c r="IG205" s="157"/>
      <c r="IH205" s="158"/>
      <c r="II205" s="158"/>
      <c r="IJ205" s="158"/>
      <c r="IK205" s="158"/>
      <c r="IL205" s="158"/>
      <c r="IM205" s="158"/>
      <c r="IN205" s="158"/>
      <c r="IO205" s="158"/>
      <c r="IP205" s="158"/>
      <c r="IQ205" s="158"/>
      <c r="IR205" s="159"/>
      <c r="IS205" s="157"/>
      <c r="IT205" s="158"/>
      <c r="IU205" s="158"/>
      <c r="IV205" s="158"/>
      <c r="IW205" s="158"/>
      <c r="IX205" s="158"/>
      <c r="IY205" s="158"/>
      <c r="IZ205" s="158"/>
      <c r="JA205" s="158"/>
      <c r="JB205" s="158"/>
      <c r="JC205" s="158"/>
      <c r="JD205" s="159"/>
      <c r="JE205" s="92"/>
    </row>
    <row r="206" spans="1:265" s="1" customFormat="1" ht="15" customHeight="1" x14ac:dyDescent="0.3">
      <c r="A206" s="125"/>
      <c r="B206" s="163">
        <f t="shared" ref="B206:B208" ca="1" si="2860">INDIRECT(ADDRESS(ROW(A206)-1,COLUMN(A206)+1,4),TRUE)</f>
        <v>0</v>
      </c>
      <c r="C206" s="164" t="str">
        <f t="shared" ref="C206:C208" ca="1" si="2861">INDIRECT(ADDRESS(ROW(B206)-1,COLUMN(B206)+1,4),TRUE)</f>
        <v>Affaire 1</v>
      </c>
      <c r="D206" s="140" t="str">
        <f t="shared" ref="D206:D208" ca="1" si="2862">INDIRECT(ADDRESS(ROW(C206)-1,COLUMN(C206)+1,4),TRUE)</f>
        <v>DCE/REA</v>
      </c>
      <c r="E206" s="141" t="s">
        <v>38</v>
      </c>
      <c r="F206" s="142">
        <v>1</v>
      </c>
      <c r="G206" s="140">
        <f t="shared" ref="G206:G208" ca="1" si="2863">INDIRECT(ADDRESS(ROW(F206)-1,COLUMN(F206)+1,4),TRUE)</f>
        <v>0</v>
      </c>
      <c r="H206" s="140">
        <f t="shared" ref="H206:H208" ca="1" si="2864">INDIRECT(ADDRESS(ROW(G206)-1,COLUMN(G206)+1,4),TRUE)</f>
        <v>0</v>
      </c>
      <c r="I206" s="168">
        <f t="shared" ref="I206:I208" ca="1" si="2865">INDIRECT(ADDRESS(ROW(H206)-1,COLUMN(H206)+1,4),TRUE)</f>
        <v>0</v>
      </c>
      <c r="J206" s="173">
        <f t="shared" ref="J206:J208" ca="1" si="2866">INDIRECT(ADDRESS(ROW(I206)-1,COLUMN(I206)+1,4),TRUE)</f>
        <v>0</v>
      </c>
      <c r="K206" s="140">
        <f t="shared" ref="K206:K208" ca="1" si="2867">INDIRECT(ADDRESS(ROW(J206)-1,COLUMN(J206)+1,4),TRUE)</f>
        <v>0</v>
      </c>
      <c r="L206" s="143">
        <f t="shared" ref="L206:L208" ca="1" si="2868">INDIRECT(ADDRESS(ROW(K206)-1,COLUMN(K206)+1,4),TRUE)</f>
        <v>0</v>
      </c>
      <c r="M206" s="108"/>
      <c r="N206" s="145">
        <v>400</v>
      </c>
      <c r="O206" s="146">
        <v>43466</v>
      </c>
      <c r="P206" s="146">
        <v>43586</v>
      </c>
      <c r="Q206" s="147"/>
      <c r="R206" s="148" t="str">
        <f ca="1">IF(AND($P206&lt;&gt;"",$P206&lt;=$B$1,$Q206=""),"RETARD","")</f>
        <v>RETARD</v>
      </c>
      <c r="S206" s="148">
        <f ca="1">IF($O206="","",IF(AND($B$1&lt;$P206,$Q206=""),$P206,IF(AND($Q206&lt;=$P206,$Q206&lt;&gt;""),$Q206,EDATE($P206,1))))</f>
        <v>43617</v>
      </c>
      <c r="T206" s="169"/>
      <c r="U206" s="108"/>
      <c r="V206" s="154" t="str">
        <f t="shared" ref="V206:V208" ca="1" si="2869">IF(AND(BS206&gt;0,BT206&gt;0),"-",IF(AND(BS206&gt;0,BT206=0),IF($D206="DCE/REA",IF(HI206="","DCE","REA"),$D206),""))</f>
        <v>-</v>
      </c>
      <c r="W206" s="155" t="str">
        <f t="shared" ref="W206:W208" ca="1" si="2870">IF(AND(BT206&gt;0,BU206&gt;0),"-",IF(AND(BT206&gt;0,BU206=0),IF($D206="DCE/REA",IF(HJ206="","DCE","REA"),$D206),""))</f>
        <v>-</v>
      </c>
      <c r="X206" s="155" t="str">
        <f t="shared" ref="X206:X208" ca="1" si="2871">IF(AND(BU206&gt;0,BV206&gt;0),"-",IF(AND(BU206&gt;0,BV206=0),IF($D206="DCE/REA",IF(HK206="","DCE","REA"),$D206),""))</f>
        <v>-</v>
      </c>
      <c r="Y206" s="155" t="str">
        <f t="shared" ref="Y206:Y208" ca="1" si="2872">IF(AND(BV206&gt;0,BW206&gt;0),"-",IF(AND(BV206&gt;0,BW206=0),IF($D206="DCE/REA",IF(HL206="","DCE","REA"),$D206),""))</f>
        <v>-</v>
      </c>
      <c r="Z206" s="155" t="str">
        <f t="shared" ref="Z206:Z208" ca="1" si="2873">IF(AND(BW206&gt;0,BX206&gt;0),"-",IF(AND(BW206&gt;0,BX206=0),IF($D206="DCE/REA",IF(HM206="","DCE","REA"),$D206),""))</f>
        <v>-</v>
      </c>
      <c r="AA206" s="155" t="str">
        <f t="shared" ref="AA206:AA208" ca="1" si="2874">IF(AND(BX206&gt;0,BY206&gt;0),"-",IF(AND(BX206&gt;0,BY206=0),IF($D206="DCE/REA",IF(HN206="","DCE","REA"),$D206),""))</f>
        <v>DCE</v>
      </c>
      <c r="AB206" s="155" t="str">
        <f t="shared" ref="AB206:AB208" ca="1" si="2875">IF(AND(BY206&gt;0,BZ206&gt;0),"-",IF(AND(BY206&gt;0,BZ206=0),IF($D206="DCE/REA",IF(HO206="","DCE","REA"),$D206),""))</f>
        <v/>
      </c>
      <c r="AC206" s="155" t="str">
        <f t="shared" ref="AC206:AC208" ca="1" si="2876">IF(AND(BZ206&gt;0,CA206&gt;0),"-",IF(AND(BZ206&gt;0,CA206=0),IF($D206="DCE/REA",IF(HP206="","DCE","REA"),$D206),""))</f>
        <v/>
      </c>
      <c r="AD206" s="155" t="str">
        <f t="shared" ref="AD206:AD208" ca="1" si="2877">IF(AND(CA206&gt;0,CB206&gt;0),"-",IF(AND(CA206&gt;0,CB206=0),IF($D206="DCE/REA",IF(HQ206="","DCE","REA"),$D206),""))</f>
        <v/>
      </c>
      <c r="AE206" s="155" t="str">
        <f t="shared" ref="AE206:AE208" ca="1" si="2878">IF(AND(CB206&gt;0,CC206&gt;0),"-",IF(AND(CB206&gt;0,CC206=0),IF($D206="DCE/REA",IF(HR206="","DCE","REA"),$D206),""))</f>
        <v/>
      </c>
      <c r="AF206" s="155" t="str">
        <f t="shared" ref="AF206:AF208" ca="1" si="2879">IF(AND(CC206&gt;0,CD206&gt;0),"-",IF(AND(CC206&gt;0,CD206=0),IF($D206="DCE/REA",IF(HS206="","DCE","REA"),$D206),""))</f>
        <v/>
      </c>
      <c r="AG206" s="156" t="str">
        <f t="shared" ref="AG206:AG208" ca="1" si="2880">IF(AND(CD206&gt;0,CE206&gt;0),"-",IF(AND(CD206&gt;0,CE206=0),IF($D206="DCE/REA",IF(HT206="","DCE","REA"),$D206),""))</f>
        <v/>
      </c>
      <c r="AH206" s="154" t="str">
        <f t="shared" ref="AH206:AH208" ca="1" si="2881">IF(AND(CE206&gt;0,CF206&gt;0),"-",IF(AND(CE206&gt;0,CF206=0),IF($D206="DCE/REA",IF(HU206="","DCE","REA"),$D206),""))</f>
        <v/>
      </c>
      <c r="AI206" s="155" t="str">
        <f t="shared" ref="AI206:AI208" ca="1" si="2882">IF(AND(CF206&gt;0,CG206&gt;0),"-",IF(AND(CF206&gt;0,CG206=0),IF($D206="DCE/REA",IF(HV206="","DCE","REA"),$D206),""))</f>
        <v/>
      </c>
      <c r="AJ206" s="155" t="str">
        <f t="shared" ref="AJ206:AJ208" ca="1" si="2883">IF(AND(CG206&gt;0,CH206&gt;0),"-",IF(AND(CG206&gt;0,CH206=0),IF($D206="DCE/REA",IF(HW206="","DCE","REA"),$D206),""))</f>
        <v/>
      </c>
      <c r="AK206" s="155" t="str">
        <f t="shared" ref="AK206:AK208" ca="1" si="2884">IF(AND(CH206&gt;0,CI206&gt;0),"-",IF(AND(CH206&gt;0,CI206=0),IF($D206="DCE/REA",IF(HX206="","DCE","REA"),$D206),""))</f>
        <v/>
      </c>
      <c r="AL206" s="155" t="str">
        <f t="shared" ref="AL206:AL208" ca="1" si="2885">IF(AND(CI206&gt;0,CJ206&gt;0),"-",IF(AND(CI206&gt;0,CJ206=0),IF($D206="DCE/REA",IF(HY206="","DCE","REA"),$D206),""))</f>
        <v/>
      </c>
      <c r="AM206" s="155" t="str">
        <f t="shared" ref="AM206:AM208" ca="1" si="2886">IF(AND(CJ206&gt;0,CK206&gt;0),"-",IF(AND(CJ206&gt;0,CK206=0),IF($D206="DCE/REA",IF(HZ206="","DCE","REA"),$D206),""))</f>
        <v/>
      </c>
      <c r="AN206" s="155" t="str">
        <f t="shared" ref="AN206:AN208" ca="1" si="2887">IF(AND(CK206&gt;0,CL206&gt;0),"-",IF(AND(CK206&gt;0,CL206=0),IF($D206="DCE/REA",IF(IA206="","DCE","REA"),$D206),""))</f>
        <v/>
      </c>
      <c r="AO206" s="155" t="str">
        <f t="shared" ref="AO206:AO208" ca="1" si="2888">IF(AND(CL206&gt;0,CM206&gt;0),"-",IF(AND(CL206&gt;0,CM206=0),IF($D206="DCE/REA",IF(IB206="","DCE","REA"),$D206),""))</f>
        <v/>
      </c>
      <c r="AP206" s="155" t="str">
        <f t="shared" ref="AP206:AP208" ca="1" si="2889">IF(AND(CM206&gt;0,CN206&gt;0),"-",IF(AND(CM206&gt;0,CN206=0),IF($D206="DCE/REA",IF(IC206="","DCE","REA"),$D206),""))</f>
        <v/>
      </c>
      <c r="AQ206" s="155" t="str">
        <f t="shared" ref="AQ206:AQ208" ca="1" si="2890">IF(AND(CN206&gt;0,CO206&gt;0),"-",IF(AND(CN206&gt;0,CO206=0),IF($D206="DCE/REA",IF(ID206="","DCE","REA"),$D206),""))</f>
        <v/>
      </c>
      <c r="AR206" s="155" t="str">
        <f t="shared" ref="AR206:AR208" ca="1" si="2891">IF(AND(CO206&gt;0,CP206&gt;0),"-",IF(AND(CO206&gt;0,CP206=0),IF($D206="DCE/REA",IF(IE206="","DCE","REA"),$D206),""))</f>
        <v/>
      </c>
      <c r="AS206" s="156" t="str">
        <f t="shared" ref="AS206:AS208" ca="1" si="2892">IF(AND(CP206&gt;0,CQ206&gt;0),"-",IF(AND(CP206&gt;0,CQ206=0),IF($D206="DCE/REA",IF(IF206="","DCE","REA"),$D206),""))</f>
        <v/>
      </c>
      <c r="AT206" s="154" t="str">
        <f t="shared" ref="AT206:AT208" ca="1" si="2893">IF(AND(CQ206&gt;0,CR206&gt;0),"-",IF(AND(CQ206&gt;0,CR206=0),IF($D206="DCE/REA",IF(IG206="","DCE","REA"),$D206),""))</f>
        <v/>
      </c>
      <c r="AU206" s="155" t="str">
        <f t="shared" ref="AU206:AU208" ca="1" si="2894">IF(AND(CR206&gt;0,CS206&gt;0),"-",IF(AND(CR206&gt;0,CS206=0),IF($D206="DCE/REA",IF(IH206="","DCE","REA"),$D206),""))</f>
        <v/>
      </c>
      <c r="AV206" s="155" t="str">
        <f t="shared" ref="AV206:AV208" ca="1" si="2895">IF(AND(CS206&gt;0,CT206&gt;0),"-",IF(AND(CS206&gt;0,CT206=0),IF($D206="DCE/REA",IF(II206="","DCE","REA"),$D206),""))</f>
        <v/>
      </c>
      <c r="AW206" s="155" t="str">
        <f t="shared" ref="AW206:AW208" ca="1" si="2896">IF(AND(CT206&gt;0,CU206&gt;0),"-",IF(AND(CT206&gt;0,CU206=0),IF($D206="DCE/REA",IF(IJ206="","DCE","REA"),$D206),""))</f>
        <v/>
      </c>
      <c r="AX206" s="155" t="str">
        <f t="shared" ref="AX206:AX208" ca="1" si="2897">IF(AND(CU206&gt;0,CV206&gt;0),"-",IF(AND(CU206&gt;0,CV206=0),IF($D206="DCE/REA",IF(IK206="","DCE","REA"),$D206),""))</f>
        <v/>
      </c>
      <c r="AY206" s="155" t="str">
        <f t="shared" ref="AY206:AY208" ca="1" si="2898">IF(AND(CV206&gt;0,CW206&gt;0),"-",IF(AND(CV206&gt;0,CW206=0),IF($D206="DCE/REA",IF(IL206="","DCE","REA"),$D206),""))</f>
        <v/>
      </c>
      <c r="AZ206" s="155" t="str">
        <f t="shared" ref="AZ206:AZ208" ca="1" si="2899">IF(AND(CW206&gt;0,CX206&gt;0),"-",IF(AND(CW206&gt;0,CX206=0),IF($D206="DCE/REA",IF(IM206="","DCE","REA"),$D206),""))</f>
        <v/>
      </c>
      <c r="BA206" s="155" t="str">
        <f t="shared" ref="BA206:BA208" ca="1" si="2900">IF(AND(CX206&gt;0,CY206&gt;0),"-",IF(AND(CX206&gt;0,CY206=0),IF($D206="DCE/REA",IF(IN206="","DCE","REA"),$D206),""))</f>
        <v/>
      </c>
      <c r="BB206" s="155" t="str">
        <f t="shared" ref="BB206:BB208" ca="1" si="2901">IF(AND(CY206&gt;0,CZ206&gt;0),"-",IF(AND(CY206&gt;0,CZ206=0),IF($D206="DCE/REA",IF(IO206="","DCE","REA"),$D206),""))</f>
        <v/>
      </c>
      <c r="BC206" s="155" t="str">
        <f t="shared" ref="BC206:BC208" ca="1" si="2902">IF(AND(CZ206&gt;0,DA206&gt;0),"-",IF(AND(CZ206&gt;0,DA206=0),IF($D206="DCE/REA",IF(IP206="","DCE","REA"),$D206),""))</f>
        <v/>
      </c>
      <c r="BD206" s="155" t="str">
        <f t="shared" ref="BD206:BD208" ca="1" si="2903">IF(AND(DA206&gt;0,DB206&gt;0),"-",IF(AND(DA206&gt;0,DB206=0),IF($D206="DCE/REA",IF(IQ206="","DCE","REA"),$D206),""))</f>
        <v/>
      </c>
      <c r="BE206" s="156" t="str">
        <f t="shared" ref="BE206:BE208" ca="1" si="2904">IF(AND(DB206&gt;0,DC206&gt;0),"-",IF(AND(DB206&gt;0,DC206=0),IF($D206="DCE/REA",IF(IR206="","DCE","REA"),$D206),""))</f>
        <v/>
      </c>
      <c r="BF206" s="154" t="str">
        <f t="shared" ref="BF206:BF208" ca="1" si="2905">IF(AND(DC206&gt;0,DD206&gt;0),"-",IF(AND(DC206&gt;0,DD206=0),IF($D206="DCE/REA",IF(IS206="","DCE","REA"),$D206),""))</f>
        <v/>
      </c>
      <c r="BG206" s="155" t="str">
        <f t="shared" ref="BG206:BG208" ca="1" si="2906">IF(AND(DD206&gt;0,DE206&gt;0),"-",IF(AND(DD206&gt;0,DE206=0),IF($D206="DCE/REA",IF(IT206="","DCE","REA"),$D206),""))</f>
        <v/>
      </c>
      <c r="BH206" s="155" t="str">
        <f t="shared" ref="BH206:BH208" ca="1" si="2907">IF(AND(DE206&gt;0,DF206&gt;0),"-",IF(AND(DE206&gt;0,DF206=0),IF($D206="DCE/REA",IF(IU206="","DCE","REA"),$D206),""))</f>
        <v/>
      </c>
      <c r="BI206" s="155" t="str">
        <f t="shared" ref="BI206:BI208" ca="1" si="2908">IF(AND(DF206&gt;0,DG206&gt;0),"-",IF(AND(DF206&gt;0,DG206=0),IF($D206="DCE/REA",IF(IV206="","DCE","REA"),$D206),""))</f>
        <v/>
      </c>
      <c r="BJ206" s="155" t="str">
        <f t="shared" ref="BJ206:BJ208" ca="1" si="2909">IF(AND(DG206&gt;0,DH206&gt;0),"-",IF(AND(DG206&gt;0,DH206=0),IF($D206="DCE/REA",IF(IW206="","DCE","REA"),$D206),""))</f>
        <v/>
      </c>
      <c r="BK206" s="155" t="str">
        <f t="shared" ref="BK206:BK208" ca="1" si="2910">IF(AND(DH206&gt;0,DI206&gt;0),"-",IF(AND(DH206&gt;0,DI206=0),IF($D206="DCE/REA",IF(IX206="","DCE","REA"),$D206),""))</f>
        <v/>
      </c>
      <c r="BL206" s="155" t="str">
        <f t="shared" ref="BL206:BL208" ca="1" si="2911">IF(AND(DI206&gt;0,DJ206&gt;0),"-",IF(AND(DI206&gt;0,DJ206=0),IF($D206="DCE/REA",IF(IY206="","DCE","REA"),$D206),""))</f>
        <v/>
      </c>
      <c r="BM206" s="155" t="str">
        <f t="shared" ref="BM206:BM208" ca="1" si="2912">IF(AND(DJ206&gt;0,DK206&gt;0),"-",IF(AND(DJ206&gt;0,DK206=0),IF($D206="DCE/REA",IF(IZ206="","DCE","REA"),$D206),""))</f>
        <v/>
      </c>
      <c r="BN206" s="155" t="str">
        <f t="shared" ref="BN206:BN208" ca="1" si="2913">IF(AND(DK206&gt;0,DL206&gt;0),"-",IF(AND(DK206&gt;0,DL206=0),IF($D206="DCE/REA",IF(JA206="","DCE","REA"),$D206),""))</f>
        <v/>
      </c>
      <c r="BO206" s="155" t="str">
        <f t="shared" ref="BO206:BO208" ca="1" si="2914">IF(AND(DL206&gt;0,DM206&gt;0),"-",IF(AND(DL206&gt;0,DM206=0),IF($D206="DCE/REA",IF(JB206="","DCE","REA"),$D206),""))</f>
        <v/>
      </c>
      <c r="BP206" s="155" t="str">
        <f t="shared" ref="BP206:BP208" ca="1" si="2915">IF(AND(DM206&gt;0,DN206&gt;0),"-",IF(AND(DM206&gt;0,DN206=0),IF($D206="DCE/REA",IF(JC206="","DCE","REA"),$D206),""))</f>
        <v/>
      </c>
      <c r="BQ206" s="156" t="str">
        <f t="shared" ref="BQ206:BQ208" ca="1" si="2916">IF(AND(DN206&gt;0,DO206&gt;0),"-",IF(AND(DN206&gt;0,DO206=0),IF($D206="DCE/REA",IF(JD206="","DCE","REA"),$D206),""))</f>
        <v/>
      </c>
      <c r="BR206" s="52"/>
      <c r="BS206" s="53">
        <f t="shared" ref="BS206:CH208" ca="1" si="2917">IF(OFFSET($HI206,,(COLUMN()-COLUMN($BS$1:$BS$12)),,1)&lt;&gt;"",OFFSET($HI206,,(COLUMN()-COLUMN($BS$1:$BS$12)),,1),SUM(OFFSET($DP206,,2*(COLUMN()-COLUMN($BS$1:$BS$12)),,2)))</f>
        <v>47.058823529411768</v>
      </c>
      <c r="BT206" s="53">
        <f t="shared" ca="1" si="2917"/>
        <v>47.058823529411768</v>
      </c>
      <c r="BU206" s="53">
        <f t="shared" ca="1" si="2917"/>
        <v>70.588235294117652</v>
      </c>
      <c r="BV206" s="53">
        <f t="shared" ca="1" si="2917"/>
        <v>94.117647058823536</v>
      </c>
      <c r="BW206" s="53">
        <f t="shared" ca="1" si="2917"/>
        <v>94.117647058823536</v>
      </c>
      <c r="BX206" s="53">
        <f t="shared" ca="1" si="2917"/>
        <v>47.058823529411768</v>
      </c>
      <c r="BY206" s="53">
        <f t="shared" ca="1" si="2917"/>
        <v>0</v>
      </c>
      <c r="BZ206" s="53">
        <f t="shared" ca="1" si="2917"/>
        <v>0</v>
      </c>
      <c r="CA206" s="53">
        <f t="shared" ca="1" si="2917"/>
        <v>0</v>
      </c>
      <c r="CB206" s="53">
        <f t="shared" ca="1" si="2917"/>
        <v>0</v>
      </c>
      <c r="CC206" s="53">
        <f t="shared" ca="1" si="2917"/>
        <v>0</v>
      </c>
      <c r="CD206" s="54">
        <f t="shared" ca="1" si="2917"/>
        <v>0</v>
      </c>
      <c r="CE206" s="53">
        <f t="shared" ca="1" si="2917"/>
        <v>0</v>
      </c>
      <c r="CF206" s="53">
        <f t="shared" ca="1" si="2917"/>
        <v>0</v>
      </c>
      <c r="CG206" s="53">
        <f t="shared" ca="1" si="2917"/>
        <v>0</v>
      </c>
      <c r="CH206" s="53">
        <f t="shared" ca="1" si="2917"/>
        <v>0</v>
      </c>
      <c r="CI206" s="53">
        <f t="shared" ref="CI206:CX208" ca="1" si="2918">IF(OFFSET($HI206,,(COLUMN()-COLUMN($BS$1:$BS$12)),,1)&lt;&gt;"",OFFSET($HI206,,(COLUMN()-COLUMN($BS$1:$BS$12)),,1),SUM(OFFSET($DP206,,2*(COLUMN()-COLUMN($BS$1:$BS$12)),,2)))</f>
        <v>0</v>
      </c>
      <c r="CJ206" s="53">
        <f t="shared" ca="1" si="2918"/>
        <v>0</v>
      </c>
      <c r="CK206" s="53">
        <f t="shared" ca="1" si="2918"/>
        <v>0</v>
      </c>
      <c r="CL206" s="53">
        <f t="shared" ca="1" si="2918"/>
        <v>0</v>
      </c>
      <c r="CM206" s="53">
        <f t="shared" ca="1" si="2918"/>
        <v>0</v>
      </c>
      <c r="CN206" s="53">
        <f t="shared" ca="1" si="2918"/>
        <v>0</v>
      </c>
      <c r="CO206" s="53">
        <f t="shared" ca="1" si="2918"/>
        <v>0</v>
      </c>
      <c r="CP206" s="54">
        <f t="shared" ca="1" si="2918"/>
        <v>0</v>
      </c>
      <c r="CQ206" s="53">
        <f t="shared" ca="1" si="2918"/>
        <v>0</v>
      </c>
      <c r="CR206" s="53">
        <f t="shared" ca="1" si="2918"/>
        <v>0</v>
      </c>
      <c r="CS206" s="53">
        <f t="shared" ca="1" si="2918"/>
        <v>0</v>
      </c>
      <c r="CT206" s="53">
        <f t="shared" ca="1" si="2918"/>
        <v>0</v>
      </c>
      <c r="CU206" s="53">
        <f t="shared" ca="1" si="2918"/>
        <v>0</v>
      </c>
      <c r="CV206" s="53">
        <f t="shared" ca="1" si="2918"/>
        <v>0</v>
      </c>
      <c r="CW206" s="53">
        <f t="shared" ca="1" si="2918"/>
        <v>0</v>
      </c>
      <c r="CX206" s="53">
        <f t="shared" ca="1" si="2918"/>
        <v>0</v>
      </c>
      <c r="CY206" s="53">
        <f t="shared" ref="CY206:DN208" ca="1" si="2919">IF(OFFSET($HI206,,(COLUMN()-COLUMN($BS$1:$BS$12)),,1)&lt;&gt;"",OFFSET($HI206,,(COLUMN()-COLUMN($BS$1:$BS$12)),,1),SUM(OFFSET($DP206,,2*(COLUMN()-COLUMN($BS$1:$BS$12)),,2)))</f>
        <v>0</v>
      </c>
      <c r="CZ206" s="53">
        <f t="shared" ca="1" si="2919"/>
        <v>0</v>
      </c>
      <c r="DA206" s="53">
        <f t="shared" ca="1" si="2919"/>
        <v>0</v>
      </c>
      <c r="DB206" s="54">
        <f t="shared" ca="1" si="2919"/>
        <v>0</v>
      </c>
      <c r="DC206" s="53">
        <f t="shared" ca="1" si="2919"/>
        <v>0</v>
      </c>
      <c r="DD206" s="53">
        <f t="shared" ca="1" si="2919"/>
        <v>0</v>
      </c>
      <c r="DE206" s="53">
        <f t="shared" ca="1" si="2919"/>
        <v>0</v>
      </c>
      <c r="DF206" s="53">
        <f t="shared" ca="1" si="2919"/>
        <v>0</v>
      </c>
      <c r="DG206" s="53">
        <f t="shared" ca="1" si="2919"/>
        <v>0</v>
      </c>
      <c r="DH206" s="53">
        <f t="shared" ca="1" si="2919"/>
        <v>0</v>
      </c>
      <c r="DI206" s="53">
        <f t="shared" ca="1" si="2919"/>
        <v>0</v>
      </c>
      <c r="DJ206" s="53">
        <f t="shared" ca="1" si="2919"/>
        <v>0</v>
      </c>
      <c r="DK206" s="53">
        <f t="shared" ca="1" si="2919"/>
        <v>0</v>
      </c>
      <c r="DL206" s="53">
        <f t="shared" ca="1" si="2919"/>
        <v>0</v>
      </c>
      <c r="DM206" s="53">
        <f t="shared" ca="1" si="2919"/>
        <v>0</v>
      </c>
      <c r="DN206" s="53">
        <f t="shared" ca="1" si="2919"/>
        <v>0</v>
      </c>
      <c r="DO206" s="52"/>
      <c r="DP206" s="60">
        <v>23.529411764705884</v>
      </c>
      <c r="DQ206" s="53">
        <v>23.529411764705884</v>
      </c>
      <c r="DR206" s="53">
        <v>23.529411764705884</v>
      </c>
      <c r="DS206" s="53">
        <v>23.529411764705884</v>
      </c>
      <c r="DT206" s="53">
        <v>23.529411764705884</v>
      </c>
      <c r="DU206" s="53">
        <v>47.058823529411768</v>
      </c>
      <c r="DV206" s="53">
        <v>47.058823529411768</v>
      </c>
      <c r="DW206" s="53">
        <v>47.058823529411768</v>
      </c>
      <c r="DX206" s="53">
        <v>47.058823529411768</v>
      </c>
      <c r="DY206" s="53">
        <v>47.058823529411768</v>
      </c>
      <c r="DZ206" s="53">
        <v>47.058823529411768</v>
      </c>
      <c r="EA206" s="53">
        <v>0</v>
      </c>
      <c r="EB206" s="53">
        <v>0</v>
      </c>
      <c r="EC206" s="53">
        <v>0</v>
      </c>
      <c r="ED206" s="53">
        <v>0</v>
      </c>
      <c r="EE206" s="53">
        <v>0</v>
      </c>
      <c r="EF206" s="53">
        <v>0</v>
      </c>
      <c r="EG206" s="53">
        <v>0</v>
      </c>
      <c r="EH206" s="53">
        <v>0</v>
      </c>
      <c r="EI206" s="53">
        <v>0</v>
      </c>
      <c r="EJ206" s="53">
        <v>0</v>
      </c>
      <c r="EK206" s="53">
        <v>0</v>
      </c>
      <c r="EL206" s="55">
        <v>0</v>
      </c>
      <c r="EM206" s="54">
        <v>0</v>
      </c>
      <c r="EN206" s="53">
        <v>0</v>
      </c>
      <c r="EO206" s="53">
        <v>0</v>
      </c>
      <c r="EP206" s="53">
        <v>0</v>
      </c>
      <c r="EQ206" s="53">
        <v>0</v>
      </c>
      <c r="ER206" s="53">
        <v>0</v>
      </c>
      <c r="ES206" s="53">
        <v>0</v>
      </c>
      <c r="ET206" s="53">
        <v>0</v>
      </c>
      <c r="EU206" s="53">
        <v>0</v>
      </c>
      <c r="EV206" s="53">
        <v>0</v>
      </c>
      <c r="EW206" s="53">
        <v>0</v>
      </c>
      <c r="EX206" s="53">
        <v>0</v>
      </c>
      <c r="EY206" s="53">
        <v>0</v>
      </c>
      <c r="EZ206" s="53">
        <v>0</v>
      </c>
      <c r="FA206" s="53">
        <v>0</v>
      </c>
      <c r="FB206" s="53">
        <v>0</v>
      </c>
      <c r="FC206" s="53">
        <v>0</v>
      </c>
      <c r="FD206" s="53">
        <v>0</v>
      </c>
      <c r="FE206" s="53">
        <v>0</v>
      </c>
      <c r="FF206" s="53">
        <v>0</v>
      </c>
      <c r="FG206" s="53">
        <v>0</v>
      </c>
      <c r="FH206" s="53">
        <v>0</v>
      </c>
      <c r="FI206" s="53">
        <v>0</v>
      </c>
      <c r="FJ206" s="53">
        <v>0</v>
      </c>
      <c r="FK206" s="54">
        <v>0</v>
      </c>
      <c r="FL206" s="53">
        <v>0</v>
      </c>
      <c r="FM206" s="53">
        <v>0</v>
      </c>
      <c r="FN206" s="53">
        <v>0</v>
      </c>
      <c r="FO206" s="53">
        <v>0</v>
      </c>
      <c r="FP206" s="53">
        <v>0</v>
      </c>
      <c r="FQ206" s="53">
        <v>0</v>
      </c>
      <c r="FR206" s="53">
        <v>0</v>
      </c>
      <c r="FS206" s="53">
        <v>0</v>
      </c>
      <c r="FT206" s="53">
        <v>0</v>
      </c>
      <c r="FU206" s="53">
        <v>0</v>
      </c>
      <c r="FV206" s="53">
        <v>0</v>
      </c>
      <c r="FW206" s="53">
        <v>0</v>
      </c>
      <c r="FX206" s="53">
        <v>0</v>
      </c>
      <c r="FY206" s="53">
        <v>0</v>
      </c>
      <c r="FZ206" s="53">
        <v>0</v>
      </c>
      <c r="GA206" s="53">
        <v>0</v>
      </c>
      <c r="GB206" s="53">
        <v>0</v>
      </c>
      <c r="GC206" s="53">
        <v>0</v>
      </c>
      <c r="GD206" s="53">
        <v>0</v>
      </c>
      <c r="GE206" s="53">
        <v>0</v>
      </c>
      <c r="GF206" s="53">
        <v>0</v>
      </c>
      <c r="GG206" s="53">
        <v>0</v>
      </c>
      <c r="GH206" s="53">
        <v>0</v>
      </c>
      <c r="GI206" s="54">
        <v>0</v>
      </c>
      <c r="GJ206" s="53">
        <v>0</v>
      </c>
      <c r="GK206" s="53">
        <v>0</v>
      </c>
      <c r="GL206" s="53">
        <v>0</v>
      </c>
      <c r="GM206" s="53">
        <v>0</v>
      </c>
      <c r="GN206" s="53">
        <v>0</v>
      </c>
      <c r="GO206" s="53">
        <v>0</v>
      </c>
      <c r="GP206" s="53">
        <v>0</v>
      </c>
      <c r="GQ206" s="53">
        <v>0</v>
      </c>
      <c r="GR206" s="53">
        <v>0</v>
      </c>
      <c r="GS206" s="53">
        <v>0</v>
      </c>
      <c r="GT206" s="53">
        <v>0</v>
      </c>
      <c r="GU206" s="53">
        <v>0</v>
      </c>
      <c r="GV206" s="53">
        <v>0</v>
      </c>
      <c r="GW206" s="53">
        <v>0</v>
      </c>
      <c r="GX206" s="53">
        <v>0</v>
      </c>
      <c r="GY206" s="53">
        <v>0</v>
      </c>
      <c r="GZ206" s="53">
        <v>0</v>
      </c>
      <c r="HA206" s="53">
        <v>0</v>
      </c>
      <c r="HB206" s="53">
        <v>0</v>
      </c>
      <c r="HC206" s="53">
        <v>0</v>
      </c>
      <c r="HD206" s="53">
        <v>0</v>
      </c>
      <c r="HE206" s="53">
        <v>0</v>
      </c>
      <c r="HF206" s="53">
        <v>0</v>
      </c>
      <c r="HG206" s="54">
        <v>0</v>
      </c>
      <c r="HH206" s="52"/>
      <c r="HI206" s="160"/>
      <c r="HJ206" s="161"/>
      <c r="HK206" s="161"/>
      <c r="HL206" s="161"/>
      <c r="HM206" s="161"/>
      <c r="HN206" s="161"/>
      <c r="HO206" s="161"/>
      <c r="HP206" s="161"/>
      <c r="HQ206" s="161"/>
      <c r="HR206" s="161"/>
      <c r="HS206" s="161"/>
      <c r="HT206" s="162"/>
      <c r="HU206" s="160"/>
      <c r="HV206" s="161"/>
      <c r="HW206" s="161"/>
      <c r="HX206" s="161"/>
      <c r="HY206" s="161"/>
      <c r="HZ206" s="161"/>
      <c r="IA206" s="161"/>
      <c r="IB206" s="161"/>
      <c r="IC206" s="161"/>
      <c r="ID206" s="161"/>
      <c r="IE206" s="161"/>
      <c r="IF206" s="162"/>
      <c r="IG206" s="160"/>
      <c r="IH206" s="161"/>
      <c r="II206" s="161"/>
      <c r="IJ206" s="161"/>
      <c r="IK206" s="161"/>
      <c r="IL206" s="161"/>
      <c r="IM206" s="161"/>
      <c r="IN206" s="161"/>
      <c r="IO206" s="161"/>
      <c r="IP206" s="161"/>
      <c r="IQ206" s="161"/>
      <c r="IR206" s="162"/>
      <c r="IS206" s="160"/>
      <c r="IT206" s="161"/>
      <c r="IU206" s="161"/>
      <c r="IV206" s="161"/>
      <c r="IW206" s="161"/>
      <c r="IX206" s="161"/>
      <c r="IY206" s="161"/>
      <c r="IZ206" s="161"/>
      <c r="JA206" s="161"/>
      <c r="JB206" s="161"/>
      <c r="JC206" s="161"/>
      <c r="JD206" s="162"/>
      <c r="JE206" s="92"/>
    </row>
    <row r="207" spans="1:265" s="1" customFormat="1" ht="14.4" x14ac:dyDescent="0.3">
      <c r="A207" s="125"/>
      <c r="B207" s="163">
        <f t="shared" ca="1" si="2860"/>
        <v>0</v>
      </c>
      <c r="C207" s="164" t="str">
        <f t="shared" ca="1" si="2861"/>
        <v>Affaire 1</v>
      </c>
      <c r="D207" s="140" t="str">
        <f t="shared" ca="1" si="2862"/>
        <v>DCE/REA</v>
      </c>
      <c r="E207" s="141" t="s">
        <v>39</v>
      </c>
      <c r="F207" s="142">
        <v>2</v>
      </c>
      <c r="G207" s="140">
        <f t="shared" ca="1" si="2863"/>
        <v>0</v>
      </c>
      <c r="H207" s="140">
        <f t="shared" ca="1" si="2864"/>
        <v>0</v>
      </c>
      <c r="I207" s="168">
        <f t="shared" ca="1" si="2865"/>
        <v>0</v>
      </c>
      <c r="J207" s="140">
        <f t="shared" ca="1" si="2866"/>
        <v>0</v>
      </c>
      <c r="K207" s="140">
        <f t="shared" ca="1" si="2867"/>
        <v>0</v>
      </c>
      <c r="L207" s="143">
        <f t="shared" ca="1" si="2868"/>
        <v>0</v>
      </c>
      <c r="M207" s="108"/>
      <c r="N207" s="145">
        <v>200</v>
      </c>
      <c r="O207" s="146">
        <v>43466</v>
      </c>
      <c r="P207" s="146">
        <v>43600</v>
      </c>
      <c r="Q207" s="147">
        <v>43597</v>
      </c>
      <c r="R207" s="148" t="str">
        <f ca="1">IF(AND($P207&lt;&gt;"",$P207&lt;=$B$1,$Q207=""),"RETARD","")</f>
        <v/>
      </c>
      <c r="S207" s="148">
        <f ca="1">IF($O207="","",IF(AND($B$1&lt;$P207,$Q207=""),$P207,IF(AND($Q207&lt;=$P207,$Q207&lt;&gt;""),$Q207,EDATE($P207,1))))</f>
        <v>43597</v>
      </c>
      <c r="T207" s="150"/>
      <c r="U207" s="108"/>
      <c r="V207" s="154" t="str">
        <f t="shared" ca="1" si="2869"/>
        <v>-</v>
      </c>
      <c r="W207" s="155" t="str">
        <f t="shared" ca="1" si="2870"/>
        <v>-</v>
      </c>
      <c r="X207" s="155" t="str">
        <f t="shared" ca="1" si="2871"/>
        <v>-</v>
      </c>
      <c r="Y207" s="155" t="str">
        <f t="shared" ca="1" si="2872"/>
        <v>-</v>
      </c>
      <c r="Z207" s="155" t="str">
        <f t="shared" ca="1" si="2873"/>
        <v>DCE</v>
      </c>
      <c r="AA207" s="155" t="str">
        <f t="shared" ca="1" si="2874"/>
        <v/>
      </c>
      <c r="AB207" s="155" t="str">
        <f t="shared" ca="1" si="2875"/>
        <v/>
      </c>
      <c r="AC207" s="155" t="str">
        <f t="shared" ca="1" si="2876"/>
        <v/>
      </c>
      <c r="AD207" s="155" t="str">
        <f t="shared" ca="1" si="2877"/>
        <v/>
      </c>
      <c r="AE207" s="155" t="str">
        <f t="shared" ca="1" si="2878"/>
        <v/>
      </c>
      <c r="AF207" s="155" t="str">
        <f t="shared" ca="1" si="2879"/>
        <v/>
      </c>
      <c r="AG207" s="156" t="str">
        <f t="shared" ca="1" si="2880"/>
        <v/>
      </c>
      <c r="AH207" s="154" t="str">
        <f t="shared" ca="1" si="2881"/>
        <v/>
      </c>
      <c r="AI207" s="155" t="str">
        <f t="shared" ca="1" si="2882"/>
        <v/>
      </c>
      <c r="AJ207" s="155" t="str">
        <f t="shared" ca="1" si="2883"/>
        <v/>
      </c>
      <c r="AK207" s="155" t="str">
        <f t="shared" ca="1" si="2884"/>
        <v/>
      </c>
      <c r="AL207" s="155" t="str">
        <f t="shared" ca="1" si="2885"/>
        <v/>
      </c>
      <c r="AM207" s="155" t="str">
        <f t="shared" ca="1" si="2886"/>
        <v/>
      </c>
      <c r="AN207" s="155" t="str">
        <f t="shared" ca="1" si="2887"/>
        <v/>
      </c>
      <c r="AO207" s="155" t="str">
        <f t="shared" ca="1" si="2888"/>
        <v/>
      </c>
      <c r="AP207" s="155" t="str">
        <f t="shared" ca="1" si="2889"/>
        <v/>
      </c>
      <c r="AQ207" s="155" t="str">
        <f t="shared" ca="1" si="2890"/>
        <v/>
      </c>
      <c r="AR207" s="155" t="str">
        <f t="shared" ca="1" si="2891"/>
        <v/>
      </c>
      <c r="AS207" s="156" t="str">
        <f t="shared" ca="1" si="2892"/>
        <v/>
      </c>
      <c r="AT207" s="154" t="str">
        <f t="shared" ca="1" si="2893"/>
        <v/>
      </c>
      <c r="AU207" s="155" t="str">
        <f t="shared" ca="1" si="2894"/>
        <v/>
      </c>
      <c r="AV207" s="155" t="str">
        <f t="shared" ca="1" si="2895"/>
        <v/>
      </c>
      <c r="AW207" s="155" t="str">
        <f t="shared" ca="1" si="2896"/>
        <v/>
      </c>
      <c r="AX207" s="155" t="str">
        <f t="shared" ca="1" si="2897"/>
        <v/>
      </c>
      <c r="AY207" s="155" t="str">
        <f t="shared" ca="1" si="2898"/>
        <v/>
      </c>
      <c r="AZ207" s="155" t="str">
        <f t="shared" ca="1" si="2899"/>
        <v/>
      </c>
      <c r="BA207" s="155" t="str">
        <f t="shared" ca="1" si="2900"/>
        <v/>
      </c>
      <c r="BB207" s="155" t="str">
        <f t="shared" ca="1" si="2901"/>
        <v/>
      </c>
      <c r="BC207" s="155" t="str">
        <f t="shared" ca="1" si="2902"/>
        <v/>
      </c>
      <c r="BD207" s="155" t="str">
        <f t="shared" ca="1" si="2903"/>
        <v/>
      </c>
      <c r="BE207" s="156" t="str">
        <f t="shared" ca="1" si="2904"/>
        <v/>
      </c>
      <c r="BF207" s="154" t="str">
        <f t="shared" ca="1" si="2905"/>
        <v/>
      </c>
      <c r="BG207" s="155" t="str">
        <f t="shared" ca="1" si="2906"/>
        <v/>
      </c>
      <c r="BH207" s="155" t="str">
        <f t="shared" ca="1" si="2907"/>
        <v/>
      </c>
      <c r="BI207" s="155" t="str">
        <f t="shared" ca="1" si="2908"/>
        <v/>
      </c>
      <c r="BJ207" s="155" t="str">
        <f t="shared" ca="1" si="2909"/>
        <v/>
      </c>
      <c r="BK207" s="155" t="str">
        <f t="shared" ca="1" si="2910"/>
        <v/>
      </c>
      <c r="BL207" s="155" t="str">
        <f t="shared" ca="1" si="2911"/>
        <v/>
      </c>
      <c r="BM207" s="155" t="str">
        <f t="shared" ca="1" si="2912"/>
        <v/>
      </c>
      <c r="BN207" s="155" t="str">
        <f t="shared" ca="1" si="2913"/>
        <v/>
      </c>
      <c r="BO207" s="155" t="str">
        <f t="shared" ca="1" si="2914"/>
        <v/>
      </c>
      <c r="BP207" s="155" t="str">
        <f t="shared" ca="1" si="2915"/>
        <v/>
      </c>
      <c r="BQ207" s="156" t="str">
        <f t="shared" ca="1" si="2916"/>
        <v/>
      </c>
      <c r="BR207" s="52"/>
      <c r="BS207" s="53">
        <f t="shared" ca="1" si="2917"/>
        <v>44.444444444444443</v>
      </c>
      <c r="BT207" s="53">
        <f t="shared" ca="1" si="2917"/>
        <v>44.444444444444443</v>
      </c>
      <c r="BU207" s="53">
        <f t="shared" ca="1" si="2917"/>
        <v>44.444444444444443</v>
      </c>
      <c r="BV207" s="53">
        <f t="shared" ca="1" si="2917"/>
        <v>44.444444444444443</v>
      </c>
      <c r="BW207" s="53">
        <f t="shared" ca="1" si="2917"/>
        <v>22.222222222222221</v>
      </c>
      <c r="BX207" s="53">
        <f t="shared" ca="1" si="2917"/>
        <v>0</v>
      </c>
      <c r="BY207" s="53">
        <f t="shared" ca="1" si="2917"/>
        <v>0</v>
      </c>
      <c r="BZ207" s="53">
        <f t="shared" ca="1" si="2917"/>
        <v>0</v>
      </c>
      <c r="CA207" s="53">
        <f t="shared" ca="1" si="2917"/>
        <v>0</v>
      </c>
      <c r="CB207" s="53">
        <f t="shared" ca="1" si="2917"/>
        <v>0</v>
      </c>
      <c r="CC207" s="53">
        <f t="shared" ca="1" si="2917"/>
        <v>0</v>
      </c>
      <c r="CD207" s="54">
        <f t="shared" ca="1" si="2917"/>
        <v>0</v>
      </c>
      <c r="CE207" s="53">
        <f t="shared" ca="1" si="2917"/>
        <v>0</v>
      </c>
      <c r="CF207" s="53">
        <f t="shared" ca="1" si="2917"/>
        <v>0</v>
      </c>
      <c r="CG207" s="53">
        <f t="shared" ca="1" si="2917"/>
        <v>0</v>
      </c>
      <c r="CH207" s="53">
        <f t="shared" ca="1" si="2917"/>
        <v>0</v>
      </c>
      <c r="CI207" s="53">
        <f t="shared" ca="1" si="2918"/>
        <v>0</v>
      </c>
      <c r="CJ207" s="53">
        <f t="shared" ca="1" si="2918"/>
        <v>0</v>
      </c>
      <c r="CK207" s="53">
        <f t="shared" ca="1" si="2918"/>
        <v>0</v>
      </c>
      <c r="CL207" s="53">
        <f t="shared" ca="1" si="2918"/>
        <v>0</v>
      </c>
      <c r="CM207" s="53">
        <f t="shared" ca="1" si="2918"/>
        <v>0</v>
      </c>
      <c r="CN207" s="53">
        <f t="shared" ca="1" si="2918"/>
        <v>0</v>
      </c>
      <c r="CO207" s="53">
        <f t="shared" ca="1" si="2918"/>
        <v>0</v>
      </c>
      <c r="CP207" s="54">
        <f t="shared" ca="1" si="2918"/>
        <v>0</v>
      </c>
      <c r="CQ207" s="53">
        <f t="shared" ca="1" si="2918"/>
        <v>0</v>
      </c>
      <c r="CR207" s="53">
        <f t="shared" ca="1" si="2918"/>
        <v>0</v>
      </c>
      <c r="CS207" s="53">
        <f t="shared" ca="1" si="2918"/>
        <v>0</v>
      </c>
      <c r="CT207" s="53">
        <f t="shared" ca="1" si="2918"/>
        <v>0</v>
      </c>
      <c r="CU207" s="53">
        <f t="shared" ca="1" si="2918"/>
        <v>0</v>
      </c>
      <c r="CV207" s="53">
        <f t="shared" ca="1" si="2918"/>
        <v>0</v>
      </c>
      <c r="CW207" s="53">
        <f t="shared" ca="1" si="2918"/>
        <v>0</v>
      </c>
      <c r="CX207" s="53">
        <f t="shared" ca="1" si="2918"/>
        <v>0</v>
      </c>
      <c r="CY207" s="53">
        <f t="shared" ca="1" si="2919"/>
        <v>0</v>
      </c>
      <c r="CZ207" s="53">
        <f t="shared" ca="1" si="2919"/>
        <v>0</v>
      </c>
      <c r="DA207" s="53">
        <f t="shared" ca="1" si="2919"/>
        <v>0</v>
      </c>
      <c r="DB207" s="54">
        <f t="shared" ca="1" si="2919"/>
        <v>0</v>
      </c>
      <c r="DC207" s="53">
        <f t="shared" ca="1" si="2919"/>
        <v>0</v>
      </c>
      <c r="DD207" s="53">
        <f t="shared" ca="1" si="2919"/>
        <v>0</v>
      </c>
      <c r="DE207" s="53">
        <f t="shared" ca="1" si="2919"/>
        <v>0</v>
      </c>
      <c r="DF207" s="53">
        <f t="shared" ca="1" si="2919"/>
        <v>0</v>
      </c>
      <c r="DG207" s="53">
        <f t="shared" ca="1" si="2919"/>
        <v>0</v>
      </c>
      <c r="DH207" s="53">
        <f t="shared" ca="1" si="2919"/>
        <v>0</v>
      </c>
      <c r="DI207" s="53">
        <f t="shared" ca="1" si="2919"/>
        <v>0</v>
      </c>
      <c r="DJ207" s="53">
        <f t="shared" ca="1" si="2919"/>
        <v>0</v>
      </c>
      <c r="DK207" s="53">
        <f t="shared" ca="1" si="2919"/>
        <v>0</v>
      </c>
      <c r="DL207" s="53">
        <f t="shared" ca="1" si="2919"/>
        <v>0</v>
      </c>
      <c r="DM207" s="53">
        <f t="shared" ca="1" si="2919"/>
        <v>0</v>
      </c>
      <c r="DN207" s="53">
        <f t="shared" ca="1" si="2919"/>
        <v>0</v>
      </c>
      <c r="DO207" s="52"/>
      <c r="DP207" s="60">
        <v>22.222222222222221</v>
      </c>
      <c r="DQ207" s="53">
        <v>22.222222222222221</v>
      </c>
      <c r="DR207" s="53">
        <v>22.222222222222221</v>
      </c>
      <c r="DS207" s="53">
        <v>22.222222222222221</v>
      </c>
      <c r="DT207" s="53">
        <v>22.222222222222221</v>
      </c>
      <c r="DU207" s="53">
        <v>22.222222222222221</v>
      </c>
      <c r="DV207" s="53">
        <v>22.222222222222221</v>
      </c>
      <c r="DW207" s="53">
        <v>22.222222222222221</v>
      </c>
      <c r="DX207" s="53">
        <v>22.222222222222221</v>
      </c>
      <c r="DY207" s="53">
        <v>0</v>
      </c>
      <c r="DZ207" s="53">
        <v>0</v>
      </c>
      <c r="EA207" s="53">
        <v>0</v>
      </c>
      <c r="EB207" s="53">
        <v>0</v>
      </c>
      <c r="EC207" s="53">
        <v>0</v>
      </c>
      <c r="ED207" s="53">
        <v>0</v>
      </c>
      <c r="EE207" s="53">
        <v>0</v>
      </c>
      <c r="EF207" s="53">
        <v>0</v>
      </c>
      <c r="EG207" s="53">
        <v>0</v>
      </c>
      <c r="EH207" s="53">
        <v>0</v>
      </c>
      <c r="EI207" s="53">
        <v>0</v>
      </c>
      <c r="EJ207" s="53">
        <v>0</v>
      </c>
      <c r="EK207" s="53">
        <v>0</v>
      </c>
      <c r="EL207" s="55">
        <v>0</v>
      </c>
      <c r="EM207" s="54">
        <v>0</v>
      </c>
      <c r="EN207" s="53">
        <v>0</v>
      </c>
      <c r="EO207" s="53">
        <v>0</v>
      </c>
      <c r="EP207" s="53">
        <v>0</v>
      </c>
      <c r="EQ207" s="53">
        <v>0</v>
      </c>
      <c r="ER207" s="53">
        <v>0</v>
      </c>
      <c r="ES207" s="53">
        <v>0</v>
      </c>
      <c r="ET207" s="53">
        <v>0</v>
      </c>
      <c r="EU207" s="53">
        <v>0</v>
      </c>
      <c r="EV207" s="53">
        <v>0</v>
      </c>
      <c r="EW207" s="53">
        <v>0</v>
      </c>
      <c r="EX207" s="53">
        <v>0</v>
      </c>
      <c r="EY207" s="53">
        <v>0</v>
      </c>
      <c r="EZ207" s="53">
        <v>0</v>
      </c>
      <c r="FA207" s="53">
        <v>0</v>
      </c>
      <c r="FB207" s="53">
        <v>0</v>
      </c>
      <c r="FC207" s="53">
        <v>0</v>
      </c>
      <c r="FD207" s="53">
        <v>0</v>
      </c>
      <c r="FE207" s="53">
        <v>0</v>
      </c>
      <c r="FF207" s="53">
        <v>0</v>
      </c>
      <c r="FG207" s="53">
        <v>0</v>
      </c>
      <c r="FH207" s="53">
        <v>0</v>
      </c>
      <c r="FI207" s="53">
        <v>0</v>
      </c>
      <c r="FJ207" s="53">
        <v>0</v>
      </c>
      <c r="FK207" s="54">
        <v>0</v>
      </c>
      <c r="FL207" s="53">
        <v>0</v>
      </c>
      <c r="FM207" s="53">
        <v>0</v>
      </c>
      <c r="FN207" s="53">
        <v>0</v>
      </c>
      <c r="FO207" s="53">
        <v>0</v>
      </c>
      <c r="FP207" s="53">
        <v>0</v>
      </c>
      <c r="FQ207" s="53">
        <v>0</v>
      </c>
      <c r="FR207" s="53">
        <v>0</v>
      </c>
      <c r="FS207" s="53">
        <v>0</v>
      </c>
      <c r="FT207" s="53">
        <v>0</v>
      </c>
      <c r="FU207" s="53">
        <v>0</v>
      </c>
      <c r="FV207" s="53">
        <v>0</v>
      </c>
      <c r="FW207" s="53">
        <v>0</v>
      </c>
      <c r="FX207" s="53">
        <v>0</v>
      </c>
      <c r="FY207" s="53">
        <v>0</v>
      </c>
      <c r="FZ207" s="53">
        <v>0</v>
      </c>
      <c r="GA207" s="53">
        <v>0</v>
      </c>
      <c r="GB207" s="53">
        <v>0</v>
      </c>
      <c r="GC207" s="53">
        <v>0</v>
      </c>
      <c r="GD207" s="53">
        <v>0</v>
      </c>
      <c r="GE207" s="53">
        <v>0</v>
      </c>
      <c r="GF207" s="53">
        <v>0</v>
      </c>
      <c r="GG207" s="53">
        <v>0</v>
      </c>
      <c r="GH207" s="53">
        <v>0</v>
      </c>
      <c r="GI207" s="54">
        <v>0</v>
      </c>
      <c r="GJ207" s="53">
        <v>0</v>
      </c>
      <c r="GK207" s="53">
        <v>0</v>
      </c>
      <c r="GL207" s="53">
        <v>0</v>
      </c>
      <c r="GM207" s="53">
        <v>0</v>
      </c>
      <c r="GN207" s="53">
        <v>0</v>
      </c>
      <c r="GO207" s="53">
        <v>0</v>
      </c>
      <c r="GP207" s="53">
        <v>0</v>
      </c>
      <c r="GQ207" s="53">
        <v>0</v>
      </c>
      <c r="GR207" s="53">
        <v>0</v>
      </c>
      <c r="GS207" s="53">
        <v>0</v>
      </c>
      <c r="GT207" s="53">
        <v>0</v>
      </c>
      <c r="GU207" s="53">
        <v>0</v>
      </c>
      <c r="GV207" s="53">
        <v>0</v>
      </c>
      <c r="GW207" s="53">
        <v>0</v>
      </c>
      <c r="GX207" s="53">
        <v>0</v>
      </c>
      <c r="GY207" s="53">
        <v>0</v>
      </c>
      <c r="GZ207" s="53">
        <v>0</v>
      </c>
      <c r="HA207" s="53">
        <v>0</v>
      </c>
      <c r="HB207" s="53">
        <v>0</v>
      </c>
      <c r="HC207" s="53">
        <v>0</v>
      </c>
      <c r="HD207" s="53">
        <v>0</v>
      </c>
      <c r="HE207" s="53">
        <v>0</v>
      </c>
      <c r="HF207" s="53">
        <v>0</v>
      </c>
      <c r="HG207" s="54">
        <v>0</v>
      </c>
      <c r="HH207" s="52"/>
      <c r="HI207" s="160"/>
      <c r="HJ207" s="161"/>
      <c r="HK207" s="161"/>
      <c r="HL207" s="161"/>
      <c r="HM207" s="161"/>
      <c r="HN207" s="161"/>
      <c r="HO207" s="161"/>
      <c r="HP207" s="161"/>
      <c r="HQ207" s="161"/>
      <c r="HR207" s="161"/>
      <c r="HS207" s="161"/>
      <c r="HT207" s="162"/>
      <c r="HU207" s="160"/>
      <c r="HV207" s="161"/>
      <c r="HW207" s="161"/>
      <c r="HX207" s="161"/>
      <c r="HY207" s="161"/>
      <c r="HZ207" s="161"/>
      <c r="IA207" s="161"/>
      <c r="IB207" s="161"/>
      <c r="IC207" s="161"/>
      <c r="ID207" s="161"/>
      <c r="IE207" s="161"/>
      <c r="IF207" s="162"/>
      <c r="IG207" s="160"/>
      <c r="IH207" s="161"/>
      <c r="II207" s="161"/>
      <c r="IJ207" s="161"/>
      <c r="IK207" s="161"/>
      <c r="IL207" s="161"/>
      <c r="IM207" s="161"/>
      <c r="IN207" s="161"/>
      <c r="IO207" s="161"/>
      <c r="IP207" s="161"/>
      <c r="IQ207" s="161"/>
      <c r="IR207" s="162"/>
      <c r="IS207" s="160"/>
      <c r="IT207" s="161"/>
      <c r="IU207" s="161"/>
      <c r="IV207" s="161"/>
      <c r="IW207" s="161"/>
      <c r="IX207" s="161"/>
      <c r="IY207" s="161"/>
      <c r="IZ207" s="161"/>
      <c r="JA207" s="161"/>
      <c r="JB207" s="161"/>
      <c r="JC207" s="161"/>
      <c r="JD207" s="162"/>
      <c r="JE207" s="92"/>
    </row>
    <row r="208" spans="1:265" s="1" customFormat="1" ht="15" thickBot="1" x14ac:dyDescent="0.35">
      <c r="A208" s="125"/>
      <c r="B208" s="163">
        <f t="shared" ca="1" si="2860"/>
        <v>0</v>
      </c>
      <c r="C208" s="164" t="str">
        <f t="shared" ca="1" si="2861"/>
        <v>Affaire 1</v>
      </c>
      <c r="D208" s="140" t="str">
        <f t="shared" ca="1" si="2862"/>
        <v>DCE/REA</v>
      </c>
      <c r="E208" s="141" t="s">
        <v>40</v>
      </c>
      <c r="F208" s="142">
        <v>3</v>
      </c>
      <c r="G208" s="140">
        <f t="shared" ca="1" si="2863"/>
        <v>0</v>
      </c>
      <c r="H208" s="140">
        <f t="shared" ca="1" si="2864"/>
        <v>0</v>
      </c>
      <c r="I208" s="168">
        <f t="shared" ca="1" si="2865"/>
        <v>0</v>
      </c>
      <c r="J208" s="140">
        <f t="shared" ca="1" si="2866"/>
        <v>0</v>
      </c>
      <c r="K208" s="140">
        <f t="shared" ca="1" si="2867"/>
        <v>0</v>
      </c>
      <c r="L208" s="143">
        <f t="shared" ca="1" si="2868"/>
        <v>0</v>
      </c>
      <c r="M208" s="108"/>
      <c r="N208" s="145">
        <v>250</v>
      </c>
      <c r="O208" s="146">
        <v>43466</v>
      </c>
      <c r="P208" s="146">
        <v>43525</v>
      </c>
      <c r="Q208" s="147"/>
      <c r="R208" s="148" t="str">
        <f ca="1">IF(AND($P208&lt;&gt;"",$P208&lt;=$B$1,$Q208=""),"RETARD","")</f>
        <v>RETARD</v>
      </c>
      <c r="S208" s="148">
        <f ca="1">IF($O208="","",IF(AND($B$1&lt;$P208,$Q208=""),$P208,IF(AND($Q208&lt;=$P208,$Q208&lt;&gt;""),$Q208,EDATE($P208,1))))</f>
        <v>43556</v>
      </c>
      <c r="T208" s="150"/>
      <c r="U208" s="108"/>
      <c r="V208" s="154" t="str">
        <f t="shared" ca="1" si="2869"/>
        <v>-</v>
      </c>
      <c r="W208" s="155" t="str">
        <f t="shared" ca="1" si="2870"/>
        <v>-</v>
      </c>
      <c r="X208" s="155" t="str">
        <f t="shared" ca="1" si="2871"/>
        <v>-</v>
      </c>
      <c r="Y208" s="155" t="str">
        <f t="shared" ca="1" si="2872"/>
        <v>DCE</v>
      </c>
      <c r="Z208" s="155" t="str">
        <f t="shared" ca="1" si="2873"/>
        <v/>
      </c>
      <c r="AA208" s="155" t="str">
        <f t="shared" ca="1" si="2874"/>
        <v/>
      </c>
      <c r="AB208" s="155" t="str">
        <f t="shared" ca="1" si="2875"/>
        <v/>
      </c>
      <c r="AC208" s="155" t="str">
        <f t="shared" ca="1" si="2876"/>
        <v/>
      </c>
      <c r="AD208" s="155" t="str">
        <f t="shared" ca="1" si="2877"/>
        <v/>
      </c>
      <c r="AE208" s="155" t="str">
        <f t="shared" ca="1" si="2878"/>
        <v/>
      </c>
      <c r="AF208" s="155" t="str">
        <f t="shared" ca="1" si="2879"/>
        <v/>
      </c>
      <c r="AG208" s="156" t="str">
        <f t="shared" ca="1" si="2880"/>
        <v/>
      </c>
      <c r="AH208" s="154" t="str">
        <f t="shared" ca="1" si="2881"/>
        <v/>
      </c>
      <c r="AI208" s="155" t="str">
        <f t="shared" ca="1" si="2882"/>
        <v/>
      </c>
      <c r="AJ208" s="155" t="str">
        <f t="shared" ca="1" si="2883"/>
        <v/>
      </c>
      <c r="AK208" s="155" t="str">
        <f t="shared" ca="1" si="2884"/>
        <v/>
      </c>
      <c r="AL208" s="155" t="str">
        <f t="shared" ca="1" si="2885"/>
        <v/>
      </c>
      <c r="AM208" s="155" t="str">
        <f t="shared" ca="1" si="2886"/>
        <v/>
      </c>
      <c r="AN208" s="155" t="str">
        <f t="shared" ca="1" si="2887"/>
        <v/>
      </c>
      <c r="AO208" s="155" t="str">
        <f t="shared" ca="1" si="2888"/>
        <v/>
      </c>
      <c r="AP208" s="155" t="str">
        <f t="shared" ca="1" si="2889"/>
        <v/>
      </c>
      <c r="AQ208" s="155" t="str">
        <f t="shared" ca="1" si="2890"/>
        <v/>
      </c>
      <c r="AR208" s="155" t="str">
        <f t="shared" ca="1" si="2891"/>
        <v/>
      </c>
      <c r="AS208" s="156" t="str">
        <f t="shared" ca="1" si="2892"/>
        <v/>
      </c>
      <c r="AT208" s="154" t="str">
        <f t="shared" ca="1" si="2893"/>
        <v/>
      </c>
      <c r="AU208" s="155" t="str">
        <f t="shared" ca="1" si="2894"/>
        <v/>
      </c>
      <c r="AV208" s="155" t="str">
        <f t="shared" ca="1" si="2895"/>
        <v/>
      </c>
      <c r="AW208" s="155" t="str">
        <f t="shared" ca="1" si="2896"/>
        <v/>
      </c>
      <c r="AX208" s="155" t="str">
        <f t="shared" ca="1" si="2897"/>
        <v/>
      </c>
      <c r="AY208" s="155" t="str">
        <f t="shared" ca="1" si="2898"/>
        <v/>
      </c>
      <c r="AZ208" s="155" t="str">
        <f t="shared" ca="1" si="2899"/>
        <v/>
      </c>
      <c r="BA208" s="155" t="str">
        <f t="shared" ca="1" si="2900"/>
        <v/>
      </c>
      <c r="BB208" s="155" t="str">
        <f t="shared" ca="1" si="2901"/>
        <v/>
      </c>
      <c r="BC208" s="155" t="str">
        <f t="shared" ca="1" si="2902"/>
        <v/>
      </c>
      <c r="BD208" s="155" t="str">
        <f t="shared" ca="1" si="2903"/>
        <v/>
      </c>
      <c r="BE208" s="156" t="str">
        <f t="shared" ca="1" si="2904"/>
        <v/>
      </c>
      <c r="BF208" s="154" t="str">
        <f t="shared" ca="1" si="2905"/>
        <v/>
      </c>
      <c r="BG208" s="155" t="str">
        <f t="shared" ca="1" si="2906"/>
        <v/>
      </c>
      <c r="BH208" s="155" t="str">
        <f t="shared" ca="1" si="2907"/>
        <v/>
      </c>
      <c r="BI208" s="155" t="str">
        <f t="shared" ca="1" si="2908"/>
        <v/>
      </c>
      <c r="BJ208" s="155" t="str">
        <f t="shared" ca="1" si="2909"/>
        <v/>
      </c>
      <c r="BK208" s="155" t="str">
        <f t="shared" ca="1" si="2910"/>
        <v/>
      </c>
      <c r="BL208" s="155" t="str">
        <f t="shared" ca="1" si="2911"/>
        <v/>
      </c>
      <c r="BM208" s="155" t="str">
        <f t="shared" ca="1" si="2912"/>
        <v/>
      </c>
      <c r="BN208" s="155" t="str">
        <f t="shared" ca="1" si="2913"/>
        <v/>
      </c>
      <c r="BO208" s="155" t="str">
        <f t="shared" ca="1" si="2914"/>
        <v/>
      </c>
      <c r="BP208" s="155" t="str">
        <f t="shared" ca="1" si="2915"/>
        <v/>
      </c>
      <c r="BQ208" s="156" t="str">
        <f t="shared" ca="1" si="2916"/>
        <v/>
      </c>
      <c r="BR208" s="52"/>
      <c r="BS208" s="53">
        <f t="shared" ca="1" si="2917"/>
        <v>71.428571428571431</v>
      </c>
      <c r="BT208" s="53">
        <f t="shared" ca="1" si="2917"/>
        <v>71.428571428571431</v>
      </c>
      <c r="BU208" s="53">
        <f t="shared" ca="1" si="2917"/>
        <v>71.428571428571431</v>
      </c>
      <c r="BV208" s="53">
        <f t="shared" ca="1" si="2917"/>
        <v>35.714285714285715</v>
      </c>
      <c r="BW208" s="53">
        <f t="shared" ca="1" si="2917"/>
        <v>0</v>
      </c>
      <c r="BX208" s="53">
        <f t="shared" ca="1" si="2917"/>
        <v>0</v>
      </c>
      <c r="BY208" s="53">
        <f t="shared" ca="1" si="2917"/>
        <v>0</v>
      </c>
      <c r="BZ208" s="53">
        <f t="shared" ca="1" si="2917"/>
        <v>0</v>
      </c>
      <c r="CA208" s="53">
        <f t="shared" ca="1" si="2917"/>
        <v>0</v>
      </c>
      <c r="CB208" s="53">
        <f t="shared" ca="1" si="2917"/>
        <v>0</v>
      </c>
      <c r="CC208" s="53">
        <f t="shared" ca="1" si="2917"/>
        <v>0</v>
      </c>
      <c r="CD208" s="54">
        <f t="shared" ca="1" si="2917"/>
        <v>0</v>
      </c>
      <c r="CE208" s="53">
        <f t="shared" ca="1" si="2917"/>
        <v>0</v>
      </c>
      <c r="CF208" s="53">
        <f t="shared" ca="1" si="2917"/>
        <v>0</v>
      </c>
      <c r="CG208" s="53">
        <f t="shared" ca="1" si="2917"/>
        <v>0</v>
      </c>
      <c r="CH208" s="53">
        <f t="shared" ca="1" si="2917"/>
        <v>0</v>
      </c>
      <c r="CI208" s="53">
        <f t="shared" ca="1" si="2918"/>
        <v>0</v>
      </c>
      <c r="CJ208" s="53">
        <f t="shared" ca="1" si="2918"/>
        <v>0</v>
      </c>
      <c r="CK208" s="53">
        <f t="shared" ca="1" si="2918"/>
        <v>0</v>
      </c>
      <c r="CL208" s="53">
        <f t="shared" ca="1" si="2918"/>
        <v>0</v>
      </c>
      <c r="CM208" s="53">
        <f t="shared" ca="1" si="2918"/>
        <v>0</v>
      </c>
      <c r="CN208" s="53">
        <f t="shared" ca="1" si="2918"/>
        <v>0</v>
      </c>
      <c r="CO208" s="53">
        <f t="shared" ca="1" si="2918"/>
        <v>0</v>
      </c>
      <c r="CP208" s="54">
        <f t="shared" ca="1" si="2918"/>
        <v>0</v>
      </c>
      <c r="CQ208" s="53">
        <f t="shared" ca="1" si="2918"/>
        <v>0</v>
      </c>
      <c r="CR208" s="53">
        <f t="shared" ca="1" si="2918"/>
        <v>0</v>
      </c>
      <c r="CS208" s="53">
        <f t="shared" ca="1" si="2918"/>
        <v>0</v>
      </c>
      <c r="CT208" s="53">
        <f t="shared" ca="1" si="2918"/>
        <v>0</v>
      </c>
      <c r="CU208" s="53">
        <f t="shared" ca="1" si="2918"/>
        <v>0</v>
      </c>
      <c r="CV208" s="53">
        <f t="shared" ca="1" si="2918"/>
        <v>0</v>
      </c>
      <c r="CW208" s="53">
        <f t="shared" ca="1" si="2918"/>
        <v>0</v>
      </c>
      <c r="CX208" s="53">
        <f t="shared" ca="1" si="2918"/>
        <v>0</v>
      </c>
      <c r="CY208" s="53">
        <f t="shared" ca="1" si="2919"/>
        <v>0</v>
      </c>
      <c r="CZ208" s="53">
        <f t="shared" ca="1" si="2919"/>
        <v>0</v>
      </c>
      <c r="DA208" s="53">
        <f t="shared" ca="1" si="2919"/>
        <v>0</v>
      </c>
      <c r="DB208" s="54">
        <f t="shared" ca="1" si="2919"/>
        <v>0</v>
      </c>
      <c r="DC208" s="53">
        <f t="shared" ca="1" si="2919"/>
        <v>0</v>
      </c>
      <c r="DD208" s="53">
        <f t="shared" ca="1" si="2919"/>
        <v>0</v>
      </c>
      <c r="DE208" s="53">
        <f t="shared" ca="1" si="2919"/>
        <v>0</v>
      </c>
      <c r="DF208" s="53">
        <f t="shared" ca="1" si="2919"/>
        <v>0</v>
      </c>
      <c r="DG208" s="53">
        <f t="shared" ca="1" si="2919"/>
        <v>0</v>
      </c>
      <c r="DH208" s="53">
        <f t="shared" ca="1" si="2919"/>
        <v>0</v>
      </c>
      <c r="DI208" s="53">
        <f t="shared" ca="1" si="2919"/>
        <v>0</v>
      </c>
      <c r="DJ208" s="53">
        <f t="shared" ca="1" si="2919"/>
        <v>0</v>
      </c>
      <c r="DK208" s="53">
        <f t="shared" ca="1" si="2919"/>
        <v>0</v>
      </c>
      <c r="DL208" s="53">
        <f t="shared" ca="1" si="2919"/>
        <v>0</v>
      </c>
      <c r="DM208" s="53">
        <f t="shared" ca="1" si="2919"/>
        <v>0</v>
      </c>
      <c r="DN208" s="53">
        <f t="shared" ca="1" si="2919"/>
        <v>0</v>
      </c>
      <c r="DO208" s="52"/>
      <c r="DP208" s="60">
        <v>35.714285714285715</v>
      </c>
      <c r="DQ208" s="53">
        <v>35.714285714285715</v>
      </c>
      <c r="DR208" s="53">
        <v>35.714285714285715</v>
      </c>
      <c r="DS208" s="53">
        <v>35.714285714285715</v>
      </c>
      <c r="DT208" s="53">
        <v>35.714285714285715</v>
      </c>
      <c r="DU208" s="53">
        <v>35.714285714285715</v>
      </c>
      <c r="DV208" s="53">
        <v>35.714285714285715</v>
      </c>
      <c r="DW208" s="53">
        <v>0</v>
      </c>
      <c r="DX208" s="53">
        <v>0</v>
      </c>
      <c r="DY208" s="53">
        <v>0</v>
      </c>
      <c r="DZ208" s="53">
        <v>0</v>
      </c>
      <c r="EA208" s="53">
        <v>0</v>
      </c>
      <c r="EB208" s="53">
        <v>0</v>
      </c>
      <c r="EC208" s="53">
        <v>0</v>
      </c>
      <c r="ED208" s="53">
        <v>0</v>
      </c>
      <c r="EE208" s="53">
        <v>0</v>
      </c>
      <c r="EF208" s="53">
        <v>0</v>
      </c>
      <c r="EG208" s="53">
        <v>0</v>
      </c>
      <c r="EH208" s="53">
        <v>0</v>
      </c>
      <c r="EI208" s="53">
        <v>0</v>
      </c>
      <c r="EJ208" s="53">
        <v>0</v>
      </c>
      <c r="EK208" s="53">
        <v>0</v>
      </c>
      <c r="EL208" s="55">
        <v>0</v>
      </c>
      <c r="EM208" s="54">
        <v>0</v>
      </c>
      <c r="EN208" s="53">
        <v>0</v>
      </c>
      <c r="EO208" s="53">
        <v>0</v>
      </c>
      <c r="EP208" s="53">
        <v>0</v>
      </c>
      <c r="EQ208" s="53">
        <v>0</v>
      </c>
      <c r="ER208" s="53">
        <v>0</v>
      </c>
      <c r="ES208" s="53">
        <v>0</v>
      </c>
      <c r="ET208" s="53">
        <v>0</v>
      </c>
      <c r="EU208" s="53">
        <v>0</v>
      </c>
      <c r="EV208" s="53">
        <v>0</v>
      </c>
      <c r="EW208" s="53">
        <v>0</v>
      </c>
      <c r="EX208" s="53">
        <v>0</v>
      </c>
      <c r="EY208" s="53">
        <v>0</v>
      </c>
      <c r="EZ208" s="53">
        <v>0</v>
      </c>
      <c r="FA208" s="53">
        <v>0</v>
      </c>
      <c r="FB208" s="53">
        <v>0</v>
      </c>
      <c r="FC208" s="53">
        <v>0</v>
      </c>
      <c r="FD208" s="53">
        <v>0</v>
      </c>
      <c r="FE208" s="53">
        <v>0</v>
      </c>
      <c r="FF208" s="53">
        <v>0</v>
      </c>
      <c r="FG208" s="53">
        <v>0</v>
      </c>
      <c r="FH208" s="53">
        <v>0</v>
      </c>
      <c r="FI208" s="53">
        <v>0</v>
      </c>
      <c r="FJ208" s="53">
        <v>0</v>
      </c>
      <c r="FK208" s="54">
        <v>0</v>
      </c>
      <c r="FL208" s="53">
        <v>0</v>
      </c>
      <c r="FM208" s="53">
        <v>0</v>
      </c>
      <c r="FN208" s="53">
        <v>0</v>
      </c>
      <c r="FO208" s="53">
        <v>0</v>
      </c>
      <c r="FP208" s="53">
        <v>0</v>
      </c>
      <c r="FQ208" s="53">
        <v>0</v>
      </c>
      <c r="FR208" s="53">
        <v>0</v>
      </c>
      <c r="FS208" s="53">
        <v>0</v>
      </c>
      <c r="FT208" s="53">
        <v>0</v>
      </c>
      <c r="FU208" s="53">
        <v>0</v>
      </c>
      <c r="FV208" s="53">
        <v>0</v>
      </c>
      <c r="FW208" s="53">
        <v>0</v>
      </c>
      <c r="FX208" s="53">
        <v>0</v>
      </c>
      <c r="FY208" s="53">
        <v>0</v>
      </c>
      <c r="FZ208" s="53">
        <v>0</v>
      </c>
      <c r="GA208" s="53">
        <v>0</v>
      </c>
      <c r="GB208" s="53">
        <v>0</v>
      </c>
      <c r="GC208" s="53">
        <v>0</v>
      </c>
      <c r="GD208" s="53">
        <v>0</v>
      </c>
      <c r="GE208" s="53">
        <v>0</v>
      </c>
      <c r="GF208" s="53">
        <v>0</v>
      </c>
      <c r="GG208" s="53">
        <v>0</v>
      </c>
      <c r="GH208" s="53">
        <v>0</v>
      </c>
      <c r="GI208" s="54">
        <v>0</v>
      </c>
      <c r="GJ208" s="53">
        <v>0</v>
      </c>
      <c r="GK208" s="53">
        <v>0</v>
      </c>
      <c r="GL208" s="53">
        <v>0</v>
      </c>
      <c r="GM208" s="53">
        <v>0</v>
      </c>
      <c r="GN208" s="53">
        <v>0</v>
      </c>
      <c r="GO208" s="53">
        <v>0</v>
      </c>
      <c r="GP208" s="53">
        <v>0</v>
      </c>
      <c r="GQ208" s="53">
        <v>0</v>
      </c>
      <c r="GR208" s="53">
        <v>0</v>
      </c>
      <c r="GS208" s="53">
        <v>0</v>
      </c>
      <c r="GT208" s="53">
        <v>0</v>
      </c>
      <c r="GU208" s="53">
        <v>0</v>
      </c>
      <c r="GV208" s="53">
        <v>0</v>
      </c>
      <c r="GW208" s="53">
        <v>0</v>
      </c>
      <c r="GX208" s="53">
        <v>0</v>
      </c>
      <c r="GY208" s="53">
        <v>0</v>
      </c>
      <c r="GZ208" s="53">
        <v>0</v>
      </c>
      <c r="HA208" s="53">
        <v>0</v>
      </c>
      <c r="HB208" s="53">
        <v>0</v>
      </c>
      <c r="HC208" s="53">
        <v>0</v>
      </c>
      <c r="HD208" s="53">
        <v>0</v>
      </c>
      <c r="HE208" s="53">
        <v>0</v>
      </c>
      <c r="HF208" s="53">
        <v>0</v>
      </c>
      <c r="HG208" s="54">
        <v>0</v>
      </c>
      <c r="HH208" s="52"/>
      <c r="HI208" s="160"/>
      <c r="HJ208" s="161"/>
      <c r="HK208" s="161"/>
      <c r="HL208" s="161"/>
      <c r="HM208" s="161"/>
      <c r="HN208" s="161"/>
      <c r="HO208" s="161"/>
      <c r="HP208" s="161"/>
      <c r="HQ208" s="161"/>
      <c r="HR208" s="161"/>
      <c r="HS208" s="161"/>
      <c r="HT208" s="162"/>
      <c r="HU208" s="160"/>
      <c r="HV208" s="161"/>
      <c r="HW208" s="161"/>
      <c r="HX208" s="161"/>
      <c r="HY208" s="161"/>
      <c r="HZ208" s="161"/>
      <c r="IA208" s="161"/>
      <c r="IB208" s="161"/>
      <c r="IC208" s="161"/>
      <c r="ID208" s="161"/>
      <c r="IE208" s="161"/>
      <c r="IF208" s="162"/>
      <c r="IG208" s="160"/>
      <c r="IH208" s="161"/>
      <c r="II208" s="161"/>
      <c r="IJ208" s="161"/>
      <c r="IK208" s="161"/>
      <c r="IL208" s="161"/>
      <c r="IM208" s="161"/>
      <c r="IN208" s="161"/>
      <c r="IO208" s="161"/>
      <c r="IP208" s="161"/>
      <c r="IQ208" s="161"/>
      <c r="IR208" s="162"/>
      <c r="IS208" s="160"/>
      <c r="IT208" s="161"/>
      <c r="IU208" s="161"/>
      <c r="IV208" s="161"/>
      <c r="IW208" s="161"/>
      <c r="IX208" s="161"/>
      <c r="IY208" s="161"/>
      <c r="IZ208" s="161"/>
      <c r="JA208" s="161"/>
      <c r="JB208" s="161"/>
      <c r="JC208" s="161"/>
      <c r="JD208" s="162"/>
      <c r="JE208" s="92"/>
    </row>
    <row r="209" spans="1:265" s="1" customFormat="1" ht="14.4" x14ac:dyDescent="0.3">
      <c r="A209" s="124"/>
      <c r="B209" s="171"/>
      <c r="C209" s="165" t="s">
        <v>43</v>
      </c>
      <c r="D209" s="137" t="s">
        <v>28</v>
      </c>
      <c r="E209" s="137" t="s">
        <v>39</v>
      </c>
      <c r="F209" s="138"/>
      <c r="G209" s="137"/>
      <c r="H209" s="137"/>
      <c r="I209" s="172"/>
      <c r="J209" s="137"/>
      <c r="K209" s="137"/>
      <c r="L209" s="139"/>
      <c r="M209" s="108"/>
      <c r="N209" s="144">
        <f ca="1">SUM(INDIRECT(ADDRESS(ROW($C209)+1,COLUMN($C209)+11,4)&amp;":"&amp;ADDRESS(ROW($C209)+(COUNTIFS($C$1:$C$12,$C209)-1),COLUMN($C209)+11,4)))</f>
        <v>850</v>
      </c>
      <c r="O209" s="137"/>
      <c r="P209" s="137"/>
      <c r="Q209" s="137"/>
      <c r="R209" s="137"/>
      <c r="S209" s="137"/>
      <c r="T209" s="170"/>
      <c r="U209" s="108"/>
      <c r="V209" s="151"/>
      <c r="W209" s="152"/>
      <c r="X209" s="152"/>
      <c r="Y209" s="152"/>
      <c r="Z209" s="152"/>
      <c r="AA209" s="152"/>
      <c r="AB209" s="152"/>
      <c r="AC209" s="152"/>
      <c r="AD209" s="152"/>
      <c r="AE209" s="152"/>
      <c r="AF209" s="152"/>
      <c r="AG209" s="153"/>
      <c r="AH209" s="151"/>
      <c r="AI209" s="152"/>
      <c r="AJ209" s="152"/>
      <c r="AK209" s="152"/>
      <c r="AL209" s="152"/>
      <c r="AM209" s="152"/>
      <c r="AN209" s="152"/>
      <c r="AO209" s="152"/>
      <c r="AP209" s="152"/>
      <c r="AQ209" s="152"/>
      <c r="AR209" s="152"/>
      <c r="AS209" s="153"/>
      <c r="AT209" s="151"/>
      <c r="AU209" s="152"/>
      <c r="AV209" s="152"/>
      <c r="AW209" s="152"/>
      <c r="AX209" s="152"/>
      <c r="AY209" s="152"/>
      <c r="AZ209" s="152"/>
      <c r="BA209" s="152"/>
      <c r="BB209" s="152"/>
      <c r="BC209" s="152"/>
      <c r="BD209" s="152"/>
      <c r="BE209" s="153"/>
      <c r="BF209" s="151"/>
      <c r="BG209" s="152"/>
      <c r="BH209" s="152"/>
      <c r="BI209" s="152"/>
      <c r="BJ209" s="152"/>
      <c r="BK209" s="152"/>
      <c r="BL209" s="152"/>
      <c r="BM209" s="152"/>
      <c r="BN209" s="152"/>
      <c r="BO209" s="152"/>
      <c r="BP209" s="152"/>
      <c r="BQ209" s="153"/>
      <c r="BR209" s="52"/>
      <c r="BS209" s="71"/>
      <c r="BT209" s="71"/>
      <c r="BU209" s="71"/>
      <c r="BV209" s="71"/>
      <c r="BW209" s="71"/>
      <c r="BX209" s="71"/>
      <c r="BY209" s="71"/>
      <c r="BZ209" s="71"/>
      <c r="CA209" s="71"/>
      <c r="CB209" s="71"/>
      <c r="CC209" s="71"/>
      <c r="CD209" s="72"/>
      <c r="CE209" s="71"/>
      <c r="CF209" s="71"/>
      <c r="CG209" s="71"/>
      <c r="CH209" s="71"/>
      <c r="CI209" s="71"/>
      <c r="CJ209" s="71"/>
      <c r="CK209" s="71"/>
      <c r="CL209" s="71"/>
      <c r="CM209" s="71"/>
      <c r="CN209" s="71"/>
      <c r="CO209" s="71"/>
      <c r="CP209" s="72"/>
      <c r="CQ209" s="71"/>
      <c r="CR209" s="71"/>
      <c r="CS209" s="71"/>
      <c r="CT209" s="71"/>
      <c r="CU209" s="71"/>
      <c r="CV209" s="71"/>
      <c r="CW209" s="71"/>
      <c r="CX209" s="71"/>
      <c r="CY209" s="71"/>
      <c r="CZ209" s="71"/>
      <c r="DA209" s="71"/>
      <c r="DB209" s="72"/>
      <c r="DC209" s="71"/>
      <c r="DD209" s="71"/>
      <c r="DE209" s="71"/>
      <c r="DF209" s="71"/>
      <c r="DG209" s="71"/>
      <c r="DH209" s="71"/>
      <c r="DI209" s="71"/>
      <c r="DJ209" s="71"/>
      <c r="DK209" s="71"/>
      <c r="DL209" s="71"/>
      <c r="DM209" s="71"/>
      <c r="DN209" s="71"/>
      <c r="DO209" s="52"/>
      <c r="DP209" s="73"/>
      <c r="DQ209" s="71"/>
      <c r="DR209" s="71"/>
      <c r="DS209" s="71"/>
      <c r="DT209" s="71"/>
      <c r="DU209" s="71"/>
      <c r="DV209" s="71"/>
      <c r="DW209" s="71"/>
      <c r="DX209" s="71"/>
      <c r="DY209" s="71"/>
      <c r="DZ209" s="71"/>
      <c r="EA209" s="71"/>
      <c r="EB209" s="71"/>
      <c r="EC209" s="71"/>
      <c r="ED209" s="71"/>
      <c r="EE209" s="71"/>
      <c r="EF209" s="71"/>
      <c r="EG209" s="71"/>
      <c r="EH209" s="71"/>
      <c r="EI209" s="71"/>
      <c r="EJ209" s="71"/>
      <c r="EK209" s="71"/>
      <c r="EL209" s="74"/>
      <c r="EM209" s="72"/>
      <c r="EN209" s="71"/>
      <c r="EO209" s="71"/>
      <c r="EP209" s="71"/>
      <c r="EQ209" s="71"/>
      <c r="ER209" s="71"/>
      <c r="ES209" s="71"/>
      <c r="ET209" s="71"/>
      <c r="EU209" s="71"/>
      <c r="EV209" s="71"/>
      <c r="EW209" s="71"/>
      <c r="EX209" s="71"/>
      <c r="EY209" s="71"/>
      <c r="EZ209" s="71"/>
      <c r="FA209" s="71"/>
      <c r="FB209" s="71"/>
      <c r="FC209" s="71"/>
      <c r="FD209" s="71"/>
      <c r="FE209" s="71"/>
      <c r="FF209" s="71"/>
      <c r="FG209" s="71"/>
      <c r="FH209" s="71"/>
      <c r="FI209" s="71"/>
      <c r="FJ209" s="71"/>
      <c r="FK209" s="72"/>
      <c r="FL209" s="71"/>
      <c r="FM209" s="71"/>
      <c r="FN209" s="71"/>
      <c r="FO209" s="71"/>
      <c r="FP209" s="71"/>
      <c r="FQ209" s="71"/>
      <c r="FR209" s="71"/>
      <c r="FS209" s="71"/>
      <c r="FT209" s="71"/>
      <c r="FU209" s="71"/>
      <c r="FV209" s="71"/>
      <c r="FW209" s="71"/>
      <c r="FX209" s="71"/>
      <c r="FY209" s="71"/>
      <c r="FZ209" s="71"/>
      <c r="GA209" s="71"/>
      <c r="GB209" s="71"/>
      <c r="GC209" s="71"/>
      <c r="GD209" s="71"/>
      <c r="GE209" s="71"/>
      <c r="GF209" s="71"/>
      <c r="GG209" s="71"/>
      <c r="GH209" s="71"/>
      <c r="GI209" s="72"/>
      <c r="GJ209" s="71"/>
      <c r="GK209" s="71"/>
      <c r="GL209" s="71"/>
      <c r="GM209" s="71"/>
      <c r="GN209" s="71"/>
      <c r="GO209" s="71"/>
      <c r="GP209" s="71"/>
      <c r="GQ209" s="71"/>
      <c r="GR209" s="71"/>
      <c r="GS209" s="71"/>
      <c r="GT209" s="71"/>
      <c r="GU209" s="71"/>
      <c r="GV209" s="71"/>
      <c r="GW209" s="71"/>
      <c r="GX209" s="71"/>
      <c r="GY209" s="71"/>
      <c r="GZ209" s="71"/>
      <c r="HA209" s="71"/>
      <c r="HB209" s="71"/>
      <c r="HC209" s="71"/>
      <c r="HD209" s="71"/>
      <c r="HE209" s="71"/>
      <c r="HF209" s="71"/>
      <c r="HG209" s="72"/>
      <c r="HH209" s="52"/>
      <c r="HI209" s="157"/>
      <c r="HJ209" s="158"/>
      <c r="HK209" s="158"/>
      <c r="HL209" s="158"/>
      <c r="HM209" s="158"/>
      <c r="HN209" s="158"/>
      <c r="HO209" s="158"/>
      <c r="HP209" s="158"/>
      <c r="HQ209" s="158"/>
      <c r="HR209" s="158"/>
      <c r="HS209" s="158"/>
      <c r="HT209" s="159"/>
      <c r="HU209" s="157"/>
      <c r="HV209" s="158"/>
      <c r="HW209" s="158"/>
      <c r="HX209" s="158"/>
      <c r="HY209" s="158"/>
      <c r="HZ209" s="158"/>
      <c r="IA209" s="158"/>
      <c r="IB209" s="158"/>
      <c r="IC209" s="158"/>
      <c r="ID209" s="158"/>
      <c r="IE209" s="158"/>
      <c r="IF209" s="159"/>
      <c r="IG209" s="157"/>
      <c r="IH209" s="158"/>
      <c r="II209" s="158"/>
      <c r="IJ209" s="158"/>
      <c r="IK209" s="158"/>
      <c r="IL209" s="158"/>
      <c r="IM209" s="158"/>
      <c r="IN209" s="158"/>
      <c r="IO209" s="158"/>
      <c r="IP209" s="158"/>
      <c r="IQ209" s="158"/>
      <c r="IR209" s="159"/>
      <c r="IS209" s="157"/>
      <c r="IT209" s="158"/>
      <c r="IU209" s="158"/>
      <c r="IV209" s="158"/>
      <c r="IW209" s="158"/>
      <c r="IX209" s="158"/>
      <c r="IY209" s="158"/>
      <c r="IZ209" s="158"/>
      <c r="JA209" s="158"/>
      <c r="JB209" s="158"/>
      <c r="JC209" s="158"/>
      <c r="JD209" s="159"/>
      <c r="JE209" s="92"/>
    </row>
    <row r="210" spans="1:265" s="1" customFormat="1" ht="15" customHeight="1" x14ac:dyDescent="0.3">
      <c r="A210" s="125"/>
      <c r="B210" s="163">
        <f t="shared" ref="B210:B212" ca="1" si="2920">INDIRECT(ADDRESS(ROW(A210)-1,COLUMN(A210)+1,4),TRUE)</f>
        <v>0</v>
      </c>
      <c r="C210" s="164" t="str">
        <f t="shared" ref="C210:C212" ca="1" si="2921">INDIRECT(ADDRESS(ROW(B210)-1,COLUMN(B210)+1,4),TRUE)</f>
        <v>Affaire 1</v>
      </c>
      <c r="D210" s="140" t="str">
        <f t="shared" ref="D210:D212" ca="1" si="2922">INDIRECT(ADDRESS(ROW(C210)-1,COLUMN(C210)+1,4),TRUE)</f>
        <v>DCE/REA</v>
      </c>
      <c r="E210" s="141" t="s">
        <v>38</v>
      </c>
      <c r="F210" s="142">
        <v>1</v>
      </c>
      <c r="G210" s="140">
        <f t="shared" ref="G210:G212" ca="1" si="2923">INDIRECT(ADDRESS(ROW(F210)-1,COLUMN(F210)+1,4),TRUE)</f>
        <v>0</v>
      </c>
      <c r="H210" s="140">
        <f t="shared" ref="H210:H212" ca="1" si="2924">INDIRECT(ADDRESS(ROW(G210)-1,COLUMN(G210)+1,4),TRUE)</f>
        <v>0</v>
      </c>
      <c r="I210" s="168">
        <f t="shared" ref="I210:I212" ca="1" si="2925">INDIRECT(ADDRESS(ROW(H210)-1,COLUMN(H210)+1,4),TRUE)</f>
        <v>0</v>
      </c>
      <c r="J210" s="173">
        <f t="shared" ref="J210:J212" ca="1" si="2926">INDIRECT(ADDRESS(ROW(I210)-1,COLUMN(I210)+1,4),TRUE)</f>
        <v>0</v>
      </c>
      <c r="K210" s="140">
        <f t="shared" ref="K210:K212" ca="1" si="2927">INDIRECT(ADDRESS(ROW(J210)-1,COLUMN(J210)+1,4),TRUE)</f>
        <v>0</v>
      </c>
      <c r="L210" s="143">
        <f t="shared" ref="L210:L212" ca="1" si="2928">INDIRECT(ADDRESS(ROW(K210)-1,COLUMN(K210)+1,4),TRUE)</f>
        <v>0</v>
      </c>
      <c r="M210" s="108"/>
      <c r="N210" s="145">
        <v>400</v>
      </c>
      <c r="O210" s="146">
        <v>43466</v>
      </c>
      <c r="P210" s="146">
        <v>43586</v>
      </c>
      <c r="Q210" s="147"/>
      <c r="R210" s="148" t="str">
        <f ca="1">IF(AND($P210&lt;&gt;"",$P210&lt;=$B$1,$Q210=""),"RETARD","")</f>
        <v>RETARD</v>
      </c>
      <c r="S210" s="148">
        <f ca="1">IF($O210="","",IF(AND($B$1&lt;$P210,$Q210=""),$P210,IF(AND($Q210&lt;=$P210,$Q210&lt;&gt;""),$Q210,EDATE($P210,1))))</f>
        <v>43617</v>
      </c>
      <c r="T210" s="169"/>
      <c r="U210" s="108"/>
      <c r="V210" s="154" t="str">
        <f t="shared" ref="V210:V212" ca="1" si="2929">IF(AND(BS210&gt;0,BT210&gt;0),"-",IF(AND(BS210&gt;0,BT210=0),IF($D210="DCE/REA",IF(HI210="","DCE","REA"),$D210),""))</f>
        <v>-</v>
      </c>
      <c r="W210" s="155" t="str">
        <f t="shared" ref="W210:W212" ca="1" si="2930">IF(AND(BT210&gt;0,BU210&gt;0),"-",IF(AND(BT210&gt;0,BU210=0),IF($D210="DCE/REA",IF(HJ210="","DCE","REA"),$D210),""))</f>
        <v>-</v>
      </c>
      <c r="X210" s="155" t="str">
        <f t="shared" ref="X210:X212" ca="1" si="2931">IF(AND(BU210&gt;0,BV210&gt;0),"-",IF(AND(BU210&gt;0,BV210=0),IF($D210="DCE/REA",IF(HK210="","DCE","REA"),$D210),""))</f>
        <v>-</v>
      </c>
      <c r="Y210" s="155" t="str">
        <f t="shared" ref="Y210:Y212" ca="1" si="2932">IF(AND(BV210&gt;0,BW210&gt;0),"-",IF(AND(BV210&gt;0,BW210=0),IF($D210="DCE/REA",IF(HL210="","DCE","REA"),$D210),""))</f>
        <v>-</v>
      </c>
      <c r="Z210" s="155" t="str">
        <f t="shared" ref="Z210:Z212" ca="1" si="2933">IF(AND(BW210&gt;0,BX210&gt;0),"-",IF(AND(BW210&gt;0,BX210=0),IF($D210="DCE/REA",IF(HM210="","DCE","REA"),$D210),""))</f>
        <v>-</v>
      </c>
      <c r="AA210" s="155" t="str">
        <f t="shared" ref="AA210:AA212" ca="1" si="2934">IF(AND(BX210&gt;0,BY210&gt;0),"-",IF(AND(BX210&gt;0,BY210=0),IF($D210="DCE/REA",IF(HN210="","DCE","REA"),$D210),""))</f>
        <v>DCE</v>
      </c>
      <c r="AB210" s="155" t="str">
        <f t="shared" ref="AB210:AB212" ca="1" si="2935">IF(AND(BY210&gt;0,BZ210&gt;0),"-",IF(AND(BY210&gt;0,BZ210=0),IF($D210="DCE/REA",IF(HO210="","DCE","REA"),$D210),""))</f>
        <v/>
      </c>
      <c r="AC210" s="155" t="str">
        <f t="shared" ref="AC210:AC212" ca="1" si="2936">IF(AND(BZ210&gt;0,CA210&gt;0),"-",IF(AND(BZ210&gt;0,CA210=0),IF($D210="DCE/REA",IF(HP210="","DCE","REA"),$D210),""))</f>
        <v/>
      </c>
      <c r="AD210" s="155" t="str">
        <f t="shared" ref="AD210:AD212" ca="1" si="2937">IF(AND(CA210&gt;0,CB210&gt;0),"-",IF(AND(CA210&gt;0,CB210=0),IF($D210="DCE/REA",IF(HQ210="","DCE","REA"),$D210),""))</f>
        <v/>
      </c>
      <c r="AE210" s="155" t="str">
        <f t="shared" ref="AE210:AE212" ca="1" si="2938">IF(AND(CB210&gt;0,CC210&gt;0),"-",IF(AND(CB210&gt;0,CC210=0),IF($D210="DCE/REA",IF(HR210="","DCE","REA"),$D210),""))</f>
        <v/>
      </c>
      <c r="AF210" s="155" t="str">
        <f t="shared" ref="AF210:AF212" ca="1" si="2939">IF(AND(CC210&gt;0,CD210&gt;0),"-",IF(AND(CC210&gt;0,CD210=0),IF($D210="DCE/REA",IF(HS210="","DCE","REA"),$D210),""))</f>
        <v/>
      </c>
      <c r="AG210" s="156" t="str">
        <f t="shared" ref="AG210:AG212" ca="1" si="2940">IF(AND(CD210&gt;0,CE210&gt;0),"-",IF(AND(CD210&gt;0,CE210=0),IF($D210="DCE/REA",IF(HT210="","DCE","REA"),$D210),""))</f>
        <v/>
      </c>
      <c r="AH210" s="154" t="str">
        <f t="shared" ref="AH210:AH212" ca="1" si="2941">IF(AND(CE210&gt;0,CF210&gt;0),"-",IF(AND(CE210&gt;0,CF210=0),IF($D210="DCE/REA",IF(HU210="","DCE","REA"),$D210),""))</f>
        <v/>
      </c>
      <c r="AI210" s="155" t="str">
        <f t="shared" ref="AI210:AI212" ca="1" si="2942">IF(AND(CF210&gt;0,CG210&gt;0),"-",IF(AND(CF210&gt;0,CG210=0),IF($D210="DCE/REA",IF(HV210="","DCE","REA"),$D210),""))</f>
        <v/>
      </c>
      <c r="AJ210" s="155" t="str">
        <f t="shared" ref="AJ210:AJ212" ca="1" si="2943">IF(AND(CG210&gt;0,CH210&gt;0),"-",IF(AND(CG210&gt;0,CH210=0),IF($D210="DCE/REA",IF(HW210="","DCE","REA"),$D210),""))</f>
        <v/>
      </c>
      <c r="AK210" s="155" t="str">
        <f t="shared" ref="AK210:AK212" ca="1" si="2944">IF(AND(CH210&gt;0,CI210&gt;0),"-",IF(AND(CH210&gt;0,CI210=0),IF($D210="DCE/REA",IF(HX210="","DCE","REA"),$D210),""))</f>
        <v/>
      </c>
      <c r="AL210" s="155" t="str">
        <f t="shared" ref="AL210:AL212" ca="1" si="2945">IF(AND(CI210&gt;0,CJ210&gt;0),"-",IF(AND(CI210&gt;0,CJ210=0),IF($D210="DCE/REA",IF(HY210="","DCE","REA"),$D210),""))</f>
        <v/>
      </c>
      <c r="AM210" s="155" t="str">
        <f t="shared" ref="AM210:AM212" ca="1" si="2946">IF(AND(CJ210&gt;0,CK210&gt;0),"-",IF(AND(CJ210&gt;0,CK210=0),IF($D210="DCE/REA",IF(HZ210="","DCE","REA"),$D210),""))</f>
        <v/>
      </c>
      <c r="AN210" s="155" t="str">
        <f t="shared" ref="AN210:AN212" ca="1" si="2947">IF(AND(CK210&gt;0,CL210&gt;0),"-",IF(AND(CK210&gt;0,CL210=0),IF($D210="DCE/REA",IF(IA210="","DCE","REA"),$D210),""))</f>
        <v/>
      </c>
      <c r="AO210" s="155" t="str">
        <f t="shared" ref="AO210:AO212" ca="1" si="2948">IF(AND(CL210&gt;0,CM210&gt;0),"-",IF(AND(CL210&gt;0,CM210=0),IF($D210="DCE/REA",IF(IB210="","DCE","REA"),$D210),""))</f>
        <v/>
      </c>
      <c r="AP210" s="155" t="str">
        <f t="shared" ref="AP210:AP212" ca="1" si="2949">IF(AND(CM210&gt;0,CN210&gt;0),"-",IF(AND(CM210&gt;0,CN210=0),IF($D210="DCE/REA",IF(IC210="","DCE","REA"),$D210),""))</f>
        <v/>
      </c>
      <c r="AQ210" s="155" t="str">
        <f t="shared" ref="AQ210:AQ212" ca="1" si="2950">IF(AND(CN210&gt;0,CO210&gt;0),"-",IF(AND(CN210&gt;0,CO210=0),IF($D210="DCE/REA",IF(ID210="","DCE","REA"),$D210),""))</f>
        <v/>
      </c>
      <c r="AR210" s="155" t="str">
        <f t="shared" ref="AR210:AR212" ca="1" si="2951">IF(AND(CO210&gt;0,CP210&gt;0),"-",IF(AND(CO210&gt;0,CP210=0),IF($D210="DCE/REA",IF(IE210="","DCE","REA"),$D210),""))</f>
        <v/>
      </c>
      <c r="AS210" s="156" t="str">
        <f t="shared" ref="AS210:AS212" ca="1" si="2952">IF(AND(CP210&gt;0,CQ210&gt;0),"-",IF(AND(CP210&gt;0,CQ210=0),IF($D210="DCE/REA",IF(IF210="","DCE","REA"),$D210),""))</f>
        <v/>
      </c>
      <c r="AT210" s="154" t="str">
        <f t="shared" ref="AT210:AT212" ca="1" si="2953">IF(AND(CQ210&gt;0,CR210&gt;0),"-",IF(AND(CQ210&gt;0,CR210=0),IF($D210="DCE/REA",IF(IG210="","DCE","REA"),$D210),""))</f>
        <v/>
      </c>
      <c r="AU210" s="155" t="str">
        <f t="shared" ref="AU210:AU212" ca="1" si="2954">IF(AND(CR210&gt;0,CS210&gt;0),"-",IF(AND(CR210&gt;0,CS210=0),IF($D210="DCE/REA",IF(IH210="","DCE","REA"),$D210),""))</f>
        <v/>
      </c>
      <c r="AV210" s="155" t="str">
        <f t="shared" ref="AV210:AV212" ca="1" si="2955">IF(AND(CS210&gt;0,CT210&gt;0),"-",IF(AND(CS210&gt;0,CT210=0),IF($D210="DCE/REA",IF(II210="","DCE","REA"),$D210),""))</f>
        <v/>
      </c>
      <c r="AW210" s="155" t="str">
        <f t="shared" ref="AW210:AW212" ca="1" si="2956">IF(AND(CT210&gt;0,CU210&gt;0),"-",IF(AND(CT210&gt;0,CU210=0),IF($D210="DCE/REA",IF(IJ210="","DCE","REA"),$D210),""))</f>
        <v/>
      </c>
      <c r="AX210" s="155" t="str">
        <f t="shared" ref="AX210:AX212" ca="1" si="2957">IF(AND(CU210&gt;0,CV210&gt;0),"-",IF(AND(CU210&gt;0,CV210=0),IF($D210="DCE/REA",IF(IK210="","DCE","REA"),$D210),""))</f>
        <v/>
      </c>
      <c r="AY210" s="155" t="str">
        <f t="shared" ref="AY210:AY212" ca="1" si="2958">IF(AND(CV210&gt;0,CW210&gt;0),"-",IF(AND(CV210&gt;0,CW210=0),IF($D210="DCE/REA",IF(IL210="","DCE","REA"),$D210),""))</f>
        <v/>
      </c>
      <c r="AZ210" s="155" t="str">
        <f t="shared" ref="AZ210:AZ212" ca="1" si="2959">IF(AND(CW210&gt;0,CX210&gt;0),"-",IF(AND(CW210&gt;0,CX210=0),IF($D210="DCE/REA",IF(IM210="","DCE","REA"),$D210),""))</f>
        <v/>
      </c>
      <c r="BA210" s="155" t="str">
        <f t="shared" ref="BA210:BA212" ca="1" si="2960">IF(AND(CX210&gt;0,CY210&gt;0),"-",IF(AND(CX210&gt;0,CY210=0),IF($D210="DCE/REA",IF(IN210="","DCE","REA"),$D210),""))</f>
        <v/>
      </c>
      <c r="BB210" s="155" t="str">
        <f t="shared" ref="BB210:BB212" ca="1" si="2961">IF(AND(CY210&gt;0,CZ210&gt;0),"-",IF(AND(CY210&gt;0,CZ210=0),IF($D210="DCE/REA",IF(IO210="","DCE","REA"),$D210),""))</f>
        <v/>
      </c>
      <c r="BC210" s="155" t="str">
        <f t="shared" ref="BC210:BC212" ca="1" si="2962">IF(AND(CZ210&gt;0,DA210&gt;0),"-",IF(AND(CZ210&gt;0,DA210=0),IF($D210="DCE/REA",IF(IP210="","DCE","REA"),$D210),""))</f>
        <v/>
      </c>
      <c r="BD210" s="155" t="str">
        <f t="shared" ref="BD210:BD212" ca="1" si="2963">IF(AND(DA210&gt;0,DB210&gt;0),"-",IF(AND(DA210&gt;0,DB210=0),IF($D210="DCE/REA",IF(IQ210="","DCE","REA"),$D210),""))</f>
        <v/>
      </c>
      <c r="BE210" s="156" t="str">
        <f t="shared" ref="BE210:BE212" ca="1" si="2964">IF(AND(DB210&gt;0,DC210&gt;0),"-",IF(AND(DB210&gt;0,DC210=0),IF($D210="DCE/REA",IF(IR210="","DCE","REA"),$D210),""))</f>
        <v/>
      </c>
      <c r="BF210" s="154" t="str">
        <f t="shared" ref="BF210:BF212" ca="1" si="2965">IF(AND(DC210&gt;0,DD210&gt;0),"-",IF(AND(DC210&gt;0,DD210=0),IF($D210="DCE/REA",IF(IS210="","DCE","REA"),$D210),""))</f>
        <v/>
      </c>
      <c r="BG210" s="155" t="str">
        <f t="shared" ref="BG210:BG212" ca="1" si="2966">IF(AND(DD210&gt;0,DE210&gt;0),"-",IF(AND(DD210&gt;0,DE210=0),IF($D210="DCE/REA",IF(IT210="","DCE","REA"),$D210),""))</f>
        <v/>
      </c>
      <c r="BH210" s="155" t="str">
        <f t="shared" ref="BH210:BH212" ca="1" si="2967">IF(AND(DE210&gt;0,DF210&gt;0),"-",IF(AND(DE210&gt;0,DF210=0),IF($D210="DCE/REA",IF(IU210="","DCE","REA"),$D210),""))</f>
        <v/>
      </c>
      <c r="BI210" s="155" t="str">
        <f t="shared" ref="BI210:BI212" ca="1" si="2968">IF(AND(DF210&gt;0,DG210&gt;0),"-",IF(AND(DF210&gt;0,DG210=0),IF($D210="DCE/REA",IF(IV210="","DCE","REA"),$D210),""))</f>
        <v/>
      </c>
      <c r="BJ210" s="155" t="str">
        <f t="shared" ref="BJ210:BJ212" ca="1" si="2969">IF(AND(DG210&gt;0,DH210&gt;0),"-",IF(AND(DG210&gt;0,DH210=0),IF($D210="DCE/REA",IF(IW210="","DCE","REA"),$D210),""))</f>
        <v/>
      </c>
      <c r="BK210" s="155" t="str">
        <f t="shared" ref="BK210:BK212" ca="1" si="2970">IF(AND(DH210&gt;0,DI210&gt;0),"-",IF(AND(DH210&gt;0,DI210=0),IF($D210="DCE/REA",IF(IX210="","DCE","REA"),$D210),""))</f>
        <v/>
      </c>
      <c r="BL210" s="155" t="str">
        <f t="shared" ref="BL210:BL212" ca="1" si="2971">IF(AND(DI210&gt;0,DJ210&gt;0),"-",IF(AND(DI210&gt;0,DJ210=0),IF($D210="DCE/REA",IF(IY210="","DCE","REA"),$D210),""))</f>
        <v/>
      </c>
      <c r="BM210" s="155" t="str">
        <f t="shared" ref="BM210:BM212" ca="1" si="2972">IF(AND(DJ210&gt;0,DK210&gt;0),"-",IF(AND(DJ210&gt;0,DK210=0),IF($D210="DCE/REA",IF(IZ210="","DCE","REA"),$D210),""))</f>
        <v/>
      </c>
      <c r="BN210" s="155" t="str">
        <f t="shared" ref="BN210:BN212" ca="1" si="2973">IF(AND(DK210&gt;0,DL210&gt;0),"-",IF(AND(DK210&gt;0,DL210=0),IF($D210="DCE/REA",IF(JA210="","DCE","REA"),$D210),""))</f>
        <v/>
      </c>
      <c r="BO210" s="155" t="str">
        <f t="shared" ref="BO210:BO212" ca="1" si="2974">IF(AND(DL210&gt;0,DM210&gt;0),"-",IF(AND(DL210&gt;0,DM210=0),IF($D210="DCE/REA",IF(JB210="","DCE","REA"),$D210),""))</f>
        <v/>
      </c>
      <c r="BP210" s="155" t="str">
        <f t="shared" ref="BP210:BP212" ca="1" si="2975">IF(AND(DM210&gt;0,DN210&gt;0),"-",IF(AND(DM210&gt;0,DN210=0),IF($D210="DCE/REA",IF(JC210="","DCE","REA"),$D210),""))</f>
        <v/>
      </c>
      <c r="BQ210" s="156" t="str">
        <f t="shared" ref="BQ210:BQ212" ca="1" si="2976">IF(AND(DN210&gt;0,DO210&gt;0),"-",IF(AND(DN210&gt;0,DO210=0),IF($D210="DCE/REA",IF(JD210="","DCE","REA"),$D210),""))</f>
        <v/>
      </c>
      <c r="BR210" s="52"/>
      <c r="BS210" s="53">
        <f t="shared" ref="BS210:CH212" ca="1" si="2977">IF(OFFSET($HI210,,(COLUMN()-COLUMN($BS$1:$BS$12)),,1)&lt;&gt;"",OFFSET($HI210,,(COLUMN()-COLUMN($BS$1:$BS$12)),,1),SUM(OFFSET($DP210,,2*(COLUMN()-COLUMN($BS$1:$BS$12)),,2)))</f>
        <v>47.058823529411768</v>
      </c>
      <c r="BT210" s="53">
        <f t="shared" ca="1" si="2977"/>
        <v>47.058823529411768</v>
      </c>
      <c r="BU210" s="53">
        <f t="shared" ca="1" si="2977"/>
        <v>70.588235294117652</v>
      </c>
      <c r="BV210" s="53">
        <f t="shared" ca="1" si="2977"/>
        <v>94.117647058823536</v>
      </c>
      <c r="BW210" s="53">
        <f t="shared" ca="1" si="2977"/>
        <v>94.117647058823536</v>
      </c>
      <c r="BX210" s="53">
        <f t="shared" ca="1" si="2977"/>
        <v>47.058823529411768</v>
      </c>
      <c r="BY210" s="53">
        <f t="shared" ca="1" si="2977"/>
        <v>0</v>
      </c>
      <c r="BZ210" s="53">
        <f t="shared" ca="1" si="2977"/>
        <v>0</v>
      </c>
      <c r="CA210" s="53">
        <f t="shared" ca="1" si="2977"/>
        <v>0</v>
      </c>
      <c r="CB210" s="53">
        <f t="shared" ca="1" si="2977"/>
        <v>0</v>
      </c>
      <c r="CC210" s="53">
        <f t="shared" ca="1" si="2977"/>
        <v>0</v>
      </c>
      <c r="CD210" s="54">
        <f t="shared" ca="1" si="2977"/>
        <v>0</v>
      </c>
      <c r="CE210" s="53">
        <f t="shared" ca="1" si="2977"/>
        <v>0</v>
      </c>
      <c r="CF210" s="53">
        <f t="shared" ca="1" si="2977"/>
        <v>0</v>
      </c>
      <c r="CG210" s="53">
        <f t="shared" ca="1" si="2977"/>
        <v>0</v>
      </c>
      <c r="CH210" s="53">
        <f t="shared" ca="1" si="2977"/>
        <v>0</v>
      </c>
      <c r="CI210" s="53">
        <f t="shared" ref="CI210:CX212" ca="1" si="2978">IF(OFFSET($HI210,,(COLUMN()-COLUMN($BS$1:$BS$12)),,1)&lt;&gt;"",OFFSET($HI210,,(COLUMN()-COLUMN($BS$1:$BS$12)),,1),SUM(OFFSET($DP210,,2*(COLUMN()-COLUMN($BS$1:$BS$12)),,2)))</f>
        <v>0</v>
      </c>
      <c r="CJ210" s="53">
        <f t="shared" ca="1" si="2978"/>
        <v>0</v>
      </c>
      <c r="CK210" s="53">
        <f t="shared" ca="1" si="2978"/>
        <v>0</v>
      </c>
      <c r="CL210" s="53">
        <f t="shared" ca="1" si="2978"/>
        <v>0</v>
      </c>
      <c r="CM210" s="53">
        <f t="shared" ca="1" si="2978"/>
        <v>0</v>
      </c>
      <c r="CN210" s="53">
        <f t="shared" ca="1" si="2978"/>
        <v>0</v>
      </c>
      <c r="CO210" s="53">
        <f t="shared" ca="1" si="2978"/>
        <v>0</v>
      </c>
      <c r="CP210" s="54">
        <f t="shared" ca="1" si="2978"/>
        <v>0</v>
      </c>
      <c r="CQ210" s="53">
        <f t="shared" ca="1" si="2978"/>
        <v>0</v>
      </c>
      <c r="CR210" s="53">
        <f t="shared" ca="1" si="2978"/>
        <v>0</v>
      </c>
      <c r="CS210" s="53">
        <f t="shared" ca="1" si="2978"/>
        <v>0</v>
      </c>
      <c r="CT210" s="53">
        <f t="shared" ca="1" si="2978"/>
        <v>0</v>
      </c>
      <c r="CU210" s="53">
        <f t="shared" ca="1" si="2978"/>
        <v>0</v>
      </c>
      <c r="CV210" s="53">
        <f t="shared" ca="1" si="2978"/>
        <v>0</v>
      </c>
      <c r="CW210" s="53">
        <f t="shared" ca="1" si="2978"/>
        <v>0</v>
      </c>
      <c r="CX210" s="53">
        <f t="shared" ca="1" si="2978"/>
        <v>0</v>
      </c>
      <c r="CY210" s="53">
        <f t="shared" ref="CY210:DN212" ca="1" si="2979">IF(OFFSET($HI210,,(COLUMN()-COLUMN($BS$1:$BS$12)),,1)&lt;&gt;"",OFFSET($HI210,,(COLUMN()-COLUMN($BS$1:$BS$12)),,1),SUM(OFFSET($DP210,,2*(COLUMN()-COLUMN($BS$1:$BS$12)),,2)))</f>
        <v>0</v>
      </c>
      <c r="CZ210" s="53">
        <f t="shared" ca="1" si="2979"/>
        <v>0</v>
      </c>
      <c r="DA210" s="53">
        <f t="shared" ca="1" si="2979"/>
        <v>0</v>
      </c>
      <c r="DB210" s="54">
        <f t="shared" ca="1" si="2979"/>
        <v>0</v>
      </c>
      <c r="DC210" s="53">
        <f t="shared" ca="1" si="2979"/>
        <v>0</v>
      </c>
      <c r="DD210" s="53">
        <f t="shared" ca="1" si="2979"/>
        <v>0</v>
      </c>
      <c r="DE210" s="53">
        <f t="shared" ca="1" si="2979"/>
        <v>0</v>
      </c>
      <c r="DF210" s="53">
        <f t="shared" ca="1" si="2979"/>
        <v>0</v>
      </c>
      <c r="DG210" s="53">
        <f t="shared" ca="1" si="2979"/>
        <v>0</v>
      </c>
      <c r="DH210" s="53">
        <f t="shared" ca="1" si="2979"/>
        <v>0</v>
      </c>
      <c r="DI210" s="53">
        <f t="shared" ca="1" si="2979"/>
        <v>0</v>
      </c>
      <c r="DJ210" s="53">
        <f t="shared" ca="1" si="2979"/>
        <v>0</v>
      </c>
      <c r="DK210" s="53">
        <f t="shared" ca="1" si="2979"/>
        <v>0</v>
      </c>
      <c r="DL210" s="53">
        <f t="shared" ca="1" si="2979"/>
        <v>0</v>
      </c>
      <c r="DM210" s="53">
        <f t="shared" ca="1" si="2979"/>
        <v>0</v>
      </c>
      <c r="DN210" s="53">
        <f t="shared" ca="1" si="2979"/>
        <v>0</v>
      </c>
      <c r="DO210" s="52"/>
      <c r="DP210" s="60">
        <v>23.529411764705884</v>
      </c>
      <c r="DQ210" s="53">
        <v>23.529411764705884</v>
      </c>
      <c r="DR210" s="53">
        <v>23.529411764705884</v>
      </c>
      <c r="DS210" s="53">
        <v>23.529411764705884</v>
      </c>
      <c r="DT210" s="53">
        <v>23.529411764705884</v>
      </c>
      <c r="DU210" s="53">
        <v>47.058823529411768</v>
      </c>
      <c r="DV210" s="53">
        <v>47.058823529411768</v>
      </c>
      <c r="DW210" s="53">
        <v>47.058823529411768</v>
      </c>
      <c r="DX210" s="53">
        <v>47.058823529411768</v>
      </c>
      <c r="DY210" s="53">
        <v>47.058823529411768</v>
      </c>
      <c r="DZ210" s="53">
        <v>47.058823529411768</v>
      </c>
      <c r="EA210" s="53">
        <v>0</v>
      </c>
      <c r="EB210" s="53">
        <v>0</v>
      </c>
      <c r="EC210" s="53">
        <v>0</v>
      </c>
      <c r="ED210" s="53">
        <v>0</v>
      </c>
      <c r="EE210" s="53">
        <v>0</v>
      </c>
      <c r="EF210" s="53">
        <v>0</v>
      </c>
      <c r="EG210" s="53">
        <v>0</v>
      </c>
      <c r="EH210" s="53">
        <v>0</v>
      </c>
      <c r="EI210" s="53">
        <v>0</v>
      </c>
      <c r="EJ210" s="53">
        <v>0</v>
      </c>
      <c r="EK210" s="53">
        <v>0</v>
      </c>
      <c r="EL210" s="55">
        <v>0</v>
      </c>
      <c r="EM210" s="54">
        <v>0</v>
      </c>
      <c r="EN210" s="53">
        <v>0</v>
      </c>
      <c r="EO210" s="53">
        <v>0</v>
      </c>
      <c r="EP210" s="53">
        <v>0</v>
      </c>
      <c r="EQ210" s="53">
        <v>0</v>
      </c>
      <c r="ER210" s="53">
        <v>0</v>
      </c>
      <c r="ES210" s="53">
        <v>0</v>
      </c>
      <c r="ET210" s="53">
        <v>0</v>
      </c>
      <c r="EU210" s="53">
        <v>0</v>
      </c>
      <c r="EV210" s="53">
        <v>0</v>
      </c>
      <c r="EW210" s="53">
        <v>0</v>
      </c>
      <c r="EX210" s="53">
        <v>0</v>
      </c>
      <c r="EY210" s="53">
        <v>0</v>
      </c>
      <c r="EZ210" s="53">
        <v>0</v>
      </c>
      <c r="FA210" s="53">
        <v>0</v>
      </c>
      <c r="FB210" s="53">
        <v>0</v>
      </c>
      <c r="FC210" s="53">
        <v>0</v>
      </c>
      <c r="FD210" s="53">
        <v>0</v>
      </c>
      <c r="FE210" s="53">
        <v>0</v>
      </c>
      <c r="FF210" s="53">
        <v>0</v>
      </c>
      <c r="FG210" s="53">
        <v>0</v>
      </c>
      <c r="FH210" s="53">
        <v>0</v>
      </c>
      <c r="FI210" s="53">
        <v>0</v>
      </c>
      <c r="FJ210" s="53">
        <v>0</v>
      </c>
      <c r="FK210" s="54">
        <v>0</v>
      </c>
      <c r="FL210" s="53">
        <v>0</v>
      </c>
      <c r="FM210" s="53">
        <v>0</v>
      </c>
      <c r="FN210" s="53">
        <v>0</v>
      </c>
      <c r="FO210" s="53">
        <v>0</v>
      </c>
      <c r="FP210" s="53">
        <v>0</v>
      </c>
      <c r="FQ210" s="53">
        <v>0</v>
      </c>
      <c r="FR210" s="53">
        <v>0</v>
      </c>
      <c r="FS210" s="53">
        <v>0</v>
      </c>
      <c r="FT210" s="53">
        <v>0</v>
      </c>
      <c r="FU210" s="53">
        <v>0</v>
      </c>
      <c r="FV210" s="53">
        <v>0</v>
      </c>
      <c r="FW210" s="53">
        <v>0</v>
      </c>
      <c r="FX210" s="53">
        <v>0</v>
      </c>
      <c r="FY210" s="53">
        <v>0</v>
      </c>
      <c r="FZ210" s="53">
        <v>0</v>
      </c>
      <c r="GA210" s="53">
        <v>0</v>
      </c>
      <c r="GB210" s="53">
        <v>0</v>
      </c>
      <c r="GC210" s="53">
        <v>0</v>
      </c>
      <c r="GD210" s="53">
        <v>0</v>
      </c>
      <c r="GE210" s="53">
        <v>0</v>
      </c>
      <c r="GF210" s="53">
        <v>0</v>
      </c>
      <c r="GG210" s="53">
        <v>0</v>
      </c>
      <c r="GH210" s="53">
        <v>0</v>
      </c>
      <c r="GI210" s="54">
        <v>0</v>
      </c>
      <c r="GJ210" s="53">
        <v>0</v>
      </c>
      <c r="GK210" s="53">
        <v>0</v>
      </c>
      <c r="GL210" s="53">
        <v>0</v>
      </c>
      <c r="GM210" s="53">
        <v>0</v>
      </c>
      <c r="GN210" s="53">
        <v>0</v>
      </c>
      <c r="GO210" s="53">
        <v>0</v>
      </c>
      <c r="GP210" s="53">
        <v>0</v>
      </c>
      <c r="GQ210" s="53">
        <v>0</v>
      </c>
      <c r="GR210" s="53">
        <v>0</v>
      </c>
      <c r="GS210" s="53">
        <v>0</v>
      </c>
      <c r="GT210" s="53">
        <v>0</v>
      </c>
      <c r="GU210" s="53">
        <v>0</v>
      </c>
      <c r="GV210" s="53">
        <v>0</v>
      </c>
      <c r="GW210" s="53">
        <v>0</v>
      </c>
      <c r="GX210" s="53">
        <v>0</v>
      </c>
      <c r="GY210" s="53">
        <v>0</v>
      </c>
      <c r="GZ210" s="53">
        <v>0</v>
      </c>
      <c r="HA210" s="53">
        <v>0</v>
      </c>
      <c r="HB210" s="53">
        <v>0</v>
      </c>
      <c r="HC210" s="53">
        <v>0</v>
      </c>
      <c r="HD210" s="53">
        <v>0</v>
      </c>
      <c r="HE210" s="53">
        <v>0</v>
      </c>
      <c r="HF210" s="53">
        <v>0</v>
      </c>
      <c r="HG210" s="54">
        <v>0</v>
      </c>
      <c r="HH210" s="52"/>
      <c r="HI210" s="160"/>
      <c r="HJ210" s="161"/>
      <c r="HK210" s="161"/>
      <c r="HL210" s="161"/>
      <c r="HM210" s="161"/>
      <c r="HN210" s="161"/>
      <c r="HO210" s="161"/>
      <c r="HP210" s="161"/>
      <c r="HQ210" s="161"/>
      <c r="HR210" s="161"/>
      <c r="HS210" s="161"/>
      <c r="HT210" s="162"/>
      <c r="HU210" s="160"/>
      <c r="HV210" s="161"/>
      <c r="HW210" s="161"/>
      <c r="HX210" s="161"/>
      <c r="HY210" s="161"/>
      <c r="HZ210" s="161"/>
      <c r="IA210" s="161"/>
      <c r="IB210" s="161"/>
      <c r="IC210" s="161"/>
      <c r="ID210" s="161"/>
      <c r="IE210" s="161"/>
      <c r="IF210" s="162"/>
      <c r="IG210" s="160"/>
      <c r="IH210" s="161"/>
      <c r="II210" s="161"/>
      <c r="IJ210" s="161"/>
      <c r="IK210" s="161"/>
      <c r="IL210" s="161"/>
      <c r="IM210" s="161"/>
      <c r="IN210" s="161"/>
      <c r="IO210" s="161"/>
      <c r="IP210" s="161"/>
      <c r="IQ210" s="161"/>
      <c r="IR210" s="162"/>
      <c r="IS210" s="160"/>
      <c r="IT210" s="161"/>
      <c r="IU210" s="161"/>
      <c r="IV210" s="161"/>
      <c r="IW210" s="161"/>
      <c r="IX210" s="161"/>
      <c r="IY210" s="161"/>
      <c r="IZ210" s="161"/>
      <c r="JA210" s="161"/>
      <c r="JB210" s="161"/>
      <c r="JC210" s="161"/>
      <c r="JD210" s="162"/>
      <c r="JE210" s="92"/>
    </row>
    <row r="211" spans="1:265" s="1" customFormat="1" ht="14.4" x14ac:dyDescent="0.3">
      <c r="A211" s="125"/>
      <c r="B211" s="163">
        <f t="shared" ca="1" si="2920"/>
        <v>0</v>
      </c>
      <c r="C211" s="164" t="str">
        <f t="shared" ca="1" si="2921"/>
        <v>Affaire 1</v>
      </c>
      <c r="D211" s="140" t="str">
        <f t="shared" ca="1" si="2922"/>
        <v>DCE/REA</v>
      </c>
      <c r="E211" s="141" t="s">
        <v>39</v>
      </c>
      <c r="F211" s="142">
        <v>2</v>
      </c>
      <c r="G211" s="140">
        <f t="shared" ca="1" si="2923"/>
        <v>0</v>
      </c>
      <c r="H211" s="140">
        <f t="shared" ca="1" si="2924"/>
        <v>0</v>
      </c>
      <c r="I211" s="168">
        <f t="shared" ca="1" si="2925"/>
        <v>0</v>
      </c>
      <c r="J211" s="140">
        <f t="shared" ca="1" si="2926"/>
        <v>0</v>
      </c>
      <c r="K211" s="140">
        <f t="shared" ca="1" si="2927"/>
        <v>0</v>
      </c>
      <c r="L211" s="143">
        <f t="shared" ca="1" si="2928"/>
        <v>0</v>
      </c>
      <c r="M211" s="108"/>
      <c r="N211" s="145">
        <v>200</v>
      </c>
      <c r="O211" s="146">
        <v>43466</v>
      </c>
      <c r="P211" s="146">
        <v>43600</v>
      </c>
      <c r="Q211" s="147">
        <v>43597</v>
      </c>
      <c r="R211" s="148" t="str">
        <f ca="1">IF(AND($P211&lt;&gt;"",$P211&lt;=$B$1,$Q211=""),"RETARD","")</f>
        <v/>
      </c>
      <c r="S211" s="148">
        <f ca="1">IF($O211="","",IF(AND($B$1&lt;$P211,$Q211=""),$P211,IF(AND($Q211&lt;=$P211,$Q211&lt;&gt;""),$Q211,EDATE($P211,1))))</f>
        <v>43597</v>
      </c>
      <c r="T211" s="150"/>
      <c r="U211" s="108"/>
      <c r="V211" s="154" t="str">
        <f t="shared" ca="1" si="2929"/>
        <v>-</v>
      </c>
      <c r="W211" s="155" t="str">
        <f t="shared" ca="1" si="2930"/>
        <v>-</v>
      </c>
      <c r="X211" s="155" t="str">
        <f t="shared" ca="1" si="2931"/>
        <v>-</v>
      </c>
      <c r="Y211" s="155" t="str">
        <f t="shared" ca="1" si="2932"/>
        <v>-</v>
      </c>
      <c r="Z211" s="155" t="str">
        <f t="shared" ca="1" si="2933"/>
        <v>DCE</v>
      </c>
      <c r="AA211" s="155" t="str">
        <f t="shared" ca="1" si="2934"/>
        <v/>
      </c>
      <c r="AB211" s="155" t="str">
        <f t="shared" ca="1" si="2935"/>
        <v/>
      </c>
      <c r="AC211" s="155" t="str">
        <f t="shared" ca="1" si="2936"/>
        <v/>
      </c>
      <c r="AD211" s="155" t="str">
        <f t="shared" ca="1" si="2937"/>
        <v/>
      </c>
      <c r="AE211" s="155" t="str">
        <f t="shared" ca="1" si="2938"/>
        <v/>
      </c>
      <c r="AF211" s="155" t="str">
        <f t="shared" ca="1" si="2939"/>
        <v/>
      </c>
      <c r="AG211" s="156" t="str">
        <f t="shared" ca="1" si="2940"/>
        <v/>
      </c>
      <c r="AH211" s="154" t="str">
        <f t="shared" ca="1" si="2941"/>
        <v/>
      </c>
      <c r="AI211" s="155" t="str">
        <f t="shared" ca="1" si="2942"/>
        <v/>
      </c>
      <c r="AJ211" s="155" t="str">
        <f t="shared" ca="1" si="2943"/>
        <v/>
      </c>
      <c r="AK211" s="155" t="str">
        <f t="shared" ca="1" si="2944"/>
        <v/>
      </c>
      <c r="AL211" s="155" t="str">
        <f t="shared" ca="1" si="2945"/>
        <v/>
      </c>
      <c r="AM211" s="155" t="str">
        <f t="shared" ca="1" si="2946"/>
        <v/>
      </c>
      <c r="AN211" s="155" t="str">
        <f t="shared" ca="1" si="2947"/>
        <v/>
      </c>
      <c r="AO211" s="155" t="str">
        <f t="shared" ca="1" si="2948"/>
        <v/>
      </c>
      <c r="AP211" s="155" t="str">
        <f t="shared" ca="1" si="2949"/>
        <v/>
      </c>
      <c r="AQ211" s="155" t="str">
        <f t="shared" ca="1" si="2950"/>
        <v/>
      </c>
      <c r="AR211" s="155" t="str">
        <f t="shared" ca="1" si="2951"/>
        <v/>
      </c>
      <c r="AS211" s="156" t="str">
        <f t="shared" ca="1" si="2952"/>
        <v/>
      </c>
      <c r="AT211" s="154" t="str">
        <f t="shared" ca="1" si="2953"/>
        <v/>
      </c>
      <c r="AU211" s="155" t="str">
        <f t="shared" ca="1" si="2954"/>
        <v/>
      </c>
      <c r="AV211" s="155" t="str">
        <f t="shared" ca="1" si="2955"/>
        <v/>
      </c>
      <c r="AW211" s="155" t="str">
        <f t="shared" ca="1" si="2956"/>
        <v/>
      </c>
      <c r="AX211" s="155" t="str">
        <f t="shared" ca="1" si="2957"/>
        <v/>
      </c>
      <c r="AY211" s="155" t="str">
        <f t="shared" ca="1" si="2958"/>
        <v/>
      </c>
      <c r="AZ211" s="155" t="str">
        <f t="shared" ca="1" si="2959"/>
        <v/>
      </c>
      <c r="BA211" s="155" t="str">
        <f t="shared" ca="1" si="2960"/>
        <v/>
      </c>
      <c r="BB211" s="155" t="str">
        <f t="shared" ca="1" si="2961"/>
        <v/>
      </c>
      <c r="BC211" s="155" t="str">
        <f t="shared" ca="1" si="2962"/>
        <v/>
      </c>
      <c r="BD211" s="155" t="str">
        <f t="shared" ca="1" si="2963"/>
        <v/>
      </c>
      <c r="BE211" s="156" t="str">
        <f t="shared" ca="1" si="2964"/>
        <v/>
      </c>
      <c r="BF211" s="154" t="str">
        <f t="shared" ca="1" si="2965"/>
        <v/>
      </c>
      <c r="BG211" s="155" t="str">
        <f t="shared" ca="1" si="2966"/>
        <v/>
      </c>
      <c r="BH211" s="155" t="str">
        <f t="shared" ca="1" si="2967"/>
        <v/>
      </c>
      <c r="BI211" s="155" t="str">
        <f t="shared" ca="1" si="2968"/>
        <v/>
      </c>
      <c r="BJ211" s="155" t="str">
        <f t="shared" ca="1" si="2969"/>
        <v/>
      </c>
      <c r="BK211" s="155" t="str">
        <f t="shared" ca="1" si="2970"/>
        <v/>
      </c>
      <c r="BL211" s="155" t="str">
        <f t="shared" ca="1" si="2971"/>
        <v/>
      </c>
      <c r="BM211" s="155" t="str">
        <f t="shared" ca="1" si="2972"/>
        <v/>
      </c>
      <c r="BN211" s="155" t="str">
        <f t="shared" ca="1" si="2973"/>
        <v/>
      </c>
      <c r="BO211" s="155" t="str">
        <f t="shared" ca="1" si="2974"/>
        <v/>
      </c>
      <c r="BP211" s="155" t="str">
        <f t="shared" ca="1" si="2975"/>
        <v/>
      </c>
      <c r="BQ211" s="156" t="str">
        <f t="shared" ca="1" si="2976"/>
        <v/>
      </c>
      <c r="BR211" s="52"/>
      <c r="BS211" s="53">
        <f t="shared" ca="1" si="2977"/>
        <v>44.444444444444443</v>
      </c>
      <c r="BT211" s="53">
        <f t="shared" ca="1" si="2977"/>
        <v>44.444444444444443</v>
      </c>
      <c r="BU211" s="53">
        <f t="shared" ca="1" si="2977"/>
        <v>44.444444444444443</v>
      </c>
      <c r="BV211" s="53">
        <f t="shared" ca="1" si="2977"/>
        <v>44.444444444444443</v>
      </c>
      <c r="BW211" s="53">
        <f t="shared" ca="1" si="2977"/>
        <v>22.222222222222221</v>
      </c>
      <c r="BX211" s="53">
        <f t="shared" ca="1" si="2977"/>
        <v>0</v>
      </c>
      <c r="BY211" s="53">
        <f t="shared" ca="1" si="2977"/>
        <v>0</v>
      </c>
      <c r="BZ211" s="53">
        <f t="shared" ca="1" si="2977"/>
        <v>0</v>
      </c>
      <c r="CA211" s="53">
        <f t="shared" ca="1" si="2977"/>
        <v>0</v>
      </c>
      <c r="CB211" s="53">
        <f t="shared" ca="1" si="2977"/>
        <v>0</v>
      </c>
      <c r="CC211" s="53">
        <f t="shared" ca="1" si="2977"/>
        <v>0</v>
      </c>
      <c r="CD211" s="54">
        <f t="shared" ca="1" si="2977"/>
        <v>0</v>
      </c>
      <c r="CE211" s="53">
        <f t="shared" ca="1" si="2977"/>
        <v>0</v>
      </c>
      <c r="CF211" s="53">
        <f t="shared" ca="1" si="2977"/>
        <v>0</v>
      </c>
      <c r="CG211" s="53">
        <f t="shared" ca="1" si="2977"/>
        <v>0</v>
      </c>
      <c r="CH211" s="53">
        <f t="shared" ca="1" si="2977"/>
        <v>0</v>
      </c>
      <c r="CI211" s="53">
        <f t="shared" ca="1" si="2978"/>
        <v>0</v>
      </c>
      <c r="CJ211" s="53">
        <f t="shared" ca="1" si="2978"/>
        <v>0</v>
      </c>
      <c r="CK211" s="53">
        <f t="shared" ca="1" si="2978"/>
        <v>0</v>
      </c>
      <c r="CL211" s="53">
        <f t="shared" ca="1" si="2978"/>
        <v>0</v>
      </c>
      <c r="CM211" s="53">
        <f t="shared" ca="1" si="2978"/>
        <v>0</v>
      </c>
      <c r="CN211" s="53">
        <f t="shared" ca="1" si="2978"/>
        <v>0</v>
      </c>
      <c r="CO211" s="53">
        <f t="shared" ca="1" si="2978"/>
        <v>0</v>
      </c>
      <c r="CP211" s="54">
        <f t="shared" ca="1" si="2978"/>
        <v>0</v>
      </c>
      <c r="CQ211" s="53">
        <f t="shared" ca="1" si="2978"/>
        <v>0</v>
      </c>
      <c r="CR211" s="53">
        <f t="shared" ca="1" si="2978"/>
        <v>0</v>
      </c>
      <c r="CS211" s="53">
        <f t="shared" ca="1" si="2978"/>
        <v>0</v>
      </c>
      <c r="CT211" s="53">
        <f t="shared" ca="1" si="2978"/>
        <v>0</v>
      </c>
      <c r="CU211" s="53">
        <f t="shared" ca="1" si="2978"/>
        <v>0</v>
      </c>
      <c r="CV211" s="53">
        <f t="shared" ca="1" si="2978"/>
        <v>0</v>
      </c>
      <c r="CW211" s="53">
        <f t="shared" ca="1" si="2978"/>
        <v>0</v>
      </c>
      <c r="CX211" s="53">
        <f t="shared" ca="1" si="2978"/>
        <v>0</v>
      </c>
      <c r="CY211" s="53">
        <f t="shared" ca="1" si="2979"/>
        <v>0</v>
      </c>
      <c r="CZ211" s="53">
        <f t="shared" ca="1" si="2979"/>
        <v>0</v>
      </c>
      <c r="DA211" s="53">
        <f t="shared" ca="1" si="2979"/>
        <v>0</v>
      </c>
      <c r="DB211" s="54">
        <f t="shared" ca="1" si="2979"/>
        <v>0</v>
      </c>
      <c r="DC211" s="53">
        <f t="shared" ca="1" si="2979"/>
        <v>0</v>
      </c>
      <c r="DD211" s="53">
        <f t="shared" ca="1" si="2979"/>
        <v>0</v>
      </c>
      <c r="DE211" s="53">
        <f t="shared" ca="1" si="2979"/>
        <v>0</v>
      </c>
      <c r="DF211" s="53">
        <f t="shared" ca="1" si="2979"/>
        <v>0</v>
      </c>
      <c r="DG211" s="53">
        <f t="shared" ca="1" si="2979"/>
        <v>0</v>
      </c>
      <c r="DH211" s="53">
        <f t="shared" ca="1" si="2979"/>
        <v>0</v>
      </c>
      <c r="DI211" s="53">
        <f t="shared" ca="1" si="2979"/>
        <v>0</v>
      </c>
      <c r="DJ211" s="53">
        <f t="shared" ca="1" si="2979"/>
        <v>0</v>
      </c>
      <c r="DK211" s="53">
        <f t="shared" ca="1" si="2979"/>
        <v>0</v>
      </c>
      <c r="DL211" s="53">
        <f t="shared" ca="1" si="2979"/>
        <v>0</v>
      </c>
      <c r="DM211" s="53">
        <f t="shared" ca="1" si="2979"/>
        <v>0</v>
      </c>
      <c r="DN211" s="53">
        <f t="shared" ca="1" si="2979"/>
        <v>0</v>
      </c>
      <c r="DO211" s="52"/>
      <c r="DP211" s="60">
        <v>22.222222222222221</v>
      </c>
      <c r="DQ211" s="53">
        <v>22.222222222222221</v>
      </c>
      <c r="DR211" s="53">
        <v>22.222222222222221</v>
      </c>
      <c r="DS211" s="53">
        <v>22.222222222222221</v>
      </c>
      <c r="DT211" s="53">
        <v>22.222222222222221</v>
      </c>
      <c r="DU211" s="53">
        <v>22.222222222222221</v>
      </c>
      <c r="DV211" s="53">
        <v>22.222222222222221</v>
      </c>
      <c r="DW211" s="53">
        <v>22.222222222222221</v>
      </c>
      <c r="DX211" s="53">
        <v>22.222222222222221</v>
      </c>
      <c r="DY211" s="53">
        <v>0</v>
      </c>
      <c r="DZ211" s="53">
        <v>0</v>
      </c>
      <c r="EA211" s="53">
        <v>0</v>
      </c>
      <c r="EB211" s="53">
        <v>0</v>
      </c>
      <c r="EC211" s="53">
        <v>0</v>
      </c>
      <c r="ED211" s="53">
        <v>0</v>
      </c>
      <c r="EE211" s="53">
        <v>0</v>
      </c>
      <c r="EF211" s="53">
        <v>0</v>
      </c>
      <c r="EG211" s="53">
        <v>0</v>
      </c>
      <c r="EH211" s="53">
        <v>0</v>
      </c>
      <c r="EI211" s="53">
        <v>0</v>
      </c>
      <c r="EJ211" s="53">
        <v>0</v>
      </c>
      <c r="EK211" s="53">
        <v>0</v>
      </c>
      <c r="EL211" s="55">
        <v>0</v>
      </c>
      <c r="EM211" s="54">
        <v>0</v>
      </c>
      <c r="EN211" s="53">
        <v>0</v>
      </c>
      <c r="EO211" s="53">
        <v>0</v>
      </c>
      <c r="EP211" s="53">
        <v>0</v>
      </c>
      <c r="EQ211" s="53">
        <v>0</v>
      </c>
      <c r="ER211" s="53">
        <v>0</v>
      </c>
      <c r="ES211" s="53">
        <v>0</v>
      </c>
      <c r="ET211" s="53">
        <v>0</v>
      </c>
      <c r="EU211" s="53">
        <v>0</v>
      </c>
      <c r="EV211" s="53">
        <v>0</v>
      </c>
      <c r="EW211" s="53">
        <v>0</v>
      </c>
      <c r="EX211" s="53">
        <v>0</v>
      </c>
      <c r="EY211" s="53">
        <v>0</v>
      </c>
      <c r="EZ211" s="53">
        <v>0</v>
      </c>
      <c r="FA211" s="53">
        <v>0</v>
      </c>
      <c r="FB211" s="53">
        <v>0</v>
      </c>
      <c r="FC211" s="53">
        <v>0</v>
      </c>
      <c r="FD211" s="53">
        <v>0</v>
      </c>
      <c r="FE211" s="53">
        <v>0</v>
      </c>
      <c r="FF211" s="53">
        <v>0</v>
      </c>
      <c r="FG211" s="53">
        <v>0</v>
      </c>
      <c r="FH211" s="53">
        <v>0</v>
      </c>
      <c r="FI211" s="53">
        <v>0</v>
      </c>
      <c r="FJ211" s="53">
        <v>0</v>
      </c>
      <c r="FK211" s="54">
        <v>0</v>
      </c>
      <c r="FL211" s="53">
        <v>0</v>
      </c>
      <c r="FM211" s="53">
        <v>0</v>
      </c>
      <c r="FN211" s="53">
        <v>0</v>
      </c>
      <c r="FO211" s="53">
        <v>0</v>
      </c>
      <c r="FP211" s="53">
        <v>0</v>
      </c>
      <c r="FQ211" s="53">
        <v>0</v>
      </c>
      <c r="FR211" s="53">
        <v>0</v>
      </c>
      <c r="FS211" s="53">
        <v>0</v>
      </c>
      <c r="FT211" s="53">
        <v>0</v>
      </c>
      <c r="FU211" s="53">
        <v>0</v>
      </c>
      <c r="FV211" s="53">
        <v>0</v>
      </c>
      <c r="FW211" s="53">
        <v>0</v>
      </c>
      <c r="FX211" s="53">
        <v>0</v>
      </c>
      <c r="FY211" s="53">
        <v>0</v>
      </c>
      <c r="FZ211" s="53">
        <v>0</v>
      </c>
      <c r="GA211" s="53">
        <v>0</v>
      </c>
      <c r="GB211" s="53">
        <v>0</v>
      </c>
      <c r="GC211" s="53">
        <v>0</v>
      </c>
      <c r="GD211" s="53">
        <v>0</v>
      </c>
      <c r="GE211" s="53">
        <v>0</v>
      </c>
      <c r="GF211" s="53">
        <v>0</v>
      </c>
      <c r="GG211" s="53">
        <v>0</v>
      </c>
      <c r="GH211" s="53">
        <v>0</v>
      </c>
      <c r="GI211" s="54">
        <v>0</v>
      </c>
      <c r="GJ211" s="53">
        <v>0</v>
      </c>
      <c r="GK211" s="53">
        <v>0</v>
      </c>
      <c r="GL211" s="53">
        <v>0</v>
      </c>
      <c r="GM211" s="53">
        <v>0</v>
      </c>
      <c r="GN211" s="53">
        <v>0</v>
      </c>
      <c r="GO211" s="53">
        <v>0</v>
      </c>
      <c r="GP211" s="53">
        <v>0</v>
      </c>
      <c r="GQ211" s="53">
        <v>0</v>
      </c>
      <c r="GR211" s="53">
        <v>0</v>
      </c>
      <c r="GS211" s="53">
        <v>0</v>
      </c>
      <c r="GT211" s="53">
        <v>0</v>
      </c>
      <c r="GU211" s="53">
        <v>0</v>
      </c>
      <c r="GV211" s="53">
        <v>0</v>
      </c>
      <c r="GW211" s="53">
        <v>0</v>
      </c>
      <c r="GX211" s="53">
        <v>0</v>
      </c>
      <c r="GY211" s="53">
        <v>0</v>
      </c>
      <c r="GZ211" s="53">
        <v>0</v>
      </c>
      <c r="HA211" s="53">
        <v>0</v>
      </c>
      <c r="HB211" s="53">
        <v>0</v>
      </c>
      <c r="HC211" s="53">
        <v>0</v>
      </c>
      <c r="HD211" s="53">
        <v>0</v>
      </c>
      <c r="HE211" s="53">
        <v>0</v>
      </c>
      <c r="HF211" s="53">
        <v>0</v>
      </c>
      <c r="HG211" s="54">
        <v>0</v>
      </c>
      <c r="HH211" s="52"/>
      <c r="HI211" s="160"/>
      <c r="HJ211" s="161"/>
      <c r="HK211" s="161"/>
      <c r="HL211" s="161"/>
      <c r="HM211" s="161"/>
      <c r="HN211" s="161"/>
      <c r="HO211" s="161"/>
      <c r="HP211" s="161"/>
      <c r="HQ211" s="161"/>
      <c r="HR211" s="161"/>
      <c r="HS211" s="161"/>
      <c r="HT211" s="162"/>
      <c r="HU211" s="160"/>
      <c r="HV211" s="161"/>
      <c r="HW211" s="161"/>
      <c r="HX211" s="161"/>
      <c r="HY211" s="161"/>
      <c r="HZ211" s="161"/>
      <c r="IA211" s="161"/>
      <c r="IB211" s="161"/>
      <c r="IC211" s="161"/>
      <c r="ID211" s="161"/>
      <c r="IE211" s="161"/>
      <c r="IF211" s="162"/>
      <c r="IG211" s="160"/>
      <c r="IH211" s="161"/>
      <c r="II211" s="161"/>
      <c r="IJ211" s="161"/>
      <c r="IK211" s="161"/>
      <c r="IL211" s="161"/>
      <c r="IM211" s="161"/>
      <c r="IN211" s="161"/>
      <c r="IO211" s="161"/>
      <c r="IP211" s="161"/>
      <c r="IQ211" s="161"/>
      <c r="IR211" s="162"/>
      <c r="IS211" s="160"/>
      <c r="IT211" s="161"/>
      <c r="IU211" s="161"/>
      <c r="IV211" s="161"/>
      <c r="IW211" s="161"/>
      <c r="IX211" s="161"/>
      <c r="IY211" s="161"/>
      <c r="IZ211" s="161"/>
      <c r="JA211" s="161"/>
      <c r="JB211" s="161"/>
      <c r="JC211" s="161"/>
      <c r="JD211" s="162"/>
      <c r="JE211" s="92"/>
    </row>
    <row r="212" spans="1:265" s="1" customFormat="1" ht="15" thickBot="1" x14ac:dyDescent="0.35">
      <c r="A212" s="125"/>
      <c r="B212" s="163">
        <f t="shared" ca="1" si="2920"/>
        <v>0</v>
      </c>
      <c r="C212" s="164" t="str">
        <f t="shared" ca="1" si="2921"/>
        <v>Affaire 1</v>
      </c>
      <c r="D212" s="140" t="str">
        <f t="shared" ca="1" si="2922"/>
        <v>DCE/REA</v>
      </c>
      <c r="E212" s="141" t="s">
        <v>40</v>
      </c>
      <c r="F212" s="142">
        <v>3</v>
      </c>
      <c r="G212" s="140">
        <f t="shared" ca="1" si="2923"/>
        <v>0</v>
      </c>
      <c r="H212" s="140">
        <f t="shared" ca="1" si="2924"/>
        <v>0</v>
      </c>
      <c r="I212" s="168">
        <f t="shared" ca="1" si="2925"/>
        <v>0</v>
      </c>
      <c r="J212" s="140">
        <f t="shared" ca="1" si="2926"/>
        <v>0</v>
      </c>
      <c r="K212" s="140">
        <f t="shared" ca="1" si="2927"/>
        <v>0</v>
      </c>
      <c r="L212" s="143">
        <f t="shared" ca="1" si="2928"/>
        <v>0</v>
      </c>
      <c r="M212" s="108"/>
      <c r="N212" s="145">
        <v>250</v>
      </c>
      <c r="O212" s="146">
        <v>43466</v>
      </c>
      <c r="P212" s="146">
        <v>43525</v>
      </c>
      <c r="Q212" s="147"/>
      <c r="R212" s="148" t="str">
        <f ca="1">IF(AND($P212&lt;&gt;"",$P212&lt;=$B$1,$Q212=""),"RETARD","")</f>
        <v>RETARD</v>
      </c>
      <c r="S212" s="148">
        <f ca="1">IF($O212="","",IF(AND($B$1&lt;$P212,$Q212=""),$P212,IF(AND($Q212&lt;=$P212,$Q212&lt;&gt;""),$Q212,EDATE($P212,1))))</f>
        <v>43556</v>
      </c>
      <c r="T212" s="150"/>
      <c r="U212" s="108"/>
      <c r="V212" s="154" t="str">
        <f t="shared" ca="1" si="2929"/>
        <v>-</v>
      </c>
      <c r="W212" s="155" t="str">
        <f t="shared" ca="1" si="2930"/>
        <v>-</v>
      </c>
      <c r="X212" s="155" t="str">
        <f t="shared" ca="1" si="2931"/>
        <v>-</v>
      </c>
      <c r="Y212" s="155" t="str">
        <f t="shared" ca="1" si="2932"/>
        <v>DCE</v>
      </c>
      <c r="Z212" s="155" t="str">
        <f t="shared" ca="1" si="2933"/>
        <v/>
      </c>
      <c r="AA212" s="155" t="str">
        <f t="shared" ca="1" si="2934"/>
        <v/>
      </c>
      <c r="AB212" s="155" t="str">
        <f t="shared" ca="1" si="2935"/>
        <v/>
      </c>
      <c r="AC212" s="155" t="str">
        <f t="shared" ca="1" si="2936"/>
        <v/>
      </c>
      <c r="AD212" s="155" t="str">
        <f t="shared" ca="1" si="2937"/>
        <v/>
      </c>
      <c r="AE212" s="155" t="str">
        <f t="shared" ca="1" si="2938"/>
        <v/>
      </c>
      <c r="AF212" s="155" t="str">
        <f t="shared" ca="1" si="2939"/>
        <v/>
      </c>
      <c r="AG212" s="156" t="str">
        <f t="shared" ca="1" si="2940"/>
        <v/>
      </c>
      <c r="AH212" s="154" t="str">
        <f t="shared" ca="1" si="2941"/>
        <v/>
      </c>
      <c r="AI212" s="155" t="str">
        <f t="shared" ca="1" si="2942"/>
        <v/>
      </c>
      <c r="AJ212" s="155" t="str">
        <f t="shared" ca="1" si="2943"/>
        <v/>
      </c>
      <c r="AK212" s="155" t="str">
        <f t="shared" ca="1" si="2944"/>
        <v/>
      </c>
      <c r="AL212" s="155" t="str">
        <f t="shared" ca="1" si="2945"/>
        <v/>
      </c>
      <c r="AM212" s="155" t="str">
        <f t="shared" ca="1" si="2946"/>
        <v/>
      </c>
      <c r="AN212" s="155" t="str">
        <f t="shared" ca="1" si="2947"/>
        <v/>
      </c>
      <c r="AO212" s="155" t="str">
        <f t="shared" ca="1" si="2948"/>
        <v/>
      </c>
      <c r="AP212" s="155" t="str">
        <f t="shared" ca="1" si="2949"/>
        <v/>
      </c>
      <c r="AQ212" s="155" t="str">
        <f t="shared" ca="1" si="2950"/>
        <v/>
      </c>
      <c r="AR212" s="155" t="str">
        <f t="shared" ca="1" si="2951"/>
        <v/>
      </c>
      <c r="AS212" s="156" t="str">
        <f t="shared" ca="1" si="2952"/>
        <v/>
      </c>
      <c r="AT212" s="154" t="str">
        <f t="shared" ca="1" si="2953"/>
        <v/>
      </c>
      <c r="AU212" s="155" t="str">
        <f t="shared" ca="1" si="2954"/>
        <v/>
      </c>
      <c r="AV212" s="155" t="str">
        <f t="shared" ca="1" si="2955"/>
        <v/>
      </c>
      <c r="AW212" s="155" t="str">
        <f t="shared" ca="1" si="2956"/>
        <v/>
      </c>
      <c r="AX212" s="155" t="str">
        <f t="shared" ca="1" si="2957"/>
        <v/>
      </c>
      <c r="AY212" s="155" t="str">
        <f t="shared" ca="1" si="2958"/>
        <v/>
      </c>
      <c r="AZ212" s="155" t="str">
        <f t="shared" ca="1" si="2959"/>
        <v/>
      </c>
      <c r="BA212" s="155" t="str">
        <f t="shared" ca="1" si="2960"/>
        <v/>
      </c>
      <c r="BB212" s="155" t="str">
        <f t="shared" ca="1" si="2961"/>
        <v/>
      </c>
      <c r="BC212" s="155" t="str">
        <f t="shared" ca="1" si="2962"/>
        <v/>
      </c>
      <c r="BD212" s="155" t="str">
        <f t="shared" ca="1" si="2963"/>
        <v/>
      </c>
      <c r="BE212" s="156" t="str">
        <f t="shared" ca="1" si="2964"/>
        <v/>
      </c>
      <c r="BF212" s="154" t="str">
        <f t="shared" ca="1" si="2965"/>
        <v/>
      </c>
      <c r="BG212" s="155" t="str">
        <f t="shared" ca="1" si="2966"/>
        <v/>
      </c>
      <c r="BH212" s="155" t="str">
        <f t="shared" ca="1" si="2967"/>
        <v/>
      </c>
      <c r="BI212" s="155" t="str">
        <f t="shared" ca="1" si="2968"/>
        <v/>
      </c>
      <c r="BJ212" s="155" t="str">
        <f t="shared" ca="1" si="2969"/>
        <v/>
      </c>
      <c r="BK212" s="155" t="str">
        <f t="shared" ca="1" si="2970"/>
        <v/>
      </c>
      <c r="BL212" s="155" t="str">
        <f t="shared" ca="1" si="2971"/>
        <v/>
      </c>
      <c r="BM212" s="155" t="str">
        <f t="shared" ca="1" si="2972"/>
        <v/>
      </c>
      <c r="BN212" s="155" t="str">
        <f t="shared" ca="1" si="2973"/>
        <v/>
      </c>
      <c r="BO212" s="155" t="str">
        <f t="shared" ca="1" si="2974"/>
        <v/>
      </c>
      <c r="BP212" s="155" t="str">
        <f t="shared" ca="1" si="2975"/>
        <v/>
      </c>
      <c r="BQ212" s="156" t="str">
        <f t="shared" ca="1" si="2976"/>
        <v/>
      </c>
      <c r="BR212" s="52"/>
      <c r="BS212" s="53">
        <f t="shared" ca="1" si="2977"/>
        <v>71.428571428571431</v>
      </c>
      <c r="BT212" s="53">
        <f t="shared" ca="1" si="2977"/>
        <v>71.428571428571431</v>
      </c>
      <c r="BU212" s="53">
        <f t="shared" ca="1" si="2977"/>
        <v>71.428571428571431</v>
      </c>
      <c r="BV212" s="53">
        <f t="shared" ca="1" si="2977"/>
        <v>35.714285714285715</v>
      </c>
      <c r="BW212" s="53">
        <f t="shared" ca="1" si="2977"/>
        <v>0</v>
      </c>
      <c r="BX212" s="53">
        <f t="shared" ca="1" si="2977"/>
        <v>0</v>
      </c>
      <c r="BY212" s="53">
        <f t="shared" ca="1" si="2977"/>
        <v>0</v>
      </c>
      <c r="BZ212" s="53">
        <f t="shared" ca="1" si="2977"/>
        <v>0</v>
      </c>
      <c r="CA212" s="53">
        <f t="shared" ca="1" si="2977"/>
        <v>0</v>
      </c>
      <c r="CB212" s="53">
        <f t="shared" ca="1" si="2977"/>
        <v>0</v>
      </c>
      <c r="CC212" s="53">
        <f t="shared" ca="1" si="2977"/>
        <v>0</v>
      </c>
      <c r="CD212" s="54">
        <f t="shared" ca="1" si="2977"/>
        <v>0</v>
      </c>
      <c r="CE212" s="53">
        <f t="shared" ca="1" si="2977"/>
        <v>0</v>
      </c>
      <c r="CF212" s="53">
        <f t="shared" ca="1" si="2977"/>
        <v>0</v>
      </c>
      <c r="CG212" s="53">
        <f t="shared" ca="1" si="2977"/>
        <v>0</v>
      </c>
      <c r="CH212" s="53">
        <f t="shared" ca="1" si="2977"/>
        <v>0</v>
      </c>
      <c r="CI212" s="53">
        <f t="shared" ca="1" si="2978"/>
        <v>0</v>
      </c>
      <c r="CJ212" s="53">
        <f t="shared" ca="1" si="2978"/>
        <v>0</v>
      </c>
      <c r="CK212" s="53">
        <f t="shared" ca="1" si="2978"/>
        <v>0</v>
      </c>
      <c r="CL212" s="53">
        <f t="shared" ca="1" si="2978"/>
        <v>0</v>
      </c>
      <c r="CM212" s="53">
        <f t="shared" ca="1" si="2978"/>
        <v>0</v>
      </c>
      <c r="CN212" s="53">
        <f t="shared" ca="1" si="2978"/>
        <v>0</v>
      </c>
      <c r="CO212" s="53">
        <f t="shared" ca="1" si="2978"/>
        <v>0</v>
      </c>
      <c r="CP212" s="54">
        <f t="shared" ca="1" si="2978"/>
        <v>0</v>
      </c>
      <c r="CQ212" s="53">
        <f t="shared" ca="1" si="2978"/>
        <v>0</v>
      </c>
      <c r="CR212" s="53">
        <f t="shared" ca="1" si="2978"/>
        <v>0</v>
      </c>
      <c r="CS212" s="53">
        <f t="shared" ca="1" si="2978"/>
        <v>0</v>
      </c>
      <c r="CT212" s="53">
        <f t="shared" ca="1" si="2978"/>
        <v>0</v>
      </c>
      <c r="CU212" s="53">
        <f t="shared" ca="1" si="2978"/>
        <v>0</v>
      </c>
      <c r="CV212" s="53">
        <f t="shared" ca="1" si="2978"/>
        <v>0</v>
      </c>
      <c r="CW212" s="53">
        <f t="shared" ca="1" si="2978"/>
        <v>0</v>
      </c>
      <c r="CX212" s="53">
        <f t="shared" ca="1" si="2978"/>
        <v>0</v>
      </c>
      <c r="CY212" s="53">
        <f t="shared" ca="1" si="2979"/>
        <v>0</v>
      </c>
      <c r="CZ212" s="53">
        <f t="shared" ca="1" si="2979"/>
        <v>0</v>
      </c>
      <c r="DA212" s="53">
        <f t="shared" ca="1" si="2979"/>
        <v>0</v>
      </c>
      <c r="DB212" s="54">
        <f t="shared" ca="1" si="2979"/>
        <v>0</v>
      </c>
      <c r="DC212" s="53">
        <f t="shared" ca="1" si="2979"/>
        <v>0</v>
      </c>
      <c r="DD212" s="53">
        <f t="shared" ca="1" si="2979"/>
        <v>0</v>
      </c>
      <c r="DE212" s="53">
        <f t="shared" ca="1" si="2979"/>
        <v>0</v>
      </c>
      <c r="DF212" s="53">
        <f t="shared" ca="1" si="2979"/>
        <v>0</v>
      </c>
      <c r="DG212" s="53">
        <f t="shared" ca="1" si="2979"/>
        <v>0</v>
      </c>
      <c r="DH212" s="53">
        <f t="shared" ca="1" si="2979"/>
        <v>0</v>
      </c>
      <c r="DI212" s="53">
        <f t="shared" ca="1" si="2979"/>
        <v>0</v>
      </c>
      <c r="DJ212" s="53">
        <f t="shared" ca="1" si="2979"/>
        <v>0</v>
      </c>
      <c r="DK212" s="53">
        <f t="shared" ca="1" si="2979"/>
        <v>0</v>
      </c>
      <c r="DL212" s="53">
        <f t="shared" ca="1" si="2979"/>
        <v>0</v>
      </c>
      <c r="DM212" s="53">
        <f t="shared" ca="1" si="2979"/>
        <v>0</v>
      </c>
      <c r="DN212" s="53">
        <f t="shared" ca="1" si="2979"/>
        <v>0</v>
      </c>
      <c r="DO212" s="52"/>
      <c r="DP212" s="60">
        <v>35.714285714285715</v>
      </c>
      <c r="DQ212" s="53">
        <v>35.714285714285715</v>
      </c>
      <c r="DR212" s="53">
        <v>35.714285714285715</v>
      </c>
      <c r="DS212" s="53">
        <v>35.714285714285715</v>
      </c>
      <c r="DT212" s="53">
        <v>35.714285714285715</v>
      </c>
      <c r="DU212" s="53">
        <v>35.714285714285715</v>
      </c>
      <c r="DV212" s="53">
        <v>35.714285714285715</v>
      </c>
      <c r="DW212" s="53">
        <v>0</v>
      </c>
      <c r="DX212" s="53">
        <v>0</v>
      </c>
      <c r="DY212" s="53">
        <v>0</v>
      </c>
      <c r="DZ212" s="53">
        <v>0</v>
      </c>
      <c r="EA212" s="53">
        <v>0</v>
      </c>
      <c r="EB212" s="53">
        <v>0</v>
      </c>
      <c r="EC212" s="53">
        <v>0</v>
      </c>
      <c r="ED212" s="53">
        <v>0</v>
      </c>
      <c r="EE212" s="53">
        <v>0</v>
      </c>
      <c r="EF212" s="53">
        <v>0</v>
      </c>
      <c r="EG212" s="53">
        <v>0</v>
      </c>
      <c r="EH212" s="53">
        <v>0</v>
      </c>
      <c r="EI212" s="53">
        <v>0</v>
      </c>
      <c r="EJ212" s="53">
        <v>0</v>
      </c>
      <c r="EK212" s="53">
        <v>0</v>
      </c>
      <c r="EL212" s="55">
        <v>0</v>
      </c>
      <c r="EM212" s="54">
        <v>0</v>
      </c>
      <c r="EN212" s="53">
        <v>0</v>
      </c>
      <c r="EO212" s="53">
        <v>0</v>
      </c>
      <c r="EP212" s="53">
        <v>0</v>
      </c>
      <c r="EQ212" s="53">
        <v>0</v>
      </c>
      <c r="ER212" s="53">
        <v>0</v>
      </c>
      <c r="ES212" s="53">
        <v>0</v>
      </c>
      <c r="ET212" s="53">
        <v>0</v>
      </c>
      <c r="EU212" s="53">
        <v>0</v>
      </c>
      <c r="EV212" s="53">
        <v>0</v>
      </c>
      <c r="EW212" s="53">
        <v>0</v>
      </c>
      <c r="EX212" s="53">
        <v>0</v>
      </c>
      <c r="EY212" s="53">
        <v>0</v>
      </c>
      <c r="EZ212" s="53">
        <v>0</v>
      </c>
      <c r="FA212" s="53">
        <v>0</v>
      </c>
      <c r="FB212" s="53">
        <v>0</v>
      </c>
      <c r="FC212" s="53">
        <v>0</v>
      </c>
      <c r="FD212" s="53">
        <v>0</v>
      </c>
      <c r="FE212" s="53">
        <v>0</v>
      </c>
      <c r="FF212" s="53">
        <v>0</v>
      </c>
      <c r="FG212" s="53">
        <v>0</v>
      </c>
      <c r="FH212" s="53">
        <v>0</v>
      </c>
      <c r="FI212" s="53">
        <v>0</v>
      </c>
      <c r="FJ212" s="53">
        <v>0</v>
      </c>
      <c r="FK212" s="54">
        <v>0</v>
      </c>
      <c r="FL212" s="53">
        <v>0</v>
      </c>
      <c r="FM212" s="53">
        <v>0</v>
      </c>
      <c r="FN212" s="53">
        <v>0</v>
      </c>
      <c r="FO212" s="53">
        <v>0</v>
      </c>
      <c r="FP212" s="53">
        <v>0</v>
      </c>
      <c r="FQ212" s="53">
        <v>0</v>
      </c>
      <c r="FR212" s="53">
        <v>0</v>
      </c>
      <c r="FS212" s="53">
        <v>0</v>
      </c>
      <c r="FT212" s="53">
        <v>0</v>
      </c>
      <c r="FU212" s="53">
        <v>0</v>
      </c>
      <c r="FV212" s="53">
        <v>0</v>
      </c>
      <c r="FW212" s="53">
        <v>0</v>
      </c>
      <c r="FX212" s="53">
        <v>0</v>
      </c>
      <c r="FY212" s="53">
        <v>0</v>
      </c>
      <c r="FZ212" s="53">
        <v>0</v>
      </c>
      <c r="GA212" s="53">
        <v>0</v>
      </c>
      <c r="GB212" s="53">
        <v>0</v>
      </c>
      <c r="GC212" s="53">
        <v>0</v>
      </c>
      <c r="GD212" s="53">
        <v>0</v>
      </c>
      <c r="GE212" s="53">
        <v>0</v>
      </c>
      <c r="GF212" s="53">
        <v>0</v>
      </c>
      <c r="GG212" s="53">
        <v>0</v>
      </c>
      <c r="GH212" s="53">
        <v>0</v>
      </c>
      <c r="GI212" s="54">
        <v>0</v>
      </c>
      <c r="GJ212" s="53">
        <v>0</v>
      </c>
      <c r="GK212" s="53">
        <v>0</v>
      </c>
      <c r="GL212" s="53">
        <v>0</v>
      </c>
      <c r="GM212" s="53">
        <v>0</v>
      </c>
      <c r="GN212" s="53">
        <v>0</v>
      </c>
      <c r="GO212" s="53">
        <v>0</v>
      </c>
      <c r="GP212" s="53">
        <v>0</v>
      </c>
      <c r="GQ212" s="53">
        <v>0</v>
      </c>
      <c r="GR212" s="53">
        <v>0</v>
      </c>
      <c r="GS212" s="53">
        <v>0</v>
      </c>
      <c r="GT212" s="53">
        <v>0</v>
      </c>
      <c r="GU212" s="53">
        <v>0</v>
      </c>
      <c r="GV212" s="53">
        <v>0</v>
      </c>
      <c r="GW212" s="53">
        <v>0</v>
      </c>
      <c r="GX212" s="53">
        <v>0</v>
      </c>
      <c r="GY212" s="53">
        <v>0</v>
      </c>
      <c r="GZ212" s="53">
        <v>0</v>
      </c>
      <c r="HA212" s="53">
        <v>0</v>
      </c>
      <c r="HB212" s="53">
        <v>0</v>
      </c>
      <c r="HC212" s="53">
        <v>0</v>
      </c>
      <c r="HD212" s="53">
        <v>0</v>
      </c>
      <c r="HE212" s="53">
        <v>0</v>
      </c>
      <c r="HF212" s="53">
        <v>0</v>
      </c>
      <c r="HG212" s="54">
        <v>0</v>
      </c>
      <c r="HH212" s="52"/>
      <c r="HI212" s="160"/>
      <c r="HJ212" s="161"/>
      <c r="HK212" s="161"/>
      <c r="HL212" s="161"/>
      <c r="HM212" s="161"/>
      <c r="HN212" s="161"/>
      <c r="HO212" s="161"/>
      <c r="HP212" s="161"/>
      <c r="HQ212" s="161"/>
      <c r="HR212" s="161"/>
      <c r="HS212" s="161"/>
      <c r="HT212" s="162"/>
      <c r="HU212" s="160"/>
      <c r="HV212" s="161"/>
      <c r="HW212" s="161"/>
      <c r="HX212" s="161"/>
      <c r="HY212" s="161"/>
      <c r="HZ212" s="161"/>
      <c r="IA212" s="161"/>
      <c r="IB212" s="161"/>
      <c r="IC212" s="161"/>
      <c r="ID212" s="161"/>
      <c r="IE212" s="161"/>
      <c r="IF212" s="162"/>
      <c r="IG212" s="160"/>
      <c r="IH212" s="161"/>
      <c r="II212" s="161"/>
      <c r="IJ212" s="161"/>
      <c r="IK212" s="161"/>
      <c r="IL212" s="161"/>
      <c r="IM212" s="161"/>
      <c r="IN212" s="161"/>
      <c r="IO212" s="161"/>
      <c r="IP212" s="161"/>
      <c r="IQ212" s="161"/>
      <c r="IR212" s="162"/>
      <c r="IS212" s="160"/>
      <c r="IT212" s="161"/>
      <c r="IU212" s="161"/>
      <c r="IV212" s="161"/>
      <c r="IW212" s="161"/>
      <c r="IX212" s="161"/>
      <c r="IY212" s="161"/>
      <c r="IZ212" s="161"/>
      <c r="JA212" s="161"/>
      <c r="JB212" s="161"/>
      <c r="JC212" s="161"/>
      <c r="JD212" s="162"/>
      <c r="JE212" s="92"/>
    </row>
    <row r="213" spans="1:265" s="1" customFormat="1" ht="14.4" x14ac:dyDescent="0.3">
      <c r="A213" s="124"/>
      <c r="B213" s="171"/>
      <c r="C213" s="165" t="s">
        <v>43</v>
      </c>
      <c r="D213" s="137" t="s">
        <v>28</v>
      </c>
      <c r="E213" s="137" t="s">
        <v>39</v>
      </c>
      <c r="F213" s="138"/>
      <c r="G213" s="137"/>
      <c r="H213" s="137"/>
      <c r="I213" s="172"/>
      <c r="J213" s="137"/>
      <c r="K213" s="137"/>
      <c r="L213" s="139"/>
      <c r="M213" s="108"/>
      <c r="N213" s="144">
        <f ca="1">SUM(INDIRECT(ADDRESS(ROW($C213)+1,COLUMN($C213)+11,4)&amp;":"&amp;ADDRESS(ROW($C213)+(COUNTIFS($C$1:$C$12,$C213)-1),COLUMN($C213)+11,4)))</f>
        <v>850</v>
      </c>
      <c r="O213" s="137"/>
      <c r="P213" s="137"/>
      <c r="Q213" s="137"/>
      <c r="R213" s="137"/>
      <c r="S213" s="137"/>
      <c r="T213" s="170"/>
      <c r="U213" s="108"/>
      <c r="V213" s="151"/>
      <c r="W213" s="152"/>
      <c r="X213" s="152"/>
      <c r="Y213" s="152"/>
      <c r="Z213" s="152"/>
      <c r="AA213" s="152"/>
      <c r="AB213" s="152"/>
      <c r="AC213" s="152"/>
      <c r="AD213" s="152"/>
      <c r="AE213" s="152"/>
      <c r="AF213" s="152"/>
      <c r="AG213" s="153"/>
      <c r="AH213" s="151"/>
      <c r="AI213" s="152"/>
      <c r="AJ213" s="152"/>
      <c r="AK213" s="152"/>
      <c r="AL213" s="152"/>
      <c r="AM213" s="152"/>
      <c r="AN213" s="152"/>
      <c r="AO213" s="152"/>
      <c r="AP213" s="152"/>
      <c r="AQ213" s="152"/>
      <c r="AR213" s="152"/>
      <c r="AS213" s="153"/>
      <c r="AT213" s="151"/>
      <c r="AU213" s="152"/>
      <c r="AV213" s="152"/>
      <c r="AW213" s="152"/>
      <c r="AX213" s="152"/>
      <c r="AY213" s="152"/>
      <c r="AZ213" s="152"/>
      <c r="BA213" s="152"/>
      <c r="BB213" s="152"/>
      <c r="BC213" s="152"/>
      <c r="BD213" s="152"/>
      <c r="BE213" s="153"/>
      <c r="BF213" s="151"/>
      <c r="BG213" s="152"/>
      <c r="BH213" s="152"/>
      <c r="BI213" s="152"/>
      <c r="BJ213" s="152"/>
      <c r="BK213" s="152"/>
      <c r="BL213" s="152"/>
      <c r="BM213" s="152"/>
      <c r="BN213" s="152"/>
      <c r="BO213" s="152"/>
      <c r="BP213" s="152"/>
      <c r="BQ213" s="153"/>
      <c r="BR213" s="52"/>
      <c r="BS213" s="71"/>
      <c r="BT213" s="71"/>
      <c r="BU213" s="71"/>
      <c r="BV213" s="71"/>
      <c r="BW213" s="71"/>
      <c r="BX213" s="71"/>
      <c r="BY213" s="71"/>
      <c r="BZ213" s="71"/>
      <c r="CA213" s="71"/>
      <c r="CB213" s="71"/>
      <c r="CC213" s="71"/>
      <c r="CD213" s="72"/>
      <c r="CE213" s="71"/>
      <c r="CF213" s="71"/>
      <c r="CG213" s="71"/>
      <c r="CH213" s="71"/>
      <c r="CI213" s="71"/>
      <c r="CJ213" s="71"/>
      <c r="CK213" s="71"/>
      <c r="CL213" s="71"/>
      <c r="CM213" s="71"/>
      <c r="CN213" s="71"/>
      <c r="CO213" s="71"/>
      <c r="CP213" s="72"/>
      <c r="CQ213" s="71"/>
      <c r="CR213" s="71"/>
      <c r="CS213" s="71"/>
      <c r="CT213" s="71"/>
      <c r="CU213" s="71"/>
      <c r="CV213" s="71"/>
      <c r="CW213" s="71"/>
      <c r="CX213" s="71"/>
      <c r="CY213" s="71"/>
      <c r="CZ213" s="71"/>
      <c r="DA213" s="71"/>
      <c r="DB213" s="72"/>
      <c r="DC213" s="71"/>
      <c r="DD213" s="71"/>
      <c r="DE213" s="71"/>
      <c r="DF213" s="71"/>
      <c r="DG213" s="71"/>
      <c r="DH213" s="71"/>
      <c r="DI213" s="71"/>
      <c r="DJ213" s="71"/>
      <c r="DK213" s="71"/>
      <c r="DL213" s="71"/>
      <c r="DM213" s="71"/>
      <c r="DN213" s="71"/>
      <c r="DO213" s="52"/>
      <c r="DP213" s="73"/>
      <c r="DQ213" s="71"/>
      <c r="DR213" s="71"/>
      <c r="DS213" s="71"/>
      <c r="DT213" s="71"/>
      <c r="DU213" s="71"/>
      <c r="DV213" s="71"/>
      <c r="DW213" s="71"/>
      <c r="DX213" s="71"/>
      <c r="DY213" s="71"/>
      <c r="DZ213" s="71"/>
      <c r="EA213" s="71"/>
      <c r="EB213" s="71"/>
      <c r="EC213" s="71"/>
      <c r="ED213" s="71"/>
      <c r="EE213" s="71"/>
      <c r="EF213" s="71"/>
      <c r="EG213" s="71"/>
      <c r="EH213" s="71"/>
      <c r="EI213" s="71"/>
      <c r="EJ213" s="71"/>
      <c r="EK213" s="71"/>
      <c r="EL213" s="74"/>
      <c r="EM213" s="72"/>
      <c r="EN213" s="71"/>
      <c r="EO213" s="71"/>
      <c r="EP213" s="71"/>
      <c r="EQ213" s="71"/>
      <c r="ER213" s="71"/>
      <c r="ES213" s="71"/>
      <c r="ET213" s="71"/>
      <c r="EU213" s="71"/>
      <c r="EV213" s="71"/>
      <c r="EW213" s="71"/>
      <c r="EX213" s="71"/>
      <c r="EY213" s="71"/>
      <c r="EZ213" s="71"/>
      <c r="FA213" s="71"/>
      <c r="FB213" s="71"/>
      <c r="FC213" s="71"/>
      <c r="FD213" s="71"/>
      <c r="FE213" s="71"/>
      <c r="FF213" s="71"/>
      <c r="FG213" s="71"/>
      <c r="FH213" s="71"/>
      <c r="FI213" s="71"/>
      <c r="FJ213" s="71"/>
      <c r="FK213" s="72"/>
      <c r="FL213" s="71"/>
      <c r="FM213" s="71"/>
      <c r="FN213" s="71"/>
      <c r="FO213" s="71"/>
      <c r="FP213" s="71"/>
      <c r="FQ213" s="71"/>
      <c r="FR213" s="71"/>
      <c r="FS213" s="71"/>
      <c r="FT213" s="71"/>
      <c r="FU213" s="71"/>
      <c r="FV213" s="71"/>
      <c r="FW213" s="71"/>
      <c r="FX213" s="71"/>
      <c r="FY213" s="71"/>
      <c r="FZ213" s="71"/>
      <c r="GA213" s="71"/>
      <c r="GB213" s="71"/>
      <c r="GC213" s="71"/>
      <c r="GD213" s="71"/>
      <c r="GE213" s="71"/>
      <c r="GF213" s="71"/>
      <c r="GG213" s="71"/>
      <c r="GH213" s="71"/>
      <c r="GI213" s="72"/>
      <c r="GJ213" s="71"/>
      <c r="GK213" s="71"/>
      <c r="GL213" s="71"/>
      <c r="GM213" s="71"/>
      <c r="GN213" s="71"/>
      <c r="GO213" s="71"/>
      <c r="GP213" s="71"/>
      <c r="GQ213" s="71"/>
      <c r="GR213" s="71"/>
      <c r="GS213" s="71"/>
      <c r="GT213" s="71"/>
      <c r="GU213" s="71"/>
      <c r="GV213" s="71"/>
      <c r="GW213" s="71"/>
      <c r="GX213" s="71"/>
      <c r="GY213" s="71"/>
      <c r="GZ213" s="71"/>
      <c r="HA213" s="71"/>
      <c r="HB213" s="71"/>
      <c r="HC213" s="71"/>
      <c r="HD213" s="71"/>
      <c r="HE213" s="71"/>
      <c r="HF213" s="71"/>
      <c r="HG213" s="72"/>
      <c r="HH213" s="52"/>
      <c r="HI213" s="157"/>
      <c r="HJ213" s="158"/>
      <c r="HK213" s="158"/>
      <c r="HL213" s="158"/>
      <c r="HM213" s="158"/>
      <c r="HN213" s="158"/>
      <c r="HO213" s="158"/>
      <c r="HP213" s="158"/>
      <c r="HQ213" s="158"/>
      <c r="HR213" s="158"/>
      <c r="HS213" s="158"/>
      <c r="HT213" s="159"/>
      <c r="HU213" s="157"/>
      <c r="HV213" s="158"/>
      <c r="HW213" s="158"/>
      <c r="HX213" s="158"/>
      <c r="HY213" s="158"/>
      <c r="HZ213" s="158"/>
      <c r="IA213" s="158"/>
      <c r="IB213" s="158"/>
      <c r="IC213" s="158"/>
      <c r="ID213" s="158"/>
      <c r="IE213" s="158"/>
      <c r="IF213" s="159"/>
      <c r="IG213" s="157"/>
      <c r="IH213" s="158"/>
      <c r="II213" s="158"/>
      <c r="IJ213" s="158"/>
      <c r="IK213" s="158"/>
      <c r="IL213" s="158"/>
      <c r="IM213" s="158"/>
      <c r="IN213" s="158"/>
      <c r="IO213" s="158"/>
      <c r="IP213" s="158"/>
      <c r="IQ213" s="158"/>
      <c r="IR213" s="159"/>
      <c r="IS213" s="157"/>
      <c r="IT213" s="158"/>
      <c r="IU213" s="158"/>
      <c r="IV213" s="158"/>
      <c r="IW213" s="158"/>
      <c r="IX213" s="158"/>
      <c r="IY213" s="158"/>
      <c r="IZ213" s="158"/>
      <c r="JA213" s="158"/>
      <c r="JB213" s="158"/>
      <c r="JC213" s="158"/>
      <c r="JD213" s="159"/>
      <c r="JE213" s="92"/>
    </row>
    <row r="214" spans="1:265" s="1" customFormat="1" ht="15" customHeight="1" x14ac:dyDescent="0.3">
      <c r="A214" s="125"/>
      <c r="B214" s="163">
        <f t="shared" ref="B214:B216" ca="1" si="2980">INDIRECT(ADDRESS(ROW(A214)-1,COLUMN(A214)+1,4),TRUE)</f>
        <v>0</v>
      </c>
      <c r="C214" s="164" t="str">
        <f t="shared" ref="C214:C216" ca="1" si="2981">INDIRECT(ADDRESS(ROW(B214)-1,COLUMN(B214)+1,4),TRUE)</f>
        <v>Affaire 1</v>
      </c>
      <c r="D214" s="140" t="str">
        <f t="shared" ref="D214:D216" ca="1" si="2982">INDIRECT(ADDRESS(ROW(C214)-1,COLUMN(C214)+1,4),TRUE)</f>
        <v>DCE/REA</v>
      </c>
      <c r="E214" s="141" t="s">
        <v>38</v>
      </c>
      <c r="F214" s="142">
        <v>1</v>
      </c>
      <c r="G214" s="140">
        <f t="shared" ref="G214:G216" ca="1" si="2983">INDIRECT(ADDRESS(ROW(F214)-1,COLUMN(F214)+1,4),TRUE)</f>
        <v>0</v>
      </c>
      <c r="H214" s="140">
        <f t="shared" ref="H214:H216" ca="1" si="2984">INDIRECT(ADDRESS(ROW(G214)-1,COLUMN(G214)+1,4),TRUE)</f>
        <v>0</v>
      </c>
      <c r="I214" s="168">
        <f t="shared" ref="I214:I216" ca="1" si="2985">INDIRECT(ADDRESS(ROW(H214)-1,COLUMN(H214)+1,4),TRUE)</f>
        <v>0</v>
      </c>
      <c r="J214" s="173">
        <f t="shared" ref="J214:J216" ca="1" si="2986">INDIRECT(ADDRESS(ROW(I214)-1,COLUMN(I214)+1,4),TRUE)</f>
        <v>0</v>
      </c>
      <c r="K214" s="140">
        <f t="shared" ref="K214:K216" ca="1" si="2987">INDIRECT(ADDRESS(ROW(J214)-1,COLUMN(J214)+1,4),TRUE)</f>
        <v>0</v>
      </c>
      <c r="L214" s="143">
        <f t="shared" ref="L214:L216" ca="1" si="2988">INDIRECT(ADDRESS(ROW(K214)-1,COLUMN(K214)+1,4),TRUE)</f>
        <v>0</v>
      </c>
      <c r="M214" s="108"/>
      <c r="N214" s="145">
        <v>400</v>
      </c>
      <c r="O214" s="146">
        <v>43466</v>
      </c>
      <c r="P214" s="146">
        <v>43586</v>
      </c>
      <c r="Q214" s="147"/>
      <c r="R214" s="148" t="str">
        <f ca="1">IF(AND($P214&lt;&gt;"",$P214&lt;=$B$1,$Q214=""),"RETARD","")</f>
        <v>RETARD</v>
      </c>
      <c r="S214" s="148">
        <f ca="1">IF($O214="","",IF(AND($B$1&lt;$P214,$Q214=""),$P214,IF(AND($Q214&lt;=$P214,$Q214&lt;&gt;""),$Q214,EDATE($P214,1))))</f>
        <v>43617</v>
      </c>
      <c r="T214" s="169"/>
      <c r="U214" s="108"/>
      <c r="V214" s="154" t="str">
        <f t="shared" ref="V214:V216" ca="1" si="2989">IF(AND(BS214&gt;0,BT214&gt;0),"-",IF(AND(BS214&gt;0,BT214=0),IF($D214="DCE/REA",IF(HI214="","DCE","REA"),$D214),""))</f>
        <v>-</v>
      </c>
      <c r="W214" s="155" t="str">
        <f t="shared" ref="W214:W216" ca="1" si="2990">IF(AND(BT214&gt;0,BU214&gt;0),"-",IF(AND(BT214&gt;0,BU214=0),IF($D214="DCE/REA",IF(HJ214="","DCE","REA"),$D214),""))</f>
        <v>-</v>
      </c>
      <c r="X214" s="155" t="str">
        <f t="shared" ref="X214:X216" ca="1" si="2991">IF(AND(BU214&gt;0,BV214&gt;0),"-",IF(AND(BU214&gt;0,BV214=0),IF($D214="DCE/REA",IF(HK214="","DCE","REA"),$D214),""))</f>
        <v>-</v>
      </c>
      <c r="Y214" s="155" t="str">
        <f t="shared" ref="Y214:Y216" ca="1" si="2992">IF(AND(BV214&gt;0,BW214&gt;0),"-",IF(AND(BV214&gt;0,BW214=0),IF($D214="DCE/REA",IF(HL214="","DCE","REA"),$D214),""))</f>
        <v>-</v>
      </c>
      <c r="Z214" s="155" t="str">
        <f t="shared" ref="Z214:Z216" ca="1" si="2993">IF(AND(BW214&gt;0,BX214&gt;0),"-",IF(AND(BW214&gt;0,BX214=0),IF($D214="DCE/REA",IF(HM214="","DCE","REA"),$D214),""))</f>
        <v>-</v>
      </c>
      <c r="AA214" s="155" t="str">
        <f t="shared" ref="AA214:AA216" ca="1" si="2994">IF(AND(BX214&gt;0,BY214&gt;0),"-",IF(AND(BX214&gt;0,BY214=0),IF($D214="DCE/REA",IF(HN214="","DCE","REA"),$D214),""))</f>
        <v>DCE</v>
      </c>
      <c r="AB214" s="155" t="str">
        <f t="shared" ref="AB214:AB216" ca="1" si="2995">IF(AND(BY214&gt;0,BZ214&gt;0),"-",IF(AND(BY214&gt;0,BZ214=0),IF($D214="DCE/REA",IF(HO214="","DCE","REA"),$D214),""))</f>
        <v/>
      </c>
      <c r="AC214" s="155" t="str">
        <f t="shared" ref="AC214:AC216" ca="1" si="2996">IF(AND(BZ214&gt;0,CA214&gt;0),"-",IF(AND(BZ214&gt;0,CA214=0),IF($D214="DCE/REA",IF(HP214="","DCE","REA"),$D214),""))</f>
        <v/>
      </c>
      <c r="AD214" s="155" t="str">
        <f t="shared" ref="AD214:AD216" ca="1" si="2997">IF(AND(CA214&gt;0,CB214&gt;0),"-",IF(AND(CA214&gt;0,CB214=0),IF($D214="DCE/REA",IF(HQ214="","DCE","REA"),$D214),""))</f>
        <v/>
      </c>
      <c r="AE214" s="155" t="str">
        <f t="shared" ref="AE214:AE216" ca="1" si="2998">IF(AND(CB214&gt;0,CC214&gt;0),"-",IF(AND(CB214&gt;0,CC214=0),IF($D214="DCE/REA",IF(HR214="","DCE","REA"),$D214),""))</f>
        <v/>
      </c>
      <c r="AF214" s="155" t="str">
        <f t="shared" ref="AF214:AF216" ca="1" si="2999">IF(AND(CC214&gt;0,CD214&gt;0),"-",IF(AND(CC214&gt;0,CD214=0),IF($D214="DCE/REA",IF(HS214="","DCE","REA"),$D214),""))</f>
        <v/>
      </c>
      <c r="AG214" s="156" t="str">
        <f t="shared" ref="AG214:AG216" ca="1" si="3000">IF(AND(CD214&gt;0,CE214&gt;0),"-",IF(AND(CD214&gt;0,CE214=0),IF($D214="DCE/REA",IF(HT214="","DCE","REA"),$D214),""))</f>
        <v/>
      </c>
      <c r="AH214" s="154" t="str">
        <f t="shared" ref="AH214:AH216" ca="1" si="3001">IF(AND(CE214&gt;0,CF214&gt;0),"-",IF(AND(CE214&gt;0,CF214=0),IF($D214="DCE/REA",IF(HU214="","DCE","REA"),$D214),""))</f>
        <v/>
      </c>
      <c r="AI214" s="155" t="str">
        <f t="shared" ref="AI214:AI216" ca="1" si="3002">IF(AND(CF214&gt;0,CG214&gt;0),"-",IF(AND(CF214&gt;0,CG214=0),IF($D214="DCE/REA",IF(HV214="","DCE","REA"),$D214),""))</f>
        <v/>
      </c>
      <c r="AJ214" s="155" t="str">
        <f t="shared" ref="AJ214:AJ216" ca="1" si="3003">IF(AND(CG214&gt;0,CH214&gt;0),"-",IF(AND(CG214&gt;0,CH214=0),IF($D214="DCE/REA",IF(HW214="","DCE","REA"),$D214),""))</f>
        <v/>
      </c>
      <c r="AK214" s="155" t="str">
        <f t="shared" ref="AK214:AK216" ca="1" si="3004">IF(AND(CH214&gt;0,CI214&gt;0),"-",IF(AND(CH214&gt;0,CI214=0),IF($D214="DCE/REA",IF(HX214="","DCE","REA"),$D214),""))</f>
        <v/>
      </c>
      <c r="AL214" s="155" t="str">
        <f t="shared" ref="AL214:AL216" ca="1" si="3005">IF(AND(CI214&gt;0,CJ214&gt;0),"-",IF(AND(CI214&gt;0,CJ214=0),IF($D214="DCE/REA",IF(HY214="","DCE","REA"),$D214),""))</f>
        <v/>
      </c>
      <c r="AM214" s="155" t="str">
        <f t="shared" ref="AM214:AM216" ca="1" si="3006">IF(AND(CJ214&gt;0,CK214&gt;0),"-",IF(AND(CJ214&gt;0,CK214=0),IF($D214="DCE/REA",IF(HZ214="","DCE","REA"),$D214),""))</f>
        <v/>
      </c>
      <c r="AN214" s="155" t="str">
        <f t="shared" ref="AN214:AN216" ca="1" si="3007">IF(AND(CK214&gt;0,CL214&gt;0),"-",IF(AND(CK214&gt;0,CL214=0),IF($D214="DCE/REA",IF(IA214="","DCE","REA"),$D214),""))</f>
        <v/>
      </c>
      <c r="AO214" s="155" t="str">
        <f t="shared" ref="AO214:AO216" ca="1" si="3008">IF(AND(CL214&gt;0,CM214&gt;0),"-",IF(AND(CL214&gt;0,CM214=0),IF($D214="DCE/REA",IF(IB214="","DCE","REA"),$D214),""))</f>
        <v/>
      </c>
      <c r="AP214" s="155" t="str">
        <f t="shared" ref="AP214:AP216" ca="1" si="3009">IF(AND(CM214&gt;0,CN214&gt;0),"-",IF(AND(CM214&gt;0,CN214=0),IF($D214="DCE/REA",IF(IC214="","DCE","REA"),$D214),""))</f>
        <v/>
      </c>
      <c r="AQ214" s="155" t="str">
        <f t="shared" ref="AQ214:AQ216" ca="1" si="3010">IF(AND(CN214&gt;0,CO214&gt;0),"-",IF(AND(CN214&gt;0,CO214=0),IF($D214="DCE/REA",IF(ID214="","DCE","REA"),$D214),""))</f>
        <v/>
      </c>
      <c r="AR214" s="155" t="str">
        <f t="shared" ref="AR214:AR216" ca="1" si="3011">IF(AND(CO214&gt;0,CP214&gt;0),"-",IF(AND(CO214&gt;0,CP214=0),IF($D214="DCE/REA",IF(IE214="","DCE","REA"),$D214),""))</f>
        <v/>
      </c>
      <c r="AS214" s="156" t="str">
        <f t="shared" ref="AS214:AS216" ca="1" si="3012">IF(AND(CP214&gt;0,CQ214&gt;0),"-",IF(AND(CP214&gt;0,CQ214=0),IF($D214="DCE/REA",IF(IF214="","DCE","REA"),$D214),""))</f>
        <v/>
      </c>
      <c r="AT214" s="154" t="str">
        <f t="shared" ref="AT214:AT216" ca="1" si="3013">IF(AND(CQ214&gt;0,CR214&gt;0),"-",IF(AND(CQ214&gt;0,CR214=0),IF($D214="DCE/REA",IF(IG214="","DCE","REA"),$D214),""))</f>
        <v/>
      </c>
      <c r="AU214" s="155" t="str">
        <f t="shared" ref="AU214:AU216" ca="1" si="3014">IF(AND(CR214&gt;0,CS214&gt;0),"-",IF(AND(CR214&gt;0,CS214=0),IF($D214="DCE/REA",IF(IH214="","DCE","REA"),$D214),""))</f>
        <v/>
      </c>
      <c r="AV214" s="155" t="str">
        <f t="shared" ref="AV214:AV216" ca="1" si="3015">IF(AND(CS214&gt;0,CT214&gt;0),"-",IF(AND(CS214&gt;0,CT214=0),IF($D214="DCE/REA",IF(II214="","DCE","REA"),$D214),""))</f>
        <v/>
      </c>
      <c r="AW214" s="155" t="str">
        <f t="shared" ref="AW214:AW216" ca="1" si="3016">IF(AND(CT214&gt;0,CU214&gt;0),"-",IF(AND(CT214&gt;0,CU214=0),IF($D214="DCE/REA",IF(IJ214="","DCE","REA"),$D214),""))</f>
        <v/>
      </c>
      <c r="AX214" s="155" t="str">
        <f t="shared" ref="AX214:AX216" ca="1" si="3017">IF(AND(CU214&gt;0,CV214&gt;0),"-",IF(AND(CU214&gt;0,CV214=0),IF($D214="DCE/REA",IF(IK214="","DCE","REA"),$D214),""))</f>
        <v/>
      </c>
      <c r="AY214" s="155" t="str">
        <f t="shared" ref="AY214:AY216" ca="1" si="3018">IF(AND(CV214&gt;0,CW214&gt;0),"-",IF(AND(CV214&gt;0,CW214=0),IF($D214="DCE/REA",IF(IL214="","DCE","REA"),$D214),""))</f>
        <v/>
      </c>
      <c r="AZ214" s="155" t="str">
        <f t="shared" ref="AZ214:AZ216" ca="1" si="3019">IF(AND(CW214&gt;0,CX214&gt;0),"-",IF(AND(CW214&gt;0,CX214=0),IF($D214="DCE/REA",IF(IM214="","DCE","REA"),$D214),""))</f>
        <v/>
      </c>
      <c r="BA214" s="155" t="str">
        <f t="shared" ref="BA214:BA216" ca="1" si="3020">IF(AND(CX214&gt;0,CY214&gt;0),"-",IF(AND(CX214&gt;0,CY214=0),IF($D214="DCE/REA",IF(IN214="","DCE","REA"),$D214),""))</f>
        <v/>
      </c>
      <c r="BB214" s="155" t="str">
        <f t="shared" ref="BB214:BB216" ca="1" si="3021">IF(AND(CY214&gt;0,CZ214&gt;0),"-",IF(AND(CY214&gt;0,CZ214=0),IF($D214="DCE/REA",IF(IO214="","DCE","REA"),$D214),""))</f>
        <v/>
      </c>
      <c r="BC214" s="155" t="str">
        <f t="shared" ref="BC214:BC216" ca="1" si="3022">IF(AND(CZ214&gt;0,DA214&gt;0),"-",IF(AND(CZ214&gt;0,DA214=0),IF($D214="DCE/REA",IF(IP214="","DCE","REA"),$D214),""))</f>
        <v/>
      </c>
      <c r="BD214" s="155" t="str">
        <f t="shared" ref="BD214:BD216" ca="1" si="3023">IF(AND(DA214&gt;0,DB214&gt;0),"-",IF(AND(DA214&gt;0,DB214=0),IF($D214="DCE/REA",IF(IQ214="","DCE","REA"),$D214),""))</f>
        <v/>
      </c>
      <c r="BE214" s="156" t="str">
        <f t="shared" ref="BE214:BE216" ca="1" si="3024">IF(AND(DB214&gt;0,DC214&gt;0),"-",IF(AND(DB214&gt;0,DC214=0),IF($D214="DCE/REA",IF(IR214="","DCE","REA"),$D214),""))</f>
        <v/>
      </c>
      <c r="BF214" s="154" t="str">
        <f t="shared" ref="BF214:BF216" ca="1" si="3025">IF(AND(DC214&gt;0,DD214&gt;0),"-",IF(AND(DC214&gt;0,DD214=0),IF($D214="DCE/REA",IF(IS214="","DCE","REA"),$D214),""))</f>
        <v/>
      </c>
      <c r="BG214" s="155" t="str">
        <f t="shared" ref="BG214:BG216" ca="1" si="3026">IF(AND(DD214&gt;0,DE214&gt;0),"-",IF(AND(DD214&gt;0,DE214=0),IF($D214="DCE/REA",IF(IT214="","DCE","REA"),$D214),""))</f>
        <v/>
      </c>
      <c r="BH214" s="155" t="str">
        <f t="shared" ref="BH214:BH216" ca="1" si="3027">IF(AND(DE214&gt;0,DF214&gt;0),"-",IF(AND(DE214&gt;0,DF214=0),IF($D214="DCE/REA",IF(IU214="","DCE","REA"),$D214),""))</f>
        <v/>
      </c>
      <c r="BI214" s="155" t="str">
        <f t="shared" ref="BI214:BI216" ca="1" si="3028">IF(AND(DF214&gt;0,DG214&gt;0),"-",IF(AND(DF214&gt;0,DG214=0),IF($D214="DCE/REA",IF(IV214="","DCE","REA"),$D214),""))</f>
        <v/>
      </c>
      <c r="BJ214" s="155" t="str">
        <f t="shared" ref="BJ214:BJ216" ca="1" si="3029">IF(AND(DG214&gt;0,DH214&gt;0),"-",IF(AND(DG214&gt;0,DH214=0),IF($D214="DCE/REA",IF(IW214="","DCE","REA"),$D214),""))</f>
        <v/>
      </c>
      <c r="BK214" s="155" t="str">
        <f t="shared" ref="BK214:BK216" ca="1" si="3030">IF(AND(DH214&gt;0,DI214&gt;0),"-",IF(AND(DH214&gt;0,DI214=0),IF($D214="DCE/REA",IF(IX214="","DCE","REA"),$D214),""))</f>
        <v/>
      </c>
      <c r="BL214" s="155" t="str">
        <f t="shared" ref="BL214:BL216" ca="1" si="3031">IF(AND(DI214&gt;0,DJ214&gt;0),"-",IF(AND(DI214&gt;0,DJ214=0),IF($D214="DCE/REA",IF(IY214="","DCE","REA"),$D214),""))</f>
        <v/>
      </c>
      <c r="BM214" s="155" t="str">
        <f t="shared" ref="BM214:BM216" ca="1" si="3032">IF(AND(DJ214&gt;0,DK214&gt;0),"-",IF(AND(DJ214&gt;0,DK214=0),IF($D214="DCE/REA",IF(IZ214="","DCE","REA"),$D214),""))</f>
        <v/>
      </c>
      <c r="BN214" s="155" t="str">
        <f t="shared" ref="BN214:BN216" ca="1" si="3033">IF(AND(DK214&gt;0,DL214&gt;0),"-",IF(AND(DK214&gt;0,DL214=0),IF($D214="DCE/REA",IF(JA214="","DCE","REA"),$D214),""))</f>
        <v/>
      </c>
      <c r="BO214" s="155" t="str">
        <f t="shared" ref="BO214:BO216" ca="1" si="3034">IF(AND(DL214&gt;0,DM214&gt;0),"-",IF(AND(DL214&gt;0,DM214=0),IF($D214="DCE/REA",IF(JB214="","DCE","REA"),$D214),""))</f>
        <v/>
      </c>
      <c r="BP214" s="155" t="str">
        <f t="shared" ref="BP214:BP216" ca="1" si="3035">IF(AND(DM214&gt;0,DN214&gt;0),"-",IF(AND(DM214&gt;0,DN214=0),IF($D214="DCE/REA",IF(JC214="","DCE","REA"),$D214),""))</f>
        <v/>
      </c>
      <c r="BQ214" s="156" t="str">
        <f t="shared" ref="BQ214:BQ216" ca="1" si="3036">IF(AND(DN214&gt;0,DO214&gt;0),"-",IF(AND(DN214&gt;0,DO214=0),IF($D214="DCE/REA",IF(JD214="","DCE","REA"),$D214),""))</f>
        <v/>
      </c>
      <c r="BR214" s="52"/>
      <c r="BS214" s="53">
        <f t="shared" ref="BS214:CH216" ca="1" si="3037">IF(OFFSET($HI214,,(COLUMN()-COLUMN($BS$1:$BS$12)),,1)&lt;&gt;"",OFFSET($HI214,,(COLUMN()-COLUMN($BS$1:$BS$12)),,1),SUM(OFFSET($DP214,,2*(COLUMN()-COLUMN($BS$1:$BS$12)),,2)))</f>
        <v>47.058823529411768</v>
      </c>
      <c r="BT214" s="53">
        <f t="shared" ca="1" si="3037"/>
        <v>47.058823529411768</v>
      </c>
      <c r="BU214" s="53">
        <f t="shared" ca="1" si="3037"/>
        <v>70.588235294117652</v>
      </c>
      <c r="BV214" s="53">
        <f t="shared" ca="1" si="3037"/>
        <v>94.117647058823536</v>
      </c>
      <c r="BW214" s="53">
        <f t="shared" ca="1" si="3037"/>
        <v>94.117647058823536</v>
      </c>
      <c r="BX214" s="53">
        <f t="shared" ca="1" si="3037"/>
        <v>47.058823529411768</v>
      </c>
      <c r="BY214" s="53">
        <f t="shared" ca="1" si="3037"/>
        <v>0</v>
      </c>
      <c r="BZ214" s="53">
        <f t="shared" ca="1" si="3037"/>
        <v>0</v>
      </c>
      <c r="CA214" s="53">
        <f t="shared" ca="1" si="3037"/>
        <v>0</v>
      </c>
      <c r="CB214" s="53">
        <f t="shared" ca="1" si="3037"/>
        <v>0</v>
      </c>
      <c r="CC214" s="53">
        <f t="shared" ca="1" si="3037"/>
        <v>0</v>
      </c>
      <c r="CD214" s="54">
        <f t="shared" ca="1" si="3037"/>
        <v>0</v>
      </c>
      <c r="CE214" s="53">
        <f t="shared" ca="1" si="3037"/>
        <v>0</v>
      </c>
      <c r="CF214" s="53">
        <f t="shared" ca="1" si="3037"/>
        <v>0</v>
      </c>
      <c r="CG214" s="53">
        <f t="shared" ca="1" si="3037"/>
        <v>0</v>
      </c>
      <c r="CH214" s="53">
        <f t="shared" ca="1" si="3037"/>
        <v>0</v>
      </c>
      <c r="CI214" s="53">
        <f t="shared" ref="CI214:CX216" ca="1" si="3038">IF(OFFSET($HI214,,(COLUMN()-COLUMN($BS$1:$BS$12)),,1)&lt;&gt;"",OFFSET($HI214,,(COLUMN()-COLUMN($BS$1:$BS$12)),,1),SUM(OFFSET($DP214,,2*(COLUMN()-COLUMN($BS$1:$BS$12)),,2)))</f>
        <v>0</v>
      </c>
      <c r="CJ214" s="53">
        <f t="shared" ca="1" si="3038"/>
        <v>0</v>
      </c>
      <c r="CK214" s="53">
        <f t="shared" ca="1" si="3038"/>
        <v>0</v>
      </c>
      <c r="CL214" s="53">
        <f t="shared" ca="1" si="3038"/>
        <v>0</v>
      </c>
      <c r="CM214" s="53">
        <f t="shared" ca="1" si="3038"/>
        <v>0</v>
      </c>
      <c r="CN214" s="53">
        <f t="shared" ca="1" si="3038"/>
        <v>0</v>
      </c>
      <c r="CO214" s="53">
        <f t="shared" ca="1" si="3038"/>
        <v>0</v>
      </c>
      <c r="CP214" s="54">
        <f t="shared" ca="1" si="3038"/>
        <v>0</v>
      </c>
      <c r="CQ214" s="53">
        <f t="shared" ca="1" si="3038"/>
        <v>0</v>
      </c>
      <c r="CR214" s="53">
        <f t="shared" ca="1" si="3038"/>
        <v>0</v>
      </c>
      <c r="CS214" s="53">
        <f t="shared" ca="1" si="3038"/>
        <v>0</v>
      </c>
      <c r="CT214" s="53">
        <f t="shared" ca="1" si="3038"/>
        <v>0</v>
      </c>
      <c r="CU214" s="53">
        <f t="shared" ca="1" si="3038"/>
        <v>0</v>
      </c>
      <c r="CV214" s="53">
        <f t="shared" ca="1" si="3038"/>
        <v>0</v>
      </c>
      <c r="CW214" s="53">
        <f t="shared" ca="1" si="3038"/>
        <v>0</v>
      </c>
      <c r="CX214" s="53">
        <f t="shared" ca="1" si="3038"/>
        <v>0</v>
      </c>
      <c r="CY214" s="53">
        <f t="shared" ref="CY214:DN216" ca="1" si="3039">IF(OFFSET($HI214,,(COLUMN()-COLUMN($BS$1:$BS$12)),,1)&lt;&gt;"",OFFSET($HI214,,(COLUMN()-COLUMN($BS$1:$BS$12)),,1),SUM(OFFSET($DP214,,2*(COLUMN()-COLUMN($BS$1:$BS$12)),,2)))</f>
        <v>0</v>
      </c>
      <c r="CZ214" s="53">
        <f t="shared" ca="1" si="3039"/>
        <v>0</v>
      </c>
      <c r="DA214" s="53">
        <f t="shared" ca="1" si="3039"/>
        <v>0</v>
      </c>
      <c r="DB214" s="54">
        <f t="shared" ca="1" si="3039"/>
        <v>0</v>
      </c>
      <c r="DC214" s="53">
        <f t="shared" ca="1" si="3039"/>
        <v>0</v>
      </c>
      <c r="DD214" s="53">
        <f t="shared" ca="1" si="3039"/>
        <v>0</v>
      </c>
      <c r="DE214" s="53">
        <f t="shared" ca="1" si="3039"/>
        <v>0</v>
      </c>
      <c r="DF214" s="53">
        <f t="shared" ca="1" si="3039"/>
        <v>0</v>
      </c>
      <c r="DG214" s="53">
        <f t="shared" ca="1" si="3039"/>
        <v>0</v>
      </c>
      <c r="DH214" s="53">
        <f t="shared" ca="1" si="3039"/>
        <v>0</v>
      </c>
      <c r="DI214" s="53">
        <f t="shared" ca="1" si="3039"/>
        <v>0</v>
      </c>
      <c r="DJ214" s="53">
        <f t="shared" ca="1" si="3039"/>
        <v>0</v>
      </c>
      <c r="DK214" s="53">
        <f t="shared" ca="1" si="3039"/>
        <v>0</v>
      </c>
      <c r="DL214" s="53">
        <f t="shared" ca="1" si="3039"/>
        <v>0</v>
      </c>
      <c r="DM214" s="53">
        <f t="shared" ca="1" si="3039"/>
        <v>0</v>
      </c>
      <c r="DN214" s="53">
        <f t="shared" ca="1" si="3039"/>
        <v>0</v>
      </c>
      <c r="DO214" s="52"/>
      <c r="DP214" s="60">
        <v>23.529411764705884</v>
      </c>
      <c r="DQ214" s="53">
        <v>23.529411764705884</v>
      </c>
      <c r="DR214" s="53">
        <v>23.529411764705884</v>
      </c>
      <c r="DS214" s="53">
        <v>23.529411764705884</v>
      </c>
      <c r="DT214" s="53">
        <v>23.529411764705884</v>
      </c>
      <c r="DU214" s="53">
        <v>47.058823529411768</v>
      </c>
      <c r="DV214" s="53">
        <v>47.058823529411768</v>
      </c>
      <c r="DW214" s="53">
        <v>47.058823529411768</v>
      </c>
      <c r="DX214" s="53">
        <v>47.058823529411768</v>
      </c>
      <c r="DY214" s="53">
        <v>47.058823529411768</v>
      </c>
      <c r="DZ214" s="53">
        <v>47.058823529411768</v>
      </c>
      <c r="EA214" s="53">
        <v>0</v>
      </c>
      <c r="EB214" s="53">
        <v>0</v>
      </c>
      <c r="EC214" s="53">
        <v>0</v>
      </c>
      <c r="ED214" s="53">
        <v>0</v>
      </c>
      <c r="EE214" s="53">
        <v>0</v>
      </c>
      <c r="EF214" s="53">
        <v>0</v>
      </c>
      <c r="EG214" s="53">
        <v>0</v>
      </c>
      <c r="EH214" s="53">
        <v>0</v>
      </c>
      <c r="EI214" s="53">
        <v>0</v>
      </c>
      <c r="EJ214" s="53">
        <v>0</v>
      </c>
      <c r="EK214" s="53">
        <v>0</v>
      </c>
      <c r="EL214" s="55">
        <v>0</v>
      </c>
      <c r="EM214" s="54">
        <v>0</v>
      </c>
      <c r="EN214" s="53">
        <v>0</v>
      </c>
      <c r="EO214" s="53">
        <v>0</v>
      </c>
      <c r="EP214" s="53">
        <v>0</v>
      </c>
      <c r="EQ214" s="53">
        <v>0</v>
      </c>
      <c r="ER214" s="53">
        <v>0</v>
      </c>
      <c r="ES214" s="53">
        <v>0</v>
      </c>
      <c r="ET214" s="53">
        <v>0</v>
      </c>
      <c r="EU214" s="53">
        <v>0</v>
      </c>
      <c r="EV214" s="53">
        <v>0</v>
      </c>
      <c r="EW214" s="53">
        <v>0</v>
      </c>
      <c r="EX214" s="53">
        <v>0</v>
      </c>
      <c r="EY214" s="53">
        <v>0</v>
      </c>
      <c r="EZ214" s="53">
        <v>0</v>
      </c>
      <c r="FA214" s="53">
        <v>0</v>
      </c>
      <c r="FB214" s="53">
        <v>0</v>
      </c>
      <c r="FC214" s="53">
        <v>0</v>
      </c>
      <c r="FD214" s="53">
        <v>0</v>
      </c>
      <c r="FE214" s="53">
        <v>0</v>
      </c>
      <c r="FF214" s="53">
        <v>0</v>
      </c>
      <c r="FG214" s="53">
        <v>0</v>
      </c>
      <c r="FH214" s="53">
        <v>0</v>
      </c>
      <c r="FI214" s="53">
        <v>0</v>
      </c>
      <c r="FJ214" s="53">
        <v>0</v>
      </c>
      <c r="FK214" s="54">
        <v>0</v>
      </c>
      <c r="FL214" s="53">
        <v>0</v>
      </c>
      <c r="FM214" s="53">
        <v>0</v>
      </c>
      <c r="FN214" s="53">
        <v>0</v>
      </c>
      <c r="FO214" s="53">
        <v>0</v>
      </c>
      <c r="FP214" s="53">
        <v>0</v>
      </c>
      <c r="FQ214" s="53">
        <v>0</v>
      </c>
      <c r="FR214" s="53">
        <v>0</v>
      </c>
      <c r="FS214" s="53">
        <v>0</v>
      </c>
      <c r="FT214" s="53">
        <v>0</v>
      </c>
      <c r="FU214" s="53">
        <v>0</v>
      </c>
      <c r="FV214" s="53">
        <v>0</v>
      </c>
      <c r="FW214" s="53">
        <v>0</v>
      </c>
      <c r="FX214" s="53">
        <v>0</v>
      </c>
      <c r="FY214" s="53">
        <v>0</v>
      </c>
      <c r="FZ214" s="53">
        <v>0</v>
      </c>
      <c r="GA214" s="53">
        <v>0</v>
      </c>
      <c r="GB214" s="53">
        <v>0</v>
      </c>
      <c r="GC214" s="53">
        <v>0</v>
      </c>
      <c r="GD214" s="53">
        <v>0</v>
      </c>
      <c r="GE214" s="53">
        <v>0</v>
      </c>
      <c r="GF214" s="53">
        <v>0</v>
      </c>
      <c r="GG214" s="53">
        <v>0</v>
      </c>
      <c r="GH214" s="53">
        <v>0</v>
      </c>
      <c r="GI214" s="54">
        <v>0</v>
      </c>
      <c r="GJ214" s="53">
        <v>0</v>
      </c>
      <c r="GK214" s="53">
        <v>0</v>
      </c>
      <c r="GL214" s="53">
        <v>0</v>
      </c>
      <c r="GM214" s="53">
        <v>0</v>
      </c>
      <c r="GN214" s="53">
        <v>0</v>
      </c>
      <c r="GO214" s="53">
        <v>0</v>
      </c>
      <c r="GP214" s="53">
        <v>0</v>
      </c>
      <c r="GQ214" s="53">
        <v>0</v>
      </c>
      <c r="GR214" s="53">
        <v>0</v>
      </c>
      <c r="GS214" s="53">
        <v>0</v>
      </c>
      <c r="GT214" s="53">
        <v>0</v>
      </c>
      <c r="GU214" s="53">
        <v>0</v>
      </c>
      <c r="GV214" s="53">
        <v>0</v>
      </c>
      <c r="GW214" s="53">
        <v>0</v>
      </c>
      <c r="GX214" s="53">
        <v>0</v>
      </c>
      <c r="GY214" s="53">
        <v>0</v>
      </c>
      <c r="GZ214" s="53">
        <v>0</v>
      </c>
      <c r="HA214" s="53">
        <v>0</v>
      </c>
      <c r="HB214" s="53">
        <v>0</v>
      </c>
      <c r="HC214" s="53">
        <v>0</v>
      </c>
      <c r="HD214" s="53">
        <v>0</v>
      </c>
      <c r="HE214" s="53">
        <v>0</v>
      </c>
      <c r="HF214" s="53">
        <v>0</v>
      </c>
      <c r="HG214" s="54">
        <v>0</v>
      </c>
      <c r="HH214" s="52"/>
      <c r="HI214" s="160"/>
      <c r="HJ214" s="161"/>
      <c r="HK214" s="161"/>
      <c r="HL214" s="161"/>
      <c r="HM214" s="161"/>
      <c r="HN214" s="161"/>
      <c r="HO214" s="161"/>
      <c r="HP214" s="161"/>
      <c r="HQ214" s="161"/>
      <c r="HR214" s="161"/>
      <c r="HS214" s="161"/>
      <c r="HT214" s="162"/>
      <c r="HU214" s="160"/>
      <c r="HV214" s="161"/>
      <c r="HW214" s="161"/>
      <c r="HX214" s="161"/>
      <c r="HY214" s="161"/>
      <c r="HZ214" s="161"/>
      <c r="IA214" s="161"/>
      <c r="IB214" s="161"/>
      <c r="IC214" s="161"/>
      <c r="ID214" s="161"/>
      <c r="IE214" s="161"/>
      <c r="IF214" s="162"/>
      <c r="IG214" s="160"/>
      <c r="IH214" s="161"/>
      <c r="II214" s="161"/>
      <c r="IJ214" s="161"/>
      <c r="IK214" s="161"/>
      <c r="IL214" s="161"/>
      <c r="IM214" s="161"/>
      <c r="IN214" s="161"/>
      <c r="IO214" s="161"/>
      <c r="IP214" s="161"/>
      <c r="IQ214" s="161"/>
      <c r="IR214" s="162"/>
      <c r="IS214" s="160"/>
      <c r="IT214" s="161"/>
      <c r="IU214" s="161"/>
      <c r="IV214" s="161"/>
      <c r="IW214" s="161"/>
      <c r="IX214" s="161"/>
      <c r="IY214" s="161"/>
      <c r="IZ214" s="161"/>
      <c r="JA214" s="161"/>
      <c r="JB214" s="161"/>
      <c r="JC214" s="161"/>
      <c r="JD214" s="162"/>
      <c r="JE214" s="92"/>
    </row>
    <row r="215" spans="1:265" s="1" customFormat="1" ht="14.4" x14ac:dyDescent="0.3">
      <c r="A215" s="125"/>
      <c r="B215" s="163">
        <f t="shared" ca="1" si="2980"/>
        <v>0</v>
      </c>
      <c r="C215" s="164" t="str">
        <f t="shared" ca="1" si="2981"/>
        <v>Affaire 1</v>
      </c>
      <c r="D215" s="140" t="str">
        <f t="shared" ca="1" si="2982"/>
        <v>DCE/REA</v>
      </c>
      <c r="E215" s="141" t="s">
        <v>39</v>
      </c>
      <c r="F215" s="142">
        <v>2</v>
      </c>
      <c r="G215" s="140">
        <f t="shared" ca="1" si="2983"/>
        <v>0</v>
      </c>
      <c r="H215" s="140">
        <f t="shared" ca="1" si="2984"/>
        <v>0</v>
      </c>
      <c r="I215" s="168">
        <f t="shared" ca="1" si="2985"/>
        <v>0</v>
      </c>
      <c r="J215" s="140">
        <f t="shared" ca="1" si="2986"/>
        <v>0</v>
      </c>
      <c r="K215" s="140">
        <f t="shared" ca="1" si="2987"/>
        <v>0</v>
      </c>
      <c r="L215" s="143">
        <f t="shared" ca="1" si="2988"/>
        <v>0</v>
      </c>
      <c r="M215" s="108"/>
      <c r="N215" s="145">
        <v>200</v>
      </c>
      <c r="O215" s="146">
        <v>43466</v>
      </c>
      <c r="P215" s="146">
        <v>43600</v>
      </c>
      <c r="Q215" s="147">
        <v>43597</v>
      </c>
      <c r="R215" s="148" t="str">
        <f ca="1">IF(AND($P215&lt;&gt;"",$P215&lt;=$B$1,$Q215=""),"RETARD","")</f>
        <v/>
      </c>
      <c r="S215" s="148">
        <f ca="1">IF($O215="","",IF(AND($B$1&lt;$P215,$Q215=""),$P215,IF(AND($Q215&lt;=$P215,$Q215&lt;&gt;""),$Q215,EDATE($P215,1))))</f>
        <v>43597</v>
      </c>
      <c r="T215" s="150"/>
      <c r="U215" s="108"/>
      <c r="V215" s="154" t="str">
        <f t="shared" ca="1" si="2989"/>
        <v>-</v>
      </c>
      <c r="W215" s="155" t="str">
        <f t="shared" ca="1" si="2990"/>
        <v>-</v>
      </c>
      <c r="X215" s="155" t="str">
        <f t="shared" ca="1" si="2991"/>
        <v>-</v>
      </c>
      <c r="Y215" s="155" t="str">
        <f t="shared" ca="1" si="2992"/>
        <v>-</v>
      </c>
      <c r="Z215" s="155" t="str">
        <f t="shared" ca="1" si="2993"/>
        <v>DCE</v>
      </c>
      <c r="AA215" s="155" t="str">
        <f t="shared" ca="1" si="2994"/>
        <v/>
      </c>
      <c r="AB215" s="155" t="str">
        <f t="shared" ca="1" si="2995"/>
        <v/>
      </c>
      <c r="AC215" s="155" t="str">
        <f t="shared" ca="1" si="2996"/>
        <v/>
      </c>
      <c r="AD215" s="155" t="str">
        <f t="shared" ca="1" si="2997"/>
        <v/>
      </c>
      <c r="AE215" s="155" t="str">
        <f t="shared" ca="1" si="2998"/>
        <v/>
      </c>
      <c r="AF215" s="155" t="str">
        <f t="shared" ca="1" si="2999"/>
        <v/>
      </c>
      <c r="AG215" s="156" t="str">
        <f t="shared" ca="1" si="3000"/>
        <v/>
      </c>
      <c r="AH215" s="154" t="str">
        <f t="shared" ca="1" si="3001"/>
        <v/>
      </c>
      <c r="AI215" s="155" t="str">
        <f t="shared" ca="1" si="3002"/>
        <v/>
      </c>
      <c r="AJ215" s="155" t="str">
        <f t="shared" ca="1" si="3003"/>
        <v/>
      </c>
      <c r="AK215" s="155" t="str">
        <f t="shared" ca="1" si="3004"/>
        <v/>
      </c>
      <c r="AL215" s="155" t="str">
        <f t="shared" ca="1" si="3005"/>
        <v/>
      </c>
      <c r="AM215" s="155" t="str">
        <f t="shared" ca="1" si="3006"/>
        <v/>
      </c>
      <c r="AN215" s="155" t="str">
        <f t="shared" ca="1" si="3007"/>
        <v/>
      </c>
      <c r="AO215" s="155" t="str">
        <f t="shared" ca="1" si="3008"/>
        <v/>
      </c>
      <c r="AP215" s="155" t="str">
        <f t="shared" ca="1" si="3009"/>
        <v/>
      </c>
      <c r="AQ215" s="155" t="str">
        <f t="shared" ca="1" si="3010"/>
        <v/>
      </c>
      <c r="AR215" s="155" t="str">
        <f t="shared" ca="1" si="3011"/>
        <v/>
      </c>
      <c r="AS215" s="156" t="str">
        <f t="shared" ca="1" si="3012"/>
        <v/>
      </c>
      <c r="AT215" s="154" t="str">
        <f t="shared" ca="1" si="3013"/>
        <v/>
      </c>
      <c r="AU215" s="155" t="str">
        <f t="shared" ca="1" si="3014"/>
        <v/>
      </c>
      <c r="AV215" s="155" t="str">
        <f t="shared" ca="1" si="3015"/>
        <v/>
      </c>
      <c r="AW215" s="155" t="str">
        <f t="shared" ca="1" si="3016"/>
        <v/>
      </c>
      <c r="AX215" s="155" t="str">
        <f t="shared" ca="1" si="3017"/>
        <v/>
      </c>
      <c r="AY215" s="155" t="str">
        <f t="shared" ca="1" si="3018"/>
        <v/>
      </c>
      <c r="AZ215" s="155" t="str">
        <f t="shared" ca="1" si="3019"/>
        <v/>
      </c>
      <c r="BA215" s="155" t="str">
        <f t="shared" ca="1" si="3020"/>
        <v/>
      </c>
      <c r="BB215" s="155" t="str">
        <f t="shared" ca="1" si="3021"/>
        <v/>
      </c>
      <c r="BC215" s="155" t="str">
        <f t="shared" ca="1" si="3022"/>
        <v/>
      </c>
      <c r="BD215" s="155" t="str">
        <f t="shared" ca="1" si="3023"/>
        <v/>
      </c>
      <c r="BE215" s="156" t="str">
        <f t="shared" ca="1" si="3024"/>
        <v/>
      </c>
      <c r="BF215" s="154" t="str">
        <f t="shared" ca="1" si="3025"/>
        <v/>
      </c>
      <c r="BG215" s="155" t="str">
        <f t="shared" ca="1" si="3026"/>
        <v/>
      </c>
      <c r="BH215" s="155" t="str">
        <f t="shared" ca="1" si="3027"/>
        <v/>
      </c>
      <c r="BI215" s="155" t="str">
        <f t="shared" ca="1" si="3028"/>
        <v/>
      </c>
      <c r="BJ215" s="155" t="str">
        <f t="shared" ca="1" si="3029"/>
        <v/>
      </c>
      <c r="BK215" s="155" t="str">
        <f t="shared" ca="1" si="3030"/>
        <v/>
      </c>
      <c r="BL215" s="155" t="str">
        <f t="shared" ca="1" si="3031"/>
        <v/>
      </c>
      <c r="BM215" s="155" t="str">
        <f t="shared" ca="1" si="3032"/>
        <v/>
      </c>
      <c r="BN215" s="155" t="str">
        <f t="shared" ca="1" si="3033"/>
        <v/>
      </c>
      <c r="BO215" s="155" t="str">
        <f t="shared" ca="1" si="3034"/>
        <v/>
      </c>
      <c r="BP215" s="155" t="str">
        <f t="shared" ca="1" si="3035"/>
        <v/>
      </c>
      <c r="BQ215" s="156" t="str">
        <f t="shared" ca="1" si="3036"/>
        <v/>
      </c>
      <c r="BR215" s="52"/>
      <c r="BS215" s="53">
        <f t="shared" ca="1" si="3037"/>
        <v>44.444444444444443</v>
      </c>
      <c r="BT215" s="53">
        <f t="shared" ca="1" si="3037"/>
        <v>44.444444444444443</v>
      </c>
      <c r="BU215" s="53">
        <f t="shared" ca="1" si="3037"/>
        <v>44.444444444444443</v>
      </c>
      <c r="BV215" s="53">
        <f t="shared" ca="1" si="3037"/>
        <v>44.444444444444443</v>
      </c>
      <c r="BW215" s="53">
        <f t="shared" ca="1" si="3037"/>
        <v>22.222222222222221</v>
      </c>
      <c r="BX215" s="53">
        <f t="shared" ca="1" si="3037"/>
        <v>0</v>
      </c>
      <c r="BY215" s="53">
        <f t="shared" ca="1" si="3037"/>
        <v>0</v>
      </c>
      <c r="BZ215" s="53">
        <f t="shared" ca="1" si="3037"/>
        <v>0</v>
      </c>
      <c r="CA215" s="53">
        <f t="shared" ca="1" si="3037"/>
        <v>0</v>
      </c>
      <c r="CB215" s="53">
        <f t="shared" ca="1" si="3037"/>
        <v>0</v>
      </c>
      <c r="CC215" s="53">
        <f t="shared" ca="1" si="3037"/>
        <v>0</v>
      </c>
      <c r="CD215" s="54">
        <f t="shared" ca="1" si="3037"/>
        <v>0</v>
      </c>
      <c r="CE215" s="53">
        <f t="shared" ca="1" si="3037"/>
        <v>0</v>
      </c>
      <c r="CF215" s="53">
        <f t="shared" ca="1" si="3037"/>
        <v>0</v>
      </c>
      <c r="CG215" s="53">
        <f t="shared" ca="1" si="3037"/>
        <v>0</v>
      </c>
      <c r="CH215" s="53">
        <f t="shared" ca="1" si="3037"/>
        <v>0</v>
      </c>
      <c r="CI215" s="53">
        <f t="shared" ca="1" si="3038"/>
        <v>0</v>
      </c>
      <c r="CJ215" s="53">
        <f t="shared" ca="1" si="3038"/>
        <v>0</v>
      </c>
      <c r="CK215" s="53">
        <f t="shared" ca="1" si="3038"/>
        <v>0</v>
      </c>
      <c r="CL215" s="53">
        <f t="shared" ca="1" si="3038"/>
        <v>0</v>
      </c>
      <c r="CM215" s="53">
        <f t="shared" ca="1" si="3038"/>
        <v>0</v>
      </c>
      <c r="CN215" s="53">
        <f t="shared" ca="1" si="3038"/>
        <v>0</v>
      </c>
      <c r="CO215" s="53">
        <f t="shared" ca="1" si="3038"/>
        <v>0</v>
      </c>
      <c r="CP215" s="54">
        <f t="shared" ca="1" si="3038"/>
        <v>0</v>
      </c>
      <c r="CQ215" s="53">
        <f t="shared" ca="1" si="3038"/>
        <v>0</v>
      </c>
      <c r="CR215" s="53">
        <f t="shared" ca="1" si="3038"/>
        <v>0</v>
      </c>
      <c r="CS215" s="53">
        <f t="shared" ca="1" si="3038"/>
        <v>0</v>
      </c>
      <c r="CT215" s="53">
        <f t="shared" ca="1" si="3038"/>
        <v>0</v>
      </c>
      <c r="CU215" s="53">
        <f t="shared" ca="1" si="3038"/>
        <v>0</v>
      </c>
      <c r="CV215" s="53">
        <f t="shared" ca="1" si="3038"/>
        <v>0</v>
      </c>
      <c r="CW215" s="53">
        <f t="shared" ca="1" si="3038"/>
        <v>0</v>
      </c>
      <c r="CX215" s="53">
        <f t="shared" ca="1" si="3038"/>
        <v>0</v>
      </c>
      <c r="CY215" s="53">
        <f t="shared" ca="1" si="3039"/>
        <v>0</v>
      </c>
      <c r="CZ215" s="53">
        <f t="shared" ca="1" si="3039"/>
        <v>0</v>
      </c>
      <c r="DA215" s="53">
        <f t="shared" ca="1" si="3039"/>
        <v>0</v>
      </c>
      <c r="DB215" s="54">
        <f t="shared" ca="1" si="3039"/>
        <v>0</v>
      </c>
      <c r="DC215" s="53">
        <f t="shared" ca="1" si="3039"/>
        <v>0</v>
      </c>
      <c r="DD215" s="53">
        <f t="shared" ca="1" si="3039"/>
        <v>0</v>
      </c>
      <c r="DE215" s="53">
        <f t="shared" ca="1" si="3039"/>
        <v>0</v>
      </c>
      <c r="DF215" s="53">
        <f t="shared" ca="1" si="3039"/>
        <v>0</v>
      </c>
      <c r="DG215" s="53">
        <f t="shared" ca="1" si="3039"/>
        <v>0</v>
      </c>
      <c r="DH215" s="53">
        <f t="shared" ca="1" si="3039"/>
        <v>0</v>
      </c>
      <c r="DI215" s="53">
        <f t="shared" ca="1" si="3039"/>
        <v>0</v>
      </c>
      <c r="DJ215" s="53">
        <f t="shared" ca="1" si="3039"/>
        <v>0</v>
      </c>
      <c r="DK215" s="53">
        <f t="shared" ca="1" si="3039"/>
        <v>0</v>
      </c>
      <c r="DL215" s="53">
        <f t="shared" ca="1" si="3039"/>
        <v>0</v>
      </c>
      <c r="DM215" s="53">
        <f t="shared" ca="1" si="3039"/>
        <v>0</v>
      </c>
      <c r="DN215" s="53">
        <f t="shared" ca="1" si="3039"/>
        <v>0</v>
      </c>
      <c r="DO215" s="52"/>
      <c r="DP215" s="60">
        <v>22.222222222222221</v>
      </c>
      <c r="DQ215" s="53">
        <v>22.222222222222221</v>
      </c>
      <c r="DR215" s="53">
        <v>22.222222222222221</v>
      </c>
      <c r="DS215" s="53">
        <v>22.222222222222221</v>
      </c>
      <c r="DT215" s="53">
        <v>22.222222222222221</v>
      </c>
      <c r="DU215" s="53">
        <v>22.222222222222221</v>
      </c>
      <c r="DV215" s="53">
        <v>22.222222222222221</v>
      </c>
      <c r="DW215" s="53">
        <v>22.222222222222221</v>
      </c>
      <c r="DX215" s="53">
        <v>22.222222222222221</v>
      </c>
      <c r="DY215" s="53">
        <v>0</v>
      </c>
      <c r="DZ215" s="53">
        <v>0</v>
      </c>
      <c r="EA215" s="53">
        <v>0</v>
      </c>
      <c r="EB215" s="53">
        <v>0</v>
      </c>
      <c r="EC215" s="53">
        <v>0</v>
      </c>
      <c r="ED215" s="53">
        <v>0</v>
      </c>
      <c r="EE215" s="53">
        <v>0</v>
      </c>
      <c r="EF215" s="53">
        <v>0</v>
      </c>
      <c r="EG215" s="53">
        <v>0</v>
      </c>
      <c r="EH215" s="53">
        <v>0</v>
      </c>
      <c r="EI215" s="53">
        <v>0</v>
      </c>
      <c r="EJ215" s="53">
        <v>0</v>
      </c>
      <c r="EK215" s="53">
        <v>0</v>
      </c>
      <c r="EL215" s="55">
        <v>0</v>
      </c>
      <c r="EM215" s="54">
        <v>0</v>
      </c>
      <c r="EN215" s="53">
        <v>0</v>
      </c>
      <c r="EO215" s="53">
        <v>0</v>
      </c>
      <c r="EP215" s="53">
        <v>0</v>
      </c>
      <c r="EQ215" s="53">
        <v>0</v>
      </c>
      <c r="ER215" s="53">
        <v>0</v>
      </c>
      <c r="ES215" s="53">
        <v>0</v>
      </c>
      <c r="ET215" s="53">
        <v>0</v>
      </c>
      <c r="EU215" s="53">
        <v>0</v>
      </c>
      <c r="EV215" s="53">
        <v>0</v>
      </c>
      <c r="EW215" s="53">
        <v>0</v>
      </c>
      <c r="EX215" s="53">
        <v>0</v>
      </c>
      <c r="EY215" s="53">
        <v>0</v>
      </c>
      <c r="EZ215" s="53">
        <v>0</v>
      </c>
      <c r="FA215" s="53">
        <v>0</v>
      </c>
      <c r="FB215" s="53">
        <v>0</v>
      </c>
      <c r="FC215" s="53">
        <v>0</v>
      </c>
      <c r="FD215" s="53">
        <v>0</v>
      </c>
      <c r="FE215" s="53">
        <v>0</v>
      </c>
      <c r="FF215" s="53">
        <v>0</v>
      </c>
      <c r="FG215" s="53">
        <v>0</v>
      </c>
      <c r="FH215" s="53">
        <v>0</v>
      </c>
      <c r="FI215" s="53">
        <v>0</v>
      </c>
      <c r="FJ215" s="53">
        <v>0</v>
      </c>
      <c r="FK215" s="54">
        <v>0</v>
      </c>
      <c r="FL215" s="53">
        <v>0</v>
      </c>
      <c r="FM215" s="53">
        <v>0</v>
      </c>
      <c r="FN215" s="53">
        <v>0</v>
      </c>
      <c r="FO215" s="53">
        <v>0</v>
      </c>
      <c r="FP215" s="53">
        <v>0</v>
      </c>
      <c r="FQ215" s="53">
        <v>0</v>
      </c>
      <c r="FR215" s="53">
        <v>0</v>
      </c>
      <c r="FS215" s="53">
        <v>0</v>
      </c>
      <c r="FT215" s="53">
        <v>0</v>
      </c>
      <c r="FU215" s="53">
        <v>0</v>
      </c>
      <c r="FV215" s="53">
        <v>0</v>
      </c>
      <c r="FW215" s="53">
        <v>0</v>
      </c>
      <c r="FX215" s="53">
        <v>0</v>
      </c>
      <c r="FY215" s="53">
        <v>0</v>
      </c>
      <c r="FZ215" s="53">
        <v>0</v>
      </c>
      <c r="GA215" s="53">
        <v>0</v>
      </c>
      <c r="GB215" s="53">
        <v>0</v>
      </c>
      <c r="GC215" s="53">
        <v>0</v>
      </c>
      <c r="GD215" s="53">
        <v>0</v>
      </c>
      <c r="GE215" s="53">
        <v>0</v>
      </c>
      <c r="GF215" s="53">
        <v>0</v>
      </c>
      <c r="GG215" s="53">
        <v>0</v>
      </c>
      <c r="GH215" s="53">
        <v>0</v>
      </c>
      <c r="GI215" s="54">
        <v>0</v>
      </c>
      <c r="GJ215" s="53">
        <v>0</v>
      </c>
      <c r="GK215" s="53">
        <v>0</v>
      </c>
      <c r="GL215" s="53">
        <v>0</v>
      </c>
      <c r="GM215" s="53">
        <v>0</v>
      </c>
      <c r="GN215" s="53">
        <v>0</v>
      </c>
      <c r="GO215" s="53">
        <v>0</v>
      </c>
      <c r="GP215" s="53">
        <v>0</v>
      </c>
      <c r="GQ215" s="53">
        <v>0</v>
      </c>
      <c r="GR215" s="53">
        <v>0</v>
      </c>
      <c r="GS215" s="53">
        <v>0</v>
      </c>
      <c r="GT215" s="53">
        <v>0</v>
      </c>
      <c r="GU215" s="53">
        <v>0</v>
      </c>
      <c r="GV215" s="53">
        <v>0</v>
      </c>
      <c r="GW215" s="53">
        <v>0</v>
      </c>
      <c r="GX215" s="53">
        <v>0</v>
      </c>
      <c r="GY215" s="53">
        <v>0</v>
      </c>
      <c r="GZ215" s="53">
        <v>0</v>
      </c>
      <c r="HA215" s="53">
        <v>0</v>
      </c>
      <c r="HB215" s="53">
        <v>0</v>
      </c>
      <c r="HC215" s="53">
        <v>0</v>
      </c>
      <c r="HD215" s="53">
        <v>0</v>
      </c>
      <c r="HE215" s="53">
        <v>0</v>
      </c>
      <c r="HF215" s="53">
        <v>0</v>
      </c>
      <c r="HG215" s="54">
        <v>0</v>
      </c>
      <c r="HH215" s="52"/>
      <c r="HI215" s="160"/>
      <c r="HJ215" s="161"/>
      <c r="HK215" s="161"/>
      <c r="HL215" s="161"/>
      <c r="HM215" s="161"/>
      <c r="HN215" s="161"/>
      <c r="HO215" s="161"/>
      <c r="HP215" s="161"/>
      <c r="HQ215" s="161"/>
      <c r="HR215" s="161"/>
      <c r="HS215" s="161"/>
      <c r="HT215" s="162"/>
      <c r="HU215" s="160"/>
      <c r="HV215" s="161"/>
      <c r="HW215" s="161"/>
      <c r="HX215" s="161"/>
      <c r="HY215" s="161"/>
      <c r="HZ215" s="161"/>
      <c r="IA215" s="161"/>
      <c r="IB215" s="161"/>
      <c r="IC215" s="161"/>
      <c r="ID215" s="161"/>
      <c r="IE215" s="161"/>
      <c r="IF215" s="162"/>
      <c r="IG215" s="160"/>
      <c r="IH215" s="161"/>
      <c r="II215" s="161"/>
      <c r="IJ215" s="161"/>
      <c r="IK215" s="161"/>
      <c r="IL215" s="161"/>
      <c r="IM215" s="161"/>
      <c r="IN215" s="161"/>
      <c r="IO215" s="161"/>
      <c r="IP215" s="161"/>
      <c r="IQ215" s="161"/>
      <c r="IR215" s="162"/>
      <c r="IS215" s="160"/>
      <c r="IT215" s="161"/>
      <c r="IU215" s="161"/>
      <c r="IV215" s="161"/>
      <c r="IW215" s="161"/>
      <c r="IX215" s="161"/>
      <c r="IY215" s="161"/>
      <c r="IZ215" s="161"/>
      <c r="JA215" s="161"/>
      <c r="JB215" s="161"/>
      <c r="JC215" s="161"/>
      <c r="JD215" s="162"/>
      <c r="JE215" s="92"/>
    </row>
    <row r="216" spans="1:265" s="1" customFormat="1" ht="15" thickBot="1" x14ac:dyDescent="0.35">
      <c r="A216" s="125"/>
      <c r="B216" s="163">
        <f t="shared" ca="1" si="2980"/>
        <v>0</v>
      </c>
      <c r="C216" s="164" t="str">
        <f t="shared" ca="1" si="2981"/>
        <v>Affaire 1</v>
      </c>
      <c r="D216" s="140" t="str">
        <f t="shared" ca="1" si="2982"/>
        <v>DCE/REA</v>
      </c>
      <c r="E216" s="141" t="s">
        <v>40</v>
      </c>
      <c r="F216" s="142">
        <v>3</v>
      </c>
      <c r="G216" s="140">
        <f t="shared" ca="1" si="2983"/>
        <v>0</v>
      </c>
      <c r="H216" s="140">
        <f t="shared" ca="1" si="2984"/>
        <v>0</v>
      </c>
      <c r="I216" s="168">
        <f t="shared" ca="1" si="2985"/>
        <v>0</v>
      </c>
      <c r="J216" s="140">
        <f t="shared" ca="1" si="2986"/>
        <v>0</v>
      </c>
      <c r="K216" s="140">
        <f t="shared" ca="1" si="2987"/>
        <v>0</v>
      </c>
      <c r="L216" s="143">
        <f t="shared" ca="1" si="2988"/>
        <v>0</v>
      </c>
      <c r="M216" s="108"/>
      <c r="N216" s="145">
        <v>250</v>
      </c>
      <c r="O216" s="146">
        <v>43466</v>
      </c>
      <c r="P216" s="146">
        <v>43525</v>
      </c>
      <c r="Q216" s="147"/>
      <c r="R216" s="148" t="str">
        <f ca="1">IF(AND($P216&lt;&gt;"",$P216&lt;=$B$1,$Q216=""),"RETARD","")</f>
        <v>RETARD</v>
      </c>
      <c r="S216" s="148">
        <f ca="1">IF($O216="","",IF(AND($B$1&lt;$P216,$Q216=""),$P216,IF(AND($Q216&lt;=$P216,$Q216&lt;&gt;""),$Q216,EDATE($P216,1))))</f>
        <v>43556</v>
      </c>
      <c r="T216" s="150"/>
      <c r="U216" s="108"/>
      <c r="V216" s="154" t="str">
        <f t="shared" ca="1" si="2989"/>
        <v>-</v>
      </c>
      <c r="W216" s="155" t="str">
        <f t="shared" ca="1" si="2990"/>
        <v>-</v>
      </c>
      <c r="X216" s="155" t="str">
        <f t="shared" ca="1" si="2991"/>
        <v>-</v>
      </c>
      <c r="Y216" s="155" t="str">
        <f t="shared" ca="1" si="2992"/>
        <v>DCE</v>
      </c>
      <c r="Z216" s="155" t="str">
        <f t="shared" ca="1" si="2993"/>
        <v/>
      </c>
      <c r="AA216" s="155" t="str">
        <f t="shared" ca="1" si="2994"/>
        <v/>
      </c>
      <c r="AB216" s="155" t="str">
        <f t="shared" ca="1" si="2995"/>
        <v/>
      </c>
      <c r="AC216" s="155" t="str">
        <f t="shared" ca="1" si="2996"/>
        <v/>
      </c>
      <c r="AD216" s="155" t="str">
        <f t="shared" ca="1" si="2997"/>
        <v/>
      </c>
      <c r="AE216" s="155" t="str">
        <f t="shared" ca="1" si="2998"/>
        <v/>
      </c>
      <c r="AF216" s="155" t="str">
        <f t="shared" ca="1" si="2999"/>
        <v/>
      </c>
      <c r="AG216" s="156" t="str">
        <f t="shared" ca="1" si="3000"/>
        <v/>
      </c>
      <c r="AH216" s="154" t="str">
        <f t="shared" ca="1" si="3001"/>
        <v/>
      </c>
      <c r="AI216" s="155" t="str">
        <f t="shared" ca="1" si="3002"/>
        <v/>
      </c>
      <c r="AJ216" s="155" t="str">
        <f t="shared" ca="1" si="3003"/>
        <v/>
      </c>
      <c r="AK216" s="155" t="str">
        <f t="shared" ca="1" si="3004"/>
        <v/>
      </c>
      <c r="AL216" s="155" t="str">
        <f t="shared" ca="1" si="3005"/>
        <v/>
      </c>
      <c r="AM216" s="155" t="str">
        <f t="shared" ca="1" si="3006"/>
        <v/>
      </c>
      <c r="AN216" s="155" t="str">
        <f t="shared" ca="1" si="3007"/>
        <v/>
      </c>
      <c r="AO216" s="155" t="str">
        <f t="shared" ca="1" si="3008"/>
        <v/>
      </c>
      <c r="AP216" s="155" t="str">
        <f t="shared" ca="1" si="3009"/>
        <v/>
      </c>
      <c r="AQ216" s="155" t="str">
        <f t="shared" ca="1" si="3010"/>
        <v/>
      </c>
      <c r="AR216" s="155" t="str">
        <f t="shared" ca="1" si="3011"/>
        <v/>
      </c>
      <c r="AS216" s="156" t="str">
        <f t="shared" ca="1" si="3012"/>
        <v/>
      </c>
      <c r="AT216" s="154" t="str">
        <f t="shared" ca="1" si="3013"/>
        <v/>
      </c>
      <c r="AU216" s="155" t="str">
        <f t="shared" ca="1" si="3014"/>
        <v/>
      </c>
      <c r="AV216" s="155" t="str">
        <f t="shared" ca="1" si="3015"/>
        <v/>
      </c>
      <c r="AW216" s="155" t="str">
        <f t="shared" ca="1" si="3016"/>
        <v/>
      </c>
      <c r="AX216" s="155" t="str">
        <f t="shared" ca="1" si="3017"/>
        <v/>
      </c>
      <c r="AY216" s="155" t="str">
        <f t="shared" ca="1" si="3018"/>
        <v/>
      </c>
      <c r="AZ216" s="155" t="str">
        <f t="shared" ca="1" si="3019"/>
        <v/>
      </c>
      <c r="BA216" s="155" t="str">
        <f t="shared" ca="1" si="3020"/>
        <v/>
      </c>
      <c r="BB216" s="155" t="str">
        <f t="shared" ca="1" si="3021"/>
        <v/>
      </c>
      <c r="BC216" s="155" t="str">
        <f t="shared" ca="1" si="3022"/>
        <v/>
      </c>
      <c r="BD216" s="155" t="str">
        <f t="shared" ca="1" si="3023"/>
        <v/>
      </c>
      <c r="BE216" s="156" t="str">
        <f t="shared" ca="1" si="3024"/>
        <v/>
      </c>
      <c r="BF216" s="154" t="str">
        <f t="shared" ca="1" si="3025"/>
        <v/>
      </c>
      <c r="BG216" s="155" t="str">
        <f t="shared" ca="1" si="3026"/>
        <v/>
      </c>
      <c r="BH216" s="155" t="str">
        <f t="shared" ca="1" si="3027"/>
        <v/>
      </c>
      <c r="BI216" s="155" t="str">
        <f t="shared" ca="1" si="3028"/>
        <v/>
      </c>
      <c r="BJ216" s="155" t="str">
        <f t="shared" ca="1" si="3029"/>
        <v/>
      </c>
      <c r="BK216" s="155" t="str">
        <f t="shared" ca="1" si="3030"/>
        <v/>
      </c>
      <c r="BL216" s="155" t="str">
        <f t="shared" ca="1" si="3031"/>
        <v/>
      </c>
      <c r="BM216" s="155" t="str">
        <f t="shared" ca="1" si="3032"/>
        <v/>
      </c>
      <c r="BN216" s="155" t="str">
        <f t="shared" ca="1" si="3033"/>
        <v/>
      </c>
      <c r="BO216" s="155" t="str">
        <f t="shared" ca="1" si="3034"/>
        <v/>
      </c>
      <c r="BP216" s="155" t="str">
        <f t="shared" ca="1" si="3035"/>
        <v/>
      </c>
      <c r="BQ216" s="156" t="str">
        <f t="shared" ca="1" si="3036"/>
        <v/>
      </c>
      <c r="BR216" s="52"/>
      <c r="BS216" s="53">
        <f t="shared" ca="1" si="3037"/>
        <v>71.428571428571431</v>
      </c>
      <c r="BT216" s="53">
        <f t="shared" ca="1" si="3037"/>
        <v>71.428571428571431</v>
      </c>
      <c r="BU216" s="53">
        <f t="shared" ca="1" si="3037"/>
        <v>71.428571428571431</v>
      </c>
      <c r="BV216" s="53">
        <f t="shared" ca="1" si="3037"/>
        <v>35.714285714285715</v>
      </c>
      <c r="BW216" s="53">
        <f t="shared" ca="1" si="3037"/>
        <v>0</v>
      </c>
      <c r="BX216" s="53">
        <f t="shared" ca="1" si="3037"/>
        <v>0</v>
      </c>
      <c r="BY216" s="53">
        <f t="shared" ca="1" si="3037"/>
        <v>0</v>
      </c>
      <c r="BZ216" s="53">
        <f t="shared" ca="1" si="3037"/>
        <v>0</v>
      </c>
      <c r="CA216" s="53">
        <f t="shared" ca="1" si="3037"/>
        <v>0</v>
      </c>
      <c r="CB216" s="53">
        <f t="shared" ca="1" si="3037"/>
        <v>0</v>
      </c>
      <c r="CC216" s="53">
        <f t="shared" ca="1" si="3037"/>
        <v>0</v>
      </c>
      <c r="CD216" s="54">
        <f t="shared" ca="1" si="3037"/>
        <v>0</v>
      </c>
      <c r="CE216" s="53">
        <f t="shared" ca="1" si="3037"/>
        <v>0</v>
      </c>
      <c r="CF216" s="53">
        <f t="shared" ca="1" si="3037"/>
        <v>0</v>
      </c>
      <c r="CG216" s="53">
        <f t="shared" ca="1" si="3037"/>
        <v>0</v>
      </c>
      <c r="CH216" s="53">
        <f t="shared" ca="1" si="3037"/>
        <v>0</v>
      </c>
      <c r="CI216" s="53">
        <f t="shared" ca="1" si="3038"/>
        <v>0</v>
      </c>
      <c r="CJ216" s="53">
        <f t="shared" ca="1" si="3038"/>
        <v>0</v>
      </c>
      <c r="CK216" s="53">
        <f t="shared" ca="1" si="3038"/>
        <v>0</v>
      </c>
      <c r="CL216" s="53">
        <f t="shared" ca="1" si="3038"/>
        <v>0</v>
      </c>
      <c r="CM216" s="53">
        <f t="shared" ca="1" si="3038"/>
        <v>0</v>
      </c>
      <c r="CN216" s="53">
        <f t="shared" ca="1" si="3038"/>
        <v>0</v>
      </c>
      <c r="CO216" s="53">
        <f t="shared" ca="1" si="3038"/>
        <v>0</v>
      </c>
      <c r="CP216" s="54">
        <f t="shared" ca="1" si="3038"/>
        <v>0</v>
      </c>
      <c r="CQ216" s="53">
        <f t="shared" ca="1" si="3038"/>
        <v>0</v>
      </c>
      <c r="CR216" s="53">
        <f t="shared" ca="1" si="3038"/>
        <v>0</v>
      </c>
      <c r="CS216" s="53">
        <f t="shared" ca="1" si="3038"/>
        <v>0</v>
      </c>
      <c r="CT216" s="53">
        <f t="shared" ca="1" si="3038"/>
        <v>0</v>
      </c>
      <c r="CU216" s="53">
        <f t="shared" ca="1" si="3038"/>
        <v>0</v>
      </c>
      <c r="CV216" s="53">
        <f t="shared" ca="1" si="3038"/>
        <v>0</v>
      </c>
      <c r="CW216" s="53">
        <f t="shared" ca="1" si="3038"/>
        <v>0</v>
      </c>
      <c r="CX216" s="53">
        <f t="shared" ca="1" si="3038"/>
        <v>0</v>
      </c>
      <c r="CY216" s="53">
        <f t="shared" ca="1" si="3039"/>
        <v>0</v>
      </c>
      <c r="CZ216" s="53">
        <f t="shared" ca="1" si="3039"/>
        <v>0</v>
      </c>
      <c r="DA216" s="53">
        <f t="shared" ca="1" si="3039"/>
        <v>0</v>
      </c>
      <c r="DB216" s="54">
        <f t="shared" ca="1" si="3039"/>
        <v>0</v>
      </c>
      <c r="DC216" s="53">
        <f t="shared" ca="1" si="3039"/>
        <v>0</v>
      </c>
      <c r="DD216" s="53">
        <f t="shared" ca="1" si="3039"/>
        <v>0</v>
      </c>
      <c r="DE216" s="53">
        <f t="shared" ca="1" si="3039"/>
        <v>0</v>
      </c>
      <c r="DF216" s="53">
        <f t="shared" ca="1" si="3039"/>
        <v>0</v>
      </c>
      <c r="DG216" s="53">
        <f t="shared" ca="1" si="3039"/>
        <v>0</v>
      </c>
      <c r="DH216" s="53">
        <f t="shared" ca="1" si="3039"/>
        <v>0</v>
      </c>
      <c r="DI216" s="53">
        <f t="shared" ca="1" si="3039"/>
        <v>0</v>
      </c>
      <c r="DJ216" s="53">
        <f t="shared" ca="1" si="3039"/>
        <v>0</v>
      </c>
      <c r="DK216" s="53">
        <f t="shared" ca="1" si="3039"/>
        <v>0</v>
      </c>
      <c r="DL216" s="53">
        <f t="shared" ca="1" si="3039"/>
        <v>0</v>
      </c>
      <c r="DM216" s="53">
        <f t="shared" ca="1" si="3039"/>
        <v>0</v>
      </c>
      <c r="DN216" s="53">
        <f t="shared" ca="1" si="3039"/>
        <v>0</v>
      </c>
      <c r="DO216" s="52"/>
      <c r="DP216" s="60">
        <v>35.714285714285715</v>
      </c>
      <c r="DQ216" s="53">
        <v>35.714285714285715</v>
      </c>
      <c r="DR216" s="53">
        <v>35.714285714285715</v>
      </c>
      <c r="DS216" s="53">
        <v>35.714285714285715</v>
      </c>
      <c r="DT216" s="53">
        <v>35.714285714285715</v>
      </c>
      <c r="DU216" s="53">
        <v>35.714285714285715</v>
      </c>
      <c r="DV216" s="53">
        <v>35.714285714285715</v>
      </c>
      <c r="DW216" s="53">
        <v>0</v>
      </c>
      <c r="DX216" s="53">
        <v>0</v>
      </c>
      <c r="DY216" s="53">
        <v>0</v>
      </c>
      <c r="DZ216" s="53">
        <v>0</v>
      </c>
      <c r="EA216" s="53">
        <v>0</v>
      </c>
      <c r="EB216" s="53">
        <v>0</v>
      </c>
      <c r="EC216" s="53">
        <v>0</v>
      </c>
      <c r="ED216" s="53">
        <v>0</v>
      </c>
      <c r="EE216" s="53">
        <v>0</v>
      </c>
      <c r="EF216" s="53">
        <v>0</v>
      </c>
      <c r="EG216" s="53">
        <v>0</v>
      </c>
      <c r="EH216" s="53">
        <v>0</v>
      </c>
      <c r="EI216" s="53">
        <v>0</v>
      </c>
      <c r="EJ216" s="53">
        <v>0</v>
      </c>
      <c r="EK216" s="53">
        <v>0</v>
      </c>
      <c r="EL216" s="55">
        <v>0</v>
      </c>
      <c r="EM216" s="54">
        <v>0</v>
      </c>
      <c r="EN216" s="53">
        <v>0</v>
      </c>
      <c r="EO216" s="53">
        <v>0</v>
      </c>
      <c r="EP216" s="53">
        <v>0</v>
      </c>
      <c r="EQ216" s="53">
        <v>0</v>
      </c>
      <c r="ER216" s="53">
        <v>0</v>
      </c>
      <c r="ES216" s="53">
        <v>0</v>
      </c>
      <c r="ET216" s="53">
        <v>0</v>
      </c>
      <c r="EU216" s="53">
        <v>0</v>
      </c>
      <c r="EV216" s="53">
        <v>0</v>
      </c>
      <c r="EW216" s="53">
        <v>0</v>
      </c>
      <c r="EX216" s="53">
        <v>0</v>
      </c>
      <c r="EY216" s="53">
        <v>0</v>
      </c>
      <c r="EZ216" s="53">
        <v>0</v>
      </c>
      <c r="FA216" s="53">
        <v>0</v>
      </c>
      <c r="FB216" s="53">
        <v>0</v>
      </c>
      <c r="FC216" s="53">
        <v>0</v>
      </c>
      <c r="FD216" s="53">
        <v>0</v>
      </c>
      <c r="FE216" s="53">
        <v>0</v>
      </c>
      <c r="FF216" s="53">
        <v>0</v>
      </c>
      <c r="FG216" s="53">
        <v>0</v>
      </c>
      <c r="FH216" s="53">
        <v>0</v>
      </c>
      <c r="FI216" s="53">
        <v>0</v>
      </c>
      <c r="FJ216" s="53">
        <v>0</v>
      </c>
      <c r="FK216" s="54">
        <v>0</v>
      </c>
      <c r="FL216" s="53">
        <v>0</v>
      </c>
      <c r="FM216" s="53">
        <v>0</v>
      </c>
      <c r="FN216" s="53">
        <v>0</v>
      </c>
      <c r="FO216" s="53">
        <v>0</v>
      </c>
      <c r="FP216" s="53">
        <v>0</v>
      </c>
      <c r="FQ216" s="53">
        <v>0</v>
      </c>
      <c r="FR216" s="53">
        <v>0</v>
      </c>
      <c r="FS216" s="53">
        <v>0</v>
      </c>
      <c r="FT216" s="53">
        <v>0</v>
      </c>
      <c r="FU216" s="53">
        <v>0</v>
      </c>
      <c r="FV216" s="53">
        <v>0</v>
      </c>
      <c r="FW216" s="53">
        <v>0</v>
      </c>
      <c r="FX216" s="53">
        <v>0</v>
      </c>
      <c r="FY216" s="53">
        <v>0</v>
      </c>
      <c r="FZ216" s="53">
        <v>0</v>
      </c>
      <c r="GA216" s="53">
        <v>0</v>
      </c>
      <c r="GB216" s="53">
        <v>0</v>
      </c>
      <c r="GC216" s="53">
        <v>0</v>
      </c>
      <c r="GD216" s="53">
        <v>0</v>
      </c>
      <c r="GE216" s="53">
        <v>0</v>
      </c>
      <c r="GF216" s="53">
        <v>0</v>
      </c>
      <c r="GG216" s="53">
        <v>0</v>
      </c>
      <c r="GH216" s="53">
        <v>0</v>
      </c>
      <c r="GI216" s="54">
        <v>0</v>
      </c>
      <c r="GJ216" s="53">
        <v>0</v>
      </c>
      <c r="GK216" s="53">
        <v>0</v>
      </c>
      <c r="GL216" s="53">
        <v>0</v>
      </c>
      <c r="GM216" s="53">
        <v>0</v>
      </c>
      <c r="GN216" s="53">
        <v>0</v>
      </c>
      <c r="GO216" s="53">
        <v>0</v>
      </c>
      <c r="GP216" s="53">
        <v>0</v>
      </c>
      <c r="GQ216" s="53">
        <v>0</v>
      </c>
      <c r="GR216" s="53">
        <v>0</v>
      </c>
      <c r="GS216" s="53">
        <v>0</v>
      </c>
      <c r="GT216" s="53">
        <v>0</v>
      </c>
      <c r="GU216" s="53">
        <v>0</v>
      </c>
      <c r="GV216" s="53">
        <v>0</v>
      </c>
      <c r="GW216" s="53">
        <v>0</v>
      </c>
      <c r="GX216" s="53">
        <v>0</v>
      </c>
      <c r="GY216" s="53">
        <v>0</v>
      </c>
      <c r="GZ216" s="53">
        <v>0</v>
      </c>
      <c r="HA216" s="53">
        <v>0</v>
      </c>
      <c r="HB216" s="53">
        <v>0</v>
      </c>
      <c r="HC216" s="53">
        <v>0</v>
      </c>
      <c r="HD216" s="53">
        <v>0</v>
      </c>
      <c r="HE216" s="53">
        <v>0</v>
      </c>
      <c r="HF216" s="53">
        <v>0</v>
      </c>
      <c r="HG216" s="54">
        <v>0</v>
      </c>
      <c r="HH216" s="52"/>
      <c r="HI216" s="160"/>
      <c r="HJ216" s="161"/>
      <c r="HK216" s="161"/>
      <c r="HL216" s="161"/>
      <c r="HM216" s="161"/>
      <c r="HN216" s="161"/>
      <c r="HO216" s="161"/>
      <c r="HP216" s="161"/>
      <c r="HQ216" s="161"/>
      <c r="HR216" s="161"/>
      <c r="HS216" s="161"/>
      <c r="HT216" s="162"/>
      <c r="HU216" s="160"/>
      <c r="HV216" s="161"/>
      <c r="HW216" s="161"/>
      <c r="HX216" s="161"/>
      <c r="HY216" s="161"/>
      <c r="HZ216" s="161"/>
      <c r="IA216" s="161"/>
      <c r="IB216" s="161"/>
      <c r="IC216" s="161"/>
      <c r="ID216" s="161"/>
      <c r="IE216" s="161"/>
      <c r="IF216" s="162"/>
      <c r="IG216" s="160"/>
      <c r="IH216" s="161"/>
      <c r="II216" s="161"/>
      <c r="IJ216" s="161"/>
      <c r="IK216" s="161"/>
      <c r="IL216" s="161"/>
      <c r="IM216" s="161"/>
      <c r="IN216" s="161"/>
      <c r="IO216" s="161"/>
      <c r="IP216" s="161"/>
      <c r="IQ216" s="161"/>
      <c r="IR216" s="162"/>
      <c r="IS216" s="160"/>
      <c r="IT216" s="161"/>
      <c r="IU216" s="161"/>
      <c r="IV216" s="161"/>
      <c r="IW216" s="161"/>
      <c r="IX216" s="161"/>
      <c r="IY216" s="161"/>
      <c r="IZ216" s="161"/>
      <c r="JA216" s="161"/>
      <c r="JB216" s="161"/>
      <c r="JC216" s="161"/>
      <c r="JD216" s="162"/>
      <c r="JE216" s="92"/>
    </row>
    <row r="217" spans="1:265" s="1" customFormat="1" ht="14.4" x14ac:dyDescent="0.3">
      <c r="A217" s="124"/>
      <c r="B217" s="171"/>
      <c r="C217" s="165" t="s">
        <v>43</v>
      </c>
      <c r="D217" s="137" t="s">
        <v>28</v>
      </c>
      <c r="E217" s="137" t="s">
        <v>39</v>
      </c>
      <c r="F217" s="138"/>
      <c r="G217" s="137"/>
      <c r="H217" s="137"/>
      <c r="I217" s="172"/>
      <c r="J217" s="137"/>
      <c r="K217" s="137"/>
      <c r="L217" s="139"/>
      <c r="M217" s="108"/>
      <c r="N217" s="144">
        <f ca="1">SUM(INDIRECT(ADDRESS(ROW($C217)+1,COLUMN($C217)+11,4)&amp;":"&amp;ADDRESS(ROW($C217)+(COUNTIFS($C$1:$C$12,$C217)-1),COLUMN($C217)+11,4)))</f>
        <v>850</v>
      </c>
      <c r="O217" s="137"/>
      <c r="P217" s="137"/>
      <c r="Q217" s="137"/>
      <c r="R217" s="137"/>
      <c r="S217" s="137"/>
      <c r="T217" s="170"/>
      <c r="U217" s="108"/>
      <c r="V217" s="151"/>
      <c r="W217" s="152"/>
      <c r="X217" s="152"/>
      <c r="Y217" s="152"/>
      <c r="Z217" s="152"/>
      <c r="AA217" s="152"/>
      <c r="AB217" s="152"/>
      <c r="AC217" s="152"/>
      <c r="AD217" s="152"/>
      <c r="AE217" s="152"/>
      <c r="AF217" s="152"/>
      <c r="AG217" s="153"/>
      <c r="AH217" s="151"/>
      <c r="AI217" s="152"/>
      <c r="AJ217" s="152"/>
      <c r="AK217" s="152"/>
      <c r="AL217" s="152"/>
      <c r="AM217" s="152"/>
      <c r="AN217" s="152"/>
      <c r="AO217" s="152"/>
      <c r="AP217" s="152"/>
      <c r="AQ217" s="152"/>
      <c r="AR217" s="152"/>
      <c r="AS217" s="153"/>
      <c r="AT217" s="151"/>
      <c r="AU217" s="152"/>
      <c r="AV217" s="152"/>
      <c r="AW217" s="152"/>
      <c r="AX217" s="152"/>
      <c r="AY217" s="152"/>
      <c r="AZ217" s="152"/>
      <c r="BA217" s="152"/>
      <c r="BB217" s="152"/>
      <c r="BC217" s="152"/>
      <c r="BD217" s="152"/>
      <c r="BE217" s="153"/>
      <c r="BF217" s="151"/>
      <c r="BG217" s="152"/>
      <c r="BH217" s="152"/>
      <c r="BI217" s="152"/>
      <c r="BJ217" s="152"/>
      <c r="BK217" s="152"/>
      <c r="BL217" s="152"/>
      <c r="BM217" s="152"/>
      <c r="BN217" s="152"/>
      <c r="BO217" s="152"/>
      <c r="BP217" s="152"/>
      <c r="BQ217" s="153"/>
      <c r="BR217" s="52"/>
      <c r="BS217" s="71"/>
      <c r="BT217" s="71"/>
      <c r="BU217" s="71"/>
      <c r="BV217" s="71"/>
      <c r="BW217" s="71"/>
      <c r="BX217" s="71"/>
      <c r="BY217" s="71"/>
      <c r="BZ217" s="71"/>
      <c r="CA217" s="71"/>
      <c r="CB217" s="71"/>
      <c r="CC217" s="71"/>
      <c r="CD217" s="72"/>
      <c r="CE217" s="71"/>
      <c r="CF217" s="71"/>
      <c r="CG217" s="71"/>
      <c r="CH217" s="71"/>
      <c r="CI217" s="71"/>
      <c r="CJ217" s="71"/>
      <c r="CK217" s="71"/>
      <c r="CL217" s="71"/>
      <c r="CM217" s="71"/>
      <c r="CN217" s="71"/>
      <c r="CO217" s="71"/>
      <c r="CP217" s="72"/>
      <c r="CQ217" s="71"/>
      <c r="CR217" s="71"/>
      <c r="CS217" s="71"/>
      <c r="CT217" s="71"/>
      <c r="CU217" s="71"/>
      <c r="CV217" s="71"/>
      <c r="CW217" s="71"/>
      <c r="CX217" s="71"/>
      <c r="CY217" s="71"/>
      <c r="CZ217" s="71"/>
      <c r="DA217" s="71"/>
      <c r="DB217" s="72"/>
      <c r="DC217" s="71"/>
      <c r="DD217" s="71"/>
      <c r="DE217" s="71"/>
      <c r="DF217" s="71"/>
      <c r="DG217" s="71"/>
      <c r="DH217" s="71"/>
      <c r="DI217" s="71"/>
      <c r="DJ217" s="71"/>
      <c r="DK217" s="71"/>
      <c r="DL217" s="71"/>
      <c r="DM217" s="71"/>
      <c r="DN217" s="71"/>
      <c r="DO217" s="52"/>
      <c r="DP217" s="73"/>
      <c r="DQ217" s="71"/>
      <c r="DR217" s="71"/>
      <c r="DS217" s="71"/>
      <c r="DT217" s="71"/>
      <c r="DU217" s="71"/>
      <c r="DV217" s="71"/>
      <c r="DW217" s="71"/>
      <c r="DX217" s="71"/>
      <c r="DY217" s="71"/>
      <c r="DZ217" s="71"/>
      <c r="EA217" s="71"/>
      <c r="EB217" s="71"/>
      <c r="EC217" s="71"/>
      <c r="ED217" s="71"/>
      <c r="EE217" s="71"/>
      <c r="EF217" s="71"/>
      <c r="EG217" s="71"/>
      <c r="EH217" s="71"/>
      <c r="EI217" s="71"/>
      <c r="EJ217" s="71"/>
      <c r="EK217" s="71"/>
      <c r="EL217" s="74"/>
      <c r="EM217" s="72"/>
      <c r="EN217" s="71"/>
      <c r="EO217" s="71"/>
      <c r="EP217" s="71"/>
      <c r="EQ217" s="71"/>
      <c r="ER217" s="71"/>
      <c r="ES217" s="71"/>
      <c r="ET217" s="71"/>
      <c r="EU217" s="71"/>
      <c r="EV217" s="71"/>
      <c r="EW217" s="71"/>
      <c r="EX217" s="71"/>
      <c r="EY217" s="71"/>
      <c r="EZ217" s="71"/>
      <c r="FA217" s="71"/>
      <c r="FB217" s="71"/>
      <c r="FC217" s="71"/>
      <c r="FD217" s="71"/>
      <c r="FE217" s="71"/>
      <c r="FF217" s="71"/>
      <c r="FG217" s="71"/>
      <c r="FH217" s="71"/>
      <c r="FI217" s="71"/>
      <c r="FJ217" s="71"/>
      <c r="FK217" s="72"/>
      <c r="FL217" s="71"/>
      <c r="FM217" s="71"/>
      <c r="FN217" s="71"/>
      <c r="FO217" s="71"/>
      <c r="FP217" s="71"/>
      <c r="FQ217" s="71"/>
      <c r="FR217" s="71"/>
      <c r="FS217" s="71"/>
      <c r="FT217" s="71"/>
      <c r="FU217" s="71"/>
      <c r="FV217" s="71"/>
      <c r="FW217" s="71"/>
      <c r="FX217" s="71"/>
      <c r="FY217" s="71"/>
      <c r="FZ217" s="71"/>
      <c r="GA217" s="71"/>
      <c r="GB217" s="71"/>
      <c r="GC217" s="71"/>
      <c r="GD217" s="71"/>
      <c r="GE217" s="71"/>
      <c r="GF217" s="71"/>
      <c r="GG217" s="71"/>
      <c r="GH217" s="71"/>
      <c r="GI217" s="72"/>
      <c r="GJ217" s="71"/>
      <c r="GK217" s="71"/>
      <c r="GL217" s="71"/>
      <c r="GM217" s="71"/>
      <c r="GN217" s="71"/>
      <c r="GO217" s="71"/>
      <c r="GP217" s="71"/>
      <c r="GQ217" s="71"/>
      <c r="GR217" s="71"/>
      <c r="GS217" s="71"/>
      <c r="GT217" s="71"/>
      <c r="GU217" s="71"/>
      <c r="GV217" s="71"/>
      <c r="GW217" s="71"/>
      <c r="GX217" s="71"/>
      <c r="GY217" s="71"/>
      <c r="GZ217" s="71"/>
      <c r="HA217" s="71"/>
      <c r="HB217" s="71"/>
      <c r="HC217" s="71"/>
      <c r="HD217" s="71"/>
      <c r="HE217" s="71"/>
      <c r="HF217" s="71"/>
      <c r="HG217" s="72"/>
      <c r="HH217" s="52"/>
      <c r="HI217" s="157"/>
      <c r="HJ217" s="158"/>
      <c r="HK217" s="158"/>
      <c r="HL217" s="158"/>
      <c r="HM217" s="158"/>
      <c r="HN217" s="158"/>
      <c r="HO217" s="158"/>
      <c r="HP217" s="158"/>
      <c r="HQ217" s="158"/>
      <c r="HR217" s="158"/>
      <c r="HS217" s="158"/>
      <c r="HT217" s="159"/>
      <c r="HU217" s="157"/>
      <c r="HV217" s="158"/>
      <c r="HW217" s="158"/>
      <c r="HX217" s="158"/>
      <c r="HY217" s="158"/>
      <c r="HZ217" s="158"/>
      <c r="IA217" s="158"/>
      <c r="IB217" s="158"/>
      <c r="IC217" s="158"/>
      <c r="ID217" s="158"/>
      <c r="IE217" s="158"/>
      <c r="IF217" s="159"/>
      <c r="IG217" s="157"/>
      <c r="IH217" s="158"/>
      <c r="II217" s="158"/>
      <c r="IJ217" s="158"/>
      <c r="IK217" s="158"/>
      <c r="IL217" s="158"/>
      <c r="IM217" s="158"/>
      <c r="IN217" s="158"/>
      <c r="IO217" s="158"/>
      <c r="IP217" s="158"/>
      <c r="IQ217" s="158"/>
      <c r="IR217" s="159"/>
      <c r="IS217" s="157"/>
      <c r="IT217" s="158"/>
      <c r="IU217" s="158"/>
      <c r="IV217" s="158"/>
      <c r="IW217" s="158"/>
      <c r="IX217" s="158"/>
      <c r="IY217" s="158"/>
      <c r="IZ217" s="158"/>
      <c r="JA217" s="158"/>
      <c r="JB217" s="158"/>
      <c r="JC217" s="158"/>
      <c r="JD217" s="159"/>
      <c r="JE217" s="92"/>
    </row>
    <row r="218" spans="1:265" s="1" customFormat="1" ht="15" customHeight="1" x14ac:dyDescent="0.3">
      <c r="A218" s="125"/>
      <c r="B218" s="163">
        <f t="shared" ref="B218:B220" ca="1" si="3040">INDIRECT(ADDRESS(ROW(A218)-1,COLUMN(A218)+1,4),TRUE)</f>
        <v>0</v>
      </c>
      <c r="C218" s="164" t="str">
        <f t="shared" ref="C218:C220" ca="1" si="3041">INDIRECT(ADDRESS(ROW(B218)-1,COLUMN(B218)+1,4),TRUE)</f>
        <v>Affaire 1</v>
      </c>
      <c r="D218" s="140" t="str">
        <f t="shared" ref="D218:D220" ca="1" si="3042">INDIRECT(ADDRESS(ROW(C218)-1,COLUMN(C218)+1,4),TRUE)</f>
        <v>DCE/REA</v>
      </c>
      <c r="E218" s="141" t="s">
        <v>38</v>
      </c>
      <c r="F218" s="142">
        <v>1</v>
      </c>
      <c r="G218" s="140">
        <f t="shared" ref="G218:G220" ca="1" si="3043">INDIRECT(ADDRESS(ROW(F218)-1,COLUMN(F218)+1,4),TRUE)</f>
        <v>0</v>
      </c>
      <c r="H218" s="140">
        <f t="shared" ref="H218:H220" ca="1" si="3044">INDIRECT(ADDRESS(ROW(G218)-1,COLUMN(G218)+1,4),TRUE)</f>
        <v>0</v>
      </c>
      <c r="I218" s="168">
        <f t="shared" ref="I218:I220" ca="1" si="3045">INDIRECT(ADDRESS(ROW(H218)-1,COLUMN(H218)+1,4),TRUE)</f>
        <v>0</v>
      </c>
      <c r="J218" s="173">
        <f t="shared" ref="J218:J220" ca="1" si="3046">INDIRECT(ADDRESS(ROW(I218)-1,COLUMN(I218)+1,4),TRUE)</f>
        <v>0</v>
      </c>
      <c r="K218" s="140">
        <f t="shared" ref="K218:K220" ca="1" si="3047">INDIRECT(ADDRESS(ROW(J218)-1,COLUMN(J218)+1,4),TRUE)</f>
        <v>0</v>
      </c>
      <c r="L218" s="143">
        <f t="shared" ref="L218:L220" ca="1" si="3048">INDIRECT(ADDRESS(ROW(K218)-1,COLUMN(K218)+1,4),TRUE)</f>
        <v>0</v>
      </c>
      <c r="M218" s="108"/>
      <c r="N218" s="145">
        <v>400</v>
      </c>
      <c r="O218" s="146">
        <v>43466</v>
      </c>
      <c r="P218" s="146">
        <v>43586</v>
      </c>
      <c r="Q218" s="147"/>
      <c r="R218" s="148" t="str">
        <f ca="1">IF(AND($P218&lt;&gt;"",$P218&lt;=$B$1,$Q218=""),"RETARD","")</f>
        <v>RETARD</v>
      </c>
      <c r="S218" s="148">
        <f ca="1">IF($O218="","",IF(AND($B$1&lt;$P218,$Q218=""),$P218,IF(AND($Q218&lt;=$P218,$Q218&lt;&gt;""),$Q218,EDATE($P218,1))))</f>
        <v>43617</v>
      </c>
      <c r="T218" s="169"/>
      <c r="U218" s="108"/>
      <c r="V218" s="154" t="str">
        <f t="shared" ref="V218:V220" ca="1" si="3049">IF(AND(BS218&gt;0,BT218&gt;0),"-",IF(AND(BS218&gt;0,BT218=0),IF($D218="DCE/REA",IF(HI218="","DCE","REA"),$D218),""))</f>
        <v>-</v>
      </c>
      <c r="W218" s="155" t="str">
        <f t="shared" ref="W218:W220" ca="1" si="3050">IF(AND(BT218&gt;0,BU218&gt;0),"-",IF(AND(BT218&gt;0,BU218=0),IF($D218="DCE/REA",IF(HJ218="","DCE","REA"),$D218),""))</f>
        <v>-</v>
      </c>
      <c r="X218" s="155" t="str">
        <f t="shared" ref="X218:X220" ca="1" si="3051">IF(AND(BU218&gt;0,BV218&gt;0),"-",IF(AND(BU218&gt;0,BV218=0),IF($D218="DCE/REA",IF(HK218="","DCE","REA"),$D218),""))</f>
        <v>-</v>
      </c>
      <c r="Y218" s="155" t="str">
        <f t="shared" ref="Y218:Y220" ca="1" si="3052">IF(AND(BV218&gt;0,BW218&gt;0),"-",IF(AND(BV218&gt;0,BW218=0),IF($D218="DCE/REA",IF(HL218="","DCE","REA"),$D218),""))</f>
        <v>-</v>
      </c>
      <c r="Z218" s="155" t="str">
        <f t="shared" ref="Z218:Z220" ca="1" si="3053">IF(AND(BW218&gt;0,BX218&gt;0),"-",IF(AND(BW218&gt;0,BX218=0),IF($D218="DCE/REA",IF(HM218="","DCE","REA"),$D218),""))</f>
        <v>-</v>
      </c>
      <c r="AA218" s="155" t="str">
        <f t="shared" ref="AA218:AA220" ca="1" si="3054">IF(AND(BX218&gt;0,BY218&gt;0),"-",IF(AND(BX218&gt;0,BY218=0),IF($D218="DCE/REA",IF(HN218="","DCE","REA"),$D218),""))</f>
        <v>DCE</v>
      </c>
      <c r="AB218" s="155" t="str">
        <f t="shared" ref="AB218:AB220" ca="1" si="3055">IF(AND(BY218&gt;0,BZ218&gt;0),"-",IF(AND(BY218&gt;0,BZ218=0),IF($D218="DCE/REA",IF(HO218="","DCE","REA"),$D218),""))</f>
        <v/>
      </c>
      <c r="AC218" s="155" t="str">
        <f t="shared" ref="AC218:AC220" ca="1" si="3056">IF(AND(BZ218&gt;0,CA218&gt;0),"-",IF(AND(BZ218&gt;0,CA218=0),IF($D218="DCE/REA",IF(HP218="","DCE","REA"),$D218),""))</f>
        <v/>
      </c>
      <c r="AD218" s="155" t="str">
        <f t="shared" ref="AD218:AD220" ca="1" si="3057">IF(AND(CA218&gt;0,CB218&gt;0),"-",IF(AND(CA218&gt;0,CB218=0),IF($D218="DCE/REA",IF(HQ218="","DCE","REA"),$D218),""))</f>
        <v/>
      </c>
      <c r="AE218" s="155" t="str">
        <f t="shared" ref="AE218:AE220" ca="1" si="3058">IF(AND(CB218&gt;0,CC218&gt;0),"-",IF(AND(CB218&gt;0,CC218=0),IF($D218="DCE/REA",IF(HR218="","DCE","REA"),$D218),""))</f>
        <v/>
      </c>
      <c r="AF218" s="155" t="str">
        <f t="shared" ref="AF218:AF220" ca="1" si="3059">IF(AND(CC218&gt;0,CD218&gt;0),"-",IF(AND(CC218&gt;0,CD218=0),IF($D218="DCE/REA",IF(HS218="","DCE","REA"),$D218),""))</f>
        <v/>
      </c>
      <c r="AG218" s="156" t="str">
        <f t="shared" ref="AG218:AG220" ca="1" si="3060">IF(AND(CD218&gt;0,CE218&gt;0),"-",IF(AND(CD218&gt;0,CE218=0),IF($D218="DCE/REA",IF(HT218="","DCE","REA"),$D218),""))</f>
        <v/>
      </c>
      <c r="AH218" s="154" t="str">
        <f t="shared" ref="AH218:AH220" ca="1" si="3061">IF(AND(CE218&gt;0,CF218&gt;0),"-",IF(AND(CE218&gt;0,CF218=0),IF($D218="DCE/REA",IF(HU218="","DCE","REA"),$D218),""))</f>
        <v/>
      </c>
      <c r="AI218" s="155" t="str">
        <f t="shared" ref="AI218:AI220" ca="1" si="3062">IF(AND(CF218&gt;0,CG218&gt;0),"-",IF(AND(CF218&gt;0,CG218=0),IF($D218="DCE/REA",IF(HV218="","DCE","REA"),$D218),""))</f>
        <v/>
      </c>
      <c r="AJ218" s="155" t="str">
        <f t="shared" ref="AJ218:AJ220" ca="1" si="3063">IF(AND(CG218&gt;0,CH218&gt;0),"-",IF(AND(CG218&gt;0,CH218=0),IF($D218="DCE/REA",IF(HW218="","DCE","REA"),$D218),""))</f>
        <v/>
      </c>
      <c r="AK218" s="155" t="str">
        <f t="shared" ref="AK218:AK220" ca="1" si="3064">IF(AND(CH218&gt;0,CI218&gt;0),"-",IF(AND(CH218&gt;0,CI218=0),IF($D218="DCE/REA",IF(HX218="","DCE","REA"),$D218),""))</f>
        <v/>
      </c>
      <c r="AL218" s="155" t="str">
        <f t="shared" ref="AL218:AL220" ca="1" si="3065">IF(AND(CI218&gt;0,CJ218&gt;0),"-",IF(AND(CI218&gt;0,CJ218=0),IF($D218="DCE/REA",IF(HY218="","DCE","REA"),$D218),""))</f>
        <v/>
      </c>
      <c r="AM218" s="155" t="str">
        <f t="shared" ref="AM218:AM220" ca="1" si="3066">IF(AND(CJ218&gt;0,CK218&gt;0),"-",IF(AND(CJ218&gt;0,CK218=0),IF($D218="DCE/REA",IF(HZ218="","DCE","REA"),$D218),""))</f>
        <v/>
      </c>
      <c r="AN218" s="155" t="str">
        <f t="shared" ref="AN218:AN220" ca="1" si="3067">IF(AND(CK218&gt;0,CL218&gt;0),"-",IF(AND(CK218&gt;0,CL218=0),IF($D218="DCE/REA",IF(IA218="","DCE","REA"),$D218),""))</f>
        <v/>
      </c>
      <c r="AO218" s="155" t="str">
        <f t="shared" ref="AO218:AO220" ca="1" si="3068">IF(AND(CL218&gt;0,CM218&gt;0),"-",IF(AND(CL218&gt;0,CM218=0),IF($D218="DCE/REA",IF(IB218="","DCE","REA"),$D218),""))</f>
        <v/>
      </c>
      <c r="AP218" s="155" t="str">
        <f t="shared" ref="AP218:AP220" ca="1" si="3069">IF(AND(CM218&gt;0,CN218&gt;0),"-",IF(AND(CM218&gt;0,CN218=0),IF($D218="DCE/REA",IF(IC218="","DCE","REA"),$D218),""))</f>
        <v/>
      </c>
      <c r="AQ218" s="155" t="str">
        <f t="shared" ref="AQ218:AQ220" ca="1" si="3070">IF(AND(CN218&gt;0,CO218&gt;0),"-",IF(AND(CN218&gt;0,CO218=0),IF($D218="DCE/REA",IF(ID218="","DCE","REA"),$D218),""))</f>
        <v/>
      </c>
      <c r="AR218" s="155" t="str">
        <f t="shared" ref="AR218:AR220" ca="1" si="3071">IF(AND(CO218&gt;0,CP218&gt;0),"-",IF(AND(CO218&gt;0,CP218=0),IF($D218="DCE/REA",IF(IE218="","DCE","REA"),$D218),""))</f>
        <v/>
      </c>
      <c r="AS218" s="156" t="str">
        <f t="shared" ref="AS218:AS220" ca="1" si="3072">IF(AND(CP218&gt;0,CQ218&gt;0),"-",IF(AND(CP218&gt;0,CQ218=0),IF($D218="DCE/REA",IF(IF218="","DCE","REA"),$D218),""))</f>
        <v/>
      </c>
      <c r="AT218" s="154" t="str">
        <f t="shared" ref="AT218:AT220" ca="1" si="3073">IF(AND(CQ218&gt;0,CR218&gt;0),"-",IF(AND(CQ218&gt;0,CR218=0),IF($D218="DCE/REA",IF(IG218="","DCE","REA"),$D218),""))</f>
        <v/>
      </c>
      <c r="AU218" s="155" t="str">
        <f t="shared" ref="AU218:AU220" ca="1" si="3074">IF(AND(CR218&gt;0,CS218&gt;0),"-",IF(AND(CR218&gt;0,CS218=0),IF($D218="DCE/REA",IF(IH218="","DCE","REA"),$D218),""))</f>
        <v/>
      </c>
      <c r="AV218" s="155" t="str">
        <f t="shared" ref="AV218:AV220" ca="1" si="3075">IF(AND(CS218&gt;0,CT218&gt;0),"-",IF(AND(CS218&gt;0,CT218=0),IF($D218="DCE/REA",IF(II218="","DCE","REA"),$D218),""))</f>
        <v/>
      </c>
      <c r="AW218" s="155" t="str">
        <f t="shared" ref="AW218:AW220" ca="1" si="3076">IF(AND(CT218&gt;0,CU218&gt;0),"-",IF(AND(CT218&gt;0,CU218=0),IF($D218="DCE/REA",IF(IJ218="","DCE","REA"),$D218),""))</f>
        <v/>
      </c>
      <c r="AX218" s="155" t="str">
        <f t="shared" ref="AX218:AX220" ca="1" si="3077">IF(AND(CU218&gt;0,CV218&gt;0),"-",IF(AND(CU218&gt;0,CV218=0),IF($D218="DCE/REA",IF(IK218="","DCE","REA"),$D218),""))</f>
        <v/>
      </c>
      <c r="AY218" s="155" t="str">
        <f t="shared" ref="AY218:AY220" ca="1" si="3078">IF(AND(CV218&gt;0,CW218&gt;0),"-",IF(AND(CV218&gt;0,CW218=0),IF($D218="DCE/REA",IF(IL218="","DCE","REA"),$D218),""))</f>
        <v/>
      </c>
      <c r="AZ218" s="155" t="str">
        <f t="shared" ref="AZ218:AZ220" ca="1" si="3079">IF(AND(CW218&gt;0,CX218&gt;0),"-",IF(AND(CW218&gt;0,CX218=0),IF($D218="DCE/REA",IF(IM218="","DCE","REA"),$D218),""))</f>
        <v/>
      </c>
      <c r="BA218" s="155" t="str">
        <f t="shared" ref="BA218:BA220" ca="1" si="3080">IF(AND(CX218&gt;0,CY218&gt;0),"-",IF(AND(CX218&gt;0,CY218=0),IF($D218="DCE/REA",IF(IN218="","DCE","REA"),$D218),""))</f>
        <v/>
      </c>
      <c r="BB218" s="155" t="str">
        <f t="shared" ref="BB218:BB220" ca="1" si="3081">IF(AND(CY218&gt;0,CZ218&gt;0),"-",IF(AND(CY218&gt;0,CZ218=0),IF($D218="DCE/REA",IF(IO218="","DCE","REA"),$D218),""))</f>
        <v/>
      </c>
      <c r="BC218" s="155" t="str">
        <f t="shared" ref="BC218:BC220" ca="1" si="3082">IF(AND(CZ218&gt;0,DA218&gt;0),"-",IF(AND(CZ218&gt;0,DA218=0),IF($D218="DCE/REA",IF(IP218="","DCE","REA"),$D218),""))</f>
        <v/>
      </c>
      <c r="BD218" s="155" t="str">
        <f t="shared" ref="BD218:BD220" ca="1" si="3083">IF(AND(DA218&gt;0,DB218&gt;0),"-",IF(AND(DA218&gt;0,DB218=0),IF($D218="DCE/REA",IF(IQ218="","DCE","REA"),$D218),""))</f>
        <v/>
      </c>
      <c r="BE218" s="156" t="str">
        <f t="shared" ref="BE218:BE220" ca="1" si="3084">IF(AND(DB218&gt;0,DC218&gt;0),"-",IF(AND(DB218&gt;0,DC218=0),IF($D218="DCE/REA",IF(IR218="","DCE","REA"),$D218),""))</f>
        <v/>
      </c>
      <c r="BF218" s="154" t="str">
        <f t="shared" ref="BF218:BF220" ca="1" si="3085">IF(AND(DC218&gt;0,DD218&gt;0),"-",IF(AND(DC218&gt;0,DD218=0),IF($D218="DCE/REA",IF(IS218="","DCE","REA"),$D218),""))</f>
        <v/>
      </c>
      <c r="BG218" s="155" t="str">
        <f t="shared" ref="BG218:BG220" ca="1" si="3086">IF(AND(DD218&gt;0,DE218&gt;0),"-",IF(AND(DD218&gt;0,DE218=0),IF($D218="DCE/REA",IF(IT218="","DCE","REA"),$D218),""))</f>
        <v/>
      </c>
      <c r="BH218" s="155" t="str">
        <f t="shared" ref="BH218:BH220" ca="1" si="3087">IF(AND(DE218&gt;0,DF218&gt;0),"-",IF(AND(DE218&gt;0,DF218=0),IF($D218="DCE/REA",IF(IU218="","DCE","REA"),$D218),""))</f>
        <v/>
      </c>
      <c r="BI218" s="155" t="str">
        <f t="shared" ref="BI218:BI220" ca="1" si="3088">IF(AND(DF218&gt;0,DG218&gt;0),"-",IF(AND(DF218&gt;0,DG218=0),IF($D218="DCE/REA",IF(IV218="","DCE","REA"),$D218),""))</f>
        <v/>
      </c>
      <c r="BJ218" s="155" t="str">
        <f t="shared" ref="BJ218:BJ220" ca="1" si="3089">IF(AND(DG218&gt;0,DH218&gt;0),"-",IF(AND(DG218&gt;0,DH218=0),IF($D218="DCE/REA",IF(IW218="","DCE","REA"),$D218),""))</f>
        <v/>
      </c>
      <c r="BK218" s="155" t="str">
        <f t="shared" ref="BK218:BK220" ca="1" si="3090">IF(AND(DH218&gt;0,DI218&gt;0),"-",IF(AND(DH218&gt;0,DI218=0),IF($D218="DCE/REA",IF(IX218="","DCE","REA"),$D218),""))</f>
        <v/>
      </c>
      <c r="BL218" s="155" t="str">
        <f t="shared" ref="BL218:BL220" ca="1" si="3091">IF(AND(DI218&gt;0,DJ218&gt;0),"-",IF(AND(DI218&gt;0,DJ218=0),IF($D218="DCE/REA",IF(IY218="","DCE","REA"),$D218),""))</f>
        <v/>
      </c>
      <c r="BM218" s="155" t="str">
        <f t="shared" ref="BM218:BM220" ca="1" si="3092">IF(AND(DJ218&gt;0,DK218&gt;0),"-",IF(AND(DJ218&gt;0,DK218=0),IF($D218="DCE/REA",IF(IZ218="","DCE","REA"),$D218),""))</f>
        <v/>
      </c>
      <c r="BN218" s="155" t="str">
        <f t="shared" ref="BN218:BN220" ca="1" si="3093">IF(AND(DK218&gt;0,DL218&gt;0),"-",IF(AND(DK218&gt;0,DL218=0),IF($D218="DCE/REA",IF(JA218="","DCE","REA"),$D218),""))</f>
        <v/>
      </c>
      <c r="BO218" s="155" t="str">
        <f t="shared" ref="BO218:BO220" ca="1" si="3094">IF(AND(DL218&gt;0,DM218&gt;0),"-",IF(AND(DL218&gt;0,DM218=0),IF($D218="DCE/REA",IF(JB218="","DCE","REA"),$D218),""))</f>
        <v/>
      </c>
      <c r="BP218" s="155" t="str">
        <f t="shared" ref="BP218:BP220" ca="1" si="3095">IF(AND(DM218&gt;0,DN218&gt;0),"-",IF(AND(DM218&gt;0,DN218=0),IF($D218="DCE/REA",IF(JC218="","DCE","REA"),$D218),""))</f>
        <v/>
      </c>
      <c r="BQ218" s="156" t="str">
        <f t="shared" ref="BQ218:BQ220" ca="1" si="3096">IF(AND(DN218&gt;0,DO218&gt;0),"-",IF(AND(DN218&gt;0,DO218=0),IF($D218="DCE/REA",IF(JD218="","DCE","REA"),$D218),""))</f>
        <v/>
      </c>
      <c r="BR218" s="52"/>
      <c r="BS218" s="53">
        <f t="shared" ref="BS218:CH220" ca="1" si="3097">IF(OFFSET($HI218,,(COLUMN()-COLUMN($BS$1:$BS$12)),,1)&lt;&gt;"",OFFSET($HI218,,(COLUMN()-COLUMN($BS$1:$BS$12)),,1),SUM(OFFSET($DP218,,2*(COLUMN()-COLUMN($BS$1:$BS$12)),,2)))</f>
        <v>47.058823529411768</v>
      </c>
      <c r="BT218" s="53">
        <f t="shared" ca="1" si="3097"/>
        <v>47.058823529411768</v>
      </c>
      <c r="BU218" s="53">
        <f t="shared" ca="1" si="3097"/>
        <v>70.588235294117652</v>
      </c>
      <c r="BV218" s="53">
        <f t="shared" ca="1" si="3097"/>
        <v>94.117647058823536</v>
      </c>
      <c r="BW218" s="53">
        <f t="shared" ca="1" si="3097"/>
        <v>94.117647058823536</v>
      </c>
      <c r="BX218" s="53">
        <f t="shared" ca="1" si="3097"/>
        <v>47.058823529411768</v>
      </c>
      <c r="BY218" s="53">
        <f t="shared" ca="1" si="3097"/>
        <v>0</v>
      </c>
      <c r="BZ218" s="53">
        <f t="shared" ca="1" si="3097"/>
        <v>0</v>
      </c>
      <c r="CA218" s="53">
        <f t="shared" ca="1" si="3097"/>
        <v>0</v>
      </c>
      <c r="CB218" s="53">
        <f t="shared" ca="1" si="3097"/>
        <v>0</v>
      </c>
      <c r="CC218" s="53">
        <f t="shared" ca="1" si="3097"/>
        <v>0</v>
      </c>
      <c r="CD218" s="54">
        <f t="shared" ca="1" si="3097"/>
        <v>0</v>
      </c>
      <c r="CE218" s="53">
        <f t="shared" ca="1" si="3097"/>
        <v>0</v>
      </c>
      <c r="CF218" s="53">
        <f t="shared" ca="1" si="3097"/>
        <v>0</v>
      </c>
      <c r="CG218" s="53">
        <f t="shared" ca="1" si="3097"/>
        <v>0</v>
      </c>
      <c r="CH218" s="53">
        <f t="shared" ca="1" si="3097"/>
        <v>0</v>
      </c>
      <c r="CI218" s="53">
        <f t="shared" ref="CI218:CX220" ca="1" si="3098">IF(OFFSET($HI218,,(COLUMN()-COLUMN($BS$1:$BS$12)),,1)&lt;&gt;"",OFFSET($HI218,,(COLUMN()-COLUMN($BS$1:$BS$12)),,1),SUM(OFFSET($DP218,,2*(COLUMN()-COLUMN($BS$1:$BS$12)),,2)))</f>
        <v>0</v>
      </c>
      <c r="CJ218" s="53">
        <f t="shared" ca="1" si="3098"/>
        <v>0</v>
      </c>
      <c r="CK218" s="53">
        <f t="shared" ca="1" si="3098"/>
        <v>0</v>
      </c>
      <c r="CL218" s="53">
        <f t="shared" ca="1" si="3098"/>
        <v>0</v>
      </c>
      <c r="CM218" s="53">
        <f t="shared" ca="1" si="3098"/>
        <v>0</v>
      </c>
      <c r="CN218" s="53">
        <f t="shared" ca="1" si="3098"/>
        <v>0</v>
      </c>
      <c r="CO218" s="53">
        <f t="shared" ca="1" si="3098"/>
        <v>0</v>
      </c>
      <c r="CP218" s="54">
        <f t="shared" ca="1" si="3098"/>
        <v>0</v>
      </c>
      <c r="CQ218" s="53">
        <f t="shared" ca="1" si="3098"/>
        <v>0</v>
      </c>
      <c r="CR218" s="53">
        <f t="shared" ca="1" si="3098"/>
        <v>0</v>
      </c>
      <c r="CS218" s="53">
        <f t="shared" ca="1" si="3098"/>
        <v>0</v>
      </c>
      <c r="CT218" s="53">
        <f t="shared" ca="1" si="3098"/>
        <v>0</v>
      </c>
      <c r="CU218" s="53">
        <f t="shared" ca="1" si="3098"/>
        <v>0</v>
      </c>
      <c r="CV218" s="53">
        <f t="shared" ca="1" si="3098"/>
        <v>0</v>
      </c>
      <c r="CW218" s="53">
        <f t="shared" ca="1" si="3098"/>
        <v>0</v>
      </c>
      <c r="CX218" s="53">
        <f t="shared" ca="1" si="3098"/>
        <v>0</v>
      </c>
      <c r="CY218" s="53">
        <f t="shared" ref="CY218:DN220" ca="1" si="3099">IF(OFFSET($HI218,,(COLUMN()-COLUMN($BS$1:$BS$12)),,1)&lt;&gt;"",OFFSET($HI218,,(COLUMN()-COLUMN($BS$1:$BS$12)),,1),SUM(OFFSET($DP218,,2*(COLUMN()-COLUMN($BS$1:$BS$12)),,2)))</f>
        <v>0</v>
      </c>
      <c r="CZ218" s="53">
        <f t="shared" ca="1" si="3099"/>
        <v>0</v>
      </c>
      <c r="DA218" s="53">
        <f t="shared" ca="1" si="3099"/>
        <v>0</v>
      </c>
      <c r="DB218" s="54">
        <f t="shared" ca="1" si="3099"/>
        <v>0</v>
      </c>
      <c r="DC218" s="53">
        <f t="shared" ca="1" si="3099"/>
        <v>0</v>
      </c>
      <c r="DD218" s="53">
        <f t="shared" ca="1" si="3099"/>
        <v>0</v>
      </c>
      <c r="DE218" s="53">
        <f t="shared" ca="1" si="3099"/>
        <v>0</v>
      </c>
      <c r="DF218" s="53">
        <f t="shared" ca="1" si="3099"/>
        <v>0</v>
      </c>
      <c r="DG218" s="53">
        <f t="shared" ca="1" si="3099"/>
        <v>0</v>
      </c>
      <c r="DH218" s="53">
        <f t="shared" ca="1" si="3099"/>
        <v>0</v>
      </c>
      <c r="DI218" s="53">
        <f t="shared" ca="1" si="3099"/>
        <v>0</v>
      </c>
      <c r="DJ218" s="53">
        <f t="shared" ca="1" si="3099"/>
        <v>0</v>
      </c>
      <c r="DK218" s="53">
        <f t="shared" ca="1" si="3099"/>
        <v>0</v>
      </c>
      <c r="DL218" s="53">
        <f t="shared" ca="1" si="3099"/>
        <v>0</v>
      </c>
      <c r="DM218" s="53">
        <f t="shared" ca="1" si="3099"/>
        <v>0</v>
      </c>
      <c r="DN218" s="53">
        <f t="shared" ca="1" si="3099"/>
        <v>0</v>
      </c>
      <c r="DO218" s="52"/>
      <c r="DP218" s="60">
        <v>23.529411764705884</v>
      </c>
      <c r="DQ218" s="53">
        <v>23.529411764705884</v>
      </c>
      <c r="DR218" s="53">
        <v>23.529411764705884</v>
      </c>
      <c r="DS218" s="53">
        <v>23.529411764705884</v>
      </c>
      <c r="DT218" s="53">
        <v>23.529411764705884</v>
      </c>
      <c r="DU218" s="53">
        <v>47.058823529411768</v>
      </c>
      <c r="DV218" s="53">
        <v>47.058823529411768</v>
      </c>
      <c r="DW218" s="53">
        <v>47.058823529411768</v>
      </c>
      <c r="DX218" s="53">
        <v>47.058823529411768</v>
      </c>
      <c r="DY218" s="53">
        <v>47.058823529411768</v>
      </c>
      <c r="DZ218" s="53">
        <v>47.058823529411768</v>
      </c>
      <c r="EA218" s="53">
        <v>0</v>
      </c>
      <c r="EB218" s="53">
        <v>0</v>
      </c>
      <c r="EC218" s="53">
        <v>0</v>
      </c>
      <c r="ED218" s="53">
        <v>0</v>
      </c>
      <c r="EE218" s="53">
        <v>0</v>
      </c>
      <c r="EF218" s="53">
        <v>0</v>
      </c>
      <c r="EG218" s="53">
        <v>0</v>
      </c>
      <c r="EH218" s="53">
        <v>0</v>
      </c>
      <c r="EI218" s="53">
        <v>0</v>
      </c>
      <c r="EJ218" s="53">
        <v>0</v>
      </c>
      <c r="EK218" s="53">
        <v>0</v>
      </c>
      <c r="EL218" s="55">
        <v>0</v>
      </c>
      <c r="EM218" s="54">
        <v>0</v>
      </c>
      <c r="EN218" s="53">
        <v>0</v>
      </c>
      <c r="EO218" s="53">
        <v>0</v>
      </c>
      <c r="EP218" s="53">
        <v>0</v>
      </c>
      <c r="EQ218" s="53">
        <v>0</v>
      </c>
      <c r="ER218" s="53">
        <v>0</v>
      </c>
      <c r="ES218" s="53">
        <v>0</v>
      </c>
      <c r="ET218" s="53">
        <v>0</v>
      </c>
      <c r="EU218" s="53">
        <v>0</v>
      </c>
      <c r="EV218" s="53">
        <v>0</v>
      </c>
      <c r="EW218" s="53">
        <v>0</v>
      </c>
      <c r="EX218" s="53">
        <v>0</v>
      </c>
      <c r="EY218" s="53">
        <v>0</v>
      </c>
      <c r="EZ218" s="53">
        <v>0</v>
      </c>
      <c r="FA218" s="53">
        <v>0</v>
      </c>
      <c r="FB218" s="53">
        <v>0</v>
      </c>
      <c r="FC218" s="53">
        <v>0</v>
      </c>
      <c r="FD218" s="53">
        <v>0</v>
      </c>
      <c r="FE218" s="53">
        <v>0</v>
      </c>
      <c r="FF218" s="53">
        <v>0</v>
      </c>
      <c r="FG218" s="53">
        <v>0</v>
      </c>
      <c r="FH218" s="53">
        <v>0</v>
      </c>
      <c r="FI218" s="53">
        <v>0</v>
      </c>
      <c r="FJ218" s="53">
        <v>0</v>
      </c>
      <c r="FK218" s="54">
        <v>0</v>
      </c>
      <c r="FL218" s="53">
        <v>0</v>
      </c>
      <c r="FM218" s="53">
        <v>0</v>
      </c>
      <c r="FN218" s="53">
        <v>0</v>
      </c>
      <c r="FO218" s="53">
        <v>0</v>
      </c>
      <c r="FP218" s="53">
        <v>0</v>
      </c>
      <c r="FQ218" s="53">
        <v>0</v>
      </c>
      <c r="FR218" s="53">
        <v>0</v>
      </c>
      <c r="FS218" s="53">
        <v>0</v>
      </c>
      <c r="FT218" s="53">
        <v>0</v>
      </c>
      <c r="FU218" s="53">
        <v>0</v>
      </c>
      <c r="FV218" s="53">
        <v>0</v>
      </c>
      <c r="FW218" s="53">
        <v>0</v>
      </c>
      <c r="FX218" s="53">
        <v>0</v>
      </c>
      <c r="FY218" s="53">
        <v>0</v>
      </c>
      <c r="FZ218" s="53">
        <v>0</v>
      </c>
      <c r="GA218" s="53">
        <v>0</v>
      </c>
      <c r="GB218" s="53">
        <v>0</v>
      </c>
      <c r="GC218" s="53">
        <v>0</v>
      </c>
      <c r="GD218" s="53">
        <v>0</v>
      </c>
      <c r="GE218" s="53">
        <v>0</v>
      </c>
      <c r="GF218" s="53">
        <v>0</v>
      </c>
      <c r="GG218" s="53">
        <v>0</v>
      </c>
      <c r="GH218" s="53">
        <v>0</v>
      </c>
      <c r="GI218" s="54">
        <v>0</v>
      </c>
      <c r="GJ218" s="53">
        <v>0</v>
      </c>
      <c r="GK218" s="53">
        <v>0</v>
      </c>
      <c r="GL218" s="53">
        <v>0</v>
      </c>
      <c r="GM218" s="53">
        <v>0</v>
      </c>
      <c r="GN218" s="53">
        <v>0</v>
      </c>
      <c r="GO218" s="53">
        <v>0</v>
      </c>
      <c r="GP218" s="53">
        <v>0</v>
      </c>
      <c r="GQ218" s="53">
        <v>0</v>
      </c>
      <c r="GR218" s="53">
        <v>0</v>
      </c>
      <c r="GS218" s="53">
        <v>0</v>
      </c>
      <c r="GT218" s="53">
        <v>0</v>
      </c>
      <c r="GU218" s="53">
        <v>0</v>
      </c>
      <c r="GV218" s="53">
        <v>0</v>
      </c>
      <c r="GW218" s="53">
        <v>0</v>
      </c>
      <c r="GX218" s="53">
        <v>0</v>
      </c>
      <c r="GY218" s="53">
        <v>0</v>
      </c>
      <c r="GZ218" s="53">
        <v>0</v>
      </c>
      <c r="HA218" s="53">
        <v>0</v>
      </c>
      <c r="HB218" s="53">
        <v>0</v>
      </c>
      <c r="HC218" s="53">
        <v>0</v>
      </c>
      <c r="HD218" s="53">
        <v>0</v>
      </c>
      <c r="HE218" s="53">
        <v>0</v>
      </c>
      <c r="HF218" s="53">
        <v>0</v>
      </c>
      <c r="HG218" s="54">
        <v>0</v>
      </c>
      <c r="HH218" s="52"/>
      <c r="HI218" s="160"/>
      <c r="HJ218" s="161"/>
      <c r="HK218" s="161"/>
      <c r="HL218" s="161"/>
      <c r="HM218" s="161"/>
      <c r="HN218" s="161"/>
      <c r="HO218" s="161"/>
      <c r="HP218" s="161"/>
      <c r="HQ218" s="161"/>
      <c r="HR218" s="161"/>
      <c r="HS218" s="161"/>
      <c r="HT218" s="162"/>
      <c r="HU218" s="160"/>
      <c r="HV218" s="161"/>
      <c r="HW218" s="161"/>
      <c r="HX218" s="161"/>
      <c r="HY218" s="161"/>
      <c r="HZ218" s="161"/>
      <c r="IA218" s="161"/>
      <c r="IB218" s="161"/>
      <c r="IC218" s="161"/>
      <c r="ID218" s="161"/>
      <c r="IE218" s="161"/>
      <c r="IF218" s="162"/>
      <c r="IG218" s="160"/>
      <c r="IH218" s="161"/>
      <c r="II218" s="161"/>
      <c r="IJ218" s="161"/>
      <c r="IK218" s="161"/>
      <c r="IL218" s="161"/>
      <c r="IM218" s="161"/>
      <c r="IN218" s="161"/>
      <c r="IO218" s="161"/>
      <c r="IP218" s="161"/>
      <c r="IQ218" s="161"/>
      <c r="IR218" s="162"/>
      <c r="IS218" s="160"/>
      <c r="IT218" s="161"/>
      <c r="IU218" s="161"/>
      <c r="IV218" s="161"/>
      <c r="IW218" s="161"/>
      <c r="IX218" s="161"/>
      <c r="IY218" s="161"/>
      <c r="IZ218" s="161"/>
      <c r="JA218" s="161"/>
      <c r="JB218" s="161"/>
      <c r="JC218" s="161"/>
      <c r="JD218" s="162"/>
      <c r="JE218" s="92"/>
    </row>
    <row r="219" spans="1:265" s="1" customFormat="1" ht="14.4" x14ac:dyDescent="0.3">
      <c r="A219" s="125"/>
      <c r="B219" s="163">
        <f t="shared" ca="1" si="3040"/>
        <v>0</v>
      </c>
      <c r="C219" s="164" t="str">
        <f t="shared" ca="1" si="3041"/>
        <v>Affaire 1</v>
      </c>
      <c r="D219" s="140" t="str">
        <f t="shared" ca="1" si="3042"/>
        <v>DCE/REA</v>
      </c>
      <c r="E219" s="141" t="s">
        <v>39</v>
      </c>
      <c r="F219" s="142">
        <v>2</v>
      </c>
      <c r="G219" s="140">
        <f t="shared" ca="1" si="3043"/>
        <v>0</v>
      </c>
      <c r="H219" s="140">
        <f t="shared" ca="1" si="3044"/>
        <v>0</v>
      </c>
      <c r="I219" s="168">
        <f t="shared" ca="1" si="3045"/>
        <v>0</v>
      </c>
      <c r="J219" s="140">
        <f t="shared" ca="1" si="3046"/>
        <v>0</v>
      </c>
      <c r="K219" s="140">
        <f t="shared" ca="1" si="3047"/>
        <v>0</v>
      </c>
      <c r="L219" s="143">
        <f t="shared" ca="1" si="3048"/>
        <v>0</v>
      </c>
      <c r="M219" s="108"/>
      <c r="N219" s="145">
        <v>200</v>
      </c>
      <c r="O219" s="146">
        <v>43466</v>
      </c>
      <c r="P219" s="146">
        <v>43600</v>
      </c>
      <c r="Q219" s="147">
        <v>43597</v>
      </c>
      <c r="R219" s="148" t="str">
        <f ca="1">IF(AND($P219&lt;&gt;"",$P219&lt;=$B$1,$Q219=""),"RETARD","")</f>
        <v/>
      </c>
      <c r="S219" s="148">
        <f ca="1">IF($O219="","",IF(AND($B$1&lt;$P219,$Q219=""),$P219,IF(AND($Q219&lt;=$P219,$Q219&lt;&gt;""),$Q219,EDATE($P219,1))))</f>
        <v>43597</v>
      </c>
      <c r="T219" s="150"/>
      <c r="U219" s="108"/>
      <c r="V219" s="154" t="str">
        <f t="shared" ca="1" si="3049"/>
        <v>-</v>
      </c>
      <c r="W219" s="155" t="str">
        <f t="shared" ca="1" si="3050"/>
        <v>-</v>
      </c>
      <c r="X219" s="155" t="str">
        <f t="shared" ca="1" si="3051"/>
        <v>-</v>
      </c>
      <c r="Y219" s="155" t="str">
        <f t="shared" ca="1" si="3052"/>
        <v>-</v>
      </c>
      <c r="Z219" s="155" t="str">
        <f t="shared" ca="1" si="3053"/>
        <v>DCE</v>
      </c>
      <c r="AA219" s="155" t="str">
        <f t="shared" ca="1" si="3054"/>
        <v/>
      </c>
      <c r="AB219" s="155" t="str">
        <f t="shared" ca="1" si="3055"/>
        <v/>
      </c>
      <c r="AC219" s="155" t="str">
        <f t="shared" ca="1" si="3056"/>
        <v/>
      </c>
      <c r="AD219" s="155" t="str">
        <f t="shared" ca="1" si="3057"/>
        <v/>
      </c>
      <c r="AE219" s="155" t="str">
        <f t="shared" ca="1" si="3058"/>
        <v/>
      </c>
      <c r="AF219" s="155" t="str">
        <f t="shared" ca="1" si="3059"/>
        <v/>
      </c>
      <c r="AG219" s="156" t="str">
        <f t="shared" ca="1" si="3060"/>
        <v/>
      </c>
      <c r="AH219" s="154" t="str">
        <f t="shared" ca="1" si="3061"/>
        <v/>
      </c>
      <c r="AI219" s="155" t="str">
        <f t="shared" ca="1" si="3062"/>
        <v/>
      </c>
      <c r="AJ219" s="155" t="str">
        <f t="shared" ca="1" si="3063"/>
        <v/>
      </c>
      <c r="AK219" s="155" t="str">
        <f t="shared" ca="1" si="3064"/>
        <v/>
      </c>
      <c r="AL219" s="155" t="str">
        <f t="shared" ca="1" si="3065"/>
        <v/>
      </c>
      <c r="AM219" s="155" t="str">
        <f t="shared" ca="1" si="3066"/>
        <v/>
      </c>
      <c r="AN219" s="155" t="str">
        <f t="shared" ca="1" si="3067"/>
        <v/>
      </c>
      <c r="AO219" s="155" t="str">
        <f t="shared" ca="1" si="3068"/>
        <v/>
      </c>
      <c r="AP219" s="155" t="str">
        <f t="shared" ca="1" si="3069"/>
        <v/>
      </c>
      <c r="AQ219" s="155" t="str">
        <f t="shared" ca="1" si="3070"/>
        <v/>
      </c>
      <c r="AR219" s="155" t="str">
        <f t="shared" ca="1" si="3071"/>
        <v/>
      </c>
      <c r="AS219" s="156" t="str">
        <f t="shared" ca="1" si="3072"/>
        <v/>
      </c>
      <c r="AT219" s="154" t="str">
        <f t="shared" ca="1" si="3073"/>
        <v/>
      </c>
      <c r="AU219" s="155" t="str">
        <f t="shared" ca="1" si="3074"/>
        <v/>
      </c>
      <c r="AV219" s="155" t="str">
        <f t="shared" ca="1" si="3075"/>
        <v/>
      </c>
      <c r="AW219" s="155" t="str">
        <f t="shared" ca="1" si="3076"/>
        <v/>
      </c>
      <c r="AX219" s="155" t="str">
        <f t="shared" ca="1" si="3077"/>
        <v/>
      </c>
      <c r="AY219" s="155" t="str">
        <f t="shared" ca="1" si="3078"/>
        <v/>
      </c>
      <c r="AZ219" s="155" t="str">
        <f t="shared" ca="1" si="3079"/>
        <v/>
      </c>
      <c r="BA219" s="155" t="str">
        <f t="shared" ca="1" si="3080"/>
        <v/>
      </c>
      <c r="BB219" s="155" t="str">
        <f t="shared" ca="1" si="3081"/>
        <v/>
      </c>
      <c r="BC219" s="155" t="str">
        <f t="shared" ca="1" si="3082"/>
        <v/>
      </c>
      <c r="BD219" s="155" t="str">
        <f t="shared" ca="1" si="3083"/>
        <v/>
      </c>
      <c r="BE219" s="156" t="str">
        <f t="shared" ca="1" si="3084"/>
        <v/>
      </c>
      <c r="BF219" s="154" t="str">
        <f t="shared" ca="1" si="3085"/>
        <v/>
      </c>
      <c r="BG219" s="155" t="str">
        <f t="shared" ca="1" si="3086"/>
        <v/>
      </c>
      <c r="BH219" s="155" t="str">
        <f t="shared" ca="1" si="3087"/>
        <v/>
      </c>
      <c r="BI219" s="155" t="str">
        <f t="shared" ca="1" si="3088"/>
        <v/>
      </c>
      <c r="BJ219" s="155" t="str">
        <f t="shared" ca="1" si="3089"/>
        <v/>
      </c>
      <c r="BK219" s="155" t="str">
        <f t="shared" ca="1" si="3090"/>
        <v/>
      </c>
      <c r="BL219" s="155" t="str">
        <f t="shared" ca="1" si="3091"/>
        <v/>
      </c>
      <c r="BM219" s="155" t="str">
        <f t="shared" ca="1" si="3092"/>
        <v/>
      </c>
      <c r="BN219" s="155" t="str">
        <f t="shared" ca="1" si="3093"/>
        <v/>
      </c>
      <c r="BO219" s="155" t="str">
        <f t="shared" ca="1" si="3094"/>
        <v/>
      </c>
      <c r="BP219" s="155" t="str">
        <f t="shared" ca="1" si="3095"/>
        <v/>
      </c>
      <c r="BQ219" s="156" t="str">
        <f t="shared" ca="1" si="3096"/>
        <v/>
      </c>
      <c r="BR219" s="52"/>
      <c r="BS219" s="53">
        <f t="shared" ca="1" si="3097"/>
        <v>44.444444444444443</v>
      </c>
      <c r="BT219" s="53">
        <f t="shared" ca="1" si="3097"/>
        <v>44.444444444444443</v>
      </c>
      <c r="BU219" s="53">
        <f t="shared" ca="1" si="3097"/>
        <v>44.444444444444443</v>
      </c>
      <c r="BV219" s="53">
        <f t="shared" ca="1" si="3097"/>
        <v>44.444444444444443</v>
      </c>
      <c r="BW219" s="53">
        <f t="shared" ca="1" si="3097"/>
        <v>22.222222222222221</v>
      </c>
      <c r="BX219" s="53">
        <f t="shared" ca="1" si="3097"/>
        <v>0</v>
      </c>
      <c r="BY219" s="53">
        <f t="shared" ca="1" si="3097"/>
        <v>0</v>
      </c>
      <c r="BZ219" s="53">
        <f t="shared" ca="1" si="3097"/>
        <v>0</v>
      </c>
      <c r="CA219" s="53">
        <f t="shared" ca="1" si="3097"/>
        <v>0</v>
      </c>
      <c r="CB219" s="53">
        <f t="shared" ca="1" si="3097"/>
        <v>0</v>
      </c>
      <c r="CC219" s="53">
        <f t="shared" ca="1" si="3097"/>
        <v>0</v>
      </c>
      <c r="CD219" s="54">
        <f t="shared" ca="1" si="3097"/>
        <v>0</v>
      </c>
      <c r="CE219" s="53">
        <f t="shared" ca="1" si="3097"/>
        <v>0</v>
      </c>
      <c r="CF219" s="53">
        <f t="shared" ca="1" si="3097"/>
        <v>0</v>
      </c>
      <c r="CG219" s="53">
        <f t="shared" ca="1" si="3097"/>
        <v>0</v>
      </c>
      <c r="CH219" s="53">
        <f t="shared" ca="1" si="3097"/>
        <v>0</v>
      </c>
      <c r="CI219" s="53">
        <f t="shared" ca="1" si="3098"/>
        <v>0</v>
      </c>
      <c r="CJ219" s="53">
        <f t="shared" ca="1" si="3098"/>
        <v>0</v>
      </c>
      <c r="CK219" s="53">
        <f t="shared" ca="1" si="3098"/>
        <v>0</v>
      </c>
      <c r="CL219" s="53">
        <f t="shared" ca="1" si="3098"/>
        <v>0</v>
      </c>
      <c r="CM219" s="53">
        <f t="shared" ca="1" si="3098"/>
        <v>0</v>
      </c>
      <c r="CN219" s="53">
        <f t="shared" ca="1" si="3098"/>
        <v>0</v>
      </c>
      <c r="CO219" s="53">
        <f t="shared" ca="1" si="3098"/>
        <v>0</v>
      </c>
      <c r="CP219" s="54">
        <f t="shared" ca="1" si="3098"/>
        <v>0</v>
      </c>
      <c r="CQ219" s="53">
        <f t="shared" ca="1" si="3098"/>
        <v>0</v>
      </c>
      <c r="CR219" s="53">
        <f t="shared" ca="1" si="3098"/>
        <v>0</v>
      </c>
      <c r="CS219" s="53">
        <f t="shared" ca="1" si="3098"/>
        <v>0</v>
      </c>
      <c r="CT219" s="53">
        <f t="shared" ca="1" si="3098"/>
        <v>0</v>
      </c>
      <c r="CU219" s="53">
        <f t="shared" ca="1" si="3098"/>
        <v>0</v>
      </c>
      <c r="CV219" s="53">
        <f t="shared" ca="1" si="3098"/>
        <v>0</v>
      </c>
      <c r="CW219" s="53">
        <f t="shared" ca="1" si="3098"/>
        <v>0</v>
      </c>
      <c r="CX219" s="53">
        <f t="shared" ca="1" si="3098"/>
        <v>0</v>
      </c>
      <c r="CY219" s="53">
        <f t="shared" ca="1" si="3099"/>
        <v>0</v>
      </c>
      <c r="CZ219" s="53">
        <f t="shared" ca="1" si="3099"/>
        <v>0</v>
      </c>
      <c r="DA219" s="53">
        <f t="shared" ca="1" si="3099"/>
        <v>0</v>
      </c>
      <c r="DB219" s="54">
        <f t="shared" ca="1" si="3099"/>
        <v>0</v>
      </c>
      <c r="DC219" s="53">
        <f t="shared" ca="1" si="3099"/>
        <v>0</v>
      </c>
      <c r="DD219" s="53">
        <f t="shared" ca="1" si="3099"/>
        <v>0</v>
      </c>
      <c r="DE219" s="53">
        <f t="shared" ca="1" si="3099"/>
        <v>0</v>
      </c>
      <c r="DF219" s="53">
        <f t="shared" ca="1" si="3099"/>
        <v>0</v>
      </c>
      <c r="DG219" s="53">
        <f t="shared" ca="1" si="3099"/>
        <v>0</v>
      </c>
      <c r="DH219" s="53">
        <f t="shared" ca="1" si="3099"/>
        <v>0</v>
      </c>
      <c r="DI219" s="53">
        <f t="shared" ca="1" si="3099"/>
        <v>0</v>
      </c>
      <c r="DJ219" s="53">
        <f t="shared" ca="1" si="3099"/>
        <v>0</v>
      </c>
      <c r="DK219" s="53">
        <f t="shared" ca="1" si="3099"/>
        <v>0</v>
      </c>
      <c r="DL219" s="53">
        <f t="shared" ca="1" si="3099"/>
        <v>0</v>
      </c>
      <c r="DM219" s="53">
        <f t="shared" ca="1" si="3099"/>
        <v>0</v>
      </c>
      <c r="DN219" s="53">
        <f t="shared" ca="1" si="3099"/>
        <v>0</v>
      </c>
      <c r="DO219" s="52"/>
      <c r="DP219" s="60">
        <v>22.222222222222221</v>
      </c>
      <c r="DQ219" s="53">
        <v>22.222222222222221</v>
      </c>
      <c r="DR219" s="53">
        <v>22.222222222222221</v>
      </c>
      <c r="DS219" s="53">
        <v>22.222222222222221</v>
      </c>
      <c r="DT219" s="53">
        <v>22.222222222222221</v>
      </c>
      <c r="DU219" s="53">
        <v>22.222222222222221</v>
      </c>
      <c r="DV219" s="53">
        <v>22.222222222222221</v>
      </c>
      <c r="DW219" s="53">
        <v>22.222222222222221</v>
      </c>
      <c r="DX219" s="53">
        <v>22.222222222222221</v>
      </c>
      <c r="DY219" s="53">
        <v>0</v>
      </c>
      <c r="DZ219" s="53">
        <v>0</v>
      </c>
      <c r="EA219" s="53">
        <v>0</v>
      </c>
      <c r="EB219" s="53">
        <v>0</v>
      </c>
      <c r="EC219" s="53">
        <v>0</v>
      </c>
      <c r="ED219" s="53">
        <v>0</v>
      </c>
      <c r="EE219" s="53">
        <v>0</v>
      </c>
      <c r="EF219" s="53">
        <v>0</v>
      </c>
      <c r="EG219" s="53">
        <v>0</v>
      </c>
      <c r="EH219" s="53">
        <v>0</v>
      </c>
      <c r="EI219" s="53">
        <v>0</v>
      </c>
      <c r="EJ219" s="53">
        <v>0</v>
      </c>
      <c r="EK219" s="53">
        <v>0</v>
      </c>
      <c r="EL219" s="55">
        <v>0</v>
      </c>
      <c r="EM219" s="54">
        <v>0</v>
      </c>
      <c r="EN219" s="53">
        <v>0</v>
      </c>
      <c r="EO219" s="53">
        <v>0</v>
      </c>
      <c r="EP219" s="53">
        <v>0</v>
      </c>
      <c r="EQ219" s="53">
        <v>0</v>
      </c>
      <c r="ER219" s="53">
        <v>0</v>
      </c>
      <c r="ES219" s="53">
        <v>0</v>
      </c>
      <c r="ET219" s="53">
        <v>0</v>
      </c>
      <c r="EU219" s="53">
        <v>0</v>
      </c>
      <c r="EV219" s="53">
        <v>0</v>
      </c>
      <c r="EW219" s="53">
        <v>0</v>
      </c>
      <c r="EX219" s="53">
        <v>0</v>
      </c>
      <c r="EY219" s="53">
        <v>0</v>
      </c>
      <c r="EZ219" s="53">
        <v>0</v>
      </c>
      <c r="FA219" s="53">
        <v>0</v>
      </c>
      <c r="FB219" s="53">
        <v>0</v>
      </c>
      <c r="FC219" s="53">
        <v>0</v>
      </c>
      <c r="FD219" s="53">
        <v>0</v>
      </c>
      <c r="FE219" s="53">
        <v>0</v>
      </c>
      <c r="FF219" s="53">
        <v>0</v>
      </c>
      <c r="FG219" s="53">
        <v>0</v>
      </c>
      <c r="FH219" s="53">
        <v>0</v>
      </c>
      <c r="FI219" s="53">
        <v>0</v>
      </c>
      <c r="FJ219" s="53">
        <v>0</v>
      </c>
      <c r="FK219" s="54">
        <v>0</v>
      </c>
      <c r="FL219" s="53">
        <v>0</v>
      </c>
      <c r="FM219" s="53">
        <v>0</v>
      </c>
      <c r="FN219" s="53">
        <v>0</v>
      </c>
      <c r="FO219" s="53">
        <v>0</v>
      </c>
      <c r="FP219" s="53">
        <v>0</v>
      </c>
      <c r="FQ219" s="53">
        <v>0</v>
      </c>
      <c r="FR219" s="53">
        <v>0</v>
      </c>
      <c r="FS219" s="53">
        <v>0</v>
      </c>
      <c r="FT219" s="53">
        <v>0</v>
      </c>
      <c r="FU219" s="53">
        <v>0</v>
      </c>
      <c r="FV219" s="53">
        <v>0</v>
      </c>
      <c r="FW219" s="53">
        <v>0</v>
      </c>
      <c r="FX219" s="53">
        <v>0</v>
      </c>
      <c r="FY219" s="53">
        <v>0</v>
      </c>
      <c r="FZ219" s="53">
        <v>0</v>
      </c>
      <c r="GA219" s="53">
        <v>0</v>
      </c>
      <c r="GB219" s="53">
        <v>0</v>
      </c>
      <c r="GC219" s="53">
        <v>0</v>
      </c>
      <c r="GD219" s="53">
        <v>0</v>
      </c>
      <c r="GE219" s="53">
        <v>0</v>
      </c>
      <c r="GF219" s="53">
        <v>0</v>
      </c>
      <c r="GG219" s="53">
        <v>0</v>
      </c>
      <c r="GH219" s="53">
        <v>0</v>
      </c>
      <c r="GI219" s="54">
        <v>0</v>
      </c>
      <c r="GJ219" s="53">
        <v>0</v>
      </c>
      <c r="GK219" s="53">
        <v>0</v>
      </c>
      <c r="GL219" s="53">
        <v>0</v>
      </c>
      <c r="GM219" s="53">
        <v>0</v>
      </c>
      <c r="GN219" s="53">
        <v>0</v>
      </c>
      <c r="GO219" s="53">
        <v>0</v>
      </c>
      <c r="GP219" s="53">
        <v>0</v>
      </c>
      <c r="GQ219" s="53">
        <v>0</v>
      </c>
      <c r="GR219" s="53">
        <v>0</v>
      </c>
      <c r="GS219" s="53">
        <v>0</v>
      </c>
      <c r="GT219" s="53">
        <v>0</v>
      </c>
      <c r="GU219" s="53">
        <v>0</v>
      </c>
      <c r="GV219" s="53">
        <v>0</v>
      </c>
      <c r="GW219" s="53">
        <v>0</v>
      </c>
      <c r="GX219" s="53">
        <v>0</v>
      </c>
      <c r="GY219" s="53">
        <v>0</v>
      </c>
      <c r="GZ219" s="53">
        <v>0</v>
      </c>
      <c r="HA219" s="53">
        <v>0</v>
      </c>
      <c r="HB219" s="53">
        <v>0</v>
      </c>
      <c r="HC219" s="53">
        <v>0</v>
      </c>
      <c r="HD219" s="53">
        <v>0</v>
      </c>
      <c r="HE219" s="53">
        <v>0</v>
      </c>
      <c r="HF219" s="53">
        <v>0</v>
      </c>
      <c r="HG219" s="54">
        <v>0</v>
      </c>
      <c r="HH219" s="52"/>
      <c r="HI219" s="160"/>
      <c r="HJ219" s="161"/>
      <c r="HK219" s="161"/>
      <c r="HL219" s="161"/>
      <c r="HM219" s="161"/>
      <c r="HN219" s="161"/>
      <c r="HO219" s="161"/>
      <c r="HP219" s="161"/>
      <c r="HQ219" s="161"/>
      <c r="HR219" s="161"/>
      <c r="HS219" s="161"/>
      <c r="HT219" s="162"/>
      <c r="HU219" s="160"/>
      <c r="HV219" s="161"/>
      <c r="HW219" s="161"/>
      <c r="HX219" s="161"/>
      <c r="HY219" s="161"/>
      <c r="HZ219" s="161"/>
      <c r="IA219" s="161"/>
      <c r="IB219" s="161"/>
      <c r="IC219" s="161"/>
      <c r="ID219" s="161"/>
      <c r="IE219" s="161"/>
      <c r="IF219" s="162"/>
      <c r="IG219" s="160"/>
      <c r="IH219" s="161"/>
      <c r="II219" s="161"/>
      <c r="IJ219" s="161"/>
      <c r="IK219" s="161"/>
      <c r="IL219" s="161"/>
      <c r="IM219" s="161"/>
      <c r="IN219" s="161"/>
      <c r="IO219" s="161"/>
      <c r="IP219" s="161"/>
      <c r="IQ219" s="161"/>
      <c r="IR219" s="162"/>
      <c r="IS219" s="160"/>
      <c r="IT219" s="161"/>
      <c r="IU219" s="161"/>
      <c r="IV219" s="161"/>
      <c r="IW219" s="161"/>
      <c r="IX219" s="161"/>
      <c r="IY219" s="161"/>
      <c r="IZ219" s="161"/>
      <c r="JA219" s="161"/>
      <c r="JB219" s="161"/>
      <c r="JC219" s="161"/>
      <c r="JD219" s="162"/>
      <c r="JE219" s="92"/>
    </row>
    <row r="220" spans="1:265" s="1" customFormat="1" ht="15" thickBot="1" x14ac:dyDescent="0.35">
      <c r="A220" s="125"/>
      <c r="B220" s="163">
        <f t="shared" ca="1" si="3040"/>
        <v>0</v>
      </c>
      <c r="C220" s="164" t="str">
        <f t="shared" ca="1" si="3041"/>
        <v>Affaire 1</v>
      </c>
      <c r="D220" s="140" t="str">
        <f t="shared" ca="1" si="3042"/>
        <v>DCE/REA</v>
      </c>
      <c r="E220" s="141" t="s">
        <v>40</v>
      </c>
      <c r="F220" s="142">
        <v>3</v>
      </c>
      <c r="G220" s="140">
        <f t="shared" ca="1" si="3043"/>
        <v>0</v>
      </c>
      <c r="H220" s="140">
        <f t="shared" ca="1" si="3044"/>
        <v>0</v>
      </c>
      <c r="I220" s="168">
        <f t="shared" ca="1" si="3045"/>
        <v>0</v>
      </c>
      <c r="J220" s="140">
        <f t="shared" ca="1" si="3046"/>
        <v>0</v>
      </c>
      <c r="K220" s="140">
        <f t="shared" ca="1" si="3047"/>
        <v>0</v>
      </c>
      <c r="L220" s="143">
        <f t="shared" ca="1" si="3048"/>
        <v>0</v>
      </c>
      <c r="M220" s="108"/>
      <c r="N220" s="145">
        <v>250</v>
      </c>
      <c r="O220" s="146">
        <v>43466</v>
      </c>
      <c r="P220" s="146">
        <v>43525</v>
      </c>
      <c r="Q220" s="147"/>
      <c r="R220" s="148" t="str">
        <f ca="1">IF(AND($P220&lt;&gt;"",$P220&lt;=$B$1,$Q220=""),"RETARD","")</f>
        <v>RETARD</v>
      </c>
      <c r="S220" s="148">
        <f ca="1">IF($O220="","",IF(AND($B$1&lt;$P220,$Q220=""),$P220,IF(AND($Q220&lt;=$P220,$Q220&lt;&gt;""),$Q220,EDATE($P220,1))))</f>
        <v>43556</v>
      </c>
      <c r="T220" s="150"/>
      <c r="U220" s="108"/>
      <c r="V220" s="154" t="str">
        <f t="shared" ca="1" si="3049"/>
        <v>-</v>
      </c>
      <c r="W220" s="155" t="str">
        <f t="shared" ca="1" si="3050"/>
        <v>-</v>
      </c>
      <c r="X220" s="155" t="str">
        <f t="shared" ca="1" si="3051"/>
        <v>-</v>
      </c>
      <c r="Y220" s="155" t="str">
        <f t="shared" ca="1" si="3052"/>
        <v>DCE</v>
      </c>
      <c r="Z220" s="155" t="str">
        <f t="shared" ca="1" si="3053"/>
        <v/>
      </c>
      <c r="AA220" s="155" t="str">
        <f t="shared" ca="1" si="3054"/>
        <v/>
      </c>
      <c r="AB220" s="155" t="str">
        <f t="shared" ca="1" si="3055"/>
        <v/>
      </c>
      <c r="AC220" s="155" t="str">
        <f t="shared" ca="1" si="3056"/>
        <v/>
      </c>
      <c r="AD220" s="155" t="str">
        <f t="shared" ca="1" si="3057"/>
        <v/>
      </c>
      <c r="AE220" s="155" t="str">
        <f t="shared" ca="1" si="3058"/>
        <v/>
      </c>
      <c r="AF220" s="155" t="str">
        <f t="shared" ca="1" si="3059"/>
        <v/>
      </c>
      <c r="AG220" s="156" t="str">
        <f t="shared" ca="1" si="3060"/>
        <v/>
      </c>
      <c r="AH220" s="154" t="str">
        <f t="shared" ca="1" si="3061"/>
        <v/>
      </c>
      <c r="AI220" s="155" t="str">
        <f t="shared" ca="1" si="3062"/>
        <v/>
      </c>
      <c r="AJ220" s="155" t="str">
        <f t="shared" ca="1" si="3063"/>
        <v/>
      </c>
      <c r="AK220" s="155" t="str">
        <f t="shared" ca="1" si="3064"/>
        <v/>
      </c>
      <c r="AL220" s="155" t="str">
        <f t="shared" ca="1" si="3065"/>
        <v/>
      </c>
      <c r="AM220" s="155" t="str">
        <f t="shared" ca="1" si="3066"/>
        <v/>
      </c>
      <c r="AN220" s="155" t="str">
        <f t="shared" ca="1" si="3067"/>
        <v/>
      </c>
      <c r="AO220" s="155" t="str">
        <f t="shared" ca="1" si="3068"/>
        <v/>
      </c>
      <c r="AP220" s="155" t="str">
        <f t="shared" ca="1" si="3069"/>
        <v/>
      </c>
      <c r="AQ220" s="155" t="str">
        <f t="shared" ca="1" si="3070"/>
        <v/>
      </c>
      <c r="AR220" s="155" t="str">
        <f t="shared" ca="1" si="3071"/>
        <v/>
      </c>
      <c r="AS220" s="156" t="str">
        <f t="shared" ca="1" si="3072"/>
        <v/>
      </c>
      <c r="AT220" s="154" t="str">
        <f t="shared" ca="1" si="3073"/>
        <v/>
      </c>
      <c r="AU220" s="155" t="str">
        <f t="shared" ca="1" si="3074"/>
        <v/>
      </c>
      <c r="AV220" s="155" t="str">
        <f t="shared" ca="1" si="3075"/>
        <v/>
      </c>
      <c r="AW220" s="155" t="str">
        <f t="shared" ca="1" si="3076"/>
        <v/>
      </c>
      <c r="AX220" s="155" t="str">
        <f t="shared" ca="1" si="3077"/>
        <v/>
      </c>
      <c r="AY220" s="155" t="str">
        <f t="shared" ca="1" si="3078"/>
        <v/>
      </c>
      <c r="AZ220" s="155" t="str">
        <f t="shared" ca="1" si="3079"/>
        <v/>
      </c>
      <c r="BA220" s="155" t="str">
        <f t="shared" ca="1" si="3080"/>
        <v/>
      </c>
      <c r="BB220" s="155" t="str">
        <f t="shared" ca="1" si="3081"/>
        <v/>
      </c>
      <c r="BC220" s="155" t="str">
        <f t="shared" ca="1" si="3082"/>
        <v/>
      </c>
      <c r="BD220" s="155" t="str">
        <f t="shared" ca="1" si="3083"/>
        <v/>
      </c>
      <c r="BE220" s="156" t="str">
        <f t="shared" ca="1" si="3084"/>
        <v/>
      </c>
      <c r="BF220" s="154" t="str">
        <f t="shared" ca="1" si="3085"/>
        <v/>
      </c>
      <c r="BG220" s="155" t="str">
        <f t="shared" ca="1" si="3086"/>
        <v/>
      </c>
      <c r="BH220" s="155" t="str">
        <f t="shared" ca="1" si="3087"/>
        <v/>
      </c>
      <c r="BI220" s="155" t="str">
        <f t="shared" ca="1" si="3088"/>
        <v/>
      </c>
      <c r="BJ220" s="155" t="str">
        <f t="shared" ca="1" si="3089"/>
        <v/>
      </c>
      <c r="BK220" s="155" t="str">
        <f t="shared" ca="1" si="3090"/>
        <v/>
      </c>
      <c r="BL220" s="155" t="str">
        <f t="shared" ca="1" si="3091"/>
        <v/>
      </c>
      <c r="BM220" s="155" t="str">
        <f t="shared" ca="1" si="3092"/>
        <v/>
      </c>
      <c r="BN220" s="155" t="str">
        <f t="shared" ca="1" si="3093"/>
        <v/>
      </c>
      <c r="BO220" s="155" t="str">
        <f t="shared" ca="1" si="3094"/>
        <v/>
      </c>
      <c r="BP220" s="155" t="str">
        <f t="shared" ca="1" si="3095"/>
        <v/>
      </c>
      <c r="BQ220" s="156" t="str">
        <f t="shared" ca="1" si="3096"/>
        <v/>
      </c>
      <c r="BR220" s="52"/>
      <c r="BS220" s="53">
        <f t="shared" ca="1" si="3097"/>
        <v>71.428571428571431</v>
      </c>
      <c r="BT220" s="53">
        <f t="shared" ca="1" si="3097"/>
        <v>71.428571428571431</v>
      </c>
      <c r="BU220" s="53">
        <f t="shared" ca="1" si="3097"/>
        <v>71.428571428571431</v>
      </c>
      <c r="BV220" s="53">
        <f t="shared" ca="1" si="3097"/>
        <v>35.714285714285715</v>
      </c>
      <c r="BW220" s="53">
        <f t="shared" ca="1" si="3097"/>
        <v>0</v>
      </c>
      <c r="BX220" s="53">
        <f t="shared" ca="1" si="3097"/>
        <v>0</v>
      </c>
      <c r="BY220" s="53">
        <f t="shared" ca="1" si="3097"/>
        <v>0</v>
      </c>
      <c r="BZ220" s="53">
        <f t="shared" ca="1" si="3097"/>
        <v>0</v>
      </c>
      <c r="CA220" s="53">
        <f t="shared" ca="1" si="3097"/>
        <v>0</v>
      </c>
      <c r="CB220" s="53">
        <f t="shared" ca="1" si="3097"/>
        <v>0</v>
      </c>
      <c r="CC220" s="53">
        <f t="shared" ca="1" si="3097"/>
        <v>0</v>
      </c>
      <c r="CD220" s="54">
        <f t="shared" ca="1" si="3097"/>
        <v>0</v>
      </c>
      <c r="CE220" s="53">
        <f t="shared" ca="1" si="3097"/>
        <v>0</v>
      </c>
      <c r="CF220" s="53">
        <f t="shared" ca="1" si="3097"/>
        <v>0</v>
      </c>
      <c r="CG220" s="53">
        <f t="shared" ca="1" si="3097"/>
        <v>0</v>
      </c>
      <c r="CH220" s="53">
        <f t="shared" ca="1" si="3097"/>
        <v>0</v>
      </c>
      <c r="CI220" s="53">
        <f t="shared" ca="1" si="3098"/>
        <v>0</v>
      </c>
      <c r="CJ220" s="53">
        <f t="shared" ca="1" si="3098"/>
        <v>0</v>
      </c>
      <c r="CK220" s="53">
        <f t="shared" ca="1" si="3098"/>
        <v>0</v>
      </c>
      <c r="CL220" s="53">
        <f t="shared" ca="1" si="3098"/>
        <v>0</v>
      </c>
      <c r="CM220" s="53">
        <f t="shared" ca="1" si="3098"/>
        <v>0</v>
      </c>
      <c r="CN220" s="53">
        <f t="shared" ca="1" si="3098"/>
        <v>0</v>
      </c>
      <c r="CO220" s="53">
        <f t="shared" ca="1" si="3098"/>
        <v>0</v>
      </c>
      <c r="CP220" s="54">
        <f t="shared" ca="1" si="3098"/>
        <v>0</v>
      </c>
      <c r="CQ220" s="53">
        <f t="shared" ca="1" si="3098"/>
        <v>0</v>
      </c>
      <c r="CR220" s="53">
        <f t="shared" ca="1" si="3098"/>
        <v>0</v>
      </c>
      <c r="CS220" s="53">
        <f t="shared" ca="1" si="3098"/>
        <v>0</v>
      </c>
      <c r="CT220" s="53">
        <f t="shared" ca="1" si="3098"/>
        <v>0</v>
      </c>
      <c r="CU220" s="53">
        <f t="shared" ca="1" si="3098"/>
        <v>0</v>
      </c>
      <c r="CV220" s="53">
        <f t="shared" ca="1" si="3098"/>
        <v>0</v>
      </c>
      <c r="CW220" s="53">
        <f t="shared" ca="1" si="3098"/>
        <v>0</v>
      </c>
      <c r="CX220" s="53">
        <f t="shared" ca="1" si="3098"/>
        <v>0</v>
      </c>
      <c r="CY220" s="53">
        <f t="shared" ca="1" si="3099"/>
        <v>0</v>
      </c>
      <c r="CZ220" s="53">
        <f t="shared" ca="1" si="3099"/>
        <v>0</v>
      </c>
      <c r="DA220" s="53">
        <f t="shared" ca="1" si="3099"/>
        <v>0</v>
      </c>
      <c r="DB220" s="54">
        <f t="shared" ca="1" si="3099"/>
        <v>0</v>
      </c>
      <c r="DC220" s="53">
        <f t="shared" ca="1" si="3099"/>
        <v>0</v>
      </c>
      <c r="DD220" s="53">
        <f t="shared" ca="1" si="3099"/>
        <v>0</v>
      </c>
      <c r="DE220" s="53">
        <f t="shared" ca="1" si="3099"/>
        <v>0</v>
      </c>
      <c r="DF220" s="53">
        <f t="shared" ca="1" si="3099"/>
        <v>0</v>
      </c>
      <c r="DG220" s="53">
        <f t="shared" ca="1" si="3099"/>
        <v>0</v>
      </c>
      <c r="DH220" s="53">
        <f t="shared" ca="1" si="3099"/>
        <v>0</v>
      </c>
      <c r="DI220" s="53">
        <f t="shared" ca="1" si="3099"/>
        <v>0</v>
      </c>
      <c r="DJ220" s="53">
        <f t="shared" ca="1" si="3099"/>
        <v>0</v>
      </c>
      <c r="DK220" s="53">
        <f t="shared" ca="1" si="3099"/>
        <v>0</v>
      </c>
      <c r="DL220" s="53">
        <f t="shared" ca="1" si="3099"/>
        <v>0</v>
      </c>
      <c r="DM220" s="53">
        <f t="shared" ca="1" si="3099"/>
        <v>0</v>
      </c>
      <c r="DN220" s="53">
        <f t="shared" ca="1" si="3099"/>
        <v>0</v>
      </c>
      <c r="DO220" s="52"/>
      <c r="DP220" s="60">
        <v>35.714285714285715</v>
      </c>
      <c r="DQ220" s="53">
        <v>35.714285714285715</v>
      </c>
      <c r="DR220" s="53">
        <v>35.714285714285715</v>
      </c>
      <c r="DS220" s="53">
        <v>35.714285714285715</v>
      </c>
      <c r="DT220" s="53">
        <v>35.714285714285715</v>
      </c>
      <c r="DU220" s="53">
        <v>35.714285714285715</v>
      </c>
      <c r="DV220" s="53">
        <v>35.714285714285715</v>
      </c>
      <c r="DW220" s="53">
        <v>0</v>
      </c>
      <c r="DX220" s="53">
        <v>0</v>
      </c>
      <c r="DY220" s="53">
        <v>0</v>
      </c>
      <c r="DZ220" s="53">
        <v>0</v>
      </c>
      <c r="EA220" s="53">
        <v>0</v>
      </c>
      <c r="EB220" s="53">
        <v>0</v>
      </c>
      <c r="EC220" s="53">
        <v>0</v>
      </c>
      <c r="ED220" s="53">
        <v>0</v>
      </c>
      <c r="EE220" s="53">
        <v>0</v>
      </c>
      <c r="EF220" s="53">
        <v>0</v>
      </c>
      <c r="EG220" s="53">
        <v>0</v>
      </c>
      <c r="EH220" s="53">
        <v>0</v>
      </c>
      <c r="EI220" s="53">
        <v>0</v>
      </c>
      <c r="EJ220" s="53">
        <v>0</v>
      </c>
      <c r="EK220" s="53">
        <v>0</v>
      </c>
      <c r="EL220" s="55">
        <v>0</v>
      </c>
      <c r="EM220" s="54">
        <v>0</v>
      </c>
      <c r="EN220" s="53">
        <v>0</v>
      </c>
      <c r="EO220" s="53">
        <v>0</v>
      </c>
      <c r="EP220" s="53">
        <v>0</v>
      </c>
      <c r="EQ220" s="53">
        <v>0</v>
      </c>
      <c r="ER220" s="53">
        <v>0</v>
      </c>
      <c r="ES220" s="53">
        <v>0</v>
      </c>
      <c r="ET220" s="53">
        <v>0</v>
      </c>
      <c r="EU220" s="53">
        <v>0</v>
      </c>
      <c r="EV220" s="53">
        <v>0</v>
      </c>
      <c r="EW220" s="53">
        <v>0</v>
      </c>
      <c r="EX220" s="53">
        <v>0</v>
      </c>
      <c r="EY220" s="53">
        <v>0</v>
      </c>
      <c r="EZ220" s="53">
        <v>0</v>
      </c>
      <c r="FA220" s="53">
        <v>0</v>
      </c>
      <c r="FB220" s="53">
        <v>0</v>
      </c>
      <c r="FC220" s="53">
        <v>0</v>
      </c>
      <c r="FD220" s="53">
        <v>0</v>
      </c>
      <c r="FE220" s="53">
        <v>0</v>
      </c>
      <c r="FF220" s="53">
        <v>0</v>
      </c>
      <c r="FG220" s="53">
        <v>0</v>
      </c>
      <c r="FH220" s="53">
        <v>0</v>
      </c>
      <c r="FI220" s="53">
        <v>0</v>
      </c>
      <c r="FJ220" s="53">
        <v>0</v>
      </c>
      <c r="FK220" s="54">
        <v>0</v>
      </c>
      <c r="FL220" s="53">
        <v>0</v>
      </c>
      <c r="FM220" s="53">
        <v>0</v>
      </c>
      <c r="FN220" s="53">
        <v>0</v>
      </c>
      <c r="FO220" s="53">
        <v>0</v>
      </c>
      <c r="FP220" s="53">
        <v>0</v>
      </c>
      <c r="FQ220" s="53">
        <v>0</v>
      </c>
      <c r="FR220" s="53">
        <v>0</v>
      </c>
      <c r="FS220" s="53">
        <v>0</v>
      </c>
      <c r="FT220" s="53">
        <v>0</v>
      </c>
      <c r="FU220" s="53">
        <v>0</v>
      </c>
      <c r="FV220" s="53">
        <v>0</v>
      </c>
      <c r="FW220" s="53">
        <v>0</v>
      </c>
      <c r="FX220" s="53">
        <v>0</v>
      </c>
      <c r="FY220" s="53">
        <v>0</v>
      </c>
      <c r="FZ220" s="53">
        <v>0</v>
      </c>
      <c r="GA220" s="53">
        <v>0</v>
      </c>
      <c r="GB220" s="53">
        <v>0</v>
      </c>
      <c r="GC220" s="53">
        <v>0</v>
      </c>
      <c r="GD220" s="53">
        <v>0</v>
      </c>
      <c r="GE220" s="53">
        <v>0</v>
      </c>
      <c r="GF220" s="53">
        <v>0</v>
      </c>
      <c r="GG220" s="53">
        <v>0</v>
      </c>
      <c r="GH220" s="53">
        <v>0</v>
      </c>
      <c r="GI220" s="54">
        <v>0</v>
      </c>
      <c r="GJ220" s="53">
        <v>0</v>
      </c>
      <c r="GK220" s="53">
        <v>0</v>
      </c>
      <c r="GL220" s="53">
        <v>0</v>
      </c>
      <c r="GM220" s="53">
        <v>0</v>
      </c>
      <c r="GN220" s="53">
        <v>0</v>
      </c>
      <c r="GO220" s="53">
        <v>0</v>
      </c>
      <c r="GP220" s="53">
        <v>0</v>
      </c>
      <c r="GQ220" s="53">
        <v>0</v>
      </c>
      <c r="GR220" s="53">
        <v>0</v>
      </c>
      <c r="GS220" s="53">
        <v>0</v>
      </c>
      <c r="GT220" s="53">
        <v>0</v>
      </c>
      <c r="GU220" s="53">
        <v>0</v>
      </c>
      <c r="GV220" s="53">
        <v>0</v>
      </c>
      <c r="GW220" s="53">
        <v>0</v>
      </c>
      <c r="GX220" s="53">
        <v>0</v>
      </c>
      <c r="GY220" s="53">
        <v>0</v>
      </c>
      <c r="GZ220" s="53">
        <v>0</v>
      </c>
      <c r="HA220" s="53">
        <v>0</v>
      </c>
      <c r="HB220" s="53">
        <v>0</v>
      </c>
      <c r="HC220" s="53">
        <v>0</v>
      </c>
      <c r="HD220" s="53">
        <v>0</v>
      </c>
      <c r="HE220" s="53">
        <v>0</v>
      </c>
      <c r="HF220" s="53">
        <v>0</v>
      </c>
      <c r="HG220" s="54">
        <v>0</v>
      </c>
      <c r="HH220" s="52"/>
      <c r="HI220" s="160"/>
      <c r="HJ220" s="161"/>
      <c r="HK220" s="161"/>
      <c r="HL220" s="161"/>
      <c r="HM220" s="161"/>
      <c r="HN220" s="161"/>
      <c r="HO220" s="161"/>
      <c r="HP220" s="161"/>
      <c r="HQ220" s="161"/>
      <c r="HR220" s="161"/>
      <c r="HS220" s="161"/>
      <c r="HT220" s="162"/>
      <c r="HU220" s="160"/>
      <c r="HV220" s="161"/>
      <c r="HW220" s="161"/>
      <c r="HX220" s="161"/>
      <c r="HY220" s="161"/>
      <c r="HZ220" s="161"/>
      <c r="IA220" s="161"/>
      <c r="IB220" s="161"/>
      <c r="IC220" s="161"/>
      <c r="ID220" s="161"/>
      <c r="IE220" s="161"/>
      <c r="IF220" s="162"/>
      <c r="IG220" s="160"/>
      <c r="IH220" s="161"/>
      <c r="II220" s="161"/>
      <c r="IJ220" s="161"/>
      <c r="IK220" s="161"/>
      <c r="IL220" s="161"/>
      <c r="IM220" s="161"/>
      <c r="IN220" s="161"/>
      <c r="IO220" s="161"/>
      <c r="IP220" s="161"/>
      <c r="IQ220" s="161"/>
      <c r="IR220" s="162"/>
      <c r="IS220" s="160"/>
      <c r="IT220" s="161"/>
      <c r="IU220" s="161"/>
      <c r="IV220" s="161"/>
      <c r="IW220" s="161"/>
      <c r="IX220" s="161"/>
      <c r="IY220" s="161"/>
      <c r="IZ220" s="161"/>
      <c r="JA220" s="161"/>
      <c r="JB220" s="161"/>
      <c r="JC220" s="161"/>
      <c r="JD220" s="162"/>
      <c r="JE220" s="92"/>
    </row>
    <row r="221" spans="1:265" s="1" customFormat="1" ht="14.4" x14ac:dyDescent="0.3">
      <c r="A221" s="124"/>
      <c r="B221" s="171"/>
      <c r="C221" s="165" t="s">
        <v>43</v>
      </c>
      <c r="D221" s="137" t="s">
        <v>28</v>
      </c>
      <c r="E221" s="137" t="s">
        <v>39</v>
      </c>
      <c r="F221" s="138"/>
      <c r="G221" s="137"/>
      <c r="H221" s="137"/>
      <c r="I221" s="172"/>
      <c r="J221" s="137"/>
      <c r="K221" s="137"/>
      <c r="L221" s="139"/>
      <c r="M221" s="108"/>
      <c r="N221" s="144">
        <f ca="1">SUM(INDIRECT(ADDRESS(ROW($C221)+1,COLUMN($C221)+11,4)&amp;":"&amp;ADDRESS(ROW($C221)+(COUNTIFS($C$1:$C$12,$C221)-1),COLUMN($C221)+11,4)))</f>
        <v>850</v>
      </c>
      <c r="O221" s="137"/>
      <c r="P221" s="137"/>
      <c r="Q221" s="137"/>
      <c r="R221" s="137"/>
      <c r="S221" s="137"/>
      <c r="T221" s="170"/>
      <c r="U221" s="108"/>
      <c r="V221" s="151"/>
      <c r="W221" s="152"/>
      <c r="X221" s="152"/>
      <c r="Y221" s="152"/>
      <c r="Z221" s="152"/>
      <c r="AA221" s="152"/>
      <c r="AB221" s="152"/>
      <c r="AC221" s="152"/>
      <c r="AD221" s="152"/>
      <c r="AE221" s="152"/>
      <c r="AF221" s="152"/>
      <c r="AG221" s="153"/>
      <c r="AH221" s="151"/>
      <c r="AI221" s="152"/>
      <c r="AJ221" s="152"/>
      <c r="AK221" s="152"/>
      <c r="AL221" s="152"/>
      <c r="AM221" s="152"/>
      <c r="AN221" s="152"/>
      <c r="AO221" s="152"/>
      <c r="AP221" s="152"/>
      <c r="AQ221" s="152"/>
      <c r="AR221" s="152"/>
      <c r="AS221" s="153"/>
      <c r="AT221" s="151"/>
      <c r="AU221" s="152"/>
      <c r="AV221" s="152"/>
      <c r="AW221" s="152"/>
      <c r="AX221" s="152"/>
      <c r="AY221" s="152"/>
      <c r="AZ221" s="152"/>
      <c r="BA221" s="152"/>
      <c r="BB221" s="152"/>
      <c r="BC221" s="152"/>
      <c r="BD221" s="152"/>
      <c r="BE221" s="153"/>
      <c r="BF221" s="151"/>
      <c r="BG221" s="152"/>
      <c r="BH221" s="152"/>
      <c r="BI221" s="152"/>
      <c r="BJ221" s="152"/>
      <c r="BK221" s="152"/>
      <c r="BL221" s="152"/>
      <c r="BM221" s="152"/>
      <c r="BN221" s="152"/>
      <c r="BO221" s="152"/>
      <c r="BP221" s="152"/>
      <c r="BQ221" s="153"/>
      <c r="BR221" s="52"/>
      <c r="BS221" s="71"/>
      <c r="BT221" s="71"/>
      <c r="BU221" s="71"/>
      <c r="BV221" s="71"/>
      <c r="BW221" s="71"/>
      <c r="BX221" s="71"/>
      <c r="BY221" s="71"/>
      <c r="BZ221" s="71"/>
      <c r="CA221" s="71"/>
      <c r="CB221" s="71"/>
      <c r="CC221" s="71"/>
      <c r="CD221" s="72"/>
      <c r="CE221" s="71"/>
      <c r="CF221" s="71"/>
      <c r="CG221" s="71"/>
      <c r="CH221" s="71"/>
      <c r="CI221" s="71"/>
      <c r="CJ221" s="71"/>
      <c r="CK221" s="71"/>
      <c r="CL221" s="71"/>
      <c r="CM221" s="71"/>
      <c r="CN221" s="71"/>
      <c r="CO221" s="71"/>
      <c r="CP221" s="72"/>
      <c r="CQ221" s="71"/>
      <c r="CR221" s="71"/>
      <c r="CS221" s="71"/>
      <c r="CT221" s="71"/>
      <c r="CU221" s="71"/>
      <c r="CV221" s="71"/>
      <c r="CW221" s="71"/>
      <c r="CX221" s="71"/>
      <c r="CY221" s="71"/>
      <c r="CZ221" s="71"/>
      <c r="DA221" s="71"/>
      <c r="DB221" s="72"/>
      <c r="DC221" s="71"/>
      <c r="DD221" s="71"/>
      <c r="DE221" s="71"/>
      <c r="DF221" s="71"/>
      <c r="DG221" s="71"/>
      <c r="DH221" s="71"/>
      <c r="DI221" s="71"/>
      <c r="DJ221" s="71"/>
      <c r="DK221" s="71"/>
      <c r="DL221" s="71"/>
      <c r="DM221" s="71"/>
      <c r="DN221" s="71"/>
      <c r="DO221" s="52"/>
      <c r="DP221" s="73"/>
      <c r="DQ221" s="71"/>
      <c r="DR221" s="71"/>
      <c r="DS221" s="71"/>
      <c r="DT221" s="71"/>
      <c r="DU221" s="71"/>
      <c r="DV221" s="71"/>
      <c r="DW221" s="71"/>
      <c r="DX221" s="71"/>
      <c r="DY221" s="71"/>
      <c r="DZ221" s="71"/>
      <c r="EA221" s="71"/>
      <c r="EB221" s="71"/>
      <c r="EC221" s="71"/>
      <c r="ED221" s="71"/>
      <c r="EE221" s="71"/>
      <c r="EF221" s="71"/>
      <c r="EG221" s="71"/>
      <c r="EH221" s="71"/>
      <c r="EI221" s="71"/>
      <c r="EJ221" s="71"/>
      <c r="EK221" s="71"/>
      <c r="EL221" s="74"/>
      <c r="EM221" s="72"/>
      <c r="EN221" s="71"/>
      <c r="EO221" s="71"/>
      <c r="EP221" s="71"/>
      <c r="EQ221" s="71"/>
      <c r="ER221" s="71"/>
      <c r="ES221" s="71"/>
      <c r="ET221" s="71"/>
      <c r="EU221" s="71"/>
      <c r="EV221" s="71"/>
      <c r="EW221" s="71"/>
      <c r="EX221" s="71"/>
      <c r="EY221" s="71"/>
      <c r="EZ221" s="71"/>
      <c r="FA221" s="71"/>
      <c r="FB221" s="71"/>
      <c r="FC221" s="71"/>
      <c r="FD221" s="71"/>
      <c r="FE221" s="71"/>
      <c r="FF221" s="71"/>
      <c r="FG221" s="71"/>
      <c r="FH221" s="71"/>
      <c r="FI221" s="71"/>
      <c r="FJ221" s="71"/>
      <c r="FK221" s="72"/>
      <c r="FL221" s="71"/>
      <c r="FM221" s="71"/>
      <c r="FN221" s="71"/>
      <c r="FO221" s="71"/>
      <c r="FP221" s="71"/>
      <c r="FQ221" s="71"/>
      <c r="FR221" s="71"/>
      <c r="FS221" s="71"/>
      <c r="FT221" s="71"/>
      <c r="FU221" s="71"/>
      <c r="FV221" s="71"/>
      <c r="FW221" s="71"/>
      <c r="FX221" s="71"/>
      <c r="FY221" s="71"/>
      <c r="FZ221" s="71"/>
      <c r="GA221" s="71"/>
      <c r="GB221" s="71"/>
      <c r="GC221" s="71"/>
      <c r="GD221" s="71"/>
      <c r="GE221" s="71"/>
      <c r="GF221" s="71"/>
      <c r="GG221" s="71"/>
      <c r="GH221" s="71"/>
      <c r="GI221" s="72"/>
      <c r="GJ221" s="71"/>
      <c r="GK221" s="71"/>
      <c r="GL221" s="71"/>
      <c r="GM221" s="71"/>
      <c r="GN221" s="71"/>
      <c r="GO221" s="71"/>
      <c r="GP221" s="71"/>
      <c r="GQ221" s="71"/>
      <c r="GR221" s="71"/>
      <c r="GS221" s="71"/>
      <c r="GT221" s="71"/>
      <c r="GU221" s="71"/>
      <c r="GV221" s="71"/>
      <c r="GW221" s="71"/>
      <c r="GX221" s="71"/>
      <c r="GY221" s="71"/>
      <c r="GZ221" s="71"/>
      <c r="HA221" s="71"/>
      <c r="HB221" s="71"/>
      <c r="HC221" s="71"/>
      <c r="HD221" s="71"/>
      <c r="HE221" s="71"/>
      <c r="HF221" s="71"/>
      <c r="HG221" s="72"/>
      <c r="HH221" s="52"/>
      <c r="HI221" s="157"/>
      <c r="HJ221" s="158"/>
      <c r="HK221" s="158"/>
      <c r="HL221" s="158"/>
      <c r="HM221" s="158"/>
      <c r="HN221" s="158"/>
      <c r="HO221" s="158"/>
      <c r="HP221" s="158"/>
      <c r="HQ221" s="158"/>
      <c r="HR221" s="158"/>
      <c r="HS221" s="158"/>
      <c r="HT221" s="159"/>
      <c r="HU221" s="157"/>
      <c r="HV221" s="158"/>
      <c r="HW221" s="158"/>
      <c r="HX221" s="158"/>
      <c r="HY221" s="158"/>
      <c r="HZ221" s="158"/>
      <c r="IA221" s="158"/>
      <c r="IB221" s="158"/>
      <c r="IC221" s="158"/>
      <c r="ID221" s="158"/>
      <c r="IE221" s="158"/>
      <c r="IF221" s="159"/>
      <c r="IG221" s="157"/>
      <c r="IH221" s="158"/>
      <c r="II221" s="158"/>
      <c r="IJ221" s="158"/>
      <c r="IK221" s="158"/>
      <c r="IL221" s="158"/>
      <c r="IM221" s="158"/>
      <c r="IN221" s="158"/>
      <c r="IO221" s="158"/>
      <c r="IP221" s="158"/>
      <c r="IQ221" s="158"/>
      <c r="IR221" s="159"/>
      <c r="IS221" s="157"/>
      <c r="IT221" s="158"/>
      <c r="IU221" s="158"/>
      <c r="IV221" s="158"/>
      <c r="IW221" s="158"/>
      <c r="IX221" s="158"/>
      <c r="IY221" s="158"/>
      <c r="IZ221" s="158"/>
      <c r="JA221" s="158"/>
      <c r="JB221" s="158"/>
      <c r="JC221" s="158"/>
      <c r="JD221" s="159"/>
      <c r="JE221" s="92"/>
    </row>
    <row r="222" spans="1:265" s="1" customFormat="1" ht="15" customHeight="1" x14ac:dyDescent="0.3">
      <c r="A222" s="125"/>
      <c r="B222" s="163">
        <f t="shared" ref="B222:B224" ca="1" si="3100">INDIRECT(ADDRESS(ROW(A222)-1,COLUMN(A222)+1,4),TRUE)</f>
        <v>0</v>
      </c>
      <c r="C222" s="164" t="str">
        <f t="shared" ref="C222:C224" ca="1" si="3101">INDIRECT(ADDRESS(ROW(B222)-1,COLUMN(B222)+1,4),TRUE)</f>
        <v>Affaire 1</v>
      </c>
      <c r="D222" s="140" t="str">
        <f t="shared" ref="D222:D224" ca="1" si="3102">INDIRECT(ADDRESS(ROW(C222)-1,COLUMN(C222)+1,4),TRUE)</f>
        <v>DCE/REA</v>
      </c>
      <c r="E222" s="141" t="s">
        <v>38</v>
      </c>
      <c r="F222" s="142">
        <v>1</v>
      </c>
      <c r="G222" s="140">
        <f t="shared" ref="G222:G224" ca="1" si="3103">INDIRECT(ADDRESS(ROW(F222)-1,COLUMN(F222)+1,4),TRUE)</f>
        <v>0</v>
      </c>
      <c r="H222" s="140">
        <f t="shared" ref="H222:H224" ca="1" si="3104">INDIRECT(ADDRESS(ROW(G222)-1,COLUMN(G222)+1,4),TRUE)</f>
        <v>0</v>
      </c>
      <c r="I222" s="168">
        <f t="shared" ref="I222:I224" ca="1" si="3105">INDIRECT(ADDRESS(ROW(H222)-1,COLUMN(H222)+1,4),TRUE)</f>
        <v>0</v>
      </c>
      <c r="J222" s="173">
        <f t="shared" ref="J222:J224" ca="1" si="3106">INDIRECT(ADDRESS(ROW(I222)-1,COLUMN(I222)+1,4),TRUE)</f>
        <v>0</v>
      </c>
      <c r="K222" s="140">
        <f t="shared" ref="K222:K224" ca="1" si="3107">INDIRECT(ADDRESS(ROW(J222)-1,COLUMN(J222)+1,4),TRUE)</f>
        <v>0</v>
      </c>
      <c r="L222" s="143">
        <f t="shared" ref="L222:L224" ca="1" si="3108">INDIRECT(ADDRESS(ROW(K222)-1,COLUMN(K222)+1,4),TRUE)</f>
        <v>0</v>
      </c>
      <c r="M222" s="108"/>
      <c r="N222" s="145">
        <v>400</v>
      </c>
      <c r="O222" s="146">
        <v>43466</v>
      </c>
      <c r="P222" s="146">
        <v>43586</v>
      </c>
      <c r="Q222" s="147"/>
      <c r="R222" s="148" t="str">
        <f ca="1">IF(AND($P222&lt;&gt;"",$P222&lt;=$B$1,$Q222=""),"RETARD","")</f>
        <v>RETARD</v>
      </c>
      <c r="S222" s="148">
        <f ca="1">IF($O222="","",IF(AND($B$1&lt;$P222,$Q222=""),$P222,IF(AND($Q222&lt;=$P222,$Q222&lt;&gt;""),$Q222,EDATE($P222,1))))</f>
        <v>43617</v>
      </c>
      <c r="T222" s="169"/>
      <c r="U222" s="108"/>
      <c r="V222" s="154" t="str">
        <f t="shared" ref="V222:V224" ca="1" si="3109">IF(AND(BS222&gt;0,BT222&gt;0),"-",IF(AND(BS222&gt;0,BT222=0),IF($D222="DCE/REA",IF(HI222="","DCE","REA"),$D222),""))</f>
        <v>-</v>
      </c>
      <c r="W222" s="155" t="str">
        <f t="shared" ref="W222:W224" ca="1" si="3110">IF(AND(BT222&gt;0,BU222&gt;0),"-",IF(AND(BT222&gt;0,BU222=0),IF($D222="DCE/REA",IF(HJ222="","DCE","REA"),$D222),""))</f>
        <v>-</v>
      </c>
      <c r="X222" s="155" t="str">
        <f t="shared" ref="X222:X224" ca="1" si="3111">IF(AND(BU222&gt;0,BV222&gt;0),"-",IF(AND(BU222&gt;0,BV222=0),IF($D222="DCE/REA",IF(HK222="","DCE","REA"),$D222),""))</f>
        <v>-</v>
      </c>
      <c r="Y222" s="155" t="str">
        <f t="shared" ref="Y222:Y224" ca="1" si="3112">IF(AND(BV222&gt;0,BW222&gt;0),"-",IF(AND(BV222&gt;0,BW222=0),IF($D222="DCE/REA",IF(HL222="","DCE","REA"),$D222),""))</f>
        <v>-</v>
      </c>
      <c r="Z222" s="155" t="str">
        <f t="shared" ref="Z222:Z224" ca="1" si="3113">IF(AND(BW222&gt;0,BX222&gt;0),"-",IF(AND(BW222&gt;0,BX222=0),IF($D222="DCE/REA",IF(HM222="","DCE","REA"),$D222),""))</f>
        <v>-</v>
      </c>
      <c r="AA222" s="155" t="str">
        <f t="shared" ref="AA222:AA224" ca="1" si="3114">IF(AND(BX222&gt;0,BY222&gt;0),"-",IF(AND(BX222&gt;0,BY222=0),IF($D222="DCE/REA",IF(HN222="","DCE","REA"),$D222),""))</f>
        <v>DCE</v>
      </c>
      <c r="AB222" s="155" t="str">
        <f t="shared" ref="AB222:AB224" ca="1" si="3115">IF(AND(BY222&gt;0,BZ222&gt;0),"-",IF(AND(BY222&gt;0,BZ222=0),IF($D222="DCE/REA",IF(HO222="","DCE","REA"),$D222),""))</f>
        <v/>
      </c>
      <c r="AC222" s="155" t="str">
        <f t="shared" ref="AC222:AC224" ca="1" si="3116">IF(AND(BZ222&gt;0,CA222&gt;0),"-",IF(AND(BZ222&gt;0,CA222=0),IF($D222="DCE/REA",IF(HP222="","DCE","REA"),$D222),""))</f>
        <v/>
      </c>
      <c r="AD222" s="155" t="str">
        <f t="shared" ref="AD222:AD224" ca="1" si="3117">IF(AND(CA222&gt;0,CB222&gt;0),"-",IF(AND(CA222&gt;0,CB222=0),IF($D222="DCE/REA",IF(HQ222="","DCE","REA"),$D222),""))</f>
        <v/>
      </c>
      <c r="AE222" s="155" t="str">
        <f t="shared" ref="AE222:AE224" ca="1" si="3118">IF(AND(CB222&gt;0,CC222&gt;0),"-",IF(AND(CB222&gt;0,CC222=0),IF($D222="DCE/REA",IF(HR222="","DCE","REA"),$D222),""))</f>
        <v/>
      </c>
      <c r="AF222" s="155" t="str">
        <f t="shared" ref="AF222:AF224" ca="1" si="3119">IF(AND(CC222&gt;0,CD222&gt;0),"-",IF(AND(CC222&gt;0,CD222=0),IF($D222="DCE/REA",IF(HS222="","DCE","REA"),$D222),""))</f>
        <v/>
      </c>
      <c r="AG222" s="156" t="str">
        <f t="shared" ref="AG222:AG224" ca="1" si="3120">IF(AND(CD222&gt;0,CE222&gt;0),"-",IF(AND(CD222&gt;0,CE222=0),IF($D222="DCE/REA",IF(HT222="","DCE","REA"),$D222),""))</f>
        <v/>
      </c>
      <c r="AH222" s="154" t="str">
        <f t="shared" ref="AH222:AH224" ca="1" si="3121">IF(AND(CE222&gt;0,CF222&gt;0),"-",IF(AND(CE222&gt;0,CF222=0),IF($D222="DCE/REA",IF(HU222="","DCE","REA"),$D222),""))</f>
        <v/>
      </c>
      <c r="AI222" s="155" t="str">
        <f t="shared" ref="AI222:AI224" ca="1" si="3122">IF(AND(CF222&gt;0,CG222&gt;0),"-",IF(AND(CF222&gt;0,CG222=0),IF($D222="DCE/REA",IF(HV222="","DCE","REA"),$D222),""))</f>
        <v/>
      </c>
      <c r="AJ222" s="155" t="str">
        <f t="shared" ref="AJ222:AJ224" ca="1" si="3123">IF(AND(CG222&gt;0,CH222&gt;0),"-",IF(AND(CG222&gt;0,CH222=0),IF($D222="DCE/REA",IF(HW222="","DCE","REA"),$D222),""))</f>
        <v/>
      </c>
      <c r="AK222" s="155" t="str">
        <f t="shared" ref="AK222:AK224" ca="1" si="3124">IF(AND(CH222&gt;0,CI222&gt;0),"-",IF(AND(CH222&gt;0,CI222=0),IF($D222="DCE/REA",IF(HX222="","DCE","REA"),$D222),""))</f>
        <v/>
      </c>
      <c r="AL222" s="155" t="str">
        <f t="shared" ref="AL222:AL224" ca="1" si="3125">IF(AND(CI222&gt;0,CJ222&gt;0),"-",IF(AND(CI222&gt;0,CJ222=0),IF($D222="DCE/REA",IF(HY222="","DCE","REA"),$D222),""))</f>
        <v/>
      </c>
      <c r="AM222" s="155" t="str">
        <f t="shared" ref="AM222:AM224" ca="1" si="3126">IF(AND(CJ222&gt;0,CK222&gt;0),"-",IF(AND(CJ222&gt;0,CK222=0),IF($D222="DCE/REA",IF(HZ222="","DCE","REA"),$D222),""))</f>
        <v/>
      </c>
      <c r="AN222" s="155" t="str">
        <f t="shared" ref="AN222:AN224" ca="1" si="3127">IF(AND(CK222&gt;0,CL222&gt;0),"-",IF(AND(CK222&gt;0,CL222=0),IF($D222="DCE/REA",IF(IA222="","DCE","REA"),$D222),""))</f>
        <v/>
      </c>
      <c r="AO222" s="155" t="str">
        <f t="shared" ref="AO222:AO224" ca="1" si="3128">IF(AND(CL222&gt;0,CM222&gt;0),"-",IF(AND(CL222&gt;0,CM222=0),IF($D222="DCE/REA",IF(IB222="","DCE","REA"),$D222),""))</f>
        <v/>
      </c>
      <c r="AP222" s="155" t="str">
        <f t="shared" ref="AP222:AP224" ca="1" si="3129">IF(AND(CM222&gt;0,CN222&gt;0),"-",IF(AND(CM222&gt;0,CN222=0),IF($D222="DCE/REA",IF(IC222="","DCE","REA"),$D222),""))</f>
        <v/>
      </c>
      <c r="AQ222" s="155" t="str">
        <f t="shared" ref="AQ222:AQ224" ca="1" si="3130">IF(AND(CN222&gt;0,CO222&gt;0),"-",IF(AND(CN222&gt;0,CO222=0),IF($D222="DCE/REA",IF(ID222="","DCE","REA"),$D222),""))</f>
        <v/>
      </c>
      <c r="AR222" s="155" t="str">
        <f t="shared" ref="AR222:AR224" ca="1" si="3131">IF(AND(CO222&gt;0,CP222&gt;0),"-",IF(AND(CO222&gt;0,CP222=0),IF($D222="DCE/REA",IF(IE222="","DCE","REA"),$D222),""))</f>
        <v/>
      </c>
      <c r="AS222" s="156" t="str">
        <f t="shared" ref="AS222:AS224" ca="1" si="3132">IF(AND(CP222&gt;0,CQ222&gt;0),"-",IF(AND(CP222&gt;0,CQ222=0),IF($D222="DCE/REA",IF(IF222="","DCE","REA"),$D222),""))</f>
        <v/>
      </c>
      <c r="AT222" s="154" t="str">
        <f t="shared" ref="AT222:AT224" ca="1" si="3133">IF(AND(CQ222&gt;0,CR222&gt;0),"-",IF(AND(CQ222&gt;0,CR222=0),IF($D222="DCE/REA",IF(IG222="","DCE","REA"),$D222),""))</f>
        <v/>
      </c>
      <c r="AU222" s="155" t="str">
        <f t="shared" ref="AU222:AU224" ca="1" si="3134">IF(AND(CR222&gt;0,CS222&gt;0),"-",IF(AND(CR222&gt;0,CS222=0),IF($D222="DCE/REA",IF(IH222="","DCE","REA"),$D222),""))</f>
        <v/>
      </c>
      <c r="AV222" s="155" t="str">
        <f t="shared" ref="AV222:AV224" ca="1" si="3135">IF(AND(CS222&gt;0,CT222&gt;0),"-",IF(AND(CS222&gt;0,CT222=0),IF($D222="DCE/REA",IF(II222="","DCE","REA"),$D222),""))</f>
        <v/>
      </c>
      <c r="AW222" s="155" t="str">
        <f t="shared" ref="AW222:AW224" ca="1" si="3136">IF(AND(CT222&gt;0,CU222&gt;0),"-",IF(AND(CT222&gt;0,CU222=0),IF($D222="DCE/REA",IF(IJ222="","DCE","REA"),$D222),""))</f>
        <v/>
      </c>
      <c r="AX222" s="155" t="str">
        <f t="shared" ref="AX222:AX224" ca="1" si="3137">IF(AND(CU222&gt;0,CV222&gt;0),"-",IF(AND(CU222&gt;0,CV222=0),IF($D222="DCE/REA",IF(IK222="","DCE","REA"),$D222),""))</f>
        <v/>
      </c>
      <c r="AY222" s="155" t="str">
        <f t="shared" ref="AY222:AY224" ca="1" si="3138">IF(AND(CV222&gt;0,CW222&gt;0),"-",IF(AND(CV222&gt;0,CW222=0),IF($D222="DCE/REA",IF(IL222="","DCE","REA"),$D222),""))</f>
        <v/>
      </c>
      <c r="AZ222" s="155" t="str">
        <f t="shared" ref="AZ222:AZ224" ca="1" si="3139">IF(AND(CW222&gt;0,CX222&gt;0),"-",IF(AND(CW222&gt;0,CX222=0),IF($D222="DCE/REA",IF(IM222="","DCE","REA"),$D222),""))</f>
        <v/>
      </c>
      <c r="BA222" s="155" t="str">
        <f t="shared" ref="BA222:BA224" ca="1" si="3140">IF(AND(CX222&gt;0,CY222&gt;0),"-",IF(AND(CX222&gt;0,CY222=0),IF($D222="DCE/REA",IF(IN222="","DCE","REA"),$D222),""))</f>
        <v/>
      </c>
      <c r="BB222" s="155" t="str">
        <f t="shared" ref="BB222:BB224" ca="1" si="3141">IF(AND(CY222&gt;0,CZ222&gt;0),"-",IF(AND(CY222&gt;0,CZ222=0),IF($D222="DCE/REA",IF(IO222="","DCE","REA"),$D222),""))</f>
        <v/>
      </c>
      <c r="BC222" s="155" t="str">
        <f t="shared" ref="BC222:BC224" ca="1" si="3142">IF(AND(CZ222&gt;0,DA222&gt;0),"-",IF(AND(CZ222&gt;0,DA222=0),IF($D222="DCE/REA",IF(IP222="","DCE","REA"),$D222),""))</f>
        <v/>
      </c>
      <c r="BD222" s="155" t="str">
        <f t="shared" ref="BD222:BD224" ca="1" si="3143">IF(AND(DA222&gt;0,DB222&gt;0),"-",IF(AND(DA222&gt;0,DB222=0),IF($D222="DCE/REA",IF(IQ222="","DCE","REA"),$D222),""))</f>
        <v/>
      </c>
      <c r="BE222" s="156" t="str">
        <f t="shared" ref="BE222:BE224" ca="1" si="3144">IF(AND(DB222&gt;0,DC222&gt;0),"-",IF(AND(DB222&gt;0,DC222=0),IF($D222="DCE/REA",IF(IR222="","DCE","REA"),$D222),""))</f>
        <v/>
      </c>
      <c r="BF222" s="154" t="str">
        <f t="shared" ref="BF222:BF224" ca="1" si="3145">IF(AND(DC222&gt;0,DD222&gt;0),"-",IF(AND(DC222&gt;0,DD222=0),IF($D222="DCE/REA",IF(IS222="","DCE","REA"),$D222),""))</f>
        <v/>
      </c>
      <c r="BG222" s="155" t="str">
        <f t="shared" ref="BG222:BG224" ca="1" si="3146">IF(AND(DD222&gt;0,DE222&gt;0),"-",IF(AND(DD222&gt;0,DE222=0),IF($D222="DCE/REA",IF(IT222="","DCE","REA"),$D222),""))</f>
        <v/>
      </c>
      <c r="BH222" s="155" t="str">
        <f t="shared" ref="BH222:BH224" ca="1" si="3147">IF(AND(DE222&gt;0,DF222&gt;0),"-",IF(AND(DE222&gt;0,DF222=0),IF($D222="DCE/REA",IF(IU222="","DCE","REA"),$D222),""))</f>
        <v/>
      </c>
      <c r="BI222" s="155" t="str">
        <f t="shared" ref="BI222:BI224" ca="1" si="3148">IF(AND(DF222&gt;0,DG222&gt;0),"-",IF(AND(DF222&gt;0,DG222=0),IF($D222="DCE/REA",IF(IV222="","DCE","REA"),$D222),""))</f>
        <v/>
      </c>
      <c r="BJ222" s="155" t="str">
        <f t="shared" ref="BJ222:BJ224" ca="1" si="3149">IF(AND(DG222&gt;0,DH222&gt;0),"-",IF(AND(DG222&gt;0,DH222=0),IF($D222="DCE/REA",IF(IW222="","DCE","REA"),$D222),""))</f>
        <v/>
      </c>
      <c r="BK222" s="155" t="str">
        <f t="shared" ref="BK222:BK224" ca="1" si="3150">IF(AND(DH222&gt;0,DI222&gt;0),"-",IF(AND(DH222&gt;0,DI222=0),IF($D222="DCE/REA",IF(IX222="","DCE","REA"),$D222),""))</f>
        <v/>
      </c>
      <c r="BL222" s="155" t="str">
        <f t="shared" ref="BL222:BL224" ca="1" si="3151">IF(AND(DI222&gt;0,DJ222&gt;0),"-",IF(AND(DI222&gt;0,DJ222=0),IF($D222="DCE/REA",IF(IY222="","DCE","REA"),$D222),""))</f>
        <v/>
      </c>
      <c r="BM222" s="155" t="str">
        <f t="shared" ref="BM222:BM224" ca="1" si="3152">IF(AND(DJ222&gt;0,DK222&gt;0),"-",IF(AND(DJ222&gt;0,DK222=0),IF($D222="DCE/REA",IF(IZ222="","DCE","REA"),$D222),""))</f>
        <v/>
      </c>
      <c r="BN222" s="155" t="str">
        <f t="shared" ref="BN222:BN224" ca="1" si="3153">IF(AND(DK222&gt;0,DL222&gt;0),"-",IF(AND(DK222&gt;0,DL222=0),IF($D222="DCE/REA",IF(JA222="","DCE","REA"),$D222),""))</f>
        <v/>
      </c>
      <c r="BO222" s="155" t="str">
        <f t="shared" ref="BO222:BO224" ca="1" si="3154">IF(AND(DL222&gt;0,DM222&gt;0),"-",IF(AND(DL222&gt;0,DM222=0),IF($D222="DCE/REA",IF(JB222="","DCE","REA"),$D222),""))</f>
        <v/>
      </c>
      <c r="BP222" s="155" t="str">
        <f t="shared" ref="BP222:BP224" ca="1" si="3155">IF(AND(DM222&gt;0,DN222&gt;0),"-",IF(AND(DM222&gt;0,DN222=0),IF($D222="DCE/REA",IF(JC222="","DCE","REA"),$D222),""))</f>
        <v/>
      </c>
      <c r="BQ222" s="156" t="str">
        <f t="shared" ref="BQ222:BQ224" ca="1" si="3156">IF(AND(DN222&gt;0,DO222&gt;0),"-",IF(AND(DN222&gt;0,DO222=0),IF($D222="DCE/REA",IF(JD222="","DCE","REA"),$D222),""))</f>
        <v/>
      </c>
      <c r="BR222" s="52"/>
      <c r="BS222" s="53">
        <f t="shared" ref="BS222:CH224" ca="1" si="3157">IF(OFFSET($HI222,,(COLUMN()-COLUMN($BS$1:$BS$12)),,1)&lt;&gt;"",OFFSET($HI222,,(COLUMN()-COLUMN($BS$1:$BS$12)),,1),SUM(OFFSET($DP222,,2*(COLUMN()-COLUMN($BS$1:$BS$12)),,2)))</f>
        <v>47.058823529411768</v>
      </c>
      <c r="BT222" s="53">
        <f t="shared" ca="1" si="3157"/>
        <v>47.058823529411768</v>
      </c>
      <c r="BU222" s="53">
        <f t="shared" ca="1" si="3157"/>
        <v>70.588235294117652</v>
      </c>
      <c r="BV222" s="53">
        <f t="shared" ca="1" si="3157"/>
        <v>94.117647058823536</v>
      </c>
      <c r="BW222" s="53">
        <f t="shared" ca="1" si="3157"/>
        <v>94.117647058823536</v>
      </c>
      <c r="BX222" s="53">
        <f t="shared" ca="1" si="3157"/>
        <v>47.058823529411768</v>
      </c>
      <c r="BY222" s="53">
        <f t="shared" ca="1" si="3157"/>
        <v>0</v>
      </c>
      <c r="BZ222" s="53">
        <f t="shared" ca="1" si="3157"/>
        <v>0</v>
      </c>
      <c r="CA222" s="53">
        <f t="shared" ca="1" si="3157"/>
        <v>0</v>
      </c>
      <c r="CB222" s="53">
        <f t="shared" ca="1" si="3157"/>
        <v>0</v>
      </c>
      <c r="CC222" s="53">
        <f t="shared" ca="1" si="3157"/>
        <v>0</v>
      </c>
      <c r="CD222" s="54">
        <f t="shared" ca="1" si="3157"/>
        <v>0</v>
      </c>
      <c r="CE222" s="53">
        <f t="shared" ca="1" si="3157"/>
        <v>0</v>
      </c>
      <c r="CF222" s="53">
        <f t="shared" ca="1" si="3157"/>
        <v>0</v>
      </c>
      <c r="CG222" s="53">
        <f t="shared" ca="1" si="3157"/>
        <v>0</v>
      </c>
      <c r="CH222" s="53">
        <f t="shared" ca="1" si="3157"/>
        <v>0</v>
      </c>
      <c r="CI222" s="53">
        <f t="shared" ref="CI222:CX224" ca="1" si="3158">IF(OFFSET($HI222,,(COLUMN()-COLUMN($BS$1:$BS$12)),,1)&lt;&gt;"",OFFSET($HI222,,(COLUMN()-COLUMN($BS$1:$BS$12)),,1),SUM(OFFSET($DP222,,2*(COLUMN()-COLUMN($BS$1:$BS$12)),,2)))</f>
        <v>0</v>
      </c>
      <c r="CJ222" s="53">
        <f t="shared" ca="1" si="3158"/>
        <v>0</v>
      </c>
      <c r="CK222" s="53">
        <f t="shared" ca="1" si="3158"/>
        <v>0</v>
      </c>
      <c r="CL222" s="53">
        <f t="shared" ca="1" si="3158"/>
        <v>0</v>
      </c>
      <c r="CM222" s="53">
        <f t="shared" ca="1" si="3158"/>
        <v>0</v>
      </c>
      <c r="CN222" s="53">
        <f t="shared" ca="1" si="3158"/>
        <v>0</v>
      </c>
      <c r="CO222" s="53">
        <f t="shared" ca="1" si="3158"/>
        <v>0</v>
      </c>
      <c r="CP222" s="54">
        <f t="shared" ca="1" si="3158"/>
        <v>0</v>
      </c>
      <c r="CQ222" s="53">
        <f t="shared" ca="1" si="3158"/>
        <v>0</v>
      </c>
      <c r="CR222" s="53">
        <f t="shared" ca="1" si="3158"/>
        <v>0</v>
      </c>
      <c r="CS222" s="53">
        <f t="shared" ca="1" si="3158"/>
        <v>0</v>
      </c>
      <c r="CT222" s="53">
        <f t="shared" ca="1" si="3158"/>
        <v>0</v>
      </c>
      <c r="CU222" s="53">
        <f t="shared" ca="1" si="3158"/>
        <v>0</v>
      </c>
      <c r="CV222" s="53">
        <f t="shared" ca="1" si="3158"/>
        <v>0</v>
      </c>
      <c r="CW222" s="53">
        <f t="shared" ca="1" si="3158"/>
        <v>0</v>
      </c>
      <c r="CX222" s="53">
        <f t="shared" ca="1" si="3158"/>
        <v>0</v>
      </c>
      <c r="CY222" s="53">
        <f t="shared" ref="CY222:DN224" ca="1" si="3159">IF(OFFSET($HI222,,(COLUMN()-COLUMN($BS$1:$BS$12)),,1)&lt;&gt;"",OFFSET($HI222,,(COLUMN()-COLUMN($BS$1:$BS$12)),,1),SUM(OFFSET($DP222,,2*(COLUMN()-COLUMN($BS$1:$BS$12)),,2)))</f>
        <v>0</v>
      </c>
      <c r="CZ222" s="53">
        <f t="shared" ca="1" si="3159"/>
        <v>0</v>
      </c>
      <c r="DA222" s="53">
        <f t="shared" ca="1" si="3159"/>
        <v>0</v>
      </c>
      <c r="DB222" s="54">
        <f t="shared" ca="1" si="3159"/>
        <v>0</v>
      </c>
      <c r="DC222" s="53">
        <f t="shared" ca="1" si="3159"/>
        <v>0</v>
      </c>
      <c r="DD222" s="53">
        <f t="shared" ca="1" si="3159"/>
        <v>0</v>
      </c>
      <c r="DE222" s="53">
        <f t="shared" ca="1" si="3159"/>
        <v>0</v>
      </c>
      <c r="DF222" s="53">
        <f t="shared" ca="1" si="3159"/>
        <v>0</v>
      </c>
      <c r="DG222" s="53">
        <f t="shared" ca="1" si="3159"/>
        <v>0</v>
      </c>
      <c r="DH222" s="53">
        <f t="shared" ca="1" si="3159"/>
        <v>0</v>
      </c>
      <c r="DI222" s="53">
        <f t="shared" ca="1" si="3159"/>
        <v>0</v>
      </c>
      <c r="DJ222" s="53">
        <f t="shared" ca="1" si="3159"/>
        <v>0</v>
      </c>
      <c r="DK222" s="53">
        <f t="shared" ca="1" si="3159"/>
        <v>0</v>
      </c>
      <c r="DL222" s="53">
        <f t="shared" ca="1" si="3159"/>
        <v>0</v>
      </c>
      <c r="DM222" s="53">
        <f t="shared" ca="1" si="3159"/>
        <v>0</v>
      </c>
      <c r="DN222" s="53">
        <f t="shared" ca="1" si="3159"/>
        <v>0</v>
      </c>
      <c r="DO222" s="52"/>
      <c r="DP222" s="60">
        <v>23.529411764705884</v>
      </c>
      <c r="DQ222" s="53">
        <v>23.529411764705884</v>
      </c>
      <c r="DR222" s="53">
        <v>23.529411764705884</v>
      </c>
      <c r="DS222" s="53">
        <v>23.529411764705884</v>
      </c>
      <c r="DT222" s="53">
        <v>23.529411764705884</v>
      </c>
      <c r="DU222" s="53">
        <v>47.058823529411768</v>
      </c>
      <c r="DV222" s="53">
        <v>47.058823529411768</v>
      </c>
      <c r="DW222" s="53">
        <v>47.058823529411768</v>
      </c>
      <c r="DX222" s="53">
        <v>47.058823529411768</v>
      </c>
      <c r="DY222" s="53">
        <v>47.058823529411768</v>
      </c>
      <c r="DZ222" s="53">
        <v>47.058823529411768</v>
      </c>
      <c r="EA222" s="53">
        <v>0</v>
      </c>
      <c r="EB222" s="53">
        <v>0</v>
      </c>
      <c r="EC222" s="53">
        <v>0</v>
      </c>
      <c r="ED222" s="53">
        <v>0</v>
      </c>
      <c r="EE222" s="53">
        <v>0</v>
      </c>
      <c r="EF222" s="53">
        <v>0</v>
      </c>
      <c r="EG222" s="53">
        <v>0</v>
      </c>
      <c r="EH222" s="53">
        <v>0</v>
      </c>
      <c r="EI222" s="53">
        <v>0</v>
      </c>
      <c r="EJ222" s="53">
        <v>0</v>
      </c>
      <c r="EK222" s="53">
        <v>0</v>
      </c>
      <c r="EL222" s="55">
        <v>0</v>
      </c>
      <c r="EM222" s="54">
        <v>0</v>
      </c>
      <c r="EN222" s="53">
        <v>0</v>
      </c>
      <c r="EO222" s="53">
        <v>0</v>
      </c>
      <c r="EP222" s="53">
        <v>0</v>
      </c>
      <c r="EQ222" s="53">
        <v>0</v>
      </c>
      <c r="ER222" s="53">
        <v>0</v>
      </c>
      <c r="ES222" s="53">
        <v>0</v>
      </c>
      <c r="ET222" s="53">
        <v>0</v>
      </c>
      <c r="EU222" s="53">
        <v>0</v>
      </c>
      <c r="EV222" s="53">
        <v>0</v>
      </c>
      <c r="EW222" s="53">
        <v>0</v>
      </c>
      <c r="EX222" s="53">
        <v>0</v>
      </c>
      <c r="EY222" s="53">
        <v>0</v>
      </c>
      <c r="EZ222" s="53">
        <v>0</v>
      </c>
      <c r="FA222" s="53">
        <v>0</v>
      </c>
      <c r="FB222" s="53">
        <v>0</v>
      </c>
      <c r="FC222" s="53">
        <v>0</v>
      </c>
      <c r="FD222" s="53">
        <v>0</v>
      </c>
      <c r="FE222" s="53">
        <v>0</v>
      </c>
      <c r="FF222" s="53">
        <v>0</v>
      </c>
      <c r="FG222" s="53">
        <v>0</v>
      </c>
      <c r="FH222" s="53">
        <v>0</v>
      </c>
      <c r="FI222" s="53">
        <v>0</v>
      </c>
      <c r="FJ222" s="53">
        <v>0</v>
      </c>
      <c r="FK222" s="54">
        <v>0</v>
      </c>
      <c r="FL222" s="53">
        <v>0</v>
      </c>
      <c r="FM222" s="53">
        <v>0</v>
      </c>
      <c r="FN222" s="53">
        <v>0</v>
      </c>
      <c r="FO222" s="53">
        <v>0</v>
      </c>
      <c r="FP222" s="53">
        <v>0</v>
      </c>
      <c r="FQ222" s="53">
        <v>0</v>
      </c>
      <c r="FR222" s="53">
        <v>0</v>
      </c>
      <c r="FS222" s="53">
        <v>0</v>
      </c>
      <c r="FT222" s="53">
        <v>0</v>
      </c>
      <c r="FU222" s="53">
        <v>0</v>
      </c>
      <c r="FV222" s="53">
        <v>0</v>
      </c>
      <c r="FW222" s="53">
        <v>0</v>
      </c>
      <c r="FX222" s="53">
        <v>0</v>
      </c>
      <c r="FY222" s="53">
        <v>0</v>
      </c>
      <c r="FZ222" s="53">
        <v>0</v>
      </c>
      <c r="GA222" s="53">
        <v>0</v>
      </c>
      <c r="GB222" s="53">
        <v>0</v>
      </c>
      <c r="GC222" s="53">
        <v>0</v>
      </c>
      <c r="GD222" s="53">
        <v>0</v>
      </c>
      <c r="GE222" s="53">
        <v>0</v>
      </c>
      <c r="GF222" s="53">
        <v>0</v>
      </c>
      <c r="GG222" s="53">
        <v>0</v>
      </c>
      <c r="GH222" s="53">
        <v>0</v>
      </c>
      <c r="GI222" s="54">
        <v>0</v>
      </c>
      <c r="GJ222" s="53">
        <v>0</v>
      </c>
      <c r="GK222" s="53">
        <v>0</v>
      </c>
      <c r="GL222" s="53">
        <v>0</v>
      </c>
      <c r="GM222" s="53">
        <v>0</v>
      </c>
      <c r="GN222" s="53">
        <v>0</v>
      </c>
      <c r="GO222" s="53">
        <v>0</v>
      </c>
      <c r="GP222" s="53">
        <v>0</v>
      </c>
      <c r="GQ222" s="53">
        <v>0</v>
      </c>
      <c r="GR222" s="53">
        <v>0</v>
      </c>
      <c r="GS222" s="53">
        <v>0</v>
      </c>
      <c r="GT222" s="53">
        <v>0</v>
      </c>
      <c r="GU222" s="53">
        <v>0</v>
      </c>
      <c r="GV222" s="53">
        <v>0</v>
      </c>
      <c r="GW222" s="53">
        <v>0</v>
      </c>
      <c r="GX222" s="53">
        <v>0</v>
      </c>
      <c r="GY222" s="53">
        <v>0</v>
      </c>
      <c r="GZ222" s="53">
        <v>0</v>
      </c>
      <c r="HA222" s="53">
        <v>0</v>
      </c>
      <c r="HB222" s="53">
        <v>0</v>
      </c>
      <c r="HC222" s="53">
        <v>0</v>
      </c>
      <c r="HD222" s="53">
        <v>0</v>
      </c>
      <c r="HE222" s="53">
        <v>0</v>
      </c>
      <c r="HF222" s="53">
        <v>0</v>
      </c>
      <c r="HG222" s="54">
        <v>0</v>
      </c>
      <c r="HH222" s="52"/>
      <c r="HI222" s="160"/>
      <c r="HJ222" s="161"/>
      <c r="HK222" s="161"/>
      <c r="HL222" s="161"/>
      <c r="HM222" s="161"/>
      <c r="HN222" s="161"/>
      <c r="HO222" s="161"/>
      <c r="HP222" s="161"/>
      <c r="HQ222" s="161"/>
      <c r="HR222" s="161"/>
      <c r="HS222" s="161"/>
      <c r="HT222" s="162"/>
      <c r="HU222" s="160"/>
      <c r="HV222" s="161"/>
      <c r="HW222" s="161"/>
      <c r="HX222" s="161"/>
      <c r="HY222" s="161"/>
      <c r="HZ222" s="161"/>
      <c r="IA222" s="161"/>
      <c r="IB222" s="161"/>
      <c r="IC222" s="161"/>
      <c r="ID222" s="161"/>
      <c r="IE222" s="161"/>
      <c r="IF222" s="162"/>
      <c r="IG222" s="160"/>
      <c r="IH222" s="161"/>
      <c r="II222" s="161"/>
      <c r="IJ222" s="161"/>
      <c r="IK222" s="161"/>
      <c r="IL222" s="161"/>
      <c r="IM222" s="161"/>
      <c r="IN222" s="161"/>
      <c r="IO222" s="161"/>
      <c r="IP222" s="161"/>
      <c r="IQ222" s="161"/>
      <c r="IR222" s="162"/>
      <c r="IS222" s="160"/>
      <c r="IT222" s="161"/>
      <c r="IU222" s="161"/>
      <c r="IV222" s="161"/>
      <c r="IW222" s="161"/>
      <c r="IX222" s="161"/>
      <c r="IY222" s="161"/>
      <c r="IZ222" s="161"/>
      <c r="JA222" s="161"/>
      <c r="JB222" s="161"/>
      <c r="JC222" s="161"/>
      <c r="JD222" s="162"/>
      <c r="JE222" s="92"/>
    </row>
    <row r="223" spans="1:265" s="1" customFormat="1" ht="14.4" x14ac:dyDescent="0.3">
      <c r="A223" s="125"/>
      <c r="B223" s="163">
        <f t="shared" ca="1" si="3100"/>
        <v>0</v>
      </c>
      <c r="C223" s="164" t="str">
        <f t="shared" ca="1" si="3101"/>
        <v>Affaire 1</v>
      </c>
      <c r="D223" s="140" t="str">
        <f t="shared" ca="1" si="3102"/>
        <v>DCE/REA</v>
      </c>
      <c r="E223" s="141" t="s">
        <v>39</v>
      </c>
      <c r="F223" s="142">
        <v>2</v>
      </c>
      <c r="G223" s="140">
        <f t="shared" ca="1" si="3103"/>
        <v>0</v>
      </c>
      <c r="H223" s="140">
        <f t="shared" ca="1" si="3104"/>
        <v>0</v>
      </c>
      <c r="I223" s="168">
        <f t="shared" ca="1" si="3105"/>
        <v>0</v>
      </c>
      <c r="J223" s="140">
        <f t="shared" ca="1" si="3106"/>
        <v>0</v>
      </c>
      <c r="K223" s="140">
        <f t="shared" ca="1" si="3107"/>
        <v>0</v>
      </c>
      <c r="L223" s="143">
        <f t="shared" ca="1" si="3108"/>
        <v>0</v>
      </c>
      <c r="M223" s="108"/>
      <c r="N223" s="145">
        <v>200</v>
      </c>
      <c r="O223" s="146">
        <v>43466</v>
      </c>
      <c r="P223" s="146">
        <v>43600</v>
      </c>
      <c r="Q223" s="147">
        <v>43597</v>
      </c>
      <c r="R223" s="148" t="str">
        <f ca="1">IF(AND($P223&lt;&gt;"",$P223&lt;=$B$1,$Q223=""),"RETARD","")</f>
        <v/>
      </c>
      <c r="S223" s="148">
        <f ca="1">IF($O223="","",IF(AND($B$1&lt;$P223,$Q223=""),$P223,IF(AND($Q223&lt;=$P223,$Q223&lt;&gt;""),$Q223,EDATE($P223,1))))</f>
        <v>43597</v>
      </c>
      <c r="T223" s="150"/>
      <c r="U223" s="108"/>
      <c r="V223" s="154" t="str">
        <f t="shared" ca="1" si="3109"/>
        <v>-</v>
      </c>
      <c r="W223" s="155" t="str">
        <f t="shared" ca="1" si="3110"/>
        <v>-</v>
      </c>
      <c r="X223" s="155" t="str">
        <f t="shared" ca="1" si="3111"/>
        <v>-</v>
      </c>
      <c r="Y223" s="155" t="str">
        <f t="shared" ca="1" si="3112"/>
        <v>-</v>
      </c>
      <c r="Z223" s="155" t="str">
        <f t="shared" ca="1" si="3113"/>
        <v>DCE</v>
      </c>
      <c r="AA223" s="155" t="str">
        <f t="shared" ca="1" si="3114"/>
        <v/>
      </c>
      <c r="AB223" s="155" t="str">
        <f t="shared" ca="1" si="3115"/>
        <v/>
      </c>
      <c r="AC223" s="155" t="str">
        <f t="shared" ca="1" si="3116"/>
        <v/>
      </c>
      <c r="AD223" s="155" t="str">
        <f t="shared" ca="1" si="3117"/>
        <v/>
      </c>
      <c r="AE223" s="155" t="str">
        <f t="shared" ca="1" si="3118"/>
        <v/>
      </c>
      <c r="AF223" s="155" t="str">
        <f t="shared" ca="1" si="3119"/>
        <v/>
      </c>
      <c r="AG223" s="156" t="str">
        <f t="shared" ca="1" si="3120"/>
        <v/>
      </c>
      <c r="AH223" s="154" t="str">
        <f t="shared" ca="1" si="3121"/>
        <v/>
      </c>
      <c r="AI223" s="155" t="str">
        <f t="shared" ca="1" si="3122"/>
        <v/>
      </c>
      <c r="AJ223" s="155" t="str">
        <f t="shared" ca="1" si="3123"/>
        <v/>
      </c>
      <c r="AK223" s="155" t="str">
        <f t="shared" ca="1" si="3124"/>
        <v/>
      </c>
      <c r="AL223" s="155" t="str">
        <f t="shared" ca="1" si="3125"/>
        <v/>
      </c>
      <c r="AM223" s="155" t="str">
        <f t="shared" ca="1" si="3126"/>
        <v/>
      </c>
      <c r="AN223" s="155" t="str">
        <f t="shared" ca="1" si="3127"/>
        <v/>
      </c>
      <c r="AO223" s="155" t="str">
        <f t="shared" ca="1" si="3128"/>
        <v/>
      </c>
      <c r="AP223" s="155" t="str">
        <f t="shared" ca="1" si="3129"/>
        <v/>
      </c>
      <c r="AQ223" s="155" t="str">
        <f t="shared" ca="1" si="3130"/>
        <v/>
      </c>
      <c r="AR223" s="155" t="str">
        <f t="shared" ca="1" si="3131"/>
        <v/>
      </c>
      <c r="AS223" s="156" t="str">
        <f t="shared" ca="1" si="3132"/>
        <v/>
      </c>
      <c r="AT223" s="154" t="str">
        <f t="shared" ca="1" si="3133"/>
        <v/>
      </c>
      <c r="AU223" s="155" t="str">
        <f t="shared" ca="1" si="3134"/>
        <v/>
      </c>
      <c r="AV223" s="155" t="str">
        <f t="shared" ca="1" si="3135"/>
        <v/>
      </c>
      <c r="AW223" s="155" t="str">
        <f t="shared" ca="1" si="3136"/>
        <v/>
      </c>
      <c r="AX223" s="155" t="str">
        <f t="shared" ca="1" si="3137"/>
        <v/>
      </c>
      <c r="AY223" s="155" t="str">
        <f t="shared" ca="1" si="3138"/>
        <v/>
      </c>
      <c r="AZ223" s="155" t="str">
        <f t="shared" ca="1" si="3139"/>
        <v/>
      </c>
      <c r="BA223" s="155" t="str">
        <f t="shared" ca="1" si="3140"/>
        <v/>
      </c>
      <c r="BB223" s="155" t="str">
        <f t="shared" ca="1" si="3141"/>
        <v/>
      </c>
      <c r="BC223" s="155" t="str">
        <f t="shared" ca="1" si="3142"/>
        <v/>
      </c>
      <c r="BD223" s="155" t="str">
        <f t="shared" ca="1" si="3143"/>
        <v/>
      </c>
      <c r="BE223" s="156" t="str">
        <f t="shared" ca="1" si="3144"/>
        <v/>
      </c>
      <c r="BF223" s="154" t="str">
        <f t="shared" ca="1" si="3145"/>
        <v/>
      </c>
      <c r="BG223" s="155" t="str">
        <f t="shared" ca="1" si="3146"/>
        <v/>
      </c>
      <c r="BH223" s="155" t="str">
        <f t="shared" ca="1" si="3147"/>
        <v/>
      </c>
      <c r="BI223" s="155" t="str">
        <f t="shared" ca="1" si="3148"/>
        <v/>
      </c>
      <c r="BJ223" s="155" t="str">
        <f t="shared" ca="1" si="3149"/>
        <v/>
      </c>
      <c r="BK223" s="155" t="str">
        <f t="shared" ca="1" si="3150"/>
        <v/>
      </c>
      <c r="BL223" s="155" t="str">
        <f t="shared" ca="1" si="3151"/>
        <v/>
      </c>
      <c r="BM223" s="155" t="str">
        <f t="shared" ca="1" si="3152"/>
        <v/>
      </c>
      <c r="BN223" s="155" t="str">
        <f t="shared" ca="1" si="3153"/>
        <v/>
      </c>
      <c r="BO223" s="155" t="str">
        <f t="shared" ca="1" si="3154"/>
        <v/>
      </c>
      <c r="BP223" s="155" t="str">
        <f t="shared" ca="1" si="3155"/>
        <v/>
      </c>
      <c r="BQ223" s="156" t="str">
        <f t="shared" ca="1" si="3156"/>
        <v/>
      </c>
      <c r="BR223" s="52"/>
      <c r="BS223" s="53">
        <f t="shared" ca="1" si="3157"/>
        <v>44.444444444444443</v>
      </c>
      <c r="BT223" s="53">
        <f t="shared" ca="1" si="3157"/>
        <v>44.444444444444443</v>
      </c>
      <c r="BU223" s="53">
        <f t="shared" ca="1" si="3157"/>
        <v>44.444444444444443</v>
      </c>
      <c r="BV223" s="53">
        <f t="shared" ca="1" si="3157"/>
        <v>44.444444444444443</v>
      </c>
      <c r="BW223" s="53">
        <f t="shared" ca="1" si="3157"/>
        <v>22.222222222222221</v>
      </c>
      <c r="BX223" s="53">
        <f t="shared" ca="1" si="3157"/>
        <v>0</v>
      </c>
      <c r="BY223" s="53">
        <f t="shared" ca="1" si="3157"/>
        <v>0</v>
      </c>
      <c r="BZ223" s="53">
        <f t="shared" ca="1" si="3157"/>
        <v>0</v>
      </c>
      <c r="CA223" s="53">
        <f t="shared" ca="1" si="3157"/>
        <v>0</v>
      </c>
      <c r="CB223" s="53">
        <f t="shared" ca="1" si="3157"/>
        <v>0</v>
      </c>
      <c r="CC223" s="53">
        <f t="shared" ca="1" si="3157"/>
        <v>0</v>
      </c>
      <c r="CD223" s="54">
        <f t="shared" ca="1" si="3157"/>
        <v>0</v>
      </c>
      <c r="CE223" s="53">
        <f t="shared" ca="1" si="3157"/>
        <v>0</v>
      </c>
      <c r="CF223" s="53">
        <f t="shared" ca="1" si="3157"/>
        <v>0</v>
      </c>
      <c r="CG223" s="53">
        <f t="shared" ca="1" si="3157"/>
        <v>0</v>
      </c>
      <c r="CH223" s="53">
        <f t="shared" ca="1" si="3157"/>
        <v>0</v>
      </c>
      <c r="CI223" s="53">
        <f t="shared" ca="1" si="3158"/>
        <v>0</v>
      </c>
      <c r="CJ223" s="53">
        <f t="shared" ca="1" si="3158"/>
        <v>0</v>
      </c>
      <c r="CK223" s="53">
        <f t="shared" ca="1" si="3158"/>
        <v>0</v>
      </c>
      <c r="CL223" s="53">
        <f t="shared" ca="1" si="3158"/>
        <v>0</v>
      </c>
      <c r="CM223" s="53">
        <f t="shared" ca="1" si="3158"/>
        <v>0</v>
      </c>
      <c r="CN223" s="53">
        <f t="shared" ca="1" si="3158"/>
        <v>0</v>
      </c>
      <c r="CO223" s="53">
        <f t="shared" ca="1" si="3158"/>
        <v>0</v>
      </c>
      <c r="CP223" s="54">
        <f t="shared" ca="1" si="3158"/>
        <v>0</v>
      </c>
      <c r="CQ223" s="53">
        <f t="shared" ca="1" si="3158"/>
        <v>0</v>
      </c>
      <c r="CR223" s="53">
        <f t="shared" ca="1" si="3158"/>
        <v>0</v>
      </c>
      <c r="CS223" s="53">
        <f t="shared" ca="1" si="3158"/>
        <v>0</v>
      </c>
      <c r="CT223" s="53">
        <f t="shared" ca="1" si="3158"/>
        <v>0</v>
      </c>
      <c r="CU223" s="53">
        <f t="shared" ca="1" si="3158"/>
        <v>0</v>
      </c>
      <c r="CV223" s="53">
        <f t="shared" ca="1" si="3158"/>
        <v>0</v>
      </c>
      <c r="CW223" s="53">
        <f t="shared" ca="1" si="3158"/>
        <v>0</v>
      </c>
      <c r="CX223" s="53">
        <f t="shared" ca="1" si="3158"/>
        <v>0</v>
      </c>
      <c r="CY223" s="53">
        <f t="shared" ca="1" si="3159"/>
        <v>0</v>
      </c>
      <c r="CZ223" s="53">
        <f t="shared" ca="1" si="3159"/>
        <v>0</v>
      </c>
      <c r="DA223" s="53">
        <f t="shared" ca="1" si="3159"/>
        <v>0</v>
      </c>
      <c r="DB223" s="54">
        <f t="shared" ca="1" si="3159"/>
        <v>0</v>
      </c>
      <c r="DC223" s="53">
        <f t="shared" ca="1" si="3159"/>
        <v>0</v>
      </c>
      <c r="DD223" s="53">
        <f t="shared" ca="1" si="3159"/>
        <v>0</v>
      </c>
      <c r="DE223" s="53">
        <f t="shared" ca="1" si="3159"/>
        <v>0</v>
      </c>
      <c r="DF223" s="53">
        <f t="shared" ca="1" si="3159"/>
        <v>0</v>
      </c>
      <c r="DG223" s="53">
        <f t="shared" ca="1" si="3159"/>
        <v>0</v>
      </c>
      <c r="DH223" s="53">
        <f t="shared" ca="1" si="3159"/>
        <v>0</v>
      </c>
      <c r="DI223" s="53">
        <f t="shared" ca="1" si="3159"/>
        <v>0</v>
      </c>
      <c r="DJ223" s="53">
        <f t="shared" ca="1" si="3159"/>
        <v>0</v>
      </c>
      <c r="DK223" s="53">
        <f t="shared" ca="1" si="3159"/>
        <v>0</v>
      </c>
      <c r="DL223" s="53">
        <f t="shared" ca="1" si="3159"/>
        <v>0</v>
      </c>
      <c r="DM223" s="53">
        <f t="shared" ca="1" si="3159"/>
        <v>0</v>
      </c>
      <c r="DN223" s="53">
        <f t="shared" ca="1" si="3159"/>
        <v>0</v>
      </c>
      <c r="DO223" s="52"/>
      <c r="DP223" s="60">
        <v>22.222222222222221</v>
      </c>
      <c r="DQ223" s="53">
        <v>22.222222222222221</v>
      </c>
      <c r="DR223" s="53">
        <v>22.222222222222221</v>
      </c>
      <c r="DS223" s="53">
        <v>22.222222222222221</v>
      </c>
      <c r="DT223" s="53">
        <v>22.222222222222221</v>
      </c>
      <c r="DU223" s="53">
        <v>22.222222222222221</v>
      </c>
      <c r="DV223" s="53">
        <v>22.222222222222221</v>
      </c>
      <c r="DW223" s="53">
        <v>22.222222222222221</v>
      </c>
      <c r="DX223" s="53">
        <v>22.222222222222221</v>
      </c>
      <c r="DY223" s="53">
        <v>0</v>
      </c>
      <c r="DZ223" s="53">
        <v>0</v>
      </c>
      <c r="EA223" s="53">
        <v>0</v>
      </c>
      <c r="EB223" s="53">
        <v>0</v>
      </c>
      <c r="EC223" s="53">
        <v>0</v>
      </c>
      <c r="ED223" s="53">
        <v>0</v>
      </c>
      <c r="EE223" s="53">
        <v>0</v>
      </c>
      <c r="EF223" s="53">
        <v>0</v>
      </c>
      <c r="EG223" s="53">
        <v>0</v>
      </c>
      <c r="EH223" s="53">
        <v>0</v>
      </c>
      <c r="EI223" s="53">
        <v>0</v>
      </c>
      <c r="EJ223" s="53">
        <v>0</v>
      </c>
      <c r="EK223" s="53">
        <v>0</v>
      </c>
      <c r="EL223" s="55">
        <v>0</v>
      </c>
      <c r="EM223" s="54">
        <v>0</v>
      </c>
      <c r="EN223" s="53">
        <v>0</v>
      </c>
      <c r="EO223" s="53">
        <v>0</v>
      </c>
      <c r="EP223" s="53">
        <v>0</v>
      </c>
      <c r="EQ223" s="53">
        <v>0</v>
      </c>
      <c r="ER223" s="53">
        <v>0</v>
      </c>
      <c r="ES223" s="53">
        <v>0</v>
      </c>
      <c r="ET223" s="53">
        <v>0</v>
      </c>
      <c r="EU223" s="53">
        <v>0</v>
      </c>
      <c r="EV223" s="53">
        <v>0</v>
      </c>
      <c r="EW223" s="53">
        <v>0</v>
      </c>
      <c r="EX223" s="53">
        <v>0</v>
      </c>
      <c r="EY223" s="53">
        <v>0</v>
      </c>
      <c r="EZ223" s="53">
        <v>0</v>
      </c>
      <c r="FA223" s="53">
        <v>0</v>
      </c>
      <c r="FB223" s="53">
        <v>0</v>
      </c>
      <c r="FC223" s="53">
        <v>0</v>
      </c>
      <c r="FD223" s="53">
        <v>0</v>
      </c>
      <c r="FE223" s="53">
        <v>0</v>
      </c>
      <c r="FF223" s="53">
        <v>0</v>
      </c>
      <c r="FG223" s="53">
        <v>0</v>
      </c>
      <c r="FH223" s="53">
        <v>0</v>
      </c>
      <c r="FI223" s="53">
        <v>0</v>
      </c>
      <c r="FJ223" s="53">
        <v>0</v>
      </c>
      <c r="FK223" s="54">
        <v>0</v>
      </c>
      <c r="FL223" s="53">
        <v>0</v>
      </c>
      <c r="FM223" s="53">
        <v>0</v>
      </c>
      <c r="FN223" s="53">
        <v>0</v>
      </c>
      <c r="FO223" s="53">
        <v>0</v>
      </c>
      <c r="FP223" s="53">
        <v>0</v>
      </c>
      <c r="FQ223" s="53">
        <v>0</v>
      </c>
      <c r="FR223" s="53">
        <v>0</v>
      </c>
      <c r="FS223" s="53">
        <v>0</v>
      </c>
      <c r="FT223" s="53">
        <v>0</v>
      </c>
      <c r="FU223" s="53">
        <v>0</v>
      </c>
      <c r="FV223" s="53">
        <v>0</v>
      </c>
      <c r="FW223" s="53">
        <v>0</v>
      </c>
      <c r="FX223" s="53">
        <v>0</v>
      </c>
      <c r="FY223" s="53">
        <v>0</v>
      </c>
      <c r="FZ223" s="53">
        <v>0</v>
      </c>
      <c r="GA223" s="53">
        <v>0</v>
      </c>
      <c r="GB223" s="53">
        <v>0</v>
      </c>
      <c r="GC223" s="53">
        <v>0</v>
      </c>
      <c r="GD223" s="53">
        <v>0</v>
      </c>
      <c r="GE223" s="53">
        <v>0</v>
      </c>
      <c r="GF223" s="53">
        <v>0</v>
      </c>
      <c r="GG223" s="53">
        <v>0</v>
      </c>
      <c r="GH223" s="53">
        <v>0</v>
      </c>
      <c r="GI223" s="54">
        <v>0</v>
      </c>
      <c r="GJ223" s="53">
        <v>0</v>
      </c>
      <c r="GK223" s="53">
        <v>0</v>
      </c>
      <c r="GL223" s="53">
        <v>0</v>
      </c>
      <c r="GM223" s="53">
        <v>0</v>
      </c>
      <c r="GN223" s="53">
        <v>0</v>
      </c>
      <c r="GO223" s="53">
        <v>0</v>
      </c>
      <c r="GP223" s="53">
        <v>0</v>
      </c>
      <c r="GQ223" s="53">
        <v>0</v>
      </c>
      <c r="GR223" s="53">
        <v>0</v>
      </c>
      <c r="GS223" s="53">
        <v>0</v>
      </c>
      <c r="GT223" s="53">
        <v>0</v>
      </c>
      <c r="GU223" s="53">
        <v>0</v>
      </c>
      <c r="GV223" s="53">
        <v>0</v>
      </c>
      <c r="GW223" s="53">
        <v>0</v>
      </c>
      <c r="GX223" s="53">
        <v>0</v>
      </c>
      <c r="GY223" s="53">
        <v>0</v>
      </c>
      <c r="GZ223" s="53">
        <v>0</v>
      </c>
      <c r="HA223" s="53">
        <v>0</v>
      </c>
      <c r="HB223" s="53">
        <v>0</v>
      </c>
      <c r="HC223" s="53">
        <v>0</v>
      </c>
      <c r="HD223" s="53">
        <v>0</v>
      </c>
      <c r="HE223" s="53">
        <v>0</v>
      </c>
      <c r="HF223" s="53">
        <v>0</v>
      </c>
      <c r="HG223" s="54">
        <v>0</v>
      </c>
      <c r="HH223" s="52"/>
      <c r="HI223" s="160"/>
      <c r="HJ223" s="161"/>
      <c r="HK223" s="161"/>
      <c r="HL223" s="161"/>
      <c r="HM223" s="161"/>
      <c r="HN223" s="161"/>
      <c r="HO223" s="161"/>
      <c r="HP223" s="161"/>
      <c r="HQ223" s="161"/>
      <c r="HR223" s="161"/>
      <c r="HS223" s="161"/>
      <c r="HT223" s="162"/>
      <c r="HU223" s="160"/>
      <c r="HV223" s="161"/>
      <c r="HW223" s="161"/>
      <c r="HX223" s="161"/>
      <c r="HY223" s="161"/>
      <c r="HZ223" s="161"/>
      <c r="IA223" s="161"/>
      <c r="IB223" s="161"/>
      <c r="IC223" s="161"/>
      <c r="ID223" s="161"/>
      <c r="IE223" s="161"/>
      <c r="IF223" s="162"/>
      <c r="IG223" s="160"/>
      <c r="IH223" s="161"/>
      <c r="II223" s="161"/>
      <c r="IJ223" s="161"/>
      <c r="IK223" s="161"/>
      <c r="IL223" s="161"/>
      <c r="IM223" s="161"/>
      <c r="IN223" s="161"/>
      <c r="IO223" s="161"/>
      <c r="IP223" s="161"/>
      <c r="IQ223" s="161"/>
      <c r="IR223" s="162"/>
      <c r="IS223" s="160"/>
      <c r="IT223" s="161"/>
      <c r="IU223" s="161"/>
      <c r="IV223" s="161"/>
      <c r="IW223" s="161"/>
      <c r="IX223" s="161"/>
      <c r="IY223" s="161"/>
      <c r="IZ223" s="161"/>
      <c r="JA223" s="161"/>
      <c r="JB223" s="161"/>
      <c r="JC223" s="161"/>
      <c r="JD223" s="162"/>
      <c r="JE223" s="92"/>
    </row>
    <row r="224" spans="1:265" s="1" customFormat="1" ht="15" thickBot="1" x14ac:dyDescent="0.35">
      <c r="A224" s="125"/>
      <c r="B224" s="163">
        <f t="shared" ca="1" si="3100"/>
        <v>0</v>
      </c>
      <c r="C224" s="164" t="str">
        <f t="shared" ca="1" si="3101"/>
        <v>Affaire 1</v>
      </c>
      <c r="D224" s="140" t="str">
        <f t="shared" ca="1" si="3102"/>
        <v>DCE/REA</v>
      </c>
      <c r="E224" s="141" t="s">
        <v>40</v>
      </c>
      <c r="F224" s="142">
        <v>3</v>
      </c>
      <c r="G224" s="140">
        <f t="shared" ca="1" si="3103"/>
        <v>0</v>
      </c>
      <c r="H224" s="140">
        <f t="shared" ca="1" si="3104"/>
        <v>0</v>
      </c>
      <c r="I224" s="168">
        <f t="shared" ca="1" si="3105"/>
        <v>0</v>
      </c>
      <c r="J224" s="140">
        <f t="shared" ca="1" si="3106"/>
        <v>0</v>
      </c>
      <c r="K224" s="140">
        <f t="shared" ca="1" si="3107"/>
        <v>0</v>
      </c>
      <c r="L224" s="143">
        <f t="shared" ca="1" si="3108"/>
        <v>0</v>
      </c>
      <c r="M224" s="108"/>
      <c r="N224" s="145">
        <v>250</v>
      </c>
      <c r="O224" s="146">
        <v>43466</v>
      </c>
      <c r="P224" s="146">
        <v>43525</v>
      </c>
      <c r="Q224" s="147"/>
      <c r="R224" s="148" t="str">
        <f ca="1">IF(AND($P224&lt;&gt;"",$P224&lt;=$B$1,$Q224=""),"RETARD","")</f>
        <v>RETARD</v>
      </c>
      <c r="S224" s="148">
        <f ca="1">IF($O224="","",IF(AND($B$1&lt;$P224,$Q224=""),$P224,IF(AND($Q224&lt;=$P224,$Q224&lt;&gt;""),$Q224,EDATE($P224,1))))</f>
        <v>43556</v>
      </c>
      <c r="T224" s="150"/>
      <c r="U224" s="108"/>
      <c r="V224" s="154" t="str">
        <f t="shared" ca="1" si="3109"/>
        <v>-</v>
      </c>
      <c r="W224" s="155" t="str">
        <f t="shared" ca="1" si="3110"/>
        <v>-</v>
      </c>
      <c r="X224" s="155" t="str">
        <f t="shared" ca="1" si="3111"/>
        <v>-</v>
      </c>
      <c r="Y224" s="155" t="str">
        <f t="shared" ca="1" si="3112"/>
        <v>DCE</v>
      </c>
      <c r="Z224" s="155" t="str">
        <f t="shared" ca="1" si="3113"/>
        <v/>
      </c>
      <c r="AA224" s="155" t="str">
        <f t="shared" ca="1" si="3114"/>
        <v/>
      </c>
      <c r="AB224" s="155" t="str">
        <f t="shared" ca="1" si="3115"/>
        <v/>
      </c>
      <c r="AC224" s="155" t="str">
        <f t="shared" ca="1" si="3116"/>
        <v/>
      </c>
      <c r="AD224" s="155" t="str">
        <f t="shared" ca="1" si="3117"/>
        <v/>
      </c>
      <c r="AE224" s="155" t="str">
        <f t="shared" ca="1" si="3118"/>
        <v/>
      </c>
      <c r="AF224" s="155" t="str">
        <f t="shared" ca="1" si="3119"/>
        <v/>
      </c>
      <c r="AG224" s="156" t="str">
        <f t="shared" ca="1" si="3120"/>
        <v/>
      </c>
      <c r="AH224" s="154" t="str">
        <f t="shared" ca="1" si="3121"/>
        <v/>
      </c>
      <c r="AI224" s="155" t="str">
        <f t="shared" ca="1" si="3122"/>
        <v/>
      </c>
      <c r="AJ224" s="155" t="str">
        <f t="shared" ca="1" si="3123"/>
        <v/>
      </c>
      <c r="AK224" s="155" t="str">
        <f t="shared" ca="1" si="3124"/>
        <v/>
      </c>
      <c r="AL224" s="155" t="str">
        <f t="shared" ca="1" si="3125"/>
        <v/>
      </c>
      <c r="AM224" s="155" t="str">
        <f t="shared" ca="1" si="3126"/>
        <v/>
      </c>
      <c r="AN224" s="155" t="str">
        <f t="shared" ca="1" si="3127"/>
        <v/>
      </c>
      <c r="AO224" s="155" t="str">
        <f t="shared" ca="1" si="3128"/>
        <v/>
      </c>
      <c r="AP224" s="155" t="str">
        <f t="shared" ca="1" si="3129"/>
        <v/>
      </c>
      <c r="AQ224" s="155" t="str">
        <f t="shared" ca="1" si="3130"/>
        <v/>
      </c>
      <c r="AR224" s="155" t="str">
        <f t="shared" ca="1" si="3131"/>
        <v/>
      </c>
      <c r="AS224" s="156" t="str">
        <f t="shared" ca="1" si="3132"/>
        <v/>
      </c>
      <c r="AT224" s="154" t="str">
        <f t="shared" ca="1" si="3133"/>
        <v/>
      </c>
      <c r="AU224" s="155" t="str">
        <f t="shared" ca="1" si="3134"/>
        <v/>
      </c>
      <c r="AV224" s="155" t="str">
        <f t="shared" ca="1" si="3135"/>
        <v/>
      </c>
      <c r="AW224" s="155" t="str">
        <f t="shared" ca="1" si="3136"/>
        <v/>
      </c>
      <c r="AX224" s="155" t="str">
        <f t="shared" ca="1" si="3137"/>
        <v/>
      </c>
      <c r="AY224" s="155" t="str">
        <f t="shared" ca="1" si="3138"/>
        <v/>
      </c>
      <c r="AZ224" s="155" t="str">
        <f t="shared" ca="1" si="3139"/>
        <v/>
      </c>
      <c r="BA224" s="155" t="str">
        <f t="shared" ca="1" si="3140"/>
        <v/>
      </c>
      <c r="BB224" s="155" t="str">
        <f t="shared" ca="1" si="3141"/>
        <v/>
      </c>
      <c r="BC224" s="155" t="str">
        <f t="shared" ca="1" si="3142"/>
        <v/>
      </c>
      <c r="BD224" s="155" t="str">
        <f t="shared" ca="1" si="3143"/>
        <v/>
      </c>
      <c r="BE224" s="156" t="str">
        <f t="shared" ca="1" si="3144"/>
        <v/>
      </c>
      <c r="BF224" s="154" t="str">
        <f t="shared" ca="1" si="3145"/>
        <v/>
      </c>
      <c r="BG224" s="155" t="str">
        <f t="shared" ca="1" si="3146"/>
        <v/>
      </c>
      <c r="BH224" s="155" t="str">
        <f t="shared" ca="1" si="3147"/>
        <v/>
      </c>
      <c r="BI224" s="155" t="str">
        <f t="shared" ca="1" si="3148"/>
        <v/>
      </c>
      <c r="BJ224" s="155" t="str">
        <f t="shared" ca="1" si="3149"/>
        <v/>
      </c>
      <c r="BK224" s="155" t="str">
        <f t="shared" ca="1" si="3150"/>
        <v/>
      </c>
      <c r="BL224" s="155" t="str">
        <f t="shared" ca="1" si="3151"/>
        <v/>
      </c>
      <c r="BM224" s="155" t="str">
        <f t="shared" ca="1" si="3152"/>
        <v/>
      </c>
      <c r="BN224" s="155" t="str">
        <f t="shared" ca="1" si="3153"/>
        <v/>
      </c>
      <c r="BO224" s="155" t="str">
        <f t="shared" ca="1" si="3154"/>
        <v/>
      </c>
      <c r="BP224" s="155" t="str">
        <f t="shared" ca="1" si="3155"/>
        <v/>
      </c>
      <c r="BQ224" s="156" t="str">
        <f t="shared" ca="1" si="3156"/>
        <v/>
      </c>
      <c r="BR224" s="52"/>
      <c r="BS224" s="53">
        <f t="shared" ca="1" si="3157"/>
        <v>71.428571428571431</v>
      </c>
      <c r="BT224" s="53">
        <f t="shared" ca="1" si="3157"/>
        <v>71.428571428571431</v>
      </c>
      <c r="BU224" s="53">
        <f t="shared" ca="1" si="3157"/>
        <v>71.428571428571431</v>
      </c>
      <c r="BV224" s="53">
        <f t="shared" ca="1" si="3157"/>
        <v>35.714285714285715</v>
      </c>
      <c r="BW224" s="53">
        <f t="shared" ca="1" si="3157"/>
        <v>0</v>
      </c>
      <c r="BX224" s="53">
        <f t="shared" ca="1" si="3157"/>
        <v>0</v>
      </c>
      <c r="BY224" s="53">
        <f t="shared" ca="1" si="3157"/>
        <v>0</v>
      </c>
      <c r="BZ224" s="53">
        <f t="shared" ca="1" si="3157"/>
        <v>0</v>
      </c>
      <c r="CA224" s="53">
        <f t="shared" ca="1" si="3157"/>
        <v>0</v>
      </c>
      <c r="CB224" s="53">
        <f t="shared" ca="1" si="3157"/>
        <v>0</v>
      </c>
      <c r="CC224" s="53">
        <f t="shared" ca="1" si="3157"/>
        <v>0</v>
      </c>
      <c r="CD224" s="54">
        <f t="shared" ca="1" si="3157"/>
        <v>0</v>
      </c>
      <c r="CE224" s="53">
        <f t="shared" ca="1" si="3157"/>
        <v>0</v>
      </c>
      <c r="CF224" s="53">
        <f t="shared" ca="1" si="3157"/>
        <v>0</v>
      </c>
      <c r="CG224" s="53">
        <f t="shared" ca="1" si="3157"/>
        <v>0</v>
      </c>
      <c r="CH224" s="53">
        <f t="shared" ca="1" si="3157"/>
        <v>0</v>
      </c>
      <c r="CI224" s="53">
        <f t="shared" ca="1" si="3158"/>
        <v>0</v>
      </c>
      <c r="CJ224" s="53">
        <f t="shared" ca="1" si="3158"/>
        <v>0</v>
      </c>
      <c r="CK224" s="53">
        <f t="shared" ca="1" si="3158"/>
        <v>0</v>
      </c>
      <c r="CL224" s="53">
        <f t="shared" ca="1" si="3158"/>
        <v>0</v>
      </c>
      <c r="CM224" s="53">
        <f t="shared" ca="1" si="3158"/>
        <v>0</v>
      </c>
      <c r="CN224" s="53">
        <f t="shared" ca="1" si="3158"/>
        <v>0</v>
      </c>
      <c r="CO224" s="53">
        <f t="shared" ca="1" si="3158"/>
        <v>0</v>
      </c>
      <c r="CP224" s="54">
        <f t="shared" ca="1" si="3158"/>
        <v>0</v>
      </c>
      <c r="CQ224" s="53">
        <f t="shared" ca="1" si="3158"/>
        <v>0</v>
      </c>
      <c r="CR224" s="53">
        <f t="shared" ca="1" si="3158"/>
        <v>0</v>
      </c>
      <c r="CS224" s="53">
        <f t="shared" ca="1" si="3158"/>
        <v>0</v>
      </c>
      <c r="CT224" s="53">
        <f t="shared" ca="1" si="3158"/>
        <v>0</v>
      </c>
      <c r="CU224" s="53">
        <f t="shared" ca="1" si="3158"/>
        <v>0</v>
      </c>
      <c r="CV224" s="53">
        <f t="shared" ca="1" si="3158"/>
        <v>0</v>
      </c>
      <c r="CW224" s="53">
        <f t="shared" ca="1" si="3158"/>
        <v>0</v>
      </c>
      <c r="CX224" s="53">
        <f t="shared" ca="1" si="3158"/>
        <v>0</v>
      </c>
      <c r="CY224" s="53">
        <f t="shared" ca="1" si="3159"/>
        <v>0</v>
      </c>
      <c r="CZ224" s="53">
        <f t="shared" ca="1" si="3159"/>
        <v>0</v>
      </c>
      <c r="DA224" s="53">
        <f t="shared" ca="1" si="3159"/>
        <v>0</v>
      </c>
      <c r="DB224" s="54">
        <f t="shared" ca="1" si="3159"/>
        <v>0</v>
      </c>
      <c r="DC224" s="53">
        <f t="shared" ca="1" si="3159"/>
        <v>0</v>
      </c>
      <c r="DD224" s="53">
        <f t="shared" ca="1" si="3159"/>
        <v>0</v>
      </c>
      <c r="DE224" s="53">
        <f t="shared" ca="1" si="3159"/>
        <v>0</v>
      </c>
      <c r="DF224" s="53">
        <f t="shared" ca="1" si="3159"/>
        <v>0</v>
      </c>
      <c r="DG224" s="53">
        <f t="shared" ca="1" si="3159"/>
        <v>0</v>
      </c>
      <c r="DH224" s="53">
        <f t="shared" ca="1" si="3159"/>
        <v>0</v>
      </c>
      <c r="DI224" s="53">
        <f t="shared" ca="1" si="3159"/>
        <v>0</v>
      </c>
      <c r="DJ224" s="53">
        <f t="shared" ca="1" si="3159"/>
        <v>0</v>
      </c>
      <c r="DK224" s="53">
        <f t="shared" ca="1" si="3159"/>
        <v>0</v>
      </c>
      <c r="DL224" s="53">
        <f t="shared" ca="1" si="3159"/>
        <v>0</v>
      </c>
      <c r="DM224" s="53">
        <f t="shared" ca="1" si="3159"/>
        <v>0</v>
      </c>
      <c r="DN224" s="53">
        <f t="shared" ca="1" si="3159"/>
        <v>0</v>
      </c>
      <c r="DO224" s="52"/>
      <c r="DP224" s="60">
        <v>35.714285714285715</v>
      </c>
      <c r="DQ224" s="53">
        <v>35.714285714285715</v>
      </c>
      <c r="DR224" s="53">
        <v>35.714285714285715</v>
      </c>
      <c r="DS224" s="53">
        <v>35.714285714285715</v>
      </c>
      <c r="DT224" s="53">
        <v>35.714285714285715</v>
      </c>
      <c r="DU224" s="53">
        <v>35.714285714285715</v>
      </c>
      <c r="DV224" s="53">
        <v>35.714285714285715</v>
      </c>
      <c r="DW224" s="53">
        <v>0</v>
      </c>
      <c r="DX224" s="53">
        <v>0</v>
      </c>
      <c r="DY224" s="53">
        <v>0</v>
      </c>
      <c r="DZ224" s="53">
        <v>0</v>
      </c>
      <c r="EA224" s="53">
        <v>0</v>
      </c>
      <c r="EB224" s="53">
        <v>0</v>
      </c>
      <c r="EC224" s="53">
        <v>0</v>
      </c>
      <c r="ED224" s="53">
        <v>0</v>
      </c>
      <c r="EE224" s="53">
        <v>0</v>
      </c>
      <c r="EF224" s="53">
        <v>0</v>
      </c>
      <c r="EG224" s="53">
        <v>0</v>
      </c>
      <c r="EH224" s="53">
        <v>0</v>
      </c>
      <c r="EI224" s="53">
        <v>0</v>
      </c>
      <c r="EJ224" s="53">
        <v>0</v>
      </c>
      <c r="EK224" s="53">
        <v>0</v>
      </c>
      <c r="EL224" s="55">
        <v>0</v>
      </c>
      <c r="EM224" s="54">
        <v>0</v>
      </c>
      <c r="EN224" s="53">
        <v>0</v>
      </c>
      <c r="EO224" s="53">
        <v>0</v>
      </c>
      <c r="EP224" s="53">
        <v>0</v>
      </c>
      <c r="EQ224" s="53">
        <v>0</v>
      </c>
      <c r="ER224" s="53">
        <v>0</v>
      </c>
      <c r="ES224" s="53">
        <v>0</v>
      </c>
      <c r="ET224" s="53">
        <v>0</v>
      </c>
      <c r="EU224" s="53">
        <v>0</v>
      </c>
      <c r="EV224" s="53">
        <v>0</v>
      </c>
      <c r="EW224" s="53">
        <v>0</v>
      </c>
      <c r="EX224" s="53">
        <v>0</v>
      </c>
      <c r="EY224" s="53">
        <v>0</v>
      </c>
      <c r="EZ224" s="53">
        <v>0</v>
      </c>
      <c r="FA224" s="53">
        <v>0</v>
      </c>
      <c r="FB224" s="53">
        <v>0</v>
      </c>
      <c r="FC224" s="53">
        <v>0</v>
      </c>
      <c r="FD224" s="53">
        <v>0</v>
      </c>
      <c r="FE224" s="53">
        <v>0</v>
      </c>
      <c r="FF224" s="53">
        <v>0</v>
      </c>
      <c r="FG224" s="53">
        <v>0</v>
      </c>
      <c r="FH224" s="53">
        <v>0</v>
      </c>
      <c r="FI224" s="53">
        <v>0</v>
      </c>
      <c r="FJ224" s="53">
        <v>0</v>
      </c>
      <c r="FK224" s="54">
        <v>0</v>
      </c>
      <c r="FL224" s="53">
        <v>0</v>
      </c>
      <c r="FM224" s="53">
        <v>0</v>
      </c>
      <c r="FN224" s="53">
        <v>0</v>
      </c>
      <c r="FO224" s="53">
        <v>0</v>
      </c>
      <c r="FP224" s="53">
        <v>0</v>
      </c>
      <c r="FQ224" s="53">
        <v>0</v>
      </c>
      <c r="FR224" s="53">
        <v>0</v>
      </c>
      <c r="FS224" s="53">
        <v>0</v>
      </c>
      <c r="FT224" s="53">
        <v>0</v>
      </c>
      <c r="FU224" s="53">
        <v>0</v>
      </c>
      <c r="FV224" s="53">
        <v>0</v>
      </c>
      <c r="FW224" s="53">
        <v>0</v>
      </c>
      <c r="FX224" s="53">
        <v>0</v>
      </c>
      <c r="FY224" s="53">
        <v>0</v>
      </c>
      <c r="FZ224" s="53">
        <v>0</v>
      </c>
      <c r="GA224" s="53">
        <v>0</v>
      </c>
      <c r="GB224" s="53">
        <v>0</v>
      </c>
      <c r="GC224" s="53">
        <v>0</v>
      </c>
      <c r="GD224" s="53">
        <v>0</v>
      </c>
      <c r="GE224" s="53">
        <v>0</v>
      </c>
      <c r="GF224" s="53">
        <v>0</v>
      </c>
      <c r="GG224" s="53">
        <v>0</v>
      </c>
      <c r="GH224" s="53">
        <v>0</v>
      </c>
      <c r="GI224" s="54">
        <v>0</v>
      </c>
      <c r="GJ224" s="53">
        <v>0</v>
      </c>
      <c r="GK224" s="53">
        <v>0</v>
      </c>
      <c r="GL224" s="53">
        <v>0</v>
      </c>
      <c r="GM224" s="53">
        <v>0</v>
      </c>
      <c r="GN224" s="53">
        <v>0</v>
      </c>
      <c r="GO224" s="53">
        <v>0</v>
      </c>
      <c r="GP224" s="53">
        <v>0</v>
      </c>
      <c r="GQ224" s="53">
        <v>0</v>
      </c>
      <c r="GR224" s="53">
        <v>0</v>
      </c>
      <c r="GS224" s="53">
        <v>0</v>
      </c>
      <c r="GT224" s="53">
        <v>0</v>
      </c>
      <c r="GU224" s="53">
        <v>0</v>
      </c>
      <c r="GV224" s="53">
        <v>0</v>
      </c>
      <c r="GW224" s="53">
        <v>0</v>
      </c>
      <c r="GX224" s="53">
        <v>0</v>
      </c>
      <c r="GY224" s="53">
        <v>0</v>
      </c>
      <c r="GZ224" s="53">
        <v>0</v>
      </c>
      <c r="HA224" s="53">
        <v>0</v>
      </c>
      <c r="HB224" s="53">
        <v>0</v>
      </c>
      <c r="HC224" s="53">
        <v>0</v>
      </c>
      <c r="HD224" s="53">
        <v>0</v>
      </c>
      <c r="HE224" s="53">
        <v>0</v>
      </c>
      <c r="HF224" s="53">
        <v>0</v>
      </c>
      <c r="HG224" s="54">
        <v>0</v>
      </c>
      <c r="HH224" s="52"/>
      <c r="HI224" s="160"/>
      <c r="HJ224" s="161"/>
      <c r="HK224" s="161"/>
      <c r="HL224" s="161"/>
      <c r="HM224" s="161"/>
      <c r="HN224" s="161"/>
      <c r="HO224" s="161"/>
      <c r="HP224" s="161"/>
      <c r="HQ224" s="161"/>
      <c r="HR224" s="161"/>
      <c r="HS224" s="161"/>
      <c r="HT224" s="162"/>
      <c r="HU224" s="160"/>
      <c r="HV224" s="161"/>
      <c r="HW224" s="161"/>
      <c r="HX224" s="161"/>
      <c r="HY224" s="161"/>
      <c r="HZ224" s="161"/>
      <c r="IA224" s="161"/>
      <c r="IB224" s="161"/>
      <c r="IC224" s="161"/>
      <c r="ID224" s="161"/>
      <c r="IE224" s="161"/>
      <c r="IF224" s="162"/>
      <c r="IG224" s="160"/>
      <c r="IH224" s="161"/>
      <c r="II224" s="161"/>
      <c r="IJ224" s="161"/>
      <c r="IK224" s="161"/>
      <c r="IL224" s="161"/>
      <c r="IM224" s="161"/>
      <c r="IN224" s="161"/>
      <c r="IO224" s="161"/>
      <c r="IP224" s="161"/>
      <c r="IQ224" s="161"/>
      <c r="IR224" s="162"/>
      <c r="IS224" s="160"/>
      <c r="IT224" s="161"/>
      <c r="IU224" s="161"/>
      <c r="IV224" s="161"/>
      <c r="IW224" s="161"/>
      <c r="IX224" s="161"/>
      <c r="IY224" s="161"/>
      <c r="IZ224" s="161"/>
      <c r="JA224" s="161"/>
      <c r="JB224" s="161"/>
      <c r="JC224" s="161"/>
      <c r="JD224" s="162"/>
      <c r="JE224" s="92"/>
    </row>
    <row r="225" spans="1:265" s="1" customFormat="1" ht="14.4" x14ac:dyDescent="0.3">
      <c r="A225" s="124"/>
      <c r="B225" s="171"/>
      <c r="C225" s="165" t="s">
        <v>43</v>
      </c>
      <c r="D225" s="137" t="s">
        <v>28</v>
      </c>
      <c r="E225" s="137" t="s">
        <v>39</v>
      </c>
      <c r="F225" s="138"/>
      <c r="G225" s="137"/>
      <c r="H225" s="137"/>
      <c r="I225" s="172"/>
      <c r="J225" s="137"/>
      <c r="K225" s="137"/>
      <c r="L225" s="139"/>
      <c r="M225" s="108"/>
      <c r="N225" s="144">
        <f ca="1">SUM(INDIRECT(ADDRESS(ROW($C225)+1,COLUMN($C225)+11,4)&amp;":"&amp;ADDRESS(ROW($C225)+(COUNTIFS($C$1:$C$12,$C225)-1),COLUMN($C225)+11,4)))</f>
        <v>850</v>
      </c>
      <c r="O225" s="137"/>
      <c r="P225" s="137"/>
      <c r="Q225" s="137"/>
      <c r="R225" s="137"/>
      <c r="S225" s="137"/>
      <c r="T225" s="170"/>
      <c r="U225" s="108"/>
      <c r="V225" s="151"/>
      <c r="W225" s="152"/>
      <c r="X225" s="152"/>
      <c r="Y225" s="152"/>
      <c r="Z225" s="152"/>
      <c r="AA225" s="152"/>
      <c r="AB225" s="152"/>
      <c r="AC225" s="152"/>
      <c r="AD225" s="152"/>
      <c r="AE225" s="152"/>
      <c r="AF225" s="152"/>
      <c r="AG225" s="153"/>
      <c r="AH225" s="151"/>
      <c r="AI225" s="152"/>
      <c r="AJ225" s="152"/>
      <c r="AK225" s="152"/>
      <c r="AL225" s="152"/>
      <c r="AM225" s="152"/>
      <c r="AN225" s="152"/>
      <c r="AO225" s="152"/>
      <c r="AP225" s="152"/>
      <c r="AQ225" s="152"/>
      <c r="AR225" s="152"/>
      <c r="AS225" s="153"/>
      <c r="AT225" s="151"/>
      <c r="AU225" s="152"/>
      <c r="AV225" s="152"/>
      <c r="AW225" s="152"/>
      <c r="AX225" s="152"/>
      <c r="AY225" s="152"/>
      <c r="AZ225" s="152"/>
      <c r="BA225" s="152"/>
      <c r="BB225" s="152"/>
      <c r="BC225" s="152"/>
      <c r="BD225" s="152"/>
      <c r="BE225" s="153"/>
      <c r="BF225" s="151"/>
      <c r="BG225" s="152"/>
      <c r="BH225" s="152"/>
      <c r="BI225" s="152"/>
      <c r="BJ225" s="152"/>
      <c r="BK225" s="152"/>
      <c r="BL225" s="152"/>
      <c r="BM225" s="152"/>
      <c r="BN225" s="152"/>
      <c r="BO225" s="152"/>
      <c r="BP225" s="152"/>
      <c r="BQ225" s="153"/>
      <c r="BR225" s="52"/>
      <c r="BS225" s="71"/>
      <c r="BT225" s="71"/>
      <c r="BU225" s="71"/>
      <c r="BV225" s="71"/>
      <c r="BW225" s="71"/>
      <c r="BX225" s="71"/>
      <c r="BY225" s="71"/>
      <c r="BZ225" s="71"/>
      <c r="CA225" s="71"/>
      <c r="CB225" s="71"/>
      <c r="CC225" s="71"/>
      <c r="CD225" s="72"/>
      <c r="CE225" s="71"/>
      <c r="CF225" s="71"/>
      <c r="CG225" s="71"/>
      <c r="CH225" s="71"/>
      <c r="CI225" s="71"/>
      <c r="CJ225" s="71"/>
      <c r="CK225" s="71"/>
      <c r="CL225" s="71"/>
      <c r="CM225" s="71"/>
      <c r="CN225" s="71"/>
      <c r="CO225" s="71"/>
      <c r="CP225" s="72"/>
      <c r="CQ225" s="71"/>
      <c r="CR225" s="71"/>
      <c r="CS225" s="71"/>
      <c r="CT225" s="71"/>
      <c r="CU225" s="71"/>
      <c r="CV225" s="71"/>
      <c r="CW225" s="71"/>
      <c r="CX225" s="71"/>
      <c r="CY225" s="71"/>
      <c r="CZ225" s="71"/>
      <c r="DA225" s="71"/>
      <c r="DB225" s="72"/>
      <c r="DC225" s="71"/>
      <c r="DD225" s="71"/>
      <c r="DE225" s="71"/>
      <c r="DF225" s="71"/>
      <c r="DG225" s="71"/>
      <c r="DH225" s="71"/>
      <c r="DI225" s="71"/>
      <c r="DJ225" s="71"/>
      <c r="DK225" s="71"/>
      <c r="DL225" s="71"/>
      <c r="DM225" s="71"/>
      <c r="DN225" s="71"/>
      <c r="DO225" s="52"/>
      <c r="DP225" s="73"/>
      <c r="DQ225" s="71"/>
      <c r="DR225" s="71"/>
      <c r="DS225" s="71"/>
      <c r="DT225" s="71"/>
      <c r="DU225" s="71"/>
      <c r="DV225" s="71"/>
      <c r="DW225" s="71"/>
      <c r="DX225" s="71"/>
      <c r="DY225" s="71"/>
      <c r="DZ225" s="71"/>
      <c r="EA225" s="71"/>
      <c r="EB225" s="71"/>
      <c r="EC225" s="71"/>
      <c r="ED225" s="71"/>
      <c r="EE225" s="71"/>
      <c r="EF225" s="71"/>
      <c r="EG225" s="71"/>
      <c r="EH225" s="71"/>
      <c r="EI225" s="71"/>
      <c r="EJ225" s="71"/>
      <c r="EK225" s="71"/>
      <c r="EL225" s="74"/>
      <c r="EM225" s="72"/>
      <c r="EN225" s="71"/>
      <c r="EO225" s="71"/>
      <c r="EP225" s="71"/>
      <c r="EQ225" s="71"/>
      <c r="ER225" s="71"/>
      <c r="ES225" s="71"/>
      <c r="ET225" s="71"/>
      <c r="EU225" s="71"/>
      <c r="EV225" s="71"/>
      <c r="EW225" s="71"/>
      <c r="EX225" s="71"/>
      <c r="EY225" s="71"/>
      <c r="EZ225" s="71"/>
      <c r="FA225" s="71"/>
      <c r="FB225" s="71"/>
      <c r="FC225" s="71"/>
      <c r="FD225" s="71"/>
      <c r="FE225" s="71"/>
      <c r="FF225" s="71"/>
      <c r="FG225" s="71"/>
      <c r="FH225" s="71"/>
      <c r="FI225" s="71"/>
      <c r="FJ225" s="71"/>
      <c r="FK225" s="72"/>
      <c r="FL225" s="71"/>
      <c r="FM225" s="71"/>
      <c r="FN225" s="71"/>
      <c r="FO225" s="71"/>
      <c r="FP225" s="71"/>
      <c r="FQ225" s="71"/>
      <c r="FR225" s="71"/>
      <c r="FS225" s="71"/>
      <c r="FT225" s="71"/>
      <c r="FU225" s="71"/>
      <c r="FV225" s="71"/>
      <c r="FW225" s="71"/>
      <c r="FX225" s="71"/>
      <c r="FY225" s="71"/>
      <c r="FZ225" s="71"/>
      <c r="GA225" s="71"/>
      <c r="GB225" s="71"/>
      <c r="GC225" s="71"/>
      <c r="GD225" s="71"/>
      <c r="GE225" s="71"/>
      <c r="GF225" s="71"/>
      <c r="GG225" s="71"/>
      <c r="GH225" s="71"/>
      <c r="GI225" s="72"/>
      <c r="GJ225" s="71"/>
      <c r="GK225" s="71"/>
      <c r="GL225" s="71"/>
      <c r="GM225" s="71"/>
      <c r="GN225" s="71"/>
      <c r="GO225" s="71"/>
      <c r="GP225" s="71"/>
      <c r="GQ225" s="71"/>
      <c r="GR225" s="71"/>
      <c r="GS225" s="71"/>
      <c r="GT225" s="71"/>
      <c r="GU225" s="71"/>
      <c r="GV225" s="71"/>
      <c r="GW225" s="71"/>
      <c r="GX225" s="71"/>
      <c r="GY225" s="71"/>
      <c r="GZ225" s="71"/>
      <c r="HA225" s="71"/>
      <c r="HB225" s="71"/>
      <c r="HC225" s="71"/>
      <c r="HD225" s="71"/>
      <c r="HE225" s="71"/>
      <c r="HF225" s="71"/>
      <c r="HG225" s="72"/>
      <c r="HH225" s="52"/>
      <c r="HI225" s="157"/>
      <c r="HJ225" s="158"/>
      <c r="HK225" s="158"/>
      <c r="HL225" s="158"/>
      <c r="HM225" s="158"/>
      <c r="HN225" s="158"/>
      <c r="HO225" s="158"/>
      <c r="HP225" s="158"/>
      <c r="HQ225" s="158"/>
      <c r="HR225" s="158"/>
      <c r="HS225" s="158"/>
      <c r="HT225" s="159"/>
      <c r="HU225" s="157"/>
      <c r="HV225" s="158"/>
      <c r="HW225" s="158"/>
      <c r="HX225" s="158"/>
      <c r="HY225" s="158"/>
      <c r="HZ225" s="158"/>
      <c r="IA225" s="158"/>
      <c r="IB225" s="158"/>
      <c r="IC225" s="158"/>
      <c r="ID225" s="158"/>
      <c r="IE225" s="158"/>
      <c r="IF225" s="159"/>
      <c r="IG225" s="157"/>
      <c r="IH225" s="158"/>
      <c r="II225" s="158"/>
      <c r="IJ225" s="158"/>
      <c r="IK225" s="158"/>
      <c r="IL225" s="158"/>
      <c r="IM225" s="158"/>
      <c r="IN225" s="158"/>
      <c r="IO225" s="158"/>
      <c r="IP225" s="158"/>
      <c r="IQ225" s="158"/>
      <c r="IR225" s="159"/>
      <c r="IS225" s="157"/>
      <c r="IT225" s="158"/>
      <c r="IU225" s="158"/>
      <c r="IV225" s="158"/>
      <c r="IW225" s="158"/>
      <c r="IX225" s="158"/>
      <c r="IY225" s="158"/>
      <c r="IZ225" s="158"/>
      <c r="JA225" s="158"/>
      <c r="JB225" s="158"/>
      <c r="JC225" s="158"/>
      <c r="JD225" s="159"/>
      <c r="JE225" s="92"/>
    </row>
    <row r="226" spans="1:265" s="1" customFormat="1" ht="15" customHeight="1" x14ac:dyDescent="0.3">
      <c r="A226" s="125"/>
      <c r="B226" s="163">
        <f t="shared" ref="B226:B228" ca="1" si="3160">INDIRECT(ADDRESS(ROW(A226)-1,COLUMN(A226)+1,4),TRUE)</f>
        <v>0</v>
      </c>
      <c r="C226" s="164" t="str">
        <f t="shared" ref="C226:C228" ca="1" si="3161">INDIRECT(ADDRESS(ROW(B226)-1,COLUMN(B226)+1,4),TRUE)</f>
        <v>Affaire 1</v>
      </c>
      <c r="D226" s="140" t="str">
        <f t="shared" ref="D226:D228" ca="1" si="3162">INDIRECT(ADDRESS(ROW(C226)-1,COLUMN(C226)+1,4),TRUE)</f>
        <v>DCE/REA</v>
      </c>
      <c r="E226" s="141" t="s">
        <v>38</v>
      </c>
      <c r="F226" s="142">
        <v>1</v>
      </c>
      <c r="G226" s="140">
        <f t="shared" ref="G226:G228" ca="1" si="3163">INDIRECT(ADDRESS(ROW(F226)-1,COLUMN(F226)+1,4),TRUE)</f>
        <v>0</v>
      </c>
      <c r="H226" s="140">
        <f t="shared" ref="H226:H228" ca="1" si="3164">INDIRECT(ADDRESS(ROW(G226)-1,COLUMN(G226)+1,4),TRUE)</f>
        <v>0</v>
      </c>
      <c r="I226" s="168">
        <f t="shared" ref="I226:I228" ca="1" si="3165">INDIRECT(ADDRESS(ROW(H226)-1,COLUMN(H226)+1,4),TRUE)</f>
        <v>0</v>
      </c>
      <c r="J226" s="173">
        <f t="shared" ref="J226:J228" ca="1" si="3166">INDIRECT(ADDRESS(ROW(I226)-1,COLUMN(I226)+1,4),TRUE)</f>
        <v>0</v>
      </c>
      <c r="K226" s="140">
        <f t="shared" ref="K226:K228" ca="1" si="3167">INDIRECT(ADDRESS(ROW(J226)-1,COLUMN(J226)+1,4),TRUE)</f>
        <v>0</v>
      </c>
      <c r="L226" s="143">
        <f t="shared" ref="L226:L228" ca="1" si="3168">INDIRECT(ADDRESS(ROW(K226)-1,COLUMN(K226)+1,4),TRUE)</f>
        <v>0</v>
      </c>
      <c r="M226" s="108"/>
      <c r="N226" s="145">
        <v>400</v>
      </c>
      <c r="O226" s="146">
        <v>43466</v>
      </c>
      <c r="P226" s="146">
        <v>43586</v>
      </c>
      <c r="Q226" s="147"/>
      <c r="R226" s="148" t="str">
        <f ca="1">IF(AND($P226&lt;&gt;"",$P226&lt;=$B$1,$Q226=""),"RETARD","")</f>
        <v>RETARD</v>
      </c>
      <c r="S226" s="148">
        <f ca="1">IF($O226="","",IF(AND($B$1&lt;$P226,$Q226=""),$P226,IF(AND($Q226&lt;=$P226,$Q226&lt;&gt;""),$Q226,EDATE($P226,1))))</f>
        <v>43617</v>
      </c>
      <c r="T226" s="169"/>
      <c r="U226" s="108"/>
      <c r="V226" s="154" t="str">
        <f t="shared" ref="V226:V228" ca="1" si="3169">IF(AND(BS226&gt;0,BT226&gt;0),"-",IF(AND(BS226&gt;0,BT226=0),IF($D226="DCE/REA",IF(HI226="","DCE","REA"),$D226),""))</f>
        <v>-</v>
      </c>
      <c r="W226" s="155" t="str">
        <f t="shared" ref="W226:W228" ca="1" si="3170">IF(AND(BT226&gt;0,BU226&gt;0),"-",IF(AND(BT226&gt;0,BU226=0),IF($D226="DCE/REA",IF(HJ226="","DCE","REA"),$D226),""))</f>
        <v>-</v>
      </c>
      <c r="X226" s="155" t="str">
        <f t="shared" ref="X226:X228" ca="1" si="3171">IF(AND(BU226&gt;0,BV226&gt;0),"-",IF(AND(BU226&gt;0,BV226=0),IF($D226="DCE/REA",IF(HK226="","DCE","REA"),$D226),""))</f>
        <v>-</v>
      </c>
      <c r="Y226" s="155" t="str">
        <f t="shared" ref="Y226:Y228" ca="1" si="3172">IF(AND(BV226&gt;0,BW226&gt;0),"-",IF(AND(BV226&gt;0,BW226=0),IF($D226="DCE/REA",IF(HL226="","DCE","REA"),$D226),""))</f>
        <v>-</v>
      </c>
      <c r="Z226" s="155" t="str">
        <f t="shared" ref="Z226:Z228" ca="1" si="3173">IF(AND(BW226&gt;0,BX226&gt;0),"-",IF(AND(BW226&gt;0,BX226=0),IF($D226="DCE/REA",IF(HM226="","DCE","REA"),$D226),""))</f>
        <v>-</v>
      </c>
      <c r="AA226" s="155" t="str">
        <f t="shared" ref="AA226:AA228" ca="1" si="3174">IF(AND(BX226&gt;0,BY226&gt;0),"-",IF(AND(BX226&gt;0,BY226=0),IF($D226="DCE/REA",IF(HN226="","DCE","REA"),$D226),""))</f>
        <v>DCE</v>
      </c>
      <c r="AB226" s="155" t="str">
        <f t="shared" ref="AB226:AB228" ca="1" si="3175">IF(AND(BY226&gt;0,BZ226&gt;0),"-",IF(AND(BY226&gt;0,BZ226=0),IF($D226="DCE/REA",IF(HO226="","DCE","REA"),$D226),""))</f>
        <v/>
      </c>
      <c r="AC226" s="155" t="str">
        <f t="shared" ref="AC226:AC228" ca="1" si="3176">IF(AND(BZ226&gt;0,CA226&gt;0),"-",IF(AND(BZ226&gt;0,CA226=0),IF($D226="DCE/REA",IF(HP226="","DCE","REA"),$D226),""))</f>
        <v/>
      </c>
      <c r="AD226" s="155" t="str">
        <f t="shared" ref="AD226:AD228" ca="1" si="3177">IF(AND(CA226&gt;0,CB226&gt;0),"-",IF(AND(CA226&gt;0,CB226=0),IF($D226="DCE/REA",IF(HQ226="","DCE","REA"),$D226),""))</f>
        <v/>
      </c>
      <c r="AE226" s="155" t="str">
        <f t="shared" ref="AE226:AE228" ca="1" si="3178">IF(AND(CB226&gt;0,CC226&gt;0),"-",IF(AND(CB226&gt;0,CC226=0),IF($D226="DCE/REA",IF(HR226="","DCE","REA"),$D226),""))</f>
        <v/>
      </c>
      <c r="AF226" s="155" t="str">
        <f t="shared" ref="AF226:AF228" ca="1" si="3179">IF(AND(CC226&gt;0,CD226&gt;0),"-",IF(AND(CC226&gt;0,CD226=0),IF($D226="DCE/REA",IF(HS226="","DCE","REA"),$D226),""))</f>
        <v/>
      </c>
      <c r="AG226" s="156" t="str">
        <f t="shared" ref="AG226:AG228" ca="1" si="3180">IF(AND(CD226&gt;0,CE226&gt;0),"-",IF(AND(CD226&gt;0,CE226=0),IF($D226="DCE/REA",IF(HT226="","DCE","REA"),$D226),""))</f>
        <v/>
      </c>
      <c r="AH226" s="154" t="str">
        <f t="shared" ref="AH226:AH228" ca="1" si="3181">IF(AND(CE226&gt;0,CF226&gt;0),"-",IF(AND(CE226&gt;0,CF226=0),IF($D226="DCE/REA",IF(HU226="","DCE","REA"),$D226),""))</f>
        <v/>
      </c>
      <c r="AI226" s="155" t="str">
        <f t="shared" ref="AI226:AI228" ca="1" si="3182">IF(AND(CF226&gt;0,CG226&gt;0),"-",IF(AND(CF226&gt;0,CG226=0),IF($D226="DCE/REA",IF(HV226="","DCE","REA"),$D226),""))</f>
        <v/>
      </c>
      <c r="AJ226" s="155" t="str">
        <f t="shared" ref="AJ226:AJ228" ca="1" si="3183">IF(AND(CG226&gt;0,CH226&gt;0),"-",IF(AND(CG226&gt;0,CH226=0),IF($D226="DCE/REA",IF(HW226="","DCE","REA"),$D226),""))</f>
        <v/>
      </c>
      <c r="AK226" s="155" t="str">
        <f t="shared" ref="AK226:AK228" ca="1" si="3184">IF(AND(CH226&gt;0,CI226&gt;0),"-",IF(AND(CH226&gt;0,CI226=0),IF($D226="DCE/REA",IF(HX226="","DCE","REA"),$D226),""))</f>
        <v/>
      </c>
      <c r="AL226" s="155" t="str">
        <f t="shared" ref="AL226:AL228" ca="1" si="3185">IF(AND(CI226&gt;0,CJ226&gt;0),"-",IF(AND(CI226&gt;0,CJ226=0),IF($D226="DCE/REA",IF(HY226="","DCE","REA"),$D226),""))</f>
        <v/>
      </c>
      <c r="AM226" s="155" t="str">
        <f t="shared" ref="AM226:AM228" ca="1" si="3186">IF(AND(CJ226&gt;0,CK226&gt;0),"-",IF(AND(CJ226&gt;0,CK226=0),IF($D226="DCE/REA",IF(HZ226="","DCE","REA"),$D226),""))</f>
        <v/>
      </c>
      <c r="AN226" s="155" t="str">
        <f t="shared" ref="AN226:AN228" ca="1" si="3187">IF(AND(CK226&gt;0,CL226&gt;0),"-",IF(AND(CK226&gt;0,CL226=0),IF($D226="DCE/REA",IF(IA226="","DCE","REA"),$D226),""))</f>
        <v/>
      </c>
      <c r="AO226" s="155" t="str">
        <f t="shared" ref="AO226:AO228" ca="1" si="3188">IF(AND(CL226&gt;0,CM226&gt;0),"-",IF(AND(CL226&gt;0,CM226=0),IF($D226="DCE/REA",IF(IB226="","DCE","REA"),$D226),""))</f>
        <v/>
      </c>
      <c r="AP226" s="155" t="str">
        <f t="shared" ref="AP226:AP228" ca="1" si="3189">IF(AND(CM226&gt;0,CN226&gt;0),"-",IF(AND(CM226&gt;0,CN226=0),IF($D226="DCE/REA",IF(IC226="","DCE","REA"),$D226),""))</f>
        <v/>
      </c>
      <c r="AQ226" s="155" t="str">
        <f t="shared" ref="AQ226:AQ228" ca="1" si="3190">IF(AND(CN226&gt;0,CO226&gt;0),"-",IF(AND(CN226&gt;0,CO226=0),IF($D226="DCE/REA",IF(ID226="","DCE","REA"),$D226),""))</f>
        <v/>
      </c>
      <c r="AR226" s="155" t="str">
        <f t="shared" ref="AR226:AR228" ca="1" si="3191">IF(AND(CO226&gt;0,CP226&gt;0),"-",IF(AND(CO226&gt;0,CP226=0),IF($D226="DCE/REA",IF(IE226="","DCE","REA"),$D226),""))</f>
        <v/>
      </c>
      <c r="AS226" s="156" t="str">
        <f t="shared" ref="AS226:AS228" ca="1" si="3192">IF(AND(CP226&gt;0,CQ226&gt;0),"-",IF(AND(CP226&gt;0,CQ226=0),IF($D226="DCE/REA",IF(IF226="","DCE","REA"),$D226),""))</f>
        <v/>
      </c>
      <c r="AT226" s="154" t="str">
        <f t="shared" ref="AT226:AT228" ca="1" si="3193">IF(AND(CQ226&gt;0,CR226&gt;0),"-",IF(AND(CQ226&gt;0,CR226=0),IF($D226="DCE/REA",IF(IG226="","DCE","REA"),$D226),""))</f>
        <v/>
      </c>
      <c r="AU226" s="155" t="str">
        <f t="shared" ref="AU226:AU228" ca="1" si="3194">IF(AND(CR226&gt;0,CS226&gt;0),"-",IF(AND(CR226&gt;0,CS226=0),IF($D226="DCE/REA",IF(IH226="","DCE","REA"),$D226),""))</f>
        <v/>
      </c>
      <c r="AV226" s="155" t="str">
        <f t="shared" ref="AV226:AV228" ca="1" si="3195">IF(AND(CS226&gt;0,CT226&gt;0),"-",IF(AND(CS226&gt;0,CT226=0),IF($D226="DCE/REA",IF(II226="","DCE","REA"),$D226),""))</f>
        <v/>
      </c>
      <c r="AW226" s="155" t="str">
        <f t="shared" ref="AW226:AW228" ca="1" si="3196">IF(AND(CT226&gt;0,CU226&gt;0),"-",IF(AND(CT226&gt;0,CU226=0),IF($D226="DCE/REA",IF(IJ226="","DCE","REA"),$D226),""))</f>
        <v/>
      </c>
      <c r="AX226" s="155" t="str">
        <f t="shared" ref="AX226:AX228" ca="1" si="3197">IF(AND(CU226&gt;0,CV226&gt;0),"-",IF(AND(CU226&gt;0,CV226=0),IF($D226="DCE/REA",IF(IK226="","DCE","REA"),$D226),""))</f>
        <v/>
      </c>
      <c r="AY226" s="155" t="str">
        <f t="shared" ref="AY226:AY228" ca="1" si="3198">IF(AND(CV226&gt;0,CW226&gt;0),"-",IF(AND(CV226&gt;0,CW226=0),IF($D226="DCE/REA",IF(IL226="","DCE","REA"),$D226),""))</f>
        <v/>
      </c>
      <c r="AZ226" s="155" t="str">
        <f t="shared" ref="AZ226:AZ228" ca="1" si="3199">IF(AND(CW226&gt;0,CX226&gt;0),"-",IF(AND(CW226&gt;0,CX226=0),IF($D226="DCE/REA",IF(IM226="","DCE","REA"),$D226),""))</f>
        <v/>
      </c>
      <c r="BA226" s="155" t="str">
        <f t="shared" ref="BA226:BA228" ca="1" si="3200">IF(AND(CX226&gt;0,CY226&gt;0),"-",IF(AND(CX226&gt;0,CY226=0),IF($D226="DCE/REA",IF(IN226="","DCE","REA"),$D226),""))</f>
        <v/>
      </c>
      <c r="BB226" s="155" t="str">
        <f t="shared" ref="BB226:BB228" ca="1" si="3201">IF(AND(CY226&gt;0,CZ226&gt;0),"-",IF(AND(CY226&gt;0,CZ226=0),IF($D226="DCE/REA",IF(IO226="","DCE","REA"),$D226),""))</f>
        <v/>
      </c>
      <c r="BC226" s="155" t="str">
        <f t="shared" ref="BC226:BC228" ca="1" si="3202">IF(AND(CZ226&gt;0,DA226&gt;0),"-",IF(AND(CZ226&gt;0,DA226=0),IF($D226="DCE/REA",IF(IP226="","DCE","REA"),$D226),""))</f>
        <v/>
      </c>
      <c r="BD226" s="155" t="str">
        <f t="shared" ref="BD226:BD228" ca="1" si="3203">IF(AND(DA226&gt;0,DB226&gt;0),"-",IF(AND(DA226&gt;0,DB226=0),IF($D226="DCE/REA",IF(IQ226="","DCE","REA"),$D226),""))</f>
        <v/>
      </c>
      <c r="BE226" s="156" t="str">
        <f t="shared" ref="BE226:BE228" ca="1" si="3204">IF(AND(DB226&gt;0,DC226&gt;0),"-",IF(AND(DB226&gt;0,DC226=0),IF($D226="DCE/REA",IF(IR226="","DCE","REA"),$D226),""))</f>
        <v/>
      </c>
      <c r="BF226" s="154" t="str">
        <f t="shared" ref="BF226:BF228" ca="1" si="3205">IF(AND(DC226&gt;0,DD226&gt;0),"-",IF(AND(DC226&gt;0,DD226=0),IF($D226="DCE/REA",IF(IS226="","DCE","REA"),$D226),""))</f>
        <v/>
      </c>
      <c r="BG226" s="155" t="str">
        <f t="shared" ref="BG226:BG228" ca="1" si="3206">IF(AND(DD226&gt;0,DE226&gt;0),"-",IF(AND(DD226&gt;0,DE226=0),IF($D226="DCE/REA",IF(IT226="","DCE","REA"),$D226),""))</f>
        <v/>
      </c>
      <c r="BH226" s="155" t="str">
        <f t="shared" ref="BH226:BH228" ca="1" si="3207">IF(AND(DE226&gt;0,DF226&gt;0),"-",IF(AND(DE226&gt;0,DF226=0),IF($D226="DCE/REA",IF(IU226="","DCE","REA"),$D226),""))</f>
        <v/>
      </c>
      <c r="BI226" s="155" t="str">
        <f t="shared" ref="BI226:BI228" ca="1" si="3208">IF(AND(DF226&gt;0,DG226&gt;0),"-",IF(AND(DF226&gt;0,DG226=0),IF($D226="DCE/REA",IF(IV226="","DCE","REA"),$D226),""))</f>
        <v/>
      </c>
      <c r="BJ226" s="155" t="str">
        <f t="shared" ref="BJ226:BJ228" ca="1" si="3209">IF(AND(DG226&gt;0,DH226&gt;0),"-",IF(AND(DG226&gt;0,DH226=0),IF($D226="DCE/REA",IF(IW226="","DCE","REA"),$D226),""))</f>
        <v/>
      </c>
      <c r="BK226" s="155" t="str">
        <f t="shared" ref="BK226:BK228" ca="1" si="3210">IF(AND(DH226&gt;0,DI226&gt;0),"-",IF(AND(DH226&gt;0,DI226=0),IF($D226="DCE/REA",IF(IX226="","DCE","REA"),$D226),""))</f>
        <v/>
      </c>
      <c r="BL226" s="155" t="str">
        <f t="shared" ref="BL226:BL228" ca="1" si="3211">IF(AND(DI226&gt;0,DJ226&gt;0),"-",IF(AND(DI226&gt;0,DJ226=0),IF($D226="DCE/REA",IF(IY226="","DCE","REA"),$D226),""))</f>
        <v/>
      </c>
      <c r="BM226" s="155" t="str">
        <f t="shared" ref="BM226:BM228" ca="1" si="3212">IF(AND(DJ226&gt;0,DK226&gt;0),"-",IF(AND(DJ226&gt;0,DK226=0),IF($D226="DCE/REA",IF(IZ226="","DCE","REA"),$D226),""))</f>
        <v/>
      </c>
      <c r="BN226" s="155" t="str">
        <f t="shared" ref="BN226:BN228" ca="1" si="3213">IF(AND(DK226&gt;0,DL226&gt;0),"-",IF(AND(DK226&gt;0,DL226=0),IF($D226="DCE/REA",IF(JA226="","DCE","REA"),$D226),""))</f>
        <v/>
      </c>
      <c r="BO226" s="155" t="str">
        <f t="shared" ref="BO226:BO228" ca="1" si="3214">IF(AND(DL226&gt;0,DM226&gt;0),"-",IF(AND(DL226&gt;0,DM226=0),IF($D226="DCE/REA",IF(JB226="","DCE","REA"),$D226),""))</f>
        <v/>
      </c>
      <c r="BP226" s="155" t="str">
        <f t="shared" ref="BP226:BP228" ca="1" si="3215">IF(AND(DM226&gt;0,DN226&gt;0),"-",IF(AND(DM226&gt;0,DN226=0),IF($D226="DCE/REA",IF(JC226="","DCE","REA"),$D226),""))</f>
        <v/>
      </c>
      <c r="BQ226" s="156" t="str">
        <f t="shared" ref="BQ226:BQ228" ca="1" si="3216">IF(AND(DN226&gt;0,DO226&gt;0),"-",IF(AND(DN226&gt;0,DO226=0),IF($D226="DCE/REA",IF(JD226="","DCE","REA"),$D226),""))</f>
        <v/>
      </c>
      <c r="BR226" s="52"/>
      <c r="BS226" s="53">
        <f t="shared" ref="BS226:CH228" ca="1" si="3217">IF(OFFSET($HI226,,(COLUMN()-COLUMN($BS$1:$BS$12)),,1)&lt;&gt;"",OFFSET($HI226,,(COLUMN()-COLUMN($BS$1:$BS$12)),,1),SUM(OFFSET($DP226,,2*(COLUMN()-COLUMN($BS$1:$BS$12)),,2)))</f>
        <v>47.058823529411768</v>
      </c>
      <c r="BT226" s="53">
        <f t="shared" ca="1" si="3217"/>
        <v>47.058823529411768</v>
      </c>
      <c r="BU226" s="53">
        <f t="shared" ca="1" si="3217"/>
        <v>70.588235294117652</v>
      </c>
      <c r="BV226" s="53">
        <f t="shared" ca="1" si="3217"/>
        <v>94.117647058823536</v>
      </c>
      <c r="BW226" s="53">
        <f t="shared" ca="1" si="3217"/>
        <v>94.117647058823536</v>
      </c>
      <c r="BX226" s="53">
        <f t="shared" ca="1" si="3217"/>
        <v>47.058823529411768</v>
      </c>
      <c r="BY226" s="53">
        <f t="shared" ca="1" si="3217"/>
        <v>0</v>
      </c>
      <c r="BZ226" s="53">
        <f t="shared" ca="1" si="3217"/>
        <v>0</v>
      </c>
      <c r="CA226" s="53">
        <f t="shared" ca="1" si="3217"/>
        <v>0</v>
      </c>
      <c r="CB226" s="53">
        <f t="shared" ca="1" si="3217"/>
        <v>0</v>
      </c>
      <c r="CC226" s="53">
        <f t="shared" ca="1" si="3217"/>
        <v>0</v>
      </c>
      <c r="CD226" s="54">
        <f t="shared" ca="1" si="3217"/>
        <v>0</v>
      </c>
      <c r="CE226" s="53">
        <f t="shared" ca="1" si="3217"/>
        <v>0</v>
      </c>
      <c r="CF226" s="53">
        <f t="shared" ca="1" si="3217"/>
        <v>0</v>
      </c>
      <c r="CG226" s="53">
        <f t="shared" ca="1" si="3217"/>
        <v>0</v>
      </c>
      <c r="CH226" s="53">
        <f t="shared" ca="1" si="3217"/>
        <v>0</v>
      </c>
      <c r="CI226" s="53">
        <f t="shared" ref="CI226:CX228" ca="1" si="3218">IF(OFFSET($HI226,,(COLUMN()-COLUMN($BS$1:$BS$12)),,1)&lt;&gt;"",OFFSET($HI226,,(COLUMN()-COLUMN($BS$1:$BS$12)),,1),SUM(OFFSET($DP226,,2*(COLUMN()-COLUMN($BS$1:$BS$12)),,2)))</f>
        <v>0</v>
      </c>
      <c r="CJ226" s="53">
        <f t="shared" ca="1" si="3218"/>
        <v>0</v>
      </c>
      <c r="CK226" s="53">
        <f t="shared" ca="1" si="3218"/>
        <v>0</v>
      </c>
      <c r="CL226" s="53">
        <f t="shared" ca="1" si="3218"/>
        <v>0</v>
      </c>
      <c r="CM226" s="53">
        <f t="shared" ca="1" si="3218"/>
        <v>0</v>
      </c>
      <c r="CN226" s="53">
        <f t="shared" ca="1" si="3218"/>
        <v>0</v>
      </c>
      <c r="CO226" s="53">
        <f t="shared" ca="1" si="3218"/>
        <v>0</v>
      </c>
      <c r="CP226" s="54">
        <f t="shared" ca="1" si="3218"/>
        <v>0</v>
      </c>
      <c r="CQ226" s="53">
        <f t="shared" ca="1" si="3218"/>
        <v>0</v>
      </c>
      <c r="CR226" s="53">
        <f t="shared" ca="1" si="3218"/>
        <v>0</v>
      </c>
      <c r="CS226" s="53">
        <f t="shared" ca="1" si="3218"/>
        <v>0</v>
      </c>
      <c r="CT226" s="53">
        <f t="shared" ca="1" si="3218"/>
        <v>0</v>
      </c>
      <c r="CU226" s="53">
        <f t="shared" ca="1" si="3218"/>
        <v>0</v>
      </c>
      <c r="CV226" s="53">
        <f t="shared" ca="1" si="3218"/>
        <v>0</v>
      </c>
      <c r="CW226" s="53">
        <f t="shared" ca="1" si="3218"/>
        <v>0</v>
      </c>
      <c r="CX226" s="53">
        <f t="shared" ca="1" si="3218"/>
        <v>0</v>
      </c>
      <c r="CY226" s="53">
        <f t="shared" ref="CY226:DN228" ca="1" si="3219">IF(OFFSET($HI226,,(COLUMN()-COLUMN($BS$1:$BS$12)),,1)&lt;&gt;"",OFFSET($HI226,,(COLUMN()-COLUMN($BS$1:$BS$12)),,1),SUM(OFFSET($DP226,,2*(COLUMN()-COLUMN($BS$1:$BS$12)),,2)))</f>
        <v>0</v>
      </c>
      <c r="CZ226" s="53">
        <f t="shared" ca="1" si="3219"/>
        <v>0</v>
      </c>
      <c r="DA226" s="53">
        <f t="shared" ca="1" si="3219"/>
        <v>0</v>
      </c>
      <c r="DB226" s="54">
        <f t="shared" ca="1" si="3219"/>
        <v>0</v>
      </c>
      <c r="DC226" s="53">
        <f t="shared" ca="1" si="3219"/>
        <v>0</v>
      </c>
      <c r="DD226" s="53">
        <f t="shared" ca="1" si="3219"/>
        <v>0</v>
      </c>
      <c r="DE226" s="53">
        <f t="shared" ca="1" si="3219"/>
        <v>0</v>
      </c>
      <c r="DF226" s="53">
        <f t="shared" ca="1" si="3219"/>
        <v>0</v>
      </c>
      <c r="DG226" s="53">
        <f t="shared" ca="1" si="3219"/>
        <v>0</v>
      </c>
      <c r="DH226" s="53">
        <f t="shared" ca="1" si="3219"/>
        <v>0</v>
      </c>
      <c r="DI226" s="53">
        <f t="shared" ca="1" si="3219"/>
        <v>0</v>
      </c>
      <c r="DJ226" s="53">
        <f t="shared" ca="1" si="3219"/>
        <v>0</v>
      </c>
      <c r="DK226" s="53">
        <f t="shared" ca="1" si="3219"/>
        <v>0</v>
      </c>
      <c r="DL226" s="53">
        <f t="shared" ca="1" si="3219"/>
        <v>0</v>
      </c>
      <c r="DM226" s="53">
        <f t="shared" ca="1" si="3219"/>
        <v>0</v>
      </c>
      <c r="DN226" s="53">
        <f t="shared" ca="1" si="3219"/>
        <v>0</v>
      </c>
      <c r="DO226" s="52"/>
      <c r="DP226" s="60">
        <v>23.529411764705884</v>
      </c>
      <c r="DQ226" s="53">
        <v>23.529411764705884</v>
      </c>
      <c r="DR226" s="53">
        <v>23.529411764705884</v>
      </c>
      <c r="DS226" s="53">
        <v>23.529411764705884</v>
      </c>
      <c r="DT226" s="53">
        <v>23.529411764705884</v>
      </c>
      <c r="DU226" s="53">
        <v>47.058823529411768</v>
      </c>
      <c r="DV226" s="53">
        <v>47.058823529411768</v>
      </c>
      <c r="DW226" s="53">
        <v>47.058823529411768</v>
      </c>
      <c r="DX226" s="53">
        <v>47.058823529411768</v>
      </c>
      <c r="DY226" s="53">
        <v>47.058823529411768</v>
      </c>
      <c r="DZ226" s="53">
        <v>47.058823529411768</v>
      </c>
      <c r="EA226" s="53">
        <v>0</v>
      </c>
      <c r="EB226" s="53">
        <v>0</v>
      </c>
      <c r="EC226" s="53">
        <v>0</v>
      </c>
      <c r="ED226" s="53">
        <v>0</v>
      </c>
      <c r="EE226" s="53">
        <v>0</v>
      </c>
      <c r="EF226" s="53">
        <v>0</v>
      </c>
      <c r="EG226" s="53">
        <v>0</v>
      </c>
      <c r="EH226" s="53">
        <v>0</v>
      </c>
      <c r="EI226" s="53">
        <v>0</v>
      </c>
      <c r="EJ226" s="53">
        <v>0</v>
      </c>
      <c r="EK226" s="53">
        <v>0</v>
      </c>
      <c r="EL226" s="55">
        <v>0</v>
      </c>
      <c r="EM226" s="54">
        <v>0</v>
      </c>
      <c r="EN226" s="53">
        <v>0</v>
      </c>
      <c r="EO226" s="53">
        <v>0</v>
      </c>
      <c r="EP226" s="53">
        <v>0</v>
      </c>
      <c r="EQ226" s="53">
        <v>0</v>
      </c>
      <c r="ER226" s="53">
        <v>0</v>
      </c>
      <c r="ES226" s="53">
        <v>0</v>
      </c>
      <c r="ET226" s="53">
        <v>0</v>
      </c>
      <c r="EU226" s="53">
        <v>0</v>
      </c>
      <c r="EV226" s="53">
        <v>0</v>
      </c>
      <c r="EW226" s="53">
        <v>0</v>
      </c>
      <c r="EX226" s="53">
        <v>0</v>
      </c>
      <c r="EY226" s="53">
        <v>0</v>
      </c>
      <c r="EZ226" s="53">
        <v>0</v>
      </c>
      <c r="FA226" s="53">
        <v>0</v>
      </c>
      <c r="FB226" s="53">
        <v>0</v>
      </c>
      <c r="FC226" s="53">
        <v>0</v>
      </c>
      <c r="FD226" s="53">
        <v>0</v>
      </c>
      <c r="FE226" s="53">
        <v>0</v>
      </c>
      <c r="FF226" s="53">
        <v>0</v>
      </c>
      <c r="FG226" s="53">
        <v>0</v>
      </c>
      <c r="FH226" s="53">
        <v>0</v>
      </c>
      <c r="FI226" s="53">
        <v>0</v>
      </c>
      <c r="FJ226" s="53">
        <v>0</v>
      </c>
      <c r="FK226" s="54">
        <v>0</v>
      </c>
      <c r="FL226" s="53">
        <v>0</v>
      </c>
      <c r="FM226" s="53">
        <v>0</v>
      </c>
      <c r="FN226" s="53">
        <v>0</v>
      </c>
      <c r="FO226" s="53">
        <v>0</v>
      </c>
      <c r="FP226" s="53">
        <v>0</v>
      </c>
      <c r="FQ226" s="53">
        <v>0</v>
      </c>
      <c r="FR226" s="53">
        <v>0</v>
      </c>
      <c r="FS226" s="53">
        <v>0</v>
      </c>
      <c r="FT226" s="53">
        <v>0</v>
      </c>
      <c r="FU226" s="53">
        <v>0</v>
      </c>
      <c r="FV226" s="53">
        <v>0</v>
      </c>
      <c r="FW226" s="53">
        <v>0</v>
      </c>
      <c r="FX226" s="53">
        <v>0</v>
      </c>
      <c r="FY226" s="53">
        <v>0</v>
      </c>
      <c r="FZ226" s="53">
        <v>0</v>
      </c>
      <c r="GA226" s="53">
        <v>0</v>
      </c>
      <c r="GB226" s="53">
        <v>0</v>
      </c>
      <c r="GC226" s="53">
        <v>0</v>
      </c>
      <c r="GD226" s="53">
        <v>0</v>
      </c>
      <c r="GE226" s="53">
        <v>0</v>
      </c>
      <c r="GF226" s="53">
        <v>0</v>
      </c>
      <c r="GG226" s="53">
        <v>0</v>
      </c>
      <c r="GH226" s="53">
        <v>0</v>
      </c>
      <c r="GI226" s="54">
        <v>0</v>
      </c>
      <c r="GJ226" s="53">
        <v>0</v>
      </c>
      <c r="GK226" s="53">
        <v>0</v>
      </c>
      <c r="GL226" s="53">
        <v>0</v>
      </c>
      <c r="GM226" s="53">
        <v>0</v>
      </c>
      <c r="GN226" s="53">
        <v>0</v>
      </c>
      <c r="GO226" s="53">
        <v>0</v>
      </c>
      <c r="GP226" s="53">
        <v>0</v>
      </c>
      <c r="GQ226" s="53">
        <v>0</v>
      </c>
      <c r="GR226" s="53">
        <v>0</v>
      </c>
      <c r="GS226" s="53">
        <v>0</v>
      </c>
      <c r="GT226" s="53">
        <v>0</v>
      </c>
      <c r="GU226" s="53">
        <v>0</v>
      </c>
      <c r="GV226" s="53">
        <v>0</v>
      </c>
      <c r="GW226" s="53">
        <v>0</v>
      </c>
      <c r="GX226" s="53">
        <v>0</v>
      </c>
      <c r="GY226" s="53">
        <v>0</v>
      </c>
      <c r="GZ226" s="53">
        <v>0</v>
      </c>
      <c r="HA226" s="53">
        <v>0</v>
      </c>
      <c r="HB226" s="53">
        <v>0</v>
      </c>
      <c r="HC226" s="53">
        <v>0</v>
      </c>
      <c r="HD226" s="53">
        <v>0</v>
      </c>
      <c r="HE226" s="53">
        <v>0</v>
      </c>
      <c r="HF226" s="53">
        <v>0</v>
      </c>
      <c r="HG226" s="54">
        <v>0</v>
      </c>
      <c r="HH226" s="52"/>
      <c r="HI226" s="160"/>
      <c r="HJ226" s="161"/>
      <c r="HK226" s="161"/>
      <c r="HL226" s="161"/>
      <c r="HM226" s="161"/>
      <c r="HN226" s="161"/>
      <c r="HO226" s="161"/>
      <c r="HP226" s="161"/>
      <c r="HQ226" s="161"/>
      <c r="HR226" s="161"/>
      <c r="HS226" s="161"/>
      <c r="HT226" s="162"/>
      <c r="HU226" s="160"/>
      <c r="HV226" s="161"/>
      <c r="HW226" s="161"/>
      <c r="HX226" s="161"/>
      <c r="HY226" s="161"/>
      <c r="HZ226" s="161"/>
      <c r="IA226" s="161"/>
      <c r="IB226" s="161"/>
      <c r="IC226" s="161"/>
      <c r="ID226" s="161"/>
      <c r="IE226" s="161"/>
      <c r="IF226" s="162"/>
      <c r="IG226" s="160"/>
      <c r="IH226" s="161"/>
      <c r="II226" s="161"/>
      <c r="IJ226" s="161"/>
      <c r="IK226" s="161"/>
      <c r="IL226" s="161"/>
      <c r="IM226" s="161"/>
      <c r="IN226" s="161"/>
      <c r="IO226" s="161"/>
      <c r="IP226" s="161"/>
      <c r="IQ226" s="161"/>
      <c r="IR226" s="162"/>
      <c r="IS226" s="160"/>
      <c r="IT226" s="161"/>
      <c r="IU226" s="161"/>
      <c r="IV226" s="161"/>
      <c r="IW226" s="161"/>
      <c r="IX226" s="161"/>
      <c r="IY226" s="161"/>
      <c r="IZ226" s="161"/>
      <c r="JA226" s="161"/>
      <c r="JB226" s="161"/>
      <c r="JC226" s="161"/>
      <c r="JD226" s="162"/>
      <c r="JE226" s="92"/>
    </row>
    <row r="227" spans="1:265" s="1" customFormat="1" ht="14.4" x14ac:dyDescent="0.3">
      <c r="A227" s="125"/>
      <c r="B227" s="163">
        <f t="shared" ca="1" si="3160"/>
        <v>0</v>
      </c>
      <c r="C227" s="164" t="str">
        <f t="shared" ca="1" si="3161"/>
        <v>Affaire 1</v>
      </c>
      <c r="D227" s="140" t="str">
        <f t="shared" ca="1" si="3162"/>
        <v>DCE/REA</v>
      </c>
      <c r="E227" s="141" t="s">
        <v>39</v>
      </c>
      <c r="F227" s="142">
        <v>2</v>
      </c>
      <c r="G227" s="140">
        <f t="shared" ca="1" si="3163"/>
        <v>0</v>
      </c>
      <c r="H227" s="140">
        <f t="shared" ca="1" si="3164"/>
        <v>0</v>
      </c>
      <c r="I227" s="168">
        <f t="shared" ca="1" si="3165"/>
        <v>0</v>
      </c>
      <c r="J227" s="140">
        <f t="shared" ca="1" si="3166"/>
        <v>0</v>
      </c>
      <c r="K227" s="140">
        <f t="shared" ca="1" si="3167"/>
        <v>0</v>
      </c>
      <c r="L227" s="143">
        <f t="shared" ca="1" si="3168"/>
        <v>0</v>
      </c>
      <c r="M227" s="108"/>
      <c r="N227" s="145">
        <v>200</v>
      </c>
      <c r="O227" s="146">
        <v>43466</v>
      </c>
      <c r="P227" s="146">
        <v>43600</v>
      </c>
      <c r="Q227" s="147">
        <v>43597</v>
      </c>
      <c r="R227" s="148" t="str">
        <f ca="1">IF(AND($P227&lt;&gt;"",$P227&lt;=$B$1,$Q227=""),"RETARD","")</f>
        <v/>
      </c>
      <c r="S227" s="148">
        <f ca="1">IF($O227="","",IF(AND($B$1&lt;$P227,$Q227=""),$P227,IF(AND($Q227&lt;=$P227,$Q227&lt;&gt;""),$Q227,EDATE($P227,1))))</f>
        <v>43597</v>
      </c>
      <c r="T227" s="150"/>
      <c r="U227" s="108"/>
      <c r="V227" s="154" t="str">
        <f t="shared" ca="1" si="3169"/>
        <v>-</v>
      </c>
      <c r="W227" s="155" t="str">
        <f t="shared" ca="1" si="3170"/>
        <v>-</v>
      </c>
      <c r="X227" s="155" t="str">
        <f t="shared" ca="1" si="3171"/>
        <v>-</v>
      </c>
      <c r="Y227" s="155" t="str">
        <f t="shared" ca="1" si="3172"/>
        <v>-</v>
      </c>
      <c r="Z227" s="155" t="str">
        <f t="shared" ca="1" si="3173"/>
        <v>DCE</v>
      </c>
      <c r="AA227" s="155" t="str">
        <f t="shared" ca="1" si="3174"/>
        <v/>
      </c>
      <c r="AB227" s="155" t="str">
        <f t="shared" ca="1" si="3175"/>
        <v/>
      </c>
      <c r="AC227" s="155" t="str">
        <f t="shared" ca="1" si="3176"/>
        <v/>
      </c>
      <c r="AD227" s="155" t="str">
        <f t="shared" ca="1" si="3177"/>
        <v/>
      </c>
      <c r="AE227" s="155" t="str">
        <f t="shared" ca="1" si="3178"/>
        <v/>
      </c>
      <c r="AF227" s="155" t="str">
        <f t="shared" ca="1" si="3179"/>
        <v/>
      </c>
      <c r="AG227" s="156" t="str">
        <f t="shared" ca="1" si="3180"/>
        <v/>
      </c>
      <c r="AH227" s="154" t="str">
        <f t="shared" ca="1" si="3181"/>
        <v/>
      </c>
      <c r="AI227" s="155" t="str">
        <f t="shared" ca="1" si="3182"/>
        <v/>
      </c>
      <c r="AJ227" s="155" t="str">
        <f t="shared" ca="1" si="3183"/>
        <v/>
      </c>
      <c r="AK227" s="155" t="str">
        <f t="shared" ca="1" si="3184"/>
        <v/>
      </c>
      <c r="AL227" s="155" t="str">
        <f t="shared" ca="1" si="3185"/>
        <v/>
      </c>
      <c r="AM227" s="155" t="str">
        <f t="shared" ca="1" si="3186"/>
        <v/>
      </c>
      <c r="AN227" s="155" t="str">
        <f t="shared" ca="1" si="3187"/>
        <v/>
      </c>
      <c r="AO227" s="155" t="str">
        <f t="shared" ca="1" si="3188"/>
        <v/>
      </c>
      <c r="AP227" s="155" t="str">
        <f t="shared" ca="1" si="3189"/>
        <v/>
      </c>
      <c r="AQ227" s="155" t="str">
        <f t="shared" ca="1" si="3190"/>
        <v/>
      </c>
      <c r="AR227" s="155" t="str">
        <f t="shared" ca="1" si="3191"/>
        <v/>
      </c>
      <c r="AS227" s="156" t="str">
        <f t="shared" ca="1" si="3192"/>
        <v/>
      </c>
      <c r="AT227" s="154" t="str">
        <f t="shared" ca="1" si="3193"/>
        <v/>
      </c>
      <c r="AU227" s="155" t="str">
        <f t="shared" ca="1" si="3194"/>
        <v/>
      </c>
      <c r="AV227" s="155" t="str">
        <f t="shared" ca="1" si="3195"/>
        <v/>
      </c>
      <c r="AW227" s="155" t="str">
        <f t="shared" ca="1" si="3196"/>
        <v/>
      </c>
      <c r="AX227" s="155" t="str">
        <f t="shared" ca="1" si="3197"/>
        <v/>
      </c>
      <c r="AY227" s="155" t="str">
        <f t="shared" ca="1" si="3198"/>
        <v/>
      </c>
      <c r="AZ227" s="155" t="str">
        <f t="shared" ca="1" si="3199"/>
        <v/>
      </c>
      <c r="BA227" s="155" t="str">
        <f t="shared" ca="1" si="3200"/>
        <v/>
      </c>
      <c r="BB227" s="155" t="str">
        <f t="shared" ca="1" si="3201"/>
        <v/>
      </c>
      <c r="BC227" s="155" t="str">
        <f t="shared" ca="1" si="3202"/>
        <v/>
      </c>
      <c r="BD227" s="155" t="str">
        <f t="shared" ca="1" si="3203"/>
        <v/>
      </c>
      <c r="BE227" s="156" t="str">
        <f t="shared" ca="1" si="3204"/>
        <v/>
      </c>
      <c r="BF227" s="154" t="str">
        <f t="shared" ca="1" si="3205"/>
        <v/>
      </c>
      <c r="BG227" s="155" t="str">
        <f t="shared" ca="1" si="3206"/>
        <v/>
      </c>
      <c r="BH227" s="155" t="str">
        <f t="shared" ca="1" si="3207"/>
        <v/>
      </c>
      <c r="BI227" s="155" t="str">
        <f t="shared" ca="1" si="3208"/>
        <v/>
      </c>
      <c r="BJ227" s="155" t="str">
        <f t="shared" ca="1" si="3209"/>
        <v/>
      </c>
      <c r="BK227" s="155" t="str">
        <f t="shared" ca="1" si="3210"/>
        <v/>
      </c>
      <c r="BL227" s="155" t="str">
        <f t="shared" ca="1" si="3211"/>
        <v/>
      </c>
      <c r="BM227" s="155" t="str">
        <f t="shared" ca="1" si="3212"/>
        <v/>
      </c>
      <c r="BN227" s="155" t="str">
        <f t="shared" ca="1" si="3213"/>
        <v/>
      </c>
      <c r="BO227" s="155" t="str">
        <f t="shared" ca="1" si="3214"/>
        <v/>
      </c>
      <c r="BP227" s="155" t="str">
        <f t="shared" ca="1" si="3215"/>
        <v/>
      </c>
      <c r="BQ227" s="156" t="str">
        <f t="shared" ca="1" si="3216"/>
        <v/>
      </c>
      <c r="BR227" s="52"/>
      <c r="BS227" s="53">
        <f t="shared" ca="1" si="3217"/>
        <v>44.444444444444443</v>
      </c>
      <c r="BT227" s="53">
        <f t="shared" ca="1" si="3217"/>
        <v>44.444444444444443</v>
      </c>
      <c r="BU227" s="53">
        <f t="shared" ca="1" si="3217"/>
        <v>44.444444444444443</v>
      </c>
      <c r="BV227" s="53">
        <f t="shared" ca="1" si="3217"/>
        <v>44.444444444444443</v>
      </c>
      <c r="BW227" s="53">
        <f t="shared" ca="1" si="3217"/>
        <v>22.222222222222221</v>
      </c>
      <c r="BX227" s="53">
        <f t="shared" ca="1" si="3217"/>
        <v>0</v>
      </c>
      <c r="BY227" s="53">
        <f t="shared" ca="1" si="3217"/>
        <v>0</v>
      </c>
      <c r="BZ227" s="53">
        <f t="shared" ca="1" si="3217"/>
        <v>0</v>
      </c>
      <c r="CA227" s="53">
        <f t="shared" ca="1" si="3217"/>
        <v>0</v>
      </c>
      <c r="CB227" s="53">
        <f t="shared" ca="1" si="3217"/>
        <v>0</v>
      </c>
      <c r="CC227" s="53">
        <f t="shared" ca="1" si="3217"/>
        <v>0</v>
      </c>
      <c r="CD227" s="54">
        <f t="shared" ca="1" si="3217"/>
        <v>0</v>
      </c>
      <c r="CE227" s="53">
        <f t="shared" ca="1" si="3217"/>
        <v>0</v>
      </c>
      <c r="CF227" s="53">
        <f t="shared" ca="1" si="3217"/>
        <v>0</v>
      </c>
      <c r="CG227" s="53">
        <f t="shared" ca="1" si="3217"/>
        <v>0</v>
      </c>
      <c r="CH227" s="53">
        <f t="shared" ca="1" si="3217"/>
        <v>0</v>
      </c>
      <c r="CI227" s="53">
        <f t="shared" ca="1" si="3218"/>
        <v>0</v>
      </c>
      <c r="CJ227" s="53">
        <f t="shared" ca="1" si="3218"/>
        <v>0</v>
      </c>
      <c r="CK227" s="53">
        <f t="shared" ca="1" si="3218"/>
        <v>0</v>
      </c>
      <c r="CL227" s="53">
        <f t="shared" ca="1" si="3218"/>
        <v>0</v>
      </c>
      <c r="CM227" s="53">
        <f t="shared" ca="1" si="3218"/>
        <v>0</v>
      </c>
      <c r="CN227" s="53">
        <f t="shared" ca="1" si="3218"/>
        <v>0</v>
      </c>
      <c r="CO227" s="53">
        <f t="shared" ca="1" si="3218"/>
        <v>0</v>
      </c>
      <c r="CP227" s="54">
        <f t="shared" ca="1" si="3218"/>
        <v>0</v>
      </c>
      <c r="CQ227" s="53">
        <f t="shared" ca="1" si="3218"/>
        <v>0</v>
      </c>
      <c r="CR227" s="53">
        <f t="shared" ca="1" si="3218"/>
        <v>0</v>
      </c>
      <c r="CS227" s="53">
        <f t="shared" ca="1" si="3218"/>
        <v>0</v>
      </c>
      <c r="CT227" s="53">
        <f t="shared" ca="1" si="3218"/>
        <v>0</v>
      </c>
      <c r="CU227" s="53">
        <f t="shared" ca="1" si="3218"/>
        <v>0</v>
      </c>
      <c r="CV227" s="53">
        <f t="shared" ca="1" si="3218"/>
        <v>0</v>
      </c>
      <c r="CW227" s="53">
        <f t="shared" ca="1" si="3218"/>
        <v>0</v>
      </c>
      <c r="CX227" s="53">
        <f t="shared" ca="1" si="3218"/>
        <v>0</v>
      </c>
      <c r="CY227" s="53">
        <f t="shared" ca="1" si="3219"/>
        <v>0</v>
      </c>
      <c r="CZ227" s="53">
        <f t="shared" ca="1" si="3219"/>
        <v>0</v>
      </c>
      <c r="DA227" s="53">
        <f t="shared" ca="1" si="3219"/>
        <v>0</v>
      </c>
      <c r="DB227" s="54">
        <f t="shared" ca="1" si="3219"/>
        <v>0</v>
      </c>
      <c r="DC227" s="53">
        <f t="shared" ca="1" si="3219"/>
        <v>0</v>
      </c>
      <c r="DD227" s="53">
        <f t="shared" ca="1" si="3219"/>
        <v>0</v>
      </c>
      <c r="DE227" s="53">
        <f t="shared" ca="1" si="3219"/>
        <v>0</v>
      </c>
      <c r="DF227" s="53">
        <f t="shared" ca="1" si="3219"/>
        <v>0</v>
      </c>
      <c r="DG227" s="53">
        <f t="shared" ca="1" si="3219"/>
        <v>0</v>
      </c>
      <c r="DH227" s="53">
        <f t="shared" ca="1" si="3219"/>
        <v>0</v>
      </c>
      <c r="DI227" s="53">
        <f t="shared" ca="1" si="3219"/>
        <v>0</v>
      </c>
      <c r="DJ227" s="53">
        <f t="shared" ca="1" si="3219"/>
        <v>0</v>
      </c>
      <c r="DK227" s="53">
        <f t="shared" ca="1" si="3219"/>
        <v>0</v>
      </c>
      <c r="DL227" s="53">
        <f t="shared" ca="1" si="3219"/>
        <v>0</v>
      </c>
      <c r="DM227" s="53">
        <f t="shared" ca="1" si="3219"/>
        <v>0</v>
      </c>
      <c r="DN227" s="53">
        <f t="shared" ca="1" si="3219"/>
        <v>0</v>
      </c>
      <c r="DO227" s="52"/>
      <c r="DP227" s="60">
        <v>22.222222222222221</v>
      </c>
      <c r="DQ227" s="53">
        <v>22.222222222222221</v>
      </c>
      <c r="DR227" s="53">
        <v>22.222222222222221</v>
      </c>
      <c r="DS227" s="53">
        <v>22.222222222222221</v>
      </c>
      <c r="DT227" s="53">
        <v>22.222222222222221</v>
      </c>
      <c r="DU227" s="53">
        <v>22.222222222222221</v>
      </c>
      <c r="DV227" s="53">
        <v>22.222222222222221</v>
      </c>
      <c r="DW227" s="53">
        <v>22.222222222222221</v>
      </c>
      <c r="DX227" s="53">
        <v>22.222222222222221</v>
      </c>
      <c r="DY227" s="53">
        <v>0</v>
      </c>
      <c r="DZ227" s="53">
        <v>0</v>
      </c>
      <c r="EA227" s="53">
        <v>0</v>
      </c>
      <c r="EB227" s="53">
        <v>0</v>
      </c>
      <c r="EC227" s="53">
        <v>0</v>
      </c>
      <c r="ED227" s="53">
        <v>0</v>
      </c>
      <c r="EE227" s="53">
        <v>0</v>
      </c>
      <c r="EF227" s="53">
        <v>0</v>
      </c>
      <c r="EG227" s="53">
        <v>0</v>
      </c>
      <c r="EH227" s="53">
        <v>0</v>
      </c>
      <c r="EI227" s="53">
        <v>0</v>
      </c>
      <c r="EJ227" s="53">
        <v>0</v>
      </c>
      <c r="EK227" s="53">
        <v>0</v>
      </c>
      <c r="EL227" s="55">
        <v>0</v>
      </c>
      <c r="EM227" s="54">
        <v>0</v>
      </c>
      <c r="EN227" s="53">
        <v>0</v>
      </c>
      <c r="EO227" s="53">
        <v>0</v>
      </c>
      <c r="EP227" s="53">
        <v>0</v>
      </c>
      <c r="EQ227" s="53">
        <v>0</v>
      </c>
      <c r="ER227" s="53">
        <v>0</v>
      </c>
      <c r="ES227" s="53">
        <v>0</v>
      </c>
      <c r="ET227" s="53">
        <v>0</v>
      </c>
      <c r="EU227" s="53">
        <v>0</v>
      </c>
      <c r="EV227" s="53">
        <v>0</v>
      </c>
      <c r="EW227" s="53">
        <v>0</v>
      </c>
      <c r="EX227" s="53">
        <v>0</v>
      </c>
      <c r="EY227" s="53">
        <v>0</v>
      </c>
      <c r="EZ227" s="53">
        <v>0</v>
      </c>
      <c r="FA227" s="53">
        <v>0</v>
      </c>
      <c r="FB227" s="53">
        <v>0</v>
      </c>
      <c r="FC227" s="53">
        <v>0</v>
      </c>
      <c r="FD227" s="53">
        <v>0</v>
      </c>
      <c r="FE227" s="53">
        <v>0</v>
      </c>
      <c r="FF227" s="53">
        <v>0</v>
      </c>
      <c r="FG227" s="53">
        <v>0</v>
      </c>
      <c r="FH227" s="53">
        <v>0</v>
      </c>
      <c r="FI227" s="53">
        <v>0</v>
      </c>
      <c r="FJ227" s="53">
        <v>0</v>
      </c>
      <c r="FK227" s="54">
        <v>0</v>
      </c>
      <c r="FL227" s="53">
        <v>0</v>
      </c>
      <c r="FM227" s="53">
        <v>0</v>
      </c>
      <c r="FN227" s="53">
        <v>0</v>
      </c>
      <c r="FO227" s="53">
        <v>0</v>
      </c>
      <c r="FP227" s="53">
        <v>0</v>
      </c>
      <c r="FQ227" s="53">
        <v>0</v>
      </c>
      <c r="FR227" s="53">
        <v>0</v>
      </c>
      <c r="FS227" s="53">
        <v>0</v>
      </c>
      <c r="FT227" s="53">
        <v>0</v>
      </c>
      <c r="FU227" s="53">
        <v>0</v>
      </c>
      <c r="FV227" s="53">
        <v>0</v>
      </c>
      <c r="FW227" s="53">
        <v>0</v>
      </c>
      <c r="FX227" s="53">
        <v>0</v>
      </c>
      <c r="FY227" s="53">
        <v>0</v>
      </c>
      <c r="FZ227" s="53">
        <v>0</v>
      </c>
      <c r="GA227" s="53">
        <v>0</v>
      </c>
      <c r="GB227" s="53">
        <v>0</v>
      </c>
      <c r="GC227" s="53">
        <v>0</v>
      </c>
      <c r="GD227" s="53">
        <v>0</v>
      </c>
      <c r="GE227" s="53">
        <v>0</v>
      </c>
      <c r="GF227" s="53">
        <v>0</v>
      </c>
      <c r="GG227" s="53">
        <v>0</v>
      </c>
      <c r="GH227" s="53">
        <v>0</v>
      </c>
      <c r="GI227" s="54">
        <v>0</v>
      </c>
      <c r="GJ227" s="53">
        <v>0</v>
      </c>
      <c r="GK227" s="53">
        <v>0</v>
      </c>
      <c r="GL227" s="53">
        <v>0</v>
      </c>
      <c r="GM227" s="53">
        <v>0</v>
      </c>
      <c r="GN227" s="53">
        <v>0</v>
      </c>
      <c r="GO227" s="53">
        <v>0</v>
      </c>
      <c r="GP227" s="53">
        <v>0</v>
      </c>
      <c r="GQ227" s="53">
        <v>0</v>
      </c>
      <c r="GR227" s="53">
        <v>0</v>
      </c>
      <c r="GS227" s="53">
        <v>0</v>
      </c>
      <c r="GT227" s="53">
        <v>0</v>
      </c>
      <c r="GU227" s="53">
        <v>0</v>
      </c>
      <c r="GV227" s="53">
        <v>0</v>
      </c>
      <c r="GW227" s="53">
        <v>0</v>
      </c>
      <c r="GX227" s="53">
        <v>0</v>
      </c>
      <c r="GY227" s="53">
        <v>0</v>
      </c>
      <c r="GZ227" s="53">
        <v>0</v>
      </c>
      <c r="HA227" s="53">
        <v>0</v>
      </c>
      <c r="HB227" s="53">
        <v>0</v>
      </c>
      <c r="HC227" s="53">
        <v>0</v>
      </c>
      <c r="HD227" s="53">
        <v>0</v>
      </c>
      <c r="HE227" s="53">
        <v>0</v>
      </c>
      <c r="HF227" s="53">
        <v>0</v>
      </c>
      <c r="HG227" s="54">
        <v>0</v>
      </c>
      <c r="HH227" s="52"/>
      <c r="HI227" s="160"/>
      <c r="HJ227" s="161"/>
      <c r="HK227" s="161"/>
      <c r="HL227" s="161"/>
      <c r="HM227" s="161"/>
      <c r="HN227" s="161"/>
      <c r="HO227" s="161"/>
      <c r="HP227" s="161"/>
      <c r="HQ227" s="161"/>
      <c r="HR227" s="161"/>
      <c r="HS227" s="161"/>
      <c r="HT227" s="162"/>
      <c r="HU227" s="160"/>
      <c r="HV227" s="161"/>
      <c r="HW227" s="161"/>
      <c r="HX227" s="161"/>
      <c r="HY227" s="161"/>
      <c r="HZ227" s="161"/>
      <c r="IA227" s="161"/>
      <c r="IB227" s="161"/>
      <c r="IC227" s="161"/>
      <c r="ID227" s="161"/>
      <c r="IE227" s="161"/>
      <c r="IF227" s="162"/>
      <c r="IG227" s="160"/>
      <c r="IH227" s="161"/>
      <c r="II227" s="161"/>
      <c r="IJ227" s="161"/>
      <c r="IK227" s="161"/>
      <c r="IL227" s="161"/>
      <c r="IM227" s="161"/>
      <c r="IN227" s="161"/>
      <c r="IO227" s="161"/>
      <c r="IP227" s="161"/>
      <c r="IQ227" s="161"/>
      <c r="IR227" s="162"/>
      <c r="IS227" s="160"/>
      <c r="IT227" s="161"/>
      <c r="IU227" s="161"/>
      <c r="IV227" s="161"/>
      <c r="IW227" s="161"/>
      <c r="IX227" s="161"/>
      <c r="IY227" s="161"/>
      <c r="IZ227" s="161"/>
      <c r="JA227" s="161"/>
      <c r="JB227" s="161"/>
      <c r="JC227" s="161"/>
      <c r="JD227" s="162"/>
      <c r="JE227" s="92"/>
    </row>
    <row r="228" spans="1:265" s="1" customFormat="1" ht="15" thickBot="1" x14ac:dyDescent="0.35">
      <c r="A228" s="125"/>
      <c r="B228" s="163">
        <f t="shared" ca="1" si="3160"/>
        <v>0</v>
      </c>
      <c r="C228" s="164" t="str">
        <f t="shared" ca="1" si="3161"/>
        <v>Affaire 1</v>
      </c>
      <c r="D228" s="140" t="str">
        <f t="shared" ca="1" si="3162"/>
        <v>DCE/REA</v>
      </c>
      <c r="E228" s="141" t="s">
        <v>40</v>
      </c>
      <c r="F228" s="142">
        <v>3</v>
      </c>
      <c r="G228" s="140">
        <f t="shared" ca="1" si="3163"/>
        <v>0</v>
      </c>
      <c r="H228" s="140">
        <f t="shared" ca="1" si="3164"/>
        <v>0</v>
      </c>
      <c r="I228" s="168">
        <f t="shared" ca="1" si="3165"/>
        <v>0</v>
      </c>
      <c r="J228" s="140">
        <f t="shared" ca="1" si="3166"/>
        <v>0</v>
      </c>
      <c r="K228" s="140">
        <f t="shared" ca="1" si="3167"/>
        <v>0</v>
      </c>
      <c r="L228" s="143">
        <f t="shared" ca="1" si="3168"/>
        <v>0</v>
      </c>
      <c r="M228" s="108"/>
      <c r="N228" s="145">
        <v>250</v>
      </c>
      <c r="O228" s="146">
        <v>43466</v>
      </c>
      <c r="P228" s="146">
        <v>43525</v>
      </c>
      <c r="Q228" s="147"/>
      <c r="R228" s="148" t="str">
        <f ca="1">IF(AND($P228&lt;&gt;"",$P228&lt;=$B$1,$Q228=""),"RETARD","")</f>
        <v>RETARD</v>
      </c>
      <c r="S228" s="148">
        <f ca="1">IF($O228="","",IF(AND($B$1&lt;$P228,$Q228=""),$P228,IF(AND($Q228&lt;=$P228,$Q228&lt;&gt;""),$Q228,EDATE($P228,1))))</f>
        <v>43556</v>
      </c>
      <c r="T228" s="150"/>
      <c r="U228" s="108"/>
      <c r="V228" s="154" t="str">
        <f t="shared" ca="1" si="3169"/>
        <v>-</v>
      </c>
      <c r="W228" s="155" t="str">
        <f t="shared" ca="1" si="3170"/>
        <v>-</v>
      </c>
      <c r="X228" s="155" t="str">
        <f t="shared" ca="1" si="3171"/>
        <v>-</v>
      </c>
      <c r="Y228" s="155" t="str">
        <f t="shared" ca="1" si="3172"/>
        <v>DCE</v>
      </c>
      <c r="Z228" s="155" t="str">
        <f t="shared" ca="1" si="3173"/>
        <v/>
      </c>
      <c r="AA228" s="155" t="str">
        <f t="shared" ca="1" si="3174"/>
        <v/>
      </c>
      <c r="AB228" s="155" t="str">
        <f t="shared" ca="1" si="3175"/>
        <v/>
      </c>
      <c r="AC228" s="155" t="str">
        <f t="shared" ca="1" si="3176"/>
        <v/>
      </c>
      <c r="AD228" s="155" t="str">
        <f t="shared" ca="1" si="3177"/>
        <v/>
      </c>
      <c r="AE228" s="155" t="str">
        <f t="shared" ca="1" si="3178"/>
        <v/>
      </c>
      <c r="AF228" s="155" t="str">
        <f t="shared" ca="1" si="3179"/>
        <v/>
      </c>
      <c r="AG228" s="156" t="str">
        <f t="shared" ca="1" si="3180"/>
        <v/>
      </c>
      <c r="AH228" s="154" t="str">
        <f t="shared" ca="1" si="3181"/>
        <v/>
      </c>
      <c r="AI228" s="155" t="str">
        <f t="shared" ca="1" si="3182"/>
        <v/>
      </c>
      <c r="AJ228" s="155" t="str">
        <f t="shared" ca="1" si="3183"/>
        <v/>
      </c>
      <c r="AK228" s="155" t="str">
        <f t="shared" ca="1" si="3184"/>
        <v/>
      </c>
      <c r="AL228" s="155" t="str">
        <f t="shared" ca="1" si="3185"/>
        <v/>
      </c>
      <c r="AM228" s="155" t="str">
        <f t="shared" ca="1" si="3186"/>
        <v/>
      </c>
      <c r="AN228" s="155" t="str">
        <f t="shared" ca="1" si="3187"/>
        <v/>
      </c>
      <c r="AO228" s="155" t="str">
        <f t="shared" ca="1" si="3188"/>
        <v/>
      </c>
      <c r="AP228" s="155" t="str">
        <f t="shared" ca="1" si="3189"/>
        <v/>
      </c>
      <c r="AQ228" s="155" t="str">
        <f t="shared" ca="1" si="3190"/>
        <v/>
      </c>
      <c r="AR228" s="155" t="str">
        <f t="shared" ca="1" si="3191"/>
        <v/>
      </c>
      <c r="AS228" s="156" t="str">
        <f t="shared" ca="1" si="3192"/>
        <v/>
      </c>
      <c r="AT228" s="154" t="str">
        <f t="shared" ca="1" si="3193"/>
        <v/>
      </c>
      <c r="AU228" s="155" t="str">
        <f t="shared" ca="1" si="3194"/>
        <v/>
      </c>
      <c r="AV228" s="155" t="str">
        <f t="shared" ca="1" si="3195"/>
        <v/>
      </c>
      <c r="AW228" s="155" t="str">
        <f t="shared" ca="1" si="3196"/>
        <v/>
      </c>
      <c r="AX228" s="155" t="str">
        <f t="shared" ca="1" si="3197"/>
        <v/>
      </c>
      <c r="AY228" s="155" t="str">
        <f t="shared" ca="1" si="3198"/>
        <v/>
      </c>
      <c r="AZ228" s="155" t="str">
        <f t="shared" ca="1" si="3199"/>
        <v/>
      </c>
      <c r="BA228" s="155" t="str">
        <f t="shared" ca="1" si="3200"/>
        <v/>
      </c>
      <c r="BB228" s="155" t="str">
        <f t="shared" ca="1" si="3201"/>
        <v/>
      </c>
      <c r="BC228" s="155" t="str">
        <f t="shared" ca="1" si="3202"/>
        <v/>
      </c>
      <c r="BD228" s="155" t="str">
        <f t="shared" ca="1" si="3203"/>
        <v/>
      </c>
      <c r="BE228" s="156" t="str">
        <f t="shared" ca="1" si="3204"/>
        <v/>
      </c>
      <c r="BF228" s="154" t="str">
        <f t="shared" ca="1" si="3205"/>
        <v/>
      </c>
      <c r="BG228" s="155" t="str">
        <f t="shared" ca="1" si="3206"/>
        <v/>
      </c>
      <c r="BH228" s="155" t="str">
        <f t="shared" ca="1" si="3207"/>
        <v/>
      </c>
      <c r="BI228" s="155" t="str">
        <f t="shared" ca="1" si="3208"/>
        <v/>
      </c>
      <c r="BJ228" s="155" t="str">
        <f t="shared" ca="1" si="3209"/>
        <v/>
      </c>
      <c r="BK228" s="155" t="str">
        <f t="shared" ca="1" si="3210"/>
        <v/>
      </c>
      <c r="BL228" s="155" t="str">
        <f t="shared" ca="1" si="3211"/>
        <v/>
      </c>
      <c r="BM228" s="155" t="str">
        <f t="shared" ca="1" si="3212"/>
        <v/>
      </c>
      <c r="BN228" s="155" t="str">
        <f t="shared" ca="1" si="3213"/>
        <v/>
      </c>
      <c r="BO228" s="155" t="str">
        <f t="shared" ca="1" si="3214"/>
        <v/>
      </c>
      <c r="BP228" s="155" t="str">
        <f t="shared" ca="1" si="3215"/>
        <v/>
      </c>
      <c r="BQ228" s="156" t="str">
        <f t="shared" ca="1" si="3216"/>
        <v/>
      </c>
      <c r="BR228" s="52"/>
      <c r="BS228" s="53">
        <f t="shared" ca="1" si="3217"/>
        <v>71.428571428571431</v>
      </c>
      <c r="BT228" s="53">
        <f t="shared" ca="1" si="3217"/>
        <v>71.428571428571431</v>
      </c>
      <c r="BU228" s="53">
        <f t="shared" ca="1" si="3217"/>
        <v>71.428571428571431</v>
      </c>
      <c r="BV228" s="53">
        <f t="shared" ca="1" si="3217"/>
        <v>35.714285714285715</v>
      </c>
      <c r="BW228" s="53">
        <f t="shared" ca="1" si="3217"/>
        <v>0</v>
      </c>
      <c r="BX228" s="53">
        <f t="shared" ca="1" si="3217"/>
        <v>0</v>
      </c>
      <c r="BY228" s="53">
        <f t="shared" ca="1" si="3217"/>
        <v>0</v>
      </c>
      <c r="BZ228" s="53">
        <f t="shared" ca="1" si="3217"/>
        <v>0</v>
      </c>
      <c r="CA228" s="53">
        <f t="shared" ca="1" si="3217"/>
        <v>0</v>
      </c>
      <c r="CB228" s="53">
        <f t="shared" ca="1" si="3217"/>
        <v>0</v>
      </c>
      <c r="CC228" s="53">
        <f t="shared" ca="1" si="3217"/>
        <v>0</v>
      </c>
      <c r="CD228" s="54">
        <f t="shared" ca="1" si="3217"/>
        <v>0</v>
      </c>
      <c r="CE228" s="53">
        <f t="shared" ca="1" si="3217"/>
        <v>0</v>
      </c>
      <c r="CF228" s="53">
        <f t="shared" ca="1" si="3217"/>
        <v>0</v>
      </c>
      <c r="CG228" s="53">
        <f t="shared" ca="1" si="3217"/>
        <v>0</v>
      </c>
      <c r="CH228" s="53">
        <f t="shared" ca="1" si="3217"/>
        <v>0</v>
      </c>
      <c r="CI228" s="53">
        <f t="shared" ca="1" si="3218"/>
        <v>0</v>
      </c>
      <c r="CJ228" s="53">
        <f t="shared" ca="1" si="3218"/>
        <v>0</v>
      </c>
      <c r="CK228" s="53">
        <f t="shared" ca="1" si="3218"/>
        <v>0</v>
      </c>
      <c r="CL228" s="53">
        <f t="shared" ca="1" si="3218"/>
        <v>0</v>
      </c>
      <c r="CM228" s="53">
        <f t="shared" ca="1" si="3218"/>
        <v>0</v>
      </c>
      <c r="CN228" s="53">
        <f t="shared" ca="1" si="3218"/>
        <v>0</v>
      </c>
      <c r="CO228" s="53">
        <f t="shared" ca="1" si="3218"/>
        <v>0</v>
      </c>
      <c r="CP228" s="54">
        <f t="shared" ca="1" si="3218"/>
        <v>0</v>
      </c>
      <c r="CQ228" s="53">
        <f t="shared" ca="1" si="3218"/>
        <v>0</v>
      </c>
      <c r="CR228" s="53">
        <f t="shared" ca="1" si="3218"/>
        <v>0</v>
      </c>
      <c r="CS228" s="53">
        <f t="shared" ca="1" si="3218"/>
        <v>0</v>
      </c>
      <c r="CT228" s="53">
        <f t="shared" ca="1" si="3218"/>
        <v>0</v>
      </c>
      <c r="CU228" s="53">
        <f t="shared" ca="1" si="3218"/>
        <v>0</v>
      </c>
      <c r="CV228" s="53">
        <f t="shared" ca="1" si="3218"/>
        <v>0</v>
      </c>
      <c r="CW228" s="53">
        <f t="shared" ca="1" si="3218"/>
        <v>0</v>
      </c>
      <c r="CX228" s="53">
        <f t="shared" ca="1" si="3218"/>
        <v>0</v>
      </c>
      <c r="CY228" s="53">
        <f t="shared" ca="1" si="3219"/>
        <v>0</v>
      </c>
      <c r="CZ228" s="53">
        <f t="shared" ca="1" si="3219"/>
        <v>0</v>
      </c>
      <c r="DA228" s="53">
        <f t="shared" ca="1" si="3219"/>
        <v>0</v>
      </c>
      <c r="DB228" s="54">
        <f t="shared" ca="1" si="3219"/>
        <v>0</v>
      </c>
      <c r="DC228" s="53">
        <f t="shared" ca="1" si="3219"/>
        <v>0</v>
      </c>
      <c r="DD228" s="53">
        <f t="shared" ca="1" si="3219"/>
        <v>0</v>
      </c>
      <c r="DE228" s="53">
        <f t="shared" ca="1" si="3219"/>
        <v>0</v>
      </c>
      <c r="DF228" s="53">
        <f t="shared" ca="1" si="3219"/>
        <v>0</v>
      </c>
      <c r="DG228" s="53">
        <f t="shared" ca="1" si="3219"/>
        <v>0</v>
      </c>
      <c r="DH228" s="53">
        <f t="shared" ca="1" si="3219"/>
        <v>0</v>
      </c>
      <c r="DI228" s="53">
        <f t="shared" ca="1" si="3219"/>
        <v>0</v>
      </c>
      <c r="DJ228" s="53">
        <f t="shared" ca="1" si="3219"/>
        <v>0</v>
      </c>
      <c r="DK228" s="53">
        <f t="shared" ca="1" si="3219"/>
        <v>0</v>
      </c>
      <c r="DL228" s="53">
        <f t="shared" ca="1" si="3219"/>
        <v>0</v>
      </c>
      <c r="DM228" s="53">
        <f t="shared" ca="1" si="3219"/>
        <v>0</v>
      </c>
      <c r="DN228" s="53">
        <f t="shared" ca="1" si="3219"/>
        <v>0</v>
      </c>
      <c r="DO228" s="52"/>
      <c r="DP228" s="60">
        <v>35.714285714285715</v>
      </c>
      <c r="DQ228" s="53">
        <v>35.714285714285715</v>
      </c>
      <c r="DR228" s="53">
        <v>35.714285714285715</v>
      </c>
      <c r="DS228" s="53">
        <v>35.714285714285715</v>
      </c>
      <c r="DT228" s="53">
        <v>35.714285714285715</v>
      </c>
      <c r="DU228" s="53">
        <v>35.714285714285715</v>
      </c>
      <c r="DV228" s="53">
        <v>35.714285714285715</v>
      </c>
      <c r="DW228" s="53">
        <v>0</v>
      </c>
      <c r="DX228" s="53">
        <v>0</v>
      </c>
      <c r="DY228" s="53">
        <v>0</v>
      </c>
      <c r="DZ228" s="53">
        <v>0</v>
      </c>
      <c r="EA228" s="53">
        <v>0</v>
      </c>
      <c r="EB228" s="53">
        <v>0</v>
      </c>
      <c r="EC228" s="53">
        <v>0</v>
      </c>
      <c r="ED228" s="53">
        <v>0</v>
      </c>
      <c r="EE228" s="53">
        <v>0</v>
      </c>
      <c r="EF228" s="53">
        <v>0</v>
      </c>
      <c r="EG228" s="53">
        <v>0</v>
      </c>
      <c r="EH228" s="53">
        <v>0</v>
      </c>
      <c r="EI228" s="53">
        <v>0</v>
      </c>
      <c r="EJ228" s="53">
        <v>0</v>
      </c>
      <c r="EK228" s="53">
        <v>0</v>
      </c>
      <c r="EL228" s="55">
        <v>0</v>
      </c>
      <c r="EM228" s="54">
        <v>0</v>
      </c>
      <c r="EN228" s="53">
        <v>0</v>
      </c>
      <c r="EO228" s="53">
        <v>0</v>
      </c>
      <c r="EP228" s="53">
        <v>0</v>
      </c>
      <c r="EQ228" s="53">
        <v>0</v>
      </c>
      <c r="ER228" s="53">
        <v>0</v>
      </c>
      <c r="ES228" s="53">
        <v>0</v>
      </c>
      <c r="ET228" s="53">
        <v>0</v>
      </c>
      <c r="EU228" s="53">
        <v>0</v>
      </c>
      <c r="EV228" s="53">
        <v>0</v>
      </c>
      <c r="EW228" s="53">
        <v>0</v>
      </c>
      <c r="EX228" s="53">
        <v>0</v>
      </c>
      <c r="EY228" s="53">
        <v>0</v>
      </c>
      <c r="EZ228" s="53">
        <v>0</v>
      </c>
      <c r="FA228" s="53">
        <v>0</v>
      </c>
      <c r="FB228" s="53">
        <v>0</v>
      </c>
      <c r="FC228" s="53">
        <v>0</v>
      </c>
      <c r="FD228" s="53">
        <v>0</v>
      </c>
      <c r="FE228" s="53">
        <v>0</v>
      </c>
      <c r="FF228" s="53">
        <v>0</v>
      </c>
      <c r="FG228" s="53">
        <v>0</v>
      </c>
      <c r="FH228" s="53">
        <v>0</v>
      </c>
      <c r="FI228" s="53">
        <v>0</v>
      </c>
      <c r="FJ228" s="53">
        <v>0</v>
      </c>
      <c r="FK228" s="54">
        <v>0</v>
      </c>
      <c r="FL228" s="53">
        <v>0</v>
      </c>
      <c r="FM228" s="53">
        <v>0</v>
      </c>
      <c r="FN228" s="53">
        <v>0</v>
      </c>
      <c r="FO228" s="53">
        <v>0</v>
      </c>
      <c r="FP228" s="53">
        <v>0</v>
      </c>
      <c r="FQ228" s="53">
        <v>0</v>
      </c>
      <c r="FR228" s="53">
        <v>0</v>
      </c>
      <c r="FS228" s="53">
        <v>0</v>
      </c>
      <c r="FT228" s="53">
        <v>0</v>
      </c>
      <c r="FU228" s="53">
        <v>0</v>
      </c>
      <c r="FV228" s="53">
        <v>0</v>
      </c>
      <c r="FW228" s="53">
        <v>0</v>
      </c>
      <c r="FX228" s="53">
        <v>0</v>
      </c>
      <c r="FY228" s="53">
        <v>0</v>
      </c>
      <c r="FZ228" s="53">
        <v>0</v>
      </c>
      <c r="GA228" s="53">
        <v>0</v>
      </c>
      <c r="GB228" s="53">
        <v>0</v>
      </c>
      <c r="GC228" s="53">
        <v>0</v>
      </c>
      <c r="GD228" s="53">
        <v>0</v>
      </c>
      <c r="GE228" s="53">
        <v>0</v>
      </c>
      <c r="GF228" s="53">
        <v>0</v>
      </c>
      <c r="GG228" s="53">
        <v>0</v>
      </c>
      <c r="GH228" s="53">
        <v>0</v>
      </c>
      <c r="GI228" s="54">
        <v>0</v>
      </c>
      <c r="GJ228" s="53">
        <v>0</v>
      </c>
      <c r="GK228" s="53">
        <v>0</v>
      </c>
      <c r="GL228" s="53">
        <v>0</v>
      </c>
      <c r="GM228" s="53">
        <v>0</v>
      </c>
      <c r="GN228" s="53">
        <v>0</v>
      </c>
      <c r="GO228" s="53">
        <v>0</v>
      </c>
      <c r="GP228" s="53">
        <v>0</v>
      </c>
      <c r="GQ228" s="53">
        <v>0</v>
      </c>
      <c r="GR228" s="53">
        <v>0</v>
      </c>
      <c r="GS228" s="53">
        <v>0</v>
      </c>
      <c r="GT228" s="53">
        <v>0</v>
      </c>
      <c r="GU228" s="53">
        <v>0</v>
      </c>
      <c r="GV228" s="53">
        <v>0</v>
      </c>
      <c r="GW228" s="53">
        <v>0</v>
      </c>
      <c r="GX228" s="53">
        <v>0</v>
      </c>
      <c r="GY228" s="53">
        <v>0</v>
      </c>
      <c r="GZ228" s="53">
        <v>0</v>
      </c>
      <c r="HA228" s="53">
        <v>0</v>
      </c>
      <c r="HB228" s="53">
        <v>0</v>
      </c>
      <c r="HC228" s="53">
        <v>0</v>
      </c>
      <c r="HD228" s="53">
        <v>0</v>
      </c>
      <c r="HE228" s="53">
        <v>0</v>
      </c>
      <c r="HF228" s="53">
        <v>0</v>
      </c>
      <c r="HG228" s="54">
        <v>0</v>
      </c>
      <c r="HH228" s="52"/>
      <c r="HI228" s="160"/>
      <c r="HJ228" s="161"/>
      <c r="HK228" s="161"/>
      <c r="HL228" s="161"/>
      <c r="HM228" s="161"/>
      <c r="HN228" s="161"/>
      <c r="HO228" s="161"/>
      <c r="HP228" s="161"/>
      <c r="HQ228" s="161"/>
      <c r="HR228" s="161"/>
      <c r="HS228" s="161"/>
      <c r="HT228" s="162"/>
      <c r="HU228" s="160"/>
      <c r="HV228" s="161"/>
      <c r="HW228" s="161"/>
      <c r="HX228" s="161"/>
      <c r="HY228" s="161"/>
      <c r="HZ228" s="161"/>
      <c r="IA228" s="161"/>
      <c r="IB228" s="161"/>
      <c r="IC228" s="161"/>
      <c r="ID228" s="161"/>
      <c r="IE228" s="161"/>
      <c r="IF228" s="162"/>
      <c r="IG228" s="160"/>
      <c r="IH228" s="161"/>
      <c r="II228" s="161"/>
      <c r="IJ228" s="161"/>
      <c r="IK228" s="161"/>
      <c r="IL228" s="161"/>
      <c r="IM228" s="161"/>
      <c r="IN228" s="161"/>
      <c r="IO228" s="161"/>
      <c r="IP228" s="161"/>
      <c r="IQ228" s="161"/>
      <c r="IR228" s="162"/>
      <c r="IS228" s="160"/>
      <c r="IT228" s="161"/>
      <c r="IU228" s="161"/>
      <c r="IV228" s="161"/>
      <c r="IW228" s="161"/>
      <c r="IX228" s="161"/>
      <c r="IY228" s="161"/>
      <c r="IZ228" s="161"/>
      <c r="JA228" s="161"/>
      <c r="JB228" s="161"/>
      <c r="JC228" s="161"/>
      <c r="JD228" s="162"/>
      <c r="JE228" s="92"/>
    </row>
    <row r="229" spans="1:265" s="1" customFormat="1" ht="14.4" x14ac:dyDescent="0.3">
      <c r="A229" s="124"/>
      <c r="B229" s="171"/>
      <c r="C229" s="165" t="s">
        <v>43</v>
      </c>
      <c r="D229" s="137" t="s">
        <v>28</v>
      </c>
      <c r="E229" s="137" t="s">
        <v>39</v>
      </c>
      <c r="F229" s="138"/>
      <c r="G229" s="137"/>
      <c r="H229" s="137"/>
      <c r="I229" s="172"/>
      <c r="J229" s="137"/>
      <c r="K229" s="137"/>
      <c r="L229" s="139"/>
      <c r="M229" s="108"/>
      <c r="N229" s="144">
        <f ca="1">SUM(INDIRECT(ADDRESS(ROW($C229)+1,COLUMN($C229)+11,4)&amp;":"&amp;ADDRESS(ROW($C229)+(COUNTIFS($C$1:$C$12,$C229)-1),COLUMN($C229)+11,4)))</f>
        <v>850</v>
      </c>
      <c r="O229" s="137"/>
      <c r="P229" s="137"/>
      <c r="Q229" s="137"/>
      <c r="R229" s="137"/>
      <c r="S229" s="137"/>
      <c r="T229" s="170"/>
      <c r="U229" s="108"/>
      <c r="V229" s="151"/>
      <c r="W229" s="152"/>
      <c r="X229" s="152"/>
      <c r="Y229" s="152"/>
      <c r="Z229" s="152"/>
      <c r="AA229" s="152"/>
      <c r="AB229" s="152"/>
      <c r="AC229" s="152"/>
      <c r="AD229" s="152"/>
      <c r="AE229" s="152"/>
      <c r="AF229" s="152"/>
      <c r="AG229" s="153"/>
      <c r="AH229" s="151"/>
      <c r="AI229" s="152"/>
      <c r="AJ229" s="152"/>
      <c r="AK229" s="152"/>
      <c r="AL229" s="152"/>
      <c r="AM229" s="152"/>
      <c r="AN229" s="152"/>
      <c r="AO229" s="152"/>
      <c r="AP229" s="152"/>
      <c r="AQ229" s="152"/>
      <c r="AR229" s="152"/>
      <c r="AS229" s="153"/>
      <c r="AT229" s="151"/>
      <c r="AU229" s="152"/>
      <c r="AV229" s="152"/>
      <c r="AW229" s="152"/>
      <c r="AX229" s="152"/>
      <c r="AY229" s="152"/>
      <c r="AZ229" s="152"/>
      <c r="BA229" s="152"/>
      <c r="BB229" s="152"/>
      <c r="BC229" s="152"/>
      <c r="BD229" s="152"/>
      <c r="BE229" s="153"/>
      <c r="BF229" s="151"/>
      <c r="BG229" s="152"/>
      <c r="BH229" s="152"/>
      <c r="BI229" s="152"/>
      <c r="BJ229" s="152"/>
      <c r="BK229" s="152"/>
      <c r="BL229" s="152"/>
      <c r="BM229" s="152"/>
      <c r="BN229" s="152"/>
      <c r="BO229" s="152"/>
      <c r="BP229" s="152"/>
      <c r="BQ229" s="153"/>
      <c r="BR229" s="52"/>
      <c r="BS229" s="71"/>
      <c r="BT229" s="71"/>
      <c r="BU229" s="71"/>
      <c r="BV229" s="71"/>
      <c r="BW229" s="71"/>
      <c r="BX229" s="71"/>
      <c r="BY229" s="71"/>
      <c r="BZ229" s="71"/>
      <c r="CA229" s="71"/>
      <c r="CB229" s="71"/>
      <c r="CC229" s="71"/>
      <c r="CD229" s="72"/>
      <c r="CE229" s="71"/>
      <c r="CF229" s="71"/>
      <c r="CG229" s="71"/>
      <c r="CH229" s="71"/>
      <c r="CI229" s="71"/>
      <c r="CJ229" s="71"/>
      <c r="CK229" s="71"/>
      <c r="CL229" s="71"/>
      <c r="CM229" s="71"/>
      <c r="CN229" s="71"/>
      <c r="CO229" s="71"/>
      <c r="CP229" s="72"/>
      <c r="CQ229" s="71"/>
      <c r="CR229" s="71"/>
      <c r="CS229" s="71"/>
      <c r="CT229" s="71"/>
      <c r="CU229" s="71"/>
      <c r="CV229" s="71"/>
      <c r="CW229" s="71"/>
      <c r="CX229" s="71"/>
      <c r="CY229" s="71"/>
      <c r="CZ229" s="71"/>
      <c r="DA229" s="71"/>
      <c r="DB229" s="72"/>
      <c r="DC229" s="71"/>
      <c r="DD229" s="71"/>
      <c r="DE229" s="71"/>
      <c r="DF229" s="71"/>
      <c r="DG229" s="71"/>
      <c r="DH229" s="71"/>
      <c r="DI229" s="71"/>
      <c r="DJ229" s="71"/>
      <c r="DK229" s="71"/>
      <c r="DL229" s="71"/>
      <c r="DM229" s="71"/>
      <c r="DN229" s="71"/>
      <c r="DO229" s="52"/>
      <c r="DP229" s="73"/>
      <c r="DQ229" s="71"/>
      <c r="DR229" s="71"/>
      <c r="DS229" s="71"/>
      <c r="DT229" s="71"/>
      <c r="DU229" s="71"/>
      <c r="DV229" s="71"/>
      <c r="DW229" s="71"/>
      <c r="DX229" s="71"/>
      <c r="DY229" s="71"/>
      <c r="DZ229" s="71"/>
      <c r="EA229" s="71"/>
      <c r="EB229" s="71"/>
      <c r="EC229" s="71"/>
      <c r="ED229" s="71"/>
      <c r="EE229" s="71"/>
      <c r="EF229" s="71"/>
      <c r="EG229" s="71"/>
      <c r="EH229" s="71"/>
      <c r="EI229" s="71"/>
      <c r="EJ229" s="71"/>
      <c r="EK229" s="71"/>
      <c r="EL229" s="74"/>
      <c r="EM229" s="72"/>
      <c r="EN229" s="71"/>
      <c r="EO229" s="71"/>
      <c r="EP229" s="71"/>
      <c r="EQ229" s="71"/>
      <c r="ER229" s="71"/>
      <c r="ES229" s="71"/>
      <c r="ET229" s="71"/>
      <c r="EU229" s="71"/>
      <c r="EV229" s="71"/>
      <c r="EW229" s="71"/>
      <c r="EX229" s="71"/>
      <c r="EY229" s="71"/>
      <c r="EZ229" s="71"/>
      <c r="FA229" s="71"/>
      <c r="FB229" s="71"/>
      <c r="FC229" s="71"/>
      <c r="FD229" s="71"/>
      <c r="FE229" s="71"/>
      <c r="FF229" s="71"/>
      <c r="FG229" s="71"/>
      <c r="FH229" s="71"/>
      <c r="FI229" s="71"/>
      <c r="FJ229" s="71"/>
      <c r="FK229" s="72"/>
      <c r="FL229" s="71"/>
      <c r="FM229" s="71"/>
      <c r="FN229" s="71"/>
      <c r="FO229" s="71"/>
      <c r="FP229" s="71"/>
      <c r="FQ229" s="71"/>
      <c r="FR229" s="71"/>
      <c r="FS229" s="71"/>
      <c r="FT229" s="71"/>
      <c r="FU229" s="71"/>
      <c r="FV229" s="71"/>
      <c r="FW229" s="71"/>
      <c r="FX229" s="71"/>
      <c r="FY229" s="71"/>
      <c r="FZ229" s="71"/>
      <c r="GA229" s="71"/>
      <c r="GB229" s="71"/>
      <c r="GC229" s="71"/>
      <c r="GD229" s="71"/>
      <c r="GE229" s="71"/>
      <c r="GF229" s="71"/>
      <c r="GG229" s="71"/>
      <c r="GH229" s="71"/>
      <c r="GI229" s="72"/>
      <c r="GJ229" s="71"/>
      <c r="GK229" s="71"/>
      <c r="GL229" s="71"/>
      <c r="GM229" s="71"/>
      <c r="GN229" s="71"/>
      <c r="GO229" s="71"/>
      <c r="GP229" s="71"/>
      <c r="GQ229" s="71"/>
      <c r="GR229" s="71"/>
      <c r="GS229" s="71"/>
      <c r="GT229" s="71"/>
      <c r="GU229" s="71"/>
      <c r="GV229" s="71"/>
      <c r="GW229" s="71"/>
      <c r="GX229" s="71"/>
      <c r="GY229" s="71"/>
      <c r="GZ229" s="71"/>
      <c r="HA229" s="71"/>
      <c r="HB229" s="71"/>
      <c r="HC229" s="71"/>
      <c r="HD229" s="71"/>
      <c r="HE229" s="71"/>
      <c r="HF229" s="71"/>
      <c r="HG229" s="72"/>
      <c r="HH229" s="52"/>
      <c r="HI229" s="157"/>
      <c r="HJ229" s="158"/>
      <c r="HK229" s="158"/>
      <c r="HL229" s="158"/>
      <c r="HM229" s="158"/>
      <c r="HN229" s="158"/>
      <c r="HO229" s="158"/>
      <c r="HP229" s="158"/>
      <c r="HQ229" s="158"/>
      <c r="HR229" s="158"/>
      <c r="HS229" s="158"/>
      <c r="HT229" s="159"/>
      <c r="HU229" s="157"/>
      <c r="HV229" s="158"/>
      <c r="HW229" s="158"/>
      <c r="HX229" s="158"/>
      <c r="HY229" s="158"/>
      <c r="HZ229" s="158"/>
      <c r="IA229" s="158"/>
      <c r="IB229" s="158"/>
      <c r="IC229" s="158"/>
      <c r="ID229" s="158"/>
      <c r="IE229" s="158"/>
      <c r="IF229" s="159"/>
      <c r="IG229" s="157"/>
      <c r="IH229" s="158"/>
      <c r="II229" s="158"/>
      <c r="IJ229" s="158"/>
      <c r="IK229" s="158"/>
      <c r="IL229" s="158"/>
      <c r="IM229" s="158"/>
      <c r="IN229" s="158"/>
      <c r="IO229" s="158"/>
      <c r="IP229" s="158"/>
      <c r="IQ229" s="158"/>
      <c r="IR229" s="159"/>
      <c r="IS229" s="157"/>
      <c r="IT229" s="158"/>
      <c r="IU229" s="158"/>
      <c r="IV229" s="158"/>
      <c r="IW229" s="158"/>
      <c r="IX229" s="158"/>
      <c r="IY229" s="158"/>
      <c r="IZ229" s="158"/>
      <c r="JA229" s="158"/>
      <c r="JB229" s="158"/>
      <c r="JC229" s="158"/>
      <c r="JD229" s="159"/>
      <c r="JE229" s="92"/>
    </row>
    <row r="230" spans="1:265" s="1" customFormat="1" ht="15" customHeight="1" x14ac:dyDescent="0.3">
      <c r="A230" s="125"/>
      <c r="B230" s="163">
        <f t="shared" ref="B230:B232" ca="1" si="3220">INDIRECT(ADDRESS(ROW(A230)-1,COLUMN(A230)+1,4),TRUE)</f>
        <v>0</v>
      </c>
      <c r="C230" s="164" t="str">
        <f t="shared" ref="C230:C232" ca="1" si="3221">INDIRECT(ADDRESS(ROW(B230)-1,COLUMN(B230)+1,4),TRUE)</f>
        <v>Affaire 1</v>
      </c>
      <c r="D230" s="140" t="str">
        <f t="shared" ref="D230:D232" ca="1" si="3222">INDIRECT(ADDRESS(ROW(C230)-1,COLUMN(C230)+1,4),TRUE)</f>
        <v>DCE/REA</v>
      </c>
      <c r="E230" s="141" t="s">
        <v>38</v>
      </c>
      <c r="F230" s="142">
        <v>1</v>
      </c>
      <c r="G230" s="140">
        <f t="shared" ref="G230:G232" ca="1" si="3223">INDIRECT(ADDRESS(ROW(F230)-1,COLUMN(F230)+1,4),TRUE)</f>
        <v>0</v>
      </c>
      <c r="H230" s="140">
        <f t="shared" ref="H230:H232" ca="1" si="3224">INDIRECT(ADDRESS(ROW(G230)-1,COLUMN(G230)+1,4),TRUE)</f>
        <v>0</v>
      </c>
      <c r="I230" s="168">
        <f t="shared" ref="I230:I232" ca="1" si="3225">INDIRECT(ADDRESS(ROW(H230)-1,COLUMN(H230)+1,4),TRUE)</f>
        <v>0</v>
      </c>
      <c r="J230" s="173">
        <f t="shared" ref="J230:J232" ca="1" si="3226">INDIRECT(ADDRESS(ROW(I230)-1,COLUMN(I230)+1,4),TRUE)</f>
        <v>0</v>
      </c>
      <c r="K230" s="140">
        <f t="shared" ref="K230:K232" ca="1" si="3227">INDIRECT(ADDRESS(ROW(J230)-1,COLUMN(J230)+1,4),TRUE)</f>
        <v>0</v>
      </c>
      <c r="L230" s="143">
        <f t="shared" ref="L230:L232" ca="1" si="3228">INDIRECT(ADDRESS(ROW(K230)-1,COLUMN(K230)+1,4),TRUE)</f>
        <v>0</v>
      </c>
      <c r="M230" s="108"/>
      <c r="N230" s="145">
        <v>400</v>
      </c>
      <c r="O230" s="146">
        <v>43466</v>
      </c>
      <c r="P230" s="146">
        <v>43586</v>
      </c>
      <c r="Q230" s="147"/>
      <c r="R230" s="148" t="str">
        <f ca="1">IF(AND($P230&lt;&gt;"",$P230&lt;=$B$1,$Q230=""),"RETARD","")</f>
        <v>RETARD</v>
      </c>
      <c r="S230" s="148">
        <f ca="1">IF($O230="","",IF(AND($B$1&lt;$P230,$Q230=""),$P230,IF(AND($Q230&lt;=$P230,$Q230&lt;&gt;""),$Q230,EDATE($P230,1))))</f>
        <v>43617</v>
      </c>
      <c r="T230" s="169"/>
      <c r="U230" s="108"/>
      <c r="V230" s="154" t="str">
        <f t="shared" ref="V230:V232" ca="1" si="3229">IF(AND(BS230&gt;0,BT230&gt;0),"-",IF(AND(BS230&gt;0,BT230=0),IF($D230="DCE/REA",IF(HI230="","DCE","REA"),$D230),""))</f>
        <v>-</v>
      </c>
      <c r="W230" s="155" t="str">
        <f t="shared" ref="W230:W232" ca="1" si="3230">IF(AND(BT230&gt;0,BU230&gt;0),"-",IF(AND(BT230&gt;0,BU230=0),IF($D230="DCE/REA",IF(HJ230="","DCE","REA"),$D230),""))</f>
        <v>-</v>
      </c>
      <c r="X230" s="155" t="str">
        <f t="shared" ref="X230:X232" ca="1" si="3231">IF(AND(BU230&gt;0,BV230&gt;0),"-",IF(AND(BU230&gt;0,BV230=0),IF($D230="DCE/REA",IF(HK230="","DCE","REA"),$D230),""))</f>
        <v>-</v>
      </c>
      <c r="Y230" s="155" t="str">
        <f t="shared" ref="Y230:Y232" ca="1" si="3232">IF(AND(BV230&gt;0,BW230&gt;0),"-",IF(AND(BV230&gt;0,BW230=0),IF($D230="DCE/REA",IF(HL230="","DCE","REA"),$D230),""))</f>
        <v>-</v>
      </c>
      <c r="Z230" s="155" t="str">
        <f t="shared" ref="Z230:Z232" ca="1" si="3233">IF(AND(BW230&gt;0,BX230&gt;0),"-",IF(AND(BW230&gt;0,BX230=0),IF($D230="DCE/REA",IF(HM230="","DCE","REA"),$D230),""))</f>
        <v>-</v>
      </c>
      <c r="AA230" s="155" t="str">
        <f t="shared" ref="AA230:AA232" ca="1" si="3234">IF(AND(BX230&gt;0,BY230&gt;0),"-",IF(AND(BX230&gt;0,BY230=0),IF($D230="DCE/REA",IF(HN230="","DCE","REA"),$D230),""))</f>
        <v>DCE</v>
      </c>
      <c r="AB230" s="155" t="str">
        <f t="shared" ref="AB230:AB232" ca="1" si="3235">IF(AND(BY230&gt;0,BZ230&gt;0),"-",IF(AND(BY230&gt;0,BZ230=0),IF($D230="DCE/REA",IF(HO230="","DCE","REA"),$D230),""))</f>
        <v/>
      </c>
      <c r="AC230" s="155" t="str">
        <f t="shared" ref="AC230:AC232" ca="1" si="3236">IF(AND(BZ230&gt;0,CA230&gt;0),"-",IF(AND(BZ230&gt;0,CA230=0),IF($D230="DCE/REA",IF(HP230="","DCE","REA"),$D230),""))</f>
        <v/>
      </c>
      <c r="AD230" s="155" t="str">
        <f t="shared" ref="AD230:AD232" ca="1" si="3237">IF(AND(CA230&gt;0,CB230&gt;0),"-",IF(AND(CA230&gt;0,CB230=0),IF($D230="DCE/REA",IF(HQ230="","DCE","REA"),$D230),""))</f>
        <v/>
      </c>
      <c r="AE230" s="155" t="str">
        <f t="shared" ref="AE230:AE232" ca="1" si="3238">IF(AND(CB230&gt;0,CC230&gt;0),"-",IF(AND(CB230&gt;0,CC230=0),IF($D230="DCE/REA",IF(HR230="","DCE","REA"),$D230),""))</f>
        <v/>
      </c>
      <c r="AF230" s="155" t="str">
        <f t="shared" ref="AF230:AF232" ca="1" si="3239">IF(AND(CC230&gt;0,CD230&gt;0),"-",IF(AND(CC230&gt;0,CD230=0),IF($D230="DCE/REA",IF(HS230="","DCE","REA"),$D230),""))</f>
        <v/>
      </c>
      <c r="AG230" s="156" t="str">
        <f t="shared" ref="AG230:AG232" ca="1" si="3240">IF(AND(CD230&gt;0,CE230&gt;0),"-",IF(AND(CD230&gt;0,CE230=0),IF($D230="DCE/REA",IF(HT230="","DCE","REA"),$D230),""))</f>
        <v/>
      </c>
      <c r="AH230" s="154" t="str">
        <f t="shared" ref="AH230:AH232" ca="1" si="3241">IF(AND(CE230&gt;0,CF230&gt;0),"-",IF(AND(CE230&gt;0,CF230=0),IF($D230="DCE/REA",IF(HU230="","DCE","REA"),$D230),""))</f>
        <v/>
      </c>
      <c r="AI230" s="155" t="str">
        <f t="shared" ref="AI230:AI232" ca="1" si="3242">IF(AND(CF230&gt;0,CG230&gt;0),"-",IF(AND(CF230&gt;0,CG230=0),IF($D230="DCE/REA",IF(HV230="","DCE","REA"),$D230),""))</f>
        <v/>
      </c>
      <c r="AJ230" s="155" t="str">
        <f t="shared" ref="AJ230:AJ232" ca="1" si="3243">IF(AND(CG230&gt;0,CH230&gt;0),"-",IF(AND(CG230&gt;0,CH230=0),IF($D230="DCE/REA",IF(HW230="","DCE","REA"),$D230),""))</f>
        <v/>
      </c>
      <c r="AK230" s="155" t="str">
        <f t="shared" ref="AK230:AK232" ca="1" si="3244">IF(AND(CH230&gt;0,CI230&gt;0),"-",IF(AND(CH230&gt;0,CI230=0),IF($D230="DCE/REA",IF(HX230="","DCE","REA"),$D230),""))</f>
        <v/>
      </c>
      <c r="AL230" s="155" t="str">
        <f t="shared" ref="AL230:AL232" ca="1" si="3245">IF(AND(CI230&gt;0,CJ230&gt;0),"-",IF(AND(CI230&gt;0,CJ230=0),IF($D230="DCE/REA",IF(HY230="","DCE","REA"),$D230),""))</f>
        <v/>
      </c>
      <c r="AM230" s="155" t="str">
        <f t="shared" ref="AM230:AM232" ca="1" si="3246">IF(AND(CJ230&gt;0,CK230&gt;0),"-",IF(AND(CJ230&gt;0,CK230=0),IF($D230="DCE/REA",IF(HZ230="","DCE","REA"),$D230),""))</f>
        <v/>
      </c>
      <c r="AN230" s="155" t="str">
        <f t="shared" ref="AN230:AN232" ca="1" si="3247">IF(AND(CK230&gt;0,CL230&gt;0),"-",IF(AND(CK230&gt;0,CL230=0),IF($D230="DCE/REA",IF(IA230="","DCE","REA"),$D230),""))</f>
        <v/>
      </c>
      <c r="AO230" s="155" t="str">
        <f t="shared" ref="AO230:AO232" ca="1" si="3248">IF(AND(CL230&gt;0,CM230&gt;0),"-",IF(AND(CL230&gt;0,CM230=0),IF($D230="DCE/REA",IF(IB230="","DCE","REA"),$D230),""))</f>
        <v/>
      </c>
      <c r="AP230" s="155" t="str">
        <f t="shared" ref="AP230:AP232" ca="1" si="3249">IF(AND(CM230&gt;0,CN230&gt;0),"-",IF(AND(CM230&gt;0,CN230=0),IF($D230="DCE/REA",IF(IC230="","DCE","REA"),$D230),""))</f>
        <v/>
      </c>
      <c r="AQ230" s="155" t="str">
        <f t="shared" ref="AQ230:AQ232" ca="1" si="3250">IF(AND(CN230&gt;0,CO230&gt;0),"-",IF(AND(CN230&gt;0,CO230=0),IF($D230="DCE/REA",IF(ID230="","DCE","REA"),$D230),""))</f>
        <v/>
      </c>
      <c r="AR230" s="155" t="str">
        <f t="shared" ref="AR230:AR232" ca="1" si="3251">IF(AND(CO230&gt;0,CP230&gt;0),"-",IF(AND(CO230&gt;0,CP230=0),IF($D230="DCE/REA",IF(IE230="","DCE","REA"),$D230),""))</f>
        <v/>
      </c>
      <c r="AS230" s="156" t="str">
        <f t="shared" ref="AS230:AS232" ca="1" si="3252">IF(AND(CP230&gt;0,CQ230&gt;0),"-",IF(AND(CP230&gt;0,CQ230=0),IF($D230="DCE/REA",IF(IF230="","DCE","REA"),$D230),""))</f>
        <v/>
      </c>
      <c r="AT230" s="154" t="str">
        <f t="shared" ref="AT230:AT232" ca="1" si="3253">IF(AND(CQ230&gt;0,CR230&gt;0),"-",IF(AND(CQ230&gt;0,CR230=0),IF($D230="DCE/REA",IF(IG230="","DCE","REA"),$D230),""))</f>
        <v/>
      </c>
      <c r="AU230" s="155" t="str">
        <f t="shared" ref="AU230:AU232" ca="1" si="3254">IF(AND(CR230&gt;0,CS230&gt;0),"-",IF(AND(CR230&gt;0,CS230=0),IF($D230="DCE/REA",IF(IH230="","DCE","REA"),$D230),""))</f>
        <v/>
      </c>
      <c r="AV230" s="155" t="str">
        <f t="shared" ref="AV230:AV232" ca="1" si="3255">IF(AND(CS230&gt;0,CT230&gt;0),"-",IF(AND(CS230&gt;0,CT230=0),IF($D230="DCE/REA",IF(II230="","DCE","REA"),$D230),""))</f>
        <v/>
      </c>
      <c r="AW230" s="155" t="str">
        <f t="shared" ref="AW230:AW232" ca="1" si="3256">IF(AND(CT230&gt;0,CU230&gt;0),"-",IF(AND(CT230&gt;0,CU230=0),IF($D230="DCE/REA",IF(IJ230="","DCE","REA"),$D230),""))</f>
        <v/>
      </c>
      <c r="AX230" s="155" t="str">
        <f t="shared" ref="AX230:AX232" ca="1" si="3257">IF(AND(CU230&gt;0,CV230&gt;0),"-",IF(AND(CU230&gt;0,CV230=0),IF($D230="DCE/REA",IF(IK230="","DCE","REA"),$D230),""))</f>
        <v/>
      </c>
      <c r="AY230" s="155" t="str">
        <f t="shared" ref="AY230:AY232" ca="1" si="3258">IF(AND(CV230&gt;0,CW230&gt;0),"-",IF(AND(CV230&gt;0,CW230=0),IF($D230="DCE/REA",IF(IL230="","DCE","REA"),$D230),""))</f>
        <v/>
      </c>
      <c r="AZ230" s="155" t="str">
        <f t="shared" ref="AZ230:AZ232" ca="1" si="3259">IF(AND(CW230&gt;0,CX230&gt;0),"-",IF(AND(CW230&gt;0,CX230=0),IF($D230="DCE/REA",IF(IM230="","DCE","REA"),$D230),""))</f>
        <v/>
      </c>
      <c r="BA230" s="155" t="str">
        <f t="shared" ref="BA230:BA232" ca="1" si="3260">IF(AND(CX230&gt;0,CY230&gt;0),"-",IF(AND(CX230&gt;0,CY230=0),IF($D230="DCE/REA",IF(IN230="","DCE","REA"),$D230),""))</f>
        <v/>
      </c>
      <c r="BB230" s="155" t="str">
        <f t="shared" ref="BB230:BB232" ca="1" si="3261">IF(AND(CY230&gt;0,CZ230&gt;0),"-",IF(AND(CY230&gt;0,CZ230=0),IF($D230="DCE/REA",IF(IO230="","DCE","REA"),$D230),""))</f>
        <v/>
      </c>
      <c r="BC230" s="155" t="str">
        <f t="shared" ref="BC230:BC232" ca="1" si="3262">IF(AND(CZ230&gt;0,DA230&gt;0),"-",IF(AND(CZ230&gt;0,DA230=0),IF($D230="DCE/REA",IF(IP230="","DCE","REA"),$D230),""))</f>
        <v/>
      </c>
      <c r="BD230" s="155" t="str">
        <f t="shared" ref="BD230:BD232" ca="1" si="3263">IF(AND(DA230&gt;0,DB230&gt;0),"-",IF(AND(DA230&gt;0,DB230=0),IF($D230="DCE/REA",IF(IQ230="","DCE","REA"),$D230),""))</f>
        <v/>
      </c>
      <c r="BE230" s="156" t="str">
        <f t="shared" ref="BE230:BE232" ca="1" si="3264">IF(AND(DB230&gt;0,DC230&gt;0),"-",IF(AND(DB230&gt;0,DC230=0),IF($D230="DCE/REA",IF(IR230="","DCE","REA"),$D230),""))</f>
        <v/>
      </c>
      <c r="BF230" s="154" t="str">
        <f t="shared" ref="BF230:BF232" ca="1" si="3265">IF(AND(DC230&gt;0,DD230&gt;0),"-",IF(AND(DC230&gt;0,DD230=0),IF($D230="DCE/REA",IF(IS230="","DCE","REA"),$D230),""))</f>
        <v/>
      </c>
      <c r="BG230" s="155" t="str">
        <f t="shared" ref="BG230:BG232" ca="1" si="3266">IF(AND(DD230&gt;0,DE230&gt;0),"-",IF(AND(DD230&gt;0,DE230=0),IF($D230="DCE/REA",IF(IT230="","DCE","REA"),$D230),""))</f>
        <v/>
      </c>
      <c r="BH230" s="155" t="str">
        <f t="shared" ref="BH230:BH232" ca="1" si="3267">IF(AND(DE230&gt;0,DF230&gt;0),"-",IF(AND(DE230&gt;0,DF230=0),IF($D230="DCE/REA",IF(IU230="","DCE","REA"),$D230),""))</f>
        <v/>
      </c>
      <c r="BI230" s="155" t="str">
        <f t="shared" ref="BI230:BI232" ca="1" si="3268">IF(AND(DF230&gt;0,DG230&gt;0),"-",IF(AND(DF230&gt;0,DG230=0),IF($D230="DCE/REA",IF(IV230="","DCE","REA"),$D230),""))</f>
        <v/>
      </c>
      <c r="BJ230" s="155" t="str">
        <f t="shared" ref="BJ230:BJ232" ca="1" si="3269">IF(AND(DG230&gt;0,DH230&gt;0),"-",IF(AND(DG230&gt;0,DH230=0),IF($D230="DCE/REA",IF(IW230="","DCE","REA"),$D230),""))</f>
        <v/>
      </c>
      <c r="BK230" s="155" t="str">
        <f t="shared" ref="BK230:BK232" ca="1" si="3270">IF(AND(DH230&gt;0,DI230&gt;0),"-",IF(AND(DH230&gt;0,DI230=0),IF($D230="DCE/REA",IF(IX230="","DCE","REA"),$D230),""))</f>
        <v/>
      </c>
      <c r="BL230" s="155" t="str">
        <f t="shared" ref="BL230:BL232" ca="1" si="3271">IF(AND(DI230&gt;0,DJ230&gt;0),"-",IF(AND(DI230&gt;0,DJ230=0),IF($D230="DCE/REA",IF(IY230="","DCE","REA"),$D230),""))</f>
        <v/>
      </c>
      <c r="BM230" s="155" t="str">
        <f t="shared" ref="BM230:BM232" ca="1" si="3272">IF(AND(DJ230&gt;0,DK230&gt;0),"-",IF(AND(DJ230&gt;0,DK230=0),IF($D230="DCE/REA",IF(IZ230="","DCE","REA"),$D230),""))</f>
        <v/>
      </c>
      <c r="BN230" s="155" t="str">
        <f t="shared" ref="BN230:BN232" ca="1" si="3273">IF(AND(DK230&gt;0,DL230&gt;0),"-",IF(AND(DK230&gt;0,DL230=0),IF($D230="DCE/REA",IF(JA230="","DCE","REA"),$D230),""))</f>
        <v/>
      </c>
      <c r="BO230" s="155" t="str">
        <f t="shared" ref="BO230:BO232" ca="1" si="3274">IF(AND(DL230&gt;0,DM230&gt;0),"-",IF(AND(DL230&gt;0,DM230=0),IF($D230="DCE/REA",IF(JB230="","DCE","REA"),$D230),""))</f>
        <v/>
      </c>
      <c r="BP230" s="155" t="str">
        <f t="shared" ref="BP230:BP232" ca="1" si="3275">IF(AND(DM230&gt;0,DN230&gt;0),"-",IF(AND(DM230&gt;0,DN230=0),IF($D230="DCE/REA",IF(JC230="","DCE","REA"),$D230),""))</f>
        <v/>
      </c>
      <c r="BQ230" s="156" t="str">
        <f t="shared" ref="BQ230:BQ232" ca="1" si="3276">IF(AND(DN230&gt;0,DO230&gt;0),"-",IF(AND(DN230&gt;0,DO230=0),IF($D230="DCE/REA",IF(JD230="","DCE","REA"),$D230),""))</f>
        <v/>
      </c>
      <c r="BR230" s="52"/>
      <c r="BS230" s="53">
        <f t="shared" ref="BS230:CH232" ca="1" si="3277">IF(OFFSET($HI230,,(COLUMN()-COLUMN($BS$1:$BS$12)),,1)&lt;&gt;"",OFFSET($HI230,,(COLUMN()-COLUMN($BS$1:$BS$12)),,1),SUM(OFFSET($DP230,,2*(COLUMN()-COLUMN($BS$1:$BS$12)),,2)))</f>
        <v>47.058823529411768</v>
      </c>
      <c r="BT230" s="53">
        <f t="shared" ca="1" si="3277"/>
        <v>47.058823529411768</v>
      </c>
      <c r="BU230" s="53">
        <f t="shared" ca="1" si="3277"/>
        <v>70.588235294117652</v>
      </c>
      <c r="BV230" s="53">
        <f t="shared" ca="1" si="3277"/>
        <v>94.117647058823536</v>
      </c>
      <c r="BW230" s="53">
        <f t="shared" ca="1" si="3277"/>
        <v>94.117647058823536</v>
      </c>
      <c r="BX230" s="53">
        <f t="shared" ca="1" si="3277"/>
        <v>47.058823529411768</v>
      </c>
      <c r="BY230" s="53">
        <f t="shared" ca="1" si="3277"/>
        <v>0</v>
      </c>
      <c r="BZ230" s="53">
        <f t="shared" ca="1" si="3277"/>
        <v>0</v>
      </c>
      <c r="CA230" s="53">
        <f t="shared" ca="1" si="3277"/>
        <v>0</v>
      </c>
      <c r="CB230" s="53">
        <f t="shared" ca="1" si="3277"/>
        <v>0</v>
      </c>
      <c r="CC230" s="53">
        <f t="shared" ca="1" si="3277"/>
        <v>0</v>
      </c>
      <c r="CD230" s="54">
        <f t="shared" ca="1" si="3277"/>
        <v>0</v>
      </c>
      <c r="CE230" s="53">
        <f t="shared" ca="1" si="3277"/>
        <v>0</v>
      </c>
      <c r="CF230" s="53">
        <f t="shared" ca="1" si="3277"/>
        <v>0</v>
      </c>
      <c r="CG230" s="53">
        <f t="shared" ca="1" si="3277"/>
        <v>0</v>
      </c>
      <c r="CH230" s="53">
        <f t="shared" ca="1" si="3277"/>
        <v>0</v>
      </c>
      <c r="CI230" s="53">
        <f t="shared" ref="CI230:CX232" ca="1" si="3278">IF(OFFSET($HI230,,(COLUMN()-COLUMN($BS$1:$BS$12)),,1)&lt;&gt;"",OFFSET($HI230,,(COLUMN()-COLUMN($BS$1:$BS$12)),,1),SUM(OFFSET($DP230,,2*(COLUMN()-COLUMN($BS$1:$BS$12)),,2)))</f>
        <v>0</v>
      </c>
      <c r="CJ230" s="53">
        <f t="shared" ca="1" si="3278"/>
        <v>0</v>
      </c>
      <c r="CK230" s="53">
        <f t="shared" ca="1" si="3278"/>
        <v>0</v>
      </c>
      <c r="CL230" s="53">
        <f t="shared" ca="1" si="3278"/>
        <v>0</v>
      </c>
      <c r="CM230" s="53">
        <f t="shared" ca="1" si="3278"/>
        <v>0</v>
      </c>
      <c r="CN230" s="53">
        <f t="shared" ca="1" si="3278"/>
        <v>0</v>
      </c>
      <c r="CO230" s="53">
        <f t="shared" ca="1" si="3278"/>
        <v>0</v>
      </c>
      <c r="CP230" s="54">
        <f t="shared" ca="1" si="3278"/>
        <v>0</v>
      </c>
      <c r="CQ230" s="53">
        <f t="shared" ca="1" si="3278"/>
        <v>0</v>
      </c>
      <c r="CR230" s="53">
        <f t="shared" ca="1" si="3278"/>
        <v>0</v>
      </c>
      <c r="CS230" s="53">
        <f t="shared" ca="1" si="3278"/>
        <v>0</v>
      </c>
      <c r="CT230" s="53">
        <f t="shared" ca="1" si="3278"/>
        <v>0</v>
      </c>
      <c r="CU230" s="53">
        <f t="shared" ca="1" si="3278"/>
        <v>0</v>
      </c>
      <c r="CV230" s="53">
        <f t="shared" ca="1" si="3278"/>
        <v>0</v>
      </c>
      <c r="CW230" s="53">
        <f t="shared" ca="1" si="3278"/>
        <v>0</v>
      </c>
      <c r="CX230" s="53">
        <f t="shared" ca="1" si="3278"/>
        <v>0</v>
      </c>
      <c r="CY230" s="53">
        <f t="shared" ref="CY230:DN232" ca="1" si="3279">IF(OFFSET($HI230,,(COLUMN()-COLUMN($BS$1:$BS$12)),,1)&lt;&gt;"",OFFSET($HI230,,(COLUMN()-COLUMN($BS$1:$BS$12)),,1),SUM(OFFSET($DP230,,2*(COLUMN()-COLUMN($BS$1:$BS$12)),,2)))</f>
        <v>0</v>
      </c>
      <c r="CZ230" s="53">
        <f t="shared" ca="1" si="3279"/>
        <v>0</v>
      </c>
      <c r="DA230" s="53">
        <f t="shared" ca="1" si="3279"/>
        <v>0</v>
      </c>
      <c r="DB230" s="54">
        <f t="shared" ca="1" si="3279"/>
        <v>0</v>
      </c>
      <c r="DC230" s="53">
        <f t="shared" ca="1" si="3279"/>
        <v>0</v>
      </c>
      <c r="DD230" s="53">
        <f t="shared" ca="1" si="3279"/>
        <v>0</v>
      </c>
      <c r="DE230" s="53">
        <f t="shared" ca="1" si="3279"/>
        <v>0</v>
      </c>
      <c r="DF230" s="53">
        <f t="shared" ca="1" si="3279"/>
        <v>0</v>
      </c>
      <c r="DG230" s="53">
        <f t="shared" ca="1" si="3279"/>
        <v>0</v>
      </c>
      <c r="DH230" s="53">
        <f t="shared" ca="1" si="3279"/>
        <v>0</v>
      </c>
      <c r="DI230" s="53">
        <f t="shared" ca="1" si="3279"/>
        <v>0</v>
      </c>
      <c r="DJ230" s="53">
        <f t="shared" ca="1" si="3279"/>
        <v>0</v>
      </c>
      <c r="DK230" s="53">
        <f t="shared" ca="1" si="3279"/>
        <v>0</v>
      </c>
      <c r="DL230" s="53">
        <f t="shared" ca="1" si="3279"/>
        <v>0</v>
      </c>
      <c r="DM230" s="53">
        <f t="shared" ca="1" si="3279"/>
        <v>0</v>
      </c>
      <c r="DN230" s="53">
        <f t="shared" ca="1" si="3279"/>
        <v>0</v>
      </c>
      <c r="DO230" s="52"/>
      <c r="DP230" s="60">
        <v>23.529411764705884</v>
      </c>
      <c r="DQ230" s="53">
        <v>23.529411764705884</v>
      </c>
      <c r="DR230" s="53">
        <v>23.529411764705884</v>
      </c>
      <c r="DS230" s="53">
        <v>23.529411764705884</v>
      </c>
      <c r="DT230" s="53">
        <v>23.529411764705884</v>
      </c>
      <c r="DU230" s="53">
        <v>47.058823529411768</v>
      </c>
      <c r="DV230" s="53">
        <v>47.058823529411768</v>
      </c>
      <c r="DW230" s="53">
        <v>47.058823529411768</v>
      </c>
      <c r="DX230" s="53">
        <v>47.058823529411768</v>
      </c>
      <c r="DY230" s="53">
        <v>47.058823529411768</v>
      </c>
      <c r="DZ230" s="53">
        <v>47.058823529411768</v>
      </c>
      <c r="EA230" s="53">
        <v>0</v>
      </c>
      <c r="EB230" s="53">
        <v>0</v>
      </c>
      <c r="EC230" s="53">
        <v>0</v>
      </c>
      <c r="ED230" s="53">
        <v>0</v>
      </c>
      <c r="EE230" s="53">
        <v>0</v>
      </c>
      <c r="EF230" s="53">
        <v>0</v>
      </c>
      <c r="EG230" s="53">
        <v>0</v>
      </c>
      <c r="EH230" s="53">
        <v>0</v>
      </c>
      <c r="EI230" s="53">
        <v>0</v>
      </c>
      <c r="EJ230" s="53">
        <v>0</v>
      </c>
      <c r="EK230" s="53">
        <v>0</v>
      </c>
      <c r="EL230" s="55">
        <v>0</v>
      </c>
      <c r="EM230" s="54">
        <v>0</v>
      </c>
      <c r="EN230" s="53">
        <v>0</v>
      </c>
      <c r="EO230" s="53">
        <v>0</v>
      </c>
      <c r="EP230" s="53">
        <v>0</v>
      </c>
      <c r="EQ230" s="53">
        <v>0</v>
      </c>
      <c r="ER230" s="53">
        <v>0</v>
      </c>
      <c r="ES230" s="53">
        <v>0</v>
      </c>
      <c r="ET230" s="53">
        <v>0</v>
      </c>
      <c r="EU230" s="53">
        <v>0</v>
      </c>
      <c r="EV230" s="53">
        <v>0</v>
      </c>
      <c r="EW230" s="53">
        <v>0</v>
      </c>
      <c r="EX230" s="53">
        <v>0</v>
      </c>
      <c r="EY230" s="53">
        <v>0</v>
      </c>
      <c r="EZ230" s="53">
        <v>0</v>
      </c>
      <c r="FA230" s="53">
        <v>0</v>
      </c>
      <c r="FB230" s="53">
        <v>0</v>
      </c>
      <c r="FC230" s="53">
        <v>0</v>
      </c>
      <c r="FD230" s="53">
        <v>0</v>
      </c>
      <c r="FE230" s="53">
        <v>0</v>
      </c>
      <c r="FF230" s="53">
        <v>0</v>
      </c>
      <c r="FG230" s="53">
        <v>0</v>
      </c>
      <c r="FH230" s="53">
        <v>0</v>
      </c>
      <c r="FI230" s="53">
        <v>0</v>
      </c>
      <c r="FJ230" s="53">
        <v>0</v>
      </c>
      <c r="FK230" s="54">
        <v>0</v>
      </c>
      <c r="FL230" s="53">
        <v>0</v>
      </c>
      <c r="FM230" s="53">
        <v>0</v>
      </c>
      <c r="FN230" s="53">
        <v>0</v>
      </c>
      <c r="FO230" s="53">
        <v>0</v>
      </c>
      <c r="FP230" s="53">
        <v>0</v>
      </c>
      <c r="FQ230" s="53">
        <v>0</v>
      </c>
      <c r="FR230" s="53">
        <v>0</v>
      </c>
      <c r="FS230" s="53">
        <v>0</v>
      </c>
      <c r="FT230" s="53">
        <v>0</v>
      </c>
      <c r="FU230" s="53">
        <v>0</v>
      </c>
      <c r="FV230" s="53">
        <v>0</v>
      </c>
      <c r="FW230" s="53">
        <v>0</v>
      </c>
      <c r="FX230" s="53">
        <v>0</v>
      </c>
      <c r="FY230" s="53">
        <v>0</v>
      </c>
      <c r="FZ230" s="53">
        <v>0</v>
      </c>
      <c r="GA230" s="53">
        <v>0</v>
      </c>
      <c r="GB230" s="53">
        <v>0</v>
      </c>
      <c r="GC230" s="53">
        <v>0</v>
      </c>
      <c r="GD230" s="53">
        <v>0</v>
      </c>
      <c r="GE230" s="53">
        <v>0</v>
      </c>
      <c r="GF230" s="53">
        <v>0</v>
      </c>
      <c r="GG230" s="53">
        <v>0</v>
      </c>
      <c r="GH230" s="53">
        <v>0</v>
      </c>
      <c r="GI230" s="54">
        <v>0</v>
      </c>
      <c r="GJ230" s="53">
        <v>0</v>
      </c>
      <c r="GK230" s="53">
        <v>0</v>
      </c>
      <c r="GL230" s="53">
        <v>0</v>
      </c>
      <c r="GM230" s="53">
        <v>0</v>
      </c>
      <c r="GN230" s="53">
        <v>0</v>
      </c>
      <c r="GO230" s="53">
        <v>0</v>
      </c>
      <c r="GP230" s="53">
        <v>0</v>
      </c>
      <c r="GQ230" s="53">
        <v>0</v>
      </c>
      <c r="GR230" s="53">
        <v>0</v>
      </c>
      <c r="GS230" s="53">
        <v>0</v>
      </c>
      <c r="GT230" s="53">
        <v>0</v>
      </c>
      <c r="GU230" s="53">
        <v>0</v>
      </c>
      <c r="GV230" s="53">
        <v>0</v>
      </c>
      <c r="GW230" s="53">
        <v>0</v>
      </c>
      <c r="GX230" s="53">
        <v>0</v>
      </c>
      <c r="GY230" s="53">
        <v>0</v>
      </c>
      <c r="GZ230" s="53">
        <v>0</v>
      </c>
      <c r="HA230" s="53">
        <v>0</v>
      </c>
      <c r="HB230" s="53">
        <v>0</v>
      </c>
      <c r="HC230" s="53">
        <v>0</v>
      </c>
      <c r="HD230" s="53">
        <v>0</v>
      </c>
      <c r="HE230" s="53">
        <v>0</v>
      </c>
      <c r="HF230" s="53">
        <v>0</v>
      </c>
      <c r="HG230" s="54">
        <v>0</v>
      </c>
      <c r="HH230" s="52"/>
      <c r="HI230" s="160"/>
      <c r="HJ230" s="161"/>
      <c r="HK230" s="161"/>
      <c r="HL230" s="161"/>
      <c r="HM230" s="161"/>
      <c r="HN230" s="161"/>
      <c r="HO230" s="161"/>
      <c r="HP230" s="161"/>
      <c r="HQ230" s="161"/>
      <c r="HR230" s="161"/>
      <c r="HS230" s="161"/>
      <c r="HT230" s="162"/>
      <c r="HU230" s="160"/>
      <c r="HV230" s="161"/>
      <c r="HW230" s="161"/>
      <c r="HX230" s="161"/>
      <c r="HY230" s="161"/>
      <c r="HZ230" s="161"/>
      <c r="IA230" s="161"/>
      <c r="IB230" s="161"/>
      <c r="IC230" s="161"/>
      <c r="ID230" s="161"/>
      <c r="IE230" s="161"/>
      <c r="IF230" s="162"/>
      <c r="IG230" s="160"/>
      <c r="IH230" s="161"/>
      <c r="II230" s="161"/>
      <c r="IJ230" s="161"/>
      <c r="IK230" s="161"/>
      <c r="IL230" s="161"/>
      <c r="IM230" s="161"/>
      <c r="IN230" s="161"/>
      <c r="IO230" s="161"/>
      <c r="IP230" s="161"/>
      <c r="IQ230" s="161"/>
      <c r="IR230" s="162"/>
      <c r="IS230" s="160"/>
      <c r="IT230" s="161"/>
      <c r="IU230" s="161"/>
      <c r="IV230" s="161"/>
      <c r="IW230" s="161"/>
      <c r="IX230" s="161"/>
      <c r="IY230" s="161"/>
      <c r="IZ230" s="161"/>
      <c r="JA230" s="161"/>
      <c r="JB230" s="161"/>
      <c r="JC230" s="161"/>
      <c r="JD230" s="162"/>
      <c r="JE230" s="92"/>
    </row>
    <row r="231" spans="1:265" s="1" customFormat="1" ht="14.4" x14ac:dyDescent="0.3">
      <c r="A231" s="125"/>
      <c r="B231" s="163">
        <f t="shared" ca="1" si="3220"/>
        <v>0</v>
      </c>
      <c r="C231" s="164" t="str">
        <f t="shared" ca="1" si="3221"/>
        <v>Affaire 1</v>
      </c>
      <c r="D231" s="140" t="str">
        <f t="shared" ca="1" si="3222"/>
        <v>DCE/REA</v>
      </c>
      <c r="E231" s="141" t="s">
        <v>39</v>
      </c>
      <c r="F231" s="142">
        <v>2</v>
      </c>
      <c r="G231" s="140">
        <f t="shared" ca="1" si="3223"/>
        <v>0</v>
      </c>
      <c r="H231" s="140">
        <f t="shared" ca="1" si="3224"/>
        <v>0</v>
      </c>
      <c r="I231" s="168">
        <f t="shared" ca="1" si="3225"/>
        <v>0</v>
      </c>
      <c r="J231" s="140">
        <f t="shared" ca="1" si="3226"/>
        <v>0</v>
      </c>
      <c r="K231" s="140">
        <f t="shared" ca="1" si="3227"/>
        <v>0</v>
      </c>
      <c r="L231" s="143">
        <f t="shared" ca="1" si="3228"/>
        <v>0</v>
      </c>
      <c r="M231" s="108"/>
      <c r="N231" s="145">
        <v>200</v>
      </c>
      <c r="O231" s="146">
        <v>43466</v>
      </c>
      <c r="P231" s="146">
        <v>43600</v>
      </c>
      <c r="Q231" s="147">
        <v>43597</v>
      </c>
      <c r="R231" s="148" t="str">
        <f ca="1">IF(AND($P231&lt;&gt;"",$P231&lt;=$B$1,$Q231=""),"RETARD","")</f>
        <v/>
      </c>
      <c r="S231" s="148">
        <f ca="1">IF($O231="","",IF(AND($B$1&lt;$P231,$Q231=""),$P231,IF(AND($Q231&lt;=$P231,$Q231&lt;&gt;""),$Q231,EDATE($P231,1))))</f>
        <v>43597</v>
      </c>
      <c r="T231" s="150"/>
      <c r="U231" s="108"/>
      <c r="V231" s="154" t="str">
        <f t="shared" ca="1" si="3229"/>
        <v>-</v>
      </c>
      <c r="W231" s="155" t="str">
        <f t="shared" ca="1" si="3230"/>
        <v>-</v>
      </c>
      <c r="X231" s="155" t="str">
        <f t="shared" ca="1" si="3231"/>
        <v>-</v>
      </c>
      <c r="Y231" s="155" t="str">
        <f t="shared" ca="1" si="3232"/>
        <v>-</v>
      </c>
      <c r="Z231" s="155" t="str">
        <f t="shared" ca="1" si="3233"/>
        <v>DCE</v>
      </c>
      <c r="AA231" s="155" t="str">
        <f t="shared" ca="1" si="3234"/>
        <v/>
      </c>
      <c r="AB231" s="155" t="str">
        <f t="shared" ca="1" si="3235"/>
        <v/>
      </c>
      <c r="AC231" s="155" t="str">
        <f t="shared" ca="1" si="3236"/>
        <v/>
      </c>
      <c r="AD231" s="155" t="str">
        <f t="shared" ca="1" si="3237"/>
        <v/>
      </c>
      <c r="AE231" s="155" t="str">
        <f t="shared" ca="1" si="3238"/>
        <v/>
      </c>
      <c r="AF231" s="155" t="str">
        <f t="shared" ca="1" si="3239"/>
        <v/>
      </c>
      <c r="AG231" s="156" t="str">
        <f t="shared" ca="1" si="3240"/>
        <v/>
      </c>
      <c r="AH231" s="154" t="str">
        <f t="shared" ca="1" si="3241"/>
        <v/>
      </c>
      <c r="AI231" s="155" t="str">
        <f t="shared" ca="1" si="3242"/>
        <v/>
      </c>
      <c r="AJ231" s="155" t="str">
        <f t="shared" ca="1" si="3243"/>
        <v/>
      </c>
      <c r="AK231" s="155" t="str">
        <f t="shared" ca="1" si="3244"/>
        <v/>
      </c>
      <c r="AL231" s="155" t="str">
        <f t="shared" ca="1" si="3245"/>
        <v/>
      </c>
      <c r="AM231" s="155" t="str">
        <f t="shared" ca="1" si="3246"/>
        <v/>
      </c>
      <c r="AN231" s="155" t="str">
        <f t="shared" ca="1" si="3247"/>
        <v/>
      </c>
      <c r="AO231" s="155" t="str">
        <f t="shared" ca="1" si="3248"/>
        <v/>
      </c>
      <c r="AP231" s="155" t="str">
        <f t="shared" ca="1" si="3249"/>
        <v/>
      </c>
      <c r="AQ231" s="155" t="str">
        <f t="shared" ca="1" si="3250"/>
        <v/>
      </c>
      <c r="AR231" s="155" t="str">
        <f t="shared" ca="1" si="3251"/>
        <v/>
      </c>
      <c r="AS231" s="156" t="str">
        <f t="shared" ca="1" si="3252"/>
        <v/>
      </c>
      <c r="AT231" s="154" t="str">
        <f t="shared" ca="1" si="3253"/>
        <v/>
      </c>
      <c r="AU231" s="155" t="str">
        <f t="shared" ca="1" si="3254"/>
        <v/>
      </c>
      <c r="AV231" s="155" t="str">
        <f t="shared" ca="1" si="3255"/>
        <v/>
      </c>
      <c r="AW231" s="155" t="str">
        <f t="shared" ca="1" si="3256"/>
        <v/>
      </c>
      <c r="AX231" s="155" t="str">
        <f t="shared" ca="1" si="3257"/>
        <v/>
      </c>
      <c r="AY231" s="155" t="str">
        <f t="shared" ca="1" si="3258"/>
        <v/>
      </c>
      <c r="AZ231" s="155" t="str">
        <f t="shared" ca="1" si="3259"/>
        <v/>
      </c>
      <c r="BA231" s="155" t="str">
        <f t="shared" ca="1" si="3260"/>
        <v/>
      </c>
      <c r="BB231" s="155" t="str">
        <f t="shared" ca="1" si="3261"/>
        <v/>
      </c>
      <c r="BC231" s="155" t="str">
        <f t="shared" ca="1" si="3262"/>
        <v/>
      </c>
      <c r="BD231" s="155" t="str">
        <f t="shared" ca="1" si="3263"/>
        <v/>
      </c>
      <c r="BE231" s="156" t="str">
        <f t="shared" ca="1" si="3264"/>
        <v/>
      </c>
      <c r="BF231" s="154" t="str">
        <f t="shared" ca="1" si="3265"/>
        <v/>
      </c>
      <c r="BG231" s="155" t="str">
        <f t="shared" ca="1" si="3266"/>
        <v/>
      </c>
      <c r="BH231" s="155" t="str">
        <f t="shared" ca="1" si="3267"/>
        <v/>
      </c>
      <c r="BI231" s="155" t="str">
        <f t="shared" ca="1" si="3268"/>
        <v/>
      </c>
      <c r="BJ231" s="155" t="str">
        <f t="shared" ca="1" si="3269"/>
        <v/>
      </c>
      <c r="BK231" s="155" t="str">
        <f t="shared" ca="1" si="3270"/>
        <v/>
      </c>
      <c r="BL231" s="155" t="str">
        <f t="shared" ca="1" si="3271"/>
        <v/>
      </c>
      <c r="BM231" s="155" t="str">
        <f t="shared" ca="1" si="3272"/>
        <v/>
      </c>
      <c r="BN231" s="155" t="str">
        <f t="shared" ca="1" si="3273"/>
        <v/>
      </c>
      <c r="BO231" s="155" t="str">
        <f t="shared" ca="1" si="3274"/>
        <v/>
      </c>
      <c r="BP231" s="155" t="str">
        <f t="shared" ca="1" si="3275"/>
        <v/>
      </c>
      <c r="BQ231" s="156" t="str">
        <f t="shared" ca="1" si="3276"/>
        <v/>
      </c>
      <c r="BR231" s="52"/>
      <c r="BS231" s="53">
        <f t="shared" ca="1" si="3277"/>
        <v>44.444444444444443</v>
      </c>
      <c r="BT231" s="53">
        <f t="shared" ca="1" si="3277"/>
        <v>44.444444444444443</v>
      </c>
      <c r="BU231" s="53">
        <f t="shared" ca="1" si="3277"/>
        <v>44.444444444444443</v>
      </c>
      <c r="BV231" s="53">
        <f t="shared" ca="1" si="3277"/>
        <v>44.444444444444443</v>
      </c>
      <c r="BW231" s="53">
        <f t="shared" ca="1" si="3277"/>
        <v>22.222222222222221</v>
      </c>
      <c r="BX231" s="53">
        <f t="shared" ca="1" si="3277"/>
        <v>0</v>
      </c>
      <c r="BY231" s="53">
        <f t="shared" ca="1" si="3277"/>
        <v>0</v>
      </c>
      <c r="BZ231" s="53">
        <f t="shared" ca="1" si="3277"/>
        <v>0</v>
      </c>
      <c r="CA231" s="53">
        <f t="shared" ca="1" si="3277"/>
        <v>0</v>
      </c>
      <c r="CB231" s="53">
        <f t="shared" ca="1" si="3277"/>
        <v>0</v>
      </c>
      <c r="CC231" s="53">
        <f t="shared" ca="1" si="3277"/>
        <v>0</v>
      </c>
      <c r="CD231" s="54">
        <f t="shared" ca="1" si="3277"/>
        <v>0</v>
      </c>
      <c r="CE231" s="53">
        <f t="shared" ca="1" si="3277"/>
        <v>0</v>
      </c>
      <c r="CF231" s="53">
        <f t="shared" ca="1" si="3277"/>
        <v>0</v>
      </c>
      <c r="CG231" s="53">
        <f t="shared" ca="1" si="3277"/>
        <v>0</v>
      </c>
      <c r="CH231" s="53">
        <f t="shared" ca="1" si="3277"/>
        <v>0</v>
      </c>
      <c r="CI231" s="53">
        <f t="shared" ca="1" si="3278"/>
        <v>0</v>
      </c>
      <c r="CJ231" s="53">
        <f t="shared" ca="1" si="3278"/>
        <v>0</v>
      </c>
      <c r="CK231" s="53">
        <f t="shared" ca="1" si="3278"/>
        <v>0</v>
      </c>
      <c r="CL231" s="53">
        <f t="shared" ca="1" si="3278"/>
        <v>0</v>
      </c>
      <c r="CM231" s="53">
        <f t="shared" ca="1" si="3278"/>
        <v>0</v>
      </c>
      <c r="CN231" s="53">
        <f t="shared" ca="1" si="3278"/>
        <v>0</v>
      </c>
      <c r="CO231" s="53">
        <f t="shared" ca="1" si="3278"/>
        <v>0</v>
      </c>
      <c r="CP231" s="54">
        <f t="shared" ca="1" si="3278"/>
        <v>0</v>
      </c>
      <c r="CQ231" s="53">
        <f t="shared" ca="1" si="3278"/>
        <v>0</v>
      </c>
      <c r="CR231" s="53">
        <f t="shared" ca="1" si="3278"/>
        <v>0</v>
      </c>
      <c r="CS231" s="53">
        <f t="shared" ca="1" si="3278"/>
        <v>0</v>
      </c>
      <c r="CT231" s="53">
        <f t="shared" ca="1" si="3278"/>
        <v>0</v>
      </c>
      <c r="CU231" s="53">
        <f t="shared" ca="1" si="3278"/>
        <v>0</v>
      </c>
      <c r="CV231" s="53">
        <f t="shared" ca="1" si="3278"/>
        <v>0</v>
      </c>
      <c r="CW231" s="53">
        <f t="shared" ca="1" si="3278"/>
        <v>0</v>
      </c>
      <c r="CX231" s="53">
        <f t="shared" ca="1" si="3278"/>
        <v>0</v>
      </c>
      <c r="CY231" s="53">
        <f t="shared" ca="1" si="3279"/>
        <v>0</v>
      </c>
      <c r="CZ231" s="53">
        <f t="shared" ca="1" si="3279"/>
        <v>0</v>
      </c>
      <c r="DA231" s="53">
        <f t="shared" ca="1" si="3279"/>
        <v>0</v>
      </c>
      <c r="DB231" s="54">
        <f t="shared" ca="1" si="3279"/>
        <v>0</v>
      </c>
      <c r="DC231" s="53">
        <f t="shared" ca="1" si="3279"/>
        <v>0</v>
      </c>
      <c r="DD231" s="53">
        <f t="shared" ca="1" si="3279"/>
        <v>0</v>
      </c>
      <c r="DE231" s="53">
        <f t="shared" ca="1" si="3279"/>
        <v>0</v>
      </c>
      <c r="DF231" s="53">
        <f t="shared" ca="1" si="3279"/>
        <v>0</v>
      </c>
      <c r="DG231" s="53">
        <f t="shared" ca="1" si="3279"/>
        <v>0</v>
      </c>
      <c r="DH231" s="53">
        <f t="shared" ca="1" si="3279"/>
        <v>0</v>
      </c>
      <c r="DI231" s="53">
        <f t="shared" ca="1" si="3279"/>
        <v>0</v>
      </c>
      <c r="DJ231" s="53">
        <f t="shared" ca="1" si="3279"/>
        <v>0</v>
      </c>
      <c r="DK231" s="53">
        <f t="shared" ca="1" si="3279"/>
        <v>0</v>
      </c>
      <c r="DL231" s="53">
        <f t="shared" ca="1" si="3279"/>
        <v>0</v>
      </c>
      <c r="DM231" s="53">
        <f t="shared" ca="1" si="3279"/>
        <v>0</v>
      </c>
      <c r="DN231" s="53">
        <f t="shared" ca="1" si="3279"/>
        <v>0</v>
      </c>
      <c r="DO231" s="52"/>
      <c r="DP231" s="60">
        <v>22.222222222222221</v>
      </c>
      <c r="DQ231" s="53">
        <v>22.222222222222221</v>
      </c>
      <c r="DR231" s="53">
        <v>22.222222222222221</v>
      </c>
      <c r="DS231" s="53">
        <v>22.222222222222221</v>
      </c>
      <c r="DT231" s="53">
        <v>22.222222222222221</v>
      </c>
      <c r="DU231" s="53">
        <v>22.222222222222221</v>
      </c>
      <c r="DV231" s="53">
        <v>22.222222222222221</v>
      </c>
      <c r="DW231" s="53">
        <v>22.222222222222221</v>
      </c>
      <c r="DX231" s="53">
        <v>22.222222222222221</v>
      </c>
      <c r="DY231" s="53">
        <v>0</v>
      </c>
      <c r="DZ231" s="53">
        <v>0</v>
      </c>
      <c r="EA231" s="53">
        <v>0</v>
      </c>
      <c r="EB231" s="53">
        <v>0</v>
      </c>
      <c r="EC231" s="53">
        <v>0</v>
      </c>
      <c r="ED231" s="53">
        <v>0</v>
      </c>
      <c r="EE231" s="53">
        <v>0</v>
      </c>
      <c r="EF231" s="53">
        <v>0</v>
      </c>
      <c r="EG231" s="53">
        <v>0</v>
      </c>
      <c r="EH231" s="53">
        <v>0</v>
      </c>
      <c r="EI231" s="53">
        <v>0</v>
      </c>
      <c r="EJ231" s="53">
        <v>0</v>
      </c>
      <c r="EK231" s="53">
        <v>0</v>
      </c>
      <c r="EL231" s="55">
        <v>0</v>
      </c>
      <c r="EM231" s="54">
        <v>0</v>
      </c>
      <c r="EN231" s="53">
        <v>0</v>
      </c>
      <c r="EO231" s="53">
        <v>0</v>
      </c>
      <c r="EP231" s="53">
        <v>0</v>
      </c>
      <c r="EQ231" s="53">
        <v>0</v>
      </c>
      <c r="ER231" s="53">
        <v>0</v>
      </c>
      <c r="ES231" s="53">
        <v>0</v>
      </c>
      <c r="ET231" s="53">
        <v>0</v>
      </c>
      <c r="EU231" s="53">
        <v>0</v>
      </c>
      <c r="EV231" s="53">
        <v>0</v>
      </c>
      <c r="EW231" s="53">
        <v>0</v>
      </c>
      <c r="EX231" s="53">
        <v>0</v>
      </c>
      <c r="EY231" s="53">
        <v>0</v>
      </c>
      <c r="EZ231" s="53">
        <v>0</v>
      </c>
      <c r="FA231" s="53">
        <v>0</v>
      </c>
      <c r="FB231" s="53">
        <v>0</v>
      </c>
      <c r="FC231" s="53">
        <v>0</v>
      </c>
      <c r="FD231" s="53">
        <v>0</v>
      </c>
      <c r="FE231" s="53">
        <v>0</v>
      </c>
      <c r="FF231" s="53">
        <v>0</v>
      </c>
      <c r="FG231" s="53">
        <v>0</v>
      </c>
      <c r="FH231" s="53">
        <v>0</v>
      </c>
      <c r="FI231" s="53">
        <v>0</v>
      </c>
      <c r="FJ231" s="53">
        <v>0</v>
      </c>
      <c r="FK231" s="54">
        <v>0</v>
      </c>
      <c r="FL231" s="53">
        <v>0</v>
      </c>
      <c r="FM231" s="53">
        <v>0</v>
      </c>
      <c r="FN231" s="53">
        <v>0</v>
      </c>
      <c r="FO231" s="53">
        <v>0</v>
      </c>
      <c r="FP231" s="53">
        <v>0</v>
      </c>
      <c r="FQ231" s="53">
        <v>0</v>
      </c>
      <c r="FR231" s="53">
        <v>0</v>
      </c>
      <c r="FS231" s="53">
        <v>0</v>
      </c>
      <c r="FT231" s="53">
        <v>0</v>
      </c>
      <c r="FU231" s="53">
        <v>0</v>
      </c>
      <c r="FV231" s="53">
        <v>0</v>
      </c>
      <c r="FW231" s="53">
        <v>0</v>
      </c>
      <c r="FX231" s="53">
        <v>0</v>
      </c>
      <c r="FY231" s="53">
        <v>0</v>
      </c>
      <c r="FZ231" s="53">
        <v>0</v>
      </c>
      <c r="GA231" s="53">
        <v>0</v>
      </c>
      <c r="GB231" s="53">
        <v>0</v>
      </c>
      <c r="GC231" s="53">
        <v>0</v>
      </c>
      <c r="GD231" s="53">
        <v>0</v>
      </c>
      <c r="GE231" s="53">
        <v>0</v>
      </c>
      <c r="GF231" s="53">
        <v>0</v>
      </c>
      <c r="GG231" s="53">
        <v>0</v>
      </c>
      <c r="GH231" s="53">
        <v>0</v>
      </c>
      <c r="GI231" s="54">
        <v>0</v>
      </c>
      <c r="GJ231" s="53">
        <v>0</v>
      </c>
      <c r="GK231" s="53">
        <v>0</v>
      </c>
      <c r="GL231" s="53">
        <v>0</v>
      </c>
      <c r="GM231" s="53">
        <v>0</v>
      </c>
      <c r="GN231" s="53">
        <v>0</v>
      </c>
      <c r="GO231" s="53">
        <v>0</v>
      </c>
      <c r="GP231" s="53">
        <v>0</v>
      </c>
      <c r="GQ231" s="53">
        <v>0</v>
      </c>
      <c r="GR231" s="53">
        <v>0</v>
      </c>
      <c r="GS231" s="53">
        <v>0</v>
      </c>
      <c r="GT231" s="53">
        <v>0</v>
      </c>
      <c r="GU231" s="53">
        <v>0</v>
      </c>
      <c r="GV231" s="53">
        <v>0</v>
      </c>
      <c r="GW231" s="53">
        <v>0</v>
      </c>
      <c r="GX231" s="53">
        <v>0</v>
      </c>
      <c r="GY231" s="53">
        <v>0</v>
      </c>
      <c r="GZ231" s="53">
        <v>0</v>
      </c>
      <c r="HA231" s="53">
        <v>0</v>
      </c>
      <c r="HB231" s="53">
        <v>0</v>
      </c>
      <c r="HC231" s="53">
        <v>0</v>
      </c>
      <c r="HD231" s="53">
        <v>0</v>
      </c>
      <c r="HE231" s="53">
        <v>0</v>
      </c>
      <c r="HF231" s="53">
        <v>0</v>
      </c>
      <c r="HG231" s="54">
        <v>0</v>
      </c>
      <c r="HH231" s="52"/>
      <c r="HI231" s="160"/>
      <c r="HJ231" s="161"/>
      <c r="HK231" s="161"/>
      <c r="HL231" s="161"/>
      <c r="HM231" s="161"/>
      <c r="HN231" s="161"/>
      <c r="HO231" s="161"/>
      <c r="HP231" s="161"/>
      <c r="HQ231" s="161"/>
      <c r="HR231" s="161"/>
      <c r="HS231" s="161"/>
      <c r="HT231" s="162"/>
      <c r="HU231" s="160"/>
      <c r="HV231" s="161"/>
      <c r="HW231" s="161"/>
      <c r="HX231" s="161"/>
      <c r="HY231" s="161"/>
      <c r="HZ231" s="161"/>
      <c r="IA231" s="161"/>
      <c r="IB231" s="161"/>
      <c r="IC231" s="161"/>
      <c r="ID231" s="161"/>
      <c r="IE231" s="161"/>
      <c r="IF231" s="162"/>
      <c r="IG231" s="160"/>
      <c r="IH231" s="161"/>
      <c r="II231" s="161"/>
      <c r="IJ231" s="161"/>
      <c r="IK231" s="161"/>
      <c r="IL231" s="161"/>
      <c r="IM231" s="161"/>
      <c r="IN231" s="161"/>
      <c r="IO231" s="161"/>
      <c r="IP231" s="161"/>
      <c r="IQ231" s="161"/>
      <c r="IR231" s="162"/>
      <c r="IS231" s="160"/>
      <c r="IT231" s="161"/>
      <c r="IU231" s="161"/>
      <c r="IV231" s="161"/>
      <c r="IW231" s="161"/>
      <c r="IX231" s="161"/>
      <c r="IY231" s="161"/>
      <c r="IZ231" s="161"/>
      <c r="JA231" s="161"/>
      <c r="JB231" s="161"/>
      <c r="JC231" s="161"/>
      <c r="JD231" s="162"/>
      <c r="JE231" s="92"/>
    </row>
    <row r="232" spans="1:265" s="1" customFormat="1" ht="15" thickBot="1" x14ac:dyDescent="0.35">
      <c r="A232" s="125"/>
      <c r="B232" s="163">
        <f t="shared" ca="1" si="3220"/>
        <v>0</v>
      </c>
      <c r="C232" s="164" t="str">
        <f t="shared" ca="1" si="3221"/>
        <v>Affaire 1</v>
      </c>
      <c r="D232" s="140" t="str">
        <f t="shared" ca="1" si="3222"/>
        <v>DCE/REA</v>
      </c>
      <c r="E232" s="141" t="s">
        <v>40</v>
      </c>
      <c r="F232" s="142">
        <v>3</v>
      </c>
      <c r="G232" s="140">
        <f t="shared" ca="1" si="3223"/>
        <v>0</v>
      </c>
      <c r="H232" s="140">
        <f t="shared" ca="1" si="3224"/>
        <v>0</v>
      </c>
      <c r="I232" s="168">
        <f t="shared" ca="1" si="3225"/>
        <v>0</v>
      </c>
      <c r="J232" s="140">
        <f t="shared" ca="1" si="3226"/>
        <v>0</v>
      </c>
      <c r="K232" s="140">
        <f t="shared" ca="1" si="3227"/>
        <v>0</v>
      </c>
      <c r="L232" s="143">
        <f t="shared" ca="1" si="3228"/>
        <v>0</v>
      </c>
      <c r="M232" s="108"/>
      <c r="N232" s="145">
        <v>250</v>
      </c>
      <c r="O232" s="146">
        <v>43466</v>
      </c>
      <c r="P232" s="146">
        <v>43525</v>
      </c>
      <c r="Q232" s="147"/>
      <c r="R232" s="148" t="str">
        <f ca="1">IF(AND($P232&lt;&gt;"",$P232&lt;=$B$1,$Q232=""),"RETARD","")</f>
        <v>RETARD</v>
      </c>
      <c r="S232" s="148">
        <f ca="1">IF($O232="","",IF(AND($B$1&lt;$P232,$Q232=""),$P232,IF(AND($Q232&lt;=$P232,$Q232&lt;&gt;""),$Q232,EDATE($P232,1))))</f>
        <v>43556</v>
      </c>
      <c r="T232" s="150"/>
      <c r="U232" s="108"/>
      <c r="V232" s="154" t="str">
        <f t="shared" ca="1" si="3229"/>
        <v>-</v>
      </c>
      <c r="W232" s="155" t="str">
        <f t="shared" ca="1" si="3230"/>
        <v>-</v>
      </c>
      <c r="X232" s="155" t="str">
        <f t="shared" ca="1" si="3231"/>
        <v>-</v>
      </c>
      <c r="Y232" s="155" t="str">
        <f t="shared" ca="1" si="3232"/>
        <v>DCE</v>
      </c>
      <c r="Z232" s="155" t="str">
        <f t="shared" ca="1" si="3233"/>
        <v/>
      </c>
      <c r="AA232" s="155" t="str">
        <f t="shared" ca="1" si="3234"/>
        <v/>
      </c>
      <c r="AB232" s="155" t="str">
        <f t="shared" ca="1" si="3235"/>
        <v/>
      </c>
      <c r="AC232" s="155" t="str">
        <f t="shared" ca="1" si="3236"/>
        <v/>
      </c>
      <c r="AD232" s="155" t="str">
        <f t="shared" ca="1" si="3237"/>
        <v/>
      </c>
      <c r="AE232" s="155" t="str">
        <f t="shared" ca="1" si="3238"/>
        <v/>
      </c>
      <c r="AF232" s="155" t="str">
        <f t="shared" ca="1" si="3239"/>
        <v/>
      </c>
      <c r="AG232" s="156" t="str">
        <f t="shared" ca="1" si="3240"/>
        <v/>
      </c>
      <c r="AH232" s="154" t="str">
        <f t="shared" ca="1" si="3241"/>
        <v/>
      </c>
      <c r="AI232" s="155" t="str">
        <f t="shared" ca="1" si="3242"/>
        <v/>
      </c>
      <c r="AJ232" s="155" t="str">
        <f t="shared" ca="1" si="3243"/>
        <v/>
      </c>
      <c r="AK232" s="155" t="str">
        <f t="shared" ca="1" si="3244"/>
        <v/>
      </c>
      <c r="AL232" s="155" t="str">
        <f t="shared" ca="1" si="3245"/>
        <v/>
      </c>
      <c r="AM232" s="155" t="str">
        <f t="shared" ca="1" si="3246"/>
        <v/>
      </c>
      <c r="AN232" s="155" t="str">
        <f t="shared" ca="1" si="3247"/>
        <v/>
      </c>
      <c r="AO232" s="155" t="str">
        <f t="shared" ca="1" si="3248"/>
        <v/>
      </c>
      <c r="AP232" s="155" t="str">
        <f t="shared" ca="1" si="3249"/>
        <v/>
      </c>
      <c r="AQ232" s="155" t="str">
        <f t="shared" ca="1" si="3250"/>
        <v/>
      </c>
      <c r="AR232" s="155" t="str">
        <f t="shared" ca="1" si="3251"/>
        <v/>
      </c>
      <c r="AS232" s="156" t="str">
        <f t="shared" ca="1" si="3252"/>
        <v/>
      </c>
      <c r="AT232" s="154" t="str">
        <f t="shared" ca="1" si="3253"/>
        <v/>
      </c>
      <c r="AU232" s="155" t="str">
        <f t="shared" ca="1" si="3254"/>
        <v/>
      </c>
      <c r="AV232" s="155" t="str">
        <f t="shared" ca="1" si="3255"/>
        <v/>
      </c>
      <c r="AW232" s="155" t="str">
        <f t="shared" ca="1" si="3256"/>
        <v/>
      </c>
      <c r="AX232" s="155" t="str">
        <f t="shared" ca="1" si="3257"/>
        <v/>
      </c>
      <c r="AY232" s="155" t="str">
        <f t="shared" ca="1" si="3258"/>
        <v/>
      </c>
      <c r="AZ232" s="155" t="str">
        <f t="shared" ca="1" si="3259"/>
        <v/>
      </c>
      <c r="BA232" s="155" t="str">
        <f t="shared" ca="1" si="3260"/>
        <v/>
      </c>
      <c r="BB232" s="155" t="str">
        <f t="shared" ca="1" si="3261"/>
        <v/>
      </c>
      <c r="BC232" s="155" t="str">
        <f t="shared" ca="1" si="3262"/>
        <v/>
      </c>
      <c r="BD232" s="155" t="str">
        <f t="shared" ca="1" si="3263"/>
        <v/>
      </c>
      <c r="BE232" s="156" t="str">
        <f t="shared" ca="1" si="3264"/>
        <v/>
      </c>
      <c r="BF232" s="154" t="str">
        <f t="shared" ca="1" si="3265"/>
        <v/>
      </c>
      <c r="BG232" s="155" t="str">
        <f t="shared" ca="1" si="3266"/>
        <v/>
      </c>
      <c r="BH232" s="155" t="str">
        <f t="shared" ca="1" si="3267"/>
        <v/>
      </c>
      <c r="BI232" s="155" t="str">
        <f t="shared" ca="1" si="3268"/>
        <v/>
      </c>
      <c r="BJ232" s="155" t="str">
        <f t="shared" ca="1" si="3269"/>
        <v/>
      </c>
      <c r="BK232" s="155" t="str">
        <f t="shared" ca="1" si="3270"/>
        <v/>
      </c>
      <c r="BL232" s="155" t="str">
        <f t="shared" ca="1" si="3271"/>
        <v/>
      </c>
      <c r="BM232" s="155" t="str">
        <f t="shared" ca="1" si="3272"/>
        <v/>
      </c>
      <c r="BN232" s="155" t="str">
        <f t="shared" ca="1" si="3273"/>
        <v/>
      </c>
      <c r="BO232" s="155" t="str">
        <f t="shared" ca="1" si="3274"/>
        <v/>
      </c>
      <c r="BP232" s="155" t="str">
        <f t="shared" ca="1" si="3275"/>
        <v/>
      </c>
      <c r="BQ232" s="156" t="str">
        <f t="shared" ca="1" si="3276"/>
        <v/>
      </c>
      <c r="BR232" s="52"/>
      <c r="BS232" s="53">
        <f t="shared" ca="1" si="3277"/>
        <v>71.428571428571431</v>
      </c>
      <c r="BT232" s="53">
        <f t="shared" ca="1" si="3277"/>
        <v>71.428571428571431</v>
      </c>
      <c r="BU232" s="53">
        <f t="shared" ca="1" si="3277"/>
        <v>71.428571428571431</v>
      </c>
      <c r="BV232" s="53">
        <f t="shared" ca="1" si="3277"/>
        <v>35.714285714285715</v>
      </c>
      <c r="BW232" s="53">
        <f t="shared" ca="1" si="3277"/>
        <v>0</v>
      </c>
      <c r="BX232" s="53">
        <f t="shared" ca="1" si="3277"/>
        <v>0</v>
      </c>
      <c r="BY232" s="53">
        <f t="shared" ca="1" si="3277"/>
        <v>0</v>
      </c>
      <c r="BZ232" s="53">
        <f t="shared" ca="1" si="3277"/>
        <v>0</v>
      </c>
      <c r="CA232" s="53">
        <f t="shared" ca="1" si="3277"/>
        <v>0</v>
      </c>
      <c r="CB232" s="53">
        <f t="shared" ca="1" si="3277"/>
        <v>0</v>
      </c>
      <c r="CC232" s="53">
        <f t="shared" ca="1" si="3277"/>
        <v>0</v>
      </c>
      <c r="CD232" s="54">
        <f t="shared" ca="1" si="3277"/>
        <v>0</v>
      </c>
      <c r="CE232" s="53">
        <f t="shared" ca="1" si="3277"/>
        <v>0</v>
      </c>
      <c r="CF232" s="53">
        <f t="shared" ca="1" si="3277"/>
        <v>0</v>
      </c>
      <c r="CG232" s="53">
        <f t="shared" ca="1" si="3277"/>
        <v>0</v>
      </c>
      <c r="CH232" s="53">
        <f t="shared" ca="1" si="3277"/>
        <v>0</v>
      </c>
      <c r="CI232" s="53">
        <f t="shared" ca="1" si="3278"/>
        <v>0</v>
      </c>
      <c r="CJ232" s="53">
        <f t="shared" ca="1" si="3278"/>
        <v>0</v>
      </c>
      <c r="CK232" s="53">
        <f t="shared" ca="1" si="3278"/>
        <v>0</v>
      </c>
      <c r="CL232" s="53">
        <f t="shared" ca="1" si="3278"/>
        <v>0</v>
      </c>
      <c r="CM232" s="53">
        <f t="shared" ca="1" si="3278"/>
        <v>0</v>
      </c>
      <c r="CN232" s="53">
        <f t="shared" ca="1" si="3278"/>
        <v>0</v>
      </c>
      <c r="CO232" s="53">
        <f t="shared" ca="1" si="3278"/>
        <v>0</v>
      </c>
      <c r="CP232" s="54">
        <f t="shared" ca="1" si="3278"/>
        <v>0</v>
      </c>
      <c r="CQ232" s="53">
        <f t="shared" ca="1" si="3278"/>
        <v>0</v>
      </c>
      <c r="CR232" s="53">
        <f t="shared" ca="1" si="3278"/>
        <v>0</v>
      </c>
      <c r="CS232" s="53">
        <f t="shared" ca="1" si="3278"/>
        <v>0</v>
      </c>
      <c r="CT232" s="53">
        <f t="shared" ca="1" si="3278"/>
        <v>0</v>
      </c>
      <c r="CU232" s="53">
        <f t="shared" ca="1" si="3278"/>
        <v>0</v>
      </c>
      <c r="CV232" s="53">
        <f t="shared" ca="1" si="3278"/>
        <v>0</v>
      </c>
      <c r="CW232" s="53">
        <f t="shared" ca="1" si="3278"/>
        <v>0</v>
      </c>
      <c r="CX232" s="53">
        <f t="shared" ca="1" si="3278"/>
        <v>0</v>
      </c>
      <c r="CY232" s="53">
        <f t="shared" ca="1" si="3279"/>
        <v>0</v>
      </c>
      <c r="CZ232" s="53">
        <f t="shared" ca="1" si="3279"/>
        <v>0</v>
      </c>
      <c r="DA232" s="53">
        <f t="shared" ca="1" si="3279"/>
        <v>0</v>
      </c>
      <c r="DB232" s="54">
        <f t="shared" ca="1" si="3279"/>
        <v>0</v>
      </c>
      <c r="DC232" s="53">
        <f t="shared" ca="1" si="3279"/>
        <v>0</v>
      </c>
      <c r="DD232" s="53">
        <f t="shared" ca="1" si="3279"/>
        <v>0</v>
      </c>
      <c r="DE232" s="53">
        <f t="shared" ca="1" si="3279"/>
        <v>0</v>
      </c>
      <c r="DF232" s="53">
        <f t="shared" ca="1" si="3279"/>
        <v>0</v>
      </c>
      <c r="DG232" s="53">
        <f t="shared" ca="1" si="3279"/>
        <v>0</v>
      </c>
      <c r="DH232" s="53">
        <f t="shared" ca="1" si="3279"/>
        <v>0</v>
      </c>
      <c r="DI232" s="53">
        <f t="shared" ca="1" si="3279"/>
        <v>0</v>
      </c>
      <c r="DJ232" s="53">
        <f t="shared" ca="1" si="3279"/>
        <v>0</v>
      </c>
      <c r="DK232" s="53">
        <f t="shared" ca="1" si="3279"/>
        <v>0</v>
      </c>
      <c r="DL232" s="53">
        <f t="shared" ca="1" si="3279"/>
        <v>0</v>
      </c>
      <c r="DM232" s="53">
        <f t="shared" ca="1" si="3279"/>
        <v>0</v>
      </c>
      <c r="DN232" s="53">
        <f t="shared" ca="1" si="3279"/>
        <v>0</v>
      </c>
      <c r="DO232" s="52"/>
      <c r="DP232" s="60">
        <v>35.714285714285715</v>
      </c>
      <c r="DQ232" s="53">
        <v>35.714285714285715</v>
      </c>
      <c r="DR232" s="53">
        <v>35.714285714285715</v>
      </c>
      <c r="DS232" s="53">
        <v>35.714285714285715</v>
      </c>
      <c r="DT232" s="53">
        <v>35.714285714285715</v>
      </c>
      <c r="DU232" s="53">
        <v>35.714285714285715</v>
      </c>
      <c r="DV232" s="53">
        <v>35.714285714285715</v>
      </c>
      <c r="DW232" s="53">
        <v>0</v>
      </c>
      <c r="DX232" s="53">
        <v>0</v>
      </c>
      <c r="DY232" s="53">
        <v>0</v>
      </c>
      <c r="DZ232" s="53">
        <v>0</v>
      </c>
      <c r="EA232" s="53">
        <v>0</v>
      </c>
      <c r="EB232" s="53">
        <v>0</v>
      </c>
      <c r="EC232" s="53">
        <v>0</v>
      </c>
      <c r="ED232" s="53">
        <v>0</v>
      </c>
      <c r="EE232" s="53">
        <v>0</v>
      </c>
      <c r="EF232" s="53">
        <v>0</v>
      </c>
      <c r="EG232" s="53">
        <v>0</v>
      </c>
      <c r="EH232" s="53">
        <v>0</v>
      </c>
      <c r="EI232" s="53">
        <v>0</v>
      </c>
      <c r="EJ232" s="53">
        <v>0</v>
      </c>
      <c r="EK232" s="53">
        <v>0</v>
      </c>
      <c r="EL232" s="55">
        <v>0</v>
      </c>
      <c r="EM232" s="54">
        <v>0</v>
      </c>
      <c r="EN232" s="53">
        <v>0</v>
      </c>
      <c r="EO232" s="53">
        <v>0</v>
      </c>
      <c r="EP232" s="53">
        <v>0</v>
      </c>
      <c r="EQ232" s="53">
        <v>0</v>
      </c>
      <c r="ER232" s="53">
        <v>0</v>
      </c>
      <c r="ES232" s="53">
        <v>0</v>
      </c>
      <c r="ET232" s="53">
        <v>0</v>
      </c>
      <c r="EU232" s="53">
        <v>0</v>
      </c>
      <c r="EV232" s="53">
        <v>0</v>
      </c>
      <c r="EW232" s="53">
        <v>0</v>
      </c>
      <c r="EX232" s="53">
        <v>0</v>
      </c>
      <c r="EY232" s="53">
        <v>0</v>
      </c>
      <c r="EZ232" s="53">
        <v>0</v>
      </c>
      <c r="FA232" s="53">
        <v>0</v>
      </c>
      <c r="FB232" s="53">
        <v>0</v>
      </c>
      <c r="FC232" s="53">
        <v>0</v>
      </c>
      <c r="FD232" s="53">
        <v>0</v>
      </c>
      <c r="FE232" s="53">
        <v>0</v>
      </c>
      <c r="FF232" s="53">
        <v>0</v>
      </c>
      <c r="FG232" s="53">
        <v>0</v>
      </c>
      <c r="FH232" s="53">
        <v>0</v>
      </c>
      <c r="FI232" s="53">
        <v>0</v>
      </c>
      <c r="FJ232" s="53">
        <v>0</v>
      </c>
      <c r="FK232" s="54">
        <v>0</v>
      </c>
      <c r="FL232" s="53">
        <v>0</v>
      </c>
      <c r="FM232" s="53">
        <v>0</v>
      </c>
      <c r="FN232" s="53">
        <v>0</v>
      </c>
      <c r="FO232" s="53">
        <v>0</v>
      </c>
      <c r="FP232" s="53">
        <v>0</v>
      </c>
      <c r="FQ232" s="53">
        <v>0</v>
      </c>
      <c r="FR232" s="53">
        <v>0</v>
      </c>
      <c r="FS232" s="53">
        <v>0</v>
      </c>
      <c r="FT232" s="53">
        <v>0</v>
      </c>
      <c r="FU232" s="53">
        <v>0</v>
      </c>
      <c r="FV232" s="53">
        <v>0</v>
      </c>
      <c r="FW232" s="53">
        <v>0</v>
      </c>
      <c r="FX232" s="53">
        <v>0</v>
      </c>
      <c r="FY232" s="53">
        <v>0</v>
      </c>
      <c r="FZ232" s="53">
        <v>0</v>
      </c>
      <c r="GA232" s="53">
        <v>0</v>
      </c>
      <c r="GB232" s="53">
        <v>0</v>
      </c>
      <c r="GC232" s="53">
        <v>0</v>
      </c>
      <c r="GD232" s="53">
        <v>0</v>
      </c>
      <c r="GE232" s="53">
        <v>0</v>
      </c>
      <c r="GF232" s="53">
        <v>0</v>
      </c>
      <c r="GG232" s="53">
        <v>0</v>
      </c>
      <c r="GH232" s="53">
        <v>0</v>
      </c>
      <c r="GI232" s="54">
        <v>0</v>
      </c>
      <c r="GJ232" s="53">
        <v>0</v>
      </c>
      <c r="GK232" s="53">
        <v>0</v>
      </c>
      <c r="GL232" s="53">
        <v>0</v>
      </c>
      <c r="GM232" s="53">
        <v>0</v>
      </c>
      <c r="GN232" s="53">
        <v>0</v>
      </c>
      <c r="GO232" s="53">
        <v>0</v>
      </c>
      <c r="GP232" s="53">
        <v>0</v>
      </c>
      <c r="GQ232" s="53">
        <v>0</v>
      </c>
      <c r="GR232" s="53">
        <v>0</v>
      </c>
      <c r="GS232" s="53">
        <v>0</v>
      </c>
      <c r="GT232" s="53">
        <v>0</v>
      </c>
      <c r="GU232" s="53">
        <v>0</v>
      </c>
      <c r="GV232" s="53">
        <v>0</v>
      </c>
      <c r="GW232" s="53">
        <v>0</v>
      </c>
      <c r="GX232" s="53">
        <v>0</v>
      </c>
      <c r="GY232" s="53">
        <v>0</v>
      </c>
      <c r="GZ232" s="53">
        <v>0</v>
      </c>
      <c r="HA232" s="53">
        <v>0</v>
      </c>
      <c r="HB232" s="53">
        <v>0</v>
      </c>
      <c r="HC232" s="53">
        <v>0</v>
      </c>
      <c r="HD232" s="53">
        <v>0</v>
      </c>
      <c r="HE232" s="53">
        <v>0</v>
      </c>
      <c r="HF232" s="53">
        <v>0</v>
      </c>
      <c r="HG232" s="54">
        <v>0</v>
      </c>
      <c r="HH232" s="52"/>
      <c r="HI232" s="160"/>
      <c r="HJ232" s="161"/>
      <c r="HK232" s="161"/>
      <c r="HL232" s="161"/>
      <c r="HM232" s="161"/>
      <c r="HN232" s="161"/>
      <c r="HO232" s="161"/>
      <c r="HP232" s="161"/>
      <c r="HQ232" s="161"/>
      <c r="HR232" s="161"/>
      <c r="HS232" s="161"/>
      <c r="HT232" s="162"/>
      <c r="HU232" s="160"/>
      <c r="HV232" s="161"/>
      <c r="HW232" s="161"/>
      <c r="HX232" s="161"/>
      <c r="HY232" s="161"/>
      <c r="HZ232" s="161"/>
      <c r="IA232" s="161"/>
      <c r="IB232" s="161"/>
      <c r="IC232" s="161"/>
      <c r="ID232" s="161"/>
      <c r="IE232" s="161"/>
      <c r="IF232" s="162"/>
      <c r="IG232" s="160"/>
      <c r="IH232" s="161"/>
      <c r="II232" s="161"/>
      <c r="IJ232" s="161"/>
      <c r="IK232" s="161"/>
      <c r="IL232" s="161"/>
      <c r="IM232" s="161"/>
      <c r="IN232" s="161"/>
      <c r="IO232" s="161"/>
      <c r="IP232" s="161"/>
      <c r="IQ232" s="161"/>
      <c r="IR232" s="162"/>
      <c r="IS232" s="160"/>
      <c r="IT232" s="161"/>
      <c r="IU232" s="161"/>
      <c r="IV232" s="161"/>
      <c r="IW232" s="161"/>
      <c r="IX232" s="161"/>
      <c r="IY232" s="161"/>
      <c r="IZ232" s="161"/>
      <c r="JA232" s="161"/>
      <c r="JB232" s="161"/>
      <c r="JC232" s="161"/>
      <c r="JD232" s="162"/>
      <c r="JE232" s="92"/>
    </row>
    <row r="233" spans="1:265" s="1" customFormat="1" ht="14.4" x14ac:dyDescent="0.3">
      <c r="A233" s="124"/>
      <c r="B233" s="171"/>
      <c r="C233" s="165" t="s">
        <v>43</v>
      </c>
      <c r="D233" s="137" t="s">
        <v>28</v>
      </c>
      <c r="E233" s="137" t="s">
        <v>39</v>
      </c>
      <c r="F233" s="138"/>
      <c r="G233" s="137"/>
      <c r="H233" s="137"/>
      <c r="I233" s="172"/>
      <c r="J233" s="137"/>
      <c r="K233" s="137"/>
      <c r="L233" s="139"/>
      <c r="M233" s="108"/>
      <c r="N233" s="144">
        <f ca="1">SUM(INDIRECT(ADDRESS(ROW($C233)+1,COLUMN($C233)+11,4)&amp;":"&amp;ADDRESS(ROW($C233)+(COUNTIFS($C$1:$C$12,$C233)-1),COLUMN($C233)+11,4)))</f>
        <v>850</v>
      </c>
      <c r="O233" s="137"/>
      <c r="P233" s="137"/>
      <c r="Q233" s="137"/>
      <c r="R233" s="137"/>
      <c r="S233" s="137"/>
      <c r="T233" s="170"/>
      <c r="U233" s="108"/>
      <c r="V233" s="151"/>
      <c r="W233" s="152"/>
      <c r="X233" s="152"/>
      <c r="Y233" s="152"/>
      <c r="Z233" s="152"/>
      <c r="AA233" s="152"/>
      <c r="AB233" s="152"/>
      <c r="AC233" s="152"/>
      <c r="AD233" s="152"/>
      <c r="AE233" s="152"/>
      <c r="AF233" s="152"/>
      <c r="AG233" s="153"/>
      <c r="AH233" s="151"/>
      <c r="AI233" s="152"/>
      <c r="AJ233" s="152"/>
      <c r="AK233" s="152"/>
      <c r="AL233" s="152"/>
      <c r="AM233" s="152"/>
      <c r="AN233" s="152"/>
      <c r="AO233" s="152"/>
      <c r="AP233" s="152"/>
      <c r="AQ233" s="152"/>
      <c r="AR233" s="152"/>
      <c r="AS233" s="153"/>
      <c r="AT233" s="151"/>
      <c r="AU233" s="152"/>
      <c r="AV233" s="152"/>
      <c r="AW233" s="152"/>
      <c r="AX233" s="152"/>
      <c r="AY233" s="152"/>
      <c r="AZ233" s="152"/>
      <c r="BA233" s="152"/>
      <c r="BB233" s="152"/>
      <c r="BC233" s="152"/>
      <c r="BD233" s="152"/>
      <c r="BE233" s="153"/>
      <c r="BF233" s="151"/>
      <c r="BG233" s="152"/>
      <c r="BH233" s="152"/>
      <c r="BI233" s="152"/>
      <c r="BJ233" s="152"/>
      <c r="BK233" s="152"/>
      <c r="BL233" s="152"/>
      <c r="BM233" s="152"/>
      <c r="BN233" s="152"/>
      <c r="BO233" s="152"/>
      <c r="BP233" s="152"/>
      <c r="BQ233" s="153"/>
      <c r="BR233" s="52"/>
      <c r="BS233" s="71"/>
      <c r="BT233" s="71"/>
      <c r="BU233" s="71"/>
      <c r="BV233" s="71"/>
      <c r="BW233" s="71"/>
      <c r="BX233" s="71"/>
      <c r="BY233" s="71"/>
      <c r="BZ233" s="71"/>
      <c r="CA233" s="71"/>
      <c r="CB233" s="71"/>
      <c r="CC233" s="71"/>
      <c r="CD233" s="72"/>
      <c r="CE233" s="71"/>
      <c r="CF233" s="71"/>
      <c r="CG233" s="71"/>
      <c r="CH233" s="71"/>
      <c r="CI233" s="71"/>
      <c r="CJ233" s="71"/>
      <c r="CK233" s="71"/>
      <c r="CL233" s="71"/>
      <c r="CM233" s="71"/>
      <c r="CN233" s="71"/>
      <c r="CO233" s="71"/>
      <c r="CP233" s="72"/>
      <c r="CQ233" s="71"/>
      <c r="CR233" s="71"/>
      <c r="CS233" s="71"/>
      <c r="CT233" s="71"/>
      <c r="CU233" s="71"/>
      <c r="CV233" s="71"/>
      <c r="CW233" s="71"/>
      <c r="CX233" s="71"/>
      <c r="CY233" s="71"/>
      <c r="CZ233" s="71"/>
      <c r="DA233" s="71"/>
      <c r="DB233" s="72"/>
      <c r="DC233" s="71"/>
      <c r="DD233" s="71"/>
      <c r="DE233" s="71"/>
      <c r="DF233" s="71"/>
      <c r="DG233" s="71"/>
      <c r="DH233" s="71"/>
      <c r="DI233" s="71"/>
      <c r="DJ233" s="71"/>
      <c r="DK233" s="71"/>
      <c r="DL233" s="71"/>
      <c r="DM233" s="71"/>
      <c r="DN233" s="71"/>
      <c r="DO233" s="52"/>
      <c r="DP233" s="73"/>
      <c r="DQ233" s="71"/>
      <c r="DR233" s="71"/>
      <c r="DS233" s="71"/>
      <c r="DT233" s="71"/>
      <c r="DU233" s="71"/>
      <c r="DV233" s="71"/>
      <c r="DW233" s="71"/>
      <c r="DX233" s="71"/>
      <c r="DY233" s="71"/>
      <c r="DZ233" s="71"/>
      <c r="EA233" s="71"/>
      <c r="EB233" s="71"/>
      <c r="EC233" s="71"/>
      <c r="ED233" s="71"/>
      <c r="EE233" s="71"/>
      <c r="EF233" s="71"/>
      <c r="EG233" s="71"/>
      <c r="EH233" s="71"/>
      <c r="EI233" s="71"/>
      <c r="EJ233" s="71"/>
      <c r="EK233" s="71"/>
      <c r="EL233" s="74"/>
      <c r="EM233" s="72"/>
      <c r="EN233" s="71"/>
      <c r="EO233" s="71"/>
      <c r="EP233" s="71"/>
      <c r="EQ233" s="71"/>
      <c r="ER233" s="71"/>
      <c r="ES233" s="71"/>
      <c r="ET233" s="71"/>
      <c r="EU233" s="71"/>
      <c r="EV233" s="71"/>
      <c r="EW233" s="71"/>
      <c r="EX233" s="71"/>
      <c r="EY233" s="71"/>
      <c r="EZ233" s="71"/>
      <c r="FA233" s="71"/>
      <c r="FB233" s="71"/>
      <c r="FC233" s="71"/>
      <c r="FD233" s="71"/>
      <c r="FE233" s="71"/>
      <c r="FF233" s="71"/>
      <c r="FG233" s="71"/>
      <c r="FH233" s="71"/>
      <c r="FI233" s="71"/>
      <c r="FJ233" s="71"/>
      <c r="FK233" s="72"/>
      <c r="FL233" s="71"/>
      <c r="FM233" s="71"/>
      <c r="FN233" s="71"/>
      <c r="FO233" s="71"/>
      <c r="FP233" s="71"/>
      <c r="FQ233" s="71"/>
      <c r="FR233" s="71"/>
      <c r="FS233" s="71"/>
      <c r="FT233" s="71"/>
      <c r="FU233" s="71"/>
      <c r="FV233" s="71"/>
      <c r="FW233" s="71"/>
      <c r="FX233" s="71"/>
      <c r="FY233" s="71"/>
      <c r="FZ233" s="71"/>
      <c r="GA233" s="71"/>
      <c r="GB233" s="71"/>
      <c r="GC233" s="71"/>
      <c r="GD233" s="71"/>
      <c r="GE233" s="71"/>
      <c r="GF233" s="71"/>
      <c r="GG233" s="71"/>
      <c r="GH233" s="71"/>
      <c r="GI233" s="72"/>
      <c r="GJ233" s="71"/>
      <c r="GK233" s="71"/>
      <c r="GL233" s="71"/>
      <c r="GM233" s="71"/>
      <c r="GN233" s="71"/>
      <c r="GO233" s="71"/>
      <c r="GP233" s="71"/>
      <c r="GQ233" s="71"/>
      <c r="GR233" s="71"/>
      <c r="GS233" s="71"/>
      <c r="GT233" s="71"/>
      <c r="GU233" s="71"/>
      <c r="GV233" s="71"/>
      <c r="GW233" s="71"/>
      <c r="GX233" s="71"/>
      <c r="GY233" s="71"/>
      <c r="GZ233" s="71"/>
      <c r="HA233" s="71"/>
      <c r="HB233" s="71"/>
      <c r="HC233" s="71"/>
      <c r="HD233" s="71"/>
      <c r="HE233" s="71"/>
      <c r="HF233" s="71"/>
      <c r="HG233" s="72"/>
      <c r="HH233" s="52"/>
      <c r="HI233" s="157"/>
      <c r="HJ233" s="158"/>
      <c r="HK233" s="158"/>
      <c r="HL233" s="158"/>
      <c r="HM233" s="158"/>
      <c r="HN233" s="158"/>
      <c r="HO233" s="158"/>
      <c r="HP233" s="158"/>
      <c r="HQ233" s="158"/>
      <c r="HR233" s="158"/>
      <c r="HS233" s="158"/>
      <c r="HT233" s="159"/>
      <c r="HU233" s="157"/>
      <c r="HV233" s="158"/>
      <c r="HW233" s="158"/>
      <c r="HX233" s="158"/>
      <c r="HY233" s="158"/>
      <c r="HZ233" s="158"/>
      <c r="IA233" s="158"/>
      <c r="IB233" s="158"/>
      <c r="IC233" s="158"/>
      <c r="ID233" s="158"/>
      <c r="IE233" s="158"/>
      <c r="IF233" s="159"/>
      <c r="IG233" s="157"/>
      <c r="IH233" s="158"/>
      <c r="II233" s="158"/>
      <c r="IJ233" s="158"/>
      <c r="IK233" s="158"/>
      <c r="IL233" s="158"/>
      <c r="IM233" s="158"/>
      <c r="IN233" s="158"/>
      <c r="IO233" s="158"/>
      <c r="IP233" s="158"/>
      <c r="IQ233" s="158"/>
      <c r="IR233" s="159"/>
      <c r="IS233" s="157"/>
      <c r="IT233" s="158"/>
      <c r="IU233" s="158"/>
      <c r="IV233" s="158"/>
      <c r="IW233" s="158"/>
      <c r="IX233" s="158"/>
      <c r="IY233" s="158"/>
      <c r="IZ233" s="158"/>
      <c r="JA233" s="158"/>
      <c r="JB233" s="158"/>
      <c r="JC233" s="158"/>
      <c r="JD233" s="159"/>
      <c r="JE233" s="92"/>
    </row>
    <row r="234" spans="1:265" s="1" customFormat="1" ht="15" customHeight="1" x14ac:dyDescent="0.3">
      <c r="A234" s="125"/>
      <c r="B234" s="163">
        <f t="shared" ref="B234:B236" ca="1" si="3280">INDIRECT(ADDRESS(ROW(A234)-1,COLUMN(A234)+1,4),TRUE)</f>
        <v>0</v>
      </c>
      <c r="C234" s="164" t="str">
        <f t="shared" ref="C234:C236" ca="1" si="3281">INDIRECT(ADDRESS(ROW(B234)-1,COLUMN(B234)+1,4),TRUE)</f>
        <v>Affaire 1</v>
      </c>
      <c r="D234" s="140" t="str">
        <f t="shared" ref="D234:D236" ca="1" si="3282">INDIRECT(ADDRESS(ROW(C234)-1,COLUMN(C234)+1,4),TRUE)</f>
        <v>DCE/REA</v>
      </c>
      <c r="E234" s="141" t="s">
        <v>38</v>
      </c>
      <c r="F234" s="142">
        <v>1</v>
      </c>
      <c r="G234" s="140">
        <f t="shared" ref="G234:G236" ca="1" si="3283">INDIRECT(ADDRESS(ROW(F234)-1,COLUMN(F234)+1,4),TRUE)</f>
        <v>0</v>
      </c>
      <c r="H234" s="140">
        <f t="shared" ref="H234:H236" ca="1" si="3284">INDIRECT(ADDRESS(ROW(G234)-1,COLUMN(G234)+1,4),TRUE)</f>
        <v>0</v>
      </c>
      <c r="I234" s="168">
        <f t="shared" ref="I234:I236" ca="1" si="3285">INDIRECT(ADDRESS(ROW(H234)-1,COLUMN(H234)+1,4),TRUE)</f>
        <v>0</v>
      </c>
      <c r="J234" s="173">
        <f t="shared" ref="J234:J236" ca="1" si="3286">INDIRECT(ADDRESS(ROW(I234)-1,COLUMN(I234)+1,4),TRUE)</f>
        <v>0</v>
      </c>
      <c r="K234" s="140">
        <f t="shared" ref="K234:K236" ca="1" si="3287">INDIRECT(ADDRESS(ROW(J234)-1,COLUMN(J234)+1,4),TRUE)</f>
        <v>0</v>
      </c>
      <c r="L234" s="143">
        <f t="shared" ref="L234:L236" ca="1" si="3288">INDIRECT(ADDRESS(ROW(K234)-1,COLUMN(K234)+1,4),TRUE)</f>
        <v>0</v>
      </c>
      <c r="M234" s="108"/>
      <c r="N234" s="145">
        <v>400</v>
      </c>
      <c r="O234" s="146">
        <v>43466</v>
      </c>
      <c r="P234" s="146">
        <v>43586</v>
      </c>
      <c r="Q234" s="147"/>
      <c r="R234" s="148" t="str">
        <f ca="1">IF(AND($P234&lt;&gt;"",$P234&lt;=$B$1,$Q234=""),"RETARD","")</f>
        <v>RETARD</v>
      </c>
      <c r="S234" s="148">
        <f ca="1">IF($O234="","",IF(AND($B$1&lt;$P234,$Q234=""),$P234,IF(AND($Q234&lt;=$P234,$Q234&lt;&gt;""),$Q234,EDATE($P234,1))))</f>
        <v>43617</v>
      </c>
      <c r="T234" s="169"/>
      <c r="U234" s="108"/>
      <c r="V234" s="154" t="str">
        <f t="shared" ref="V234:V236" ca="1" si="3289">IF(AND(BS234&gt;0,BT234&gt;0),"-",IF(AND(BS234&gt;0,BT234=0),IF($D234="DCE/REA",IF(HI234="","DCE","REA"),$D234),""))</f>
        <v>-</v>
      </c>
      <c r="W234" s="155" t="str">
        <f t="shared" ref="W234:W236" ca="1" si="3290">IF(AND(BT234&gt;0,BU234&gt;0),"-",IF(AND(BT234&gt;0,BU234=0),IF($D234="DCE/REA",IF(HJ234="","DCE","REA"),$D234),""))</f>
        <v>-</v>
      </c>
      <c r="X234" s="155" t="str">
        <f t="shared" ref="X234:X236" ca="1" si="3291">IF(AND(BU234&gt;0,BV234&gt;0),"-",IF(AND(BU234&gt;0,BV234=0),IF($D234="DCE/REA",IF(HK234="","DCE","REA"),$D234),""))</f>
        <v>-</v>
      </c>
      <c r="Y234" s="155" t="str">
        <f t="shared" ref="Y234:Y236" ca="1" si="3292">IF(AND(BV234&gt;0,BW234&gt;0),"-",IF(AND(BV234&gt;0,BW234=0),IF($D234="DCE/REA",IF(HL234="","DCE","REA"),$D234),""))</f>
        <v>-</v>
      </c>
      <c r="Z234" s="155" t="str">
        <f t="shared" ref="Z234:Z236" ca="1" si="3293">IF(AND(BW234&gt;0,BX234&gt;0),"-",IF(AND(BW234&gt;0,BX234=0),IF($D234="DCE/REA",IF(HM234="","DCE","REA"),$D234),""))</f>
        <v>-</v>
      </c>
      <c r="AA234" s="155" t="str">
        <f t="shared" ref="AA234:AA236" ca="1" si="3294">IF(AND(BX234&gt;0,BY234&gt;0),"-",IF(AND(BX234&gt;0,BY234=0),IF($D234="DCE/REA",IF(HN234="","DCE","REA"),$D234),""))</f>
        <v>DCE</v>
      </c>
      <c r="AB234" s="155" t="str">
        <f t="shared" ref="AB234:AB236" ca="1" si="3295">IF(AND(BY234&gt;0,BZ234&gt;0),"-",IF(AND(BY234&gt;0,BZ234=0),IF($D234="DCE/REA",IF(HO234="","DCE","REA"),$D234),""))</f>
        <v/>
      </c>
      <c r="AC234" s="155" t="str">
        <f t="shared" ref="AC234:AC236" ca="1" si="3296">IF(AND(BZ234&gt;0,CA234&gt;0),"-",IF(AND(BZ234&gt;0,CA234=0),IF($D234="DCE/REA",IF(HP234="","DCE","REA"),$D234),""))</f>
        <v/>
      </c>
      <c r="AD234" s="155" t="str">
        <f t="shared" ref="AD234:AD236" ca="1" si="3297">IF(AND(CA234&gt;0,CB234&gt;0),"-",IF(AND(CA234&gt;0,CB234=0),IF($D234="DCE/REA",IF(HQ234="","DCE","REA"),$D234),""))</f>
        <v/>
      </c>
      <c r="AE234" s="155" t="str">
        <f t="shared" ref="AE234:AE236" ca="1" si="3298">IF(AND(CB234&gt;0,CC234&gt;0),"-",IF(AND(CB234&gt;0,CC234=0),IF($D234="DCE/REA",IF(HR234="","DCE","REA"),$D234),""))</f>
        <v/>
      </c>
      <c r="AF234" s="155" t="str">
        <f t="shared" ref="AF234:AF236" ca="1" si="3299">IF(AND(CC234&gt;0,CD234&gt;0),"-",IF(AND(CC234&gt;0,CD234=0),IF($D234="DCE/REA",IF(HS234="","DCE","REA"),$D234),""))</f>
        <v/>
      </c>
      <c r="AG234" s="156" t="str">
        <f t="shared" ref="AG234:AG236" ca="1" si="3300">IF(AND(CD234&gt;0,CE234&gt;0),"-",IF(AND(CD234&gt;0,CE234=0),IF($D234="DCE/REA",IF(HT234="","DCE","REA"),$D234),""))</f>
        <v/>
      </c>
      <c r="AH234" s="154" t="str">
        <f t="shared" ref="AH234:AH236" ca="1" si="3301">IF(AND(CE234&gt;0,CF234&gt;0),"-",IF(AND(CE234&gt;0,CF234=0),IF($D234="DCE/REA",IF(HU234="","DCE","REA"),$D234),""))</f>
        <v/>
      </c>
      <c r="AI234" s="155" t="str">
        <f t="shared" ref="AI234:AI236" ca="1" si="3302">IF(AND(CF234&gt;0,CG234&gt;0),"-",IF(AND(CF234&gt;0,CG234=0),IF($D234="DCE/REA",IF(HV234="","DCE","REA"),$D234),""))</f>
        <v/>
      </c>
      <c r="AJ234" s="155" t="str">
        <f t="shared" ref="AJ234:AJ236" ca="1" si="3303">IF(AND(CG234&gt;0,CH234&gt;0),"-",IF(AND(CG234&gt;0,CH234=0),IF($D234="DCE/REA",IF(HW234="","DCE","REA"),$D234),""))</f>
        <v/>
      </c>
      <c r="AK234" s="155" t="str">
        <f t="shared" ref="AK234:AK236" ca="1" si="3304">IF(AND(CH234&gt;0,CI234&gt;0),"-",IF(AND(CH234&gt;0,CI234=0),IF($D234="DCE/REA",IF(HX234="","DCE","REA"),$D234),""))</f>
        <v/>
      </c>
      <c r="AL234" s="155" t="str">
        <f t="shared" ref="AL234:AL236" ca="1" si="3305">IF(AND(CI234&gt;0,CJ234&gt;0),"-",IF(AND(CI234&gt;0,CJ234=0),IF($D234="DCE/REA",IF(HY234="","DCE","REA"),$D234),""))</f>
        <v/>
      </c>
      <c r="AM234" s="155" t="str">
        <f t="shared" ref="AM234:AM236" ca="1" si="3306">IF(AND(CJ234&gt;0,CK234&gt;0),"-",IF(AND(CJ234&gt;0,CK234=0),IF($D234="DCE/REA",IF(HZ234="","DCE","REA"),$D234),""))</f>
        <v/>
      </c>
      <c r="AN234" s="155" t="str">
        <f t="shared" ref="AN234:AN236" ca="1" si="3307">IF(AND(CK234&gt;0,CL234&gt;0),"-",IF(AND(CK234&gt;0,CL234=0),IF($D234="DCE/REA",IF(IA234="","DCE","REA"),$D234),""))</f>
        <v/>
      </c>
      <c r="AO234" s="155" t="str">
        <f t="shared" ref="AO234:AO236" ca="1" si="3308">IF(AND(CL234&gt;0,CM234&gt;0),"-",IF(AND(CL234&gt;0,CM234=0),IF($D234="DCE/REA",IF(IB234="","DCE","REA"),$D234),""))</f>
        <v/>
      </c>
      <c r="AP234" s="155" t="str">
        <f t="shared" ref="AP234:AP236" ca="1" si="3309">IF(AND(CM234&gt;0,CN234&gt;0),"-",IF(AND(CM234&gt;0,CN234=0),IF($D234="DCE/REA",IF(IC234="","DCE","REA"),$D234),""))</f>
        <v/>
      </c>
      <c r="AQ234" s="155" t="str">
        <f t="shared" ref="AQ234:AQ236" ca="1" si="3310">IF(AND(CN234&gt;0,CO234&gt;0),"-",IF(AND(CN234&gt;0,CO234=0),IF($D234="DCE/REA",IF(ID234="","DCE","REA"),$D234),""))</f>
        <v/>
      </c>
      <c r="AR234" s="155" t="str">
        <f t="shared" ref="AR234:AR236" ca="1" si="3311">IF(AND(CO234&gt;0,CP234&gt;0),"-",IF(AND(CO234&gt;0,CP234=0),IF($D234="DCE/REA",IF(IE234="","DCE","REA"),$D234),""))</f>
        <v/>
      </c>
      <c r="AS234" s="156" t="str">
        <f t="shared" ref="AS234:AS236" ca="1" si="3312">IF(AND(CP234&gt;0,CQ234&gt;0),"-",IF(AND(CP234&gt;0,CQ234=0),IF($D234="DCE/REA",IF(IF234="","DCE","REA"),$D234),""))</f>
        <v/>
      </c>
      <c r="AT234" s="154" t="str">
        <f t="shared" ref="AT234:AT236" ca="1" si="3313">IF(AND(CQ234&gt;0,CR234&gt;0),"-",IF(AND(CQ234&gt;0,CR234=0),IF($D234="DCE/REA",IF(IG234="","DCE","REA"),$D234),""))</f>
        <v/>
      </c>
      <c r="AU234" s="155" t="str">
        <f t="shared" ref="AU234:AU236" ca="1" si="3314">IF(AND(CR234&gt;0,CS234&gt;0),"-",IF(AND(CR234&gt;0,CS234=0),IF($D234="DCE/REA",IF(IH234="","DCE","REA"),$D234),""))</f>
        <v/>
      </c>
      <c r="AV234" s="155" t="str">
        <f t="shared" ref="AV234:AV236" ca="1" si="3315">IF(AND(CS234&gt;0,CT234&gt;0),"-",IF(AND(CS234&gt;0,CT234=0),IF($D234="DCE/REA",IF(II234="","DCE","REA"),$D234),""))</f>
        <v/>
      </c>
      <c r="AW234" s="155" t="str">
        <f t="shared" ref="AW234:AW236" ca="1" si="3316">IF(AND(CT234&gt;0,CU234&gt;0),"-",IF(AND(CT234&gt;0,CU234=0),IF($D234="DCE/REA",IF(IJ234="","DCE","REA"),$D234),""))</f>
        <v/>
      </c>
      <c r="AX234" s="155" t="str">
        <f t="shared" ref="AX234:AX236" ca="1" si="3317">IF(AND(CU234&gt;0,CV234&gt;0),"-",IF(AND(CU234&gt;0,CV234=0),IF($D234="DCE/REA",IF(IK234="","DCE","REA"),$D234),""))</f>
        <v/>
      </c>
      <c r="AY234" s="155" t="str">
        <f t="shared" ref="AY234:AY236" ca="1" si="3318">IF(AND(CV234&gt;0,CW234&gt;0),"-",IF(AND(CV234&gt;0,CW234=0),IF($D234="DCE/REA",IF(IL234="","DCE","REA"),$D234),""))</f>
        <v/>
      </c>
      <c r="AZ234" s="155" t="str">
        <f t="shared" ref="AZ234:AZ236" ca="1" si="3319">IF(AND(CW234&gt;0,CX234&gt;0),"-",IF(AND(CW234&gt;0,CX234=0),IF($D234="DCE/REA",IF(IM234="","DCE","REA"),$D234),""))</f>
        <v/>
      </c>
      <c r="BA234" s="155" t="str">
        <f t="shared" ref="BA234:BA236" ca="1" si="3320">IF(AND(CX234&gt;0,CY234&gt;0),"-",IF(AND(CX234&gt;0,CY234=0),IF($D234="DCE/REA",IF(IN234="","DCE","REA"),$D234),""))</f>
        <v/>
      </c>
      <c r="BB234" s="155" t="str">
        <f t="shared" ref="BB234:BB236" ca="1" si="3321">IF(AND(CY234&gt;0,CZ234&gt;0),"-",IF(AND(CY234&gt;0,CZ234=0),IF($D234="DCE/REA",IF(IO234="","DCE","REA"),$D234),""))</f>
        <v/>
      </c>
      <c r="BC234" s="155" t="str">
        <f t="shared" ref="BC234:BC236" ca="1" si="3322">IF(AND(CZ234&gt;0,DA234&gt;0),"-",IF(AND(CZ234&gt;0,DA234=0),IF($D234="DCE/REA",IF(IP234="","DCE","REA"),$D234),""))</f>
        <v/>
      </c>
      <c r="BD234" s="155" t="str">
        <f t="shared" ref="BD234:BD236" ca="1" si="3323">IF(AND(DA234&gt;0,DB234&gt;0),"-",IF(AND(DA234&gt;0,DB234=0),IF($D234="DCE/REA",IF(IQ234="","DCE","REA"),$D234),""))</f>
        <v/>
      </c>
      <c r="BE234" s="156" t="str">
        <f t="shared" ref="BE234:BE236" ca="1" si="3324">IF(AND(DB234&gt;0,DC234&gt;0),"-",IF(AND(DB234&gt;0,DC234=0),IF($D234="DCE/REA",IF(IR234="","DCE","REA"),$D234),""))</f>
        <v/>
      </c>
      <c r="BF234" s="154" t="str">
        <f t="shared" ref="BF234:BF236" ca="1" si="3325">IF(AND(DC234&gt;0,DD234&gt;0),"-",IF(AND(DC234&gt;0,DD234=0),IF($D234="DCE/REA",IF(IS234="","DCE","REA"),$D234),""))</f>
        <v/>
      </c>
      <c r="BG234" s="155" t="str">
        <f t="shared" ref="BG234:BG236" ca="1" si="3326">IF(AND(DD234&gt;0,DE234&gt;0),"-",IF(AND(DD234&gt;0,DE234=0),IF($D234="DCE/REA",IF(IT234="","DCE","REA"),$D234),""))</f>
        <v/>
      </c>
      <c r="BH234" s="155" t="str">
        <f t="shared" ref="BH234:BH236" ca="1" si="3327">IF(AND(DE234&gt;0,DF234&gt;0),"-",IF(AND(DE234&gt;0,DF234=0),IF($D234="DCE/REA",IF(IU234="","DCE","REA"),$D234),""))</f>
        <v/>
      </c>
      <c r="BI234" s="155" t="str">
        <f t="shared" ref="BI234:BI236" ca="1" si="3328">IF(AND(DF234&gt;0,DG234&gt;0),"-",IF(AND(DF234&gt;0,DG234=0),IF($D234="DCE/REA",IF(IV234="","DCE","REA"),$D234),""))</f>
        <v/>
      </c>
      <c r="BJ234" s="155" t="str">
        <f t="shared" ref="BJ234:BJ236" ca="1" si="3329">IF(AND(DG234&gt;0,DH234&gt;0),"-",IF(AND(DG234&gt;0,DH234=0),IF($D234="DCE/REA",IF(IW234="","DCE","REA"),$D234),""))</f>
        <v/>
      </c>
      <c r="BK234" s="155" t="str">
        <f t="shared" ref="BK234:BK236" ca="1" si="3330">IF(AND(DH234&gt;0,DI234&gt;0),"-",IF(AND(DH234&gt;0,DI234=0),IF($D234="DCE/REA",IF(IX234="","DCE","REA"),$D234),""))</f>
        <v/>
      </c>
      <c r="BL234" s="155" t="str">
        <f t="shared" ref="BL234:BL236" ca="1" si="3331">IF(AND(DI234&gt;0,DJ234&gt;0),"-",IF(AND(DI234&gt;0,DJ234=0),IF($D234="DCE/REA",IF(IY234="","DCE","REA"),$D234),""))</f>
        <v/>
      </c>
      <c r="BM234" s="155" t="str">
        <f t="shared" ref="BM234:BM236" ca="1" si="3332">IF(AND(DJ234&gt;0,DK234&gt;0),"-",IF(AND(DJ234&gt;0,DK234=0),IF($D234="DCE/REA",IF(IZ234="","DCE","REA"),$D234),""))</f>
        <v/>
      </c>
      <c r="BN234" s="155" t="str">
        <f t="shared" ref="BN234:BN236" ca="1" si="3333">IF(AND(DK234&gt;0,DL234&gt;0),"-",IF(AND(DK234&gt;0,DL234=0),IF($D234="DCE/REA",IF(JA234="","DCE","REA"),$D234),""))</f>
        <v/>
      </c>
      <c r="BO234" s="155" t="str">
        <f t="shared" ref="BO234:BO236" ca="1" si="3334">IF(AND(DL234&gt;0,DM234&gt;0),"-",IF(AND(DL234&gt;0,DM234=0),IF($D234="DCE/REA",IF(JB234="","DCE","REA"),$D234),""))</f>
        <v/>
      </c>
      <c r="BP234" s="155" t="str">
        <f t="shared" ref="BP234:BP236" ca="1" si="3335">IF(AND(DM234&gt;0,DN234&gt;0),"-",IF(AND(DM234&gt;0,DN234=0),IF($D234="DCE/REA",IF(JC234="","DCE","REA"),$D234),""))</f>
        <v/>
      </c>
      <c r="BQ234" s="156" t="str">
        <f t="shared" ref="BQ234:BQ236" ca="1" si="3336">IF(AND(DN234&gt;0,DO234&gt;0),"-",IF(AND(DN234&gt;0,DO234=0),IF($D234="DCE/REA",IF(JD234="","DCE","REA"),$D234),""))</f>
        <v/>
      </c>
      <c r="BR234" s="52"/>
      <c r="BS234" s="53">
        <f t="shared" ref="BS234:CH250" ca="1" si="3337">IF(OFFSET($HI234,,(COLUMN()-COLUMN($BS$1:$BS$12)),,1)&lt;&gt;"",OFFSET($HI234,,(COLUMN()-COLUMN($BS$1:$BS$12)),,1),SUM(OFFSET($DP234,,2*(COLUMN()-COLUMN($BS$1:$BS$12)),,2)))</f>
        <v>47.058823529411768</v>
      </c>
      <c r="BT234" s="53">
        <f t="shared" ca="1" si="3337"/>
        <v>47.058823529411768</v>
      </c>
      <c r="BU234" s="53">
        <f t="shared" ca="1" si="3337"/>
        <v>70.588235294117652</v>
      </c>
      <c r="BV234" s="53">
        <f t="shared" ca="1" si="3337"/>
        <v>94.117647058823536</v>
      </c>
      <c r="BW234" s="53">
        <f t="shared" ca="1" si="3337"/>
        <v>94.117647058823536</v>
      </c>
      <c r="BX234" s="53">
        <f t="shared" ca="1" si="3337"/>
        <v>47.058823529411768</v>
      </c>
      <c r="BY234" s="53">
        <f t="shared" ca="1" si="3337"/>
        <v>0</v>
      </c>
      <c r="BZ234" s="53">
        <f t="shared" ca="1" si="3337"/>
        <v>0</v>
      </c>
      <c r="CA234" s="53">
        <f t="shared" ca="1" si="3337"/>
        <v>0</v>
      </c>
      <c r="CB234" s="53">
        <f t="shared" ca="1" si="3337"/>
        <v>0</v>
      </c>
      <c r="CC234" s="53">
        <f t="shared" ca="1" si="3337"/>
        <v>0</v>
      </c>
      <c r="CD234" s="54">
        <f t="shared" ca="1" si="3337"/>
        <v>0</v>
      </c>
      <c r="CE234" s="53">
        <f t="shared" ca="1" si="3337"/>
        <v>0</v>
      </c>
      <c r="CF234" s="53">
        <f t="shared" ca="1" si="3337"/>
        <v>0</v>
      </c>
      <c r="CG234" s="53">
        <f t="shared" ca="1" si="3337"/>
        <v>0</v>
      </c>
      <c r="CH234" s="53">
        <f t="shared" ca="1" si="3337"/>
        <v>0</v>
      </c>
      <c r="CI234" s="53">
        <f t="shared" ref="CI234:CX250" ca="1" si="3338">IF(OFFSET($HI234,,(COLUMN()-COLUMN($BS$1:$BS$12)),,1)&lt;&gt;"",OFFSET($HI234,,(COLUMN()-COLUMN($BS$1:$BS$12)),,1),SUM(OFFSET($DP234,,2*(COLUMN()-COLUMN($BS$1:$BS$12)),,2)))</f>
        <v>0</v>
      </c>
      <c r="CJ234" s="53">
        <f t="shared" ca="1" si="3338"/>
        <v>0</v>
      </c>
      <c r="CK234" s="53">
        <f t="shared" ca="1" si="3338"/>
        <v>0</v>
      </c>
      <c r="CL234" s="53">
        <f t="shared" ca="1" si="3338"/>
        <v>0</v>
      </c>
      <c r="CM234" s="53">
        <f t="shared" ca="1" si="3338"/>
        <v>0</v>
      </c>
      <c r="CN234" s="53">
        <f t="shared" ca="1" si="3338"/>
        <v>0</v>
      </c>
      <c r="CO234" s="53">
        <f t="shared" ca="1" si="3338"/>
        <v>0</v>
      </c>
      <c r="CP234" s="54">
        <f t="shared" ca="1" si="3338"/>
        <v>0</v>
      </c>
      <c r="CQ234" s="53">
        <f t="shared" ca="1" si="3338"/>
        <v>0</v>
      </c>
      <c r="CR234" s="53">
        <f t="shared" ca="1" si="3338"/>
        <v>0</v>
      </c>
      <c r="CS234" s="53">
        <f t="shared" ca="1" si="3338"/>
        <v>0</v>
      </c>
      <c r="CT234" s="53">
        <f t="shared" ca="1" si="3338"/>
        <v>0</v>
      </c>
      <c r="CU234" s="53">
        <f t="shared" ca="1" si="3338"/>
        <v>0</v>
      </c>
      <c r="CV234" s="53">
        <f t="shared" ca="1" si="3338"/>
        <v>0</v>
      </c>
      <c r="CW234" s="53">
        <f t="shared" ca="1" si="3338"/>
        <v>0</v>
      </c>
      <c r="CX234" s="53">
        <f t="shared" ca="1" si="3338"/>
        <v>0</v>
      </c>
      <c r="CY234" s="53">
        <f t="shared" ref="CY234:DN250" ca="1" si="3339">IF(OFFSET($HI234,,(COLUMN()-COLUMN($BS$1:$BS$12)),,1)&lt;&gt;"",OFFSET($HI234,,(COLUMN()-COLUMN($BS$1:$BS$12)),,1),SUM(OFFSET($DP234,,2*(COLUMN()-COLUMN($BS$1:$BS$12)),,2)))</f>
        <v>0</v>
      </c>
      <c r="CZ234" s="53">
        <f t="shared" ca="1" si="3339"/>
        <v>0</v>
      </c>
      <c r="DA234" s="53">
        <f t="shared" ca="1" si="3339"/>
        <v>0</v>
      </c>
      <c r="DB234" s="54">
        <f t="shared" ca="1" si="3339"/>
        <v>0</v>
      </c>
      <c r="DC234" s="53">
        <f t="shared" ca="1" si="3339"/>
        <v>0</v>
      </c>
      <c r="DD234" s="53">
        <f t="shared" ca="1" si="3339"/>
        <v>0</v>
      </c>
      <c r="DE234" s="53">
        <f t="shared" ca="1" si="3339"/>
        <v>0</v>
      </c>
      <c r="DF234" s="53">
        <f t="shared" ca="1" si="3339"/>
        <v>0</v>
      </c>
      <c r="DG234" s="53">
        <f t="shared" ca="1" si="3339"/>
        <v>0</v>
      </c>
      <c r="DH234" s="53">
        <f t="shared" ca="1" si="3339"/>
        <v>0</v>
      </c>
      <c r="DI234" s="53">
        <f t="shared" ca="1" si="3339"/>
        <v>0</v>
      </c>
      <c r="DJ234" s="53">
        <f t="shared" ca="1" si="3339"/>
        <v>0</v>
      </c>
      <c r="DK234" s="53">
        <f t="shared" ca="1" si="3339"/>
        <v>0</v>
      </c>
      <c r="DL234" s="53">
        <f t="shared" ca="1" si="3339"/>
        <v>0</v>
      </c>
      <c r="DM234" s="53">
        <f t="shared" ca="1" si="3339"/>
        <v>0</v>
      </c>
      <c r="DN234" s="53">
        <f t="shared" ca="1" si="3339"/>
        <v>0</v>
      </c>
      <c r="DO234" s="52"/>
      <c r="DP234" s="60">
        <v>23.529411764705884</v>
      </c>
      <c r="DQ234" s="53">
        <v>23.529411764705884</v>
      </c>
      <c r="DR234" s="53">
        <v>23.529411764705884</v>
      </c>
      <c r="DS234" s="53">
        <v>23.529411764705884</v>
      </c>
      <c r="DT234" s="53">
        <v>23.529411764705884</v>
      </c>
      <c r="DU234" s="53">
        <v>47.058823529411768</v>
      </c>
      <c r="DV234" s="53">
        <v>47.058823529411768</v>
      </c>
      <c r="DW234" s="53">
        <v>47.058823529411768</v>
      </c>
      <c r="DX234" s="53">
        <v>47.058823529411768</v>
      </c>
      <c r="DY234" s="53">
        <v>47.058823529411768</v>
      </c>
      <c r="DZ234" s="53">
        <v>47.058823529411768</v>
      </c>
      <c r="EA234" s="53">
        <v>0</v>
      </c>
      <c r="EB234" s="53">
        <v>0</v>
      </c>
      <c r="EC234" s="53">
        <v>0</v>
      </c>
      <c r="ED234" s="53">
        <v>0</v>
      </c>
      <c r="EE234" s="53">
        <v>0</v>
      </c>
      <c r="EF234" s="53">
        <v>0</v>
      </c>
      <c r="EG234" s="53">
        <v>0</v>
      </c>
      <c r="EH234" s="53">
        <v>0</v>
      </c>
      <c r="EI234" s="53">
        <v>0</v>
      </c>
      <c r="EJ234" s="53">
        <v>0</v>
      </c>
      <c r="EK234" s="53">
        <v>0</v>
      </c>
      <c r="EL234" s="55">
        <v>0</v>
      </c>
      <c r="EM234" s="54">
        <v>0</v>
      </c>
      <c r="EN234" s="53">
        <v>0</v>
      </c>
      <c r="EO234" s="53">
        <v>0</v>
      </c>
      <c r="EP234" s="53">
        <v>0</v>
      </c>
      <c r="EQ234" s="53">
        <v>0</v>
      </c>
      <c r="ER234" s="53">
        <v>0</v>
      </c>
      <c r="ES234" s="53">
        <v>0</v>
      </c>
      <c r="ET234" s="53">
        <v>0</v>
      </c>
      <c r="EU234" s="53">
        <v>0</v>
      </c>
      <c r="EV234" s="53">
        <v>0</v>
      </c>
      <c r="EW234" s="53">
        <v>0</v>
      </c>
      <c r="EX234" s="53">
        <v>0</v>
      </c>
      <c r="EY234" s="53">
        <v>0</v>
      </c>
      <c r="EZ234" s="53">
        <v>0</v>
      </c>
      <c r="FA234" s="53">
        <v>0</v>
      </c>
      <c r="FB234" s="53">
        <v>0</v>
      </c>
      <c r="FC234" s="53">
        <v>0</v>
      </c>
      <c r="FD234" s="53">
        <v>0</v>
      </c>
      <c r="FE234" s="53">
        <v>0</v>
      </c>
      <c r="FF234" s="53">
        <v>0</v>
      </c>
      <c r="FG234" s="53">
        <v>0</v>
      </c>
      <c r="FH234" s="53">
        <v>0</v>
      </c>
      <c r="FI234" s="53">
        <v>0</v>
      </c>
      <c r="FJ234" s="53">
        <v>0</v>
      </c>
      <c r="FK234" s="54">
        <v>0</v>
      </c>
      <c r="FL234" s="53">
        <v>0</v>
      </c>
      <c r="FM234" s="53">
        <v>0</v>
      </c>
      <c r="FN234" s="53">
        <v>0</v>
      </c>
      <c r="FO234" s="53">
        <v>0</v>
      </c>
      <c r="FP234" s="53">
        <v>0</v>
      </c>
      <c r="FQ234" s="53">
        <v>0</v>
      </c>
      <c r="FR234" s="53">
        <v>0</v>
      </c>
      <c r="FS234" s="53">
        <v>0</v>
      </c>
      <c r="FT234" s="53">
        <v>0</v>
      </c>
      <c r="FU234" s="53">
        <v>0</v>
      </c>
      <c r="FV234" s="53">
        <v>0</v>
      </c>
      <c r="FW234" s="53">
        <v>0</v>
      </c>
      <c r="FX234" s="53">
        <v>0</v>
      </c>
      <c r="FY234" s="53">
        <v>0</v>
      </c>
      <c r="FZ234" s="53">
        <v>0</v>
      </c>
      <c r="GA234" s="53">
        <v>0</v>
      </c>
      <c r="GB234" s="53">
        <v>0</v>
      </c>
      <c r="GC234" s="53">
        <v>0</v>
      </c>
      <c r="GD234" s="53">
        <v>0</v>
      </c>
      <c r="GE234" s="53">
        <v>0</v>
      </c>
      <c r="GF234" s="53">
        <v>0</v>
      </c>
      <c r="GG234" s="53">
        <v>0</v>
      </c>
      <c r="GH234" s="53">
        <v>0</v>
      </c>
      <c r="GI234" s="54">
        <v>0</v>
      </c>
      <c r="GJ234" s="53">
        <v>0</v>
      </c>
      <c r="GK234" s="53">
        <v>0</v>
      </c>
      <c r="GL234" s="53">
        <v>0</v>
      </c>
      <c r="GM234" s="53">
        <v>0</v>
      </c>
      <c r="GN234" s="53">
        <v>0</v>
      </c>
      <c r="GO234" s="53">
        <v>0</v>
      </c>
      <c r="GP234" s="53">
        <v>0</v>
      </c>
      <c r="GQ234" s="53">
        <v>0</v>
      </c>
      <c r="GR234" s="53">
        <v>0</v>
      </c>
      <c r="GS234" s="53">
        <v>0</v>
      </c>
      <c r="GT234" s="53">
        <v>0</v>
      </c>
      <c r="GU234" s="53">
        <v>0</v>
      </c>
      <c r="GV234" s="53">
        <v>0</v>
      </c>
      <c r="GW234" s="53">
        <v>0</v>
      </c>
      <c r="GX234" s="53">
        <v>0</v>
      </c>
      <c r="GY234" s="53">
        <v>0</v>
      </c>
      <c r="GZ234" s="53">
        <v>0</v>
      </c>
      <c r="HA234" s="53">
        <v>0</v>
      </c>
      <c r="HB234" s="53">
        <v>0</v>
      </c>
      <c r="HC234" s="53">
        <v>0</v>
      </c>
      <c r="HD234" s="53">
        <v>0</v>
      </c>
      <c r="HE234" s="53">
        <v>0</v>
      </c>
      <c r="HF234" s="53">
        <v>0</v>
      </c>
      <c r="HG234" s="54">
        <v>0</v>
      </c>
      <c r="HH234" s="52"/>
      <c r="HI234" s="160"/>
      <c r="HJ234" s="161"/>
      <c r="HK234" s="161"/>
      <c r="HL234" s="161"/>
      <c r="HM234" s="161"/>
      <c r="HN234" s="161"/>
      <c r="HO234" s="161"/>
      <c r="HP234" s="161"/>
      <c r="HQ234" s="161"/>
      <c r="HR234" s="161"/>
      <c r="HS234" s="161"/>
      <c r="HT234" s="162"/>
      <c r="HU234" s="160"/>
      <c r="HV234" s="161"/>
      <c r="HW234" s="161"/>
      <c r="HX234" s="161"/>
      <c r="HY234" s="161"/>
      <c r="HZ234" s="161"/>
      <c r="IA234" s="161"/>
      <c r="IB234" s="161"/>
      <c r="IC234" s="161"/>
      <c r="ID234" s="161"/>
      <c r="IE234" s="161"/>
      <c r="IF234" s="162"/>
      <c r="IG234" s="160"/>
      <c r="IH234" s="161"/>
      <c r="II234" s="161"/>
      <c r="IJ234" s="161"/>
      <c r="IK234" s="161"/>
      <c r="IL234" s="161"/>
      <c r="IM234" s="161"/>
      <c r="IN234" s="161"/>
      <c r="IO234" s="161"/>
      <c r="IP234" s="161"/>
      <c r="IQ234" s="161"/>
      <c r="IR234" s="162"/>
      <c r="IS234" s="160"/>
      <c r="IT234" s="161"/>
      <c r="IU234" s="161"/>
      <c r="IV234" s="161"/>
      <c r="IW234" s="161"/>
      <c r="IX234" s="161"/>
      <c r="IY234" s="161"/>
      <c r="IZ234" s="161"/>
      <c r="JA234" s="161"/>
      <c r="JB234" s="161"/>
      <c r="JC234" s="161"/>
      <c r="JD234" s="162"/>
      <c r="JE234" s="92"/>
    </row>
    <row r="235" spans="1:265" s="1" customFormat="1" ht="14.4" x14ac:dyDescent="0.3">
      <c r="A235" s="125"/>
      <c r="B235" s="163">
        <f t="shared" ca="1" si="3280"/>
        <v>0</v>
      </c>
      <c r="C235" s="164" t="str">
        <f t="shared" ca="1" si="3281"/>
        <v>Affaire 1</v>
      </c>
      <c r="D235" s="140" t="str">
        <f t="shared" ca="1" si="3282"/>
        <v>DCE/REA</v>
      </c>
      <c r="E235" s="141" t="s">
        <v>39</v>
      </c>
      <c r="F235" s="142">
        <v>2</v>
      </c>
      <c r="G235" s="140">
        <f t="shared" ca="1" si="3283"/>
        <v>0</v>
      </c>
      <c r="H235" s="140">
        <f t="shared" ca="1" si="3284"/>
        <v>0</v>
      </c>
      <c r="I235" s="168">
        <f t="shared" ca="1" si="3285"/>
        <v>0</v>
      </c>
      <c r="J235" s="140">
        <f t="shared" ca="1" si="3286"/>
        <v>0</v>
      </c>
      <c r="K235" s="140">
        <f t="shared" ca="1" si="3287"/>
        <v>0</v>
      </c>
      <c r="L235" s="143">
        <f t="shared" ca="1" si="3288"/>
        <v>0</v>
      </c>
      <c r="M235" s="108"/>
      <c r="N235" s="145">
        <v>200</v>
      </c>
      <c r="O235" s="146">
        <v>43466</v>
      </c>
      <c r="P235" s="146">
        <v>43600</v>
      </c>
      <c r="Q235" s="147">
        <v>43597</v>
      </c>
      <c r="R235" s="148" t="str">
        <f ca="1">IF(AND($P235&lt;&gt;"",$P235&lt;=$B$1,$Q235=""),"RETARD","")</f>
        <v/>
      </c>
      <c r="S235" s="148">
        <f ca="1">IF($O235="","",IF(AND($B$1&lt;$P235,$Q235=""),$P235,IF(AND($Q235&lt;=$P235,$Q235&lt;&gt;""),$Q235,EDATE($P235,1))))</f>
        <v>43597</v>
      </c>
      <c r="T235" s="150"/>
      <c r="U235" s="108"/>
      <c r="V235" s="154" t="str">
        <f t="shared" ca="1" si="3289"/>
        <v>-</v>
      </c>
      <c r="W235" s="155" t="str">
        <f t="shared" ca="1" si="3290"/>
        <v>-</v>
      </c>
      <c r="X235" s="155" t="str">
        <f t="shared" ca="1" si="3291"/>
        <v>-</v>
      </c>
      <c r="Y235" s="155" t="str">
        <f t="shared" ca="1" si="3292"/>
        <v>-</v>
      </c>
      <c r="Z235" s="155" t="str">
        <f t="shared" ca="1" si="3293"/>
        <v>DCE</v>
      </c>
      <c r="AA235" s="155" t="str">
        <f t="shared" ca="1" si="3294"/>
        <v/>
      </c>
      <c r="AB235" s="155" t="str">
        <f t="shared" ca="1" si="3295"/>
        <v/>
      </c>
      <c r="AC235" s="155" t="str">
        <f t="shared" ca="1" si="3296"/>
        <v/>
      </c>
      <c r="AD235" s="155" t="str">
        <f t="shared" ca="1" si="3297"/>
        <v/>
      </c>
      <c r="AE235" s="155" t="str">
        <f t="shared" ca="1" si="3298"/>
        <v/>
      </c>
      <c r="AF235" s="155" t="str">
        <f t="shared" ca="1" si="3299"/>
        <v/>
      </c>
      <c r="AG235" s="156" t="str">
        <f t="shared" ca="1" si="3300"/>
        <v/>
      </c>
      <c r="AH235" s="154" t="str">
        <f t="shared" ca="1" si="3301"/>
        <v/>
      </c>
      <c r="AI235" s="155" t="str">
        <f t="shared" ca="1" si="3302"/>
        <v/>
      </c>
      <c r="AJ235" s="155" t="str">
        <f t="shared" ca="1" si="3303"/>
        <v/>
      </c>
      <c r="AK235" s="155" t="str">
        <f t="shared" ca="1" si="3304"/>
        <v/>
      </c>
      <c r="AL235" s="155" t="str">
        <f t="shared" ca="1" si="3305"/>
        <v/>
      </c>
      <c r="AM235" s="155" t="str">
        <f t="shared" ca="1" si="3306"/>
        <v/>
      </c>
      <c r="AN235" s="155" t="str">
        <f t="shared" ca="1" si="3307"/>
        <v/>
      </c>
      <c r="AO235" s="155" t="str">
        <f t="shared" ca="1" si="3308"/>
        <v/>
      </c>
      <c r="AP235" s="155" t="str">
        <f t="shared" ca="1" si="3309"/>
        <v/>
      </c>
      <c r="AQ235" s="155" t="str">
        <f t="shared" ca="1" si="3310"/>
        <v/>
      </c>
      <c r="AR235" s="155" t="str">
        <f t="shared" ca="1" si="3311"/>
        <v/>
      </c>
      <c r="AS235" s="156" t="str">
        <f t="shared" ca="1" si="3312"/>
        <v/>
      </c>
      <c r="AT235" s="154" t="str">
        <f t="shared" ca="1" si="3313"/>
        <v/>
      </c>
      <c r="AU235" s="155" t="str">
        <f t="shared" ca="1" si="3314"/>
        <v/>
      </c>
      <c r="AV235" s="155" t="str">
        <f t="shared" ca="1" si="3315"/>
        <v/>
      </c>
      <c r="AW235" s="155" t="str">
        <f t="shared" ca="1" si="3316"/>
        <v/>
      </c>
      <c r="AX235" s="155" t="str">
        <f t="shared" ca="1" si="3317"/>
        <v/>
      </c>
      <c r="AY235" s="155" t="str">
        <f t="shared" ca="1" si="3318"/>
        <v/>
      </c>
      <c r="AZ235" s="155" t="str">
        <f t="shared" ca="1" si="3319"/>
        <v/>
      </c>
      <c r="BA235" s="155" t="str">
        <f t="shared" ca="1" si="3320"/>
        <v/>
      </c>
      <c r="BB235" s="155" t="str">
        <f t="shared" ca="1" si="3321"/>
        <v/>
      </c>
      <c r="BC235" s="155" t="str">
        <f t="shared" ca="1" si="3322"/>
        <v/>
      </c>
      <c r="BD235" s="155" t="str">
        <f t="shared" ca="1" si="3323"/>
        <v/>
      </c>
      <c r="BE235" s="156" t="str">
        <f t="shared" ca="1" si="3324"/>
        <v/>
      </c>
      <c r="BF235" s="154" t="str">
        <f t="shared" ca="1" si="3325"/>
        <v/>
      </c>
      <c r="BG235" s="155" t="str">
        <f t="shared" ca="1" si="3326"/>
        <v/>
      </c>
      <c r="BH235" s="155" t="str">
        <f t="shared" ca="1" si="3327"/>
        <v/>
      </c>
      <c r="BI235" s="155" t="str">
        <f t="shared" ca="1" si="3328"/>
        <v/>
      </c>
      <c r="BJ235" s="155" t="str">
        <f t="shared" ca="1" si="3329"/>
        <v/>
      </c>
      <c r="BK235" s="155" t="str">
        <f t="shared" ca="1" si="3330"/>
        <v/>
      </c>
      <c r="BL235" s="155" t="str">
        <f t="shared" ca="1" si="3331"/>
        <v/>
      </c>
      <c r="BM235" s="155" t="str">
        <f t="shared" ca="1" si="3332"/>
        <v/>
      </c>
      <c r="BN235" s="155" t="str">
        <f t="shared" ca="1" si="3333"/>
        <v/>
      </c>
      <c r="BO235" s="155" t="str">
        <f t="shared" ca="1" si="3334"/>
        <v/>
      </c>
      <c r="BP235" s="155" t="str">
        <f t="shared" ca="1" si="3335"/>
        <v/>
      </c>
      <c r="BQ235" s="156" t="str">
        <f t="shared" ca="1" si="3336"/>
        <v/>
      </c>
      <c r="BR235" s="52"/>
      <c r="BS235" s="53">
        <f t="shared" ca="1" si="3337"/>
        <v>44.444444444444443</v>
      </c>
      <c r="BT235" s="53">
        <f t="shared" ca="1" si="3337"/>
        <v>44.444444444444443</v>
      </c>
      <c r="BU235" s="53">
        <f t="shared" ca="1" si="3337"/>
        <v>44.444444444444443</v>
      </c>
      <c r="BV235" s="53">
        <f t="shared" ca="1" si="3337"/>
        <v>44.444444444444443</v>
      </c>
      <c r="BW235" s="53">
        <f t="shared" ca="1" si="3337"/>
        <v>22.222222222222221</v>
      </c>
      <c r="BX235" s="53">
        <f t="shared" ca="1" si="3337"/>
        <v>0</v>
      </c>
      <c r="BY235" s="53">
        <f t="shared" ca="1" si="3337"/>
        <v>0</v>
      </c>
      <c r="BZ235" s="53">
        <f t="shared" ca="1" si="3337"/>
        <v>0</v>
      </c>
      <c r="CA235" s="53">
        <f t="shared" ca="1" si="3337"/>
        <v>0</v>
      </c>
      <c r="CB235" s="53">
        <f t="shared" ca="1" si="3337"/>
        <v>0</v>
      </c>
      <c r="CC235" s="53">
        <f t="shared" ca="1" si="3337"/>
        <v>0</v>
      </c>
      <c r="CD235" s="54">
        <f t="shared" ca="1" si="3337"/>
        <v>0</v>
      </c>
      <c r="CE235" s="53">
        <f t="shared" ca="1" si="3337"/>
        <v>0</v>
      </c>
      <c r="CF235" s="53">
        <f t="shared" ca="1" si="3337"/>
        <v>0</v>
      </c>
      <c r="CG235" s="53">
        <f t="shared" ca="1" si="3337"/>
        <v>0</v>
      </c>
      <c r="CH235" s="53">
        <f t="shared" ca="1" si="3337"/>
        <v>0</v>
      </c>
      <c r="CI235" s="53">
        <f t="shared" ca="1" si="3338"/>
        <v>0</v>
      </c>
      <c r="CJ235" s="53">
        <f t="shared" ca="1" si="3338"/>
        <v>0</v>
      </c>
      <c r="CK235" s="53">
        <f t="shared" ca="1" si="3338"/>
        <v>0</v>
      </c>
      <c r="CL235" s="53">
        <f t="shared" ca="1" si="3338"/>
        <v>0</v>
      </c>
      <c r="CM235" s="53">
        <f t="shared" ca="1" si="3338"/>
        <v>0</v>
      </c>
      <c r="CN235" s="53">
        <f t="shared" ca="1" si="3338"/>
        <v>0</v>
      </c>
      <c r="CO235" s="53">
        <f t="shared" ca="1" si="3338"/>
        <v>0</v>
      </c>
      <c r="CP235" s="54">
        <f t="shared" ca="1" si="3338"/>
        <v>0</v>
      </c>
      <c r="CQ235" s="53">
        <f t="shared" ca="1" si="3338"/>
        <v>0</v>
      </c>
      <c r="CR235" s="53">
        <f t="shared" ca="1" si="3338"/>
        <v>0</v>
      </c>
      <c r="CS235" s="53">
        <f t="shared" ca="1" si="3338"/>
        <v>0</v>
      </c>
      <c r="CT235" s="53">
        <f t="shared" ca="1" si="3338"/>
        <v>0</v>
      </c>
      <c r="CU235" s="53">
        <f t="shared" ca="1" si="3338"/>
        <v>0</v>
      </c>
      <c r="CV235" s="53">
        <f t="shared" ca="1" si="3338"/>
        <v>0</v>
      </c>
      <c r="CW235" s="53">
        <f t="shared" ca="1" si="3338"/>
        <v>0</v>
      </c>
      <c r="CX235" s="53">
        <f t="shared" ca="1" si="3338"/>
        <v>0</v>
      </c>
      <c r="CY235" s="53">
        <f t="shared" ca="1" si="3339"/>
        <v>0</v>
      </c>
      <c r="CZ235" s="53">
        <f t="shared" ca="1" si="3339"/>
        <v>0</v>
      </c>
      <c r="DA235" s="53">
        <f t="shared" ca="1" si="3339"/>
        <v>0</v>
      </c>
      <c r="DB235" s="54">
        <f t="shared" ca="1" si="3339"/>
        <v>0</v>
      </c>
      <c r="DC235" s="53">
        <f t="shared" ca="1" si="3339"/>
        <v>0</v>
      </c>
      <c r="DD235" s="53">
        <f t="shared" ca="1" si="3339"/>
        <v>0</v>
      </c>
      <c r="DE235" s="53">
        <f t="shared" ca="1" si="3339"/>
        <v>0</v>
      </c>
      <c r="DF235" s="53">
        <f t="shared" ca="1" si="3339"/>
        <v>0</v>
      </c>
      <c r="DG235" s="53">
        <f t="shared" ca="1" si="3339"/>
        <v>0</v>
      </c>
      <c r="DH235" s="53">
        <f t="shared" ca="1" si="3339"/>
        <v>0</v>
      </c>
      <c r="DI235" s="53">
        <f t="shared" ca="1" si="3339"/>
        <v>0</v>
      </c>
      <c r="DJ235" s="53">
        <f t="shared" ca="1" si="3339"/>
        <v>0</v>
      </c>
      <c r="DK235" s="53">
        <f t="shared" ca="1" si="3339"/>
        <v>0</v>
      </c>
      <c r="DL235" s="53">
        <f t="shared" ca="1" si="3339"/>
        <v>0</v>
      </c>
      <c r="DM235" s="53">
        <f t="shared" ca="1" si="3339"/>
        <v>0</v>
      </c>
      <c r="DN235" s="53">
        <f t="shared" ca="1" si="3339"/>
        <v>0</v>
      </c>
      <c r="DO235" s="52"/>
      <c r="DP235" s="60">
        <v>22.222222222222221</v>
      </c>
      <c r="DQ235" s="53">
        <v>22.222222222222221</v>
      </c>
      <c r="DR235" s="53">
        <v>22.222222222222221</v>
      </c>
      <c r="DS235" s="53">
        <v>22.222222222222221</v>
      </c>
      <c r="DT235" s="53">
        <v>22.222222222222221</v>
      </c>
      <c r="DU235" s="53">
        <v>22.222222222222221</v>
      </c>
      <c r="DV235" s="53">
        <v>22.222222222222221</v>
      </c>
      <c r="DW235" s="53">
        <v>22.222222222222221</v>
      </c>
      <c r="DX235" s="53">
        <v>22.222222222222221</v>
      </c>
      <c r="DY235" s="53">
        <v>0</v>
      </c>
      <c r="DZ235" s="53">
        <v>0</v>
      </c>
      <c r="EA235" s="53">
        <v>0</v>
      </c>
      <c r="EB235" s="53">
        <v>0</v>
      </c>
      <c r="EC235" s="53">
        <v>0</v>
      </c>
      <c r="ED235" s="53">
        <v>0</v>
      </c>
      <c r="EE235" s="53">
        <v>0</v>
      </c>
      <c r="EF235" s="53">
        <v>0</v>
      </c>
      <c r="EG235" s="53">
        <v>0</v>
      </c>
      <c r="EH235" s="53">
        <v>0</v>
      </c>
      <c r="EI235" s="53">
        <v>0</v>
      </c>
      <c r="EJ235" s="53">
        <v>0</v>
      </c>
      <c r="EK235" s="53">
        <v>0</v>
      </c>
      <c r="EL235" s="55">
        <v>0</v>
      </c>
      <c r="EM235" s="54">
        <v>0</v>
      </c>
      <c r="EN235" s="53">
        <v>0</v>
      </c>
      <c r="EO235" s="53">
        <v>0</v>
      </c>
      <c r="EP235" s="53">
        <v>0</v>
      </c>
      <c r="EQ235" s="53">
        <v>0</v>
      </c>
      <c r="ER235" s="53">
        <v>0</v>
      </c>
      <c r="ES235" s="53">
        <v>0</v>
      </c>
      <c r="ET235" s="53">
        <v>0</v>
      </c>
      <c r="EU235" s="53">
        <v>0</v>
      </c>
      <c r="EV235" s="53">
        <v>0</v>
      </c>
      <c r="EW235" s="53">
        <v>0</v>
      </c>
      <c r="EX235" s="53">
        <v>0</v>
      </c>
      <c r="EY235" s="53">
        <v>0</v>
      </c>
      <c r="EZ235" s="53">
        <v>0</v>
      </c>
      <c r="FA235" s="53">
        <v>0</v>
      </c>
      <c r="FB235" s="53">
        <v>0</v>
      </c>
      <c r="FC235" s="53">
        <v>0</v>
      </c>
      <c r="FD235" s="53">
        <v>0</v>
      </c>
      <c r="FE235" s="53">
        <v>0</v>
      </c>
      <c r="FF235" s="53">
        <v>0</v>
      </c>
      <c r="FG235" s="53">
        <v>0</v>
      </c>
      <c r="FH235" s="53">
        <v>0</v>
      </c>
      <c r="FI235" s="53">
        <v>0</v>
      </c>
      <c r="FJ235" s="53">
        <v>0</v>
      </c>
      <c r="FK235" s="54">
        <v>0</v>
      </c>
      <c r="FL235" s="53">
        <v>0</v>
      </c>
      <c r="FM235" s="53">
        <v>0</v>
      </c>
      <c r="FN235" s="53">
        <v>0</v>
      </c>
      <c r="FO235" s="53">
        <v>0</v>
      </c>
      <c r="FP235" s="53">
        <v>0</v>
      </c>
      <c r="FQ235" s="53">
        <v>0</v>
      </c>
      <c r="FR235" s="53">
        <v>0</v>
      </c>
      <c r="FS235" s="53">
        <v>0</v>
      </c>
      <c r="FT235" s="53">
        <v>0</v>
      </c>
      <c r="FU235" s="53">
        <v>0</v>
      </c>
      <c r="FV235" s="53">
        <v>0</v>
      </c>
      <c r="FW235" s="53">
        <v>0</v>
      </c>
      <c r="FX235" s="53">
        <v>0</v>
      </c>
      <c r="FY235" s="53">
        <v>0</v>
      </c>
      <c r="FZ235" s="53">
        <v>0</v>
      </c>
      <c r="GA235" s="53">
        <v>0</v>
      </c>
      <c r="GB235" s="53">
        <v>0</v>
      </c>
      <c r="GC235" s="53">
        <v>0</v>
      </c>
      <c r="GD235" s="53">
        <v>0</v>
      </c>
      <c r="GE235" s="53">
        <v>0</v>
      </c>
      <c r="GF235" s="53">
        <v>0</v>
      </c>
      <c r="GG235" s="53">
        <v>0</v>
      </c>
      <c r="GH235" s="53">
        <v>0</v>
      </c>
      <c r="GI235" s="54">
        <v>0</v>
      </c>
      <c r="GJ235" s="53">
        <v>0</v>
      </c>
      <c r="GK235" s="53">
        <v>0</v>
      </c>
      <c r="GL235" s="53">
        <v>0</v>
      </c>
      <c r="GM235" s="53">
        <v>0</v>
      </c>
      <c r="GN235" s="53">
        <v>0</v>
      </c>
      <c r="GO235" s="53">
        <v>0</v>
      </c>
      <c r="GP235" s="53">
        <v>0</v>
      </c>
      <c r="GQ235" s="53">
        <v>0</v>
      </c>
      <c r="GR235" s="53">
        <v>0</v>
      </c>
      <c r="GS235" s="53">
        <v>0</v>
      </c>
      <c r="GT235" s="53">
        <v>0</v>
      </c>
      <c r="GU235" s="53">
        <v>0</v>
      </c>
      <c r="GV235" s="53">
        <v>0</v>
      </c>
      <c r="GW235" s="53">
        <v>0</v>
      </c>
      <c r="GX235" s="53">
        <v>0</v>
      </c>
      <c r="GY235" s="53">
        <v>0</v>
      </c>
      <c r="GZ235" s="53">
        <v>0</v>
      </c>
      <c r="HA235" s="53">
        <v>0</v>
      </c>
      <c r="HB235" s="53">
        <v>0</v>
      </c>
      <c r="HC235" s="53">
        <v>0</v>
      </c>
      <c r="HD235" s="53">
        <v>0</v>
      </c>
      <c r="HE235" s="53">
        <v>0</v>
      </c>
      <c r="HF235" s="53">
        <v>0</v>
      </c>
      <c r="HG235" s="54">
        <v>0</v>
      </c>
      <c r="HH235" s="52"/>
      <c r="HI235" s="160"/>
      <c r="HJ235" s="161"/>
      <c r="HK235" s="161"/>
      <c r="HL235" s="161"/>
      <c r="HM235" s="161"/>
      <c r="HN235" s="161"/>
      <c r="HO235" s="161"/>
      <c r="HP235" s="161"/>
      <c r="HQ235" s="161"/>
      <c r="HR235" s="161"/>
      <c r="HS235" s="161"/>
      <c r="HT235" s="162"/>
      <c r="HU235" s="160"/>
      <c r="HV235" s="161"/>
      <c r="HW235" s="161"/>
      <c r="HX235" s="161"/>
      <c r="HY235" s="161"/>
      <c r="HZ235" s="161"/>
      <c r="IA235" s="161"/>
      <c r="IB235" s="161"/>
      <c r="IC235" s="161"/>
      <c r="ID235" s="161"/>
      <c r="IE235" s="161"/>
      <c r="IF235" s="162"/>
      <c r="IG235" s="160"/>
      <c r="IH235" s="161"/>
      <c r="II235" s="161"/>
      <c r="IJ235" s="161"/>
      <c r="IK235" s="161"/>
      <c r="IL235" s="161"/>
      <c r="IM235" s="161"/>
      <c r="IN235" s="161"/>
      <c r="IO235" s="161"/>
      <c r="IP235" s="161"/>
      <c r="IQ235" s="161"/>
      <c r="IR235" s="162"/>
      <c r="IS235" s="160"/>
      <c r="IT235" s="161"/>
      <c r="IU235" s="161"/>
      <c r="IV235" s="161"/>
      <c r="IW235" s="161"/>
      <c r="IX235" s="161"/>
      <c r="IY235" s="161"/>
      <c r="IZ235" s="161"/>
      <c r="JA235" s="161"/>
      <c r="JB235" s="161"/>
      <c r="JC235" s="161"/>
      <c r="JD235" s="162"/>
      <c r="JE235" s="92"/>
    </row>
    <row r="236" spans="1:265" s="1" customFormat="1" ht="15" thickBot="1" x14ac:dyDescent="0.35">
      <c r="A236" s="125"/>
      <c r="B236" s="163">
        <f t="shared" ca="1" si="3280"/>
        <v>0</v>
      </c>
      <c r="C236" s="164" t="str">
        <f t="shared" ca="1" si="3281"/>
        <v>Affaire 1</v>
      </c>
      <c r="D236" s="140" t="str">
        <f t="shared" ca="1" si="3282"/>
        <v>DCE/REA</v>
      </c>
      <c r="E236" s="141" t="s">
        <v>40</v>
      </c>
      <c r="F236" s="142">
        <v>3</v>
      </c>
      <c r="G236" s="140">
        <f t="shared" ca="1" si="3283"/>
        <v>0</v>
      </c>
      <c r="H236" s="140">
        <f t="shared" ca="1" si="3284"/>
        <v>0</v>
      </c>
      <c r="I236" s="168">
        <f t="shared" ca="1" si="3285"/>
        <v>0</v>
      </c>
      <c r="J236" s="140">
        <f t="shared" ca="1" si="3286"/>
        <v>0</v>
      </c>
      <c r="K236" s="140">
        <f t="shared" ca="1" si="3287"/>
        <v>0</v>
      </c>
      <c r="L236" s="143">
        <f t="shared" ca="1" si="3288"/>
        <v>0</v>
      </c>
      <c r="M236" s="108"/>
      <c r="N236" s="145">
        <v>250</v>
      </c>
      <c r="O236" s="146">
        <v>43466</v>
      </c>
      <c r="P236" s="146">
        <v>43525</v>
      </c>
      <c r="Q236" s="147"/>
      <c r="R236" s="148" t="str">
        <f ca="1">IF(AND($P236&lt;&gt;"",$P236&lt;=$B$1,$Q236=""),"RETARD","")</f>
        <v>RETARD</v>
      </c>
      <c r="S236" s="148">
        <f ca="1">IF($O236="","",IF(AND($B$1&lt;$P236,$Q236=""),$P236,IF(AND($Q236&lt;=$P236,$Q236&lt;&gt;""),$Q236,EDATE($P236,1))))</f>
        <v>43556</v>
      </c>
      <c r="T236" s="150"/>
      <c r="U236" s="108"/>
      <c r="V236" s="154" t="str">
        <f t="shared" ca="1" si="3289"/>
        <v>-</v>
      </c>
      <c r="W236" s="155" t="str">
        <f t="shared" ca="1" si="3290"/>
        <v>-</v>
      </c>
      <c r="X236" s="155" t="str">
        <f t="shared" ca="1" si="3291"/>
        <v>-</v>
      </c>
      <c r="Y236" s="155" t="str">
        <f t="shared" ca="1" si="3292"/>
        <v>DCE</v>
      </c>
      <c r="Z236" s="155" t="str">
        <f t="shared" ca="1" si="3293"/>
        <v/>
      </c>
      <c r="AA236" s="155" t="str">
        <f t="shared" ca="1" si="3294"/>
        <v/>
      </c>
      <c r="AB236" s="155" t="str">
        <f t="shared" ca="1" si="3295"/>
        <v/>
      </c>
      <c r="AC236" s="155" t="str">
        <f t="shared" ca="1" si="3296"/>
        <v/>
      </c>
      <c r="AD236" s="155" t="str">
        <f t="shared" ca="1" si="3297"/>
        <v/>
      </c>
      <c r="AE236" s="155" t="str">
        <f t="shared" ca="1" si="3298"/>
        <v/>
      </c>
      <c r="AF236" s="155" t="str">
        <f t="shared" ca="1" si="3299"/>
        <v/>
      </c>
      <c r="AG236" s="156" t="str">
        <f t="shared" ca="1" si="3300"/>
        <v/>
      </c>
      <c r="AH236" s="154" t="str">
        <f t="shared" ca="1" si="3301"/>
        <v/>
      </c>
      <c r="AI236" s="155" t="str">
        <f t="shared" ca="1" si="3302"/>
        <v/>
      </c>
      <c r="AJ236" s="155" t="str">
        <f t="shared" ca="1" si="3303"/>
        <v/>
      </c>
      <c r="AK236" s="155" t="str">
        <f t="shared" ca="1" si="3304"/>
        <v/>
      </c>
      <c r="AL236" s="155" t="str">
        <f t="shared" ca="1" si="3305"/>
        <v/>
      </c>
      <c r="AM236" s="155" t="str">
        <f t="shared" ca="1" si="3306"/>
        <v/>
      </c>
      <c r="AN236" s="155" t="str">
        <f t="shared" ca="1" si="3307"/>
        <v/>
      </c>
      <c r="AO236" s="155" t="str">
        <f t="shared" ca="1" si="3308"/>
        <v/>
      </c>
      <c r="AP236" s="155" t="str">
        <f t="shared" ca="1" si="3309"/>
        <v/>
      </c>
      <c r="AQ236" s="155" t="str">
        <f t="shared" ca="1" si="3310"/>
        <v/>
      </c>
      <c r="AR236" s="155" t="str">
        <f t="shared" ca="1" si="3311"/>
        <v/>
      </c>
      <c r="AS236" s="156" t="str">
        <f t="shared" ca="1" si="3312"/>
        <v/>
      </c>
      <c r="AT236" s="154" t="str">
        <f t="shared" ca="1" si="3313"/>
        <v/>
      </c>
      <c r="AU236" s="155" t="str">
        <f t="shared" ca="1" si="3314"/>
        <v/>
      </c>
      <c r="AV236" s="155" t="str">
        <f t="shared" ca="1" si="3315"/>
        <v/>
      </c>
      <c r="AW236" s="155" t="str">
        <f t="shared" ca="1" si="3316"/>
        <v/>
      </c>
      <c r="AX236" s="155" t="str">
        <f t="shared" ca="1" si="3317"/>
        <v/>
      </c>
      <c r="AY236" s="155" t="str">
        <f t="shared" ca="1" si="3318"/>
        <v/>
      </c>
      <c r="AZ236" s="155" t="str">
        <f t="shared" ca="1" si="3319"/>
        <v/>
      </c>
      <c r="BA236" s="155" t="str">
        <f t="shared" ca="1" si="3320"/>
        <v/>
      </c>
      <c r="BB236" s="155" t="str">
        <f t="shared" ca="1" si="3321"/>
        <v/>
      </c>
      <c r="BC236" s="155" t="str">
        <f t="shared" ca="1" si="3322"/>
        <v/>
      </c>
      <c r="BD236" s="155" t="str">
        <f t="shared" ca="1" si="3323"/>
        <v/>
      </c>
      <c r="BE236" s="156" t="str">
        <f t="shared" ca="1" si="3324"/>
        <v/>
      </c>
      <c r="BF236" s="154" t="str">
        <f t="shared" ca="1" si="3325"/>
        <v/>
      </c>
      <c r="BG236" s="155" t="str">
        <f t="shared" ca="1" si="3326"/>
        <v/>
      </c>
      <c r="BH236" s="155" t="str">
        <f t="shared" ca="1" si="3327"/>
        <v/>
      </c>
      <c r="BI236" s="155" t="str">
        <f t="shared" ca="1" si="3328"/>
        <v/>
      </c>
      <c r="BJ236" s="155" t="str">
        <f t="shared" ca="1" si="3329"/>
        <v/>
      </c>
      <c r="BK236" s="155" t="str">
        <f t="shared" ca="1" si="3330"/>
        <v/>
      </c>
      <c r="BL236" s="155" t="str">
        <f t="shared" ca="1" si="3331"/>
        <v/>
      </c>
      <c r="BM236" s="155" t="str">
        <f t="shared" ca="1" si="3332"/>
        <v/>
      </c>
      <c r="BN236" s="155" t="str">
        <f t="shared" ca="1" si="3333"/>
        <v/>
      </c>
      <c r="BO236" s="155" t="str">
        <f t="shared" ca="1" si="3334"/>
        <v/>
      </c>
      <c r="BP236" s="155" t="str">
        <f t="shared" ca="1" si="3335"/>
        <v/>
      </c>
      <c r="BQ236" s="156" t="str">
        <f t="shared" ca="1" si="3336"/>
        <v/>
      </c>
      <c r="BR236" s="52"/>
      <c r="BS236" s="53">
        <f t="shared" ca="1" si="3337"/>
        <v>71.428571428571431</v>
      </c>
      <c r="BT236" s="53">
        <f t="shared" ca="1" si="3337"/>
        <v>71.428571428571431</v>
      </c>
      <c r="BU236" s="53">
        <f t="shared" ca="1" si="3337"/>
        <v>71.428571428571431</v>
      </c>
      <c r="BV236" s="53">
        <f t="shared" ca="1" si="3337"/>
        <v>35.714285714285715</v>
      </c>
      <c r="BW236" s="53">
        <f t="shared" ca="1" si="3337"/>
        <v>0</v>
      </c>
      <c r="BX236" s="53">
        <f t="shared" ca="1" si="3337"/>
        <v>0</v>
      </c>
      <c r="BY236" s="53">
        <f t="shared" ca="1" si="3337"/>
        <v>0</v>
      </c>
      <c r="BZ236" s="53">
        <f t="shared" ca="1" si="3337"/>
        <v>0</v>
      </c>
      <c r="CA236" s="53">
        <f t="shared" ca="1" si="3337"/>
        <v>0</v>
      </c>
      <c r="CB236" s="53">
        <f t="shared" ca="1" si="3337"/>
        <v>0</v>
      </c>
      <c r="CC236" s="53">
        <f t="shared" ca="1" si="3337"/>
        <v>0</v>
      </c>
      <c r="CD236" s="54">
        <f t="shared" ca="1" si="3337"/>
        <v>0</v>
      </c>
      <c r="CE236" s="53">
        <f t="shared" ca="1" si="3337"/>
        <v>0</v>
      </c>
      <c r="CF236" s="53">
        <f t="shared" ca="1" si="3337"/>
        <v>0</v>
      </c>
      <c r="CG236" s="53">
        <f t="shared" ca="1" si="3337"/>
        <v>0</v>
      </c>
      <c r="CH236" s="53">
        <f t="shared" ca="1" si="3337"/>
        <v>0</v>
      </c>
      <c r="CI236" s="53">
        <f t="shared" ca="1" si="3338"/>
        <v>0</v>
      </c>
      <c r="CJ236" s="53">
        <f t="shared" ca="1" si="3338"/>
        <v>0</v>
      </c>
      <c r="CK236" s="53">
        <f t="shared" ca="1" si="3338"/>
        <v>0</v>
      </c>
      <c r="CL236" s="53">
        <f t="shared" ca="1" si="3338"/>
        <v>0</v>
      </c>
      <c r="CM236" s="53">
        <f t="shared" ca="1" si="3338"/>
        <v>0</v>
      </c>
      <c r="CN236" s="53">
        <f t="shared" ca="1" si="3338"/>
        <v>0</v>
      </c>
      <c r="CO236" s="53">
        <f t="shared" ca="1" si="3338"/>
        <v>0</v>
      </c>
      <c r="CP236" s="54">
        <f t="shared" ca="1" si="3338"/>
        <v>0</v>
      </c>
      <c r="CQ236" s="53">
        <f t="shared" ca="1" si="3338"/>
        <v>0</v>
      </c>
      <c r="CR236" s="53">
        <f t="shared" ca="1" si="3338"/>
        <v>0</v>
      </c>
      <c r="CS236" s="53">
        <f t="shared" ca="1" si="3338"/>
        <v>0</v>
      </c>
      <c r="CT236" s="53">
        <f t="shared" ca="1" si="3338"/>
        <v>0</v>
      </c>
      <c r="CU236" s="53">
        <f t="shared" ca="1" si="3338"/>
        <v>0</v>
      </c>
      <c r="CV236" s="53">
        <f t="shared" ca="1" si="3338"/>
        <v>0</v>
      </c>
      <c r="CW236" s="53">
        <f t="shared" ca="1" si="3338"/>
        <v>0</v>
      </c>
      <c r="CX236" s="53">
        <f t="shared" ca="1" si="3338"/>
        <v>0</v>
      </c>
      <c r="CY236" s="53">
        <f t="shared" ca="1" si="3339"/>
        <v>0</v>
      </c>
      <c r="CZ236" s="53">
        <f t="shared" ca="1" si="3339"/>
        <v>0</v>
      </c>
      <c r="DA236" s="53">
        <f t="shared" ca="1" si="3339"/>
        <v>0</v>
      </c>
      <c r="DB236" s="54">
        <f t="shared" ca="1" si="3339"/>
        <v>0</v>
      </c>
      <c r="DC236" s="53">
        <f t="shared" ca="1" si="3339"/>
        <v>0</v>
      </c>
      <c r="DD236" s="53">
        <f t="shared" ca="1" si="3339"/>
        <v>0</v>
      </c>
      <c r="DE236" s="53">
        <f t="shared" ca="1" si="3339"/>
        <v>0</v>
      </c>
      <c r="DF236" s="53">
        <f t="shared" ca="1" si="3339"/>
        <v>0</v>
      </c>
      <c r="DG236" s="53">
        <f t="shared" ca="1" si="3339"/>
        <v>0</v>
      </c>
      <c r="DH236" s="53">
        <f t="shared" ca="1" si="3339"/>
        <v>0</v>
      </c>
      <c r="DI236" s="53">
        <f t="shared" ca="1" si="3339"/>
        <v>0</v>
      </c>
      <c r="DJ236" s="53">
        <f t="shared" ca="1" si="3339"/>
        <v>0</v>
      </c>
      <c r="DK236" s="53">
        <f t="shared" ca="1" si="3339"/>
        <v>0</v>
      </c>
      <c r="DL236" s="53">
        <f t="shared" ca="1" si="3339"/>
        <v>0</v>
      </c>
      <c r="DM236" s="53">
        <f t="shared" ca="1" si="3339"/>
        <v>0</v>
      </c>
      <c r="DN236" s="53">
        <f t="shared" ca="1" si="3339"/>
        <v>0</v>
      </c>
      <c r="DO236" s="52"/>
      <c r="DP236" s="60">
        <v>35.714285714285715</v>
      </c>
      <c r="DQ236" s="53">
        <v>35.714285714285715</v>
      </c>
      <c r="DR236" s="53">
        <v>35.714285714285715</v>
      </c>
      <c r="DS236" s="53">
        <v>35.714285714285715</v>
      </c>
      <c r="DT236" s="53">
        <v>35.714285714285715</v>
      </c>
      <c r="DU236" s="53">
        <v>35.714285714285715</v>
      </c>
      <c r="DV236" s="53">
        <v>35.714285714285715</v>
      </c>
      <c r="DW236" s="53">
        <v>0</v>
      </c>
      <c r="DX236" s="53">
        <v>0</v>
      </c>
      <c r="DY236" s="53">
        <v>0</v>
      </c>
      <c r="DZ236" s="53">
        <v>0</v>
      </c>
      <c r="EA236" s="53">
        <v>0</v>
      </c>
      <c r="EB236" s="53">
        <v>0</v>
      </c>
      <c r="EC236" s="53">
        <v>0</v>
      </c>
      <c r="ED236" s="53">
        <v>0</v>
      </c>
      <c r="EE236" s="53">
        <v>0</v>
      </c>
      <c r="EF236" s="53">
        <v>0</v>
      </c>
      <c r="EG236" s="53">
        <v>0</v>
      </c>
      <c r="EH236" s="53">
        <v>0</v>
      </c>
      <c r="EI236" s="53">
        <v>0</v>
      </c>
      <c r="EJ236" s="53">
        <v>0</v>
      </c>
      <c r="EK236" s="53">
        <v>0</v>
      </c>
      <c r="EL236" s="55">
        <v>0</v>
      </c>
      <c r="EM236" s="54">
        <v>0</v>
      </c>
      <c r="EN236" s="53">
        <v>0</v>
      </c>
      <c r="EO236" s="53">
        <v>0</v>
      </c>
      <c r="EP236" s="53">
        <v>0</v>
      </c>
      <c r="EQ236" s="53">
        <v>0</v>
      </c>
      <c r="ER236" s="53">
        <v>0</v>
      </c>
      <c r="ES236" s="53">
        <v>0</v>
      </c>
      <c r="ET236" s="53">
        <v>0</v>
      </c>
      <c r="EU236" s="53">
        <v>0</v>
      </c>
      <c r="EV236" s="53">
        <v>0</v>
      </c>
      <c r="EW236" s="53">
        <v>0</v>
      </c>
      <c r="EX236" s="53">
        <v>0</v>
      </c>
      <c r="EY236" s="53">
        <v>0</v>
      </c>
      <c r="EZ236" s="53">
        <v>0</v>
      </c>
      <c r="FA236" s="53">
        <v>0</v>
      </c>
      <c r="FB236" s="53">
        <v>0</v>
      </c>
      <c r="FC236" s="53">
        <v>0</v>
      </c>
      <c r="FD236" s="53">
        <v>0</v>
      </c>
      <c r="FE236" s="53">
        <v>0</v>
      </c>
      <c r="FF236" s="53">
        <v>0</v>
      </c>
      <c r="FG236" s="53">
        <v>0</v>
      </c>
      <c r="FH236" s="53">
        <v>0</v>
      </c>
      <c r="FI236" s="53">
        <v>0</v>
      </c>
      <c r="FJ236" s="53">
        <v>0</v>
      </c>
      <c r="FK236" s="54">
        <v>0</v>
      </c>
      <c r="FL236" s="53">
        <v>0</v>
      </c>
      <c r="FM236" s="53">
        <v>0</v>
      </c>
      <c r="FN236" s="53">
        <v>0</v>
      </c>
      <c r="FO236" s="53">
        <v>0</v>
      </c>
      <c r="FP236" s="53">
        <v>0</v>
      </c>
      <c r="FQ236" s="53">
        <v>0</v>
      </c>
      <c r="FR236" s="53">
        <v>0</v>
      </c>
      <c r="FS236" s="53">
        <v>0</v>
      </c>
      <c r="FT236" s="53">
        <v>0</v>
      </c>
      <c r="FU236" s="53">
        <v>0</v>
      </c>
      <c r="FV236" s="53">
        <v>0</v>
      </c>
      <c r="FW236" s="53">
        <v>0</v>
      </c>
      <c r="FX236" s="53">
        <v>0</v>
      </c>
      <c r="FY236" s="53">
        <v>0</v>
      </c>
      <c r="FZ236" s="53">
        <v>0</v>
      </c>
      <c r="GA236" s="53">
        <v>0</v>
      </c>
      <c r="GB236" s="53">
        <v>0</v>
      </c>
      <c r="GC236" s="53">
        <v>0</v>
      </c>
      <c r="GD236" s="53">
        <v>0</v>
      </c>
      <c r="GE236" s="53">
        <v>0</v>
      </c>
      <c r="GF236" s="53">
        <v>0</v>
      </c>
      <c r="GG236" s="53">
        <v>0</v>
      </c>
      <c r="GH236" s="53">
        <v>0</v>
      </c>
      <c r="GI236" s="54">
        <v>0</v>
      </c>
      <c r="GJ236" s="53">
        <v>0</v>
      </c>
      <c r="GK236" s="53">
        <v>0</v>
      </c>
      <c r="GL236" s="53">
        <v>0</v>
      </c>
      <c r="GM236" s="53">
        <v>0</v>
      </c>
      <c r="GN236" s="53">
        <v>0</v>
      </c>
      <c r="GO236" s="53">
        <v>0</v>
      </c>
      <c r="GP236" s="53">
        <v>0</v>
      </c>
      <c r="GQ236" s="53">
        <v>0</v>
      </c>
      <c r="GR236" s="53">
        <v>0</v>
      </c>
      <c r="GS236" s="53">
        <v>0</v>
      </c>
      <c r="GT236" s="53">
        <v>0</v>
      </c>
      <c r="GU236" s="53">
        <v>0</v>
      </c>
      <c r="GV236" s="53">
        <v>0</v>
      </c>
      <c r="GW236" s="53">
        <v>0</v>
      </c>
      <c r="GX236" s="53">
        <v>0</v>
      </c>
      <c r="GY236" s="53">
        <v>0</v>
      </c>
      <c r="GZ236" s="53">
        <v>0</v>
      </c>
      <c r="HA236" s="53">
        <v>0</v>
      </c>
      <c r="HB236" s="53">
        <v>0</v>
      </c>
      <c r="HC236" s="53">
        <v>0</v>
      </c>
      <c r="HD236" s="53">
        <v>0</v>
      </c>
      <c r="HE236" s="53">
        <v>0</v>
      </c>
      <c r="HF236" s="53">
        <v>0</v>
      </c>
      <c r="HG236" s="54">
        <v>0</v>
      </c>
      <c r="HH236" s="52"/>
      <c r="HI236" s="160"/>
      <c r="HJ236" s="161"/>
      <c r="HK236" s="161"/>
      <c r="HL236" s="161"/>
      <c r="HM236" s="161"/>
      <c r="HN236" s="161"/>
      <c r="HO236" s="161"/>
      <c r="HP236" s="161"/>
      <c r="HQ236" s="161"/>
      <c r="HR236" s="161"/>
      <c r="HS236" s="161"/>
      <c r="HT236" s="162"/>
      <c r="HU236" s="160"/>
      <c r="HV236" s="161"/>
      <c r="HW236" s="161"/>
      <c r="HX236" s="161"/>
      <c r="HY236" s="161"/>
      <c r="HZ236" s="161"/>
      <c r="IA236" s="161"/>
      <c r="IB236" s="161"/>
      <c r="IC236" s="161"/>
      <c r="ID236" s="161"/>
      <c r="IE236" s="161"/>
      <c r="IF236" s="162"/>
      <c r="IG236" s="160"/>
      <c r="IH236" s="161"/>
      <c r="II236" s="161"/>
      <c r="IJ236" s="161"/>
      <c r="IK236" s="161"/>
      <c r="IL236" s="161"/>
      <c r="IM236" s="161"/>
      <c r="IN236" s="161"/>
      <c r="IO236" s="161"/>
      <c r="IP236" s="161"/>
      <c r="IQ236" s="161"/>
      <c r="IR236" s="162"/>
      <c r="IS236" s="160"/>
      <c r="IT236" s="161"/>
      <c r="IU236" s="161"/>
      <c r="IV236" s="161"/>
      <c r="IW236" s="161"/>
      <c r="IX236" s="161"/>
      <c r="IY236" s="161"/>
      <c r="IZ236" s="161"/>
      <c r="JA236" s="161"/>
      <c r="JB236" s="161"/>
      <c r="JC236" s="161"/>
      <c r="JD236" s="162"/>
      <c r="JE236" s="92"/>
    </row>
    <row r="237" spans="1:265" s="1" customFormat="1" ht="14.4" x14ac:dyDescent="0.3">
      <c r="A237" s="124"/>
      <c r="B237" s="171"/>
      <c r="C237" s="165" t="s">
        <v>43</v>
      </c>
      <c r="D237" s="137" t="s">
        <v>28</v>
      </c>
      <c r="E237" s="137" t="s">
        <v>39</v>
      </c>
      <c r="F237" s="138"/>
      <c r="G237" s="137"/>
      <c r="H237" s="137"/>
      <c r="I237" s="172"/>
      <c r="J237" s="137"/>
      <c r="K237" s="137"/>
      <c r="L237" s="139"/>
      <c r="M237" s="108"/>
      <c r="N237" s="144">
        <f ca="1">SUM(INDIRECT(ADDRESS(ROW($C237)+1,COLUMN($C237)+11,4)&amp;":"&amp;ADDRESS(ROW($C237)+(COUNTIFS($C$1:$C$12,$C237)-1),COLUMN($C237)+11,4)))</f>
        <v>850</v>
      </c>
      <c r="O237" s="137"/>
      <c r="P237" s="137"/>
      <c r="Q237" s="137"/>
      <c r="R237" s="137"/>
      <c r="S237" s="137"/>
      <c r="T237" s="170"/>
      <c r="U237" s="108"/>
      <c r="V237" s="151"/>
      <c r="W237" s="152"/>
      <c r="X237" s="152"/>
      <c r="Y237" s="152"/>
      <c r="Z237" s="152"/>
      <c r="AA237" s="152"/>
      <c r="AB237" s="152"/>
      <c r="AC237" s="152"/>
      <c r="AD237" s="152"/>
      <c r="AE237" s="152"/>
      <c r="AF237" s="152"/>
      <c r="AG237" s="153"/>
      <c r="AH237" s="151"/>
      <c r="AI237" s="152"/>
      <c r="AJ237" s="152"/>
      <c r="AK237" s="152"/>
      <c r="AL237" s="152"/>
      <c r="AM237" s="152"/>
      <c r="AN237" s="152"/>
      <c r="AO237" s="152"/>
      <c r="AP237" s="152"/>
      <c r="AQ237" s="152"/>
      <c r="AR237" s="152"/>
      <c r="AS237" s="153"/>
      <c r="AT237" s="151"/>
      <c r="AU237" s="152"/>
      <c r="AV237" s="152"/>
      <c r="AW237" s="152"/>
      <c r="AX237" s="152"/>
      <c r="AY237" s="152"/>
      <c r="AZ237" s="152"/>
      <c r="BA237" s="152"/>
      <c r="BB237" s="152"/>
      <c r="BC237" s="152"/>
      <c r="BD237" s="152"/>
      <c r="BE237" s="153"/>
      <c r="BF237" s="151"/>
      <c r="BG237" s="152"/>
      <c r="BH237" s="152"/>
      <c r="BI237" s="152"/>
      <c r="BJ237" s="152"/>
      <c r="BK237" s="152"/>
      <c r="BL237" s="152"/>
      <c r="BM237" s="152"/>
      <c r="BN237" s="152"/>
      <c r="BO237" s="152"/>
      <c r="BP237" s="152"/>
      <c r="BQ237" s="153"/>
      <c r="BR237" s="52"/>
      <c r="BS237" s="71"/>
      <c r="BT237" s="71"/>
      <c r="BU237" s="71"/>
      <c r="BV237" s="71"/>
      <c r="BW237" s="71"/>
      <c r="BX237" s="71"/>
      <c r="BY237" s="71"/>
      <c r="BZ237" s="71"/>
      <c r="CA237" s="71"/>
      <c r="CB237" s="71"/>
      <c r="CC237" s="71"/>
      <c r="CD237" s="72"/>
      <c r="CE237" s="71"/>
      <c r="CF237" s="71"/>
      <c r="CG237" s="71"/>
      <c r="CH237" s="71"/>
      <c r="CI237" s="71"/>
      <c r="CJ237" s="71"/>
      <c r="CK237" s="71"/>
      <c r="CL237" s="71"/>
      <c r="CM237" s="71"/>
      <c r="CN237" s="71"/>
      <c r="CO237" s="71"/>
      <c r="CP237" s="72"/>
      <c r="CQ237" s="71"/>
      <c r="CR237" s="71"/>
      <c r="CS237" s="71"/>
      <c r="CT237" s="71"/>
      <c r="CU237" s="71"/>
      <c r="CV237" s="71"/>
      <c r="CW237" s="71"/>
      <c r="CX237" s="71"/>
      <c r="CY237" s="71"/>
      <c r="CZ237" s="71"/>
      <c r="DA237" s="71"/>
      <c r="DB237" s="72"/>
      <c r="DC237" s="71"/>
      <c r="DD237" s="71"/>
      <c r="DE237" s="71"/>
      <c r="DF237" s="71"/>
      <c r="DG237" s="71"/>
      <c r="DH237" s="71"/>
      <c r="DI237" s="71"/>
      <c r="DJ237" s="71"/>
      <c r="DK237" s="71"/>
      <c r="DL237" s="71"/>
      <c r="DM237" s="71"/>
      <c r="DN237" s="71"/>
      <c r="DO237" s="52"/>
      <c r="DP237" s="73"/>
      <c r="DQ237" s="71"/>
      <c r="DR237" s="71"/>
      <c r="DS237" s="71"/>
      <c r="DT237" s="71"/>
      <c r="DU237" s="71"/>
      <c r="DV237" s="71"/>
      <c r="DW237" s="71"/>
      <c r="DX237" s="71"/>
      <c r="DY237" s="71"/>
      <c r="DZ237" s="71"/>
      <c r="EA237" s="71"/>
      <c r="EB237" s="71"/>
      <c r="EC237" s="71"/>
      <c r="ED237" s="71"/>
      <c r="EE237" s="71"/>
      <c r="EF237" s="71"/>
      <c r="EG237" s="71"/>
      <c r="EH237" s="71"/>
      <c r="EI237" s="71"/>
      <c r="EJ237" s="71"/>
      <c r="EK237" s="71"/>
      <c r="EL237" s="74"/>
      <c r="EM237" s="72"/>
      <c r="EN237" s="71"/>
      <c r="EO237" s="71"/>
      <c r="EP237" s="71"/>
      <c r="EQ237" s="71"/>
      <c r="ER237" s="71"/>
      <c r="ES237" s="71"/>
      <c r="ET237" s="71"/>
      <c r="EU237" s="71"/>
      <c r="EV237" s="71"/>
      <c r="EW237" s="71"/>
      <c r="EX237" s="71"/>
      <c r="EY237" s="71"/>
      <c r="EZ237" s="71"/>
      <c r="FA237" s="71"/>
      <c r="FB237" s="71"/>
      <c r="FC237" s="71"/>
      <c r="FD237" s="71"/>
      <c r="FE237" s="71"/>
      <c r="FF237" s="71"/>
      <c r="FG237" s="71"/>
      <c r="FH237" s="71"/>
      <c r="FI237" s="71"/>
      <c r="FJ237" s="71"/>
      <c r="FK237" s="72"/>
      <c r="FL237" s="71"/>
      <c r="FM237" s="71"/>
      <c r="FN237" s="71"/>
      <c r="FO237" s="71"/>
      <c r="FP237" s="71"/>
      <c r="FQ237" s="71"/>
      <c r="FR237" s="71"/>
      <c r="FS237" s="71"/>
      <c r="FT237" s="71"/>
      <c r="FU237" s="71"/>
      <c r="FV237" s="71"/>
      <c r="FW237" s="71"/>
      <c r="FX237" s="71"/>
      <c r="FY237" s="71"/>
      <c r="FZ237" s="71"/>
      <c r="GA237" s="71"/>
      <c r="GB237" s="71"/>
      <c r="GC237" s="71"/>
      <c r="GD237" s="71"/>
      <c r="GE237" s="71"/>
      <c r="GF237" s="71"/>
      <c r="GG237" s="71"/>
      <c r="GH237" s="71"/>
      <c r="GI237" s="72"/>
      <c r="GJ237" s="71"/>
      <c r="GK237" s="71"/>
      <c r="GL237" s="71"/>
      <c r="GM237" s="71"/>
      <c r="GN237" s="71"/>
      <c r="GO237" s="71"/>
      <c r="GP237" s="71"/>
      <c r="GQ237" s="71"/>
      <c r="GR237" s="71"/>
      <c r="GS237" s="71"/>
      <c r="GT237" s="71"/>
      <c r="GU237" s="71"/>
      <c r="GV237" s="71"/>
      <c r="GW237" s="71"/>
      <c r="GX237" s="71"/>
      <c r="GY237" s="71"/>
      <c r="GZ237" s="71"/>
      <c r="HA237" s="71"/>
      <c r="HB237" s="71"/>
      <c r="HC237" s="71"/>
      <c r="HD237" s="71"/>
      <c r="HE237" s="71"/>
      <c r="HF237" s="71"/>
      <c r="HG237" s="72"/>
      <c r="HH237" s="52"/>
      <c r="HI237" s="157"/>
      <c r="HJ237" s="158"/>
      <c r="HK237" s="158"/>
      <c r="HL237" s="158"/>
      <c r="HM237" s="158"/>
      <c r="HN237" s="158"/>
      <c r="HO237" s="158"/>
      <c r="HP237" s="158"/>
      <c r="HQ237" s="158"/>
      <c r="HR237" s="158"/>
      <c r="HS237" s="158"/>
      <c r="HT237" s="159"/>
      <c r="HU237" s="157"/>
      <c r="HV237" s="158"/>
      <c r="HW237" s="158"/>
      <c r="HX237" s="158"/>
      <c r="HY237" s="158"/>
      <c r="HZ237" s="158"/>
      <c r="IA237" s="158"/>
      <c r="IB237" s="158"/>
      <c r="IC237" s="158"/>
      <c r="ID237" s="158"/>
      <c r="IE237" s="158"/>
      <c r="IF237" s="159"/>
      <c r="IG237" s="157"/>
      <c r="IH237" s="158"/>
      <c r="II237" s="158"/>
      <c r="IJ237" s="158"/>
      <c r="IK237" s="158"/>
      <c r="IL237" s="158"/>
      <c r="IM237" s="158"/>
      <c r="IN237" s="158"/>
      <c r="IO237" s="158"/>
      <c r="IP237" s="158"/>
      <c r="IQ237" s="158"/>
      <c r="IR237" s="159"/>
      <c r="IS237" s="157"/>
      <c r="IT237" s="158"/>
      <c r="IU237" s="158"/>
      <c r="IV237" s="158"/>
      <c r="IW237" s="158"/>
      <c r="IX237" s="158"/>
      <c r="IY237" s="158"/>
      <c r="IZ237" s="158"/>
      <c r="JA237" s="158"/>
      <c r="JB237" s="158"/>
      <c r="JC237" s="158"/>
      <c r="JD237" s="159"/>
      <c r="JE237" s="92"/>
    </row>
    <row r="238" spans="1:265" s="1" customFormat="1" ht="15" customHeight="1" x14ac:dyDescent="0.3">
      <c r="A238" s="125"/>
      <c r="B238" s="163">
        <f t="shared" ref="B238:B240" ca="1" si="3340">INDIRECT(ADDRESS(ROW(A238)-1,COLUMN(A238)+1,4),TRUE)</f>
        <v>0</v>
      </c>
      <c r="C238" s="164" t="str">
        <f t="shared" ref="C238:C240" ca="1" si="3341">INDIRECT(ADDRESS(ROW(B238)-1,COLUMN(B238)+1,4),TRUE)</f>
        <v>Affaire 1</v>
      </c>
      <c r="D238" s="140" t="str">
        <f t="shared" ref="D238:D240" ca="1" si="3342">INDIRECT(ADDRESS(ROW(C238)-1,COLUMN(C238)+1,4),TRUE)</f>
        <v>DCE/REA</v>
      </c>
      <c r="E238" s="141" t="s">
        <v>38</v>
      </c>
      <c r="F238" s="142">
        <v>1</v>
      </c>
      <c r="G238" s="140">
        <f t="shared" ref="G238:G240" ca="1" si="3343">INDIRECT(ADDRESS(ROW(F238)-1,COLUMN(F238)+1,4),TRUE)</f>
        <v>0</v>
      </c>
      <c r="H238" s="140">
        <f t="shared" ref="H238:H240" ca="1" si="3344">INDIRECT(ADDRESS(ROW(G238)-1,COLUMN(G238)+1,4),TRUE)</f>
        <v>0</v>
      </c>
      <c r="I238" s="168">
        <f t="shared" ref="I238:I240" ca="1" si="3345">INDIRECT(ADDRESS(ROW(H238)-1,COLUMN(H238)+1,4),TRUE)</f>
        <v>0</v>
      </c>
      <c r="J238" s="173">
        <f t="shared" ref="J238:J240" ca="1" si="3346">INDIRECT(ADDRESS(ROW(I238)-1,COLUMN(I238)+1,4),TRUE)</f>
        <v>0</v>
      </c>
      <c r="K238" s="140">
        <f t="shared" ref="K238:K240" ca="1" si="3347">INDIRECT(ADDRESS(ROW(J238)-1,COLUMN(J238)+1,4),TRUE)</f>
        <v>0</v>
      </c>
      <c r="L238" s="143">
        <f t="shared" ref="L238:L240" ca="1" si="3348">INDIRECT(ADDRESS(ROW(K238)-1,COLUMN(K238)+1,4),TRUE)</f>
        <v>0</v>
      </c>
      <c r="M238" s="108"/>
      <c r="N238" s="145">
        <v>400</v>
      </c>
      <c r="O238" s="146">
        <v>43466</v>
      </c>
      <c r="P238" s="146">
        <v>43586</v>
      </c>
      <c r="Q238" s="147"/>
      <c r="R238" s="148" t="str">
        <f ca="1">IF(AND($P238&lt;&gt;"",$P238&lt;=$B$1,$Q238=""),"RETARD","")</f>
        <v>RETARD</v>
      </c>
      <c r="S238" s="148">
        <f ca="1">IF($O238="","",IF(AND($B$1&lt;$P238,$Q238=""),$P238,IF(AND($Q238&lt;=$P238,$Q238&lt;&gt;""),$Q238,EDATE($P238,1))))</f>
        <v>43617</v>
      </c>
      <c r="T238" s="169"/>
      <c r="U238" s="108"/>
      <c r="V238" s="154" t="str">
        <f t="shared" ref="V238:V240" ca="1" si="3349">IF(AND(BS238&gt;0,BT238&gt;0),"-",IF(AND(BS238&gt;0,BT238=0),IF($D238="DCE/REA",IF(HI238="","DCE","REA"),$D238),""))</f>
        <v>-</v>
      </c>
      <c r="W238" s="155" t="str">
        <f t="shared" ref="W238:W240" ca="1" si="3350">IF(AND(BT238&gt;0,BU238&gt;0),"-",IF(AND(BT238&gt;0,BU238=0),IF($D238="DCE/REA",IF(HJ238="","DCE","REA"),$D238),""))</f>
        <v>-</v>
      </c>
      <c r="X238" s="155" t="str">
        <f t="shared" ref="X238:X240" ca="1" si="3351">IF(AND(BU238&gt;0,BV238&gt;0),"-",IF(AND(BU238&gt;0,BV238=0),IF($D238="DCE/REA",IF(HK238="","DCE","REA"),$D238),""))</f>
        <v>-</v>
      </c>
      <c r="Y238" s="155" t="str">
        <f t="shared" ref="Y238:Y240" ca="1" si="3352">IF(AND(BV238&gt;0,BW238&gt;0),"-",IF(AND(BV238&gt;0,BW238=0),IF($D238="DCE/REA",IF(HL238="","DCE","REA"),$D238),""))</f>
        <v>-</v>
      </c>
      <c r="Z238" s="155" t="str">
        <f t="shared" ref="Z238:Z240" ca="1" si="3353">IF(AND(BW238&gt;0,BX238&gt;0),"-",IF(AND(BW238&gt;0,BX238=0),IF($D238="DCE/REA",IF(HM238="","DCE","REA"),$D238),""))</f>
        <v>-</v>
      </c>
      <c r="AA238" s="155" t="str">
        <f t="shared" ref="AA238:AA240" ca="1" si="3354">IF(AND(BX238&gt;0,BY238&gt;0),"-",IF(AND(BX238&gt;0,BY238=0),IF($D238="DCE/REA",IF(HN238="","DCE","REA"),$D238),""))</f>
        <v>DCE</v>
      </c>
      <c r="AB238" s="155" t="str">
        <f t="shared" ref="AB238:AB240" ca="1" si="3355">IF(AND(BY238&gt;0,BZ238&gt;0),"-",IF(AND(BY238&gt;0,BZ238=0),IF($D238="DCE/REA",IF(HO238="","DCE","REA"),$D238),""))</f>
        <v/>
      </c>
      <c r="AC238" s="155" t="str">
        <f t="shared" ref="AC238:AC240" ca="1" si="3356">IF(AND(BZ238&gt;0,CA238&gt;0),"-",IF(AND(BZ238&gt;0,CA238=0),IF($D238="DCE/REA",IF(HP238="","DCE","REA"),$D238),""))</f>
        <v/>
      </c>
      <c r="AD238" s="155" t="str">
        <f t="shared" ref="AD238:AD240" ca="1" si="3357">IF(AND(CA238&gt;0,CB238&gt;0),"-",IF(AND(CA238&gt;0,CB238=0),IF($D238="DCE/REA",IF(HQ238="","DCE","REA"),$D238),""))</f>
        <v/>
      </c>
      <c r="AE238" s="155" t="str">
        <f t="shared" ref="AE238:AE240" ca="1" si="3358">IF(AND(CB238&gt;0,CC238&gt;0),"-",IF(AND(CB238&gt;0,CC238=0),IF($D238="DCE/REA",IF(HR238="","DCE","REA"),$D238),""))</f>
        <v/>
      </c>
      <c r="AF238" s="155" t="str">
        <f t="shared" ref="AF238:AF240" ca="1" si="3359">IF(AND(CC238&gt;0,CD238&gt;0),"-",IF(AND(CC238&gt;0,CD238=0),IF($D238="DCE/REA",IF(HS238="","DCE","REA"),$D238),""))</f>
        <v/>
      </c>
      <c r="AG238" s="156" t="str">
        <f t="shared" ref="AG238:AG240" ca="1" si="3360">IF(AND(CD238&gt;0,CE238&gt;0),"-",IF(AND(CD238&gt;0,CE238=0),IF($D238="DCE/REA",IF(HT238="","DCE","REA"),$D238),""))</f>
        <v/>
      </c>
      <c r="AH238" s="154" t="str">
        <f t="shared" ref="AH238:AH240" ca="1" si="3361">IF(AND(CE238&gt;0,CF238&gt;0),"-",IF(AND(CE238&gt;0,CF238=0),IF($D238="DCE/REA",IF(HU238="","DCE","REA"),$D238),""))</f>
        <v/>
      </c>
      <c r="AI238" s="155" t="str">
        <f t="shared" ref="AI238:AI240" ca="1" si="3362">IF(AND(CF238&gt;0,CG238&gt;0),"-",IF(AND(CF238&gt;0,CG238=0),IF($D238="DCE/REA",IF(HV238="","DCE","REA"),$D238),""))</f>
        <v/>
      </c>
      <c r="AJ238" s="155" t="str">
        <f t="shared" ref="AJ238:AJ240" ca="1" si="3363">IF(AND(CG238&gt;0,CH238&gt;0),"-",IF(AND(CG238&gt;0,CH238=0),IF($D238="DCE/REA",IF(HW238="","DCE","REA"),$D238),""))</f>
        <v/>
      </c>
      <c r="AK238" s="155" t="str">
        <f t="shared" ref="AK238:AK240" ca="1" si="3364">IF(AND(CH238&gt;0,CI238&gt;0),"-",IF(AND(CH238&gt;0,CI238=0),IF($D238="DCE/REA",IF(HX238="","DCE","REA"),$D238),""))</f>
        <v/>
      </c>
      <c r="AL238" s="155" t="str">
        <f t="shared" ref="AL238:AL240" ca="1" si="3365">IF(AND(CI238&gt;0,CJ238&gt;0),"-",IF(AND(CI238&gt;0,CJ238=0),IF($D238="DCE/REA",IF(HY238="","DCE","REA"),$D238),""))</f>
        <v/>
      </c>
      <c r="AM238" s="155" t="str">
        <f t="shared" ref="AM238:AM240" ca="1" si="3366">IF(AND(CJ238&gt;0,CK238&gt;0),"-",IF(AND(CJ238&gt;0,CK238=0),IF($D238="DCE/REA",IF(HZ238="","DCE","REA"),$D238),""))</f>
        <v/>
      </c>
      <c r="AN238" s="155" t="str">
        <f t="shared" ref="AN238:AN240" ca="1" si="3367">IF(AND(CK238&gt;0,CL238&gt;0),"-",IF(AND(CK238&gt;0,CL238=0),IF($D238="DCE/REA",IF(IA238="","DCE","REA"),$D238),""))</f>
        <v/>
      </c>
      <c r="AO238" s="155" t="str">
        <f t="shared" ref="AO238:AO240" ca="1" si="3368">IF(AND(CL238&gt;0,CM238&gt;0),"-",IF(AND(CL238&gt;0,CM238=0),IF($D238="DCE/REA",IF(IB238="","DCE","REA"),$D238),""))</f>
        <v/>
      </c>
      <c r="AP238" s="155" t="str">
        <f t="shared" ref="AP238:AP240" ca="1" si="3369">IF(AND(CM238&gt;0,CN238&gt;0),"-",IF(AND(CM238&gt;0,CN238=0),IF($D238="DCE/REA",IF(IC238="","DCE","REA"),$D238),""))</f>
        <v/>
      </c>
      <c r="AQ238" s="155" t="str">
        <f t="shared" ref="AQ238:AQ240" ca="1" si="3370">IF(AND(CN238&gt;0,CO238&gt;0),"-",IF(AND(CN238&gt;0,CO238=0),IF($D238="DCE/REA",IF(ID238="","DCE","REA"),$D238),""))</f>
        <v/>
      </c>
      <c r="AR238" s="155" t="str">
        <f t="shared" ref="AR238:AR240" ca="1" si="3371">IF(AND(CO238&gt;0,CP238&gt;0),"-",IF(AND(CO238&gt;0,CP238=0),IF($D238="DCE/REA",IF(IE238="","DCE","REA"),$D238),""))</f>
        <v/>
      </c>
      <c r="AS238" s="156" t="str">
        <f t="shared" ref="AS238:AS240" ca="1" si="3372">IF(AND(CP238&gt;0,CQ238&gt;0),"-",IF(AND(CP238&gt;0,CQ238=0),IF($D238="DCE/REA",IF(IF238="","DCE","REA"),$D238),""))</f>
        <v/>
      </c>
      <c r="AT238" s="154" t="str">
        <f t="shared" ref="AT238:AT240" ca="1" si="3373">IF(AND(CQ238&gt;0,CR238&gt;0),"-",IF(AND(CQ238&gt;0,CR238=0),IF($D238="DCE/REA",IF(IG238="","DCE","REA"),$D238),""))</f>
        <v/>
      </c>
      <c r="AU238" s="155" t="str">
        <f t="shared" ref="AU238:AU240" ca="1" si="3374">IF(AND(CR238&gt;0,CS238&gt;0),"-",IF(AND(CR238&gt;0,CS238=0),IF($D238="DCE/REA",IF(IH238="","DCE","REA"),$D238),""))</f>
        <v/>
      </c>
      <c r="AV238" s="155" t="str">
        <f t="shared" ref="AV238:AV240" ca="1" si="3375">IF(AND(CS238&gt;0,CT238&gt;0),"-",IF(AND(CS238&gt;0,CT238=0),IF($D238="DCE/REA",IF(II238="","DCE","REA"),$D238),""))</f>
        <v/>
      </c>
      <c r="AW238" s="155" t="str">
        <f t="shared" ref="AW238:AW240" ca="1" si="3376">IF(AND(CT238&gt;0,CU238&gt;0),"-",IF(AND(CT238&gt;0,CU238=0),IF($D238="DCE/REA",IF(IJ238="","DCE","REA"),$D238),""))</f>
        <v/>
      </c>
      <c r="AX238" s="155" t="str">
        <f t="shared" ref="AX238:AX240" ca="1" si="3377">IF(AND(CU238&gt;0,CV238&gt;0),"-",IF(AND(CU238&gt;0,CV238=0),IF($D238="DCE/REA",IF(IK238="","DCE","REA"),$D238),""))</f>
        <v/>
      </c>
      <c r="AY238" s="155" t="str">
        <f t="shared" ref="AY238:AY240" ca="1" si="3378">IF(AND(CV238&gt;0,CW238&gt;0),"-",IF(AND(CV238&gt;0,CW238=0),IF($D238="DCE/REA",IF(IL238="","DCE","REA"),$D238),""))</f>
        <v/>
      </c>
      <c r="AZ238" s="155" t="str">
        <f t="shared" ref="AZ238:AZ240" ca="1" si="3379">IF(AND(CW238&gt;0,CX238&gt;0),"-",IF(AND(CW238&gt;0,CX238=0),IF($D238="DCE/REA",IF(IM238="","DCE","REA"),$D238),""))</f>
        <v/>
      </c>
      <c r="BA238" s="155" t="str">
        <f t="shared" ref="BA238:BA240" ca="1" si="3380">IF(AND(CX238&gt;0,CY238&gt;0),"-",IF(AND(CX238&gt;0,CY238=0),IF($D238="DCE/REA",IF(IN238="","DCE","REA"),$D238),""))</f>
        <v/>
      </c>
      <c r="BB238" s="155" t="str">
        <f t="shared" ref="BB238:BB240" ca="1" si="3381">IF(AND(CY238&gt;0,CZ238&gt;0),"-",IF(AND(CY238&gt;0,CZ238=0),IF($D238="DCE/REA",IF(IO238="","DCE","REA"),$D238),""))</f>
        <v/>
      </c>
      <c r="BC238" s="155" t="str">
        <f t="shared" ref="BC238:BC240" ca="1" si="3382">IF(AND(CZ238&gt;0,DA238&gt;0),"-",IF(AND(CZ238&gt;0,DA238=0),IF($D238="DCE/REA",IF(IP238="","DCE","REA"),$D238),""))</f>
        <v/>
      </c>
      <c r="BD238" s="155" t="str">
        <f t="shared" ref="BD238:BD240" ca="1" si="3383">IF(AND(DA238&gt;0,DB238&gt;0),"-",IF(AND(DA238&gt;0,DB238=0),IF($D238="DCE/REA",IF(IQ238="","DCE","REA"),$D238),""))</f>
        <v/>
      </c>
      <c r="BE238" s="156" t="str">
        <f t="shared" ref="BE238:BE240" ca="1" si="3384">IF(AND(DB238&gt;0,DC238&gt;0),"-",IF(AND(DB238&gt;0,DC238=0),IF($D238="DCE/REA",IF(IR238="","DCE","REA"),$D238),""))</f>
        <v/>
      </c>
      <c r="BF238" s="154" t="str">
        <f t="shared" ref="BF238:BF240" ca="1" si="3385">IF(AND(DC238&gt;0,DD238&gt;0),"-",IF(AND(DC238&gt;0,DD238=0),IF($D238="DCE/REA",IF(IS238="","DCE","REA"),$D238),""))</f>
        <v/>
      </c>
      <c r="BG238" s="155" t="str">
        <f t="shared" ref="BG238:BG240" ca="1" si="3386">IF(AND(DD238&gt;0,DE238&gt;0),"-",IF(AND(DD238&gt;0,DE238=0),IF($D238="DCE/REA",IF(IT238="","DCE","REA"),$D238),""))</f>
        <v/>
      </c>
      <c r="BH238" s="155" t="str">
        <f t="shared" ref="BH238:BH240" ca="1" si="3387">IF(AND(DE238&gt;0,DF238&gt;0),"-",IF(AND(DE238&gt;0,DF238=0),IF($D238="DCE/REA",IF(IU238="","DCE","REA"),$D238),""))</f>
        <v/>
      </c>
      <c r="BI238" s="155" t="str">
        <f t="shared" ref="BI238:BI240" ca="1" si="3388">IF(AND(DF238&gt;0,DG238&gt;0),"-",IF(AND(DF238&gt;0,DG238=0),IF($D238="DCE/REA",IF(IV238="","DCE","REA"),$D238),""))</f>
        <v/>
      </c>
      <c r="BJ238" s="155" t="str">
        <f t="shared" ref="BJ238:BJ240" ca="1" si="3389">IF(AND(DG238&gt;0,DH238&gt;0),"-",IF(AND(DG238&gt;0,DH238=0),IF($D238="DCE/REA",IF(IW238="","DCE","REA"),$D238),""))</f>
        <v/>
      </c>
      <c r="BK238" s="155" t="str">
        <f t="shared" ref="BK238:BK240" ca="1" si="3390">IF(AND(DH238&gt;0,DI238&gt;0),"-",IF(AND(DH238&gt;0,DI238=0),IF($D238="DCE/REA",IF(IX238="","DCE","REA"),$D238),""))</f>
        <v/>
      </c>
      <c r="BL238" s="155" t="str">
        <f t="shared" ref="BL238:BL240" ca="1" si="3391">IF(AND(DI238&gt;0,DJ238&gt;0),"-",IF(AND(DI238&gt;0,DJ238=0),IF($D238="DCE/REA",IF(IY238="","DCE","REA"),$D238),""))</f>
        <v/>
      </c>
      <c r="BM238" s="155" t="str">
        <f t="shared" ref="BM238:BM240" ca="1" si="3392">IF(AND(DJ238&gt;0,DK238&gt;0),"-",IF(AND(DJ238&gt;0,DK238=0),IF($D238="DCE/REA",IF(IZ238="","DCE","REA"),$D238),""))</f>
        <v/>
      </c>
      <c r="BN238" s="155" t="str">
        <f t="shared" ref="BN238:BN240" ca="1" si="3393">IF(AND(DK238&gt;0,DL238&gt;0),"-",IF(AND(DK238&gt;0,DL238=0),IF($D238="DCE/REA",IF(JA238="","DCE","REA"),$D238),""))</f>
        <v/>
      </c>
      <c r="BO238" s="155" t="str">
        <f t="shared" ref="BO238:BO240" ca="1" si="3394">IF(AND(DL238&gt;0,DM238&gt;0),"-",IF(AND(DL238&gt;0,DM238=0),IF($D238="DCE/REA",IF(JB238="","DCE","REA"),$D238),""))</f>
        <v/>
      </c>
      <c r="BP238" s="155" t="str">
        <f t="shared" ref="BP238:BP240" ca="1" si="3395">IF(AND(DM238&gt;0,DN238&gt;0),"-",IF(AND(DM238&gt;0,DN238=0),IF($D238="DCE/REA",IF(JC238="","DCE","REA"),$D238),""))</f>
        <v/>
      </c>
      <c r="BQ238" s="156" t="str">
        <f t="shared" ref="BQ238:BQ240" ca="1" si="3396">IF(AND(DN238&gt;0,DO238&gt;0),"-",IF(AND(DN238&gt;0,DO238=0),IF($D238="DCE/REA",IF(JD238="","DCE","REA"),$D238),""))</f>
        <v/>
      </c>
      <c r="BR238" s="52"/>
      <c r="BS238" s="53">
        <f t="shared" ca="1" si="3337"/>
        <v>47.058823529411768</v>
      </c>
      <c r="BT238" s="53">
        <f t="shared" ca="1" si="3337"/>
        <v>47.058823529411768</v>
      </c>
      <c r="BU238" s="53">
        <f t="shared" ca="1" si="3337"/>
        <v>70.588235294117652</v>
      </c>
      <c r="BV238" s="53">
        <f t="shared" ca="1" si="3337"/>
        <v>94.117647058823536</v>
      </c>
      <c r="BW238" s="53">
        <f t="shared" ca="1" si="3337"/>
        <v>94.117647058823536</v>
      </c>
      <c r="BX238" s="53">
        <f t="shared" ca="1" si="3337"/>
        <v>47.058823529411768</v>
      </c>
      <c r="BY238" s="53">
        <f t="shared" ca="1" si="3337"/>
        <v>0</v>
      </c>
      <c r="BZ238" s="53">
        <f t="shared" ca="1" si="3337"/>
        <v>0</v>
      </c>
      <c r="CA238" s="53">
        <f t="shared" ca="1" si="3337"/>
        <v>0</v>
      </c>
      <c r="CB238" s="53">
        <f t="shared" ca="1" si="3337"/>
        <v>0</v>
      </c>
      <c r="CC238" s="53">
        <f t="shared" ca="1" si="3337"/>
        <v>0</v>
      </c>
      <c r="CD238" s="54">
        <f t="shared" ca="1" si="3337"/>
        <v>0</v>
      </c>
      <c r="CE238" s="53">
        <f t="shared" ca="1" si="3337"/>
        <v>0</v>
      </c>
      <c r="CF238" s="53">
        <f t="shared" ca="1" si="3337"/>
        <v>0</v>
      </c>
      <c r="CG238" s="53">
        <f t="shared" ca="1" si="3337"/>
        <v>0</v>
      </c>
      <c r="CH238" s="53">
        <f t="shared" ca="1" si="3337"/>
        <v>0</v>
      </c>
      <c r="CI238" s="53">
        <f t="shared" ca="1" si="3338"/>
        <v>0</v>
      </c>
      <c r="CJ238" s="53">
        <f t="shared" ca="1" si="3338"/>
        <v>0</v>
      </c>
      <c r="CK238" s="53">
        <f t="shared" ca="1" si="3338"/>
        <v>0</v>
      </c>
      <c r="CL238" s="53">
        <f t="shared" ca="1" si="3338"/>
        <v>0</v>
      </c>
      <c r="CM238" s="53">
        <f t="shared" ca="1" si="3338"/>
        <v>0</v>
      </c>
      <c r="CN238" s="53">
        <f t="shared" ca="1" si="3338"/>
        <v>0</v>
      </c>
      <c r="CO238" s="53">
        <f t="shared" ca="1" si="3338"/>
        <v>0</v>
      </c>
      <c r="CP238" s="54">
        <f t="shared" ca="1" si="3338"/>
        <v>0</v>
      </c>
      <c r="CQ238" s="53">
        <f t="shared" ca="1" si="3338"/>
        <v>0</v>
      </c>
      <c r="CR238" s="53">
        <f t="shared" ca="1" si="3338"/>
        <v>0</v>
      </c>
      <c r="CS238" s="53">
        <f t="shared" ca="1" si="3338"/>
        <v>0</v>
      </c>
      <c r="CT238" s="53">
        <f t="shared" ca="1" si="3338"/>
        <v>0</v>
      </c>
      <c r="CU238" s="53">
        <f t="shared" ca="1" si="3338"/>
        <v>0</v>
      </c>
      <c r="CV238" s="53">
        <f t="shared" ca="1" si="3338"/>
        <v>0</v>
      </c>
      <c r="CW238" s="53">
        <f t="shared" ca="1" si="3338"/>
        <v>0</v>
      </c>
      <c r="CX238" s="53">
        <f t="shared" ca="1" si="3338"/>
        <v>0</v>
      </c>
      <c r="CY238" s="53">
        <f t="shared" ca="1" si="3339"/>
        <v>0</v>
      </c>
      <c r="CZ238" s="53">
        <f t="shared" ca="1" si="3339"/>
        <v>0</v>
      </c>
      <c r="DA238" s="53">
        <f t="shared" ca="1" si="3339"/>
        <v>0</v>
      </c>
      <c r="DB238" s="54">
        <f t="shared" ca="1" si="3339"/>
        <v>0</v>
      </c>
      <c r="DC238" s="53">
        <f t="shared" ca="1" si="3339"/>
        <v>0</v>
      </c>
      <c r="DD238" s="53">
        <f t="shared" ca="1" si="3339"/>
        <v>0</v>
      </c>
      <c r="DE238" s="53">
        <f t="shared" ca="1" si="3339"/>
        <v>0</v>
      </c>
      <c r="DF238" s="53">
        <f t="shared" ca="1" si="3339"/>
        <v>0</v>
      </c>
      <c r="DG238" s="53">
        <f t="shared" ca="1" si="3339"/>
        <v>0</v>
      </c>
      <c r="DH238" s="53">
        <f t="shared" ca="1" si="3339"/>
        <v>0</v>
      </c>
      <c r="DI238" s="53">
        <f t="shared" ca="1" si="3339"/>
        <v>0</v>
      </c>
      <c r="DJ238" s="53">
        <f t="shared" ca="1" si="3339"/>
        <v>0</v>
      </c>
      <c r="DK238" s="53">
        <f t="shared" ca="1" si="3339"/>
        <v>0</v>
      </c>
      <c r="DL238" s="53">
        <f t="shared" ca="1" si="3339"/>
        <v>0</v>
      </c>
      <c r="DM238" s="53">
        <f t="shared" ca="1" si="3339"/>
        <v>0</v>
      </c>
      <c r="DN238" s="53">
        <f t="shared" ca="1" si="3339"/>
        <v>0</v>
      </c>
      <c r="DO238" s="52"/>
      <c r="DP238" s="60">
        <v>23.529411764705884</v>
      </c>
      <c r="DQ238" s="53">
        <v>23.529411764705884</v>
      </c>
      <c r="DR238" s="53">
        <v>23.529411764705884</v>
      </c>
      <c r="DS238" s="53">
        <v>23.529411764705884</v>
      </c>
      <c r="DT238" s="53">
        <v>23.529411764705884</v>
      </c>
      <c r="DU238" s="53">
        <v>47.058823529411768</v>
      </c>
      <c r="DV238" s="53">
        <v>47.058823529411768</v>
      </c>
      <c r="DW238" s="53">
        <v>47.058823529411768</v>
      </c>
      <c r="DX238" s="53">
        <v>47.058823529411768</v>
      </c>
      <c r="DY238" s="53">
        <v>47.058823529411768</v>
      </c>
      <c r="DZ238" s="53">
        <v>47.058823529411768</v>
      </c>
      <c r="EA238" s="53">
        <v>0</v>
      </c>
      <c r="EB238" s="53">
        <v>0</v>
      </c>
      <c r="EC238" s="53">
        <v>0</v>
      </c>
      <c r="ED238" s="53">
        <v>0</v>
      </c>
      <c r="EE238" s="53">
        <v>0</v>
      </c>
      <c r="EF238" s="53">
        <v>0</v>
      </c>
      <c r="EG238" s="53">
        <v>0</v>
      </c>
      <c r="EH238" s="53">
        <v>0</v>
      </c>
      <c r="EI238" s="53">
        <v>0</v>
      </c>
      <c r="EJ238" s="53">
        <v>0</v>
      </c>
      <c r="EK238" s="53">
        <v>0</v>
      </c>
      <c r="EL238" s="55">
        <v>0</v>
      </c>
      <c r="EM238" s="54">
        <v>0</v>
      </c>
      <c r="EN238" s="53">
        <v>0</v>
      </c>
      <c r="EO238" s="53">
        <v>0</v>
      </c>
      <c r="EP238" s="53">
        <v>0</v>
      </c>
      <c r="EQ238" s="53">
        <v>0</v>
      </c>
      <c r="ER238" s="53">
        <v>0</v>
      </c>
      <c r="ES238" s="53">
        <v>0</v>
      </c>
      <c r="ET238" s="53">
        <v>0</v>
      </c>
      <c r="EU238" s="53">
        <v>0</v>
      </c>
      <c r="EV238" s="53">
        <v>0</v>
      </c>
      <c r="EW238" s="53">
        <v>0</v>
      </c>
      <c r="EX238" s="53">
        <v>0</v>
      </c>
      <c r="EY238" s="53">
        <v>0</v>
      </c>
      <c r="EZ238" s="53">
        <v>0</v>
      </c>
      <c r="FA238" s="53">
        <v>0</v>
      </c>
      <c r="FB238" s="53">
        <v>0</v>
      </c>
      <c r="FC238" s="53">
        <v>0</v>
      </c>
      <c r="FD238" s="53">
        <v>0</v>
      </c>
      <c r="FE238" s="53">
        <v>0</v>
      </c>
      <c r="FF238" s="53">
        <v>0</v>
      </c>
      <c r="FG238" s="53">
        <v>0</v>
      </c>
      <c r="FH238" s="53">
        <v>0</v>
      </c>
      <c r="FI238" s="53">
        <v>0</v>
      </c>
      <c r="FJ238" s="53">
        <v>0</v>
      </c>
      <c r="FK238" s="54">
        <v>0</v>
      </c>
      <c r="FL238" s="53">
        <v>0</v>
      </c>
      <c r="FM238" s="53">
        <v>0</v>
      </c>
      <c r="FN238" s="53">
        <v>0</v>
      </c>
      <c r="FO238" s="53">
        <v>0</v>
      </c>
      <c r="FP238" s="53">
        <v>0</v>
      </c>
      <c r="FQ238" s="53">
        <v>0</v>
      </c>
      <c r="FR238" s="53">
        <v>0</v>
      </c>
      <c r="FS238" s="53">
        <v>0</v>
      </c>
      <c r="FT238" s="53">
        <v>0</v>
      </c>
      <c r="FU238" s="53">
        <v>0</v>
      </c>
      <c r="FV238" s="53">
        <v>0</v>
      </c>
      <c r="FW238" s="53">
        <v>0</v>
      </c>
      <c r="FX238" s="53">
        <v>0</v>
      </c>
      <c r="FY238" s="53">
        <v>0</v>
      </c>
      <c r="FZ238" s="53">
        <v>0</v>
      </c>
      <c r="GA238" s="53">
        <v>0</v>
      </c>
      <c r="GB238" s="53">
        <v>0</v>
      </c>
      <c r="GC238" s="53">
        <v>0</v>
      </c>
      <c r="GD238" s="53">
        <v>0</v>
      </c>
      <c r="GE238" s="53">
        <v>0</v>
      </c>
      <c r="GF238" s="53">
        <v>0</v>
      </c>
      <c r="GG238" s="53">
        <v>0</v>
      </c>
      <c r="GH238" s="53">
        <v>0</v>
      </c>
      <c r="GI238" s="54">
        <v>0</v>
      </c>
      <c r="GJ238" s="53">
        <v>0</v>
      </c>
      <c r="GK238" s="53">
        <v>0</v>
      </c>
      <c r="GL238" s="53">
        <v>0</v>
      </c>
      <c r="GM238" s="53">
        <v>0</v>
      </c>
      <c r="GN238" s="53">
        <v>0</v>
      </c>
      <c r="GO238" s="53">
        <v>0</v>
      </c>
      <c r="GP238" s="53">
        <v>0</v>
      </c>
      <c r="GQ238" s="53">
        <v>0</v>
      </c>
      <c r="GR238" s="53">
        <v>0</v>
      </c>
      <c r="GS238" s="53">
        <v>0</v>
      </c>
      <c r="GT238" s="53">
        <v>0</v>
      </c>
      <c r="GU238" s="53">
        <v>0</v>
      </c>
      <c r="GV238" s="53">
        <v>0</v>
      </c>
      <c r="GW238" s="53">
        <v>0</v>
      </c>
      <c r="GX238" s="53">
        <v>0</v>
      </c>
      <c r="GY238" s="53">
        <v>0</v>
      </c>
      <c r="GZ238" s="53">
        <v>0</v>
      </c>
      <c r="HA238" s="53">
        <v>0</v>
      </c>
      <c r="HB238" s="53">
        <v>0</v>
      </c>
      <c r="HC238" s="53">
        <v>0</v>
      </c>
      <c r="HD238" s="53">
        <v>0</v>
      </c>
      <c r="HE238" s="53">
        <v>0</v>
      </c>
      <c r="HF238" s="53">
        <v>0</v>
      </c>
      <c r="HG238" s="54">
        <v>0</v>
      </c>
      <c r="HH238" s="52"/>
      <c r="HI238" s="160"/>
      <c r="HJ238" s="161"/>
      <c r="HK238" s="161"/>
      <c r="HL238" s="161"/>
      <c r="HM238" s="161"/>
      <c r="HN238" s="161"/>
      <c r="HO238" s="161"/>
      <c r="HP238" s="161"/>
      <c r="HQ238" s="161"/>
      <c r="HR238" s="161"/>
      <c r="HS238" s="161"/>
      <c r="HT238" s="162"/>
      <c r="HU238" s="160"/>
      <c r="HV238" s="161"/>
      <c r="HW238" s="161"/>
      <c r="HX238" s="161"/>
      <c r="HY238" s="161"/>
      <c r="HZ238" s="161"/>
      <c r="IA238" s="161"/>
      <c r="IB238" s="161"/>
      <c r="IC238" s="161"/>
      <c r="ID238" s="161"/>
      <c r="IE238" s="161"/>
      <c r="IF238" s="162"/>
      <c r="IG238" s="160"/>
      <c r="IH238" s="161"/>
      <c r="II238" s="161"/>
      <c r="IJ238" s="161"/>
      <c r="IK238" s="161"/>
      <c r="IL238" s="161"/>
      <c r="IM238" s="161"/>
      <c r="IN238" s="161"/>
      <c r="IO238" s="161"/>
      <c r="IP238" s="161"/>
      <c r="IQ238" s="161"/>
      <c r="IR238" s="162"/>
      <c r="IS238" s="160"/>
      <c r="IT238" s="161"/>
      <c r="IU238" s="161"/>
      <c r="IV238" s="161"/>
      <c r="IW238" s="161"/>
      <c r="IX238" s="161"/>
      <c r="IY238" s="161"/>
      <c r="IZ238" s="161"/>
      <c r="JA238" s="161"/>
      <c r="JB238" s="161"/>
      <c r="JC238" s="161"/>
      <c r="JD238" s="162"/>
      <c r="JE238" s="92"/>
    </row>
    <row r="239" spans="1:265" s="1" customFormat="1" ht="14.4" x14ac:dyDescent="0.3">
      <c r="A239" s="125"/>
      <c r="B239" s="163">
        <f t="shared" ca="1" si="3340"/>
        <v>0</v>
      </c>
      <c r="C239" s="164" t="str">
        <f t="shared" ca="1" si="3341"/>
        <v>Affaire 1</v>
      </c>
      <c r="D239" s="140" t="str">
        <f t="shared" ca="1" si="3342"/>
        <v>DCE/REA</v>
      </c>
      <c r="E239" s="141" t="s">
        <v>39</v>
      </c>
      <c r="F239" s="142">
        <v>2</v>
      </c>
      <c r="G239" s="140">
        <f t="shared" ca="1" si="3343"/>
        <v>0</v>
      </c>
      <c r="H239" s="140">
        <f t="shared" ca="1" si="3344"/>
        <v>0</v>
      </c>
      <c r="I239" s="168">
        <f t="shared" ca="1" si="3345"/>
        <v>0</v>
      </c>
      <c r="J239" s="140">
        <f t="shared" ca="1" si="3346"/>
        <v>0</v>
      </c>
      <c r="K239" s="140">
        <f t="shared" ca="1" si="3347"/>
        <v>0</v>
      </c>
      <c r="L239" s="143">
        <f t="shared" ca="1" si="3348"/>
        <v>0</v>
      </c>
      <c r="M239" s="108"/>
      <c r="N239" s="145">
        <v>200</v>
      </c>
      <c r="O239" s="146">
        <v>43466</v>
      </c>
      <c r="P239" s="146">
        <v>43600</v>
      </c>
      <c r="Q239" s="147">
        <v>43597</v>
      </c>
      <c r="R239" s="148" t="str">
        <f ca="1">IF(AND($P239&lt;&gt;"",$P239&lt;=$B$1,$Q239=""),"RETARD","")</f>
        <v/>
      </c>
      <c r="S239" s="148">
        <f ca="1">IF($O239="","",IF(AND($B$1&lt;$P239,$Q239=""),$P239,IF(AND($Q239&lt;=$P239,$Q239&lt;&gt;""),$Q239,EDATE($P239,1))))</f>
        <v>43597</v>
      </c>
      <c r="T239" s="150"/>
      <c r="U239" s="108"/>
      <c r="V239" s="154" t="str">
        <f t="shared" ca="1" si="3349"/>
        <v>-</v>
      </c>
      <c r="W239" s="155" t="str">
        <f t="shared" ca="1" si="3350"/>
        <v>-</v>
      </c>
      <c r="X239" s="155" t="str">
        <f t="shared" ca="1" si="3351"/>
        <v>-</v>
      </c>
      <c r="Y239" s="155" t="str">
        <f t="shared" ca="1" si="3352"/>
        <v>-</v>
      </c>
      <c r="Z239" s="155" t="str">
        <f t="shared" ca="1" si="3353"/>
        <v>DCE</v>
      </c>
      <c r="AA239" s="155" t="str">
        <f t="shared" ca="1" si="3354"/>
        <v/>
      </c>
      <c r="AB239" s="155" t="str">
        <f t="shared" ca="1" si="3355"/>
        <v/>
      </c>
      <c r="AC239" s="155" t="str">
        <f t="shared" ca="1" si="3356"/>
        <v/>
      </c>
      <c r="AD239" s="155" t="str">
        <f t="shared" ca="1" si="3357"/>
        <v/>
      </c>
      <c r="AE239" s="155" t="str">
        <f t="shared" ca="1" si="3358"/>
        <v/>
      </c>
      <c r="AF239" s="155" t="str">
        <f t="shared" ca="1" si="3359"/>
        <v/>
      </c>
      <c r="AG239" s="156" t="str">
        <f t="shared" ca="1" si="3360"/>
        <v/>
      </c>
      <c r="AH239" s="154" t="str">
        <f t="shared" ca="1" si="3361"/>
        <v/>
      </c>
      <c r="AI239" s="155" t="str">
        <f t="shared" ca="1" si="3362"/>
        <v/>
      </c>
      <c r="AJ239" s="155" t="str">
        <f t="shared" ca="1" si="3363"/>
        <v/>
      </c>
      <c r="AK239" s="155" t="str">
        <f t="shared" ca="1" si="3364"/>
        <v/>
      </c>
      <c r="AL239" s="155" t="str">
        <f t="shared" ca="1" si="3365"/>
        <v/>
      </c>
      <c r="AM239" s="155" t="str">
        <f t="shared" ca="1" si="3366"/>
        <v/>
      </c>
      <c r="AN239" s="155" t="str">
        <f t="shared" ca="1" si="3367"/>
        <v/>
      </c>
      <c r="AO239" s="155" t="str">
        <f t="shared" ca="1" si="3368"/>
        <v/>
      </c>
      <c r="AP239" s="155" t="str">
        <f t="shared" ca="1" si="3369"/>
        <v/>
      </c>
      <c r="AQ239" s="155" t="str">
        <f t="shared" ca="1" si="3370"/>
        <v/>
      </c>
      <c r="AR239" s="155" t="str">
        <f t="shared" ca="1" si="3371"/>
        <v/>
      </c>
      <c r="AS239" s="156" t="str">
        <f t="shared" ca="1" si="3372"/>
        <v/>
      </c>
      <c r="AT239" s="154" t="str">
        <f t="shared" ca="1" si="3373"/>
        <v/>
      </c>
      <c r="AU239" s="155" t="str">
        <f t="shared" ca="1" si="3374"/>
        <v/>
      </c>
      <c r="AV239" s="155" t="str">
        <f t="shared" ca="1" si="3375"/>
        <v/>
      </c>
      <c r="AW239" s="155" t="str">
        <f t="shared" ca="1" si="3376"/>
        <v/>
      </c>
      <c r="AX239" s="155" t="str">
        <f t="shared" ca="1" si="3377"/>
        <v/>
      </c>
      <c r="AY239" s="155" t="str">
        <f t="shared" ca="1" si="3378"/>
        <v/>
      </c>
      <c r="AZ239" s="155" t="str">
        <f t="shared" ca="1" si="3379"/>
        <v/>
      </c>
      <c r="BA239" s="155" t="str">
        <f t="shared" ca="1" si="3380"/>
        <v/>
      </c>
      <c r="BB239" s="155" t="str">
        <f t="shared" ca="1" si="3381"/>
        <v/>
      </c>
      <c r="BC239" s="155" t="str">
        <f t="shared" ca="1" si="3382"/>
        <v/>
      </c>
      <c r="BD239" s="155" t="str">
        <f t="shared" ca="1" si="3383"/>
        <v/>
      </c>
      <c r="BE239" s="156" t="str">
        <f t="shared" ca="1" si="3384"/>
        <v/>
      </c>
      <c r="BF239" s="154" t="str">
        <f t="shared" ca="1" si="3385"/>
        <v/>
      </c>
      <c r="BG239" s="155" t="str">
        <f t="shared" ca="1" si="3386"/>
        <v/>
      </c>
      <c r="BH239" s="155" t="str">
        <f t="shared" ca="1" si="3387"/>
        <v/>
      </c>
      <c r="BI239" s="155" t="str">
        <f t="shared" ca="1" si="3388"/>
        <v/>
      </c>
      <c r="BJ239" s="155" t="str">
        <f t="shared" ca="1" si="3389"/>
        <v/>
      </c>
      <c r="BK239" s="155" t="str">
        <f t="shared" ca="1" si="3390"/>
        <v/>
      </c>
      <c r="BL239" s="155" t="str">
        <f t="shared" ca="1" si="3391"/>
        <v/>
      </c>
      <c r="BM239" s="155" t="str">
        <f t="shared" ca="1" si="3392"/>
        <v/>
      </c>
      <c r="BN239" s="155" t="str">
        <f t="shared" ca="1" si="3393"/>
        <v/>
      </c>
      <c r="BO239" s="155" t="str">
        <f t="shared" ca="1" si="3394"/>
        <v/>
      </c>
      <c r="BP239" s="155" t="str">
        <f t="shared" ca="1" si="3395"/>
        <v/>
      </c>
      <c r="BQ239" s="156" t="str">
        <f t="shared" ca="1" si="3396"/>
        <v/>
      </c>
      <c r="BR239" s="52"/>
      <c r="BS239" s="53">
        <f t="shared" ca="1" si="3337"/>
        <v>44.444444444444443</v>
      </c>
      <c r="BT239" s="53">
        <f t="shared" ca="1" si="3337"/>
        <v>44.444444444444443</v>
      </c>
      <c r="BU239" s="53">
        <f t="shared" ca="1" si="3337"/>
        <v>44.444444444444443</v>
      </c>
      <c r="BV239" s="53">
        <f t="shared" ca="1" si="3337"/>
        <v>44.444444444444443</v>
      </c>
      <c r="BW239" s="53">
        <f t="shared" ca="1" si="3337"/>
        <v>22.222222222222221</v>
      </c>
      <c r="BX239" s="53">
        <f t="shared" ca="1" si="3337"/>
        <v>0</v>
      </c>
      <c r="BY239" s="53">
        <f t="shared" ca="1" si="3337"/>
        <v>0</v>
      </c>
      <c r="BZ239" s="53">
        <f t="shared" ca="1" si="3337"/>
        <v>0</v>
      </c>
      <c r="CA239" s="53">
        <f t="shared" ca="1" si="3337"/>
        <v>0</v>
      </c>
      <c r="CB239" s="53">
        <f t="shared" ca="1" si="3337"/>
        <v>0</v>
      </c>
      <c r="CC239" s="53">
        <f t="shared" ca="1" si="3337"/>
        <v>0</v>
      </c>
      <c r="CD239" s="54">
        <f t="shared" ca="1" si="3337"/>
        <v>0</v>
      </c>
      <c r="CE239" s="53">
        <f t="shared" ca="1" si="3337"/>
        <v>0</v>
      </c>
      <c r="CF239" s="53">
        <f t="shared" ca="1" si="3337"/>
        <v>0</v>
      </c>
      <c r="CG239" s="53">
        <f t="shared" ca="1" si="3337"/>
        <v>0</v>
      </c>
      <c r="CH239" s="53">
        <f t="shared" ca="1" si="3337"/>
        <v>0</v>
      </c>
      <c r="CI239" s="53">
        <f t="shared" ca="1" si="3338"/>
        <v>0</v>
      </c>
      <c r="CJ239" s="53">
        <f t="shared" ca="1" si="3338"/>
        <v>0</v>
      </c>
      <c r="CK239" s="53">
        <f t="shared" ca="1" si="3338"/>
        <v>0</v>
      </c>
      <c r="CL239" s="53">
        <f t="shared" ca="1" si="3338"/>
        <v>0</v>
      </c>
      <c r="CM239" s="53">
        <f t="shared" ca="1" si="3338"/>
        <v>0</v>
      </c>
      <c r="CN239" s="53">
        <f t="shared" ca="1" si="3338"/>
        <v>0</v>
      </c>
      <c r="CO239" s="53">
        <f t="shared" ca="1" si="3338"/>
        <v>0</v>
      </c>
      <c r="CP239" s="54">
        <f t="shared" ca="1" si="3338"/>
        <v>0</v>
      </c>
      <c r="CQ239" s="53">
        <f t="shared" ca="1" si="3338"/>
        <v>0</v>
      </c>
      <c r="CR239" s="53">
        <f t="shared" ca="1" si="3338"/>
        <v>0</v>
      </c>
      <c r="CS239" s="53">
        <f t="shared" ca="1" si="3338"/>
        <v>0</v>
      </c>
      <c r="CT239" s="53">
        <f t="shared" ca="1" si="3338"/>
        <v>0</v>
      </c>
      <c r="CU239" s="53">
        <f t="shared" ca="1" si="3338"/>
        <v>0</v>
      </c>
      <c r="CV239" s="53">
        <f t="shared" ca="1" si="3338"/>
        <v>0</v>
      </c>
      <c r="CW239" s="53">
        <f t="shared" ca="1" si="3338"/>
        <v>0</v>
      </c>
      <c r="CX239" s="53">
        <f t="shared" ca="1" si="3338"/>
        <v>0</v>
      </c>
      <c r="CY239" s="53">
        <f t="shared" ca="1" si="3339"/>
        <v>0</v>
      </c>
      <c r="CZ239" s="53">
        <f t="shared" ca="1" si="3339"/>
        <v>0</v>
      </c>
      <c r="DA239" s="53">
        <f t="shared" ca="1" si="3339"/>
        <v>0</v>
      </c>
      <c r="DB239" s="54">
        <f t="shared" ca="1" si="3339"/>
        <v>0</v>
      </c>
      <c r="DC239" s="53">
        <f t="shared" ca="1" si="3339"/>
        <v>0</v>
      </c>
      <c r="DD239" s="53">
        <f t="shared" ca="1" si="3339"/>
        <v>0</v>
      </c>
      <c r="DE239" s="53">
        <f t="shared" ca="1" si="3339"/>
        <v>0</v>
      </c>
      <c r="DF239" s="53">
        <f t="shared" ca="1" si="3339"/>
        <v>0</v>
      </c>
      <c r="DG239" s="53">
        <f t="shared" ca="1" si="3339"/>
        <v>0</v>
      </c>
      <c r="DH239" s="53">
        <f t="shared" ca="1" si="3339"/>
        <v>0</v>
      </c>
      <c r="DI239" s="53">
        <f t="shared" ca="1" si="3339"/>
        <v>0</v>
      </c>
      <c r="DJ239" s="53">
        <f t="shared" ca="1" si="3339"/>
        <v>0</v>
      </c>
      <c r="DK239" s="53">
        <f t="shared" ca="1" si="3339"/>
        <v>0</v>
      </c>
      <c r="DL239" s="53">
        <f t="shared" ca="1" si="3339"/>
        <v>0</v>
      </c>
      <c r="DM239" s="53">
        <f t="shared" ca="1" si="3339"/>
        <v>0</v>
      </c>
      <c r="DN239" s="53">
        <f t="shared" ca="1" si="3339"/>
        <v>0</v>
      </c>
      <c r="DO239" s="52"/>
      <c r="DP239" s="60">
        <v>22.222222222222221</v>
      </c>
      <c r="DQ239" s="53">
        <v>22.222222222222221</v>
      </c>
      <c r="DR239" s="53">
        <v>22.222222222222221</v>
      </c>
      <c r="DS239" s="53">
        <v>22.222222222222221</v>
      </c>
      <c r="DT239" s="53">
        <v>22.222222222222221</v>
      </c>
      <c r="DU239" s="53">
        <v>22.222222222222221</v>
      </c>
      <c r="DV239" s="53">
        <v>22.222222222222221</v>
      </c>
      <c r="DW239" s="53">
        <v>22.222222222222221</v>
      </c>
      <c r="DX239" s="53">
        <v>22.222222222222221</v>
      </c>
      <c r="DY239" s="53">
        <v>0</v>
      </c>
      <c r="DZ239" s="53">
        <v>0</v>
      </c>
      <c r="EA239" s="53">
        <v>0</v>
      </c>
      <c r="EB239" s="53">
        <v>0</v>
      </c>
      <c r="EC239" s="53">
        <v>0</v>
      </c>
      <c r="ED239" s="53">
        <v>0</v>
      </c>
      <c r="EE239" s="53">
        <v>0</v>
      </c>
      <c r="EF239" s="53">
        <v>0</v>
      </c>
      <c r="EG239" s="53">
        <v>0</v>
      </c>
      <c r="EH239" s="53">
        <v>0</v>
      </c>
      <c r="EI239" s="53">
        <v>0</v>
      </c>
      <c r="EJ239" s="53">
        <v>0</v>
      </c>
      <c r="EK239" s="53">
        <v>0</v>
      </c>
      <c r="EL239" s="55">
        <v>0</v>
      </c>
      <c r="EM239" s="54">
        <v>0</v>
      </c>
      <c r="EN239" s="53">
        <v>0</v>
      </c>
      <c r="EO239" s="53">
        <v>0</v>
      </c>
      <c r="EP239" s="53">
        <v>0</v>
      </c>
      <c r="EQ239" s="53">
        <v>0</v>
      </c>
      <c r="ER239" s="53">
        <v>0</v>
      </c>
      <c r="ES239" s="53">
        <v>0</v>
      </c>
      <c r="ET239" s="53">
        <v>0</v>
      </c>
      <c r="EU239" s="53">
        <v>0</v>
      </c>
      <c r="EV239" s="53">
        <v>0</v>
      </c>
      <c r="EW239" s="53">
        <v>0</v>
      </c>
      <c r="EX239" s="53">
        <v>0</v>
      </c>
      <c r="EY239" s="53">
        <v>0</v>
      </c>
      <c r="EZ239" s="53">
        <v>0</v>
      </c>
      <c r="FA239" s="53">
        <v>0</v>
      </c>
      <c r="FB239" s="53">
        <v>0</v>
      </c>
      <c r="FC239" s="53">
        <v>0</v>
      </c>
      <c r="FD239" s="53">
        <v>0</v>
      </c>
      <c r="FE239" s="53">
        <v>0</v>
      </c>
      <c r="FF239" s="53">
        <v>0</v>
      </c>
      <c r="FG239" s="53">
        <v>0</v>
      </c>
      <c r="FH239" s="53">
        <v>0</v>
      </c>
      <c r="FI239" s="53">
        <v>0</v>
      </c>
      <c r="FJ239" s="53">
        <v>0</v>
      </c>
      <c r="FK239" s="54">
        <v>0</v>
      </c>
      <c r="FL239" s="53">
        <v>0</v>
      </c>
      <c r="FM239" s="53">
        <v>0</v>
      </c>
      <c r="FN239" s="53">
        <v>0</v>
      </c>
      <c r="FO239" s="53">
        <v>0</v>
      </c>
      <c r="FP239" s="53">
        <v>0</v>
      </c>
      <c r="FQ239" s="53">
        <v>0</v>
      </c>
      <c r="FR239" s="53">
        <v>0</v>
      </c>
      <c r="FS239" s="53">
        <v>0</v>
      </c>
      <c r="FT239" s="53">
        <v>0</v>
      </c>
      <c r="FU239" s="53">
        <v>0</v>
      </c>
      <c r="FV239" s="53">
        <v>0</v>
      </c>
      <c r="FW239" s="53">
        <v>0</v>
      </c>
      <c r="FX239" s="53">
        <v>0</v>
      </c>
      <c r="FY239" s="53">
        <v>0</v>
      </c>
      <c r="FZ239" s="53">
        <v>0</v>
      </c>
      <c r="GA239" s="53">
        <v>0</v>
      </c>
      <c r="GB239" s="53">
        <v>0</v>
      </c>
      <c r="GC239" s="53">
        <v>0</v>
      </c>
      <c r="GD239" s="53">
        <v>0</v>
      </c>
      <c r="GE239" s="53">
        <v>0</v>
      </c>
      <c r="GF239" s="53">
        <v>0</v>
      </c>
      <c r="GG239" s="53">
        <v>0</v>
      </c>
      <c r="GH239" s="53">
        <v>0</v>
      </c>
      <c r="GI239" s="54">
        <v>0</v>
      </c>
      <c r="GJ239" s="53">
        <v>0</v>
      </c>
      <c r="GK239" s="53">
        <v>0</v>
      </c>
      <c r="GL239" s="53">
        <v>0</v>
      </c>
      <c r="GM239" s="53">
        <v>0</v>
      </c>
      <c r="GN239" s="53">
        <v>0</v>
      </c>
      <c r="GO239" s="53">
        <v>0</v>
      </c>
      <c r="GP239" s="53">
        <v>0</v>
      </c>
      <c r="GQ239" s="53">
        <v>0</v>
      </c>
      <c r="GR239" s="53">
        <v>0</v>
      </c>
      <c r="GS239" s="53">
        <v>0</v>
      </c>
      <c r="GT239" s="53">
        <v>0</v>
      </c>
      <c r="GU239" s="53">
        <v>0</v>
      </c>
      <c r="GV239" s="53">
        <v>0</v>
      </c>
      <c r="GW239" s="53">
        <v>0</v>
      </c>
      <c r="GX239" s="53">
        <v>0</v>
      </c>
      <c r="GY239" s="53">
        <v>0</v>
      </c>
      <c r="GZ239" s="53">
        <v>0</v>
      </c>
      <c r="HA239" s="53">
        <v>0</v>
      </c>
      <c r="HB239" s="53">
        <v>0</v>
      </c>
      <c r="HC239" s="53">
        <v>0</v>
      </c>
      <c r="HD239" s="53">
        <v>0</v>
      </c>
      <c r="HE239" s="53">
        <v>0</v>
      </c>
      <c r="HF239" s="53">
        <v>0</v>
      </c>
      <c r="HG239" s="54">
        <v>0</v>
      </c>
      <c r="HH239" s="52"/>
      <c r="HI239" s="160"/>
      <c r="HJ239" s="161"/>
      <c r="HK239" s="161"/>
      <c r="HL239" s="161"/>
      <c r="HM239" s="161"/>
      <c r="HN239" s="161"/>
      <c r="HO239" s="161"/>
      <c r="HP239" s="161"/>
      <c r="HQ239" s="161"/>
      <c r="HR239" s="161"/>
      <c r="HS239" s="161"/>
      <c r="HT239" s="162"/>
      <c r="HU239" s="160"/>
      <c r="HV239" s="161"/>
      <c r="HW239" s="161"/>
      <c r="HX239" s="161"/>
      <c r="HY239" s="161"/>
      <c r="HZ239" s="161"/>
      <c r="IA239" s="161"/>
      <c r="IB239" s="161"/>
      <c r="IC239" s="161"/>
      <c r="ID239" s="161"/>
      <c r="IE239" s="161"/>
      <c r="IF239" s="162"/>
      <c r="IG239" s="160"/>
      <c r="IH239" s="161"/>
      <c r="II239" s="161"/>
      <c r="IJ239" s="161"/>
      <c r="IK239" s="161"/>
      <c r="IL239" s="161"/>
      <c r="IM239" s="161"/>
      <c r="IN239" s="161"/>
      <c r="IO239" s="161"/>
      <c r="IP239" s="161"/>
      <c r="IQ239" s="161"/>
      <c r="IR239" s="162"/>
      <c r="IS239" s="160"/>
      <c r="IT239" s="161"/>
      <c r="IU239" s="161"/>
      <c r="IV239" s="161"/>
      <c r="IW239" s="161"/>
      <c r="IX239" s="161"/>
      <c r="IY239" s="161"/>
      <c r="IZ239" s="161"/>
      <c r="JA239" s="161"/>
      <c r="JB239" s="161"/>
      <c r="JC239" s="161"/>
      <c r="JD239" s="162"/>
      <c r="JE239" s="92"/>
    </row>
    <row r="240" spans="1:265" s="1" customFormat="1" ht="15" thickBot="1" x14ac:dyDescent="0.35">
      <c r="A240" s="125"/>
      <c r="B240" s="163">
        <f t="shared" ca="1" si="3340"/>
        <v>0</v>
      </c>
      <c r="C240" s="164" t="str">
        <f t="shared" ca="1" si="3341"/>
        <v>Affaire 1</v>
      </c>
      <c r="D240" s="140" t="str">
        <f t="shared" ca="1" si="3342"/>
        <v>DCE/REA</v>
      </c>
      <c r="E240" s="141" t="s">
        <v>40</v>
      </c>
      <c r="F240" s="142">
        <v>3</v>
      </c>
      <c r="G240" s="140">
        <f t="shared" ca="1" si="3343"/>
        <v>0</v>
      </c>
      <c r="H240" s="140">
        <f t="shared" ca="1" si="3344"/>
        <v>0</v>
      </c>
      <c r="I240" s="168">
        <f t="shared" ca="1" si="3345"/>
        <v>0</v>
      </c>
      <c r="J240" s="140">
        <f t="shared" ca="1" si="3346"/>
        <v>0</v>
      </c>
      <c r="K240" s="140">
        <f t="shared" ca="1" si="3347"/>
        <v>0</v>
      </c>
      <c r="L240" s="143">
        <f t="shared" ca="1" si="3348"/>
        <v>0</v>
      </c>
      <c r="M240" s="108"/>
      <c r="N240" s="145">
        <v>250</v>
      </c>
      <c r="O240" s="146">
        <v>43466</v>
      </c>
      <c r="P240" s="146">
        <v>43525</v>
      </c>
      <c r="Q240" s="147"/>
      <c r="R240" s="148" t="str">
        <f ca="1">IF(AND($P240&lt;&gt;"",$P240&lt;=$B$1,$Q240=""),"RETARD","")</f>
        <v>RETARD</v>
      </c>
      <c r="S240" s="148">
        <f ca="1">IF($O240="","",IF(AND($B$1&lt;$P240,$Q240=""),$P240,IF(AND($Q240&lt;=$P240,$Q240&lt;&gt;""),$Q240,EDATE($P240,1))))</f>
        <v>43556</v>
      </c>
      <c r="T240" s="150"/>
      <c r="U240" s="108"/>
      <c r="V240" s="154" t="str">
        <f t="shared" ca="1" si="3349"/>
        <v>-</v>
      </c>
      <c r="W240" s="155" t="str">
        <f t="shared" ca="1" si="3350"/>
        <v>-</v>
      </c>
      <c r="X240" s="155" t="str">
        <f t="shared" ca="1" si="3351"/>
        <v>-</v>
      </c>
      <c r="Y240" s="155" t="str">
        <f t="shared" ca="1" si="3352"/>
        <v>DCE</v>
      </c>
      <c r="Z240" s="155" t="str">
        <f t="shared" ca="1" si="3353"/>
        <v/>
      </c>
      <c r="AA240" s="155" t="str">
        <f t="shared" ca="1" si="3354"/>
        <v/>
      </c>
      <c r="AB240" s="155" t="str">
        <f t="shared" ca="1" si="3355"/>
        <v/>
      </c>
      <c r="AC240" s="155" t="str">
        <f t="shared" ca="1" si="3356"/>
        <v/>
      </c>
      <c r="AD240" s="155" t="str">
        <f t="shared" ca="1" si="3357"/>
        <v/>
      </c>
      <c r="AE240" s="155" t="str">
        <f t="shared" ca="1" si="3358"/>
        <v/>
      </c>
      <c r="AF240" s="155" t="str">
        <f t="shared" ca="1" si="3359"/>
        <v/>
      </c>
      <c r="AG240" s="156" t="str">
        <f t="shared" ca="1" si="3360"/>
        <v/>
      </c>
      <c r="AH240" s="154" t="str">
        <f t="shared" ca="1" si="3361"/>
        <v/>
      </c>
      <c r="AI240" s="155" t="str">
        <f t="shared" ca="1" si="3362"/>
        <v/>
      </c>
      <c r="AJ240" s="155" t="str">
        <f t="shared" ca="1" si="3363"/>
        <v/>
      </c>
      <c r="AK240" s="155" t="str">
        <f t="shared" ca="1" si="3364"/>
        <v/>
      </c>
      <c r="AL240" s="155" t="str">
        <f t="shared" ca="1" si="3365"/>
        <v/>
      </c>
      <c r="AM240" s="155" t="str">
        <f t="shared" ca="1" si="3366"/>
        <v/>
      </c>
      <c r="AN240" s="155" t="str">
        <f t="shared" ca="1" si="3367"/>
        <v/>
      </c>
      <c r="AO240" s="155" t="str">
        <f t="shared" ca="1" si="3368"/>
        <v/>
      </c>
      <c r="AP240" s="155" t="str">
        <f t="shared" ca="1" si="3369"/>
        <v/>
      </c>
      <c r="AQ240" s="155" t="str">
        <f t="shared" ca="1" si="3370"/>
        <v/>
      </c>
      <c r="AR240" s="155" t="str">
        <f t="shared" ca="1" si="3371"/>
        <v/>
      </c>
      <c r="AS240" s="156" t="str">
        <f t="shared" ca="1" si="3372"/>
        <v/>
      </c>
      <c r="AT240" s="154" t="str">
        <f t="shared" ca="1" si="3373"/>
        <v/>
      </c>
      <c r="AU240" s="155" t="str">
        <f t="shared" ca="1" si="3374"/>
        <v/>
      </c>
      <c r="AV240" s="155" t="str">
        <f t="shared" ca="1" si="3375"/>
        <v/>
      </c>
      <c r="AW240" s="155" t="str">
        <f t="shared" ca="1" si="3376"/>
        <v/>
      </c>
      <c r="AX240" s="155" t="str">
        <f t="shared" ca="1" si="3377"/>
        <v/>
      </c>
      <c r="AY240" s="155" t="str">
        <f t="shared" ca="1" si="3378"/>
        <v/>
      </c>
      <c r="AZ240" s="155" t="str">
        <f t="shared" ca="1" si="3379"/>
        <v/>
      </c>
      <c r="BA240" s="155" t="str">
        <f t="shared" ca="1" si="3380"/>
        <v/>
      </c>
      <c r="BB240" s="155" t="str">
        <f t="shared" ca="1" si="3381"/>
        <v/>
      </c>
      <c r="BC240" s="155" t="str">
        <f t="shared" ca="1" si="3382"/>
        <v/>
      </c>
      <c r="BD240" s="155" t="str">
        <f t="shared" ca="1" si="3383"/>
        <v/>
      </c>
      <c r="BE240" s="156" t="str">
        <f t="shared" ca="1" si="3384"/>
        <v/>
      </c>
      <c r="BF240" s="154" t="str">
        <f t="shared" ca="1" si="3385"/>
        <v/>
      </c>
      <c r="BG240" s="155" t="str">
        <f t="shared" ca="1" si="3386"/>
        <v/>
      </c>
      <c r="BH240" s="155" t="str">
        <f t="shared" ca="1" si="3387"/>
        <v/>
      </c>
      <c r="BI240" s="155" t="str">
        <f t="shared" ca="1" si="3388"/>
        <v/>
      </c>
      <c r="BJ240" s="155" t="str">
        <f t="shared" ca="1" si="3389"/>
        <v/>
      </c>
      <c r="BK240" s="155" t="str">
        <f t="shared" ca="1" si="3390"/>
        <v/>
      </c>
      <c r="BL240" s="155" t="str">
        <f t="shared" ca="1" si="3391"/>
        <v/>
      </c>
      <c r="BM240" s="155" t="str">
        <f t="shared" ca="1" si="3392"/>
        <v/>
      </c>
      <c r="BN240" s="155" t="str">
        <f t="shared" ca="1" si="3393"/>
        <v/>
      </c>
      <c r="BO240" s="155" t="str">
        <f t="shared" ca="1" si="3394"/>
        <v/>
      </c>
      <c r="BP240" s="155" t="str">
        <f t="shared" ca="1" si="3395"/>
        <v/>
      </c>
      <c r="BQ240" s="156" t="str">
        <f t="shared" ca="1" si="3396"/>
        <v/>
      </c>
      <c r="BR240" s="52"/>
      <c r="BS240" s="53">
        <f t="shared" ca="1" si="3337"/>
        <v>71.428571428571431</v>
      </c>
      <c r="BT240" s="53">
        <f t="shared" ca="1" si="3337"/>
        <v>71.428571428571431</v>
      </c>
      <c r="BU240" s="53">
        <f t="shared" ca="1" si="3337"/>
        <v>71.428571428571431</v>
      </c>
      <c r="BV240" s="53">
        <f t="shared" ca="1" si="3337"/>
        <v>35.714285714285715</v>
      </c>
      <c r="BW240" s="53">
        <f t="shared" ca="1" si="3337"/>
        <v>0</v>
      </c>
      <c r="BX240" s="53">
        <f t="shared" ca="1" si="3337"/>
        <v>0</v>
      </c>
      <c r="BY240" s="53">
        <f t="shared" ca="1" si="3337"/>
        <v>0</v>
      </c>
      <c r="BZ240" s="53">
        <f t="shared" ca="1" si="3337"/>
        <v>0</v>
      </c>
      <c r="CA240" s="53">
        <f t="shared" ca="1" si="3337"/>
        <v>0</v>
      </c>
      <c r="CB240" s="53">
        <f t="shared" ca="1" si="3337"/>
        <v>0</v>
      </c>
      <c r="CC240" s="53">
        <f t="shared" ca="1" si="3337"/>
        <v>0</v>
      </c>
      <c r="CD240" s="54">
        <f t="shared" ca="1" si="3337"/>
        <v>0</v>
      </c>
      <c r="CE240" s="53">
        <f t="shared" ca="1" si="3337"/>
        <v>0</v>
      </c>
      <c r="CF240" s="53">
        <f t="shared" ca="1" si="3337"/>
        <v>0</v>
      </c>
      <c r="CG240" s="53">
        <f t="shared" ca="1" si="3337"/>
        <v>0</v>
      </c>
      <c r="CH240" s="53">
        <f t="shared" ca="1" si="3337"/>
        <v>0</v>
      </c>
      <c r="CI240" s="53">
        <f t="shared" ca="1" si="3338"/>
        <v>0</v>
      </c>
      <c r="CJ240" s="53">
        <f t="shared" ca="1" si="3338"/>
        <v>0</v>
      </c>
      <c r="CK240" s="53">
        <f t="shared" ca="1" si="3338"/>
        <v>0</v>
      </c>
      <c r="CL240" s="53">
        <f t="shared" ca="1" si="3338"/>
        <v>0</v>
      </c>
      <c r="CM240" s="53">
        <f t="shared" ca="1" si="3338"/>
        <v>0</v>
      </c>
      <c r="CN240" s="53">
        <f t="shared" ca="1" si="3338"/>
        <v>0</v>
      </c>
      <c r="CO240" s="53">
        <f t="shared" ca="1" si="3338"/>
        <v>0</v>
      </c>
      <c r="CP240" s="54">
        <f t="shared" ca="1" si="3338"/>
        <v>0</v>
      </c>
      <c r="CQ240" s="53">
        <f t="shared" ca="1" si="3338"/>
        <v>0</v>
      </c>
      <c r="CR240" s="53">
        <f t="shared" ca="1" si="3338"/>
        <v>0</v>
      </c>
      <c r="CS240" s="53">
        <f t="shared" ca="1" si="3338"/>
        <v>0</v>
      </c>
      <c r="CT240" s="53">
        <f t="shared" ca="1" si="3338"/>
        <v>0</v>
      </c>
      <c r="CU240" s="53">
        <f t="shared" ca="1" si="3338"/>
        <v>0</v>
      </c>
      <c r="CV240" s="53">
        <f t="shared" ca="1" si="3338"/>
        <v>0</v>
      </c>
      <c r="CW240" s="53">
        <f t="shared" ca="1" si="3338"/>
        <v>0</v>
      </c>
      <c r="CX240" s="53">
        <f t="shared" ca="1" si="3338"/>
        <v>0</v>
      </c>
      <c r="CY240" s="53">
        <f t="shared" ca="1" si="3339"/>
        <v>0</v>
      </c>
      <c r="CZ240" s="53">
        <f t="shared" ca="1" si="3339"/>
        <v>0</v>
      </c>
      <c r="DA240" s="53">
        <f t="shared" ca="1" si="3339"/>
        <v>0</v>
      </c>
      <c r="DB240" s="54">
        <f t="shared" ca="1" si="3339"/>
        <v>0</v>
      </c>
      <c r="DC240" s="53">
        <f t="shared" ca="1" si="3339"/>
        <v>0</v>
      </c>
      <c r="DD240" s="53">
        <f t="shared" ca="1" si="3339"/>
        <v>0</v>
      </c>
      <c r="DE240" s="53">
        <f t="shared" ca="1" si="3339"/>
        <v>0</v>
      </c>
      <c r="DF240" s="53">
        <f t="shared" ca="1" si="3339"/>
        <v>0</v>
      </c>
      <c r="DG240" s="53">
        <f t="shared" ca="1" si="3339"/>
        <v>0</v>
      </c>
      <c r="DH240" s="53">
        <f t="shared" ca="1" si="3339"/>
        <v>0</v>
      </c>
      <c r="DI240" s="53">
        <f t="shared" ca="1" si="3339"/>
        <v>0</v>
      </c>
      <c r="DJ240" s="53">
        <f t="shared" ca="1" si="3339"/>
        <v>0</v>
      </c>
      <c r="DK240" s="53">
        <f t="shared" ca="1" si="3339"/>
        <v>0</v>
      </c>
      <c r="DL240" s="53">
        <f t="shared" ca="1" si="3339"/>
        <v>0</v>
      </c>
      <c r="DM240" s="53">
        <f t="shared" ca="1" si="3339"/>
        <v>0</v>
      </c>
      <c r="DN240" s="53">
        <f t="shared" ca="1" si="3339"/>
        <v>0</v>
      </c>
      <c r="DO240" s="52"/>
      <c r="DP240" s="60">
        <v>35.714285714285715</v>
      </c>
      <c r="DQ240" s="53">
        <v>35.714285714285715</v>
      </c>
      <c r="DR240" s="53">
        <v>35.714285714285715</v>
      </c>
      <c r="DS240" s="53">
        <v>35.714285714285715</v>
      </c>
      <c r="DT240" s="53">
        <v>35.714285714285715</v>
      </c>
      <c r="DU240" s="53">
        <v>35.714285714285715</v>
      </c>
      <c r="DV240" s="53">
        <v>35.714285714285715</v>
      </c>
      <c r="DW240" s="53">
        <v>0</v>
      </c>
      <c r="DX240" s="53">
        <v>0</v>
      </c>
      <c r="DY240" s="53">
        <v>0</v>
      </c>
      <c r="DZ240" s="53">
        <v>0</v>
      </c>
      <c r="EA240" s="53">
        <v>0</v>
      </c>
      <c r="EB240" s="53">
        <v>0</v>
      </c>
      <c r="EC240" s="53">
        <v>0</v>
      </c>
      <c r="ED240" s="53">
        <v>0</v>
      </c>
      <c r="EE240" s="53">
        <v>0</v>
      </c>
      <c r="EF240" s="53">
        <v>0</v>
      </c>
      <c r="EG240" s="53">
        <v>0</v>
      </c>
      <c r="EH240" s="53">
        <v>0</v>
      </c>
      <c r="EI240" s="53">
        <v>0</v>
      </c>
      <c r="EJ240" s="53">
        <v>0</v>
      </c>
      <c r="EK240" s="53">
        <v>0</v>
      </c>
      <c r="EL240" s="55">
        <v>0</v>
      </c>
      <c r="EM240" s="54">
        <v>0</v>
      </c>
      <c r="EN240" s="53">
        <v>0</v>
      </c>
      <c r="EO240" s="53">
        <v>0</v>
      </c>
      <c r="EP240" s="53">
        <v>0</v>
      </c>
      <c r="EQ240" s="53">
        <v>0</v>
      </c>
      <c r="ER240" s="53">
        <v>0</v>
      </c>
      <c r="ES240" s="53">
        <v>0</v>
      </c>
      <c r="ET240" s="53">
        <v>0</v>
      </c>
      <c r="EU240" s="53">
        <v>0</v>
      </c>
      <c r="EV240" s="53">
        <v>0</v>
      </c>
      <c r="EW240" s="53">
        <v>0</v>
      </c>
      <c r="EX240" s="53">
        <v>0</v>
      </c>
      <c r="EY240" s="53">
        <v>0</v>
      </c>
      <c r="EZ240" s="53">
        <v>0</v>
      </c>
      <c r="FA240" s="53">
        <v>0</v>
      </c>
      <c r="FB240" s="53">
        <v>0</v>
      </c>
      <c r="FC240" s="53">
        <v>0</v>
      </c>
      <c r="FD240" s="53">
        <v>0</v>
      </c>
      <c r="FE240" s="53">
        <v>0</v>
      </c>
      <c r="FF240" s="53">
        <v>0</v>
      </c>
      <c r="FG240" s="53">
        <v>0</v>
      </c>
      <c r="FH240" s="53">
        <v>0</v>
      </c>
      <c r="FI240" s="53">
        <v>0</v>
      </c>
      <c r="FJ240" s="53">
        <v>0</v>
      </c>
      <c r="FK240" s="54">
        <v>0</v>
      </c>
      <c r="FL240" s="53">
        <v>0</v>
      </c>
      <c r="FM240" s="53">
        <v>0</v>
      </c>
      <c r="FN240" s="53">
        <v>0</v>
      </c>
      <c r="FO240" s="53">
        <v>0</v>
      </c>
      <c r="FP240" s="53">
        <v>0</v>
      </c>
      <c r="FQ240" s="53">
        <v>0</v>
      </c>
      <c r="FR240" s="53">
        <v>0</v>
      </c>
      <c r="FS240" s="53">
        <v>0</v>
      </c>
      <c r="FT240" s="53">
        <v>0</v>
      </c>
      <c r="FU240" s="53">
        <v>0</v>
      </c>
      <c r="FV240" s="53">
        <v>0</v>
      </c>
      <c r="FW240" s="53">
        <v>0</v>
      </c>
      <c r="FX240" s="53">
        <v>0</v>
      </c>
      <c r="FY240" s="53">
        <v>0</v>
      </c>
      <c r="FZ240" s="53">
        <v>0</v>
      </c>
      <c r="GA240" s="53">
        <v>0</v>
      </c>
      <c r="GB240" s="53">
        <v>0</v>
      </c>
      <c r="GC240" s="53">
        <v>0</v>
      </c>
      <c r="GD240" s="53">
        <v>0</v>
      </c>
      <c r="GE240" s="53">
        <v>0</v>
      </c>
      <c r="GF240" s="53">
        <v>0</v>
      </c>
      <c r="GG240" s="53">
        <v>0</v>
      </c>
      <c r="GH240" s="53">
        <v>0</v>
      </c>
      <c r="GI240" s="54">
        <v>0</v>
      </c>
      <c r="GJ240" s="53">
        <v>0</v>
      </c>
      <c r="GK240" s="53">
        <v>0</v>
      </c>
      <c r="GL240" s="53">
        <v>0</v>
      </c>
      <c r="GM240" s="53">
        <v>0</v>
      </c>
      <c r="GN240" s="53">
        <v>0</v>
      </c>
      <c r="GO240" s="53">
        <v>0</v>
      </c>
      <c r="GP240" s="53">
        <v>0</v>
      </c>
      <c r="GQ240" s="53">
        <v>0</v>
      </c>
      <c r="GR240" s="53">
        <v>0</v>
      </c>
      <c r="GS240" s="53">
        <v>0</v>
      </c>
      <c r="GT240" s="53">
        <v>0</v>
      </c>
      <c r="GU240" s="53">
        <v>0</v>
      </c>
      <c r="GV240" s="53">
        <v>0</v>
      </c>
      <c r="GW240" s="53">
        <v>0</v>
      </c>
      <c r="GX240" s="53">
        <v>0</v>
      </c>
      <c r="GY240" s="53">
        <v>0</v>
      </c>
      <c r="GZ240" s="53">
        <v>0</v>
      </c>
      <c r="HA240" s="53">
        <v>0</v>
      </c>
      <c r="HB240" s="53">
        <v>0</v>
      </c>
      <c r="HC240" s="53">
        <v>0</v>
      </c>
      <c r="HD240" s="53">
        <v>0</v>
      </c>
      <c r="HE240" s="53">
        <v>0</v>
      </c>
      <c r="HF240" s="53">
        <v>0</v>
      </c>
      <c r="HG240" s="54">
        <v>0</v>
      </c>
      <c r="HH240" s="52"/>
      <c r="HI240" s="160"/>
      <c r="HJ240" s="161"/>
      <c r="HK240" s="161"/>
      <c r="HL240" s="161"/>
      <c r="HM240" s="161"/>
      <c r="HN240" s="161"/>
      <c r="HO240" s="161"/>
      <c r="HP240" s="161"/>
      <c r="HQ240" s="161"/>
      <c r="HR240" s="161"/>
      <c r="HS240" s="161"/>
      <c r="HT240" s="162"/>
      <c r="HU240" s="160"/>
      <c r="HV240" s="161"/>
      <c r="HW240" s="161"/>
      <c r="HX240" s="161"/>
      <c r="HY240" s="161"/>
      <c r="HZ240" s="161"/>
      <c r="IA240" s="161"/>
      <c r="IB240" s="161"/>
      <c r="IC240" s="161"/>
      <c r="ID240" s="161"/>
      <c r="IE240" s="161"/>
      <c r="IF240" s="162"/>
      <c r="IG240" s="160"/>
      <c r="IH240" s="161"/>
      <c r="II240" s="161"/>
      <c r="IJ240" s="161"/>
      <c r="IK240" s="161"/>
      <c r="IL240" s="161"/>
      <c r="IM240" s="161"/>
      <c r="IN240" s="161"/>
      <c r="IO240" s="161"/>
      <c r="IP240" s="161"/>
      <c r="IQ240" s="161"/>
      <c r="IR240" s="162"/>
      <c r="IS240" s="160"/>
      <c r="IT240" s="161"/>
      <c r="IU240" s="161"/>
      <c r="IV240" s="161"/>
      <c r="IW240" s="161"/>
      <c r="IX240" s="161"/>
      <c r="IY240" s="161"/>
      <c r="IZ240" s="161"/>
      <c r="JA240" s="161"/>
      <c r="JB240" s="161"/>
      <c r="JC240" s="161"/>
      <c r="JD240" s="162"/>
      <c r="JE240" s="92"/>
    </row>
    <row r="241" spans="1:265" s="1" customFormat="1" ht="14.4" x14ac:dyDescent="0.3">
      <c r="A241" s="124"/>
      <c r="B241" s="171"/>
      <c r="C241" s="165" t="s">
        <v>43</v>
      </c>
      <c r="D241" s="137" t="s">
        <v>28</v>
      </c>
      <c r="E241" s="137" t="s">
        <v>39</v>
      </c>
      <c r="F241" s="138"/>
      <c r="G241" s="137"/>
      <c r="H241" s="137"/>
      <c r="I241" s="172"/>
      <c r="J241" s="137"/>
      <c r="K241" s="137"/>
      <c r="L241" s="139"/>
      <c r="M241" s="108"/>
      <c r="N241" s="144">
        <f ca="1">SUM(INDIRECT(ADDRESS(ROW($C241)+1,COLUMN($C241)+11,4)&amp;":"&amp;ADDRESS(ROW($C241)+(COUNTIFS($C$1:$C$12,$C241)-1),COLUMN($C241)+11,4)))</f>
        <v>850</v>
      </c>
      <c r="O241" s="137"/>
      <c r="P241" s="137"/>
      <c r="Q241" s="137"/>
      <c r="R241" s="137"/>
      <c r="S241" s="137"/>
      <c r="T241" s="170"/>
      <c r="U241" s="108"/>
      <c r="V241" s="151"/>
      <c r="W241" s="152"/>
      <c r="X241" s="152"/>
      <c r="Y241" s="152"/>
      <c r="Z241" s="152"/>
      <c r="AA241" s="152"/>
      <c r="AB241" s="152"/>
      <c r="AC241" s="152"/>
      <c r="AD241" s="152"/>
      <c r="AE241" s="152"/>
      <c r="AF241" s="152"/>
      <c r="AG241" s="153"/>
      <c r="AH241" s="151"/>
      <c r="AI241" s="152"/>
      <c r="AJ241" s="152"/>
      <c r="AK241" s="152"/>
      <c r="AL241" s="152"/>
      <c r="AM241" s="152"/>
      <c r="AN241" s="152"/>
      <c r="AO241" s="152"/>
      <c r="AP241" s="152"/>
      <c r="AQ241" s="152"/>
      <c r="AR241" s="152"/>
      <c r="AS241" s="153"/>
      <c r="AT241" s="151"/>
      <c r="AU241" s="152"/>
      <c r="AV241" s="152"/>
      <c r="AW241" s="152"/>
      <c r="AX241" s="152"/>
      <c r="AY241" s="152"/>
      <c r="AZ241" s="152"/>
      <c r="BA241" s="152"/>
      <c r="BB241" s="152"/>
      <c r="BC241" s="152"/>
      <c r="BD241" s="152"/>
      <c r="BE241" s="153"/>
      <c r="BF241" s="151"/>
      <c r="BG241" s="152"/>
      <c r="BH241" s="152"/>
      <c r="BI241" s="152"/>
      <c r="BJ241" s="152"/>
      <c r="BK241" s="152"/>
      <c r="BL241" s="152"/>
      <c r="BM241" s="152"/>
      <c r="BN241" s="152"/>
      <c r="BO241" s="152"/>
      <c r="BP241" s="152"/>
      <c r="BQ241" s="153"/>
      <c r="BR241" s="52"/>
      <c r="BS241" s="71"/>
      <c r="BT241" s="71"/>
      <c r="BU241" s="71"/>
      <c r="BV241" s="71"/>
      <c r="BW241" s="71"/>
      <c r="BX241" s="71"/>
      <c r="BY241" s="71"/>
      <c r="BZ241" s="71"/>
      <c r="CA241" s="71"/>
      <c r="CB241" s="71"/>
      <c r="CC241" s="71"/>
      <c r="CD241" s="72"/>
      <c r="CE241" s="71"/>
      <c r="CF241" s="71"/>
      <c r="CG241" s="71"/>
      <c r="CH241" s="71"/>
      <c r="CI241" s="71"/>
      <c r="CJ241" s="71"/>
      <c r="CK241" s="71"/>
      <c r="CL241" s="71"/>
      <c r="CM241" s="71"/>
      <c r="CN241" s="71"/>
      <c r="CO241" s="71"/>
      <c r="CP241" s="72"/>
      <c r="CQ241" s="71"/>
      <c r="CR241" s="71"/>
      <c r="CS241" s="71"/>
      <c r="CT241" s="71"/>
      <c r="CU241" s="71"/>
      <c r="CV241" s="71"/>
      <c r="CW241" s="71"/>
      <c r="CX241" s="71"/>
      <c r="CY241" s="71"/>
      <c r="CZ241" s="71"/>
      <c r="DA241" s="71"/>
      <c r="DB241" s="72"/>
      <c r="DC241" s="71"/>
      <c r="DD241" s="71"/>
      <c r="DE241" s="71"/>
      <c r="DF241" s="71"/>
      <c r="DG241" s="71"/>
      <c r="DH241" s="71"/>
      <c r="DI241" s="71"/>
      <c r="DJ241" s="71"/>
      <c r="DK241" s="71"/>
      <c r="DL241" s="71"/>
      <c r="DM241" s="71"/>
      <c r="DN241" s="71"/>
      <c r="DO241" s="52"/>
      <c r="DP241" s="73"/>
      <c r="DQ241" s="71"/>
      <c r="DR241" s="71"/>
      <c r="DS241" s="71"/>
      <c r="DT241" s="71"/>
      <c r="DU241" s="71"/>
      <c r="DV241" s="71"/>
      <c r="DW241" s="71"/>
      <c r="DX241" s="71"/>
      <c r="DY241" s="71"/>
      <c r="DZ241" s="71"/>
      <c r="EA241" s="71"/>
      <c r="EB241" s="71"/>
      <c r="EC241" s="71"/>
      <c r="ED241" s="71"/>
      <c r="EE241" s="71"/>
      <c r="EF241" s="71"/>
      <c r="EG241" s="71"/>
      <c r="EH241" s="71"/>
      <c r="EI241" s="71"/>
      <c r="EJ241" s="71"/>
      <c r="EK241" s="71"/>
      <c r="EL241" s="74"/>
      <c r="EM241" s="72"/>
      <c r="EN241" s="71"/>
      <c r="EO241" s="71"/>
      <c r="EP241" s="71"/>
      <c r="EQ241" s="71"/>
      <c r="ER241" s="71"/>
      <c r="ES241" s="71"/>
      <c r="ET241" s="71"/>
      <c r="EU241" s="71"/>
      <c r="EV241" s="71"/>
      <c r="EW241" s="71"/>
      <c r="EX241" s="71"/>
      <c r="EY241" s="71"/>
      <c r="EZ241" s="71"/>
      <c r="FA241" s="71"/>
      <c r="FB241" s="71"/>
      <c r="FC241" s="71"/>
      <c r="FD241" s="71"/>
      <c r="FE241" s="71"/>
      <c r="FF241" s="71"/>
      <c r="FG241" s="71"/>
      <c r="FH241" s="71"/>
      <c r="FI241" s="71"/>
      <c r="FJ241" s="71"/>
      <c r="FK241" s="72"/>
      <c r="FL241" s="71"/>
      <c r="FM241" s="71"/>
      <c r="FN241" s="71"/>
      <c r="FO241" s="71"/>
      <c r="FP241" s="71"/>
      <c r="FQ241" s="71"/>
      <c r="FR241" s="71"/>
      <c r="FS241" s="71"/>
      <c r="FT241" s="71"/>
      <c r="FU241" s="71"/>
      <c r="FV241" s="71"/>
      <c r="FW241" s="71"/>
      <c r="FX241" s="71"/>
      <c r="FY241" s="71"/>
      <c r="FZ241" s="71"/>
      <c r="GA241" s="71"/>
      <c r="GB241" s="71"/>
      <c r="GC241" s="71"/>
      <c r="GD241" s="71"/>
      <c r="GE241" s="71"/>
      <c r="GF241" s="71"/>
      <c r="GG241" s="71"/>
      <c r="GH241" s="71"/>
      <c r="GI241" s="72"/>
      <c r="GJ241" s="71"/>
      <c r="GK241" s="71"/>
      <c r="GL241" s="71"/>
      <c r="GM241" s="71"/>
      <c r="GN241" s="71"/>
      <c r="GO241" s="71"/>
      <c r="GP241" s="71"/>
      <c r="GQ241" s="71"/>
      <c r="GR241" s="71"/>
      <c r="GS241" s="71"/>
      <c r="GT241" s="71"/>
      <c r="GU241" s="71"/>
      <c r="GV241" s="71"/>
      <c r="GW241" s="71"/>
      <c r="GX241" s="71"/>
      <c r="GY241" s="71"/>
      <c r="GZ241" s="71"/>
      <c r="HA241" s="71"/>
      <c r="HB241" s="71"/>
      <c r="HC241" s="71"/>
      <c r="HD241" s="71"/>
      <c r="HE241" s="71"/>
      <c r="HF241" s="71"/>
      <c r="HG241" s="72"/>
      <c r="HH241" s="52"/>
      <c r="HI241" s="157"/>
      <c r="HJ241" s="158"/>
      <c r="HK241" s="158"/>
      <c r="HL241" s="158"/>
      <c r="HM241" s="158"/>
      <c r="HN241" s="158"/>
      <c r="HO241" s="158"/>
      <c r="HP241" s="158"/>
      <c r="HQ241" s="158"/>
      <c r="HR241" s="158"/>
      <c r="HS241" s="158"/>
      <c r="HT241" s="159"/>
      <c r="HU241" s="157"/>
      <c r="HV241" s="158"/>
      <c r="HW241" s="158"/>
      <c r="HX241" s="158"/>
      <c r="HY241" s="158"/>
      <c r="HZ241" s="158"/>
      <c r="IA241" s="158"/>
      <c r="IB241" s="158"/>
      <c r="IC241" s="158"/>
      <c r="ID241" s="158"/>
      <c r="IE241" s="158"/>
      <c r="IF241" s="159"/>
      <c r="IG241" s="157"/>
      <c r="IH241" s="158"/>
      <c r="II241" s="158"/>
      <c r="IJ241" s="158"/>
      <c r="IK241" s="158"/>
      <c r="IL241" s="158"/>
      <c r="IM241" s="158"/>
      <c r="IN241" s="158"/>
      <c r="IO241" s="158"/>
      <c r="IP241" s="158"/>
      <c r="IQ241" s="158"/>
      <c r="IR241" s="159"/>
      <c r="IS241" s="157"/>
      <c r="IT241" s="158"/>
      <c r="IU241" s="158"/>
      <c r="IV241" s="158"/>
      <c r="IW241" s="158"/>
      <c r="IX241" s="158"/>
      <c r="IY241" s="158"/>
      <c r="IZ241" s="158"/>
      <c r="JA241" s="158"/>
      <c r="JB241" s="158"/>
      <c r="JC241" s="158"/>
      <c r="JD241" s="159"/>
      <c r="JE241" s="92"/>
    </row>
    <row r="242" spans="1:265" s="1" customFormat="1" ht="15" customHeight="1" x14ac:dyDescent="0.3">
      <c r="A242" s="125"/>
      <c r="B242" s="163">
        <f t="shared" ref="B242:B244" ca="1" si="3397">INDIRECT(ADDRESS(ROW(A242)-1,COLUMN(A242)+1,4),TRUE)</f>
        <v>0</v>
      </c>
      <c r="C242" s="164" t="str">
        <f t="shared" ref="C242:C244" ca="1" si="3398">INDIRECT(ADDRESS(ROW(B242)-1,COLUMN(B242)+1,4),TRUE)</f>
        <v>Affaire 1</v>
      </c>
      <c r="D242" s="140" t="str">
        <f t="shared" ref="D242:D244" ca="1" si="3399">INDIRECT(ADDRESS(ROW(C242)-1,COLUMN(C242)+1,4),TRUE)</f>
        <v>DCE/REA</v>
      </c>
      <c r="E242" s="141" t="s">
        <v>38</v>
      </c>
      <c r="F242" s="142">
        <v>1</v>
      </c>
      <c r="G242" s="140">
        <f t="shared" ref="G242:G244" ca="1" si="3400">INDIRECT(ADDRESS(ROW(F242)-1,COLUMN(F242)+1,4),TRUE)</f>
        <v>0</v>
      </c>
      <c r="H242" s="140">
        <f t="shared" ref="H242:H244" ca="1" si="3401">INDIRECT(ADDRESS(ROW(G242)-1,COLUMN(G242)+1,4),TRUE)</f>
        <v>0</v>
      </c>
      <c r="I242" s="168">
        <f t="shared" ref="I242:I244" ca="1" si="3402">INDIRECT(ADDRESS(ROW(H242)-1,COLUMN(H242)+1,4),TRUE)</f>
        <v>0</v>
      </c>
      <c r="J242" s="173">
        <f t="shared" ref="J242:J244" ca="1" si="3403">INDIRECT(ADDRESS(ROW(I242)-1,COLUMN(I242)+1,4),TRUE)</f>
        <v>0</v>
      </c>
      <c r="K242" s="140">
        <f t="shared" ref="K242:K244" ca="1" si="3404">INDIRECT(ADDRESS(ROW(J242)-1,COLUMN(J242)+1,4),TRUE)</f>
        <v>0</v>
      </c>
      <c r="L242" s="143">
        <f t="shared" ref="L242:L244" ca="1" si="3405">INDIRECT(ADDRESS(ROW(K242)-1,COLUMN(K242)+1,4),TRUE)</f>
        <v>0</v>
      </c>
      <c r="M242" s="108"/>
      <c r="N242" s="145">
        <v>400</v>
      </c>
      <c r="O242" s="146">
        <v>43466</v>
      </c>
      <c r="P242" s="146">
        <v>43586</v>
      </c>
      <c r="Q242" s="147"/>
      <c r="R242" s="148" t="str">
        <f ca="1">IF(AND($P242&lt;&gt;"",$P242&lt;=$B$1,$Q242=""),"RETARD","")</f>
        <v>RETARD</v>
      </c>
      <c r="S242" s="148">
        <f ca="1">IF($O242="","",IF(AND($B$1&lt;$P242,$Q242=""),$P242,IF(AND($Q242&lt;=$P242,$Q242&lt;&gt;""),$Q242,EDATE($P242,1))))</f>
        <v>43617</v>
      </c>
      <c r="T242" s="169"/>
      <c r="U242" s="108"/>
      <c r="V242" s="154" t="str">
        <f t="shared" ref="V242:V244" ca="1" si="3406">IF(AND(BS242&gt;0,BT242&gt;0),"-",IF(AND(BS242&gt;0,BT242=0),IF($D242="DCE/REA",IF(HI242="","DCE","REA"),$D242),""))</f>
        <v>-</v>
      </c>
      <c r="W242" s="155" t="str">
        <f t="shared" ref="W242:W244" ca="1" si="3407">IF(AND(BT242&gt;0,BU242&gt;0),"-",IF(AND(BT242&gt;0,BU242=0),IF($D242="DCE/REA",IF(HJ242="","DCE","REA"),$D242),""))</f>
        <v>-</v>
      </c>
      <c r="X242" s="155" t="str">
        <f t="shared" ref="X242:X244" ca="1" si="3408">IF(AND(BU242&gt;0,BV242&gt;0),"-",IF(AND(BU242&gt;0,BV242=0),IF($D242="DCE/REA",IF(HK242="","DCE","REA"),$D242),""))</f>
        <v>-</v>
      </c>
      <c r="Y242" s="155" t="str">
        <f t="shared" ref="Y242:Y244" ca="1" si="3409">IF(AND(BV242&gt;0,BW242&gt;0),"-",IF(AND(BV242&gt;0,BW242=0),IF($D242="DCE/REA",IF(HL242="","DCE","REA"),$D242),""))</f>
        <v>-</v>
      </c>
      <c r="Z242" s="155" t="str">
        <f t="shared" ref="Z242:Z244" ca="1" si="3410">IF(AND(BW242&gt;0,BX242&gt;0),"-",IF(AND(BW242&gt;0,BX242=0),IF($D242="DCE/REA",IF(HM242="","DCE","REA"),$D242),""))</f>
        <v>-</v>
      </c>
      <c r="AA242" s="155" t="str">
        <f t="shared" ref="AA242:AA244" ca="1" si="3411">IF(AND(BX242&gt;0,BY242&gt;0),"-",IF(AND(BX242&gt;0,BY242=0),IF($D242="DCE/REA",IF(HN242="","DCE","REA"),$D242),""))</f>
        <v>DCE</v>
      </c>
      <c r="AB242" s="155" t="str">
        <f t="shared" ref="AB242:AB244" ca="1" si="3412">IF(AND(BY242&gt;0,BZ242&gt;0),"-",IF(AND(BY242&gt;0,BZ242=0),IF($D242="DCE/REA",IF(HO242="","DCE","REA"),$D242),""))</f>
        <v/>
      </c>
      <c r="AC242" s="155" t="str">
        <f t="shared" ref="AC242:AC244" ca="1" si="3413">IF(AND(BZ242&gt;0,CA242&gt;0),"-",IF(AND(BZ242&gt;0,CA242=0),IF($D242="DCE/REA",IF(HP242="","DCE","REA"),$D242),""))</f>
        <v/>
      </c>
      <c r="AD242" s="155" t="str">
        <f t="shared" ref="AD242:AD244" ca="1" si="3414">IF(AND(CA242&gt;0,CB242&gt;0),"-",IF(AND(CA242&gt;0,CB242=0),IF($D242="DCE/REA",IF(HQ242="","DCE","REA"),$D242),""))</f>
        <v/>
      </c>
      <c r="AE242" s="155" t="str">
        <f t="shared" ref="AE242:AE244" ca="1" si="3415">IF(AND(CB242&gt;0,CC242&gt;0),"-",IF(AND(CB242&gt;0,CC242=0),IF($D242="DCE/REA",IF(HR242="","DCE","REA"),$D242),""))</f>
        <v/>
      </c>
      <c r="AF242" s="155" t="str">
        <f t="shared" ref="AF242:AF244" ca="1" si="3416">IF(AND(CC242&gt;0,CD242&gt;0),"-",IF(AND(CC242&gt;0,CD242=0),IF($D242="DCE/REA",IF(HS242="","DCE","REA"),$D242),""))</f>
        <v/>
      </c>
      <c r="AG242" s="156" t="str">
        <f t="shared" ref="AG242:AG244" ca="1" si="3417">IF(AND(CD242&gt;0,CE242&gt;0),"-",IF(AND(CD242&gt;0,CE242=0),IF($D242="DCE/REA",IF(HT242="","DCE","REA"),$D242),""))</f>
        <v/>
      </c>
      <c r="AH242" s="154" t="str">
        <f t="shared" ref="AH242:AH244" ca="1" si="3418">IF(AND(CE242&gt;0,CF242&gt;0),"-",IF(AND(CE242&gt;0,CF242=0),IF($D242="DCE/REA",IF(HU242="","DCE","REA"),$D242),""))</f>
        <v/>
      </c>
      <c r="AI242" s="155" t="str">
        <f t="shared" ref="AI242:AI244" ca="1" si="3419">IF(AND(CF242&gt;0,CG242&gt;0),"-",IF(AND(CF242&gt;0,CG242=0),IF($D242="DCE/REA",IF(HV242="","DCE","REA"),$D242),""))</f>
        <v/>
      </c>
      <c r="AJ242" s="155" t="str">
        <f t="shared" ref="AJ242:AJ244" ca="1" si="3420">IF(AND(CG242&gt;0,CH242&gt;0),"-",IF(AND(CG242&gt;0,CH242=0),IF($D242="DCE/REA",IF(HW242="","DCE","REA"),$D242),""))</f>
        <v/>
      </c>
      <c r="AK242" s="155" t="str">
        <f t="shared" ref="AK242:AK244" ca="1" si="3421">IF(AND(CH242&gt;0,CI242&gt;0),"-",IF(AND(CH242&gt;0,CI242=0),IF($D242="DCE/REA",IF(HX242="","DCE","REA"),$D242),""))</f>
        <v/>
      </c>
      <c r="AL242" s="155" t="str">
        <f t="shared" ref="AL242:AL244" ca="1" si="3422">IF(AND(CI242&gt;0,CJ242&gt;0),"-",IF(AND(CI242&gt;0,CJ242=0),IF($D242="DCE/REA",IF(HY242="","DCE","REA"),$D242),""))</f>
        <v/>
      </c>
      <c r="AM242" s="155" t="str">
        <f t="shared" ref="AM242:AM244" ca="1" si="3423">IF(AND(CJ242&gt;0,CK242&gt;0),"-",IF(AND(CJ242&gt;0,CK242=0),IF($D242="DCE/REA",IF(HZ242="","DCE","REA"),$D242),""))</f>
        <v/>
      </c>
      <c r="AN242" s="155" t="str">
        <f t="shared" ref="AN242:AN244" ca="1" si="3424">IF(AND(CK242&gt;0,CL242&gt;0),"-",IF(AND(CK242&gt;0,CL242=0),IF($D242="DCE/REA",IF(IA242="","DCE","REA"),$D242),""))</f>
        <v/>
      </c>
      <c r="AO242" s="155" t="str">
        <f t="shared" ref="AO242:AO244" ca="1" si="3425">IF(AND(CL242&gt;0,CM242&gt;0),"-",IF(AND(CL242&gt;0,CM242=0),IF($D242="DCE/REA",IF(IB242="","DCE","REA"),$D242),""))</f>
        <v/>
      </c>
      <c r="AP242" s="155" t="str">
        <f t="shared" ref="AP242:AP244" ca="1" si="3426">IF(AND(CM242&gt;0,CN242&gt;0),"-",IF(AND(CM242&gt;0,CN242=0),IF($D242="DCE/REA",IF(IC242="","DCE","REA"),$D242),""))</f>
        <v/>
      </c>
      <c r="AQ242" s="155" t="str">
        <f t="shared" ref="AQ242:AQ244" ca="1" si="3427">IF(AND(CN242&gt;0,CO242&gt;0),"-",IF(AND(CN242&gt;0,CO242=0),IF($D242="DCE/REA",IF(ID242="","DCE","REA"),$D242),""))</f>
        <v/>
      </c>
      <c r="AR242" s="155" t="str">
        <f t="shared" ref="AR242:AR244" ca="1" si="3428">IF(AND(CO242&gt;0,CP242&gt;0),"-",IF(AND(CO242&gt;0,CP242=0),IF($D242="DCE/REA",IF(IE242="","DCE","REA"),$D242),""))</f>
        <v/>
      </c>
      <c r="AS242" s="156" t="str">
        <f t="shared" ref="AS242:AS244" ca="1" si="3429">IF(AND(CP242&gt;0,CQ242&gt;0),"-",IF(AND(CP242&gt;0,CQ242=0),IF($D242="DCE/REA",IF(IF242="","DCE","REA"),$D242),""))</f>
        <v/>
      </c>
      <c r="AT242" s="154" t="str">
        <f t="shared" ref="AT242:AT244" ca="1" si="3430">IF(AND(CQ242&gt;0,CR242&gt;0),"-",IF(AND(CQ242&gt;0,CR242=0),IF($D242="DCE/REA",IF(IG242="","DCE","REA"),$D242),""))</f>
        <v/>
      </c>
      <c r="AU242" s="155" t="str">
        <f t="shared" ref="AU242:AU244" ca="1" si="3431">IF(AND(CR242&gt;0,CS242&gt;0),"-",IF(AND(CR242&gt;0,CS242=0),IF($D242="DCE/REA",IF(IH242="","DCE","REA"),$D242),""))</f>
        <v/>
      </c>
      <c r="AV242" s="155" t="str">
        <f t="shared" ref="AV242:AV244" ca="1" si="3432">IF(AND(CS242&gt;0,CT242&gt;0),"-",IF(AND(CS242&gt;0,CT242=0),IF($D242="DCE/REA",IF(II242="","DCE","REA"),$D242),""))</f>
        <v/>
      </c>
      <c r="AW242" s="155" t="str">
        <f t="shared" ref="AW242:AW244" ca="1" si="3433">IF(AND(CT242&gt;0,CU242&gt;0),"-",IF(AND(CT242&gt;0,CU242=0),IF($D242="DCE/REA",IF(IJ242="","DCE","REA"),$D242),""))</f>
        <v/>
      </c>
      <c r="AX242" s="155" t="str">
        <f t="shared" ref="AX242:AX244" ca="1" si="3434">IF(AND(CU242&gt;0,CV242&gt;0),"-",IF(AND(CU242&gt;0,CV242=0),IF($D242="DCE/REA",IF(IK242="","DCE","REA"),$D242),""))</f>
        <v/>
      </c>
      <c r="AY242" s="155" t="str">
        <f t="shared" ref="AY242:AY244" ca="1" si="3435">IF(AND(CV242&gt;0,CW242&gt;0),"-",IF(AND(CV242&gt;0,CW242=0),IF($D242="DCE/REA",IF(IL242="","DCE","REA"),$D242),""))</f>
        <v/>
      </c>
      <c r="AZ242" s="155" t="str">
        <f t="shared" ref="AZ242:AZ244" ca="1" si="3436">IF(AND(CW242&gt;0,CX242&gt;0),"-",IF(AND(CW242&gt;0,CX242=0),IF($D242="DCE/REA",IF(IM242="","DCE","REA"),$D242),""))</f>
        <v/>
      </c>
      <c r="BA242" s="155" t="str">
        <f t="shared" ref="BA242:BA244" ca="1" si="3437">IF(AND(CX242&gt;0,CY242&gt;0),"-",IF(AND(CX242&gt;0,CY242=0),IF($D242="DCE/REA",IF(IN242="","DCE","REA"),$D242),""))</f>
        <v/>
      </c>
      <c r="BB242" s="155" t="str">
        <f t="shared" ref="BB242:BB244" ca="1" si="3438">IF(AND(CY242&gt;0,CZ242&gt;0),"-",IF(AND(CY242&gt;0,CZ242=0),IF($D242="DCE/REA",IF(IO242="","DCE","REA"),$D242),""))</f>
        <v/>
      </c>
      <c r="BC242" s="155" t="str">
        <f t="shared" ref="BC242:BC244" ca="1" si="3439">IF(AND(CZ242&gt;0,DA242&gt;0),"-",IF(AND(CZ242&gt;0,DA242=0),IF($D242="DCE/REA",IF(IP242="","DCE","REA"),$D242),""))</f>
        <v/>
      </c>
      <c r="BD242" s="155" t="str">
        <f t="shared" ref="BD242:BD244" ca="1" si="3440">IF(AND(DA242&gt;0,DB242&gt;0),"-",IF(AND(DA242&gt;0,DB242=0),IF($D242="DCE/REA",IF(IQ242="","DCE","REA"),$D242),""))</f>
        <v/>
      </c>
      <c r="BE242" s="156" t="str">
        <f t="shared" ref="BE242:BE244" ca="1" si="3441">IF(AND(DB242&gt;0,DC242&gt;0),"-",IF(AND(DB242&gt;0,DC242=0),IF($D242="DCE/REA",IF(IR242="","DCE","REA"),$D242),""))</f>
        <v/>
      </c>
      <c r="BF242" s="154" t="str">
        <f t="shared" ref="BF242:BF244" ca="1" si="3442">IF(AND(DC242&gt;0,DD242&gt;0),"-",IF(AND(DC242&gt;0,DD242=0),IF($D242="DCE/REA",IF(IS242="","DCE","REA"),$D242),""))</f>
        <v/>
      </c>
      <c r="BG242" s="155" t="str">
        <f t="shared" ref="BG242:BG244" ca="1" si="3443">IF(AND(DD242&gt;0,DE242&gt;0),"-",IF(AND(DD242&gt;0,DE242=0),IF($D242="DCE/REA",IF(IT242="","DCE","REA"),$D242),""))</f>
        <v/>
      </c>
      <c r="BH242" s="155" t="str">
        <f t="shared" ref="BH242:BH244" ca="1" si="3444">IF(AND(DE242&gt;0,DF242&gt;0),"-",IF(AND(DE242&gt;0,DF242=0),IF($D242="DCE/REA",IF(IU242="","DCE","REA"),$D242),""))</f>
        <v/>
      </c>
      <c r="BI242" s="155" t="str">
        <f t="shared" ref="BI242:BI244" ca="1" si="3445">IF(AND(DF242&gt;0,DG242&gt;0),"-",IF(AND(DF242&gt;0,DG242=0),IF($D242="DCE/REA",IF(IV242="","DCE","REA"),$D242),""))</f>
        <v/>
      </c>
      <c r="BJ242" s="155" t="str">
        <f t="shared" ref="BJ242:BJ244" ca="1" si="3446">IF(AND(DG242&gt;0,DH242&gt;0),"-",IF(AND(DG242&gt;0,DH242=0),IF($D242="DCE/REA",IF(IW242="","DCE","REA"),$D242),""))</f>
        <v/>
      </c>
      <c r="BK242" s="155" t="str">
        <f t="shared" ref="BK242:BK244" ca="1" si="3447">IF(AND(DH242&gt;0,DI242&gt;0),"-",IF(AND(DH242&gt;0,DI242=0),IF($D242="DCE/REA",IF(IX242="","DCE","REA"),$D242),""))</f>
        <v/>
      </c>
      <c r="BL242" s="155" t="str">
        <f t="shared" ref="BL242:BL244" ca="1" si="3448">IF(AND(DI242&gt;0,DJ242&gt;0),"-",IF(AND(DI242&gt;0,DJ242=0),IF($D242="DCE/REA",IF(IY242="","DCE","REA"),$D242),""))</f>
        <v/>
      </c>
      <c r="BM242" s="155" t="str">
        <f t="shared" ref="BM242:BM244" ca="1" si="3449">IF(AND(DJ242&gt;0,DK242&gt;0),"-",IF(AND(DJ242&gt;0,DK242=0),IF($D242="DCE/REA",IF(IZ242="","DCE","REA"),$D242),""))</f>
        <v/>
      </c>
      <c r="BN242" s="155" t="str">
        <f t="shared" ref="BN242:BN244" ca="1" si="3450">IF(AND(DK242&gt;0,DL242&gt;0),"-",IF(AND(DK242&gt;0,DL242=0),IF($D242="DCE/REA",IF(JA242="","DCE","REA"),$D242),""))</f>
        <v/>
      </c>
      <c r="BO242" s="155" t="str">
        <f t="shared" ref="BO242:BO244" ca="1" si="3451">IF(AND(DL242&gt;0,DM242&gt;0),"-",IF(AND(DL242&gt;0,DM242=0),IF($D242="DCE/REA",IF(JB242="","DCE","REA"),$D242),""))</f>
        <v/>
      </c>
      <c r="BP242" s="155" t="str">
        <f t="shared" ref="BP242:BP244" ca="1" si="3452">IF(AND(DM242&gt;0,DN242&gt;0),"-",IF(AND(DM242&gt;0,DN242=0),IF($D242="DCE/REA",IF(JC242="","DCE","REA"),$D242),""))</f>
        <v/>
      </c>
      <c r="BQ242" s="156" t="str">
        <f t="shared" ref="BQ242:BQ244" ca="1" si="3453">IF(AND(DN242&gt;0,DO242&gt;0),"-",IF(AND(DN242&gt;0,DO242=0),IF($D242="DCE/REA",IF(JD242="","DCE","REA"),$D242),""))</f>
        <v/>
      </c>
      <c r="BR242" s="52"/>
      <c r="BS242" s="53">
        <f t="shared" ca="1" si="3337"/>
        <v>47.058823529411768</v>
      </c>
      <c r="BT242" s="53">
        <f t="shared" ca="1" si="3337"/>
        <v>47.058823529411768</v>
      </c>
      <c r="BU242" s="53">
        <f t="shared" ca="1" si="3337"/>
        <v>70.588235294117652</v>
      </c>
      <c r="BV242" s="53">
        <f t="shared" ca="1" si="3337"/>
        <v>94.117647058823536</v>
      </c>
      <c r="BW242" s="53">
        <f t="shared" ca="1" si="3337"/>
        <v>94.117647058823536</v>
      </c>
      <c r="BX242" s="53">
        <f t="shared" ca="1" si="3337"/>
        <v>47.058823529411768</v>
      </c>
      <c r="BY242" s="53">
        <f t="shared" ca="1" si="3337"/>
        <v>0</v>
      </c>
      <c r="BZ242" s="53">
        <f t="shared" ca="1" si="3337"/>
        <v>0</v>
      </c>
      <c r="CA242" s="53">
        <f t="shared" ca="1" si="3337"/>
        <v>0</v>
      </c>
      <c r="CB242" s="53">
        <f t="shared" ca="1" si="3337"/>
        <v>0</v>
      </c>
      <c r="CC242" s="53">
        <f t="shared" ca="1" si="3337"/>
        <v>0</v>
      </c>
      <c r="CD242" s="54">
        <f t="shared" ca="1" si="3337"/>
        <v>0</v>
      </c>
      <c r="CE242" s="53">
        <f t="shared" ca="1" si="3337"/>
        <v>0</v>
      </c>
      <c r="CF242" s="53">
        <f t="shared" ca="1" si="3337"/>
        <v>0</v>
      </c>
      <c r="CG242" s="53">
        <f t="shared" ca="1" si="3337"/>
        <v>0</v>
      </c>
      <c r="CH242" s="53">
        <f t="shared" ca="1" si="3337"/>
        <v>0</v>
      </c>
      <c r="CI242" s="53">
        <f t="shared" ca="1" si="3338"/>
        <v>0</v>
      </c>
      <c r="CJ242" s="53">
        <f t="shared" ca="1" si="3338"/>
        <v>0</v>
      </c>
      <c r="CK242" s="53">
        <f t="shared" ca="1" si="3338"/>
        <v>0</v>
      </c>
      <c r="CL242" s="53">
        <f t="shared" ca="1" si="3338"/>
        <v>0</v>
      </c>
      <c r="CM242" s="53">
        <f t="shared" ca="1" si="3338"/>
        <v>0</v>
      </c>
      <c r="CN242" s="53">
        <f t="shared" ca="1" si="3338"/>
        <v>0</v>
      </c>
      <c r="CO242" s="53">
        <f t="shared" ca="1" si="3338"/>
        <v>0</v>
      </c>
      <c r="CP242" s="54">
        <f t="shared" ca="1" si="3338"/>
        <v>0</v>
      </c>
      <c r="CQ242" s="53">
        <f t="shared" ca="1" si="3338"/>
        <v>0</v>
      </c>
      <c r="CR242" s="53">
        <f t="shared" ca="1" si="3338"/>
        <v>0</v>
      </c>
      <c r="CS242" s="53">
        <f t="shared" ca="1" si="3338"/>
        <v>0</v>
      </c>
      <c r="CT242" s="53">
        <f t="shared" ca="1" si="3338"/>
        <v>0</v>
      </c>
      <c r="CU242" s="53">
        <f t="shared" ca="1" si="3338"/>
        <v>0</v>
      </c>
      <c r="CV242" s="53">
        <f t="shared" ca="1" si="3338"/>
        <v>0</v>
      </c>
      <c r="CW242" s="53">
        <f t="shared" ca="1" si="3338"/>
        <v>0</v>
      </c>
      <c r="CX242" s="53">
        <f t="shared" ca="1" si="3338"/>
        <v>0</v>
      </c>
      <c r="CY242" s="53">
        <f t="shared" ca="1" si="3339"/>
        <v>0</v>
      </c>
      <c r="CZ242" s="53">
        <f t="shared" ca="1" si="3339"/>
        <v>0</v>
      </c>
      <c r="DA242" s="53">
        <f t="shared" ca="1" si="3339"/>
        <v>0</v>
      </c>
      <c r="DB242" s="54">
        <f t="shared" ca="1" si="3339"/>
        <v>0</v>
      </c>
      <c r="DC242" s="53">
        <f t="shared" ca="1" si="3339"/>
        <v>0</v>
      </c>
      <c r="DD242" s="53">
        <f t="shared" ca="1" si="3339"/>
        <v>0</v>
      </c>
      <c r="DE242" s="53">
        <f t="shared" ca="1" si="3339"/>
        <v>0</v>
      </c>
      <c r="DF242" s="53">
        <f t="shared" ca="1" si="3339"/>
        <v>0</v>
      </c>
      <c r="DG242" s="53">
        <f t="shared" ca="1" si="3339"/>
        <v>0</v>
      </c>
      <c r="DH242" s="53">
        <f t="shared" ca="1" si="3339"/>
        <v>0</v>
      </c>
      <c r="DI242" s="53">
        <f t="shared" ca="1" si="3339"/>
        <v>0</v>
      </c>
      <c r="DJ242" s="53">
        <f t="shared" ca="1" si="3339"/>
        <v>0</v>
      </c>
      <c r="DK242" s="53">
        <f t="shared" ca="1" si="3339"/>
        <v>0</v>
      </c>
      <c r="DL242" s="53">
        <f t="shared" ca="1" si="3339"/>
        <v>0</v>
      </c>
      <c r="DM242" s="53">
        <f t="shared" ca="1" si="3339"/>
        <v>0</v>
      </c>
      <c r="DN242" s="53">
        <f t="shared" ca="1" si="3339"/>
        <v>0</v>
      </c>
      <c r="DO242" s="52"/>
      <c r="DP242" s="60">
        <v>23.529411764705884</v>
      </c>
      <c r="DQ242" s="53">
        <v>23.529411764705884</v>
      </c>
      <c r="DR242" s="53">
        <v>23.529411764705884</v>
      </c>
      <c r="DS242" s="53">
        <v>23.529411764705884</v>
      </c>
      <c r="DT242" s="53">
        <v>23.529411764705884</v>
      </c>
      <c r="DU242" s="53">
        <v>47.058823529411768</v>
      </c>
      <c r="DV242" s="53">
        <v>47.058823529411768</v>
      </c>
      <c r="DW242" s="53">
        <v>47.058823529411768</v>
      </c>
      <c r="DX242" s="53">
        <v>47.058823529411768</v>
      </c>
      <c r="DY242" s="53">
        <v>47.058823529411768</v>
      </c>
      <c r="DZ242" s="53">
        <v>47.058823529411768</v>
      </c>
      <c r="EA242" s="53">
        <v>0</v>
      </c>
      <c r="EB242" s="53">
        <v>0</v>
      </c>
      <c r="EC242" s="53">
        <v>0</v>
      </c>
      <c r="ED242" s="53">
        <v>0</v>
      </c>
      <c r="EE242" s="53">
        <v>0</v>
      </c>
      <c r="EF242" s="53">
        <v>0</v>
      </c>
      <c r="EG242" s="53">
        <v>0</v>
      </c>
      <c r="EH242" s="53">
        <v>0</v>
      </c>
      <c r="EI242" s="53">
        <v>0</v>
      </c>
      <c r="EJ242" s="53">
        <v>0</v>
      </c>
      <c r="EK242" s="53">
        <v>0</v>
      </c>
      <c r="EL242" s="55">
        <v>0</v>
      </c>
      <c r="EM242" s="54">
        <v>0</v>
      </c>
      <c r="EN242" s="53">
        <v>0</v>
      </c>
      <c r="EO242" s="53">
        <v>0</v>
      </c>
      <c r="EP242" s="53">
        <v>0</v>
      </c>
      <c r="EQ242" s="53">
        <v>0</v>
      </c>
      <c r="ER242" s="53">
        <v>0</v>
      </c>
      <c r="ES242" s="53">
        <v>0</v>
      </c>
      <c r="ET242" s="53">
        <v>0</v>
      </c>
      <c r="EU242" s="53">
        <v>0</v>
      </c>
      <c r="EV242" s="53">
        <v>0</v>
      </c>
      <c r="EW242" s="53">
        <v>0</v>
      </c>
      <c r="EX242" s="53">
        <v>0</v>
      </c>
      <c r="EY242" s="53">
        <v>0</v>
      </c>
      <c r="EZ242" s="53">
        <v>0</v>
      </c>
      <c r="FA242" s="53">
        <v>0</v>
      </c>
      <c r="FB242" s="53">
        <v>0</v>
      </c>
      <c r="FC242" s="53">
        <v>0</v>
      </c>
      <c r="FD242" s="53">
        <v>0</v>
      </c>
      <c r="FE242" s="53">
        <v>0</v>
      </c>
      <c r="FF242" s="53">
        <v>0</v>
      </c>
      <c r="FG242" s="53">
        <v>0</v>
      </c>
      <c r="FH242" s="53">
        <v>0</v>
      </c>
      <c r="FI242" s="53">
        <v>0</v>
      </c>
      <c r="FJ242" s="53">
        <v>0</v>
      </c>
      <c r="FK242" s="54">
        <v>0</v>
      </c>
      <c r="FL242" s="53">
        <v>0</v>
      </c>
      <c r="FM242" s="53">
        <v>0</v>
      </c>
      <c r="FN242" s="53">
        <v>0</v>
      </c>
      <c r="FO242" s="53">
        <v>0</v>
      </c>
      <c r="FP242" s="53">
        <v>0</v>
      </c>
      <c r="FQ242" s="53">
        <v>0</v>
      </c>
      <c r="FR242" s="53">
        <v>0</v>
      </c>
      <c r="FS242" s="53">
        <v>0</v>
      </c>
      <c r="FT242" s="53">
        <v>0</v>
      </c>
      <c r="FU242" s="53">
        <v>0</v>
      </c>
      <c r="FV242" s="53">
        <v>0</v>
      </c>
      <c r="FW242" s="53">
        <v>0</v>
      </c>
      <c r="FX242" s="53">
        <v>0</v>
      </c>
      <c r="FY242" s="53">
        <v>0</v>
      </c>
      <c r="FZ242" s="53">
        <v>0</v>
      </c>
      <c r="GA242" s="53">
        <v>0</v>
      </c>
      <c r="GB242" s="53">
        <v>0</v>
      </c>
      <c r="GC242" s="53">
        <v>0</v>
      </c>
      <c r="GD242" s="53">
        <v>0</v>
      </c>
      <c r="GE242" s="53">
        <v>0</v>
      </c>
      <c r="GF242" s="53">
        <v>0</v>
      </c>
      <c r="GG242" s="53">
        <v>0</v>
      </c>
      <c r="GH242" s="53">
        <v>0</v>
      </c>
      <c r="GI242" s="54">
        <v>0</v>
      </c>
      <c r="GJ242" s="53">
        <v>0</v>
      </c>
      <c r="GK242" s="53">
        <v>0</v>
      </c>
      <c r="GL242" s="53">
        <v>0</v>
      </c>
      <c r="GM242" s="53">
        <v>0</v>
      </c>
      <c r="GN242" s="53">
        <v>0</v>
      </c>
      <c r="GO242" s="53">
        <v>0</v>
      </c>
      <c r="GP242" s="53">
        <v>0</v>
      </c>
      <c r="GQ242" s="53">
        <v>0</v>
      </c>
      <c r="GR242" s="53">
        <v>0</v>
      </c>
      <c r="GS242" s="53">
        <v>0</v>
      </c>
      <c r="GT242" s="53">
        <v>0</v>
      </c>
      <c r="GU242" s="53">
        <v>0</v>
      </c>
      <c r="GV242" s="53">
        <v>0</v>
      </c>
      <c r="GW242" s="53">
        <v>0</v>
      </c>
      <c r="GX242" s="53">
        <v>0</v>
      </c>
      <c r="GY242" s="53">
        <v>0</v>
      </c>
      <c r="GZ242" s="53">
        <v>0</v>
      </c>
      <c r="HA242" s="53">
        <v>0</v>
      </c>
      <c r="HB242" s="53">
        <v>0</v>
      </c>
      <c r="HC242" s="53">
        <v>0</v>
      </c>
      <c r="HD242" s="53">
        <v>0</v>
      </c>
      <c r="HE242" s="53">
        <v>0</v>
      </c>
      <c r="HF242" s="53">
        <v>0</v>
      </c>
      <c r="HG242" s="54">
        <v>0</v>
      </c>
      <c r="HH242" s="52"/>
      <c r="HI242" s="160"/>
      <c r="HJ242" s="161"/>
      <c r="HK242" s="161"/>
      <c r="HL242" s="161"/>
      <c r="HM242" s="161"/>
      <c r="HN242" s="161"/>
      <c r="HO242" s="161"/>
      <c r="HP242" s="161"/>
      <c r="HQ242" s="161"/>
      <c r="HR242" s="161"/>
      <c r="HS242" s="161"/>
      <c r="HT242" s="162"/>
      <c r="HU242" s="160"/>
      <c r="HV242" s="161"/>
      <c r="HW242" s="161"/>
      <c r="HX242" s="161"/>
      <c r="HY242" s="161"/>
      <c r="HZ242" s="161"/>
      <c r="IA242" s="161"/>
      <c r="IB242" s="161"/>
      <c r="IC242" s="161"/>
      <c r="ID242" s="161"/>
      <c r="IE242" s="161"/>
      <c r="IF242" s="162"/>
      <c r="IG242" s="160"/>
      <c r="IH242" s="161"/>
      <c r="II242" s="161"/>
      <c r="IJ242" s="161"/>
      <c r="IK242" s="161"/>
      <c r="IL242" s="161"/>
      <c r="IM242" s="161"/>
      <c r="IN242" s="161"/>
      <c r="IO242" s="161"/>
      <c r="IP242" s="161"/>
      <c r="IQ242" s="161"/>
      <c r="IR242" s="162"/>
      <c r="IS242" s="160"/>
      <c r="IT242" s="161"/>
      <c r="IU242" s="161"/>
      <c r="IV242" s="161"/>
      <c r="IW242" s="161"/>
      <c r="IX242" s="161"/>
      <c r="IY242" s="161"/>
      <c r="IZ242" s="161"/>
      <c r="JA242" s="161"/>
      <c r="JB242" s="161"/>
      <c r="JC242" s="161"/>
      <c r="JD242" s="162"/>
      <c r="JE242" s="92"/>
    </row>
    <row r="243" spans="1:265" s="1" customFormat="1" ht="14.4" x14ac:dyDescent="0.3">
      <c r="A243" s="125"/>
      <c r="B243" s="163">
        <f t="shared" ca="1" si="3397"/>
        <v>0</v>
      </c>
      <c r="C243" s="164" t="str">
        <f t="shared" ca="1" si="3398"/>
        <v>Affaire 1</v>
      </c>
      <c r="D243" s="140" t="str">
        <f t="shared" ca="1" si="3399"/>
        <v>DCE/REA</v>
      </c>
      <c r="E243" s="141" t="s">
        <v>39</v>
      </c>
      <c r="F243" s="142">
        <v>2</v>
      </c>
      <c r="G243" s="140">
        <f t="shared" ca="1" si="3400"/>
        <v>0</v>
      </c>
      <c r="H243" s="140">
        <f t="shared" ca="1" si="3401"/>
        <v>0</v>
      </c>
      <c r="I243" s="168">
        <f t="shared" ca="1" si="3402"/>
        <v>0</v>
      </c>
      <c r="J243" s="140">
        <f t="shared" ca="1" si="3403"/>
        <v>0</v>
      </c>
      <c r="K243" s="140">
        <f t="shared" ca="1" si="3404"/>
        <v>0</v>
      </c>
      <c r="L243" s="143">
        <f t="shared" ca="1" si="3405"/>
        <v>0</v>
      </c>
      <c r="M243" s="108"/>
      <c r="N243" s="145">
        <v>200</v>
      </c>
      <c r="O243" s="146">
        <v>43466</v>
      </c>
      <c r="P243" s="146">
        <v>43600</v>
      </c>
      <c r="Q243" s="147">
        <v>43597</v>
      </c>
      <c r="R243" s="148" t="str">
        <f ca="1">IF(AND($P243&lt;&gt;"",$P243&lt;=$B$1,$Q243=""),"RETARD","")</f>
        <v/>
      </c>
      <c r="S243" s="148">
        <f ca="1">IF($O243="","",IF(AND($B$1&lt;$P243,$Q243=""),$P243,IF(AND($Q243&lt;=$P243,$Q243&lt;&gt;""),$Q243,EDATE($P243,1))))</f>
        <v>43597</v>
      </c>
      <c r="T243" s="150"/>
      <c r="U243" s="108"/>
      <c r="V243" s="154" t="str">
        <f t="shared" ca="1" si="3406"/>
        <v>-</v>
      </c>
      <c r="W243" s="155" t="str">
        <f t="shared" ca="1" si="3407"/>
        <v>-</v>
      </c>
      <c r="X243" s="155" t="str">
        <f t="shared" ca="1" si="3408"/>
        <v>-</v>
      </c>
      <c r="Y243" s="155" t="str">
        <f t="shared" ca="1" si="3409"/>
        <v>-</v>
      </c>
      <c r="Z243" s="155" t="str">
        <f t="shared" ca="1" si="3410"/>
        <v>DCE</v>
      </c>
      <c r="AA243" s="155" t="str">
        <f t="shared" ca="1" si="3411"/>
        <v/>
      </c>
      <c r="AB243" s="155" t="str">
        <f t="shared" ca="1" si="3412"/>
        <v/>
      </c>
      <c r="AC243" s="155" t="str">
        <f t="shared" ca="1" si="3413"/>
        <v/>
      </c>
      <c r="AD243" s="155" t="str">
        <f t="shared" ca="1" si="3414"/>
        <v/>
      </c>
      <c r="AE243" s="155" t="str">
        <f t="shared" ca="1" si="3415"/>
        <v/>
      </c>
      <c r="AF243" s="155" t="str">
        <f t="shared" ca="1" si="3416"/>
        <v/>
      </c>
      <c r="AG243" s="156" t="str">
        <f t="shared" ca="1" si="3417"/>
        <v/>
      </c>
      <c r="AH243" s="154" t="str">
        <f t="shared" ca="1" si="3418"/>
        <v/>
      </c>
      <c r="AI243" s="155" t="str">
        <f t="shared" ca="1" si="3419"/>
        <v/>
      </c>
      <c r="AJ243" s="155" t="str">
        <f t="shared" ca="1" si="3420"/>
        <v/>
      </c>
      <c r="AK243" s="155" t="str">
        <f t="shared" ca="1" si="3421"/>
        <v/>
      </c>
      <c r="AL243" s="155" t="str">
        <f t="shared" ca="1" si="3422"/>
        <v/>
      </c>
      <c r="AM243" s="155" t="str">
        <f t="shared" ca="1" si="3423"/>
        <v/>
      </c>
      <c r="AN243" s="155" t="str">
        <f t="shared" ca="1" si="3424"/>
        <v/>
      </c>
      <c r="AO243" s="155" t="str">
        <f t="shared" ca="1" si="3425"/>
        <v/>
      </c>
      <c r="AP243" s="155" t="str">
        <f t="shared" ca="1" si="3426"/>
        <v/>
      </c>
      <c r="AQ243" s="155" t="str">
        <f t="shared" ca="1" si="3427"/>
        <v/>
      </c>
      <c r="AR243" s="155" t="str">
        <f t="shared" ca="1" si="3428"/>
        <v/>
      </c>
      <c r="AS243" s="156" t="str">
        <f t="shared" ca="1" si="3429"/>
        <v/>
      </c>
      <c r="AT243" s="154" t="str">
        <f t="shared" ca="1" si="3430"/>
        <v/>
      </c>
      <c r="AU243" s="155" t="str">
        <f t="shared" ca="1" si="3431"/>
        <v/>
      </c>
      <c r="AV243" s="155" t="str">
        <f t="shared" ca="1" si="3432"/>
        <v/>
      </c>
      <c r="AW243" s="155" t="str">
        <f t="shared" ca="1" si="3433"/>
        <v/>
      </c>
      <c r="AX243" s="155" t="str">
        <f t="shared" ca="1" si="3434"/>
        <v/>
      </c>
      <c r="AY243" s="155" t="str">
        <f t="shared" ca="1" si="3435"/>
        <v/>
      </c>
      <c r="AZ243" s="155" t="str">
        <f t="shared" ca="1" si="3436"/>
        <v/>
      </c>
      <c r="BA243" s="155" t="str">
        <f t="shared" ca="1" si="3437"/>
        <v/>
      </c>
      <c r="BB243" s="155" t="str">
        <f t="shared" ca="1" si="3438"/>
        <v/>
      </c>
      <c r="BC243" s="155" t="str">
        <f t="shared" ca="1" si="3439"/>
        <v/>
      </c>
      <c r="BD243" s="155" t="str">
        <f t="shared" ca="1" si="3440"/>
        <v/>
      </c>
      <c r="BE243" s="156" t="str">
        <f t="shared" ca="1" si="3441"/>
        <v/>
      </c>
      <c r="BF243" s="154" t="str">
        <f t="shared" ca="1" si="3442"/>
        <v/>
      </c>
      <c r="BG243" s="155" t="str">
        <f t="shared" ca="1" si="3443"/>
        <v/>
      </c>
      <c r="BH243" s="155" t="str">
        <f t="shared" ca="1" si="3444"/>
        <v/>
      </c>
      <c r="BI243" s="155" t="str">
        <f t="shared" ca="1" si="3445"/>
        <v/>
      </c>
      <c r="BJ243" s="155" t="str">
        <f t="shared" ca="1" si="3446"/>
        <v/>
      </c>
      <c r="BK243" s="155" t="str">
        <f t="shared" ca="1" si="3447"/>
        <v/>
      </c>
      <c r="BL243" s="155" t="str">
        <f t="shared" ca="1" si="3448"/>
        <v/>
      </c>
      <c r="BM243" s="155" t="str">
        <f t="shared" ca="1" si="3449"/>
        <v/>
      </c>
      <c r="BN243" s="155" t="str">
        <f t="shared" ca="1" si="3450"/>
        <v/>
      </c>
      <c r="BO243" s="155" t="str">
        <f t="shared" ca="1" si="3451"/>
        <v/>
      </c>
      <c r="BP243" s="155" t="str">
        <f t="shared" ca="1" si="3452"/>
        <v/>
      </c>
      <c r="BQ243" s="156" t="str">
        <f t="shared" ca="1" si="3453"/>
        <v/>
      </c>
      <c r="BR243" s="52"/>
      <c r="BS243" s="53">
        <f t="shared" ca="1" si="3337"/>
        <v>44.444444444444443</v>
      </c>
      <c r="BT243" s="53">
        <f t="shared" ca="1" si="3337"/>
        <v>44.444444444444443</v>
      </c>
      <c r="BU243" s="53">
        <f t="shared" ca="1" si="3337"/>
        <v>44.444444444444443</v>
      </c>
      <c r="BV243" s="53">
        <f t="shared" ca="1" si="3337"/>
        <v>44.444444444444443</v>
      </c>
      <c r="BW243" s="53">
        <f t="shared" ca="1" si="3337"/>
        <v>22.222222222222221</v>
      </c>
      <c r="BX243" s="53">
        <f t="shared" ca="1" si="3337"/>
        <v>0</v>
      </c>
      <c r="BY243" s="53">
        <f t="shared" ca="1" si="3337"/>
        <v>0</v>
      </c>
      <c r="BZ243" s="53">
        <f t="shared" ca="1" si="3337"/>
        <v>0</v>
      </c>
      <c r="CA243" s="53">
        <f t="shared" ca="1" si="3337"/>
        <v>0</v>
      </c>
      <c r="CB243" s="53">
        <f t="shared" ca="1" si="3337"/>
        <v>0</v>
      </c>
      <c r="CC243" s="53">
        <f t="shared" ca="1" si="3337"/>
        <v>0</v>
      </c>
      <c r="CD243" s="54">
        <f t="shared" ca="1" si="3337"/>
        <v>0</v>
      </c>
      <c r="CE243" s="53">
        <f t="shared" ca="1" si="3337"/>
        <v>0</v>
      </c>
      <c r="CF243" s="53">
        <f t="shared" ca="1" si="3337"/>
        <v>0</v>
      </c>
      <c r="CG243" s="53">
        <f t="shared" ca="1" si="3337"/>
        <v>0</v>
      </c>
      <c r="CH243" s="53">
        <f t="shared" ca="1" si="3337"/>
        <v>0</v>
      </c>
      <c r="CI243" s="53">
        <f t="shared" ca="1" si="3338"/>
        <v>0</v>
      </c>
      <c r="CJ243" s="53">
        <f t="shared" ca="1" si="3338"/>
        <v>0</v>
      </c>
      <c r="CK243" s="53">
        <f t="shared" ca="1" si="3338"/>
        <v>0</v>
      </c>
      <c r="CL243" s="53">
        <f t="shared" ca="1" si="3338"/>
        <v>0</v>
      </c>
      <c r="CM243" s="53">
        <f t="shared" ca="1" si="3338"/>
        <v>0</v>
      </c>
      <c r="CN243" s="53">
        <f t="shared" ca="1" si="3338"/>
        <v>0</v>
      </c>
      <c r="CO243" s="53">
        <f t="shared" ca="1" si="3338"/>
        <v>0</v>
      </c>
      <c r="CP243" s="54">
        <f t="shared" ca="1" si="3338"/>
        <v>0</v>
      </c>
      <c r="CQ243" s="53">
        <f t="shared" ca="1" si="3338"/>
        <v>0</v>
      </c>
      <c r="CR243" s="53">
        <f t="shared" ca="1" si="3338"/>
        <v>0</v>
      </c>
      <c r="CS243" s="53">
        <f t="shared" ca="1" si="3338"/>
        <v>0</v>
      </c>
      <c r="CT243" s="53">
        <f t="shared" ca="1" si="3338"/>
        <v>0</v>
      </c>
      <c r="CU243" s="53">
        <f t="shared" ca="1" si="3338"/>
        <v>0</v>
      </c>
      <c r="CV243" s="53">
        <f t="shared" ca="1" si="3338"/>
        <v>0</v>
      </c>
      <c r="CW243" s="53">
        <f t="shared" ca="1" si="3338"/>
        <v>0</v>
      </c>
      <c r="CX243" s="53">
        <f t="shared" ca="1" si="3338"/>
        <v>0</v>
      </c>
      <c r="CY243" s="53">
        <f t="shared" ca="1" si="3339"/>
        <v>0</v>
      </c>
      <c r="CZ243" s="53">
        <f t="shared" ca="1" si="3339"/>
        <v>0</v>
      </c>
      <c r="DA243" s="53">
        <f t="shared" ca="1" si="3339"/>
        <v>0</v>
      </c>
      <c r="DB243" s="54">
        <f t="shared" ca="1" si="3339"/>
        <v>0</v>
      </c>
      <c r="DC243" s="53">
        <f t="shared" ca="1" si="3339"/>
        <v>0</v>
      </c>
      <c r="DD243" s="53">
        <f t="shared" ca="1" si="3339"/>
        <v>0</v>
      </c>
      <c r="DE243" s="53">
        <f t="shared" ca="1" si="3339"/>
        <v>0</v>
      </c>
      <c r="DF243" s="53">
        <f t="shared" ca="1" si="3339"/>
        <v>0</v>
      </c>
      <c r="DG243" s="53">
        <f t="shared" ca="1" si="3339"/>
        <v>0</v>
      </c>
      <c r="DH243" s="53">
        <f t="shared" ca="1" si="3339"/>
        <v>0</v>
      </c>
      <c r="DI243" s="53">
        <f t="shared" ca="1" si="3339"/>
        <v>0</v>
      </c>
      <c r="DJ243" s="53">
        <f t="shared" ca="1" si="3339"/>
        <v>0</v>
      </c>
      <c r="DK243" s="53">
        <f t="shared" ca="1" si="3339"/>
        <v>0</v>
      </c>
      <c r="DL243" s="53">
        <f t="shared" ca="1" si="3339"/>
        <v>0</v>
      </c>
      <c r="DM243" s="53">
        <f t="shared" ca="1" si="3339"/>
        <v>0</v>
      </c>
      <c r="DN243" s="53">
        <f t="shared" ca="1" si="3339"/>
        <v>0</v>
      </c>
      <c r="DO243" s="52"/>
      <c r="DP243" s="60">
        <v>22.222222222222221</v>
      </c>
      <c r="DQ243" s="53">
        <v>22.222222222222221</v>
      </c>
      <c r="DR243" s="53">
        <v>22.222222222222221</v>
      </c>
      <c r="DS243" s="53">
        <v>22.222222222222221</v>
      </c>
      <c r="DT243" s="53">
        <v>22.222222222222221</v>
      </c>
      <c r="DU243" s="53">
        <v>22.222222222222221</v>
      </c>
      <c r="DV243" s="53">
        <v>22.222222222222221</v>
      </c>
      <c r="DW243" s="53">
        <v>22.222222222222221</v>
      </c>
      <c r="DX243" s="53">
        <v>22.222222222222221</v>
      </c>
      <c r="DY243" s="53">
        <v>0</v>
      </c>
      <c r="DZ243" s="53">
        <v>0</v>
      </c>
      <c r="EA243" s="53">
        <v>0</v>
      </c>
      <c r="EB243" s="53">
        <v>0</v>
      </c>
      <c r="EC243" s="53">
        <v>0</v>
      </c>
      <c r="ED243" s="53">
        <v>0</v>
      </c>
      <c r="EE243" s="53">
        <v>0</v>
      </c>
      <c r="EF243" s="53">
        <v>0</v>
      </c>
      <c r="EG243" s="53">
        <v>0</v>
      </c>
      <c r="EH243" s="53">
        <v>0</v>
      </c>
      <c r="EI243" s="53">
        <v>0</v>
      </c>
      <c r="EJ243" s="53">
        <v>0</v>
      </c>
      <c r="EK243" s="53">
        <v>0</v>
      </c>
      <c r="EL243" s="55">
        <v>0</v>
      </c>
      <c r="EM243" s="54">
        <v>0</v>
      </c>
      <c r="EN243" s="53">
        <v>0</v>
      </c>
      <c r="EO243" s="53">
        <v>0</v>
      </c>
      <c r="EP243" s="53">
        <v>0</v>
      </c>
      <c r="EQ243" s="53">
        <v>0</v>
      </c>
      <c r="ER243" s="53">
        <v>0</v>
      </c>
      <c r="ES243" s="53">
        <v>0</v>
      </c>
      <c r="ET243" s="53">
        <v>0</v>
      </c>
      <c r="EU243" s="53">
        <v>0</v>
      </c>
      <c r="EV243" s="53">
        <v>0</v>
      </c>
      <c r="EW243" s="53">
        <v>0</v>
      </c>
      <c r="EX243" s="53">
        <v>0</v>
      </c>
      <c r="EY243" s="53">
        <v>0</v>
      </c>
      <c r="EZ243" s="53">
        <v>0</v>
      </c>
      <c r="FA243" s="53">
        <v>0</v>
      </c>
      <c r="FB243" s="53">
        <v>0</v>
      </c>
      <c r="FC243" s="53">
        <v>0</v>
      </c>
      <c r="FD243" s="53">
        <v>0</v>
      </c>
      <c r="FE243" s="53">
        <v>0</v>
      </c>
      <c r="FF243" s="53">
        <v>0</v>
      </c>
      <c r="FG243" s="53">
        <v>0</v>
      </c>
      <c r="FH243" s="53">
        <v>0</v>
      </c>
      <c r="FI243" s="53">
        <v>0</v>
      </c>
      <c r="FJ243" s="53">
        <v>0</v>
      </c>
      <c r="FK243" s="54">
        <v>0</v>
      </c>
      <c r="FL243" s="53">
        <v>0</v>
      </c>
      <c r="FM243" s="53">
        <v>0</v>
      </c>
      <c r="FN243" s="53">
        <v>0</v>
      </c>
      <c r="FO243" s="53">
        <v>0</v>
      </c>
      <c r="FP243" s="53">
        <v>0</v>
      </c>
      <c r="FQ243" s="53">
        <v>0</v>
      </c>
      <c r="FR243" s="53">
        <v>0</v>
      </c>
      <c r="FS243" s="53">
        <v>0</v>
      </c>
      <c r="FT243" s="53">
        <v>0</v>
      </c>
      <c r="FU243" s="53">
        <v>0</v>
      </c>
      <c r="FV243" s="53">
        <v>0</v>
      </c>
      <c r="FW243" s="53">
        <v>0</v>
      </c>
      <c r="FX243" s="53">
        <v>0</v>
      </c>
      <c r="FY243" s="53">
        <v>0</v>
      </c>
      <c r="FZ243" s="53">
        <v>0</v>
      </c>
      <c r="GA243" s="53">
        <v>0</v>
      </c>
      <c r="GB243" s="53">
        <v>0</v>
      </c>
      <c r="GC243" s="53">
        <v>0</v>
      </c>
      <c r="GD243" s="53">
        <v>0</v>
      </c>
      <c r="GE243" s="53">
        <v>0</v>
      </c>
      <c r="GF243" s="53">
        <v>0</v>
      </c>
      <c r="GG243" s="53">
        <v>0</v>
      </c>
      <c r="GH243" s="53">
        <v>0</v>
      </c>
      <c r="GI243" s="54">
        <v>0</v>
      </c>
      <c r="GJ243" s="53">
        <v>0</v>
      </c>
      <c r="GK243" s="53">
        <v>0</v>
      </c>
      <c r="GL243" s="53">
        <v>0</v>
      </c>
      <c r="GM243" s="53">
        <v>0</v>
      </c>
      <c r="GN243" s="53">
        <v>0</v>
      </c>
      <c r="GO243" s="53">
        <v>0</v>
      </c>
      <c r="GP243" s="53">
        <v>0</v>
      </c>
      <c r="GQ243" s="53">
        <v>0</v>
      </c>
      <c r="GR243" s="53">
        <v>0</v>
      </c>
      <c r="GS243" s="53">
        <v>0</v>
      </c>
      <c r="GT243" s="53">
        <v>0</v>
      </c>
      <c r="GU243" s="53">
        <v>0</v>
      </c>
      <c r="GV243" s="53">
        <v>0</v>
      </c>
      <c r="GW243" s="53">
        <v>0</v>
      </c>
      <c r="GX243" s="53">
        <v>0</v>
      </c>
      <c r="GY243" s="53">
        <v>0</v>
      </c>
      <c r="GZ243" s="53">
        <v>0</v>
      </c>
      <c r="HA243" s="53">
        <v>0</v>
      </c>
      <c r="HB243" s="53">
        <v>0</v>
      </c>
      <c r="HC243" s="53">
        <v>0</v>
      </c>
      <c r="HD243" s="53">
        <v>0</v>
      </c>
      <c r="HE243" s="53">
        <v>0</v>
      </c>
      <c r="HF243" s="53">
        <v>0</v>
      </c>
      <c r="HG243" s="54">
        <v>0</v>
      </c>
      <c r="HH243" s="52"/>
      <c r="HI243" s="160"/>
      <c r="HJ243" s="161"/>
      <c r="HK243" s="161"/>
      <c r="HL243" s="161"/>
      <c r="HM243" s="161"/>
      <c r="HN243" s="161"/>
      <c r="HO243" s="161"/>
      <c r="HP243" s="161"/>
      <c r="HQ243" s="161"/>
      <c r="HR243" s="161"/>
      <c r="HS243" s="161"/>
      <c r="HT243" s="162"/>
      <c r="HU243" s="160"/>
      <c r="HV243" s="161"/>
      <c r="HW243" s="161"/>
      <c r="HX243" s="161"/>
      <c r="HY243" s="161"/>
      <c r="HZ243" s="161"/>
      <c r="IA243" s="161"/>
      <c r="IB243" s="161"/>
      <c r="IC243" s="161"/>
      <c r="ID243" s="161"/>
      <c r="IE243" s="161"/>
      <c r="IF243" s="162"/>
      <c r="IG243" s="160"/>
      <c r="IH243" s="161"/>
      <c r="II243" s="161"/>
      <c r="IJ243" s="161"/>
      <c r="IK243" s="161"/>
      <c r="IL243" s="161"/>
      <c r="IM243" s="161"/>
      <c r="IN243" s="161"/>
      <c r="IO243" s="161"/>
      <c r="IP243" s="161"/>
      <c r="IQ243" s="161"/>
      <c r="IR243" s="162"/>
      <c r="IS243" s="160"/>
      <c r="IT243" s="161"/>
      <c r="IU243" s="161"/>
      <c r="IV243" s="161"/>
      <c r="IW243" s="161"/>
      <c r="IX243" s="161"/>
      <c r="IY243" s="161"/>
      <c r="IZ243" s="161"/>
      <c r="JA243" s="161"/>
      <c r="JB243" s="161"/>
      <c r="JC243" s="161"/>
      <c r="JD243" s="162"/>
      <c r="JE243" s="92"/>
    </row>
    <row r="244" spans="1:265" s="1" customFormat="1" ht="15" thickBot="1" x14ac:dyDescent="0.35">
      <c r="A244" s="125"/>
      <c r="B244" s="163">
        <f t="shared" ca="1" si="3397"/>
        <v>0</v>
      </c>
      <c r="C244" s="164" t="str">
        <f t="shared" ca="1" si="3398"/>
        <v>Affaire 1</v>
      </c>
      <c r="D244" s="140" t="str">
        <f t="shared" ca="1" si="3399"/>
        <v>DCE/REA</v>
      </c>
      <c r="E244" s="141" t="s">
        <v>40</v>
      </c>
      <c r="F244" s="142">
        <v>3</v>
      </c>
      <c r="G244" s="140">
        <f t="shared" ca="1" si="3400"/>
        <v>0</v>
      </c>
      <c r="H244" s="140">
        <f t="shared" ca="1" si="3401"/>
        <v>0</v>
      </c>
      <c r="I244" s="168">
        <f t="shared" ca="1" si="3402"/>
        <v>0</v>
      </c>
      <c r="J244" s="140">
        <f t="shared" ca="1" si="3403"/>
        <v>0</v>
      </c>
      <c r="K244" s="140">
        <f t="shared" ca="1" si="3404"/>
        <v>0</v>
      </c>
      <c r="L244" s="143">
        <f t="shared" ca="1" si="3405"/>
        <v>0</v>
      </c>
      <c r="M244" s="108"/>
      <c r="N244" s="145">
        <v>250</v>
      </c>
      <c r="O244" s="146">
        <v>43466</v>
      </c>
      <c r="P244" s="146">
        <v>43525</v>
      </c>
      <c r="Q244" s="147"/>
      <c r="R244" s="148" t="str">
        <f ca="1">IF(AND($P244&lt;&gt;"",$P244&lt;=$B$1,$Q244=""),"RETARD","")</f>
        <v>RETARD</v>
      </c>
      <c r="S244" s="148">
        <f ca="1">IF($O244="","",IF(AND($B$1&lt;$P244,$Q244=""),$P244,IF(AND($Q244&lt;=$P244,$Q244&lt;&gt;""),$Q244,EDATE($P244,1))))</f>
        <v>43556</v>
      </c>
      <c r="T244" s="150"/>
      <c r="U244" s="108"/>
      <c r="V244" s="154" t="str">
        <f t="shared" ca="1" si="3406"/>
        <v>-</v>
      </c>
      <c r="W244" s="155" t="str">
        <f t="shared" ca="1" si="3407"/>
        <v>-</v>
      </c>
      <c r="X244" s="155" t="str">
        <f t="shared" ca="1" si="3408"/>
        <v>-</v>
      </c>
      <c r="Y244" s="155" t="str">
        <f t="shared" ca="1" si="3409"/>
        <v>DCE</v>
      </c>
      <c r="Z244" s="155" t="str">
        <f t="shared" ca="1" si="3410"/>
        <v/>
      </c>
      <c r="AA244" s="155" t="str">
        <f t="shared" ca="1" si="3411"/>
        <v/>
      </c>
      <c r="AB244" s="155" t="str">
        <f t="shared" ca="1" si="3412"/>
        <v/>
      </c>
      <c r="AC244" s="155" t="str">
        <f t="shared" ca="1" si="3413"/>
        <v/>
      </c>
      <c r="AD244" s="155" t="str">
        <f t="shared" ca="1" si="3414"/>
        <v/>
      </c>
      <c r="AE244" s="155" t="str">
        <f t="shared" ca="1" si="3415"/>
        <v/>
      </c>
      <c r="AF244" s="155" t="str">
        <f t="shared" ca="1" si="3416"/>
        <v/>
      </c>
      <c r="AG244" s="156" t="str">
        <f t="shared" ca="1" si="3417"/>
        <v/>
      </c>
      <c r="AH244" s="154" t="str">
        <f t="shared" ca="1" si="3418"/>
        <v/>
      </c>
      <c r="AI244" s="155" t="str">
        <f t="shared" ca="1" si="3419"/>
        <v/>
      </c>
      <c r="AJ244" s="155" t="str">
        <f t="shared" ca="1" si="3420"/>
        <v/>
      </c>
      <c r="AK244" s="155" t="str">
        <f t="shared" ca="1" si="3421"/>
        <v/>
      </c>
      <c r="AL244" s="155" t="str">
        <f t="shared" ca="1" si="3422"/>
        <v/>
      </c>
      <c r="AM244" s="155" t="str">
        <f t="shared" ca="1" si="3423"/>
        <v/>
      </c>
      <c r="AN244" s="155" t="str">
        <f t="shared" ca="1" si="3424"/>
        <v/>
      </c>
      <c r="AO244" s="155" t="str">
        <f t="shared" ca="1" si="3425"/>
        <v/>
      </c>
      <c r="AP244" s="155" t="str">
        <f t="shared" ca="1" si="3426"/>
        <v/>
      </c>
      <c r="AQ244" s="155" t="str">
        <f t="shared" ca="1" si="3427"/>
        <v/>
      </c>
      <c r="AR244" s="155" t="str">
        <f t="shared" ca="1" si="3428"/>
        <v/>
      </c>
      <c r="AS244" s="156" t="str">
        <f t="shared" ca="1" si="3429"/>
        <v/>
      </c>
      <c r="AT244" s="154" t="str">
        <f t="shared" ca="1" si="3430"/>
        <v/>
      </c>
      <c r="AU244" s="155" t="str">
        <f t="shared" ca="1" si="3431"/>
        <v/>
      </c>
      <c r="AV244" s="155" t="str">
        <f t="shared" ca="1" si="3432"/>
        <v/>
      </c>
      <c r="AW244" s="155" t="str">
        <f t="shared" ca="1" si="3433"/>
        <v/>
      </c>
      <c r="AX244" s="155" t="str">
        <f t="shared" ca="1" si="3434"/>
        <v/>
      </c>
      <c r="AY244" s="155" t="str">
        <f t="shared" ca="1" si="3435"/>
        <v/>
      </c>
      <c r="AZ244" s="155" t="str">
        <f t="shared" ca="1" si="3436"/>
        <v/>
      </c>
      <c r="BA244" s="155" t="str">
        <f t="shared" ca="1" si="3437"/>
        <v/>
      </c>
      <c r="BB244" s="155" t="str">
        <f t="shared" ca="1" si="3438"/>
        <v/>
      </c>
      <c r="BC244" s="155" t="str">
        <f t="shared" ca="1" si="3439"/>
        <v/>
      </c>
      <c r="BD244" s="155" t="str">
        <f t="shared" ca="1" si="3440"/>
        <v/>
      </c>
      <c r="BE244" s="156" t="str">
        <f t="shared" ca="1" si="3441"/>
        <v/>
      </c>
      <c r="BF244" s="154" t="str">
        <f t="shared" ca="1" si="3442"/>
        <v/>
      </c>
      <c r="BG244" s="155" t="str">
        <f t="shared" ca="1" si="3443"/>
        <v/>
      </c>
      <c r="BH244" s="155" t="str">
        <f t="shared" ca="1" si="3444"/>
        <v/>
      </c>
      <c r="BI244" s="155" t="str">
        <f t="shared" ca="1" si="3445"/>
        <v/>
      </c>
      <c r="BJ244" s="155" t="str">
        <f t="shared" ca="1" si="3446"/>
        <v/>
      </c>
      <c r="BK244" s="155" t="str">
        <f t="shared" ca="1" si="3447"/>
        <v/>
      </c>
      <c r="BL244" s="155" t="str">
        <f t="shared" ca="1" si="3448"/>
        <v/>
      </c>
      <c r="BM244" s="155" t="str">
        <f t="shared" ca="1" si="3449"/>
        <v/>
      </c>
      <c r="BN244" s="155" t="str">
        <f t="shared" ca="1" si="3450"/>
        <v/>
      </c>
      <c r="BO244" s="155" t="str">
        <f t="shared" ca="1" si="3451"/>
        <v/>
      </c>
      <c r="BP244" s="155" t="str">
        <f t="shared" ca="1" si="3452"/>
        <v/>
      </c>
      <c r="BQ244" s="156" t="str">
        <f t="shared" ca="1" si="3453"/>
        <v/>
      </c>
      <c r="BR244" s="52"/>
      <c r="BS244" s="53">
        <f t="shared" ca="1" si="3337"/>
        <v>71.428571428571431</v>
      </c>
      <c r="BT244" s="53">
        <f t="shared" ca="1" si="3337"/>
        <v>71.428571428571431</v>
      </c>
      <c r="BU244" s="53">
        <f t="shared" ca="1" si="3337"/>
        <v>71.428571428571431</v>
      </c>
      <c r="BV244" s="53">
        <f t="shared" ca="1" si="3337"/>
        <v>35.714285714285715</v>
      </c>
      <c r="BW244" s="53">
        <f t="shared" ca="1" si="3337"/>
        <v>0</v>
      </c>
      <c r="BX244" s="53">
        <f t="shared" ca="1" si="3337"/>
        <v>0</v>
      </c>
      <c r="BY244" s="53">
        <f t="shared" ca="1" si="3337"/>
        <v>0</v>
      </c>
      <c r="BZ244" s="53">
        <f t="shared" ca="1" si="3337"/>
        <v>0</v>
      </c>
      <c r="CA244" s="53">
        <f t="shared" ca="1" si="3337"/>
        <v>0</v>
      </c>
      <c r="CB244" s="53">
        <f t="shared" ca="1" si="3337"/>
        <v>0</v>
      </c>
      <c r="CC244" s="53">
        <f t="shared" ca="1" si="3337"/>
        <v>0</v>
      </c>
      <c r="CD244" s="54">
        <f t="shared" ca="1" si="3337"/>
        <v>0</v>
      </c>
      <c r="CE244" s="53">
        <f t="shared" ca="1" si="3337"/>
        <v>0</v>
      </c>
      <c r="CF244" s="53">
        <f t="shared" ca="1" si="3337"/>
        <v>0</v>
      </c>
      <c r="CG244" s="53">
        <f t="shared" ca="1" si="3337"/>
        <v>0</v>
      </c>
      <c r="CH244" s="53">
        <f t="shared" ca="1" si="3337"/>
        <v>0</v>
      </c>
      <c r="CI244" s="53">
        <f t="shared" ca="1" si="3338"/>
        <v>0</v>
      </c>
      <c r="CJ244" s="53">
        <f t="shared" ca="1" si="3338"/>
        <v>0</v>
      </c>
      <c r="CK244" s="53">
        <f t="shared" ca="1" si="3338"/>
        <v>0</v>
      </c>
      <c r="CL244" s="53">
        <f t="shared" ca="1" si="3338"/>
        <v>0</v>
      </c>
      <c r="CM244" s="53">
        <f t="shared" ca="1" si="3338"/>
        <v>0</v>
      </c>
      <c r="CN244" s="53">
        <f t="shared" ca="1" si="3338"/>
        <v>0</v>
      </c>
      <c r="CO244" s="53">
        <f t="shared" ca="1" si="3338"/>
        <v>0</v>
      </c>
      <c r="CP244" s="54">
        <f t="shared" ca="1" si="3338"/>
        <v>0</v>
      </c>
      <c r="CQ244" s="53">
        <f t="shared" ca="1" si="3338"/>
        <v>0</v>
      </c>
      <c r="CR244" s="53">
        <f t="shared" ca="1" si="3338"/>
        <v>0</v>
      </c>
      <c r="CS244" s="53">
        <f t="shared" ca="1" si="3338"/>
        <v>0</v>
      </c>
      <c r="CT244" s="53">
        <f t="shared" ca="1" si="3338"/>
        <v>0</v>
      </c>
      <c r="CU244" s="53">
        <f t="shared" ca="1" si="3338"/>
        <v>0</v>
      </c>
      <c r="CV244" s="53">
        <f t="shared" ca="1" si="3338"/>
        <v>0</v>
      </c>
      <c r="CW244" s="53">
        <f t="shared" ca="1" si="3338"/>
        <v>0</v>
      </c>
      <c r="CX244" s="53">
        <f t="shared" ca="1" si="3338"/>
        <v>0</v>
      </c>
      <c r="CY244" s="53">
        <f t="shared" ca="1" si="3339"/>
        <v>0</v>
      </c>
      <c r="CZ244" s="53">
        <f t="shared" ca="1" si="3339"/>
        <v>0</v>
      </c>
      <c r="DA244" s="53">
        <f t="shared" ca="1" si="3339"/>
        <v>0</v>
      </c>
      <c r="DB244" s="54">
        <f t="shared" ca="1" si="3339"/>
        <v>0</v>
      </c>
      <c r="DC244" s="53">
        <f t="shared" ca="1" si="3339"/>
        <v>0</v>
      </c>
      <c r="DD244" s="53">
        <f t="shared" ca="1" si="3339"/>
        <v>0</v>
      </c>
      <c r="DE244" s="53">
        <f t="shared" ca="1" si="3339"/>
        <v>0</v>
      </c>
      <c r="DF244" s="53">
        <f t="shared" ca="1" si="3339"/>
        <v>0</v>
      </c>
      <c r="DG244" s="53">
        <f t="shared" ca="1" si="3339"/>
        <v>0</v>
      </c>
      <c r="DH244" s="53">
        <f t="shared" ca="1" si="3339"/>
        <v>0</v>
      </c>
      <c r="DI244" s="53">
        <f t="shared" ca="1" si="3339"/>
        <v>0</v>
      </c>
      <c r="DJ244" s="53">
        <f t="shared" ca="1" si="3339"/>
        <v>0</v>
      </c>
      <c r="DK244" s="53">
        <f t="shared" ca="1" si="3339"/>
        <v>0</v>
      </c>
      <c r="DL244" s="53">
        <f t="shared" ca="1" si="3339"/>
        <v>0</v>
      </c>
      <c r="DM244" s="53">
        <f t="shared" ca="1" si="3339"/>
        <v>0</v>
      </c>
      <c r="DN244" s="53">
        <f t="shared" ca="1" si="3339"/>
        <v>0</v>
      </c>
      <c r="DO244" s="52"/>
      <c r="DP244" s="60">
        <v>35.714285714285715</v>
      </c>
      <c r="DQ244" s="53">
        <v>35.714285714285715</v>
      </c>
      <c r="DR244" s="53">
        <v>35.714285714285715</v>
      </c>
      <c r="DS244" s="53">
        <v>35.714285714285715</v>
      </c>
      <c r="DT244" s="53">
        <v>35.714285714285715</v>
      </c>
      <c r="DU244" s="53">
        <v>35.714285714285715</v>
      </c>
      <c r="DV244" s="53">
        <v>35.714285714285715</v>
      </c>
      <c r="DW244" s="53">
        <v>0</v>
      </c>
      <c r="DX244" s="53">
        <v>0</v>
      </c>
      <c r="DY244" s="53">
        <v>0</v>
      </c>
      <c r="DZ244" s="53">
        <v>0</v>
      </c>
      <c r="EA244" s="53">
        <v>0</v>
      </c>
      <c r="EB244" s="53">
        <v>0</v>
      </c>
      <c r="EC244" s="53">
        <v>0</v>
      </c>
      <c r="ED244" s="53">
        <v>0</v>
      </c>
      <c r="EE244" s="53">
        <v>0</v>
      </c>
      <c r="EF244" s="53">
        <v>0</v>
      </c>
      <c r="EG244" s="53">
        <v>0</v>
      </c>
      <c r="EH244" s="53">
        <v>0</v>
      </c>
      <c r="EI244" s="53">
        <v>0</v>
      </c>
      <c r="EJ244" s="53">
        <v>0</v>
      </c>
      <c r="EK244" s="53">
        <v>0</v>
      </c>
      <c r="EL244" s="55">
        <v>0</v>
      </c>
      <c r="EM244" s="54">
        <v>0</v>
      </c>
      <c r="EN244" s="53">
        <v>0</v>
      </c>
      <c r="EO244" s="53">
        <v>0</v>
      </c>
      <c r="EP244" s="53">
        <v>0</v>
      </c>
      <c r="EQ244" s="53">
        <v>0</v>
      </c>
      <c r="ER244" s="53">
        <v>0</v>
      </c>
      <c r="ES244" s="53">
        <v>0</v>
      </c>
      <c r="ET244" s="53">
        <v>0</v>
      </c>
      <c r="EU244" s="53">
        <v>0</v>
      </c>
      <c r="EV244" s="53">
        <v>0</v>
      </c>
      <c r="EW244" s="53">
        <v>0</v>
      </c>
      <c r="EX244" s="53">
        <v>0</v>
      </c>
      <c r="EY244" s="53">
        <v>0</v>
      </c>
      <c r="EZ244" s="53">
        <v>0</v>
      </c>
      <c r="FA244" s="53">
        <v>0</v>
      </c>
      <c r="FB244" s="53">
        <v>0</v>
      </c>
      <c r="FC244" s="53">
        <v>0</v>
      </c>
      <c r="FD244" s="53">
        <v>0</v>
      </c>
      <c r="FE244" s="53">
        <v>0</v>
      </c>
      <c r="FF244" s="53">
        <v>0</v>
      </c>
      <c r="FG244" s="53">
        <v>0</v>
      </c>
      <c r="FH244" s="53">
        <v>0</v>
      </c>
      <c r="FI244" s="53">
        <v>0</v>
      </c>
      <c r="FJ244" s="53">
        <v>0</v>
      </c>
      <c r="FK244" s="54">
        <v>0</v>
      </c>
      <c r="FL244" s="53">
        <v>0</v>
      </c>
      <c r="FM244" s="53">
        <v>0</v>
      </c>
      <c r="FN244" s="53">
        <v>0</v>
      </c>
      <c r="FO244" s="53">
        <v>0</v>
      </c>
      <c r="FP244" s="53">
        <v>0</v>
      </c>
      <c r="FQ244" s="53">
        <v>0</v>
      </c>
      <c r="FR244" s="53">
        <v>0</v>
      </c>
      <c r="FS244" s="53">
        <v>0</v>
      </c>
      <c r="FT244" s="53">
        <v>0</v>
      </c>
      <c r="FU244" s="53">
        <v>0</v>
      </c>
      <c r="FV244" s="53">
        <v>0</v>
      </c>
      <c r="FW244" s="53">
        <v>0</v>
      </c>
      <c r="FX244" s="53">
        <v>0</v>
      </c>
      <c r="FY244" s="53">
        <v>0</v>
      </c>
      <c r="FZ244" s="53">
        <v>0</v>
      </c>
      <c r="GA244" s="53">
        <v>0</v>
      </c>
      <c r="GB244" s="53">
        <v>0</v>
      </c>
      <c r="GC244" s="53">
        <v>0</v>
      </c>
      <c r="GD244" s="53">
        <v>0</v>
      </c>
      <c r="GE244" s="53">
        <v>0</v>
      </c>
      <c r="GF244" s="53">
        <v>0</v>
      </c>
      <c r="GG244" s="53">
        <v>0</v>
      </c>
      <c r="GH244" s="53">
        <v>0</v>
      </c>
      <c r="GI244" s="54">
        <v>0</v>
      </c>
      <c r="GJ244" s="53">
        <v>0</v>
      </c>
      <c r="GK244" s="53">
        <v>0</v>
      </c>
      <c r="GL244" s="53">
        <v>0</v>
      </c>
      <c r="GM244" s="53">
        <v>0</v>
      </c>
      <c r="GN244" s="53">
        <v>0</v>
      </c>
      <c r="GO244" s="53">
        <v>0</v>
      </c>
      <c r="GP244" s="53">
        <v>0</v>
      </c>
      <c r="GQ244" s="53">
        <v>0</v>
      </c>
      <c r="GR244" s="53">
        <v>0</v>
      </c>
      <c r="GS244" s="53">
        <v>0</v>
      </c>
      <c r="GT244" s="53">
        <v>0</v>
      </c>
      <c r="GU244" s="53">
        <v>0</v>
      </c>
      <c r="GV244" s="53">
        <v>0</v>
      </c>
      <c r="GW244" s="53">
        <v>0</v>
      </c>
      <c r="GX244" s="53">
        <v>0</v>
      </c>
      <c r="GY244" s="53">
        <v>0</v>
      </c>
      <c r="GZ244" s="53">
        <v>0</v>
      </c>
      <c r="HA244" s="53">
        <v>0</v>
      </c>
      <c r="HB244" s="53">
        <v>0</v>
      </c>
      <c r="HC244" s="53">
        <v>0</v>
      </c>
      <c r="HD244" s="53">
        <v>0</v>
      </c>
      <c r="HE244" s="53">
        <v>0</v>
      </c>
      <c r="HF244" s="53">
        <v>0</v>
      </c>
      <c r="HG244" s="54">
        <v>0</v>
      </c>
      <c r="HH244" s="52"/>
      <c r="HI244" s="160"/>
      <c r="HJ244" s="161"/>
      <c r="HK244" s="161"/>
      <c r="HL244" s="161"/>
      <c r="HM244" s="161"/>
      <c r="HN244" s="161"/>
      <c r="HO244" s="161"/>
      <c r="HP244" s="161"/>
      <c r="HQ244" s="161"/>
      <c r="HR244" s="161"/>
      <c r="HS244" s="161"/>
      <c r="HT244" s="162"/>
      <c r="HU244" s="160"/>
      <c r="HV244" s="161"/>
      <c r="HW244" s="161"/>
      <c r="HX244" s="161"/>
      <c r="HY244" s="161"/>
      <c r="HZ244" s="161"/>
      <c r="IA244" s="161"/>
      <c r="IB244" s="161"/>
      <c r="IC244" s="161"/>
      <c r="ID244" s="161"/>
      <c r="IE244" s="161"/>
      <c r="IF244" s="162"/>
      <c r="IG244" s="160"/>
      <c r="IH244" s="161"/>
      <c r="II244" s="161"/>
      <c r="IJ244" s="161"/>
      <c r="IK244" s="161"/>
      <c r="IL244" s="161"/>
      <c r="IM244" s="161"/>
      <c r="IN244" s="161"/>
      <c r="IO244" s="161"/>
      <c r="IP244" s="161"/>
      <c r="IQ244" s="161"/>
      <c r="IR244" s="162"/>
      <c r="IS244" s="160"/>
      <c r="IT244" s="161"/>
      <c r="IU244" s="161"/>
      <c r="IV244" s="161"/>
      <c r="IW244" s="161"/>
      <c r="IX244" s="161"/>
      <c r="IY244" s="161"/>
      <c r="IZ244" s="161"/>
      <c r="JA244" s="161"/>
      <c r="JB244" s="161"/>
      <c r="JC244" s="161"/>
      <c r="JD244" s="162"/>
      <c r="JE244" s="92"/>
    </row>
    <row r="245" spans="1:265" s="1" customFormat="1" ht="14.4" x14ac:dyDescent="0.3">
      <c r="A245" s="124"/>
      <c r="B245" s="171"/>
      <c r="C245" s="165" t="s">
        <v>43</v>
      </c>
      <c r="D245" s="137" t="s">
        <v>28</v>
      </c>
      <c r="E245" s="137" t="s">
        <v>39</v>
      </c>
      <c r="F245" s="138"/>
      <c r="G245" s="137"/>
      <c r="H245" s="137"/>
      <c r="I245" s="172"/>
      <c r="J245" s="137"/>
      <c r="K245" s="137"/>
      <c r="L245" s="139"/>
      <c r="M245" s="108"/>
      <c r="N245" s="144">
        <f ca="1">SUM(INDIRECT(ADDRESS(ROW($C245)+1,COLUMN($C245)+11,4)&amp;":"&amp;ADDRESS(ROW($C245)+(COUNTIFS($C$1:$C$12,$C245)-1),COLUMN($C245)+11,4)))</f>
        <v>850</v>
      </c>
      <c r="O245" s="137"/>
      <c r="P245" s="137"/>
      <c r="Q245" s="137"/>
      <c r="R245" s="137"/>
      <c r="S245" s="137"/>
      <c r="T245" s="170"/>
      <c r="U245" s="108"/>
      <c r="V245" s="151"/>
      <c r="W245" s="152"/>
      <c r="X245" s="152"/>
      <c r="Y245" s="152"/>
      <c r="Z245" s="152"/>
      <c r="AA245" s="152"/>
      <c r="AB245" s="152"/>
      <c r="AC245" s="152"/>
      <c r="AD245" s="152"/>
      <c r="AE245" s="152"/>
      <c r="AF245" s="152"/>
      <c r="AG245" s="153"/>
      <c r="AH245" s="151"/>
      <c r="AI245" s="152"/>
      <c r="AJ245" s="152"/>
      <c r="AK245" s="152"/>
      <c r="AL245" s="152"/>
      <c r="AM245" s="152"/>
      <c r="AN245" s="152"/>
      <c r="AO245" s="152"/>
      <c r="AP245" s="152"/>
      <c r="AQ245" s="152"/>
      <c r="AR245" s="152"/>
      <c r="AS245" s="153"/>
      <c r="AT245" s="151"/>
      <c r="AU245" s="152"/>
      <c r="AV245" s="152"/>
      <c r="AW245" s="152"/>
      <c r="AX245" s="152"/>
      <c r="AY245" s="152"/>
      <c r="AZ245" s="152"/>
      <c r="BA245" s="152"/>
      <c r="BB245" s="152"/>
      <c r="BC245" s="152"/>
      <c r="BD245" s="152"/>
      <c r="BE245" s="153"/>
      <c r="BF245" s="151"/>
      <c r="BG245" s="152"/>
      <c r="BH245" s="152"/>
      <c r="BI245" s="152"/>
      <c r="BJ245" s="152"/>
      <c r="BK245" s="152"/>
      <c r="BL245" s="152"/>
      <c r="BM245" s="152"/>
      <c r="BN245" s="152"/>
      <c r="BO245" s="152"/>
      <c r="BP245" s="152"/>
      <c r="BQ245" s="153"/>
      <c r="BR245" s="52"/>
      <c r="BS245" s="71"/>
      <c r="BT245" s="71"/>
      <c r="BU245" s="71"/>
      <c r="BV245" s="71"/>
      <c r="BW245" s="71"/>
      <c r="BX245" s="71"/>
      <c r="BY245" s="71"/>
      <c r="BZ245" s="71"/>
      <c r="CA245" s="71"/>
      <c r="CB245" s="71"/>
      <c r="CC245" s="71"/>
      <c r="CD245" s="72"/>
      <c r="CE245" s="71"/>
      <c r="CF245" s="71"/>
      <c r="CG245" s="71"/>
      <c r="CH245" s="71"/>
      <c r="CI245" s="71"/>
      <c r="CJ245" s="71"/>
      <c r="CK245" s="71"/>
      <c r="CL245" s="71"/>
      <c r="CM245" s="71"/>
      <c r="CN245" s="71"/>
      <c r="CO245" s="71"/>
      <c r="CP245" s="72"/>
      <c r="CQ245" s="71"/>
      <c r="CR245" s="71"/>
      <c r="CS245" s="71"/>
      <c r="CT245" s="71"/>
      <c r="CU245" s="71"/>
      <c r="CV245" s="71"/>
      <c r="CW245" s="71"/>
      <c r="CX245" s="71"/>
      <c r="CY245" s="71"/>
      <c r="CZ245" s="71"/>
      <c r="DA245" s="71"/>
      <c r="DB245" s="72"/>
      <c r="DC245" s="71"/>
      <c r="DD245" s="71"/>
      <c r="DE245" s="71"/>
      <c r="DF245" s="71"/>
      <c r="DG245" s="71"/>
      <c r="DH245" s="71"/>
      <c r="DI245" s="71"/>
      <c r="DJ245" s="71"/>
      <c r="DK245" s="71"/>
      <c r="DL245" s="71"/>
      <c r="DM245" s="71"/>
      <c r="DN245" s="71"/>
      <c r="DO245" s="52"/>
      <c r="DP245" s="73"/>
      <c r="DQ245" s="71"/>
      <c r="DR245" s="71"/>
      <c r="DS245" s="71"/>
      <c r="DT245" s="71"/>
      <c r="DU245" s="71"/>
      <c r="DV245" s="71"/>
      <c r="DW245" s="71"/>
      <c r="DX245" s="71"/>
      <c r="DY245" s="71"/>
      <c r="DZ245" s="71"/>
      <c r="EA245" s="71"/>
      <c r="EB245" s="71"/>
      <c r="EC245" s="71"/>
      <c r="ED245" s="71"/>
      <c r="EE245" s="71"/>
      <c r="EF245" s="71"/>
      <c r="EG245" s="71"/>
      <c r="EH245" s="71"/>
      <c r="EI245" s="71"/>
      <c r="EJ245" s="71"/>
      <c r="EK245" s="71"/>
      <c r="EL245" s="74"/>
      <c r="EM245" s="72"/>
      <c r="EN245" s="71"/>
      <c r="EO245" s="71"/>
      <c r="EP245" s="71"/>
      <c r="EQ245" s="71"/>
      <c r="ER245" s="71"/>
      <c r="ES245" s="71"/>
      <c r="ET245" s="71"/>
      <c r="EU245" s="71"/>
      <c r="EV245" s="71"/>
      <c r="EW245" s="71"/>
      <c r="EX245" s="71"/>
      <c r="EY245" s="71"/>
      <c r="EZ245" s="71"/>
      <c r="FA245" s="71"/>
      <c r="FB245" s="71"/>
      <c r="FC245" s="71"/>
      <c r="FD245" s="71"/>
      <c r="FE245" s="71"/>
      <c r="FF245" s="71"/>
      <c r="FG245" s="71"/>
      <c r="FH245" s="71"/>
      <c r="FI245" s="71"/>
      <c r="FJ245" s="71"/>
      <c r="FK245" s="72"/>
      <c r="FL245" s="71"/>
      <c r="FM245" s="71"/>
      <c r="FN245" s="71"/>
      <c r="FO245" s="71"/>
      <c r="FP245" s="71"/>
      <c r="FQ245" s="71"/>
      <c r="FR245" s="71"/>
      <c r="FS245" s="71"/>
      <c r="FT245" s="71"/>
      <c r="FU245" s="71"/>
      <c r="FV245" s="71"/>
      <c r="FW245" s="71"/>
      <c r="FX245" s="71"/>
      <c r="FY245" s="71"/>
      <c r="FZ245" s="71"/>
      <c r="GA245" s="71"/>
      <c r="GB245" s="71"/>
      <c r="GC245" s="71"/>
      <c r="GD245" s="71"/>
      <c r="GE245" s="71"/>
      <c r="GF245" s="71"/>
      <c r="GG245" s="71"/>
      <c r="GH245" s="71"/>
      <c r="GI245" s="72"/>
      <c r="GJ245" s="71"/>
      <c r="GK245" s="71"/>
      <c r="GL245" s="71"/>
      <c r="GM245" s="71"/>
      <c r="GN245" s="71"/>
      <c r="GO245" s="71"/>
      <c r="GP245" s="71"/>
      <c r="GQ245" s="71"/>
      <c r="GR245" s="71"/>
      <c r="GS245" s="71"/>
      <c r="GT245" s="71"/>
      <c r="GU245" s="71"/>
      <c r="GV245" s="71"/>
      <c r="GW245" s="71"/>
      <c r="GX245" s="71"/>
      <c r="GY245" s="71"/>
      <c r="GZ245" s="71"/>
      <c r="HA245" s="71"/>
      <c r="HB245" s="71"/>
      <c r="HC245" s="71"/>
      <c r="HD245" s="71"/>
      <c r="HE245" s="71"/>
      <c r="HF245" s="71"/>
      <c r="HG245" s="72"/>
      <c r="HH245" s="52"/>
      <c r="HI245" s="157"/>
      <c r="HJ245" s="158"/>
      <c r="HK245" s="158"/>
      <c r="HL245" s="158"/>
      <c r="HM245" s="158"/>
      <c r="HN245" s="158"/>
      <c r="HO245" s="158"/>
      <c r="HP245" s="158"/>
      <c r="HQ245" s="158"/>
      <c r="HR245" s="158"/>
      <c r="HS245" s="158"/>
      <c r="HT245" s="159"/>
      <c r="HU245" s="157"/>
      <c r="HV245" s="158"/>
      <c r="HW245" s="158"/>
      <c r="HX245" s="158"/>
      <c r="HY245" s="158"/>
      <c r="HZ245" s="158"/>
      <c r="IA245" s="158"/>
      <c r="IB245" s="158"/>
      <c r="IC245" s="158"/>
      <c r="ID245" s="158"/>
      <c r="IE245" s="158"/>
      <c r="IF245" s="159"/>
      <c r="IG245" s="157"/>
      <c r="IH245" s="158"/>
      <c r="II245" s="158"/>
      <c r="IJ245" s="158"/>
      <c r="IK245" s="158"/>
      <c r="IL245" s="158"/>
      <c r="IM245" s="158"/>
      <c r="IN245" s="158"/>
      <c r="IO245" s="158"/>
      <c r="IP245" s="158"/>
      <c r="IQ245" s="158"/>
      <c r="IR245" s="159"/>
      <c r="IS245" s="157"/>
      <c r="IT245" s="158"/>
      <c r="IU245" s="158"/>
      <c r="IV245" s="158"/>
      <c r="IW245" s="158"/>
      <c r="IX245" s="158"/>
      <c r="IY245" s="158"/>
      <c r="IZ245" s="158"/>
      <c r="JA245" s="158"/>
      <c r="JB245" s="158"/>
      <c r="JC245" s="158"/>
      <c r="JD245" s="159"/>
      <c r="JE245" s="92"/>
    </row>
    <row r="246" spans="1:265" s="1" customFormat="1" ht="15" customHeight="1" x14ac:dyDescent="0.3">
      <c r="A246" s="125"/>
      <c r="B246" s="163">
        <f t="shared" ref="B246:B248" ca="1" si="3454">INDIRECT(ADDRESS(ROW(A246)-1,COLUMN(A246)+1,4),TRUE)</f>
        <v>0</v>
      </c>
      <c r="C246" s="164" t="str">
        <f t="shared" ref="C246:C248" ca="1" si="3455">INDIRECT(ADDRESS(ROW(B246)-1,COLUMN(B246)+1,4),TRUE)</f>
        <v>Affaire 1</v>
      </c>
      <c r="D246" s="140" t="str">
        <f t="shared" ref="D246:D248" ca="1" si="3456">INDIRECT(ADDRESS(ROW(C246)-1,COLUMN(C246)+1,4),TRUE)</f>
        <v>DCE/REA</v>
      </c>
      <c r="E246" s="141" t="s">
        <v>38</v>
      </c>
      <c r="F246" s="142">
        <v>1</v>
      </c>
      <c r="G246" s="140">
        <f t="shared" ref="G246:G248" ca="1" si="3457">INDIRECT(ADDRESS(ROW(F246)-1,COLUMN(F246)+1,4),TRUE)</f>
        <v>0</v>
      </c>
      <c r="H246" s="140">
        <f t="shared" ref="H246:H248" ca="1" si="3458">INDIRECT(ADDRESS(ROW(G246)-1,COLUMN(G246)+1,4),TRUE)</f>
        <v>0</v>
      </c>
      <c r="I246" s="168">
        <f t="shared" ref="I246:I248" ca="1" si="3459">INDIRECT(ADDRESS(ROW(H246)-1,COLUMN(H246)+1,4),TRUE)</f>
        <v>0</v>
      </c>
      <c r="J246" s="173">
        <f t="shared" ref="J246:J248" ca="1" si="3460">INDIRECT(ADDRESS(ROW(I246)-1,COLUMN(I246)+1,4),TRUE)</f>
        <v>0</v>
      </c>
      <c r="K246" s="140">
        <f t="shared" ref="K246:K248" ca="1" si="3461">INDIRECT(ADDRESS(ROW(J246)-1,COLUMN(J246)+1,4),TRUE)</f>
        <v>0</v>
      </c>
      <c r="L246" s="143">
        <f t="shared" ref="L246:L248" ca="1" si="3462">INDIRECT(ADDRESS(ROW(K246)-1,COLUMN(K246)+1,4),TRUE)</f>
        <v>0</v>
      </c>
      <c r="M246" s="108"/>
      <c r="N246" s="145">
        <v>400</v>
      </c>
      <c r="O246" s="146">
        <v>43466</v>
      </c>
      <c r="P246" s="146">
        <v>43586</v>
      </c>
      <c r="Q246" s="147"/>
      <c r="R246" s="148" t="str">
        <f ca="1">IF(AND($P246&lt;&gt;"",$P246&lt;=$B$1,$Q246=""),"RETARD","")</f>
        <v>RETARD</v>
      </c>
      <c r="S246" s="148">
        <f ca="1">IF($O246="","",IF(AND($B$1&lt;$P246,$Q246=""),$P246,IF(AND($Q246&lt;=$P246,$Q246&lt;&gt;""),$Q246,EDATE($P246,1))))</f>
        <v>43617</v>
      </c>
      <c r="T246" s="169"/>
      <c r="U246" s="108"/>
      <c r="V246" s="154" t="str">
        <f t="shared" ref="V246:V248" ca="1" si="3463">IF(AND(BS246&gt;0,BT246&gt;0),"-",IF(AND(BS246&gt;0,BT246=0),IF($D246="DCE/REA",IF(HI246="","DCE","REA"),$D246),""))</f>
        <v>-</v>
      </c>
      <c r="W246" s="155" t="str">
        <f t="shared" ref="W246:W248" ca="1" si="3464">IF(AND(BT246&gt;0,BU246&gt;0),"-",IF(AND(BT246&gt;0,BU246=0),IF($D246="DCE/REA",IF(HJ246="","DCE","REA"),$D246),""))</f>
        <v>-</v>
      </c>
      <c r="X246" s="155" t="str">
        <f t="shared" ref="X246:X248" ca="1" si="3465">IF(AND(BU246&gt;0,BV246&gt;0),"-",IF(AND(BU246&gt;0,BV246=0),IF($D246="DCE/REA",IF(HK246="","DCE","REA"),$D246),""))</f>
        <v>-</v>
      </c>
      <c r="Y246" s="155" t="str">
        <f t="shared" ref="Y246:Y248" ca="1" si="3466">IF(AND(BV246&gt;0,BW246&gt;0),"-",IF(AND(BV246&gt;0,BW246=0),IF($D246="DCE/REA",IF(HL246="","DCE","REA"),$D246),""))</f>
        <v>-</v>
      </c>
      <c r="Z246" s="155" t="str">
        <f t="shared" ref="Z246:Z248" ca="1" si="3467">IF(AND(BW246&gt;0,BX246&gt;0),"-",IF(AND(BW246&gt;0,BX246=0),IF($D246="DCE/REA",IF(HM246="","DCE","REA"),$D246),""))</f>
        <v>-</v>
      </c>
      <c r="AA246" s="155" t="str">
        <f t="shared" ref="AA246:AA248" ca="1" si="3468">IF(AND(BX246&gt;0,BY246&gt;0),"-",IF(AND(BX246&gt;0,BY246=0),IF($D246="DCE/REA",IF(HN246="","DCE","REA"),$D246),""))</f>
        <v>DCE</v>
      </c>
      <c r="AB246" s="155" t="str">
        <f t="shared" ref="AB246:AB248" ca="1" si="3469">IF(AND(BY246&gt;0,BZ246&gt;0),"-",IF(AND(BY246&gt;0,BZ246=0),IF($D246="DCE/REA",IF(HO246="","DCE","REA"),$D246),""))</f>
        <v/>
      </c>
      <c r="AC246" s="155" t="str">
        <f t="shared" ref="AC246:AC248" ca="1" si="3470">IF(AND(BZ246&gt;0,CA246&gt;0),"-",IF(AND(BZ246&gt;0,CA246=0),IF($D246="DCE/REA",IF(HP246="","DCE","REA"),$D246),""))</f>
        <v/>
      </c>
      <c r="AD246" s="155" t="str">
        <f t="shared" ref="AD246:AD248" ca="1" si="3471">IF(AND(CA246&gt;0,CB246&gt;0),"-",IF(AND(CA246&gt;0,CB246=0),IF($D246="DCE/REA",IF(HQ246="","DCE","REA"),$D246),""))</f>
        <v/>
      </c>
      <c r="AE246" s="155" t="str">
        <f t="shared" ref="AE246:AE248" ca="1" si="3472">IF(AND(CB246&gt;0,CC246&gt;0),"-",IF(AND(CB246&gt;0,CC246=0),IF($D246="DCE/REA",IF(HR246="","DCE","REA"),$D246),""))</f>
        <v/>
      </c>
      <c r="AF246" s="155" t="str">
        <f t="shared" ref="AF246:AF248" ca="1" si="3473">IF(AND(CC246&gt;0,CD246&gt;0),"-",IF(AND(CC246&gt;0,CD246=0),IF($D246="DCE/REA",IF(HS246="","DCE","REA"),$D246),""))</f>
        <v/>
      </c>
      <c r="AG246" s="156" t="str">
        <f t="shared" ref="AG246:AG248" ca="1" si="3474">IF(AND(CD246&gt;0,CE246&gt;0),"-",IF(AND(CD246&gt;0,CE246=0),IF($D246="DCE/REA",IF(HT246="","DCE","REA"),$D246),""))</f>
        <v/>
      </c>
      <c r="AH246" s="154" t="str">
        <f t="shared" ref="AH246:AH248" ca="1" si="3475">IF(AND(CE246&gt;0,CF246&gt;0),"-",IF(AND(CE246&gt;0,CF246=0),IF($D246="DCE/REA",IF(HU246="","DCE","REA"),$D246),""))</f>
        <v/>
      </c>
      <c r="AI246" s="155" t="str">
        <f t="shared" ref="AI246:AI248" ca="1" si="3476">IF(AND(CF246&gt;0,CG246&gt;0),"-",IF(AND(CF246&gt;0,CG246=0),IF($D246="DCE/REA",IF(HV246="","DCE","REA"),$D246),""))</f>
        <v/>
      </c>
      <c r="AJ246" s="155" t="str">
        <f t="shared" ref="AJ246:AJ248" ca="1" si="3477">IF(AND(CG246&gt;0,CH246&gt;0),"-",IF(AND(CG246&gt;0,CH246=0),IF($D246="DCE/REA",IF(HW246="","DCE","REA"),$D246),""))</f>
        <v/>
      </c>
      <c r="AK246" s="155" t="str">
        <f t="shared" ref="AK246:AK248" ca="1" si="3478">IF(AND(CH246&gt;0,CI246&gt;0),"-",IF(AND(CH246&gt;0,CI246=0),IF($D246="DCE/REA",IF(HX246="","DCE","REA"),$D246),""))</f>
        <v/>
      </c>
      <c r="AL246" s="155" t="str">
        <f t="shared" ref="AL246:AL248" ca="1" si="3479">IF(AND(CI246&gt;0,CJ246&gt;0),"-",IF(AND(CI246&gt;0,CJ246=0),IF($D246="DCE/REA",IF(HY246="","DCE","REA"),$D246),""))</f>
        <v/>
      </c>
      <c r="AM246" s="155" t="str">
        <f t="shared" ref="AM246:AM248" ca="1" si="3480">IF(AND(CJ246&gt;0,CK246&gt;0),"-",IF(AND(CJ246&gt;0,CK246=0),IF($D246="DCE/REA",IF(HZ246="","DCE","REA"),$D246),""))</f>
        <v/>
      </c>
      <c r="AN246" s="155" t="str">
        <f t="shared" ref="AN246:AN248" ca="1" si="3481">IF(AND(CK246&gt;0,CL246&gt;0),"-",IF(AND(CK246&gt;0,CL246=0),IF($D246="DCE/REA",IF(IA246="","DCE","REA"),$D246),""))</f>
        <v/>
      </c>
      <c r="AO246" s="155" t="str">
        <f t="shared" ref="AO246:AO248" ca="1" si="3482">IF(AND(CL246&gt;0,CM246&gt;0),"-",IF(AND(CL246&gt;0,CM246=0),IF($D246="DCE/REA",IF(IB246="","DCE","REA"),$D246),""))</f>
        <v/>
      </c>
      <c r="AP246" s="155" t="str">
        <f t="shared" ref="AP246:AP248" ca="1" si="3483">IF(AND(CM246&gt;0,CN246&gt;0),"-",IF(AND(CM246&gt;0,CN246=0),IF($D246="DCE/REA",IF(IC246="","DCE","REA"),$D246),""))</f>
        <v/>
      </c>
      <c r="AQ246" s="155" t="str">
        <f t="shared" ref="AQ246:AQ248" ca="1" si="3484">IF(AND(CN246&gt;0,CO246&gt;0),"-",IF(AND(CN246&gt;0,CO246=0),IF($D246="DCE/REA",IF(ID246="","DCE","REA"),$D246),""))</f>
        <v/>
      </c>
      <c r="AR246" s="155" t="str">
        <f t="shared" ref="AR246:AR248" ca="1" si="3485">IF(AND(CO246&gt;0,CP246&gt;0),"-",IF(AND(CO246&gt;0,CP246=0),IF($D246="DCE/REA",IF(IE246="","DCE","REA"),$D246),""))</f>
        <v/>
      </c>
      <c r="AS246" s="156" t="str">
        <f t="shared" ref="AS246:AS248" ca="1" si="3486">IF(AND(CP246&gt;0,CQ246&gt;0),"-",IF(AND(CP246&gt;0,CQ246=0),IF($D246="DCE/REA",IF(IF246="","DCE","REA"),$D246),""))</f>
        <v/>
      </c>
      <c r="AT246" s="154" t="str">
        <f t="shared" ref="AT246:AT248" ca="1" si="3487">IF(AND(CQ246&gt;0,CR246&gt;0),"-",IF(AND(CQ246&gt;0,CR246=0),IF($D246="DCE/REA",IF(IG246="","DCE","REA"),$D246),""))</f>
        <v/>
      </c>
      <c r="AU246" s="155" t="str">
        <f t="shared" ref="AU246:AU248" ca="1" si="3488">IF(AND(CR246&gt;0,CS246&gt;0),"-",IF(AND(CR246&gt;0,CS246=0),IF($D246="DCE/REA",IF(IH246="","DCE","REA"),$D246),""))</f>
        <v/>
      </c>
      <c r="AV246" s="155" t="str">
        <f t="shared" ref="AV246:AV248" ca="1" si="3489">IF(AND(CS246&gt;0,CT246&gt;0),"-",IF(AND(CS246&gt;0,CT246=0),IF($D246="DCE/REA",IF(II246="","DCE","REA"),$D246),""))</f>
        <v/>
      </c>
      <c r="AW246" s="155" t="str">
        <f t="shared" ref="AW246:AW248" ca="1" si="3490">IF(AND(CT246&gt;0,CU246&gt;0),"-",IF(AND(CT246&gt;0,CU246=0),IF($D246="DCE/REA",IF(IJ246="","DCE","REA"),$D246),""))</f>
        <v/>
      </c>
      <c r="AX246" s="155" t="str">
        <f t="shared" ref="AX246:AX248" ca="1" si="3491">IF(AND(CU246&gt;0,CV246&gt;0),"-",IF(AND(CU246&gt;0,CV246=0),IF($D246="DCE/REA",IF(IK246="","DCE","REA"),$D246),""))</f>
        <v/>
      </c>
      <c r="AY246" s="155" t="str">
        <f t="shared" ref="AY246:AY248" ca="1" si="3492">IF(AND(CV246&gt;0,CW246&gt;0),"-",IF(AND(CV246&gt;0,CW246=0),IF($D246="DCE/REA",IF(IL246="","DCE","REA"),$D246),""))</f>
        <v/>
      </c>
      <c r="AZ246" s="155" t="str">
        <f t="shared" ref="AZ246:AZ248" ca="1" si="3493">IF(AND(CW246&gt;0,CX246&gt;0),"-",IF(AND(CW246&gt;0,CX246=0),IF($D246="DCE/REA",IF(IM246="","DCE","REA"),$D246),""))</f>
        <v/>
      </c>
      <c r="BA246" s="155" t="str">
        <f t="shared" ref="BA246:BA248" ca="1" si="3494">IF(AND(CX246&gt;0,CY246&gt;0),"-",IF(AND(CX246&gt;0,CY246=0),IF($D246="DCE/REA",IF(IN246="","DCE","REA"),$D246),""))</f>
        <v/>
      </c>
      <c r="BB246" s="155" t="str">
        <f t="shared" ref="BB246:BB248" ca="1" si="3495">IF(AND(CY246&gt;0,CZ246&gt;0),"-",IF(AND(CY246&gt;0,CZ246=0),IF($D246="DCE/REA",IF(IO246="","DCE","REA"),$D246),""))</f>
        <v/>
      </c>
      <c r="BC246" s="155" t="str">
        <f t="shared" ref="BC246:BC248" ca="1" si="3496">IF(AND(CZ246&gt;0,DA246&gt;0),"-",IF(AND(CZ246&gt;0,DA246=0),IF($D246="DCE/REA",IF(IP246="","DCE","REA"),$D246),""))</f>
        <v/>
      </c>
      <c r="BD246" s="155" t="str">
        <f t="shared" ref="BD246:BD248" ca="1" si="3497">IF(AND(DA246&gt;0,DB246&gt;0),"-",IF(AND(DA246&gt;0,DB246=0),IF($D246="DCE/REA",IF(IQ246="","DCE","REA"),$D246),""))</f>
        <v/>
      </c>
      <c r="BE246" s="156" t="str">
        <f t="shared" ref="BE246:BE248" ca="1" si="3498">IF(AND(DB246&gt;0,DC246&gt;0),"-",IF(AND(DB246&gt;0,DC246=0),IF($D246="DCE/REA",IF(IR246="","DCE","REA"),$D246),""))</f>
        <v/>
      </c>
      <c r="BF246" s="154" t="str">
        <f t="shared" ref="BF246:BF248" ca="1" si="3499">IF(AND(DC246&gt;0,DD246&gt;0),"-",IF(AND(DC246&gt;0,DD246=0),IF($D246="DCE/REA",IF(IS246="","DCE","REA"),$D246),""))</f>
        <v/>
      </c>
      <c r="BG246" s="155" t="str">
        <f t="shared" ref="BG246:BG248" ca="1" si="3500">IF(AND(DD246&gt;0,DE246&gt;0),"-",IF(AND(DD246&gt;0,DE246=0),IF($D246="DCE/REA",IF(IT246="","DCE","REA"),$D246),""))</f>
        <v/>
      </c>
      <c r="BH246" s="155" t="str">
        <f t="shared" ref="BH246:BH248" ca="1" si="3501">IF(AND(DE246&gt;0,DF246&gt;0),"-",IF(AND(DE246&gt;0,DF246=0),IF($D246="DCE/REA",IF(IU246="","DCE","REA"),$D246),""))</f>
        <v/>
      </c>
      <c r="BI246" s="155" t="str">
        <f t="shared" ref="BI246:BI248" ca="1" si="3502">IF(AND(DF246&gt;0,DG246&gt;0),"-",IF(AND(DF246&gt;0,DG246=0),IF($D246="DCE/REA",IF(IV246="","DCE","REA"),$D246),""))</f>
        <v/>
      </c>
      <c r="BJ246" s="155" t="str">
        <f t="shared" ref="BJ246:BJ248" ca="1" si="3503">IF(AND(DG246&gt;0,DH246&gt;0),"-",IF(AND(DG246&gt;0,DH246=0),IF($D246="DCE/REA",IF(IW246="","DCE","REA"),$D246),""))</f>
        <v/>
      </c>
      <c r="BK246" s="155" t="str">
        <f t="shared" ref="BK246:BK248" ca="1" si="3504">IF(AND(DH246&gt;0,DI246&gt;0),"-",IF(AND(DH246&gt;0,DI246=0),IF($D246="DCE/REA",IF(IX246="","DCE","REA"),$D246),""))</f>
        <v/>
      </c>
      <c r="BL246" s="155" t="str">
        <f t="shared" ref="BL246:BL248" ca="1" si="3505">IF(AND(DI246&gt;0,DJ246&gt;0),"-",IF(AND(DI246&gt;0,DJ246=0),IF($D246="DCE/REA",IF(IY246="","DCE","REA"),$D246),""))</f>
        <v/>
      </c>
      <c r="BM246" s="155" t="str">
        <f t="shared" ref="BM246:BM248" ca="1" si="3506">IF(AND(DJ246&gt;0,DK246&gt;0),"-",IF(AND(DJ246&gt;0,DK246=0),IF($D246="DCE/REA",IF(IZ246="","DCE","REA"),$D246),""))</f>
        <v/>
      </c>
      <c r="BN246" s="155" t="str">
        <f t="shared" ref="BN246:BN248" ca="1" si="3507">IF(AND(DK246&gt;0,DL246&gt;0),"-",IF(AND(DK246&gt;0,DL246=0),IF($D246="DCE/REA",IF(JA246="","DCE","REA"),$D246),""))</f>
        <v/>
      </c>
      <c r="BO246" s="155" t="str">
        <f t="shared" ref="BO246:BO248" ca="1" si="3508">IF(AND(DL246&gt;0,DM246&gt;0),"-",IF(AND(DL246&gt;0,DM246=0),IF($D246="DCE/REA",IF(JB246="","DCE","REA"),$D246),""))</f>
        <v/>
      </c>
      <c r="BP246" s="155" t="str">
        <f t="shared" ref="BP246:BP248" ca="1" si="3509">IF(AND(DM246&gt;0,DN246&gt;0),"-",IF(AND(DM246&gt;0,DN246=0),IF($D246="DCE/REA",IF(JC246="","DCE","REA"),$D246),""))</f>
        <v/>
      </c>
      <c r="BQ246" s="156" t="str">
        <f t="shared" ref="BQ246:BQ248" ca="1" si="3510">IF(AND(DN246&gt;0,DO246&gt;0),"-",IF(AND(DN246&gt;0,DO246=0),IF($D246="DCE/REA",IF(JD246="","DCE","REA"),$D246),""))</f>
        <v/>
      </c>
      <c r="BR246" s="52"/>
      <c r="BS246" s="53">
        <f t="shared" ca="1" si="3337"/>
        <v>47.058823529411768</v>
      </c>
      <c r="BT246" s="53">
        <f t="shared" ca="1" si="3337"/>
        <v>47.058823529411768</v>
      </c>
      <c r="BU246" s="53">
        <f t="shared" ca="1" si="3337"/>
        <v>70.588235294117652</v>
      </c>
      <c r="BV246" s="53">
        <f t="shared" ca="1" si="3337"/>
        <v>94.117647058823536</v>
      </c>
      <c r="BW246" s="53">
        <f t="shared" ca="1" si="3337"/>
        <v>94.117647058823536</v>
      </c>
      <c r="BX246" s="53">
        <f t="shared" ca="1" si="3337"/>
        <v>47.058823529411768</v>
      </c>
      <c r="BY246" s="53">
        <f t="shared" ca="1" si="3337"/>
        <v>0</v>
      </c>
      <c r="BZ246" s="53">
        <f t="shared" ca="1" si="3337"/>
        <v>0</v>
      </c>
      <c r="CA246" s="53">
        <f t="shared" ca="1" si="3337"/>
        <v>0</v>
      </c>
      <c r="CB246" s="53">
        <f t="shared" ca="1" si="3337"/>
        <v>0</v>
      </c>
      <c r="CC246" s="53">
        <f t="shared" ca="1" si="3337"/>
        <v>0</v>
      </c>
      <c r="CD246" s="54">
        <f t="shared" ca="1" si="3337"/>
        <v>0</v>
      </c>
      <c r="CE246" s="53">
        <f t="shared" ca="1" si="3337"/>
        <v>0</v>
      </c>
      <c r="CF246" s="53">
        <f t="shared" ca="1" si="3337"/>
        <v>0</v>
      </c>
      <c r="CG246" s="53">
        <f t="shared" ca="1" si="3337"/>
        <v>0</v>
      </c>
      <c r="CH246" s="53">
        <f t="shared" ca="1" si="3337"/>
        <v>0</v>
      </c>
      <c r="CI246" s="53">
        <f t="shared" ca="1" si="3338"/>
        <v>0</v>
      </c>
      <c r="CJ246" s="53">
        <f t="shared" ca="1" si="3338"/>
        <v>0</v>
      </c>
      <c r="CK246" s="53">
        <f t="shared" ca="1" si="3338"/>
        <v>0</v>
      </c>
      <c r="CL246" s="53">
        <f t="shared" ca="1" si="3338"/>
        <v>0</v>
      </c>
      <c r="CM246" s="53">
        <f t="shared" ca="1" si="3338"/>
        <v>0</v>
      </c>
      <c r="CN246" s="53">
        <f t="shared" ca="1" si="3338"/>
        <v>0</v>
      </c>
      <c r="CO246" s="53">
        <f t="shared" ca="1" si="3338"/>
        <v>0</v>
      </c>
      <c r="CP246" s="54">
        <f t="shared" ca="1" si="3338"/>
        <v>0</v>
      </c>
      <c r="CQ246" s="53">
        <f t="shared" ca="1" si="3338"/>
        <v>0</v>
      </c>
      <c r="CR246" s="53">
        <f t="shared" ca="1" si="3338"/>
        <v>0</v>
      </c>
      <c r="CS246" s="53">
        <f t="shared" ca="1" si="3338"/>
        <v>0</v>
      </c>
      <c r="CT246" s="53">
        <f t="shared" ca="1" si="3338"/>
        <v>0</v>
      </c>
      <c r="CU246" s="53">
        <f t="shared" ca="1" si="3338"/>
        <v>0</v>
      </c>
      <c r="CV246" s="53">
        <f t="shared" ca="1" si="3338"/>
        <v>0</v>
      </c>
      <c r="CW246" s="53">
        <f t="shared" ca="1" si="3338"/>
        <v>0</v>
      </c>
      <c r="CX246" s="53">
        <f t="shared" ca="1" si="3338"/>
        <v>0</v>
      </c>
      <c r="CY246" s="53">
        <f t="shared" ca="1" si="3339"/>
        <v>0</v>
      </c>
      <c r="CZ246" s="53">
        <f t="shared" ca="1" si="3339"/>
        <v>0</v>
      </c>
      <c r="DA246" s="53">
        <f t="shared" ca="1" si="3339"/>
        <v>0</v>
      </c>
      <c r="DB246" s="54">
        <f t="shared" ca="1" si="3339"/>
        <v>0</v>
      </c>
      <c r="DC246" s="53">
        <f t="shared" ca="1" si="3339"/>
        <v>0</v>
      </c>
      <c r="DD246" s="53">
        <f t="shared" ca="1" si="3339"/>
        <v>0</v>
      </c>
      <c r="DE246" s="53">
        <f t="shared" ca="1" si="3339"/>
        <v>0</v>
      </c>
      <c r="DF246" s="53">
        <f t="shared" ca="1" si="3339"/>
        <v>0</v>
      </c>
      <c r="DG246" s="53">
        <f t="shared" ca="1" si="3339"/>
        <v>0</v>
      </c>
      <c r="DH246" s="53">
        <f t="shared" ca="1" si="3339"/>
        <v>0</v>
      </c>
      <c r="DI246" s="53">
        <f t="shared" ca="1" si="3339"/>
        <v>0</v>
      </c>
      <c r="DJ246" s="53">
        <f t="shared" ca="1" si="3339"/>
        <v>0</v>
      </c>
      <c r="DK246" s="53">
        <f t="shared" ca="1" si="3339"/>
        <v>0</v>
      </c>
      <c r="DL246" s="53">
        <f t="shared" ca="1" si="3339"/>
        <v>0</v>
      </c>
      <c r="DM246" s="53">
        <f t="shared" ca="1" si="3339"/>
        <v>0</v>
      </c>
      <c r="DN246" s="53">
        <f t="shared" ca="1" si="3339"/>
        <v>0</v>
      </c>
      <c r="DO246" s="52"/>
      <c r="DP246" s="60">
        <v>23.529411764705884</v>
      </c>
      <c r="DQ246" s="53">
        <v>23.529411764705884</v>
      </c>
      <c r="DR246" s="53">
        <v>23.529411764705884</v>
      </c>
      <c r="DS246" s="53">
        <v>23.529411764705884</v>
      </c>
      <c r="DT246" s="53">
        <v>23.529411764705884</v>
      </c>
      <c r="DU246" s="53">
        <v>47.058823529411768</v>
      </c>
      <c r="DV246" s="53">
        <v>47.058823529411768</v>
      </c>
      <c r="DW246" s="53">
        <v>47.058823529411768</v>
      </c>
      <c r="DX246" s="53">
        <v>47.058823529411768</v>
      </c>
      <c r="DY246" s="53">
        <v>47.058823529411768</v>
      </c>
      <c r="DZ246" s="53">
        <v>47.058823529411768</v>
      </c>
      <c r="EA246" s="53">
        <v>0</v>
      </c>
      <c r="EB246" s="53">
        <v>0</v>
      </c>
      <c r="EC246" s="53">
        <v>0</v>
      </c>
      <c r="ED246" s="53">
        <v>0</v>
      </c>
      <c r="EE246" s="53">
        <v>0</v>
      </c>
      <c r="EF246" s="53">
        <v>0</v>
      </c>
      <c r="EG246" s="53">
        <v>0</v>
      </c>
      <c r="EH246" s="53">
        <v>0</v>
      </c>
      <c r="EI246" s="53">
        <v>0</v>
      </c>
      <c r="EJ246" s="53">
        <v>0</v>
      </c>
      <c r="EK246" s="53">
        <v>0</v>
      </c>
      <c r="EL246" s="55">
        <v>0</v>
      </c>
      <c r="EM246" s="54">
        <v>0</v>
      </c>
      <c r="EN246" s="53">
        <v>0</v>
      </c>
      <c r="EO246" s="53">
        <v>0</v>
      </c>
      <c r="EP246" s="53">
        <v>0</v>
      </c>
      <c r="EQ246" s="53">
        <v>0</v>
      </c>
      <c r="ER246" s="53">
        <v>0</v>
      </c>
      <c r="ES246" s="53">
        <v>0</v>
      </c>
      <c r="ET246" s="53">
        <v>0</v>
      </c>
      <c r="EU246" s="53">
        <v>0</v>
      </c>
      <c r="EV246" s="53">
        <v>0</v>
      </c>
      <c r="EW246" s="53">
        <v>0</v>
      </c>
      <c r="EX246" s="53">
        <v>0</v>
      </c>
      <c r="EY246" s="53">
        <v>0</v>
      </c>
      <c r="EZ246" s="53">
        <v>0</v>
      </c>
      <c r="FA246" s="53">
        <v>0</v>
      </c>
      <c r="FB246" s="53">
        <v>0</v>
      </c>
      <c r="FC246" s="53">
        <v>0</v>
      </c>
      <c r="FD246" s="53">
        <v>0</v>
      </c>
      <c r="FE246" s="53">
        <v>0</v>
      </c>
      <c r="FF246" s="53">
        <v>0</v>
      </c>
      <c r="FG246" s="53">
        <v>0</v>
      </c>
      <c r="FH246" s="53">
        <v>0</v>
      </c>
      <c r="FI246" s="53">
        <v>0</v>
      </c>
      <c r="FJ246" s="53">
        <v>0</v>
      </c>
      <c r="FK246" s="54">
        <v>0</v>
      </c>
      <c r="FL246" s="53">
        <v>0</v>
      </c>
      <c r="FM246" s="53">
        <v>0</v>
      </c>
      <c r="FN246" s="53">
        <v>0</v>
      </c>
      <c r="FO246" s="53">
        <v>0</v>
      </c>
      <c r="FP246" s="53">
        <v>0</v>
      </c>
      <c r="FQ246" s="53">
        <v>0</v>
      </c>
      <c r="FR246" s="53">
        <v>0</v>
      </c>
      <c r="FS246" s="53">
        <v>0</v>
      </c>
      <c r="FT246" s="53">
        <v>0</v>
      </c>
      <c r="FU246" s="53">
        <v>0</v>
      </c>
      <c r="FV246" s="53">
        <v>0</v>
      </c>
      <c r="FW246" s="53">
        <v>0</v>
      </c>
      <c r="FX246" s="53">
        <v>0</v>
      </c>
      <c r="FY246" s="53">
        <v>0</v>
      </c>
      <c r="FZ246" s="53">
        <v>0</v>
      </c>
      <c r="GA246" s="53">
        <v>0</v>
      </c>
      <c r="GB246" s="53">
        <v>0</v>
      </c>
      <c r="GC246" s="53">
        <v>0</v>
      </c>
      <c r="GD246" s="53">
        <v>0</v>
      </c>
      <c r="GE246" s="53">
        <v>0</v>
      </c>
      <c r="GF246" s="53">
        <v>0</v>
      </c>
      <c r="GG246" s="53">
        <v>0</v>
      </c>
      <c r="GH246" s="53">
        <v>0</v>
      </c>
      <c r="GI246" s="54">
        <v>0</v>
      </c>
      <c r="GJ246" s="53">
        <v>0</v>
      </c>
      <c r="GK246" s="53">
        <v>0</v>
      </c>
      <c r="GL246" s="53">
        <v>0</v>
      </c>
      <c r="GM246" s="53">
        <v>0</v>
      </c>
      <c r="GN246" s="53">
        <v>0</v>
      </c>
      <c r="GO246" s="53">
        <v>0</v>
      </c>
      <c r="GP246" s="53">
        <v>0</v>
      </c>
      <c r="GQ246" s="53">
        <v>0</v>
      </c>
      <c r="GR246" s="53">
        <v>0</v>
      </c>
      <c r="GS246" s="53">
        <v>0</v>
      </c>
      <c r="GT246" s="53">
        <v>0</v>
      </c>
      <c r="GU246" s="53">
        <v>0</v>
      </c>
      <c r="GV246" s="53">
        <v>0</v>
      </c>
      <c r="GW246" s="53">
        <v>0</v>
      </c>
      <c r="GX246" s="53">
        <v>0</v>
      </c>
      <c r="GY246" s="53">
        <v>0</v>
      </c>
      <c r="GZ246" s="53">
        <v>0</v>
      </c>
      <c r="HA246" s="53">
        <v>0</v>
      </c>
      <c r="HB246" s="53">
        <v>0</v>
      </c>
      <c r="HC246" s="53">
        <v>0</v>
      </c>
      <c r="HD246" s="53">
        <v>0</v>
      </c>
      <c r="HE246" s="53">
        <v>0</v>
      </c>
      <c r="HF246" s="53">
        <v>0</v>
      </c>
      <c r="HG246" s="54">
        <v>0</v>
      </c>
      <c r="HH246" s="52"/>
      <c r="HI246" s="160"/>
      <c r="HJ246" s="161"/>
      <c r="HK246" s="161"/>
      <c r="HL246" s="161"/>
      <c r="HM246" s="161"/>
      <c r="HN246" s="161"/>
      <c r="HO246" s="161"/>
      <c r="HP246" s="161"/>
      <c r="HQ246" s="161"/>
      <c r="HR246" s="161"/>
      <c r="HS246" s="161"/>
      <c r="HT246" s="162"/>
      <c r="HU246" s="160"/>
      <c r="HV246" s="161"/>
      <c r="HW246" s="161"/>
      <c r="HX246" s="161"/>
      <c r="HY246" s="161"/>
      <c r="HZ246" s="161"/>
      <c r="IA246" s="161"/>
      <c r="IB246" s="161"/>
      <c r="IC246" s="161"/>
      <c r="ID246" s="161"/>
      <c r="IE246" s="161"/>
      <c r="IF246" s="162"/>
      <c r="IG246" s="160"/>
      <c r="IH246" s="161"/>
      <c r="II246" s="161"/>
      <c r="IJ246" s="161"/>
      <c r="IK246" s="161"/>
      <c r="IL246" s="161"/>
      <c r="IM246" s="161"/>
      <c r="IN246" s="161"/>
      <c r="IO246" s="161"/>
      <c r="IP246" s="161"/>
      <c r="IQ246" s="161"/>
      <c r="IR246" s="162"/>
      <c r="IS246" s="160"/>
      <c r="IT246" s="161"/>
      <c r="IU246" s="161"/>
      <c r="IV246" s="161"/>
      <c r="IW246" s="161"/>
      <c r="IX246" s="161"/>
      <c r="IY246" s="161"/>
      <c r="IZ246" s="161"/>
      <c r="JA246" s="161"/>
      <c r="JB246" s="161"/>
      <c r="JC246" s="161"/>
      <c r="JD246" s="162"/>
      <c r="JE246" s="92"/>
    </row>
    <row r="247" spans="1:265" s="1" customFormat="1" ht="14.4" x14ac:dyDescent="0.3">
      <c r="A247" s="125"/>
      <c r="B247" s="163">
        <f t="shared" ca="1" si="3454"/>
        <v>0</v>
      </c>
      <c r="C247" s="164" t="str">
        <f t="shared" ca="1" si="3455"/>
        <v>Affaire 1</v>
      </c>
      <c r="D247" s="140" t="str">
        <f t="shared" ca="1" si="3456"/>
        <v>DCE/REA</v>
      </c>
      <c r="E247" s="141" t="s">
        <v>39</v>
      </c>
      <c r="F247" s="142">
        <v>2</v>
      </c>
      <c r="G247" s="140">
        <f t="shared" ca="1" si="3457"/>
        <v>0</v>
      </c>
      <c r="H247" s="140">
        <f t="shared" ca="1" si="3458"/>
        <v>0</v>
      </c>
      <c r="I247" s="168">
        <f t="shared" ca="1" si="3459"/>
        <v>0</v>
      </c>
      <c r="J247" s="140">
        <f t="shared" ca="1" si="3460"/>
        <v>0</v>
      </c>
      <c r="K247" s="140">
        <f t="shared" ca="1" si="3461"/>
        <v>0</v>
      </c>
      <c r="L247" s="143">
        <f t="shared" ca="1" si="3462"/>
        <v>0</v>
      </c>
      <c r="M247" s="108"/>
      <c r="N247" s="145">
        <v>200</v>
      </c>
      <c r="O247" s="146">
        <v>43466</v>
      </c>
      <c r="P247" s="146">
        <v>43600</v>
      </c>
      <c r="Q247" s="147">
        <v>43597</v>
      </c>
      <c r="R247" s="148" t="str">
        <f ca="1">IF(AND($P247&lt;&gt;"",$P247&lt;=$B$1,$Q247=""),"RETARD","")</f>
        <v/>
      </c>
      <c r="S247" s="148">
        <f ca="1">IF($O247="","",IF(AND($B$1&lt;$P247,$Q247=""),$P247,IF(AND($Q247&lt;=$P247,$Q247&lt;&gt;""),$Q247,EDATE($P247,1))))</f>
        <v>43597</v>
      </c>
      <c r="T247" s="150"/>
      <c r="U247" s="108"/>
      <c r="V247" s="154" t="str">
        <f t="shared" ca="1" si="3463"/>
        <v>-</v>
      </c>
      <c r="W247" s="155" t="str">
        <f t="shared" ca="1" si="3464"/>
        <v>-</v>
      </c>
      <c r="X247" s="155" t="str">
        <f t="shared" ca="1" si="3465"/>
        <v>-</v>
      </c>
      <c r="Y247" s="155" t="str">
        <f t="shared" ca="1" si="3466"/>
        <v>-</v>
      </c>
      <c r="Z247" s="155" t="str">
        <f t="shared" ca="1" si="3467"/>
        <v>DCE</v>
      </c>
      <c r="AA247" s="155" t="str">
        <f t="shared" ca="1" si="3468"/>
        <v/>
      </c>
      <c r="AB247" s="155" t="str">
        <f t="shared" ca="1" si="3469"/>
        <v/>
      </c>
      <c r="AC247" s="155" t="str">
        <f t="shared" ca="1" si="3470"/>
        <v/>
      </c>
      <c r="AD247" s="155" t="str">
        <f t="shared" ca="1" si="3471"/>
        <v/>
      </c>
      <c r="AE247" s="155" t="str">
        <f t="shared" ca="1" si="3472"/>
        <v/>
      </c>
      <c r="AF247" s="155" t="str">
        <f t="shared" ca="1" si="3473"/>
        <v/>
      </c>
      <c r="AG247" s="156" t="str">
        <f t="shared" ca="1" si="3474"/>
        <v/>
      </c>
      <c r="AH247" s="154" t="str">
        <f t="shared" ca="1" si="3475"/>
        <v/>
      </c>
      <c r="AI247" s="155" t="str">
        <f t="shared" ca="1" si="3476"/>
        <v/>
      </c>
      <c r="AJ247" s="155" t="str">
        <f t="shared" ca="1" si="3477"/>
        <v/>
      </c>
      <c r="AK247" s="155" t="str">
        <f t="shared" ca="1" si="3478"/>
        <v/>
      </c>
      <c r="AL247" s="155" t="str">
        <f t="shared" ca="1" si="3479"/>
        <v/>
      </c>
      <c r="AM247" s="155" t="str">
        <f t="shared" ca="1" si="3480"/>
        <v/>
      </c>
      <c r="AN247" s="155" t="str">
        <f t="shared" ca="1" si="3481"/>
        <v/>
      </c>
      <c r="AO247" s="155" t="str">
        <f t="shared" ca="1" si="3482"/>
        <v/>
      </c>
      <c r="AP247" s="155" t="str">
        <f t="shared" ca="1" si="3483"/>
        <v/>
      </c>
      <c r="AQ247" s="155" t="str">
        <f t="shared" ca="1" si="3484"/>
        <v/>
      </c>
      <c r="AR247" s="155" t="str">
        <f t="shared" ca="1" si="3485"/>
        <v/>
      </c>
      <c r="AS247" s="156" t="str">
        <f t="shared" ca="1" si="3486"/>
        <v/>
      </c>
      <c r="AT247" s="154" t="str">
        <f t="shared" ca="1" si="3487"/>
        <v/>
      </c>
      <c r="AU247" s="155" t="str">
        <f t="shared" ca="1" si="3488"/>
        <v/>
      </c>
      <c r="AV247" s="155" t="str">
        <f t="shared" ca="1" si="3489"/>
        <v/>
      </c>
      <c r="AW247" s="155" t="str">
        <f t="shared" ca="1" si="3490"/>
        <v/>
      </c>
      <c r="AX247" s="155" t="str">
        <f t="shared" ca="1" si="3491"/>
        <v/>
      </c>
      <c r="AY247" s="155" t="str">
        <f t="shared" ca="1" si="3492"/>
        <v/>
      </c>
      <c r="AZ247" s="155" t="str">
        <f t="shared" ca="1" si="3493"/>
        <v/>
      </c>
      <c r="BA247" s="155" t="str">
        <f t="shared" ca="1" si="3494"/>
        <v/>
      </c>
      <c r="BB247" s="155" t="str">
        <f t="shared" ca="1" si="3495"/>
        <v/>
      </c>
      <c r="BC247" s="155" t="str">
        <f t="shared" ca="1" si="3496"/>
        <v/>
      </c>
      <c r="BD247" s="155" t="str">
        <f t="shared" ca="1" si="3497"/>
        <v/>
      </c>
      <c r="BE247" s="156" t="str">
        <f t="shared" ca="1" si="3498"/>
        <v/>
      </c>
      <c r="BF247" s="154" t="str">
        <f t="shared" ca="1" si="3499"/>
        <v/>
      </c>
      <c r="BG247" s="155" t="str">
        <f t="shared" ca="1" si="3500"/>
        <v/>
      </c>
      <c r="BH247" s="155" t="str">
        <f t="shared" ca="1" si="3501"/>
        <v/>
      </c>
      <c r="BI247" s="155" t="str">
        <f t="shared" ca="1" si="3502"/>
        <v/>
      </c>
      <c r="BJ247" s="155" t="str">
        <f t="shared" ca="1" si="3503"/>
        <v/>
      </c>
      <c r="BK247" s="155" t="str">
        <f t="shared" ca="1" si="3504"/>
        <v/>
      </c>
      <c r="BL247" s="155" t="str">
        <f t="shared" ca="1" si="3505"/>
        <v/>
      </c>
      <c r="BM247" s="155" t="str">
        <f t="shared" ca="1" si="3506"/>
        <v/>
      </c>
      <c r="BN247" s="155" t="str">
        <f t="shared" ca="1" si="3507"/>
        <v/>
      </c>
      <c r="BO247" s="155" t="str">
        <f t="shared" ca="1" si="3508"/>
        <v/>
      </c>
      <c r="BP247" s="155" t="str">
        <f t="shared" ca="1" si="3509"/>
        <v/>
      </c>
      <c r="BQ247" s="156" t="str">
        <f t="shared" ca="1" si="3510"/>
        <v/>
      </c>
      <c r="BR247" s="52"/>
      <c r="BS247" s="53">
        <f t="shared" ca="1" si="3337"/>
        <v>44.444444444444443</v>
      </c>
      <c r="BT247" s="53">
        <f t="shared" ca="1" si="3337"/>
        <v>44.444444444444443</v>
      </c>
      <c r="BU247" s="53">
        <f t="shared" ca="1" si="3337"/>
        <v>44.444444444444443</v>
      </c>
      <c r="BV247" s="53">
        <f t="shared" ca="1" si="3337"/>
        <v>44.444444444444443</v>
      </c>
      <c r="BW247" s="53">
        <f t="shared" ca="1" si="3337"/>
        <v>22.222222222222221</v>
      </c>
      <c r="BX247" s="53">
        <f t="shared" ca="1" si="3337"/>
        <v>0</v>
      </c>
      <c r="BY247" s="53">
        <f t="shared" ca="1" si="3337"/>
        <v>0</v>
      </c>
      <c r="BZ247" s="53">
        <f t="shared" ca="1" si="3337"/>
        <v>0</v>
      </c>
      <c r="CA247" s="53">
        <f t="shared" ca="1" si="3337"/>
        <v>0</v>
      </c>
      <c r="CB247" s="53">
        <f t="shared" ca="1" si="3337"/>
        <v>0</v>
      </c>
      <c r="CC247" s="53">
        <f t="shared" ca="1" si="3337"/>
        <v>0</v>
      </c>
      <c r="CD247" s="54">
        <f t="shared" ca="1" si="3337"/>
        <v>0</v>
      </c>
      <c r="CE247" s="53">
        <f t="shared" ca="1" si="3337"/>
        <v>0</v>
      </c>
      <c r="CF247" s="53">
        <f t="shared" ca="1" si="3337"/>
        <v>0</v>
      </c>
      <c r="CG247" s="53">
        <f t="shared" ca="1" si="3337"/>
        <v>0</v>
      </c>
      <c r="CH247" s="53">
        <f t="shared" ca="1" si="3337"/>
        <v>0</v>
      </c>
      <c r="CI247" s="53">
        <f t="shared" ca="1" si="3338"/>
        <v>0</v>
      </c>
      <c r="CJ247" s="53">
        <f t="shared" ca="1" si="3338"/>
        <v>0</v>
      </c>
      <c r="CK247" s="53">
        <f t="shared" ca="1" si="3338"/>
        <v>0</v>
      </c>
      <c r="CL247" s="53">
        <f t="shared" ca="1" si="3338"/>
        <v>0</v>
      </c>
      <c r="CM247" s="53">
        <f t="shared" ca="1" si="3338"/>
        <v>0</v>
      </c>
      <c r="CN247" s="53">
        <f t="shared" ca="1" si="3338"/>
        <v>0</v>
      </c>
      <c r="CO247" s="53">
        <f t="shared" ca="1" si="3338"/>
        <v>0</v>
      </c>
      <c r="CP247" s="54">
        <f t="shared" ca="1" si="3338"/>
        <v>0</v>
      </c>
      <c r="CQ247" s="53">
        <f t="shared" ca="1" si="3338"/>
        <v>0</v>
      </c>
      <c r="CR247" s="53">
        <f t="shared" ca="1" si="3338"/>
        <v>0</v>
      </c>
      <c r="CS247" s="53">
        <f t="shared" ca="1" si="3338"/>
        <v>0</v>
      </c>
      <c r="CT247" s="53">
        <f t="shared" ca="1" si="3338"/>
        <v>0</v>
      </c>
      <c r="CU247" s="53">
        <f t="shared" ca="1" si="3338"/>
        <v>0</v>
      </c>
      <c r="CV247" s="53">
        <f t="shared" ca="1" si="3338"/>
        <v>0</v>
      </c>
      <c r="CW247" s="53">
        <f t="shared" ca="1" si="3338"/>
        <v>0</v>
      </c>
      <c r="CX247" s="53">
        <f t="shared" ca="1" si="3338"/>
        <v>0</v>
      </c>
      <c r="CY247" s="53">
        <f t="shared" ca="1" si="3339"/>
        <v>0</v>
      </c>
      <c r="CZ247" s="53">
        <f t="shared" ca="1" si="3339"/>
        <v>0</v>
      </c>
      <c r="DA247" s="53">
        <f t="shared" ca="1" si="3339"/>
        <v>0</v>
      </c>
      <c r="DB247" s="54">
        <f t="shared" ca="1" si="3339"/>
        <v>0</v>
      </c>
      <c r="DC247" s="53">
        <f t="shared" ca="1" si="3339"/>
        <v>0</v>
      </c>
      <c r="DD247" s="53">
        <f t="shared" ca="1" si="3339"/>
        <v>0</v>
      </c>
      <c r="DE247" s="53">
        <f t="shared" ca="1" si="3339"/>
        <v>0</v>
      </c>
      <c r="DF247" s="53">
        <f t="shared" ca="1" si="3339"/>
        <v>0</v>
      </c>
      <c r="DG247" s="53">
        <f t="shared" ca="1" si="3339"/>
        <v>0</v>
      </c>
      <c r="DH247" s="53">
        <f t="shared" ca="1" si="3339"/>
        <v>0</v>
      </c>
      <c r="DI247" s="53">
        <f t="shared" ca="1" si="3339"/>
        <v>0</v>
      </c>
      <c r="DJ247" s="53">
        <f t="shared" ca="1" si="3339"/>
        <v>0</v>
      </c>
      <c r="DK247" s="53">
        <f t="shared" ca="1" si="3339"/>
        <v>0</v>
      </c>
      <c r="DL247" s="53">
        <f t="shared" ca="1" si="3339"/>
        <v>0</v>
      </c>
      <c r="DM247" s="53">
        <f t="shared" ca="1" si="3339"/>
        <v>0</v>
      </c>
      <c r="DN247" s="53">
        <f t="shared" ca="1" si="3339"/>
        <v>0</v>
      </c>
      <c r="DO247" s="52"/>
      <c r="DP247" s="60">
        <v>22.222222222222221</v>
      </c>
      <c r="DQ247" s="53">
        <v>22.222222222222221</v>
      </c>
      <c r="DR247" s="53">
        <v>22.222222222222221</v>
      </c>
      <c r="DS247" s="53">
        <v>22.222222222222221</v>
      </c>
      <c r="DT247" s="53">
        <v>22.222222222222221</v>
      </c>
      <c r="DU247" s="53">
        <v>22.222222222222221</v>
      </c>
      <c r="DV247" s="53">
        <v>22.222222222222221</v>
      </c>
      <c r="DW247" s="53">
        <v>22.222222222222221</v>
      </c>
      <c r="DX247" s="53">
        <v>22.222222222222221</v>
      </c>
      <c r="DY247" s="53">
        <v>0</v>
      </c>
      <c r="DZ247" s="53">
        <v>0</v>
      </c>
      <c r="EA247" s="53">
        <v>0</v>
      </c>
      <c r="EB247" s="53">
        <v>0</v>
      </c>
      <c r="EC247" s="53">
        <v>0</v>
      </c>
      <c r="ED247" s="53">
        <v>0</v>
      </c>
      <c r="EE247" s="53">
        <v>0</v>
      </c>
      <c r="EF247" s="53">
        <v>0</v>
      </c>
      <c r="EG247" s="53">
        <v>0</v>
      </c>
      <c r="EH247" s="53">
        <v>0</v>
      </c>
      <c r="EI247" s="53">
        <v>0</v>
      </c>
      <c r="EJ247" s="53">
        <v>0</v>
      </c>
      <c r="EK247" s="53">
        <v>0</v>
      </c>
      <c r="EL247" s="55">
        <v>0</v>
      </c>
      <c r="EM247" s="54">
        <v>0</v>
      </c>
      <c r="EN247" s="53">
        <v>0</v>
      </c>
      <c r="EO247" s="53">
        <v>0</v>
      </c>
      <c r="EP247" s="53">
        <v>0</v>
      </c>
      <c r="EQ247" s="53">
        <v>0</v>
      </c>
      <c r="ER247" s="53">
        <v>0</v>
      </c>
      <c r="ES247" s="53">
        <v>0</v>
      </c>
      <c r="ET247" s="53">
        <v>0</v>
      </c>
      <c r="EU247" s="53">
        <v>0</v>
      </c>
      <c r="EV247" s="53">
        <v>0</v>
      </c>
      <c r="EW247" s="53">
        <v>0</v>
      </c>
      <c r="EX247" s="53">
        <v>0</v>
      </c>
      <c r="EY247" s="53">
        <v>0</v>
      </c>
      <c r="EZ247" s="53">
        <v>0</v>
      </c>
      <c r="FA247" s="53">
        <v>0</v>
      </c>
      <c r="FB247" s="53">
        <v>0</v>
      </c>
      <c r="FC247" s="53">
        <v>0</v>
      </c>
      <c r="FD247" s="53">
        <v>0</v>
      </c>
      <c r="FE247" s="53">
        <v>0</v>
      </c>
      <c r="FF247" s="53">
        <v>0</v>
      </c>
      <c r="FG247" s="53">
        <v>0</v>
      </c>
      <c r="FH247" s="53">
        <v>0</v>
      </c>
      <c r="FI247" s="53">
        <v>0</v>
      </c>
      <c r="FJ247" s="53">
        <v>0</v>
      </c>
      <c r="FK247" s="54">
        <v>0</v>
      </c>
      <c r="FL247" s="53">
        <v>0</v>
      </c>
      <c r="FM247" s="53">
        <v>0</v>
      </c>
      <c r="FN247" s="53">
        <v>0</v>
      </c>
      <c r="FO247" s="53">
        <v>0</v>
      </c>
      <c r="FP247" s="53">
        <v>0</v>
      </c>
      <c r="FQ247" s="53">
        <v>0</v>
      </c>
      <c r="FR247" s="53">
        <v>0</v>
      </c>
      <c r="FS247" s="53">
        <v>0</v>
      </c>
      <c r="FT247" s="53">
        <v>0</v>
      </c>
      <c r="FU247" s="53">
        <v>0</v>
      </c>
      <c r="FV247" s="53">
        <v>0</v>
      </c>
      <c r="FW247" s="53">
        <v>0</v>
      </c>
      <c r="FX247" s="53">
        <v>0</v>
      </c>
      <c r="FY247" s="53">
        <v>0</v>
      </c>
      <c r="FZ247" s="53">
        <v>0</v>
      </c>
      <c r="GA247" s="53">
        <v>0</v>
      </c>
      <c r="GB247" s="53">
        <v>0</v>
      </c>
      <c r="GC247" s="53">
        <v>0</v>
      </c>
      <c r="GD247" s="53">
        <v>0</v>
      </c>
      <c r="GE247" s="53">
        <v>0</v>
      </c>
      <c r="GF247" s="53">
        <v>0</v>
      </c>
      <c r="GG247" s="53">
        <v>0</v>
      </c>
      <c r="GH247" s="53">
        <v>0</v>
      </c>
      <c r="GI247" s="54">
        <v>0</v>
      </c>
      <c r="GJ247" s="53">
        <v>0</v>
      </c>
      <c r="GK247" s="53">
        <v>0</v>
      </c>
      <c r="GL247" s="53">
        <v>0</v>
      </c>
      <c r="GM247" s="53">
        <v>0</v>
      </c>
      <c r="GN247" s="53">
        <v>0</v>
      </c>
      <c r="GO247" s="53">
        <v>0</v>
      </c>
      <c r="GP247" s="53">
        <v>0</v>
      </c>
      <c r="GQ247" s="53">
        <v>0</v>
      </c>
      <c r="GR247" s="53">
        <v>0</v>
      </c>
      <c r="GS247" s="53">
        <v>0</v>
      </c>
      <c r="GT247" s="53">
        <v>0</v>
      </c>
      <c r="GU247" s="53">
        <v>0</v>
      </c>
      <c r="GV247" s="53">
        <v>0</v>
      </c>
      <c r="GW247" s="53">
        <v>0</v>
      </c>
      <c r="GX247" s="53">
        <v>0</v>
      </c>
      <c r="GY247" s="53">
        <v>0</v>
      </c>
      <c r="GZ247" s="53">
        <v>0</v>
      </c>
      <c r="HA247" s="53">
        <v>0</v>
      </c>
      <c r="HB247" s="53">
        <v>0</v>
      </c>
      <c r="HC247" s="53">
        <v>0</v>
      </c>
      <c r="HD247" s="53">
        <v>0</v>
      </c>
      <c r="HE247" s="53">
        <v>0</v>
      </c>
      <c r="HF247" s="53">
        <v>0</v>
      </c>
      <c r="HG247" s="54">
        <v>0</v>
      </c>
      <c r="HH247" s="52"/>
      <c r="HI247" s="160"/>
      <c r="HJ247" s="161"/>
      <c r="HK247" s="161"/>
      <c r="HL247" s="161"/>
      <c r="HM247" s="161"/>
      <c r="HN247" s="161"/>
      <c r="HO247" s="161"/>
      <c r="HP247" s="161"/>
      <c r="HQ247" s="161"/>
      <c r="HR247" s="161"/>
      <c r="HS247" s="161"/>
      <c r="HT247" s="162"/>
      <c r="HU247" s="160"/>
      <c r="HV247" s="161"/>
      <c r="HW247" s="161"/>
      <c r="HX247" s="161"/>
      <c r="HY247" s="161"/>
      <c r="HZ247" s="161"/>
      <c r="IA247" s="161"/>
      <c r="IB247" s="161"/>
      <c r="IC247" s="161"/>
      <c r="ID247" s="161"/>
      <c r="IE247" s="161"/>
      <c r="IF247" s="162"/>
      <c r="IG247" s="160"/>
      <c r="IH247" s="161"/>
      <c r="II247" s="161"/>
      <c r="IJ247" s="161"/>
      <c r="IK247" s="161"/>
      <c r="IL247" s="161"/>
      <c r="IM247" s="161"/>
      <c r="IN247" s="161"/>
      <c r="IO247" s="161"/>
      <c r="IP247" s="161"/>
      <c r="IQ247" s="161"/>
      <c r="IR247" s="162"/>
      <c r="IS247" s="160"/>
      <c r="IT247" s="161"/>
      <c r="IU247" s="161"/>
      <c r="IV247" s="161"/>
      <c r="IW247" s="161"/>
      <c r="IX247" s="161"/>
      <c r="IY247" s="161"/>
      <c r="IZ247" s="161"/>
      <c r="JA247" s="161"/>
      <c r="JB247" s="161"/>
      <c r="JC247" s="161"/>
      <c r="JD247" s="162"/>
      <c r="JE247" s="92"/>
    </row>
    <row r="248" spans="1:265" s="1" customFormat="1" ht="15" thickBot="1" x14ac:dyDescent="0.35">
      <c r="A248" s="125"/>
      <c r="B248" s="163">
        <f t="shared" ca="1" si="3454"/>
        <v>0</v>
      </c>
      <c r="C248" s="164" t="str">
        <f t="shared" ca="1" si="3455"/>
        <v>Affaire 1</v>
      </c>
      <c r="D248" s="140" t="str">
        <f t="shared" ca="1" si="3456"/>
        <v>DCE/REA</v>
      </c>
      <c r="E248" s="141" t="s">
        <v>40</v>
      </c>
      <c r="F248" s="142">
        <v>3</v>
      </c>
      <c r="G248" s="140">
        <f t="shared" ca="1" si="3457"/>
        <v>0</v>
      </c>
      <c r="H248" s="140">
        <f t="shared" ca="1" si="3458"/>
        <v>0</v>
      </c>
      <c r="I248" s="168">
        <f t="shared" ca="1" si="3459"/>
        <v>0</v>
      </c>
      <c r="J248" s="140">
        <f t="shared" ca="1" si="3460"/>
        <v>0</v>
      </c>
      <c r="K248" s="140">
        <f t="shared" ca="1" si="3461"/>
        <v>0</v>
      </c>
      <c r="L248" s="143">
        <f t="shared" ca="1" si="3462"/>
        <v>0</v>
      </c>
      <c r="M248" s="108"/>
      <c r="N248" s="145">
        <v>250</v>
      </c>
      <c r="O248" s="146">
        <v>43466</v>
      </c>
      <c r="P248" s="146">
        <v>43525</v>
      </c>
      <c r="Q248" s="147"/>
      <c r="R248" s="148" t="str">
        <f ca="1">IF(AND($P248&lt;&gt;"",$P248&lt;=$B$1,$Q248=""),"RETARD","")</f>
        <v>RETARD</v>
      </c>
      <c r="S248" s="148">
        <f ca="1">IF($O248="","",IF(AND($B$1&lt;$P248,$Q248=""),$P248,IF(AND($Q248&lt;=$P248,$Q248&lt;&gt;""),$Q248,EDATE($P248,1))))</f>
        <v>43556</v>
      </c>
      <c r="T248" s="150"/>
      <c r="U248" s="108"/>
      <c r="V248" s="154" t="str">
        <f t="shared" ca="1" si="3463"/>
        <v>-</v>
      </c>
      <c r="W248" s="155" t="str">
        <f t="shared" ca="1" si="3464"/>
        <v>-</v>
      </c>
      <c r="X248" s="155" t="str">
        <f t="shared" ca="1" si="3465"/>
        <v>-</v>
      </c>
      <c r="Y248" s="155" t="str">
        <f t="shared" ca="1" si="3466"/>
        <v>DCE</v>
      </c>
      <c r="Z248" s="155" t="str">
        <f t="shared" ca="1" si="3467"/>
        <v/>
      </c>
      <c r="AA248" s="155" t="str">
        <f t="shared" ca="1" si="3468"/>
        <v/>
      </c>
      <c r="AB248" s="155" t="str">
        <f t="shared" ca="1" si="3469"/>
        <v/>
      </c>
      <c r="AC248" s="155" t="str">
        <f t="shared" ca="1" si="3470"/>
        <v/>
      </c>
      <c r="AD248" s="155" t="str">
        <f t="shared" ca="1" si="3471"/>
        <v/>
      </c>
      <c r="AE248" s="155" t="str">
        <f t="shared" ca="1" si="3472"/>
        <v/>
      </c>
      <c r="AF248" s="155" t="str">
        <f t="shared" ca="1" si="3473"/>
        <v/>
      </c>
      <c r="AG248" s="156" t="str">
        <f t="shared" ca="1" si="3474"/>
        <v/>
      </c>
      <c r="AH248" s="154" t="str">
        <f t="shared" ca="1" si="3475"/>
        <v/>
      </c>
      <c r="AI248" s="155" t="str">
        <f t="shared" ca="1" si="3476"/>
        <v/>
      </c>
      <c r="AJ248" s="155" t="str">
        <f t="shared" ca="1" si="3477"/>
        <v/>
      </c>
      <c r="AK248" s="155" t="str">
        <f t="shared" ca="1" si="3478"/>
        <v/>
      </c>
      <c r="AL248" s="155" t="str">
        <f t="shared" ca="1" si="3479"/>
        <v/>
      </c>
      <c r="AM248" s="155" t="str">
        <f t="shared" ca="1" si="3480"/>
        <v/>
      </c>
      <c r="AN248" s="155" t="str">
        <f t="shared" ca="1" si="3481"/>
        <v/>
      </c>
      <c r="AO248" s="155" t="str">
        <f t="shared" ca="1" si="3482"/>
        <v/>
      </c>
      <c r="AP248" s="155" t="str">
        <f t="shared" ca="1" si="3483"/>
        <v/>
      </c>
      <c r="AQ248" s="155" t="str">
        <f t="shared" ca="1" si="3484"/>
        <v/>
      </c>
      <c r="AR248" s="155" t="str">
        <f t="shared" ca="1" si="3485"/>
        <v/>
      </c>
      <c r="AS248" s="156" t="str">
        <f t="shared" ca="1" si="3486"/>
        <v/>
      </c>
      <c r="AT248" s="154" t="str">
        <f t="shared" ca="1" si="3487"/>
        <v/>
      </c>
      <c r="AU248" s="155" t="str">
        <f t="shared" ca="1" si="3488"/>
        <v/>
      </c>
      <c r="AV248" s="155" t="str">
        <f t="shared" ca="1" si="3489"/>
        <v/>
      </c>
      <c r="AW248" s="155" t="str">
        <f t="shared" ca="1" si="3490"/>
        <v/>
      </c>
      <c r="AX248" s="155" t="str">
        <f t="shared" ca="1" si="3491"/>
        <v/>
      </c>
      <c r="AY248" s="155" t="str">
        <f t="shared" ca="1" si="3492"/>
        <v/>
      </c>
      <c r="AZ248" s="155" t="str">
        <f t="shared" ca="1" si="3493"/>
        <v/>
      </c>
      <c r="BA248" s="155" t="str">
        <f t="shared" ca="1" si="3494"/>
        <v/>
      </c>
      <c r="BB248" s="155" t="str">
        <f t="shared" ca="1" si="3495"/>
        <v/>
      </c>
      <c r="BC248" s="155" t="str">
        <f t="shared" ca="1" si="3496"/>
        <v/>
      </c>
      <c r="BD248" s="155" t="str">
        <f t="shared" ca="1" si="3497"/>
        <v/>
      </c>
      <c r="BE248" s="156" t="str">
        <f t="shared" ca="1" si="3498"/>
        <v/>
      </c>
      <c r="BF248" s="154" t="str">
        <f t="shared" ca="1" si="3499"/>
        <v/>
      </c>
      <c r="BG248" s="155" t="str">
        <f t="shared" ca="1" si="3500"/>
        <v/>
      </c>
      <c r="BH248" s="155" t="str">
        <f t="shared" ca="1" si="3501"/>
        <v/>
      </c>
      <c r="BI248" s="155" t="str">
        <f t="shared" ca="1" si="3502"/>
        <v/>
      </c>
      <c r="BJ248" s="155" t="str">
        <f t="shared" ca="1" si="3503"/>
        <v/>
      </c>
      <c r="BK248" s="155" t="str">
        <f t="shared" ca="1" si="3504"/>
        <v/>
      </c>
      <c r="BL248" s="155" t="str">
        <f t="shared" ca="1" si="3505"/>
        <v/>
      </c>
      <c r="BM248" s="155" t="str">
        <f t="shared" ca="1" si="3506"/>
        <v/>
      </c>
      <c r="BN248" s="155" t="str">
        <f t="shared" ca="1" si="3507"/>
        <v/>
      </c>
      <c r="BO248" s="155" t="str">
        <f t="shared" ca="1" si="3508"/>
        <v/>
      </c>
      <c r="BP248" s="155" t="str">
        <f t="shared" ca="1" si="3509"/>
        <v/>
      </c>
      <c r="BQ248" s="156" t="str">
        <f t="shared" ca="1" si="3510"/>
        <v/>
      </c>
      <c r="BR248" s="52"/>
      <c r="BS248" s="53">
        <f t="shared" ca="1" si="3337"/>
        <v>71.428571428571431</v>
      </c>
      <c r="BT248" s="53">
        <f t="shared" ca="1" si="3337"/>
        <v>71.428571428571431</v>
      </c>
      <c r="BU248" s="53">
        <f t="shared" ca="1" si="3337"/>
        <v>71.428571428571431</v>
      </c>
      <c r="BV248" s="53">
        <f t="shared" ca="1" si="3337"/>
        <v>35.714285714285715</v>
      </c>
      <c r="BW248" s="53">
        <f t="shared" ca="1" si="3337"/>
        <v>0</v>
      </c>
      <c r="BX248" s="53">
        <f t="shared" ca="1" si="3337"/>
        <v>0</v>
      </c>
      <c r="BY248" s="53">
        <f t="shared" ca="1" si="3337"/>
        <v>0</v>
      </c>
      <c r="BZ248" s="53">
        <f t="shared" ca="1" si="3337"/>
        <v>0</v>
      </c>
      <c r="CA248" s="53">
        <f t="shared" ca="1" si="3337"/>
        <v>0</v>
      </c>
      <c r="CB248" s="53">
        <f t="shared" ca="1" si="3337"/>
        <v>0</v>
      </c>
      <c r="CC248" s="53">
        <f t="shared" ca="1" si="3337"/>
        <v>0</v>
      </c>
      <c r="CD248" s="54">
        <f t="shared" ca="1" si="3337"/>
        <v>0</v>
      </c>
      <c r="CE248" s="53">
        <f t="shared" ca="1" si="3337"/>
        <v>0</v>
      </c>
      <c r="CF248" s="53">
        <f t="shared" ca="1" si="3337"/>
        <v>0</v>
      </c>
      <c r="CG248" s="53">
        <f t="shared" ca="1" si="3337"/>
        <v>0</v>
      </c>
      <c r="CH248" s="53">
        <f t="shared" ca="1" si="3337"/>
        <v>0</v>
      </c>
      <c r="CI248" s="53">
        <f t="shared" ca="1" si="3338"/>
        <v>0</v>
      </c>
      <c r="CJ248" s="53">
        <f t="shared" ca="1" si="3338"/>
        <v>0</v>
      </c>
      <c r="CK248" s="53">
        <f t="shared" ca="1" si="3338"/>
        <v>0</v>
      </c>
      <c r="CL248" s="53">
        <f t="shared" ca="1" si="3338"/>
        <v>0</v>
      </c>
      <c r="CM248" s="53">
        <f t="shared" ca="1" si="3338"/>
        <v>0</v>
      </c>
      <c r="CN248" s="53">
        <f t="shared" ca="1" si="3338"/>
        <v>0</v>
      </c>
      <c r="CO248" s="53">
        <f t="shared" ca="1" si="3338"/>
        <v>0</v>
      </c>
      <c r="CP248" s="54">
        <f t="shared" ca="1" si="3338"/>
        <v>0</v>
      </c>
      <c r="CQ248" s="53">
        <f t="shared" ca="1" si="3338"/>
        <v>0</v>
      </c>
      <c r="CR248" s="53">
        <f t="shared" ca="1" si="3338"/>
        <v>0</v>
      </c>
      <c r="CS248" s="53">
        <f t="shared" ca="1" si="3338"/>
        <v>0</v>
      </c>
      <c r="CT248" s="53">
        <f t="shared" ca="1" si="3338"/>
        <v>0</v>
      </c>
      <c r="CU248" s="53">
        <f t="shared" ca="1" si="3338"/>
        <v>0</v>
      </c>
      <c r="CV248" s="53">
        <f t="shared" ca="1" si="3338"/>
        <v>0</v>
      </c>
      <c r="CW248" s="53">
        <f t="shared" ca="1" si="3338"/>
        <v>0</v>
      </c>
      <c r="CX248" s="53">
        <f t="shared" ca="1" si="3338"/>
        <v>0</v>
      </c>
      <c r="CY248" s="53">
        <f t="shared" ca="1" si="3339"/>
        <v>0</v>
      </c>
      <c r="CZ248" s="53">
        <f t="shared" ca="1" si="3339"/>
        <v>0</v>
      </c>
      <c r="DA248" s="53">
        <f t="shared" ca="1" si="3339"/>
        <v>0</v>
      </c>
      <c r="DB248" s="54">
        <f t="shared" ca="1" si="3339"/>
        <v>0</v>
      </c>
      <c r="DC248" s="53">
        <f t="shared" ca="1" si="3339"/>
        <v>0</v>
      </c>
      <c r="DD248" s="53">
        <f t="shared" ca="1" si="3339"/>
        <v>0</v>
      </c>
      <c r="DE248" s="53">
        <f t="shared" ca="1" si="3339"/>
        <v>0</v>
      </c>
      <c r="DF248" s="53">
        <f t="shared" ca="1" si="3339"/>
        <v>0</v>
      </c>
      <c r="DG248" s="53">
        <f t="shared" ca="1" si="3339"/>
        <v>0</v>
      </c>
      <c r="DH248" s="53">
        <f t="shared" ca="1" si="3339"/>
        <v>0</v>
      </c>
      <c r="DI248" s="53">
        <f t="shared" ca="1" si="3339"/>
        <v>0</v>
      </c>
      <c r="DJ248" s="53">
        <f t="shared" ca="1" si="3339"/>
        <v>0</v>
      </c>
      <c r="DK248" s="53">
        <f t="shared" ca="1" si="3339"/>
        <v>0</v>
      </c>
      <c r="DL248" s="53">
        <f t="shared" ca="1" si="3339"/>
        <v>0</v>
      </c>
      <c r="DM248" s="53">
        <f t="shared" ca="1" si="3339"/>
        <v>0</v>
      </c>
      <c r="DN248" s="53">
        <f t="shared" ca="1" si="3339"/>
        <v>0</v>
      </c>
      <c r="DO248" s="52"/>
      <c r="DP248" s="60">
        <v>35.714285714285715</v>
      </c>
      <c r="DQ248" s="53">
        <v>35.714285714285715</v>
      </c>
      <c r="DR248" s="53">
        <v>35.714285714285715</v>
      </c>
      <c r="DS248" s="53">
        <v>35.714285714285715</v>
      </c>
      <c r="DT248" s="53">
        <v>35.714285714285715</v>
      </c>
      <c r="DU248" s="53">
        <v>35.714285714285715</v>
      </c>
      <c r="DV248" s="53">
        <v>35.714285714285715</v>
      </c>
      <c r="DW248" s="53">
        <v>0</v>
      </c>
      <c r="DX248" s="53">
        <v>0</v>
      </c>
      <c r="DY248" s="53">
        <v>0</v>
      </c>
      <c r="DZ248" s="53">
        <v>0</v>
      </c>
      <c r="EA248" s="53">
        <v>0</v>
      </c>
      <c r="EB248" s="53">
        <v>0</v>
      </c>
      <c r="EC248" s="53">
        <v>0</v>
      </c>
      <c r="ED248" s="53">
        <v>0</v>
      </c>
      <c r="EE248" s="53">
        <v>0</v>
      </c>
      <c r="EF248" s="53">
        <v>0</v>
      </c>
      <c r="EG248" s="53">
        <v>0</v>
      </c>
      <c r="EH248" s="53">
        <v>0</v>
      </c>
      <c r="EI248" s="53">
        <v>0</v>
      </c>
      <c r="EJ248" s="53">
        <v>0</v>
      </c>
      <c r="EK248" s="53">
        <v>0</v>
      </c>
      <c r="EL248" s="55">
        <v>0</v>
      </c>
      <c r="EM248" s="54">
        <v>0</v>
      </c>
      <c r="EN248" s="53">
        <v>0</v>
      </c>
      <c r="EO248" s="53">
        <v>0</v>
      </c>
      <c r="EP248" s="53">
        <v>0</v>
      </c>
      <c r="EQ248" s="53">
        <v>0</v>
      </c>
      <c r="ER248" s="53">
        <v>0</v>
      </c>
      <c r="ES248" s="53">
        <v>0</v>
      </c>
      <c r="ET248" s="53">
        <v>0</v>
      </c>
      <c r="EU248" s="53">
        <v>0</v>
      </c>
      <c r="EV248" s="53">
        <v>0</v>
      </c>
      <c r="EW248" s="53">
        <v>0</v>
      </c>
      <c r="EX248" s="53">
        <v>0</v>
      </c>
      <c r="EY248" s="53">
        <v>0</v>
      </c>
      <c r="EZ248" s="53">
        <v>0</v>
      </c>
      <c r="FA248" s="53">
        <v>0</v>
      </c>
      <c r="FB248" s="53">
        <v>0</v>
      </c>
      <c r="FC248" s="53">
        <v>0</v>
      </c>
      <c r="FD248" s="53">
        <v>0</v>
      </c>
      <c r="FE248" s="53">
        <v>0</v>
      </c>
      <c r="FF248" s="53">
        <v>0</v>
      </c>
      <c r="FG248" s="53">
        <v>0</v>
      </c>
      <c r="FH248" s="53">
        <v>0</v>
      </c>
      <c r="FI248" s="53">
        <v>0</v>
      </c>
      <c r="FJ248" s="53">
        <v>0</v>
      </c>
      <c r="FK248" s="54">
        <v>0</v>
      </c>
      <c r="FL248" s="53">
        <v>0</v>
      </c>
      <c r="FM248" s="53">
        <v>0</v>
      </c>
      <c r="FN248" s="53">
        <v>0</v>
      </c>
      <c r="FO248" s="53">
        <v>0</v>
      </c>
      <c r="FP248" s="53">
        <v>0</v>
      </c>
      <c r="FQ248" s="53">
        <v>0</v>
      </c>
      <c r="FR248" s="53">
        <v>0</v>
      </c>
      <c r="FS248" s="53">
        <v>0</v>
      </c>
      <c r="FT248" s="53">
        <v>0</v>
      </c>
      <c r="FU248" s="53">
        <v>0</v>
      </c>
      <c r="FV248" s="53">
        <v>0</v>
      </c>
      <c r="FW248" s="53">
        <v>0</v>
      </c>
      <c r="FX248" s="53">
        <v>0</v>
      </c>
      <c r="FY248" s="53">
        <v>0</v>
      </c>
      <c r="FZ248" s="53">
        <v>0</v>
      </c>
      <c r="GA248" s="53">
        <v>0</v>
      </c>
      <c r="GB248" s="53">
        <v>0</v>
      </c>
      <c r="GC248" s="53">
        <v>0</v>
      </c>
      <c r="GD248" s="53">
        <v>0</v>
      </c>
      <c r="GE248" s="53">
        <v>0</v>
      </c>
      <c r="GF248" s="53">
        <v>0</v>
      </c>
      <c r="GG248" s="53">
        <v>0</v>
      </c>
      <c r="GH248" s="53">
        <v>0</v>
      </c>
      <c r="GI248" s="54">
        <v>0</v>
      </c>
      <c r="GJ248" s="53">
        <v>0</v>
      </c>
      <c r="GK248" s="53">
        <v>0</v>
      </c>
      <c r="GL248" s="53">
        <v>0</v>
      </c>
      <c r="GM248" s="53">
        <v>0</v>
      </c>
      <c r="GN248" s="53">
        <v>0</v>
      </c>
      <c r="GO248" s="53">
        <v>0</v>
      </c>
      <c r="GP248" s="53">
        <v>0</v>
      </c>
      <c r="GQ248" s="53">
        <v>0</v>
      </c>
      <c r="GR248" s="53">
        <v>0</v>
      </c>
      <c r="GS248" s="53">
        <v>0</v>
      </c>
      <c r="GT248" s="53">
        <v>0</v>
      </c>
      <c r="GU248" s="53">
        <v>0</v>
      </c>
      <c r="GV248" s="53">
        <v>0</v>
      </c>
      <c r="GW248" s="53">
        <v>0</v>
      </c>
      <c r="GX248" s="53">
        <v>0</v>
      </c>
      <c r="GY248" s="53">
        <v>0</v>
      </c>
      <c r="GZ248" s="53">
        <v>0</v>
      </c>
      <c r="HA248" s="53">
        <v>0</v>
      </c>
      <c r="HB248" s="53">
        <v>0</v>
      </c>
      <c r="HC248" s="53">
        <v>0</v>
      </c>
      <c r="HD248" s="53">
        <v>0</v>
      </c>
      <c r="HE248" s="53">
        <v>0</v>
      </c>
      <c r="HF248" s="53">
        <v>0</v>
      </c>
      <c r="HG248" s="54">
        <v>0</v>
      </c>
      <c r="HH248" s="52"/>
      <c r="HI248" s="160"/>
      <c r="HJ248" s="161"/>
      <c r="HK248" s="161"/>
      <c r="HL248" s="161"/>
      <c r="HM248" s="161"/>
      <c r="HN248" s="161"/>
      <c r="HO248" s="161"/>
      <c r="HP248" s="161"/>
      <c r="HQ248" s="161"/>
      <c r="HR248" s="161"/>
      <c r="HS248" s="161"/>
      <c r="HT248" s="162"/>
      <c r="HU248" s="160"/>
      <c r="HV248" s="161"/>
      <c r="HW248" s="161"/>
      <c r="HX248" s="161"/>
      <c r="HY248" s="161"/>
      <c r="HZ248" s="161"/>
      <c r="IA248" s="161"/>
      <c r="IB248" s="161"/>
      <c r="IC248" s="161"/>
      <c r="ID248" s="161"/>
      <c r="IE248" s="161"/>
      <c r="IF248" s="162"/>
      <c r="IG248" s="160"/>
      <c r="IH248" s="161"/>
      <c r="II248" s="161"/>
      <c r="IJ248" s="161"/>
      <c r="IK248" s="161"/>
      <c r="IL248" s="161"/>
      <c r="IM248" s="161"/>
      <c r="IN248" s="161"/>
      <c r="IO248" s="161"/>
      <c r="IP248" s="161"/>
      <c r="IQ248" s="161"/>
      <c r="IR248" s="162"/>
      <c r="IS248" s="160"/>
      <c r="IT248" s="161"/>
      <c r="IU248" s="161"/>
      <c r="IV248" s="161"/>
      <c r="IW248" s="161"/>
      <c r="IX248" s="161"/>
      <c r="IY248" s="161"/>
      <c r="IZ248" s="161"/>
      <c r="JA248" s="161"/>
      <c r="JB248" s="161"/>
      <c r="JC248" s="161"/>
      <c r="JD248" s="162"/>
      <c r="JE248" s="92"/>
    </row>
    <row r="249" spans="1:265" s="1" customFormat="1" ht="14.4" x14ac:dyDescent="0.3">
      <c r="A249" s="124"/>
      <c r="B249" s="171"/>
      <c r="C249" s="165" t="s">
        <v>43</v>
      </c>
      <c r="D249" s="137" t="s">
        <v>28</v>
      </c>
      <c r="E249" s="137" t="s">
        <v>39</v>
      </c>
      <c r="F249" s="138"/>
      <c r="G249" s="137"/>
      <c r="H249" s="137"/>
      <c r="I249" s="172"/>
      <c r="J249" s="137"/>
      <c r="K249" s="137"/>
      <c r="L249" s="139"/>
      <c r="M249" s="108"/>
      <c r="N249" s="144">
        <f ca="1">SUM(INDIRECT(ADDRESS(ROW($C249)+1,COLUMN($C249)+11,4)&amp;":"&amp;ADDRESS(ROW($C249)+(COUNTIFS($C$1:$C$12,$C249)-1),COLUMN($C249)+11,4)))</f>
        <v>850</v>
      </c>
      <c r="O249" s="137"/>
      <c r="P249" s="137"/>
      <c r="Q249" s="137"/>
      <c r="R249" s="137"/>
      <c r="S249" s="137"/>
      <c r="T249" s="170"/>
      <c r="U249" s="108"/>
      <c r="V249" s="151"/>
      <c r="W249" s="152"/>
      <c r="X249" s="152"/>
      <c r="Y249" s="152"/>
      <c r="Z249" s="152"/>
      <c r="AA249" s="152"/>
      <c r="AB249" s="152"/>
      <c r="AC249" s="152"/>
      <c r="AD249" s="152"/>
      <c r="AE249" s="152"/>
      <c r="AF249" s="152"/>
      <c r="AG249" s="153"/>
      <c r="AH249" s="151"/>
      <c r="AI249" s="152"/>
      <c r="AJ249" s="152"/>
      <c r="AK249" s="152"/>
      <c r="AL249" s="152"/>
      <c r="AM249" s="152"/>
      <c r="AN249" s="152"/>
      <c r="AO249" s="152"/>
      <c r="AP249" s="152"/>
      <c r="AQ249" s="152"/>
      <c r="AR249" s="152"/>
      <c r="AS249" s="153"/>
      <c r="AT249" s="151"/>
      <c r="AU249" s="152"/>
      <c r="AV249" s="152"/>
      <c r="AW249" s="152"/>
      <c r="AX249" s="152"/>
      <c r="AY249" s="152"/>
      <c r="AZ249" s="152"/>
      <c r="BA249" s="152"/>
      <c r="BB249" s="152"/>
      <c r="BC249" s="152"/>
      <c r="BD249" s="152"/>
      <c r="BE249" s="153"/>
      <c r="BF249" s="151"/>
      <c r="BG249" s="152"/>
      <c r="BH249" s="152"/>
      <c r="BI249" s="152"/>
      <c r="BJ249" s="152"/>
      <c r="BK249" s="152"/>
      <c r="BL249" s="152"/>
      <c r="BM249" s="152"/>
      <c r="BN249" s="152"/>
      <c r="BO249" s="152"/>
      <c r="BP249" s="152"/>
      <c r="BQ249" s="153"/>
      <c r="BR249" s="52"/>
      <c r="BS249" s="71"/>
      <c r="BT249" s="71"/>
      <c r="BU249" s="71"/>
      <c r="BV249" s="71"/>
      <c r="BW249" s="71"/>
      <c r="BX249" s="71"/>
      <c r="BY249" s="71"/>
      <c r="BZ249" s="71"/>
      <c r="CA249" s="71"/>
      <c r="CB249" s="71"/>
      <c r="CC249" s="71"/>
      <c r="CD249" s="72"/>
      <c r="CE249" s="71"/>
      <c r="CF249" s="71"/>
      <c r="CG249" s="71"/>
      <c r="CH249" s="71"/>
      <c r="CI249" s="71"/>
      <c r="CJ249" s="71"/>
      <c r="CK249" s="71"/>
      <c r="CL249" s="71"/>
      <c r="CM249" s="71"/>
      <c r="CN249" s="71"/>
      <c r="CO249" s="71"/>
      <c r="CP249" s="72"/>
      <c r="CQ249" s="71"/>
      <c r="CR249" s="71"/>
      <c r="CS249" s="71"/>
      <c r="CT249" s="71"/>
      <c r="CU249" s="71"/>
      <c r="CV249" s="71"/>
      <c r="CW249" s="71"/>
      <c r="CX249" s="71"/>
      <c r="CY249" s="71"/>
      <c r="CZ249" s="71"/>
      <c r="DA249" s="71"/>
      <c r="DB249" s="72"/>
      <c r="DC249" s="71"/>
      <c r="DD249" s="71"/>
      <c r="DE249" s="71"/>
      <c r="DF249" s="71"/>
      <c r="DG249" s="71"/>
      <c r="DH249" s="71"/>
      <c r="DI249" s="71"/>
      <c r="DJ249" s="71"/>
      <c r="DK249" s="71"/>
      <c r="DL249" s="71"/>
      <c r="DM249" s="71"/>
      <c r="DN249" s="71"/>
      <c r="DO249" s="52"/>
      <c r="DP249" s="73"/>
      <c r="DQ249" s="71"/>
      <c r="DR249" s="71"/>
      <c r="DS249" s="71"/>
      <c r="DT249" s="71"/>
      <c r="DU249" s="71"/>
      <c r="DV249" s="71"/>
      <c r="DW249" s="71"/>
      <c r="DX249" s="71"/>
      <c r="DY249" s="71"/>
      <c r="DZ249" s="71"/>
      <c r="EA249" s="71"/>
      <c r="EB249" s="71"/>
      <c r="EC249" s="71"/>
      <c r="ED249" s="71"/>
      <c r="EE249" s="71"/>
      <c r="EF249" s="71"/>
      <c r="EG249" s="71"/>
      <c r="EH249" s="71"/>
      <c r="EI249" s="71"/>
      <c r="EJ249" s="71"/>
      <c r="EK249" s="71"/>
      <c r="EL249" s="74"/>
      <c r="EM249" s="72"/>
      <c r="EN249" s="71"/>
      <c r="EO249" s="71"/>
      <c r="EP249" s="71"/>
      <c r="EQ249" s="71"/>
      <c r="ER249" s="71"/>
      <c r="ES249" s="71"/>
      <c r="ET249" s="71"/>
      <c r="EU249" s="71"/>
      <c r="EV249" s="71"/>
      <c r="EW249" s="71"/>
      <c r="EX249" s="71"/>
      <c r="EY249" s="71"/>
      <c r="EZ249" s="71"/>
      <c r="FA249" s="71"/>
      <c r="FB249" s="71"/>
      <c r="FC249" s="71"/>
      <c r="FD249" s="71"/>
      <c r="FE249" s="71"/>
      <c r="FF249" s="71"/>
      <c r="FG249" s="71"/>
      <c r="FH249" s="71"/>
      <c r="FI249" s="71"/>
      <c r="FJ249" s="71"/>
      <c r="FK249" s="72"/>
      <c r="FL249" s="71"/>
      <c r="FM249" s="71"/>
      <c r="FN249" s="71"/>
      <c r="FO249" s="71"/>
      <c r="FP249" s="71"/>
      <c r="FQ249" s="71"/>
      <c r="FR249" s="71"/>
      <c r="FS249" s="71"/>
      <c r="FT249" s="71"/>
      <c r="FU249" s="71"/>
      <c r="FV249" s="71"/>
      <c r="FW249" s="71"/>
      <c r="FX249" s="71"/>
      <c r="FY249" s="71"/>
      <c r="FZ249" s="71"/>
      <c r="GA249" s="71"/>
      <c r="GB249" s="71"/>
      <c r="GC249" s="71"/>
      <c r="GD249" s="71"/>
      <c r="GE249" s="71"/>
      <c r="GF249" s="71"/>
      <c r="GG249" s="71"/>
      <c r="GH249" s="71"/>
      <c r="GI249" s="72"/>
      <c r="GJ249" s="71"/>
      <c r="GK249" s="71"/>
      <c r="GL249" s="71"/>
      <c r="GM249" s="71"/>
      <c r="GN249" s="71"/>
      <c r="GO249" s="71"/>
      <c r="GP249" s="71"/>
      <c r="GQ249" s="71"/>
      <c r="GR249" s="71"/>
      <c r="GS249" s="71"/>
      <c r="GT249" s="71"/>
      <c r="GU249" s="71"/>
      <c r="GV249" s="71"/>
      <c r="GW249" s="71"/>
      <c r="GX249" s="71"/>
      <c r="GY249" s="71"/>
      <c r="GZ249" s="71"/>
      <c r="HA249" s="71"/>
      <c r="HB249" s="71"/>
      <c r="HC249" s="71"/>
      <c r="HD249" s="71"/>
      <c r="HE249" s="71"/>
      <c r="HF249" s="71"/>
      <c r="HG249" s="72"/>
      <c r="HH249" s="52"/>
      <c r="HI249" s="157"/>
      <c r="HJ249" s="158"/>
      <c r="HK249" s="158"/>
      <c r="HL249" s="158"/>
      <c r="HM249" s="158"/>
      <c r="HN249" s="158"/>
      <c r="HO249" s="158"/>
      <c r="HP249" s="158"/>
      <c r="HQ249" s="158"/>
      <c r="HR249" s="158"/>
      <c r="HS249" s="158"/>
      <c r="HT249" s="159"/>
      <c r="HU249" s="157"/>
      <c r="HV249" s="158"/>
      <c r="HW249" s="158"/>
      <c r="HX249" s="158"/>
      <c r="HY249" s="158"/>
      <c r="HZ249" s="158"/>
      <c r="IA249" s="158"/>
      <c r="IB249" s="158"/>
      <c r="IC249" s="158"/>
      <c r="ID249" s="158"/>
      <c r="IE249" s="158"/>
      <c r="IF249" s="159"/>
      <c r="IG249" s="157"/>
      <c r="IH249" s="158"/>
      <c r="II249" s="158"/>
      <c r="IJ249" s="158"/>
      <c r="IK249" s="158"/>
      <c r="IL249" s="158"/>
      <c r="IM249" s="158"/>
      <c r="IN249" s="158"/>
      <c r="IO249" s="158"/>
      <c r="IP249" s="158"/>
      <c r="IQ249" s="158"/>
      <c r="IR249" s="159"/>
      <c r="IS249" s="157"/>
      <c r="IT249" s="158"/>
      <c r="IU249" s="158"/>
      <c r="IV249" s="158"/>
      <c r="IW249" s="158"/>
      <c r="IX249" s="158"/>
      <c r="IY249" s="158"/>
      <c r="IZ249" s="158"/>
      <c r="JA249" s="158"/>
      <c r="JB249" s="158"/>
      <c r="JC249" s="158"/>
      <c r="JD249" s="159"/>
      <c r="JE249" s="92"/>
    </row>
    <row r="250" spans="1:265" s="1" customFormat="1" ht="15" customHeight="1" x14ac:dyDescent="0.3">
      <c r="A250" s="125"/>
      <c r="B250" s="163">
        <f t="shared" ref="B250:B252" ca="1" si="3511">INDIRECT(ADDRESS(ROW(A250)-1,COLUMN(A250)+1,4),TRUE)</f>
        <v>0</v>
      </c>
      <c r="C250" s="164" t="str">
        <f t="shared" ref="C250:C252" ca="1" si="3512">INDIRECT(ADDRESS(ROW(B250)-1,COLUMN(B250)+1,4),TRUE)</f>
        <v>Affaire 1</v>
      </c>
      <c r="D250" s="140" t="str">
        <f t="shared" ref="D250:D252" ca="1" si="3513">INDIRECT(ADDRESS(ROW(C250)-1,COLUMN(C250)+1,4),TRUE)</f>
        <v>DCE/REA</v>
      </c>
      <c r="E250" s="141" t="s">
        <v>38</v>
      </c>
      <c r="F250" s="142">
        <v>1</v>
      </c>
      <c r="G250" s="140">
        <f t="shared" ref="G250:G252" ca="1" si="3514">INDIRECT(ADDRESS(ROW(F250)-1,COLUMN(F250)+1,4),TRUE)</f>
        <v>0</v>
      </c>
      <c r="H250" s="140">
        <f t="shared" ref="H250:H252" ca="1" si="3515">INDIRECT(ADDRESS(ROW(G250)-1,COLUMN(G250)+1,4),TRUE)</f>
        <v>0</v>
      </c>
      <c r="I250" s="168">
        <f t="shared" ref="I250:I252" ca="1" si="3516">INDIRECT(ADDRESS(ROW(H250)-1,COLUMN(H250)+1,4),TRUE)</f>
        <v>0</v>
      </c>
      <c r="J250" s="173">
        <f t="shared" ref="J250:J252" ca="1" si="3517">INDIRECT(ADDRESS(ROW(I250)-1,COLUMN(I250)+1,4),TRUE)</f>
        <v>0</v>
      </c>
      <c r="K250" s="140">
        <f t="shared" ref="K250:K252" ca="1" si="3518">INDIRECT(ADDRESS(ROW(J250)-1,COLUMN(J250)+1,4),TRUE)</f>
        <v>0</v>
      </c>
      <c r="L250" s="143">
        <f t="shared" ref="L250:L252" ca="1" si="3519">INDIRECT(ADDRESS(ROW(K250)-1,COLUMN(K250)+1,4),TRUE)</f>
        <v>0</v>
      </c>
      <c r="M250" s="108"/>
      <c r="N250" s="145">
        <v>400</v>
      </c>
      <c r="O250" s="146">
        <v>43466</v>
      </c>
      <c r="P250" s="146">
        <v>43586</v>
      </c>
      <c r="Q250" s="147"/>
      <c r="R250" s="148" t="str">
        <f ca="1">IF(AND($P250&lt;&gt;"",$P250&lt;=$B$1,$Q250=""),"RETARD","")</f>
        <v>RETARD</v>
      </c>
      <c r="S250" s="148">
        <f ca="1">IF($O250="","",IF(AND($B$1&lt;$P250,$Q250=""),$P250,IF(AND($Q250&lt;=$P250,$Q250&lt;&gt;""),$Q250,EDATE($P250,1))))</f>
        <v>43617</v>
      </c>
      <c r="T250" s="169"/>
      <c r="U250" s="108"/>
      <c r="V250" s="154" t="str">
        <f t="shared" ref="V250:V252" ca="1" si="3520">IF(AND(BS250&gt;0,BT250&gt;0),"-",IF(AND(BS250&gt;0,BT250=0),IF($D250="DCE/REA",IF(HI250="","DCE","REA"),$D250),""))</f>
        <v>-</v>
      </c>
      <c r="W250" s="155" t="str">
        <f t="shared" ref="W250:W252" ca="1" si="3521">IF(AND(BT250&gt;0,BU250&gt;0),"-",IF(AND(BT250&gt;0,BU250=0),IF($D250="DCE/REA",IF(HJ250="","DCE","REA"),$D250),""))</f>
        <v>-</v>
      </c>
      <c r="X250" s="155" t="str">
        <f t="shared" ref="X250:X252" ca="1" si="3522">IF(AND(BU250&gt;0,BV250&gt;0),"-",IF(AND(BU250&gt;0,BV250=0),IF($D250="DCE/REA",IF(HK250="","DCE","REA"),$D250),""))</f>
        <v>-</v>
      </c>
      <c r="Y250" s="155" t="str">
        <f t="shared" ref="Y250:Y252" ca="1" si="3523">IF(AND(BV250&gt;0,BW250&gt;0),"-",IF(AND(BV250&gt;0,BW250=0),IF($D250="DCE/REA",IF(HL250="","DCE","REA"),$D250),""))</f>
        <v>-</v>
      </c>
      <c r="Z250" s="155" t="str">
        <f t="shared" ref="Z250:Z252" ca="1" si="3524">IF(AND(BW250&gt;0,BX250&gt;0),"-",IF(AND(BW250&gt;0,BX250=0),IF($D250="DCE/REA",IF(HM250="","DCE","REA"),$D250),""))</f>
        <v>-</v>
      </c>
      <c r="AA250" s="155" t="str">
        <f t="shared" ref="AA250:AA252" ca="1" si="3525">IF(AND(BX250&gt;0,BY250&gt;0),"-",IF(AND(BX250&gt;0,BY250=0),IF($D250="DCE/REA",IF(HN250="","DCE","REA"),$D250),""))</f>
        <v>DCE</v>
      </c>
      <c r="AB250" s="155" t="str">
        <f t="shared" ref="AB250:AB252" ca="1" si="3526">IF(AND(BY250&gt;0,BZ250&gt;0),"-",IF(AND(BY250&gt;0,BZ250=0),IF($D250="DCE/REA",IF(HO250="","DCE","REA"),$D250),""))</f>
        <v/>
      </c>
      <c r="AC250" s="155" t="str">
        <f t="shared" ref="AC250:AC252" ca="1" si="3527">IF(AND(BZ250&gt;0,CA250&gt;0),"-",IF(AND(BZ250&gt;0,CA250=0),IF($D250="DCE/REA",IF(HP250="","DCE","REA"),$D250),""))</f>
        <v/>
      </c>
      <c r="AD250" s="155" t="str">
        <f t="shared" ref="AD250:AD252" ca="1" si="3528">IF(AND(CA250&gt;0,CB250&gt;0),"-",IF(AND(CA250&gt;0,CB250=0),IF($D250="DCE/REA",IF(HQ250="","DCE","REA"),$D250),""))</f>
        <v/>
      </c>
      <c r="AE250" s="155" t="str">
        <f t="shared" ref="AE250:AE252" ca="1" si="3529">IF(AND(CB250&gt;0,CC250&gt;0),"-",IF(AND(CB250&gt;0,CC250=0),IF($D250="DCE/REA",IF(HR250="","DCE","REA"),$D250),""))</f>
        <v/>
      </c>
      <c r="AF250" s="155" t="str">
        <f t="shared" ref="AF250:AF252" ca="1" si="3530">IF(AND(CC250&gt;0,CD250&gt;0),"-",IF(AND(CC250&gt;0,CD250=0),IF($D250="DCE/REA",IF(HS250="","DCE","REA"),$D250),""))</f>
        <v/>
      </c>
      <c r="AG250" s="156" t="str">
        <f t="shared" ref="AG250:AG252" ca="1" si="3531">IF(AND(CD250&gt;0,CE250&gt;0),"-",IF(AND(CD250&gt;0,CE250=0),IF($D250="DCE/REA",IF(HT250="","DCE","REA"),$D250),""))</f>
        <v/>
      </c>
      <c r="AH250" s="154" t="str">
        <f t="shared" ref="AH250:AH252" ca="1" si="3532">IF(AND(CE250&gt;0,CF250&gt;0),"-",IF(AND(CE250&gt;0,CF250=0),IF($D250="DCE/REA",IF(HU250="","DCE","REA"),$D250),""))</f>
        <v/>
      </c>
      <c r="AI250" s="155" t="str">
        <f t="shared" ref="AI250:AI252" ca="1" si="3533">IF(AND(CF250&gt;0,CG250&gt;0),"-",IF(AND(CF250&gt;0,CG250=0),IF($D250="DCE/REA",IF(HV250="","DCE","REA"),$D250),""))</f>
        <v/>
      </c>
      <c r="AJ250" s="155" t="str">
        <f t="shared" ref="AJ250:AJ252" ca="1" si="3534">IF(AND(CG250&gt;0,CH250&gt;0),"-",IF(AND(CG250&gt;0,CH250=0),IF($D250="DCE/REA",IF(HW250="","DCE","REA"),$D250),""))</f>
        <v/>
      </c>
      <c r="AK250" s="155" t="str">
        <f t="shared" ref="AK250:AK252" ca="1" si="3535">IF(AND(CH250&gt;0,CI250&gt;0),"-",IF(AND(CH250&gt;0,CI250=0),IF($D250="DCE/REA",IF(HX250="","DCE","REA"),$D250),""))</f>
        <v/>
      </c>
      <c r="AL250" s="155" t="str">
        <f t="shared" ref="AL250:AL252" ca="1" si="3536">IF(AND(CI250&gt;0,CJ250&gt;0),"-",IF(AND(CI250&gt;0,CJ250=0),IF($D250="DCE/REA",IF(HY250="","DCE","REA"),$D250),""))</f>
        <v/>
      </c>
      <c r="AM250" s="155" t="str">
        <f t="shared" ref="AM250:AM252" ca="1" si="3537">IF(AND(CJ250&gt;0,CK250&gt;0),"-",IF(AND(CJ250&gt;0,CK250=0),IF($D250="DCE/REA",IF(HZ250="","DCE","REA"),$D250),""))</f>
        <v/>
      </c>
      <c r="AN250" s="155" t="str">
        <f t="shared" ref="AN250:AN252" ca="1" si="3538">IF(AND(CK250&gt;0,CL250&gt;0),"-",IF(AND(CK250&gt;0,CL250=0),IF($D250="DCE/REA",IF(IA250="","DCE","REA"),$D250),""))</f>
        <v/>
      </c>
      <c r="AO250" s="155" t="str">
        <f t="shared" ref="AO250:AO252" ca="1" si="3539">IF(AND(CL250&gt;0,CM250&gt;0),"-",IF(AND(CL250&gt;0,CM250=0),IF($D250="DCE/REA",IF(IB250="","DCE","REA"),$D250),""))</f>
        <v/>
      </c>
      <c r="AP250" s="155" t="str">
        <f t="shared" ref="AP250:AP252" ca="1" si="3540">IF(AND(CM250&gt;0,CN250&gt;0),"-",IF(AND(CM250&gt;0,CN250=0),IF($D250="DCE/REA",IF(IC250="","DCE","REA"),$D250),""))</f>
        <v/>
      </c>
      <c r="AQ250" s="155" t="str">
        <f t="shared" ref="AQ250:AQ252" ca="1" si="3541">IF(AND(CN250&gt;0,CO250&gt;0),"-",IF(AND(CN250&gt;0,CO250=0),IF($D250="DCE/REA",IF(ID250="","DCE","REA"),$D250),""))</f>
        <v/>
      </c>
      <c r="AR250" s="155" t="str">
        <f t="shared" ref="AR250:AR252" ca="1" si="3542">IF(AND(CO250&gt;0,CP250&gt;0),"-",IF(AND(CO250&gt;0,CP250=0),IF($D250="DCE/REA",IF(IE250="","DCE","REA"),$D250),""))</f>
        <v/>
      </c>
      <c r="AS250" s="156" t="str">
        <f t="shared" ref="AS250:AS252" ca="1" si="3543">IF(AND(CP250&gt;0,CQ250&gt;0),"-",IF(AND(CP250&gt;0,CQ250=0),IF($D250="DCE/REA",IF(IF250="","DCE","REA"),$D250),""))</f>
        <v/>
      </c>
      <c r="AT250" s="154" t="str">
        <f t="shared" ref="AT250:AT252" ca="1" si="3544">IF(AND(CQ250&gt;0,CR250&gt;0),"-",IF(AND(CQ250&gt;0,CR250=0),IF($D250="DCE/REA",IF(IG250="","DCE","REA"),$D250),""))</f>
        <v/>
      </c>
      <c r="AU250" s="155" t="str">
        <f t="shared" ref="AU250:AU252" ca="1" si="3545">IF(AND(CR250&gt;0,CS250&gt;0),"-",IF(AND(CR250&gt;0,CS250=0),IF($D250="DCE/REA",IF(IH250="","DCE","REA"),$D250),""))</f>
        <v/>
      </c>
      <c r="AV250" s="155" t="str">
        <f t="shared" ref="AV250:AV252" ca="1" si="3546">IF(AND(CS250&gt;0,CT250&gt;0),"-",IF(AND(CS250&gt;0,CT250=0),IF($D250="DCE/REA",IF(II250="","DCE","REA"),$D250),""))</f>
        <v/>
      </c>
      <c r="AW250" s="155" t="str">
        <f t="shared" ref="AW250:AW252" ca="1" si="3547">IF(AND(CT250&gt;0,CU250&gt;0),"-",IF(AND(CT250&gt;0,CU250=0),IF($D250="DCE/REA",IF(IJ250="","DCE","REA"),$D250),""))</f>
        <v/>
      </c>
      <c r="AX250" s="155" t="str">
        <f t="shared" ref="AX250:AX252" ca="1" si="3548">IF(AND(CU250&gt;0,CV250&gt;0),"-",IF(AND(CU250&gt;0,CV250=0),IF($D250="DCE/REA",IF(IK250="","DCE","REA"),$D250),""))</f>
        <v/>
      </c>
      <c r="AY250" s="155" t="str">
        <f t="shared" ref="AY250:AY252" ca="1" si="3549">IF(AND(CV250&gt;0,CW250&gt;0),"-",IF(AND(CV250&gt;0,CW250=0),IF($D250="DCE/REA",IF(IL250="","DCE","REA"),$D250),""))</f>
        <v/>
      </c>
      <c r="AZ250" s="155" t="str">
        <f t="shared" ref="AZ250:AZ252" ca="1" si="3550">IF(AND(CW250&gt;0,CX250&gt;0),"-",IF(AND(CW250&gt;0,CX250=0),IF($D250="DCE/REA",IF(IM250="","DCE","REA"),$D250),""))</f>
        <v/>
      </c>
      <c r="BA250" s="155" t="str">
        <f t="shared" ref="BA250:BA252" ca="1" si="3551">IF(AND(CX250&gt;0,CY250&gt;0),"-",IF(AND(CX250&gt;0,CY250=0),IF($D250="DCE/REA",IF(IN250="","DCE","REA"),$D250),""))</f>
        <v/>
      </c>
      <c r="BB250" s="155" t="str">
        <f t="shared" ref="BB250:BB252" ca="1" si="3552">IF(AND(CY250&gt;0,CZ250&gt;0),"-",IF(AND(CY250&gt;0,CZ250=0),IF($D250="DCE/REA",IF(IO250="","DCE","REA"),$D250),""))</f>
        <v/>
      </c>
      <c r="BC250" s="155" t="str">
        <f t="shared" ref="BC250:BC252" ca="1" si="3553">IF(AND(CZ250&gt;0,DA250&gt;0),"-",IF(AND(CZ250&gt;0,DA250=0),IF($D250="DCE/REA",IF(IP250="","DCE","REA"),$D250),""))</f>
        <v/>
      </c>
      <c r="BD250" s="155" t="str">
        <f t="shared" ref="BD250:BD252" ca="1" si="3554">IF(AND(DA250&gt;0,DB250&gt;0),"-",IF(AND(DA250&gt;0,DB250=0),IF($D250="DCE/REA",IF(IQ250="","DCE","REA"),$D250),""))</f>
        <v/>
      </c>
      <c r="BE250" s="156" t="str">
        <f t="shared" ref="BE250:BE252" ca="1" si="3555">IF(AND(DB250&gt;0,DC250&gt;0),"-",IF(AND(DB250&gt;0,DC250=0),IF($D250="DCE/REA",IF(IR250="","DCE","REA"),$D250),""))</f>
        <v/>
      </c>
      <c r="BF250" s="154" t="str">
        <f t="shared" ref="BF250:BF252" ca="1" si="3556">IF(AND(DC250&gt;0,DD250&gt;0),"-",IF(AND(DC250&gt;0,DD250=0),IF($D250="DCE/REA",IF(IS250="","DCE","REA"),$D250),""))</f>
        <v/>
      </c>
      <c r="BG250" s="155" t="str">
        <f t="shared" ref="BG250:BG252" ca="1" si="3557">IF(AND(DD250&gt;0,DE250&gt;0),"-",IF(AND(DD250&gt;0,DE250=0),IF($D250="DCE/REA",IF(IT250="","DCE","REA"),$D250),""))</f>
        <v/>
      </c>
      <c r="BH250" s="155" t="str">
        <f t="shared" ref="BH250:BH252" ca="1" si="3558">IF(AND(DE250&gt;0,DF250&gt;0),"-",IF(AND(DE250&gt;0,DF250=0),IF($D250="DCE/REA",IF(IU250="","DCE","REA"),$D250),""))</f>
        <v/>
      </c>
      <c r="BI250" s="155" t="str">
        <f t="shared" ref="BI250:BI252" ca="1" si="3559">IF(AND(DF250&gt;0,DG250&gt;0),"-",IF(AND(DF250&gt;0,DG250=0),IF($D250="DCE/REA",IF(IV250="","DCE","REA"),$D250),""))</f>
        <v/>
      </c>
      <c r="BJ250" s="155" t="str">
        <f t="shared" ref="BJ250:BJ252" ca="1" si="3560">IF(AND(DG250&gt;0,DH250&gt;0),"-",IF(AND(DG250&gt;0,DH250=0),IF($D250="DCE/REA",IF(IW250="","DCE","REA"),$D250),""))</f>
        <v/>
      </c>
      <c r="BK250" s="155" t="str">
        <f t="shared" ref="BK250:BK252" ca="1" si="3561">IF(AND(DH250&gt;0,DI250&gt;0),"-",IF(AND(DH250&gt;0,DI250=0),IF($D250="DCE/REA",IF(IX250="","DCE","REA"),$D250),""))</f>
        <v/>
      </c>
      <c r="BL250" s="155" t="str">
        <f t="shared" ref="BL250:BL252" ca="1" si="3562">IF(AND(DI250&gt;0,DJ250&gt;0),"-",IF(AND(DI250&gt;0,DJ250=0),IF($D250="DCE/REA",IF(IY250="","DCE","REA"),$D250),""))</f>
        <v/>
      </c>
      <c r="BM250" s="155" t="str">
        <f t="shared" ref="BM250:BM252" ca="1" si="3563">IF(AND(DJ250&gt;0,DK250&gt;0),"-",IF(AND(DJ250&gt;0,DK250=0),IF($D250="DCE/REA",IF(IZ250="","DCE","REA"),$D250),""))</f>
        <v/>
      </c>
      <c r="BN250" s="155" t="str">
        <f t="shared" ref="BN250:BN252" ca="1" si="3564">IF(AND(DK250&gt;0,DL250&gt;0),"-",IF(AND(DK250&gt;0,DL250=0),IF($D250="DCE/REA",IF(JA250="","DCE","REA"),$D250),""))</f>
        <v/>
      </c>
      <c r="BO250" s="155" t="str">
        <f t="shared" ref="BO250:BO252" ca="1" si="3565">IF(AND(DL250&gt;0,DM250&gt;0),"-",IF(AND(DL250&gt;0,DM250=0),IF($D250="DCE/REA",IF(JB250="","DCE","REA"),$D250),""))</f>
        <v/>
      </c>
      <c r="BP250" s="155" t="str">
        <f t="shared" ref="BP250:BP252" ca="1" si="3566">IF(AND(DM250&gt;0,DN250&gt;0),"-",IF(AND(DM250&gt;0,DN250=0),IF($D250="DCE/REA",IF(JC250="","DCE","REA"),$D250),""))</f>
        <v/>
      </c>
      <c r="BQ250" s="156" t="str">
        <f t="shared" ref="BQ250:BQ252" ca="1" si="3567">IF(AND(DN250&gt;0,DO250&gt;0),"-",IF(AND(DN250&gt;0,DO250=0),IF($D250="DCE/REA",IF(JD250="","DCE","REA"),$D250),""))</f>
        <v/>
      </c>
      <c r="BR250" s="52"/>
      <c r="BS250" s="53">
        <f t="shared" ca="1" si="3337"/>
        <v>47.058823529411768</v>
      </c>
      <c r="BT250" s="53">
        <f t="shared" ca="1" si="3337"/>
        <v>47.058823529411768</v>
      </c>
      <c r="BU250" s="53">
        <f t="shared" ca="1" si="3337"/>
        <v>70.588235294117652</v>
      </c>
      <c r="BV250" s="53">
        <f t="shared" ca="1" si="3337"/>
        <v>94.117647058823536</v>
      </c>
      <c r="BW250" s="53">
        <f t="shared" ca="1" si="3337"/>
        <v>94.117647058823536</v>
      </c>
      <c r="BX250" s="53">
        <f t="shared" ca="1" si="3337"/>
        <v>47.058823529411768</v>
      </c>
      <c r="BY250" s="53">
        <f t="shared" ca="1" si="3337"/>
        <v>0</v>
      </c>
      <c r="BZ250" s="53">
        <f t="shared" ca="1" si="3337"/>
        <v>0</v>
      </c>
      <c r="CA250" s="53">
        <f t="shared" ca="1" si="3337"/>
        <v>0</v>
      </c>
      <c r="CB250" s="53">
        <f t="shared" ca="1" si="3337"/>
        <v>0</v>
      </c>
      <c r="CC250" s="53">
        <f t="shared" ca="1" si="3337"/>
        <v>0</v>
      </c>
      <c r="CD250" s="54">
        <f t="shared" ca="1" si="3337"/>
        <v>0</v>
      </c>
      <c r="CE250" s="53">
        <f t="shared" ca="1" si="3337"/>
        <v>0</v>
      </c>
      <c r="CF250" s="53">
        <f t="shared" ca="1" si="3337"/>
        <v>0</v>
      </c>
      <c r="CG250" s="53">
        <f t="shared" ca="1" si="3337"/>
        <v>0</v>
      </c>
      <c r="CH250" s="53">
        <f t="shared" ca="1" si="3337"/>
        <v>0</v>
      </c>
      <c r="CI250" s="53">
        <f t="shared" ca="1" si="3338"/>
        <v>0</v>
      </c>
      <c r="CJ250" s="53">
        <f t="shared" ca="1" si="3338"/>
        <v>0</v>
      </c>
      <c r="CK250" s="53">
        <f t="shared" ca="1" si="3338"/>
        <v>0</v>
      </c>
      <c r="CL250" s="53">
        <f t="shared" ca="1" si="3338"/>
        <v>0</v>
      </c>
      <c r="CM250" s="53">
        <f t="shared" ca="1" si="3338"/>
        <v>0</v>
      </c>
      <c r="CN250" s="53">
        <f t="shared" ca="1" si="3338"/>
        <v>0</v>
      </c>
      <c r="CO250" s="53">
        <f t="shared" ca="1" si="3338"/>
        <v>0</v>
      </c>
      <c r="CP250" s="54">
        <f t="shared" ca="1" si="3338"/>
        <v>0</v>
      </c>
      <c r="CQ250" s="53">
        <f t="shared" ca="1" si="3338"/>
        <v>0</v>
      </c>
      <c r="CR250" s="53">
        <f t="shared" ca="1" si="3338"/>
        <v>0</v>
      </c>
      <c r="CS250" s="53">
        <f t="shared" ca="1" si="3338"/>
        <v>0</v>
      </c>
      <c r="CT250" s="53">
        <f t="shared" ca="1" si="3338"/>
        <v>0</v>
      </c>
      <c r="CU250" s="53">
        <f t="shared" ca="1" si="3338"/>
        <v>0</v>
      </c>
      <c r="CV250" s="53">
        <f t="shared" ca="1" si="3338"/>
        <v>0</v>
      </c>
      <c r="CW250" s="53">
        <f t="shared" ca="1" si="3338"/>
        <v>0</v>
      </c>
      <c r="CX250" s="53">
        <f t="shared" ca="1" si="3338"/>
        <v>0</v>
      </c>
      <c r="CY250" s="53">
        <f t="shared" ca="1" si="3339"/>
        <v>0</v>
      </c>
      <c r="CZ250" s="53">
        <f t="shared" ca="1" si="3339"/>
        <v>0</v>
      </c>
      <c r="DA250" s="53">
        <f t="shared" ca="1" si="3339"/>
        <v>0</v>
      </c>
      <c r="DB250" s="54">
        <f t="shared" ca="1" si="3339"/>
        <v>0</v>
      </c>
      <c r="DC250" s="53">
        <f t="shared" ca="1" si="3339"/>
        <v>0</v>
      </c>
      <c r="DD250" s="53">
        <f t="shared" ca="1" si="3339"/>
        <v>0</v>
      </c>
      <c r="DE250" s="53">
        <f t="shared" ca="1" si="3339"/>
        <v>0</v>
      </c>
      <c r="DF250" s="53">
        <f t="shared" ca="1" si="3339"/>
        <v>0</v>
      </c>
      <c r="DG250" s="53">
        <f t="shared" ca="1" si="3339"/>
        <v>0</v>
      </c>
      <c r="DH250" s="53">
        <f t="shared" ca="1" si="3339"/>
        <v>0</v>
      </c>
      <c r="DI250" s="53">
        <f t="shared" ca="1" si="3339"/>
        <v>0</v>
      </c>
      <c r="DJ250" s="53">
        <f t="shared" ca="1" si="3339"/>
        <v>0</v>
      </c>
      <c r="DK250" s="53">
        <f t="shared" ca="1" si="3339"/>
        <v>0</v>
      </c>
      <c r="DL250" s="53">
        <f t="shared" ca="1" si="3339"/>
        <v>0</v>
      </c>
      <c r="DM250" s="53">
        <f t="shared" ca="1" si="3339"/>
        <v>0</v>
      </c>
      <c r="DN250" s="53">
        <f t="shared" ca="1" si="3339"/>
        <v>0</v>
      </c>
      <c r="DO250" s="52"/>
      <c r="DP250" s="60">
        <v>23.529411764705884</v>
      </c>
      <c r="DQ250" s="53">
        <v>23.529411764705884</v>
      </c>
      <c r="DR250" s="53">
        <v>23.529411764705884</v>
      </c>
      <c r="DS250" s="53">
        <v>23.529411764705884</v>
      </c>
      <c r="DT250" s="53">
        <v>23.529411764705884</v>
      </c>
      <c r="DU250" s="53">
        <v>47.058823529411768</v>
      </c>
      <c r="DV250" s="53">
        <v>47.058823529411768</v>
      </c>
      <c r="DW250" s="53">
        <v>47.058823529411768</v>
      </c>
      <c r="DX250" s="53">
        <v>47.058823529411768</v>
      </c>
      <c r="DY250" s="53">
        <v>47.058823529411768</v>
      </c>
      <c r="DZ250" s="53">
        <v>47.058823529411768</v>
      </c>
      <c r="EA250" s="53">
        <v>0</v>
      </c>
      <c r="EB250" s="53">
        <v>0</v>
      </c>
      <c r="EC250" s="53">
        <v>0</v>
      </c>
      <c r="ED250" s="53">
        <v>0</v>
      </c>
      <c r="EE250" s="53">
        <v>0</v>
      </c>
      <c r="EF250" s="53">
        <v>0</v>
      </c>
      <c r="EG250" s="53">
        <v>0</v>
      </c>
      <c r="EH250" s="53">
        <v>0</v>
      </c>
      <c r="EI250" s="53">
        <v>0</v>
      </c>
      <c r="EJ250" s="53">
        <v>0</v>
      </c>
      <c r="EK250" s="53">
        <v>0</v>
      </c>
      <c r="EL250" s="55">
        <v>0</v>
      </c>
      <c r="EM250" s="54">
        <v>0</v>
      </c>
      <c r="EN250" s="53">
        <v>0</v>
      </c>
      <c r="EO250" s="53">
        <v>0</v>
      </c>
      <c r="EP250" s="53">
        <v>0</v>
      </c>
      <c r="EQ250" s="53">
        <v>0</v>
      </c>
      <c r="ER250" s="53">
        <v>0</v>
      </c>
      <c r="ES250" s="53">
        <v>0</v>
      </c>
      <c r="ET250" s="53">
        <v>0</v>
      </c>
      <c r="EU250" s="53">
        <v>0</v>
      </c>
      <c r="EV250" s="53">
        <v>0</v>
      </c>
      <c r="EW250" s="53">
        <v>0</v>
      </c>
      <c r="EX250" s="53">
        <v>0</v>
      </c>
      <c r="EY250" s="53">
        <v>0</v>
      </c>
      <c r="EZ250" s="53">
        <v>0</v>
      </c>
      <c r="FA250" s="53">
        <v>0</v>
      </c>
      <c r="FB250" s="53">
        <v>0</v>
      </c>
      <c r="FC250" s="53">
        <v>0</v>
      </c>
      <c r="FD250" s="53">
        <v>0</v>
      </c>
      <c r="FE250" s="53">
        <v>0</v>
      </c>
      <c r="FF250" s="53">
        <v>0</v>
      </c>
      <c r="FG250" s="53">
        <v>0</v>
      </c>
      <c r="FH250" s="53">
        <v>0</v>
      </c>
      <c r="FI250" s="53">
        <v>0</v>
      </c>
      <c r="FJ250" s="53">
        <v>0</v>
      </c>
      <c r="FK250" s="54">
        <v>0</v>
      </c>
      <c r="FL250" s="53">
        <v>0</v>
      </c>
      <c r="FM250" s="53">
        <v>0</v>
      </c>
      <c r="FN250" s="53">
        <v>0</v>
      </c>
      <c r="FO250" s="53">
        <v>0</v>
      </c>
      <c r="FP250" s="53">
        <v>0</v>
      </c>
      <c r="FQ250" s="53">
        <v>0</v>
      </c>
      <c r="FR250" s="53">
        <v>0</v>
      </c>
      <c r="FS250" s="53">
        <v>0</v>
      </c>
      <c r="FT250" s="53">
        <v>0</v>
      </c>
      <c r="FU250" s="53">
        <v>0</v>
      </c>
      <c r="FV250" s="53">
        <v>0</v>
      </c>
      <c r="FW250" s="53">
        <v>0</v>
      </c>
      <c r="FX250" s="53">
        <v>0</v>
      </c>
      <c r="FY250" s="53">
        <v>0</v>
      </c>
      <c r="FZ250" s="53">
        <v>0</v>
      </c>
      <c r="GA250" s="53">
        <v>0</v>
      </c>
      <c r="GB250" s="53">
        <v>0</v>
      </c>
      <c r="GC250" s="53">
        <v>0</v>
      </c>
      <c r="GD250" s="53">
        <v>0</v>
      </c>
      <c r="GE250" s="53">
        <v>0</v>
      </c>
      <c r="GF250" s="53">
        <v>0</v>
      </c>
      <c r="GG250" s="53">
        <v>0</v>
      </c>
      <c r="GH250" s="53">
        <v>0</v>
      </c>
      <c r="GI250" s="54">
        <v>0</v>
      </c>
      <c r="GJ250" s="53">
        <v>0</v>
      </c>
      <c r="GK250" s="53">
        <v>0</v>
      </c>
      <c r="GL250" s="53">
        <v>0</v>
      </c>
      <c r="GM250" s="53">
        <v>0</v>
      </c>
      <c r="GN250" s="53">
        <v>0</v>
      </c>
      <c r="GO250" s="53">
        <v>0</v>
      </c>
      <c r="GP250" s="53">
        <v>0</v>
      </c>
      <c r="GQ250" s="53">
        <v>0</v>
      </c>
      <c r="GR250" s="53">
        <v>0</v>
      </c>
      <c r="GS250" s="53">
        <v>0</v>
      </c>
      <c r="GT250" s="53">
        <v>0</v>
      </c>
      <c r="GU250" s="53">
        <v>0</v>
      </c>
      <c r="GV250" s="53">
        <v>0</v>
      </c>
      <c r="GW250" s="53">
        <v>0</v>
      </c>
      <c r="GX250" s="53">
        <v>0</v>
      </c>
      <c r="GY250" s="53">
        <v>0</v>
      </c>
      <c r="GZ250" s="53">
        <v>0</v>
      </c>
      <c r="HA250" s="53">
        <v>0</v>
      </c>
      <c r="HB250" s="53">
        <v>0</v>
      </c>
      <c r="HC250" s="53">
        <v>0</v>
      </c>
      <c r="HD250" s="53">
        <v>0</v>
      </c>
      <c r="HE250" s="53">
        <v>0</v>
      </c>
      <c r="HF250" s="53">
        <v>0</v>
      </c>
      <c r="HG250" s="54">
        <v>0</v>
      </c>
      <c r="HH250" s="52"/>
      <c r="HI250" s="160"/>
      <c r="HJ250" s="161"/>
      <c r="HK250" s="161"/>
      <c r="HL250" s="161"/>
      <c r="HM250" s="161"/>
      <c r="HN250" s="161"/>
      <c r="HO250" s="161"/>
      <c r="HP250" s="161"/>
      <c r="HQ250" s="161"/>
      <c r="HR250" s="161"/>
      <c r="HS250" s="161"/>
      <c r="HT250" s="162"/>
      <c r="HU250" s="160"/>
      <c r="HV250" s="161"/>
      <c r="HW250" s="161"/>
      <c r="HX250" s="161"/>
      <c r="HY250" s="161"/>
      <c r="HZ250" s="161"/>
      <c r="IA250" s="161"/>
      <c r="IB250" s="161"/>
      <c r="IC250" s="161"/>
      <c r="ID250" s="161"/>
      <c r="IE250" s="161"/>
      <c r="IF250" s="162"/>
      <c r="IG250" s="160"/>
      <c r="IH250" s="161"/>
      <c r="II250" s="161"/>
      <c r="IJ250" s="161"/>
      <c r="IK250" s="161"/>
      <c r="IL250" s="161"/>
      <c r="IM250" s="161"/>
      <c r="IN250" s="161"/>
      <c r="IO250" s="161"/>
      <c r="IP250" s="161"/>
      <c r="IQ250" s="161"/>
      <c r="IR250" s="162"/>
      <c r="IS250" s="160"/>
      <c r="IT250" s="161"/>
      <c r="IU250" s="161"/>
      <c r="IV250" s="161"/>
      <c r="IW250" s="161"/>
      <c r="IX250" s="161"/>
      <c r="IY250" s="161"/>
      <c r="IZ250" s="161"/>
      <c r="JA250" s="161"/>
      <c r="JB250" s="161"/>
      <c r="JC250" s="161"/>
      <c r="JD250" s="162"/>
      <c r="JE250" s="92"/>
    </row>
    <row r="251" spans="1:265" s="1" customFormat="1" ht="14.4" x14ac:dyDescent="0.3">
      <c r="A251" s="125"/>
      <c r="B251" s="163">
        <f t="shared" ca="1" si="3511"/>
        <v>0</v>
      </c>
      <c r="C251" s="164" t="str">
        <f t="shared" ca="1" si="3512"/>
        <v>Affaire 1</v>
      </c>
      <c r="D251" s="140" t="str">
        <f t="shared" ca="1" si="3513"/>
        <v>DCE/REA</v>
      </c>
      <c r="E251" s="141" t="s">
        <v>39</v>
      </c>
      <c r="F251" s="142">
        <v>2</v>
      </c>
      <c r="G251" s="140">
        <f t="shared" ca="1" si="3514"/>
        <v>0</v>
      </c>
      <c r="H251" s="140">
        <f t="shared" ca="1" si="3515"/>
        <v>0</v>
      </c>
      <c r="I251" s="168">
        <f t="shared" ca="1" si="3516"/>
        <v>0</v>
      </c>
      <c r="J251" s="140">
        <f t="shared" ca="1" si="3517"/>
        <v>0</v>
      </c>
      <c r="K251" s="140">
        <f t="shared" ca="1" si="3518"/>
        <v>0</v>
      </c>
      <c r="L251" s="143">
        <f t="shared" ca="1" si="3519"/>
        <v>0</v>
      </c>
      <c r="M251" s="108"/>
      <c r="N251" s="145">
        <v>200</v>
      </c>
      <c r="O251" s="146">
        <v>43466</v>
      </c>
      <c r="P251" s="146">
        <v>43600</v>
      </c>
      <c r="Q251" s="147">
        <v>43597</v>
      </c>
      <c r="R251" s="148" t="str">
        <f ca="1">IF(AND($P251&lt;&gt;"",$P251&lt;=$B$1,$Q251=""),"RETARD","")</f>
        <v/>
      </c>
      <c r="S251" s="148">
        <f ca="1">IF($O251="","",IF(AND($B$1&lt;$P251,$Q251=""),$P251,IF(AND($Q251&lt;=$P251,$Q251&lt;&gt;""),$Q251,EDATE($P251,1))))</f>
        <v>43597</v>
      </c>
      <c r="T251" s="150"/>
      <c r="U251" s="108"/>
      <c r="V251" s="154" t="str">
        <f t="shared" ca="1" si="3520"/>
        <v>-</v>
      </c>
      <c r="W251" s="155" t="str">
        <f t="shared" ca="1" si="3521"/>
        <v>-</v>
      </c>
      <c r="X251" s="155" t="str">
        <f t="shared" ca="1" si="3522"/>
        <v>-</v>
      </c>
      <c r="Y251" s="155" t="str">
        <f t="shared" ca="1" si="3523"/>
        <v>-</v>
      </c>
      <c r="Z251" s="155" t="str">
        <f t="shared" ca="1" si="3524"/>
        <v>DCE</v>
      </c>
      <c r="AA251" s="155" t="str">
        <f t="shared" ca="1" si="3525"/>
        <v/>
      </c>
      <c r="AB251" s="155" t="str">
        <f t="shared" ca="1" si="3526"/>
        <v/>
      </c>
      <c r="AC251" s="155" t="str">
        <f t="shared" ca="1" si="3527"/>
        <v/>
      </c>
      <c r="AD251" s="155" t="str">
        <f t="shared" ca="1" si="3528"/>
        <v/>
      </c>
      <c r="AE251" s="155" t="str">
        <f t="shared" ca="1" si="3529"/>
        <v/>
      </c>
      <c r="AF251" s="155" t="str">
        <f t="shared" ca="1" si="3530"/>
        <v/>
      </c>
      <c r="AG251" s="156" t="str">
        <f t="shared" ca="1" si="3531"/>
        <v/>
      </c>
      <c r="AH251" s="154" t="str">
        <f t="shared" ca="1" si="3532"/>
        <v/>
      </c>
      <c r="AI251" s="155" t="str">
        <f t="shared" ca="1" si="3533"/>
        <v/>
      </c>
      <c r="AJ251" s="155" t="str">
        <f t="shared" ca="1" si="3534"/>
        <v/>
      </c>
      <c r="AK251" s="155" t="str">
        <f t="shared" ca="1" si="3535"/>
        <v/>
      </c>
      <c r="AL251" s="155" t="str">
        <f t="shared" ca="1" si="3536"/>
        <v/>
      </c>
      <c r="AM251" s="155" t="str">
        <f t="shared" ca="1" si="3537"/>
        <v/>
      </c>
      <c r="AN251" s="155" t="str">
        <f t="shared" ca="1" si="3538"/>
        <v/>
      </c>
      <c r="AO251" s="155" t="str">
        <f t="shared" ca="1" si="3539"/>
        <v/>
      </c>
      <c r="AP251" s="155" t="str">
        <f t="shared" ca="1" si="3540"/>
        <v/>
      </c>
      <c r="AQ251" s="155" t="str">
        <f t="shared" ca="1" si="3541"/>
        <v/>
      </c>
      <c r="AR251" s="155" t="str">
        <f t="shared" ca="1" si="3542"/>
        <v/>
      </c>
      <c r="AS251" s="156" t="str">
        <f t="shared" ca="1" si="3543"/>
        <v/>
      </c>
      <c r="AT251" s="154" t="str">
        <f t="shared" ca="1" si="3544"/>
        <v/>
      </c>
      <c r="AU251" s="155" t="str">
        <f t="shared" ca="1" si="3545"/>
        <v/>
      </c>
      <c r="AV251" s="155" t="str">
        <f t="shared" ca="1" si="3546"/>
        <v/>
      </c>
      <c r="AW251" s="155" t="str">
        <f t="shared" ca="1" si="3547"/>
        <v/>
      </c>
      <c r="AX251" s="155" t="str">
        <f t="shared" ca="1" si="3548"/>
        <v/>
      </c>
      <c r="AY251" s="155" t="str">
        <f t="shared" ca="1" si="3549"/>
        <v/>
      </c>
      <c r="AZ251" s="155" t="str">
        <f t="shared" ca="1" si="3550"/>
        <v/>
      </c>
      <c r="BA251" s="155" t="str">
        <f t="shared" ca="1" si="3551"/>
        <v/>
      </c>
      <c r="BB251" s="155" t="str">
        <f t="shared" ca="1" si="3552"/>
        <v/>
      </c>
      <c r="BC251" s="155" t="str">
        <f t="shared" ca="1" si="3553"/>
        <v/>
      </c>
      <c r="BD251" s="155" t="str">
        <f t="shared" ca="1" si="3554"/>
        <v/>
      </c>
      <c r="BE251" s="156" t="str">
        <f t="shared" ca="1" si="3555"/>
        <v/>
      </c>
      <c r="BF251" s="154" t="str">
        <f t="shared" ca="1" si="3556"/>
        <v/>
      </c>
      <c r="BG251" s="155" t="str">
        <f t="shared" ca="1" si="3557"/>
        <v/>
      </c>
      <c r="BH251" s="155" t="str">
        <f t="shared" ca="1" si="3558"/>
        <v/>
      </c>
      <c r="BI251" s="155" t="str">
        <f t="shared" ca="1" si="3559"/>
        <v/>
      </c>
      <c r="BJ251" s="155" t="str">
        <f t="shared" ca="1" si="3560"/>
        <v/>
      </c>
      <c r="BK251" s="155" t="str">
        <f t="shared" ca="1" si="3561"/>
        <v/>
      </c>
      <c r="BL251" s="155" t="str">
        <f t="shared" ca="1" si="3562"/>
        <v/>
      </c>
      <c r="BM251" s="155" t="str">
        <f t="shared" ca="1" si="3563"/>
        <v/>
      </c>
      <c r="BN251" s="155" t="str">
        <f t="shared" ca="1" si="3564"/>
        <v/>
      </c>
      <c r="BO251" s="155" t="str">
        <f t="shared" ca="1" si="3565"/>
        <v/>
      </c>
      <c r="BP251" s="155" t="str">
        <f t="shared" ca="1" si="3566"/>
        <v/>
      </c>
      <c r="BQ251" s="156" t="str">
        <f t="shared" ca="1" si="3567"/>
        <v/>
      </c>
      <c r="BR251" s="52"/>
      <c r="BS251" s="53">
        <f t="shared" ref="BS251:CH252" ca="1" si="3568">IF(OFFSET($HI251,,(COLUMN()-COLUMN($BS$1:$BS$12)),,1)&lt;&gt;"",OFFSET($HI251,,(COLUMN()-COLUMN($BS$1:$BS$12)),,1),SUM(OFFSET($DP251,,2*(COLUMN()-COLUMN($BS$1:$BS$12)),,2)))</f>
        <v>44.444444444444443</v>
      </c>
      <c r="BT251" s="53">
        <f t="shared" ca="1" si="3568"/>
        <v>44.444444444444443</v>
      </c>
      <c r="BU251" s="53">
        <f t="shared" ca="1" si="3568"/>
        <v>44.444444444444443</v>
      </c>
      <c r="BV251" s="53">
        <f t="shared" ca="1" si="3568"/>
        <v>44.444444444444443</v>
      </c>
      <c r="BW251" s="53">
        <f t="shared" ca="1" si="3568"/>
        <v>22.222222222222221</v>
      </c>
      <c r="BX251" s="53">
        <f t="shared" ca="1" si="3568"/>
        <v>0</v>
      </c>
      <c r="BY251" s="53">
        <f t="shared" ca="1" si="3568"/>
        <v>0</v>
      </c>
      <c r="BZ251" s="53">
        <f t="shared" ca="1" si="3568"/>
        <v>0</v>
      </c>
      <c r="CA251" s="53">
        <f t="shared" ca="1" si="3568"/>
        <v>0</v>
      </c>
      <c r="CB251" s="53">
        <f t="shared" ca="1" si="3568"/>
        <v>0</v>
      </c>
      <c r="CC251" s="53">
        <f t="shared" ca="1" si="3568"/>
        <v>0</v>
      </c>
      <c r="CD251" s="54">
        <f t="shared" ca="1" si="3568"/>
        <v>0</v>
      </c>
      <c r="CE251" s="53">
        <f t="shared" ca="1" si="3568"/>
        <v>0</v>
      </c>
      <c r="CF251" s="53">
        <f t="shared" ca="1" si="3568"/>
        <v>0</v>
      </c>
      <c r="CG251" s="53">
        <f t="shared" ca="1" si="3568"/>
        <v>0</v>
      </c>
      <c r="CH251" s="53">
        <f t="shared" ca="1" si="3568"/>
        <v>0</v>
      </c>
      <c r="CI251" s="53">
        <f t="shared" ref="CI251:CX252" ca="1" si="3569">IF(OFFSET($HI251,,(COLUMN()-COLUMN($BS$1:$BS$12)),,1)&lt;&gt;"",OFFSET($HI251,,(COLUMN()-COLUMN($BS$1:$BS$12)),,1),SUM(OFFSET($DP251,,2*(COLUMN()-COLUMN($BS$1:$BS$12)),,2)))</f>
        <v>0</v>
      </c>
      <c r="CJ251" s="53">
        <f t="shared" ca="1" si="3569"/>
        <v>0</v>
      </c>
      <c r="CK251" s="53">
        <f t="shared" ca="1" si="3569"/>
        <v>0</v>
      </c>
      <c r="CL251" s="53">
        <f t="shared" ca="1" si="3569"/>
        <v>0</v>
      </c>
      <c r="CM251" s="53">
        <f t="shared" ca="1" si="3569"/>
        <v>0</v>
      </c>
      <c r="CN251" s="53">
        <f t="shared" ca="1" si="3569"/>
        <v>0</v>
      </c>
      <c r="CO251" s="53">
        <f t="shared" ca="1" si="3569"/>
        <v>0</v>
      </c>
      <c r="CP251" s="54">
        <f t="shared" ca="1" si="3569"/>
        <v>0</v>
      </c>
      <c r="CQ251" s="53">
        <f t="shared" ca="1" si="3569"/>
        <v>0</v>
      </c>
      <c r="CR251" s="53">
        <f t="shared" ca="1" si="3569"/>
        <v>0</v>
      </c>
      <c r="CS251" s="53">
        <f t="shared" ca="1" si="3569"/>
        <v>0</v>
      </c>
      <c r="CT251" s="53">
        <f t="shared" ca="1" si="3569"/>
        <v>0</v>
      </c>
      <c r="CU251" s="53">
        <f t="shared" ca="1" si="3569"/>
        <v>0</v>
      </c>
      <c r="CV251" s="53">
        <f t="shared" ca="1" si="3569"/>
        <v>0</v>
      </c>
      <c r="CW251" s="53">
        <f t="shared" ca="1" si="3569"/>
        <v>0</v>
      </c>
      <c r="CX251" s="53">
        <f t="shared" ca="1" si="3569"/>
        <v>0</v>
      </c>
      <c r="CY251" s="53">
        <f t="shared" ref="CY251:DN252" ca="1" si="3570">IF(OFFSET($HI251,,(COLUMN()-COLUMN($BS$1:$BS$12)),,1)&lt;&gt;"",OFFSET($HI251,,(COLUMN()-COLUMN($BS$1:$BS$12)),,1),SUM(OFFSET($DP251,,2*(COLUMN()-COLUMN($BS$1:$BS$12)),,2)))</f>
        <v>0</v>
      </c>
      <c r="CZ251" s="53">
        <f t="shared" ca="1" si="3570"/>
        <v>0</v>
      </c>
      <c r="DA251" s="53">
        <f t="shared" ca="1" si="3570"/>
        <v>0</v>
      </c>
      <c r="DB251" s="54">
        <f t="shared" ca="1" si="3570"/>
        <v>0</v>
      </c>
      <c r="DC251" s="53">
        <f t="shared" ca="1" si="3570"/>
        <v>0</v>
      </c>
      <c r="DD251" s="53">
        <f t="shared" ca="1" si="3570"/>
        <v>0</v>
      </c>
      <c r="DE251" s="53">
        <f t="shared" ca="1" si="3570"/>
        <v>0</v>
      </c>
      <c r="DF251" s="53">
        <f t="shared" ca="1" si="3570"/>
        <v>0</v>
      </c>
      <c r="DG251" s="53">
        <f t="shared" ca="1" si="3570"/>
        <v>0</v>
      </c>
      <c r="DH251" s="53">
        <f t="shared" ca="1" si="3570"/>
        <v>0</v>
      </c>
      <c r="DI251" s="53">
        <f t="shared" ca="1" si="3570"/>
        <v>0</v>
      </c>
      <c r="DJ251" s="53">
        <f t="shared" ca="1" si="3570"/>
        <v>0</v>
      </c>
      <c r="DK251" s="53">
        <f t="shared" ca="1" si="3570"/>
        <v>0</v>
      </c>
      <c r="DL251" s="53">
        <f t="shared" ca="1" si="3570"/>
        <v>0</v>
      </c>
      <c r="DM251" s="53">
        <f t="shared" ca="1" si="3570"/>
        <v>0</v>
      </c>
      <c r="DN251" s="53">
        <f t="shared" ca="1" si="3570"/>
        <v>0</v>
      </c>
      <c r="DO251" s="52"/>
      <c r="DP251" s="60">
        <v>22.222222222222221</v>
      </c>
      <c r="DQ251" s="53">
        <v>22.222222222222221</v>
      </c>
      <c r="DR251" s="53">
        <v>22.222222222222221</v>
      </c>
      <c r="DS251" s="53">
        <v>22.222222222222221</v>
      </c>
      <c r="DT251" s="53">
        <v>22.222222222222221</v>
      </c>
      <c r="DU251" s="53">
        <v>22.222222222222221</v>
      </c>
      <c r="DV251" s="53">
        <v>22.222222222222221</v>
      </c>
      <c r="DW251" s="53">
        <v>22.222222222222221</v>
      </c>
      <c r="DX251" s="53">
        <v>22.222222222222221</v>
      </c>
      <c r="DY251" s="53">
        <v>0</v>
      </c>
      <c r="DZ251" s="53">
        <v>0</v>
      </c>
      <c r="EA251" s="53">
        <v>0</v>
      </c>
      <c r="EB251" s="53">
        <v>0</v>
      </c>
      <c r="EC251" s="53">
        <v>0</v>
      </c>
      <c r="ED251" s="53">
        <v>0</v>
      </c>
      <c r="EE251" s="53">
        <v>0</v>
      </c>
      <c r="EF251" s="53">
        <v>0</v>
      </c>
      <c r="EG251" s="53">
        <v>0</v>
      </c>
      <c r="EH251" s="53">
        <v>0</v>
      </c>
      <c r="EI251" s="53">
        <v>0</v>
      </c>
      <c r="EJ251" s="53">
        <v>0</v>
      </c>
      <c r="EK251" s="53">
        <v>0</v>
      </c>
      <c r="EL251" s="55">
        <v>0</v>
      </c>
      <c r="EM251" s="54">
        <v>0</v>
      </c>
      <c r="EN251" s="53">
        <v>0</v>
      </c>
      <c r="EO251" s="53">
        <v>0</v>
      </c>
      <c r="EP251" s="53">
        <v>0</v>
      </c>
      <c r="EQ251" s="53">
        <v>0</v>
      </c>
      <c r="ER251" s="53">
        <v>0</v>
      </c>
      <c r="ES251" s="53">
        <v>0</v>
      </c>
      <c r="ET251" s="53">
        <v>0</v>
      </c>
      <c r="EU251" s="53">
        <v>0</v>
      </c>
      <c r="EV251" s="53">
        <v>0</v>
      </c>
      <c r="EW251" s="53">
        <v>0</v>
      </c>
      <c r="EX251" s="53">
        <v>0</v>
      </c>
      <c r="EY251" s="53">
        <v>0</v>
      </c>
      <c r="EZ251" s="53">
        <v>0</v>
      </c>
      <c r="FA251" s="53">
        <v>0</v>
      </c>
      <c r="FB251" s="53">
        <v>0</v>
      </c>
      <c r="FC251" s="53">
        <v>0</v>
      </c>
      <c r="FD251" s="53">
        <v>0</v>
      </c>
      <c r="FE251" s="53">
        <v>0</v>
      </c>
      <c r="FF251" s="53">
        <v>0</v>
      </c>
      <c r="FG251" s="53">
        <v>0</v>
      </c>
      <c r="FH251" s="53">
        <v>0</v>
      </c>
      <c r="FI251" s="53">
        <v>0</v>
      </c>
      <c r="FJ251" s="53">
        <v>0</v>
      </c>
      <c r="FK251" s="54">
        <v>0</v>
      </c>
      <c r="FL251" s="53">
        <v>0</v>
      </c>
      <c r="FM251" s="53">
        <v>0</v>
      </c>
      <c r="FN251" s="53">
        <v>0</v>
      </c>
      <c r="FO251" s="53">
        <v>0</v>
      </c>
      <c r="FP251" s="53">
        <v>0</v>
      </c>
      <c r="FQ251" s="53">
        <v>0</v>
      </c>
      <c r="FR251" s="53">
        <v>0</v>
      </c>
      <c r="FS251" s="53">
        <v>0</v>
      </c>
      <c r="FT251" s="53">
        <v>0</v>
      </c>
      <c r="FU251" s="53">
        <v>0</v>
      </c>
      <c r="FV251" s="53">
        <v>0</v>
      </c>
      <c r="FW251" s="53">
        <v>0</v>
      </c>
      <c r="FX251" s="53">
        <v>0</v>
      </c>
      <c r="FY251" s="53">
        <v>0</v>
      </c>
      <c r="FZ251" s="53">
        <v>0</v>
      </c>
      <c r="GA251" s="53">
        <v>0</v>
      </c>
      <c r="GB251" s="53">
        <v>0</v>
      </c>
      <c r="GC251" s="53">
        <v>0</v>
      </c>
      <c r="GD251" s="53">
        <v>0</v>
      </c>
      <c r="GE251" s="53">
        <v>0</v>
      </c>
      <c r="GF251" s="53">
        <v>0</v>
      </c>
      <c r="GG251" s="53">
        <v>0</v>
      </c>
      <c r="GH251" s="53">
        <v>0</v>
      </c>
      <c r="GI251" s="54">
        <v>0</v>
      </c>
      <c r="GJ251" s="53">
        <v>0</v>
      </c>
      <c r="GK251" s="53">
        <v>0</v>
      </c>
      <c r="GL251" s="53">
        <v>0</v>
      </c>
      <c r="GM251" s="53">
        <v>0</v>
      </c>
      <c r="GN251" s="53">
        <v>0</v>
      </c>
      <c r="GO251" s="53">
        <v>0</v>
      </c>
      <c r="GP251" s="53">
        <v>0</v>
      </c>
      <c r="GQ251" s="53">
        <v>0</v>
      </c>
      <c r="GR251" s="53">
        <v>0</v>
      </c>
      <c r="GS251" s="53">
        <v>0</v>
      </c>
      <c r="GT251" s="53">
        <v>0</v>
      </c>
      <c r="GU251" s="53">
        <v>0</v>
      </c>
      <c r="GV251" s="53">
        <v>0</v>
      </c>
      <c r="GW251" s="53">
        <v>0</v>
      </c>
      <c r="GX251" s="53">
        <v>0</v>
      </c>
      <c r="GY251" s="53">
        <v>0</v>
      </c>
      <c r="GZ251" s="53">
        <v>0</v>
      </c>
      <c r="HA251" s="53">
        <v>0</v>
      </c>
      <c r="HB251" s="53">
        <v>0</v>
      </c>
      <c r="HC251" s="53">
        <v>0</v>
      </c>
      <c r="HD251" s="53">
        <v>0</v>
      </c>
      <c r="HE251" s="53">
        <v>0</v>
      </c>
      <c r="HF251" s="53">
        <v>0</v>
      </c>
      <c r="HG251" s="54">
        <v>0</v>
      </c>
      <c r="HH251" s="52"/>
      <c r="HI251" s="160"/>
      <c r="HJ251" s="161"/>
      <c r="HK251" s="161"/>
      <c r="HL251" s="161"/>
      <c r="HM251" s="161"/>
      <c r="HN251" s="161"/>
      <c r="HO251" s="161"/>
      <c r="HP251" s="161"/>
      <c r="HQ251" s="161"/>
      <c r="HR251" s="161"/>
      <c r="HS251" s="161"/>
      <c r="HT251" s="162"/>
      <c r="HU251" s="160"/>
      <c r="HV251" s="161"/>
      <c r="HW251" s="161"/>
      <c r="HX251" s="161"/>
      <c r="HY251" s="161"/>
      <c r="HZ251" s="161"/>
      <c r="IA251" s="161"/>
      <c r="IB251" s="161"/>
      <c r="IC251" s="161"/>
      <c r="ID251" s="161"/>
      <c r="IE251" s="161"/>
      <c r="IF251" s="162"/>
      <c r="IG251" s="160"/>
      <c r="IH251" s="161"/>
      <c r="II251" s="161"/>
      <c r="IJ251" s="161"/>
      <c r="IK251" s="161"/>
      <c r="IL251" s="161"/>
      <c r="IM251" s="161"/>
      <c r="IN251" s="161"/>
      <c r="IO251" s="161"/>
      <c r="IP251" s="161"/>
      <c r="IQ251" s="161"/>
      <c r="IR251" s="162"/>
      <c r="IS251" s="160"/>
      <c r="IT251" s="161"/>
      <c r="IU251" s="161"/>
      <c r="IV251" s="161"/>
      <c r="IW251" s="161"/>
      <c r="IX251" s="161"/>
      <c r="IY251" s="161"/>
      <c r="IZ251" s="161"/>
      <c r="JA251" s="161"/>
      <c r="JB251" s="161"/>
      <c r="JC251" s="161"/>
      <c r="JD251" s="162"/>
      <c r="JE251" s="92"/>
    </row>
    <row r="252" spans="1:265" s="1" customFormat="1" ht="15" thickBot="1" x14ac:dyDescent="0.35">
      <c r="A252" s="125"/>
      <c r="B252" s="163">
        <f t="shared" ca="1" si="3511"/>
        <v>0</v>
      </c>
      <c r="C252" s="164" t="str">
        <f t="shared" ca="1" si="3512"/>
        <v>Affaire 1</v>
      </c>
      <c r="D252" s="140" t="str">
        <f t="shared" ca="1" si="3513"/>
        <v>DCE/REA</v>
      </c>
      <c r="E252" s="141" t="s">
        <v>40</v>
      </c>
      <c r="F252" s="142">
        <v>3</v>
      </c>
      <c r="G252" s="140">
        <f t="shared" ca="1" si="3514"/>
        <v>0</v>
      </c>
      <c r="H252" s="140">
        <f t="shared" ca="1" si="3515"/>
        <v>0</v>
      </c>
      <c r="I252" s="168">
        <f t="shared" ca="1" si="3516"/>
        <v>0</v>
      </c>
      <c r="J252" s="140">
        <f t="shared" ca="1" si="3517"/>
        <v>0</v>
      </c>
      <c r="K252" s="140">
        <f t="shared" ca="1" si="3518"/>
        <v>0</v>
      </c>
      <c r="L252" s="143">
        <f t="shared" ca="1" si="3519"/>
        <v>0</v>
      </c>
      <c r="M252" s="108"/>
      <c r="N252" s="145">
        <v>250</v>
      </c>
      <c r="O252" s="146">
        <v>43466</v>
      </c>
      <c r="P252" s="146">
        <v>43525</v>
      </c>
      <c r="Q252" s="147"/>
      <c r="R252" s="148" t="str">
        <f ca="1">IF(AND($P252&lt;&gt;"",$P252&lt;=$B$1,$Q252=""),"RETARD","")</f>
        <v>RETARD</v>
      </c>
      <c r="S252" s="148">
        <f ca="1">IF($O252="","",IF(AND($B$1&lt;$P252,$Q252=""),$P252,IF(AND($Q252&lt;=$P252,$Q252&lt;&gt;""),$Q252,EDATE($P252,1))))</f>
        <v>43556</v>
      </c>
      <c r="T252" s="150"/>
      <c r="U252" s="108"/>
      <c r="V252" s="154" t="str">
        <f t="shared" ca="1" si="3520"/>
        <v>-</v>
      </c>
      <c r="W252" s="155" t="str">
        <f t="shared" ca="1" si="3521"/>
        <v>-</v>
      </c>
      <c r="X252" s="155" t="str">
        <f t="shared" ca="1" si="3522"/>
        <v>-</v>
      </c>
      <c r="Y252" s="155" t="str">
        <f t="shared" ca="1" si="3523"/>
        <v>DCE</v>
      </c>
      <c r="Z252" s="155" t="str">
        <f t="shared" ca="1" si="3524"/>
        <v/>
      </c>
      <c r="AA252" s="155" t="str">
        <f t="shared" ca="1" si="3525"/>
        <v/>
      </c>
      <c r="AB252" s="155" t="str">
        <f t="shared" ca="1" si="3526"/>
        <v/>
      </c>
      <c r="AC252" s="155" t="str">
        <f t="shared" ca="1" si="3527"/>
        <v/>
      </c>
      <c r="AD252" s="155" t="str">
        <f t="shared" ca="1" si="3528"/>
        <v/>
      </c>
      <c r="AE252" s="155" t="str">
        <f t="shared" ca="1" si="3529"/>
        <v/>
      </c>
      <c r="AF252" s="155" t="str">
        <f t="shared" ca="1" si="3530"/>
        <v/>
      </c>
      <c r="AG252" s="156" t="str">
        <f t="shared" ca="1" si="3531"/>
        <v/>
      </c>
      <c r="AH252" s="154" t="str">
        <f t="shared" ca="1" si="3532"/>
        <v/>
      </c>
      <c r="AI252" s="155" t="str">
        <f t="shared" ca="1" si="3533"/>
        <v/>
      </c>
      <c r="AJ252" s="155" t="str">
        <f t="shared" ca="1" si="3534"/>
        <v/>
      </c>
      <c r="AK252" s="155" t="str">
        <f t="shared" ca="1" si="3535"/>
        <v/>
      </c>
      <c r="AL252" s="155" t="str">
        <f t="shared" ca="1" si="3536"/>
        <v/>
      </c>
      <c r="AM252" s="155" t="str">
        <f t="shared" ca="1" si="3537"/>
        <v/>
      </c>
      <c r="AN252" s="155" t="str">
        <f t="shared" ca="1" si="3538"/>
        <v/>
      </c>
      <c r="AO252" s="155" t="str">
        <f t="shared" ca="1" si="3539"/>
        <v/>
      </c>
      <c r="AP252" s="155" t="str">
        <f t="shared" ca="1" si="3540"/>
        <v/>
      </c>
      <c r="AQ252" s="155" t="str">
        <f t="shared" ca="1" si="3541"/>
        <v/>
      </c>
      <c r="AR252" s="155" t="str">
        <f t="shared" ca="1" si="3542"/>
        <v/>
      </c>
      <c r="AS252" s="156" t="str">
        <f t="shared" ca="1" si="3543"/>
        <v/>
      </c>
      <c r="AT252" s="154" t="str">
        <f t="shared" ca="1" si="3544"/>
        <v/>
      </c>
      <c r="AU252" s="155" t="str">
        <f t="shared" ca="1" si="3545"/>
        <v/>
      </c>
      <c r="AV252" s="155" t="str">
        <f t="shared" ca="1" si="3546"/>
        <v/>
      </c>
      <c r="AW252" s="155" t="str">
        <f t="shared" ca="1" si="3547"/>
        <v/>
      </c>
      <c r="AX252" s="155" t="str">
        <f t="shared" ca="1" si="3548"/>
        <v/>
      </c>
      <c r="AY252" s="155" t="str">
        <f t="shared" ca="1" si="3549"/>
        <v/>
      </c>
      <c r="AZ252" s="155" t="str">
        <f t="shared" ca="1" si="3550"/>
        <v/>
      </c>
      <c r="BA252" s="155" t="str">
        <f t="shared" ca="1" si="3551"/>
        <v/>
      </c>
      <c r="BB252" s="155" t="str">
        <f t="shared" ca="1" si="3552"/>
        <v/>
      </c>
      <c r="BC252" s="155" t="str">
        <f t="shared" ca="1" si="3553"/>
        <v/>
      </c>
      <c r="BD252" s="155" t="str">
        <f t="shared" ca="1" si="3554"/>
        <v/>
      </c>
      <c r="BE252" s="156" t="str">
        <f t="shared" ca="1" si="3555"/>
        <v/>
      </c>
      <c r="BF252" s="154" t="str">
        <f t="shared" ca="1" si="3556"/>
        <v/>
      </c>
      <c r="BG252" s="155" t="str">
        <f t="shared" ca="1" si="3557"/>
        <v/>
      </c>
      <c r="BH252" s="155" t="str">
        <f t="shared" ca="1" si="3558"/>
        <v/>
      </c>
      <c r="BI252" s="155" t="str">
        <f t="shared" ca="1" si="3559"/>
        <v/>
      </c>
      <c r="BJ252" s="155" t="str">
        <f t="shared" ca="1" si="3560"/>
        <v/>
      </c>
      <c r="BK252" s="155" t="str">
        <f t="shared" ca="1" si="3561"/>
        <v/>
      </c>
      <c r="BL252" s="155" t="str">
        <f t="shared" ca="1" si="3562"/>
        <v/>
      </c>
      <c r="BM252" s="155" t="str">
        <f t="shared" ca="1" si="3563"/>
        <v/>
      </c>
      <c r="BN252" s="155" t="str">
        <f t="shared" ca="1" si="3564"/>
        <v/>
      </c>
      <c r="BO252" s="155" t="str">
        <f t="shared" ca="1" si="3565"/>
        <v/>
      </c>
      <c r="BP252" s="155" t="str">
        <f t="shared" ca="1" si="3566"/>
        <v/>
      </c>
      <c r="BQ252" s="156" t="str">
        <f t="shared" ca="1" si="3567"/>
        <v/>
      </c>
      <c r="BR252" s="52"/>
      <c r="BS252" s="53">
        <f t="shared" ca="1" si="3568"/>
        <v>71.428571428571431</v>
      </c>
      <c r="BT252" s="53">
        <f t="shared" ca="1" si="3568"/>
        <v>71.428571428571431</v>
      </c>
      <c r="BU252" s="53">
        <f t="shared" ca="1" si="3568"/>
        <v>71.428571428571431</v>
      </c>
      <c r="BV252" s="53">
        <f t="shared" ca="1" si="3568"/>
        <v>35.714285714285715</v>
      </c>
      <c r="BW252" s="53">
        <f t="shared" ca="1" si="3568"/>
        <v>0</v>
      </c>
      <c r="BX252" s="53">
        <f t="shared" ca="1" si="3568"/>
        <v>0</v>
      </c>
      <c r="BY252" s="53">
        <f t="shared" ca="1" si="3568"/>
        <v>0</v>
      </c>
      <c r="BZ252" s="53">
        <f t="shared" ca="1" si="3568"/>
        <v>0</v>
      </c>
      <c r="CA252" s="53">
        <f t="shared" ca="1" si="3568"/>
        <v>0</v>
      </c>
      <c r="CB252" s="53">
        <f t="shared" ca="1" si="3568"/>
        <v>0</v>
      </c>
      <c r="CC252" s="53">
        <f t="shared" ca="1" si="3568"/>
        <v>0</v>
      </c>
      <c r="CD252" s="54">
        <f t="shared" ca="1" si="3568"/>
        <v>0</v>
      </c>
      <c r="CE252" s="53">
        <f t="shared" ca="1" si="3568"/>
        <v>0</v>
      </c>
      <c r="CF252" s="53">
        <f t="shared" ca="1" si="3568"/>
        <v>0</v>
      </c>
      <c r="CG252" s="53">
        <f t="shared" ca="1" si="3568"/>
        <v>0</v>
      </c>
      <c r="CH252" s="53">
        <f t="shared" ca="1" si="3568"/>
        <v>0</v>
      </c>
      <c r="CI252" s="53">
        <f t="shared" ca="1" si="3569"/>
        <v>0</v>
      </c>
      <c r="CJ252" s="53">
        <f t="shared" ca="1" si="3569"/>
        <v>0</v>
      </c>
      <c r="CK252" s="53">
        <f t="shared" ca="1" si="3569"/>
        <v>0</v>
      </c>
      <c r="CL252" s="53">
        <f t="shared" ca="1" si="3569"/>
        <v>0</v>
      </c>
      <c r="CM252" s="53">
        <f t="shared" ca="1" si="3569"/>
        <v>0</v>
      </c>
      <c r="CN252" s="53">
        <f t="shared" ca="1" si="3569"/>
        <v>0</v>
      </c>
      <c r="CO252" s="53">
        <f t="shared" ca="1" si="3569"/>
        <v>0</v>
      </c>
      <c r="CP252" s="54">
        <f t="shared" ca="1" si="3569"/>
        <v>0</v>
      </c>
      <c r="CQ252" s="53">
        <f t="shared" ca="1" si="3569"/>
        <v>0</v>
      </c>
      <c r="CR252" s="53">
        <f t="shared" ca="1" si="3569"/>
        <v>0</v>
      </c>
      <c r="CS252" s="53">
        <f t="shared" ca="1" si="3569"/>
        <v>0</v>
      </c>
      <c r="CT252" s="53">
        <f t="shared" ca="1" si="3569"/>
        <v>0</v>
      </c>
      <c r="CU252" s="53">
        <f t="shared" ca="1" si="3569"/>
        <v>0</v>
      </c>
      <c r="CV252" s="53">
        <f t="shared" ca="1" si="3569"/>
        <v>0</v>
      </c>
      <c r="CW252" s="53">
        <f t="shared" ca="1" si="3569"/>
        <v>0</v>
      </c>
      <c r="CX252" s="53">
        <f t="shared" ca="1" si="3569"/>
        <v>0</v>
      </c>
      <c r="CY252" s="53">
        <f t="shared" ca="1" si="3570"/>
        <v>0</v>
      </c>
      <c r="CZ252" s="53">
        <f t="shared" ca="1" si="3570"/>
        <v>0</v>
      </c>
      <c r="DA252" s="53">
        <f t="shared" ca="1" si="3570"/>
        <v>0</v>
      </c>
      <c r="DB252" s="54">
        <f t="shared" ca="1" si="3570"/>
        <v>0</v>
      </c>
      <c r="DC252" s="53">
        <f t="shared" ca="1" si="3570"/>
        <v>0</v>
      </c>
      <c r="DD252" s="53">
        <f t="shared" ca="1" si="3570"/>
        <v>0</v>
      </c>
      <c r="DE252" s="53">
        <f t="shared" ca="1" si="3570"/>
        <v>0</v>
      </c>
      <c r="DF252" s="53">
        <f t="shared" ca="1" si="3570"/>
        <v>0</v>
      </c>
      <c r="DG252" s="53">
        <f t="shared" ca="1" si="3570"/>
        <v>0</v>
      </c>
      <c r="DH252" s="53">
        <f t="shared" ca="1" si="3570"/>
        <v>0</v>
      </c>
      <c r="DI252" s="53">
        <f t="shared" ca="1" si="3570"/>
        <v>0</v>
      </c>
      <c r="DJ252" s="53">
        <f t="shared" ca="1" si="3570"/>
        <v>0</v>
      </c>
      <c r="DK252" s="53">
        <f t="shared" ca="1" si="3570"/>
        <v>0</v>
      </c>
      <c r="DL252" s="53">
        <f t="shared" ca="1" si="3570"/>
        <v>0</v>
      </c>
      <c r="DM252" s="53">
        <f t="shared" ca="1" si="3570"/>
        <v>0</v>
      </c>
      <c r="DN252" s="53">
        <f t="shared" ca="1" si="3570"/>
        <v>0</v>
      </c>
      <c r="DO252" s="52"/>
      <c r="DP252" s="60">
        <v>35.714285714285715</v>
      </c>
      <c r="DQ252" s="53">
        <v>35.714285714285715</v>
      </c>
      <c r="DR252" s="53">
        <v>35.714285714285715</v>
      </c>
      <c r="DS252" s="53">
        <v>35.714285714285715</v>
      </c>
      <c r="DT252" s="53">
        <v>35.714285714285715</v>
      </c>
      <c r="DU252" s="53">
        <v>35.714285714285715</v>
      </c>
      <c r="DV252" s="53">
        <v>35.714285714285715</v>
      </c>
      <c r="DW252" s="53">
        <v>0</v>
      </c>
      <c r="DX252" s="53">
        <v>0</v>
      </c>
      <c r="DY252" s="53">
        <v>0</v>
      </c>
      <c r="DZ252" s="53">
        <v>0</v>
      </c>
      <c r="EA252" s="53">
        <v>0</v>
      </c>
      <c r="EB252" s="53">
        <v>0</v>
      </c>
      <c r="EC252" s="53">
        <v>0</v>
      </c>
      <c r="ED252" s="53">
        <v>0</v>
      </c>
      <c r="EE252" s="53">
        <v>0</v>
      </c>
      <c r="EF252" s="53">
        <v>0</v>
      </c>
      <c r="EG252" s="53">
        <v>0</v>
      </c>
      <c r="EH252" s="53">
        <v>0</v>
      </c>
      <c r="EI252" s="53">
        <v>0</v>
      </c>
      <c r="EJ252" s="53">
        <v>0</v>
      </c>
      <c r="EK252" s="53">
        <v>0</v>
      </c>
      <c r="EL252" s="55">
        <v>0</v>
      </c>
      <c r="EM252" s="54">
        <v>0</v>
      </c>
      <c r="EN252" s="53">
        <v>0</v>
      </c>
      <c r="EO252" s="53">
        <v>0</v>
      </c>
      <c r="EP252" s="53">
        <v>0</v>
      </c>
      <c r="EQ252" s="53">
        <v>0</v>
      </c>
      <c r="ER252" s="53">
        <v>0</v>
      </c>
      <c r="ES252" s="53">
        <v>0</v>
      </c>
      <c r="ET252" s="53">
        <v>0</v>
      </c>
      <c r="EU252" s="53">
        <v>0</v>
      </c>
      <c r="EV252" s="53">
        <v>0</v>
      </c>
      <c r="EW252" s="53">
        <v>0</v>
      </c>
      <c r="EX252" s="53">
        <v>0</v>
      </c>
      <c r="EY252" s="53">
        <v>0</v>
      </c>
      <c r="EZ252" s="53">
        <v>0</v>
      </c>
      <c r="FA252" s="53">
        <v>0</v>
      </c>
      <c r="FB252" s="53">
        <v>0</v>
      </c>
      <c r="FC252" s="53">
        <v>0</v>
      </c>
      <c r="FD252" s="53">
        <v>0</v>
      </c>
      <c r="FE252" s="53">
        <v>0</v>
      </c>
      <c r="FF252" s="53">
        <v>0</v>
      </c>
      <c r="FG252" s="53">
        <v>0</v>
      </c>
      <c r="FH252" s="53">
        <v>0</v>
      </c>
      <c r="FI252" s="53">
        <v>0</v>
      </c>
      <c r="FJ252" s="53">
        <v>0</v>
      </c>
      <c r="FK252" s="54">
        <v>0</v>
      </c>
      <c r="FL252" s="53">
        <v>0</v>
      </c>
      <c r="FM252" s="53">
        <v>0</v>
      </c>
      <c r="FN252" s="53">
        <v>0</v>
      </c>
      <c r="FO252" s="53">
        <v>0</v>
      </c>
      <c r="FP252" s="53">
        <v>0</v>
      </c>
      <c r="FQ252" s="53">
        <v>0</v>
      </c>
      <c r="FR252" s="53">
        <v>0</v>
      </c>
      <c r="FS252" s="53">
        <v>0</v>
      </c>
      <c r="FT252" s="53">
        <v>0</v>
      </c>
      <c r="FU252" s="53">
        <v>0</v>
      </c>
      <c r="FV252" s="53">
        <v>0</v>
      </c>
      <c r="FW252" s="53">
        <v>0</v>
      </c>
      <c r="FX252" s="53">
        <v>0</v>
      </c>
      <c r="FY252" s="53">
        <v>0</v>
      </c>
      <c r="FZ252" s="53">
        <v>0</v>
      </c>
      <c r="GA252" s="53">
        <v>0</v>
      </c>
      <c r="GB252" s="53">
        <v>0</v>
      </c>
      <c r="GC252" s="53">
        <v>0</v>
      </c>
      <c r="GD252" s="53">
        <v>0</v>
      </c>
      <c r="GE252" s="53">
        <v>0</v>
      </c>
      <c r="GF252" s="53">
        <v>0</v>
      </c>
      <c r="GG252" s="53">
        <v>0</v>
      </c>
      <c r="GH252" s="53">
        <v>0</v>
      </c>
      <c r="GI252" s="54">
        <v>0</v>
      </c>
      <c r="GJ252" s="53">
        <v>0</v>
      </c>
      <c r="GK252" s="53">
        <v>0</v>
      </c>
      <c r="GL252" s="53">
        <v>0</v>
      </c>
      <c r="GM252" s="53">
        <v>0</v>
      </c>
      <c r="GN252" s="53">
        <v>0</v>
      </c>
      <c r="GO252" s="53">
        <v>0</v>
      </c>
      <c r="GP252" s="53">
        <v>0</v>
      </c>
      <c r="GQ252" s="53">
        <v>0</v>
      </c>
      <c r="GR252" s="53">
        <v>0</v>
      </c>
      <c r="GS252" s="53">
        <v>0</v>
      </c>
      <c r="GT252" s="53">
        <v>0</v>
      </c>
      <c r="GU252" s="53">
        <v>0</v>
      </c>
      <c r="GV252" s="53">
        <v>0</v>
      </c>
      <c r="GW252" s="53">
        <v>0</v>
      </c>
      <c r="GX252" s="53">
        <v>0</v>
      </c>
      <c r="GY252" s="53">
        <v>0</v>
      </c>
      <c r="GZ252" s="53">
        <v>0</v>
      </c>
      <c r="HA252" s="53">
        <v>0</v>
      </c>
      <c r="HB252" s="53">
        <v>0</v>
      </c>
      <c r="HC252" s="53">
        <v>0</v>
      </c>
      <c r="HD252" s="53">
        <v>0</v>
      </c>
      <c r="HE252" s="53">
        <v>0</v>
      </c>
      <c r="HF252" s="53">
        <v>0</v>
      </c>
      <c r="HG252" s="54">
        <v>0</v>
      </c>
      <c r="HH252" s="52"/>
      <c r="HI252" s="160"/>
      <c r="HJ252" s="161"/>
      <c r="HK252" s="161"/>
      <c r="HL252" s="161"/>
      <c r="HM252" s="161"/>
      <c r="HN252" s="161"/>
      <c r="HO252" s="161"/>
      <c r="HP252" s="161"/>
      <c r="HQ252" s="161"/>
      <c r="HR252" s="161"/>
      <c r="HS252" s="161"/>
      <c r="HT252" s="162"/>
      <c r="HU252" s="160"/>
      <c r="HV252" s="161"/>
      <c r="HW252" s="161"/>
      <c r="HX252" s="161"/>
      <c r="HY252" s="161"/>
      <c r="HZ252" s="161"/>
      <c r="IA252" s="161"/>
      <c r="IB252" s="161"/>
      <c r="IC252" s="161"/>
      <c r="ID252" s="161"/>
      <c r="IE252" s="161"/>
      <c r="IF252" s="162"/>
      <c r="IG252" s="160"/>
      <c r="IH252" s="161"/>
      <c r="II252" s="161"/>
      <c r="IJ252" s="161"/>
      <c r="IK252" s="161"/>
      <c r="IL252" s="161"/>
      <c r="IM252" s="161"/>
      <c r="IN252" s="161"/>
      <c r="IO252" s="161"/>
      <c r="IP252" s="161"/>
      <c r="IQ252" s="161"/>
      <c r="IR252" s="162"/>
      <c r="IS252" s="160"/>
      <c r="IT252" s="161"/>
      <c r="IU252" s="161"/>
      <c r="IV252" s="161"/>
      <c r="IW252" s="161"/>
      <c r="IX252" s="161"/>
      <c r="IY252" s="161"/>
      <c r="IZ252" s="161"/>
      <c r="JA252" s="161"/>
      <c r="JB252" s="161"/>
      <c r="JC252" s="161"/>
      <c r="JD252" s="162"/>
      <c r="JE252" s="92"/>
    </row>
    <row r="253" spans="1:265" s="1" customFormat="1" ht="14.4" x14ac:dyDescent="0.3">
      <c r="A253" s="124"/>
      <c r="B253" s="171"/>
      <c r="C253" s="165" t="s">
        <v>43</v>
      </c>
      <c r="D253" s="137" t="s">
        <v>28</v>
      </c>
      <c r="E253" s="137" t="s">
        <v>39</v>
      </c>
      <c r="F253" s="138"/>
      <c r="G253" s="137"/>
      <c r="H253" s="137"/>
      <c r="I253" s="172"/>
      <c r="J253" s="137"/>
      <c r="K253" s="137"/>
      <c r="L253" s="139"/>
      <c r="M253" s="108"/>
      <c r="N253" s="144">
        <f ca="1">SUM(INDIRECT(ADDRESS(ROW($C253)+1,COLUMN($C253)+11,4)&amp;":"&amp;ADDRESS(ROW($C253)+(COUNTIFS($C$1:$C$12,$C253)-1),COLUMN($C253)+11,4)))</f>
        <v>850</v>
      </c>
      <c r="O253" s="137"/>
      <c r="P253" s="137"/>
      <c r="Q253" s="137"/>
      <c r="R253" s="137"/>
      <c r="S253" s="137"/>
      <c r="T253" s="170"/>
      <c r="U253" s="108"/>
      <c r="V253" s="151"/>
      <c r="W253" s="152"/>
      <c r="X253" s="152"/>
      <c r="Y253" s="152"/>
      <c r="Z253" s="152"/>
      <c r="AA253" s="152"/>
      <c r="AB253" s="152"/>
      <c r="AC253" s="152"/>
      <c r="AD253" s="152"/>
      <c r="AE253" s="152"/>
      <c r="AF253" s="152"/>
      <c r="AG253" s="153"/>
      <c r="AH253" s="151"/>
      <c r="AI253" s="152"/>
      <c r="AJ253" s="152"/>
      <c r="AK253" s="152"/>
      <c r="AL253" s="152"/>
      <c r="AM253" s="152"/>
      <c r="AN253" s="152"/>
      <c r="AO253" s="152"/>
      <c r="AP253" s="152"/>
      <c r="AQ253" s="152"/>
      <c r="AR253" s="152"/>
      <c r="AS253" s="153"/>
      <c r="AT253" s="151"/>
      <c r="AU253" s="152"/>
      <c r="AV253" s="152"/>
      <c r="AW253" s="152"/>
      <c r="AX253" s="152"/>
      <c r="AY253" s="152"/>
      <c r="AZ253" s="152"/>
      <c r="BA253" s="152"/>
      <c r="BB253" s="152"/>
      <c r="BC253" s="152"/>
      <c r="BD253" s="152"/>
      <c r="BE253" s="153"/>
      <c r="BF253" s="151"/>
      <c r="BG253" s="152"/>
      <c r="BH253" s="152"/>
      <c r="BI253" s="152"/>
      <c r="BJ253" s="152"/>
      <c r="BK253" s="152"/>
      <c r="BL253" s="152"/>
      <c r="BM253" s="152"/>
      <c r="BN253" s="152"/>
      <c r="BO253" s="152"/>
      <c r="BP253" s="152"/>
      <c r="BQ253" s="153"/>
      <c r="BR253" s="52"/>
      <c r="BS253" s="71"/>
      <c r="BT253" s="71"/>
      <c r="BU253" s="71"/>
      <c r="BV253" s="71"/>
      <c r="BW253" s="71"/>
      <c r="BX253" s="71"/>
      <c r="BY253" s="71"/>
      <c r="BZ253" s="71"/>
      <c r="CA253" s="71"/>
      <c r="CB253" s="71"/>
      <c r="CC253" s="71"/>
      <c r="CD253" s="72"/>
      <c r="CE253" s="71"/>
      <c r="CF253" s="71"/>
      <c r="CG253" s="71"/>
      <c r="CH253" s="71"/>
      <c r="CI253" s="71"/>
      <c r="CJ253" s="71"/>
      <c r="CK253" s="71"/>
      <c r="CL253" s="71"/>
      <c r="CM253" s="71"/>
      <c r="CN253" s="71"/>
      <c r="CO253" s="71"/>
      <c r="CP253" s="72"/>
      <c r="CQ253" s="71"/>
      <c r="CR253" s="71"/>
      <c r="CS253" s="71"/>
      <c r="CT253" s="71"/>
      <c r="CU253" s="71"/>
      <c r="CV253" s="71"/>
      <c r="CW253" s="71"/>
      <c r="CX253" s="71"/>
      <c r="CY253" s="71"/>
      <c r="CZ253" s="71"/>
      <c r="DA253" s="71"/>
      <c r="DB253" s="72"/>
      <c r="DC253" s="71"/>
      <c r="DD253" s="71"/>
      <c r="DE253" s="71"/>
      <c r="DF253" s="71"/>
      <c r="DG253" s="71"/>
      <c r="DH253" s="71"/>
      <c r="DI253" s="71"/>
      <c r="DJ253" s="71"/>
      <c r="DK253" s="71"/>
      <c r="DL253" s="71"/>
      <c r="DM253" s="71"/>
      <c r="DN253" s="71"/>
      <c r="DO253" s="52"/>
      <c r="DP253" s="73"/>
      <c r="DQ253" s="71"/>
      <c r="DR253" s="71"/>
      <c r="DS253" s="71"/>
      <c r="DT253" s="71"/>
      <c r="DU253" s="71"/>
      <c r="DV253" s="71"/>
      <c r="DW253" s="71"/>
      <c r="DX253" s="71"/>
      <c r="DY253" s="71"/>
      <c r="DZ253" s="71"/>
      <c r="EA253" s="71"/>
      <c r="EB253" s="71"/>
      <c r="EC253" s="71"/>
      <c r="ED253" s="71"/>
      <c r="EE253" s="71"/>
      <c r="EF253" s="71"/>
      <c r="EG253" s="71"/>
      <c r="EH253" s="71"/>
      <c r="EI253" s="71"/>
      <c r="EJ253" s="71"/>
      <c r="EK253" s="71"/>
      <c r="EL253" s="74"/>
      <c r="EM253" s="72"/>
      <c r="EN253" s="71"/>
      <c r="EO253" s="71"/>
      <c r="EP253" s="71"/>
      <c r="EQ253" s="71"/>
      <c r="ER253" s="71"/>
      <c r="ES253" s="71"/>
      <c r="ET253" s="71"/>
      <c r="EU253" s="71"/>
      <c r="EV253" s="71"/>
      <c r="EW253" s="71"/>
      <c r="EX253" s="71"/>
      <c r="EY253" s="71"/>
      <c r="EZ253" s="71"/>
      <c r="FA253" s="71"/>
      <c r="FB253" s="71"/>
      <c r="FC253" s="71"/>
      <c r="FD253" s="71"/>
      <c r="FE253" s="71"/>
      <c r="FF253" s="71"/>
      <c r="FG253" s="71"/>
      <c r="FH253" s="71"/>
      <c r="FI253" s="71"/>
      <c r="FJ253" s="71"/>
      <c r="FK253" s="72"/>
      <c r="FL253" s="71"/>
      <c r="FM253" s="71"/>
      <c r="FN253" s="71"/>
      <c r="FO253" s="71"/>
      <c r="FP253" s="71"/>
      <c r="FQ253" s="71"/>
      <c r="FR253" s="71"/>
      <c r="FS253" s="71"/>
      <c r="FT253" s="71"/>
      <c r="FU253" s="71"/>
      <c r="FV253" s="71"/>
      <c r="FW253" s="71"/>
      <c r="FX253" s="71"/>
      <c r="FY253" s="71"/>
      <c r="FZ253" s="71"/>
      <c r="GA253" s="71"/>
      <c r="GB253" s="71"/>
      <c r="GC253" s="71"/>
      <c r="GD253" s="71"/>
      <c r="GE253" s="71"/>
      <c r="GF253" s="71"/>
      <c r="GG253" s="71"/>
      <c r="GH253" s="71"/>
      <c r="GI253" s="72"/>
      <c r="GJ253" s="71"/>
      <c r="GK253" s="71"/>
      <c r="GL253" s="71"/>
      <c r="GM253" s="71"/>
      <c r="GN253" s="71"/>
      <c r="GO253" s="71"/>
      <c r="GP253" s="71"/>
      <c r="GQ253" s="71"/>
      <c r="GR253" s="71"/>
      <c r="GS253" s="71"/>
      <c r="GT253" s="71"/>
      <c r="GU253" s="71"/>
      <c r="GV253" s="71"/>
      <c r="GW253" s="71"/>
      <c r="GX253" s="71"/>
      <c r="GY253" s="71"/>
      <c r="GZ253" s="71"/>
      <c r="HA253" s="71"/>
      <c r="HB253" s="71"/>
      <c r="HC253" s="71"/>
      <c r="HD253" s="71"/>
      <c r="HE253" s="71"/>
      <c r="HF253" s="71"/>
      <c r="HG253" s="72"/>
      <c r="HH253" s="52"/>
      <c r="HI253" s="157"/>
      <c r="HJ253" s="158"/>
      <c r="HK253" s="158"/>
      <c r="HL253" s="158"/>
      <c r="HM253" s="158"/>
      <c r="HN253" s="158"/>
      <c r="HO253" s="158"/>
      <c r="HP253" s="158"/>
      <c r="HQ253" s="158"/>
      <c r="HR253" s="158"/>
      <c r="HS253" s="158"/>
      <c r="HT253" s="159"/>
      <c r="HU253" s="157"/>
      <c r="HV253" s="158"/>
      <c r="HW253" s="158"/>
      <c r="HX253" s="158"/>
      <c r="HY253" s="158"/>
      <c r="HZ253" s="158"/>
      <c r="IA253" s="158"/>
      <c r="IB253" s="158"/>
      <c r="IC253" s="158"/>
      <c r="ID253" s="158"/>
      <c r="IE253" s="158"/>
      <c r="IF253" s="159"/>
      <c r="IG253" s="157"/>
      <c r="IH253" s="158"/>
      <c r="II253" s="158"/>
      <c r="IJ253" s="158"/>
      <c r="IK253" s="158"/>
      <c r="IL253" s="158"/>
      <c r="IM253" s="158"/>
      <c r="IN253" s="158"/>
      <c r="IO253" s="158"/>
      <c r="IP253" s="158"/>
      <c r="IQ253" s="158"/>
      <c r="IR253" s="159"/>
      <c r="IS253" s="157"/>
      <c r="IT253" s="158"/>
      <c r="IU253" s="158"/>
      <c r="IV253" s="158"/>
      <c r="IW253" s="158"/>
      <c r="IX253" s="158"/>
      <c r="IY253" s="158"/>
      <c r="IZ253" s="158"/>
      <c r="JA253" s="158"/>
      <c r="JB253" s="158"/>
      <c r="JC253" s="158"/>
      <c r="JD253" s="159"/>
      <c r="JE253" s="92"/>
    </row>
    <row r="254" spans="1:265" s="1" customFormat="1" ht="15" customHeight="1" x14ac:dyDescent="0.3">
      <c r="A254" s="125"/>
      <c r="B254" s="163">
        <f t="shared" ref="B254:B256" ca="1" si="3571">INDIRECT(ADDRESS(ROW(A254)-1,COLUMN(A254)+1,4),TRUE)</f>
        <v>0</v>
      </c>
      <c r="C254" s="164" t="str">
        <f t="shared" ref="C254:C256" ca="1" si="3572">INDIRECT(ADDRESS(ROW(B254)-1,COLUMN(B254)+1,4),TRUE)</f>
        <v>Affaire 1</v>
      </c>
      <c r="D254" s="140" t="str">
        <f t="shared" ref="D254:D256" ca="1" si="3573">INDIRECT(ADDRESS(ROW(C254)-1,COLUMN(C254)+1,4),TRUE)</f>
        <v>DCE/REA</v>
      </c>
      <c r="E254" s="141" t="s">
        <v>38</v>
      </c>
      <c r="F254" s="142">
        <v>1</v>
      </c>
      <c r="G254" s="140">
        <f t="shared" ref="G254:G256" ca="1" si="3574">INDIRECT(ADDRESS(ROW(F254)-1,COLUMN(F254)+1,4),TRUE)</f>
        <v>0</v>
      </c>
      <c r="H254" s="140">
        <f t="shared" ref="H254:H256" ca="1" si="3575">INDIRECT(ADDRESS(ROW(G254)-1,COLUMN(G254)+1,4),TRUE)</f>
        <v>0</v>
      </c>
      <c r="I254" s="168">
        <f t="shared" ref="I254:I256" ca="1" si="3576">INDIRECT(ADDRESS(ROW(H254)-1,COLUMN(H254)+1,4),TRUE)</f>
        <v>0</v>
      </c>
      <c r="J254" s="173">
        <f t="shared" ref="J254:J256" ca="1" si="3577">INDIRECT(ADDRESS(ROW(I254)-1,COLUMN(I254)+1,4),TRUE)</f>
        <v>0</v>
      </c>
      <c r="K254" s="140">
        <f t="shared" ref="K254:K256" ca="1" si="3578">INDIRECT(ADDRESS(ROW(J254)-1,COLUMN(J254)+1,4),TRUE)</f>
        <v>0</v>
      </c>
      <c r="L254" s="143">
        <f t="shared" ref="L254:L256" ca="1" si="3579">INDIRECT(ADDRESS(ROW(K254)-1,COLUMN(K254)+1,4),TRUE)</f>
        <v>0</v>
      </c>
      <c r="M254" s="108"/>
      <c r="N254" s="145">
        <v>400</v>
      </c>
      <c r="O254" s="146">
        <v>43466</v>
      </c>
      <c r="P254" s="146">
        <v>43586</v>
      </c>
      <c r="Q254" s="147"/>
      <c r="R254" s="148" t="str">
        <f ca="1">IF(AND($P254&lt;&gt;"",$P254&lt;=$B$1,$Q254=""),"RETARD","")</f>
        <v>RETARD</v>
      </c>
      <c r="S254" s="148">
        <f ca="1">IF($O254="","",IF(AND($B$1&lt;$P254,$Q254=""),$P254,IF(AND($Q254&lt;=$P254,$Q254&lt;&gt;""),$Q254,EDATE($P254,1))))</f>
        <v>43617</v>
      </c>
      <c r="T254" s="169"/>
      <c r="U254" s="108"/>
      <c r="V254" s="154" t="str">
        <f t="shared" ref="V254:V256" ca="1" si="3580">IF(AND(BS254&gt;0,BT254&gt;0),"-",IF(AND(BS254&gt;0,BT254=0),IF($D254="DCE/REA",IF(HI254="","DCE","REA"),$D254),""))</f>
        <v>-</v>
      </c>
      <c r="W254" s="155" t="str">
        <f t="shared" ref="W254:W256" ca="1" si="3581">IF(AND(BT254&gt;0,BU254&gt;0),"-",IF(AND(BT254&gt;0,BU254=0),IF($D254="DCE/REA",IF(HJ254="","DCE","REA"),$D254),""))</f>
        <v>-</v>
      </c>
      <c r="X254" s="155" t="str">
        <f t="shared" ref="X254:X256" ca="1" si="3582">IF(AND(BU254&gt;0,BV254&gt;0),"-",IF(AND(BU254&gt;0,BV254=0),IF($D254="DCE/REA",IF(HK254="","DCE","REA"),$D254),""))</f>
        <v>-</v>
      </c>
      <c r="Y254" s="155" t="str">
        <f t="shared" ref="Y254:Y256" ca="1" si="3583">IF(AND(BV254&gt;0,BW254&gt;0),"-",IF(AND(BV254&gt;0,BW254=0),IF($D254="DCE/REA",IF(HL254="","DCE","REA"),$D254),""))</f>
        <v>-</v>
      </c>
      <c r="Z254" s="155" t="str">
        <f t="shared" ref="Z254:Z256" ca="1" si="3584">IF(AND(BW254&gt;0,BX254&gt;0),"-",IF(AND(BW254&gt;0,BX254=0),IF($D254="DCE/REA",IF(HM254="","DCE","REA"),$D254),""))</f>
        <v>-</v>
      </c>
      <c r="AA254" s="155" t="str">
        <f t="shared" ref="AA254:AA256" ca="1" si="3585">IF(AND(BX254&gt;0,BY254&gt;0),"-",IF(AND(BX254&gt;0,BY254=0),IF($D254="DCE/REA",IF(HN254="","DCE","REA"),$D254),""))</f>
        <v>DCE</v>
      </c>
      <c r="AB254" s="155" t="str">
        <f t="shared" ref="AB254:AB256" ca="1" si="3586">IF(AND(BY254&gt;0,BZ254&gt;0),"-",IF(AND(BY254&gt;0,BZ254=0),IF($D254="DCE/REA",IF(HO254="","DCE","REA"),$D254),""))</f>
        <v/>
      </c>
      <c r="AC254" s="155" t="str">
        <f t="shared" ref="AC254:AC256" ca="1" si="3587">IF(AND(BZ254&gt;0,CA254&gt;0),"-",IF(AND(BZ254&gt;0,CA254=0),IF($D254="DCE/REA",IF(HP254="","DCE","REA"),$D254),""))</f>
        <v/>
      </c>
      <c r="AD254" s="155" t="str">
        <f t="shared" ref="AD254:AD256" ca="1" si="3588">IF(AND(CA254&gt;0,CB254&gt;0),"-",IF(AND(CA254&gt;0,CB254=0),IF($D254="DCE/REA",IF(HQ254="","DCE","REA"),$D254),""))</f>
        <v/>
      </c>
      <c r="AE254" s="155" t="str">
        <f t="shared" ref="AE254:AE256" ca="1" si="3589">IF(AND(CB254&gt;0,CC254&gt;0),"-",IF(AND(CB254&gt;0,CC254=0),IF($D254="DCE/REA",IF(HR254="","DCE","REA"),$D254),""))</f>
        <v/>
      </c>
      <c r="AF254" s="155" t="str">
        <f t="shared" ref="AF254:AF256" ca="1" si="3590">IF(AND(CC254&gt;0,CD254&gt;0),"-",IF(AND(CC254&gt;0,CD254=0),IF($D254="DCE/REA",IF(HS254="","DCE","REA"),$D254),""))</f>
        <v/>
      </c>
      <c r="AG254" s="156" t="str">
        <f t="shared" ref="AG254:AG256" ca="1" si="3591">IF(AND(CD254&gt;0,CE254&gt;0),"-",IF(AND(CD254&gt;0,CE254=0),IF($D254="DCE/REA",IF(HT254="","DCE","REA"),$D254),""))</f>
        <v/>
      </c>
      <c r="AH254" s="154" t="str">
        <f t="shared" ref="AH254:AH256" ca="1" si="3592">IF(AND(CE254&gt;0,CF254&gt;0),"-",IF(AND(CE254&gt;0,CF254=0),IF($D254="DCE/REA",IF(HU254="","DCE","REA"),$D254),""))</f>
        <v/>
      </c>
      <c r="AI254" s="155" t="str">
        <f t="shared" ref="AI254:AI256" ca="1" si="3593">IF(AND(CF254&gt;0,CG254&gt;0),"-",IF(AND(CF254&gt;0,CG254=0),IF($D254="DCE/REA",IF(HV254="","DCE","REA"),$D254),""))</f>
        <v/>
      </c>
      <c r="AJ254" s="155" t="str">
        <f t="shared" ref="AJ254:AJ256" ca="1" si="3594">IF(AND(CG254&gt;0,CH254&gt;0),"-",IF(AND(CG254&gt;0,CH254=0),IF($D254="DCE/REA",IF(HW254="","DCE","REA"),$D254),""))</f>
        <v/>
      </c>
      <c r="AK254" s="155" t="str">
        <f t="shared" ref="AK254:AK256" ca="1" si="3595">IF(AND(CH254&gt;0,CI254&gt;0),"-",IF(AND(CH254&gt;0,CI254=0),IF($D254="DCE/REA",IF(HX254="","DCE","REA"),$D254),""))</f>
        <v/>
      </c>
      <c r="AL254" s="155" t="str">
        <f t="shared" ref="AL254:AL256" ca="1" si="3596">IF(AND(CI254&gt;0,CJ254&gt;0),"-",IF(AND(CI254&gt;0,CJ254=0),IF($D254="DCE/REA",IF(HY254="","DCE","REA"),$D254),""))</f>
        <v/>
      </c>
      <c r="AM254" s="155" t="str">
        <f t="shared" ref="AM254:AM256" ca="1" si="3597">IF(AND(CJ254&gt;0,CK254&gt;0),"-",IF(AND(CJ254&gt;0,CK254=0),IF($D254="DCE/REA",IF(HZ254="","DCE","REA"),$D254),""))</f>
        <v/>
      </c>
      <c r="AN254" s="155" t="str">
        <f t="shared" ref="AN254:AN256" ca="1" si="3598">IF(AND(CK254&gt;0,CL254&gt;0),"-",IF(AND(CK254&gt;0,CL254=0),IF($D254="DCE/REA",IF(IA254="","DCE","REA"),$D254),""))</f>
        <v/>
      </c>
      <c r="AO254" s="155" t="str">
        <f t="shared" ref="AO254:AO256" ca="1" si="3599">IF(AND(CL254&gt;0,CM254&gt;0),"-",IF(AND(CL254&gt;0,CM254=0),IF($D254="DCE/REA",IF(IB254="","DCE","REA"),$D254),""))</f>
        <v/>
      </c>
      <c r="AP254" s="155" t="str">
        <f t="shared" ref="AP254:AP256" ca="1" si="3600">IF(AND(CM254&gt;0,CN254&gt;0),"-",IF(AND(CM254&gt;0,CN254=0),IF($D254="DCE/REA",IF(IC254="","DCE","REA"),$D254),""))</f>
        <v/>
      </c>
      <c r="AQ254" s="155" t="str">
        <f t="shared" ref="AQ254:AQ256" ca="1" si="3601">IF(AND(CN254&gt;0,CO254&gt;0),"-",IF(AND(CN254&gt;0,CO254=0),IF($D254="DCE/REA",IF(ID254="","DCE","REA"),$D254),""))</f>
        <v/>
      </c>
      <c r="AR254" s="155" t="str">
        <f t="shared" ref="AR254:AR256" ca="1" si="3602">IF(AND(CO254&gt;0,CP254&gt;0),"-",IF(AND(CO254&gt;0,CP254=0),IF($D254="DCE/REA",IF(IE254="","DCE","REA"),$D254),""))</f>
        <v/>
      </c>
      <c r="AS254" s="156" t="str">
        <f t="shared" ref="AS254:AS256" ca="1" si="3603">IF(AND(CP254&gt;0,CQ254&gt;0),"-",IF(AND(CP254&gt;0,CQ254=0),IF($D254="DCE/REA",IF(IF254="","DCE","REA"),$D254),""))</f>
        <v/>
      </c>
      <c r="AT254" s="154" t="str">
        <f t="shared" ref="AT254:AT256" ca="1" si="3604">IF(AND(CQ254&gt;0,CR254&gt;0),"-",IF(AND(CQ254&gt;0,CR254=0),IF($D254="DCE/REA",IF(IG254="","DCE","REA"),$D254),""))</f>
        <v/>
      </c>
      <c r="AU254" s="155" t="str">
        <f t="shared" ref="AU254:AU256" ca="1" si="3605">IF(AND(CR254&gt;0,CS254&gt;0),"-",IF(AND(CR254&gt;0,CS254=0),IF($D254="DCE/REA",IF(IH254="","DCE","REA"),$D254),""))</f>
        <v/>
      </c>
      <c r="AV254" s="155" t="str">
        <f t="shared" ref="AV254:AV256" ca="1" si="3606">IF(AND(CS254&gt;0,CT254&gt;0),"-",IF(AND(CS254&gt;0,CT254=0),IF($D254="DCE/REA",IF(II254="","DCE","REA"),$D254),""))</f>
        <v/>
      </c>
      <c r="AW254" s="155" t="str">
        <f t="shared" ref="AW254:AW256" ca="1" si="3607">IF(AND(CT254&gt;0,CU254&gt;0),"-",IF(AND(CT254&gt;0,CU254=0),IF($D254="DCE/REA",IF(IJ254="","DCE","REA"),$D254),""))</f>
        <v/>
      </c>
      <c r="AX254" s="155" t="str">
        <f t="shared" ref="AX254:AX256" ca="1" si="3608">IF(AND(CU254&gt;0,CV254&gt;0),"-",IF(AND(CU254&gt;0,CV254=0),IF($D254="DCE/REA",IF(IK254="","DCE","REA"),$D254),""))</f>
        <v/>
      </c>
      <c r="AY254" s="155" t="str">
        <f t="shared" ref="AY254:AY256" ca="1" si="3609">IF(AND(CV254&gt;0,CW254&gt;0),"-",IF(AND(CV254&gt;0,CW254=0),IF($D254="DCE/REA",IF(IL254="","DCE","REA"),$D254),""))</f>
        <v/>
      </c>
      <c r="AZ254" s="155" t="str">
        <f t="shared" ref="AZ254:AZ256" ca="1" si="3610">IF(AND(CW254&gt;0,CX254&gt;0),"-",IF(AND(CW254&gt;0,CX254=0),IF($D254="DCE/REA",IF(IM254="","DCE","REA"),$D254),""))</f>
        <v/>
      </c>
      <c r="BA254" s="155" t="str">
        <f t="shared" ref="BA254:BA256" ca="1" si="3611">IF(AND(CX254&gt;0,CY254&gt;0),"-",IF(AND(CX254&gt;0,CY254=0),IF($D254="DCE/REA",IF(IN254="","DCE","REA"),$D254),""))</f>
        <v/>
      </c>
      <c r="BB254" s="155" t="str">
        <f t="shared" ref="BB254:BB256" ca="1" si="3612">IF(AND(CY254&gt;0,CZ254&gt;0),"-",IF(AND(CY254&gt;0,CZ254=0),IF($D254="DCE/REA",IF(IO254="","DCE","REA"),$D254),""))</f>
        <v/>
      </c>
      <c r="BC254" s="155" t="str">
        <f t="shared" ref="BC254:BC256" ca="1" si="3613">IF(AND(CZ254&gt;0,DA254&gt;0),"-",IF(AND(CZ254&gt;0,DA254=0),IF($D254="DCE/REA",IF(IP254="","DCE","REA"),$D254),""))</f>
        <v/>
      </c>
      <c r="BD254" s="155" t="str">
        <f t="shared" ref="BD254:BD256" ca="1" si="3614">IF(AND(DA254&gt;0,DB254&gt;0),"-",IF(AND(DA254&gt;0,DB254=0),IF($D254="DCE/REA",IF(IQ254="","DCE","REA"),$D254),""))</f>
        <v/>
      </c>
      <c r="BE254" s="156" t="str">
        <f t="shared" ref="BE254:BE256" ca="1" si="3615">IF(AND(DB254&gt;0,DC254&gt;0),"-",IF(AND(DB254&gt;0,DC254=0),IF($D254="DCE/REA",IF(IR254="","DCE","REA"),$D254),""))</f>
        <v/>
      </c>
      <c r="BF254" s="154" t="str">
        <f t="shared" ref="BF254:BF256" ca="1" si="3616">IF(AND(DC254&gt;0,DD254&gt;0),"-",IF(AND(DC254&gt;0,DD254=0),IF($D254="DCE/REA",IF(IS254="","DCE","REA"),$D254),""))</f>
        <v/>
      </c>
      <c r="BG254" s="155" t="str">
        <f t="shared" ref="BG254:BG256" ca="1" si="3617">IF(AND(DD254&gt;0,DE254&gt;0),"-",IF(AND(DD254&gt;0,DE254=0),IF($D254="DCE/REA",IF(IT254="","DCE","REA"),$D254),""))</f>
        <v/>
      </c>
      <c r="BH254" s="155" t="str">
        <f t="shared" ref="BH254:BH256" ca="1" si="3618">IF(AND(DE254&gt;0,DF254&gt;0),"-",IF(AND(DE254&gt;0,DF254=0),IF($D254="DCE/REA",IF(IU254="","DCE","REA"),$D254),""))</f>
        <v/>
      </c>
      <c r="BI254" s="155" t="str">
        <f t="shared" ref="BI254:BI256" ca="1" si="3619">IF(AND(DF254&gt;0,DG254&gt;0),"-",IF(AND(DF254&gt;0,DG254=0),IF($D254="DCE/REA",IF(IV254="","DCE","REA"),$D254),""))</f>
        <v/>
      </c>
      <c r="BJ254" s="155" t="str">
        <f t="shared" ref="BJ254:BJ256" ca="1" si="3620">IF(AND(DG254&gt;0,DH254&gt;0),"-",IF(AND(DG254&gt;0,DH254=0),IF($D254="DCE/REA",IF(IW254="","DCE","REA"),$D254),""))</f>
        <v/>
      </c>
      <c r="BK254" s="155" t="str">
        <f t="shared" ref="BK254:BK256" ca="1" si="3621">IF(AND(DH254&gt;0,DI254&gt;0),"-",IF(AND(DH254&gt;0,DI254=0),IF($D254="DCE/REA",IF(IX254="","DCE","REA"),$D254),""))</f>
        <v/>
      </c>
      <c r="BL254" s="155" t="str">
        <f t="shared" ref="BL254:BL256" ca="1" si="3622">IF(AND(DI254&gt;0,DJ254&gt;0),"-",IF(AND(DI254&gt;0,DJ254=0),IF($D254="DCE/REA",IF(IY254="","DCE","REA"),$D254),""))</f>
        <v/>
      </c>
      <c r="BM254" s="155" t="str">
        <f t="shared" ref="BM254:BM256" ca="1" si="3623">IF(AND(DJ254&gt;0,DK254&gt;0),"-",IF(AND(DJ254&gt;0,DK254=0),IF($D254="DCE/REA",IF(IZ254="","DCE","REA"),$D254),""))</f>
        <v/>
      </c>
      <c r="BN254" s="155" t="str">
        <f t="shared" ref="BN254:BN256" ca="1" si="3624">IF(AND(DK254&gt;0,DL254&gt;0),"-",IF(AND(DK254&gt;0,DL254=0),IF($D254="DCE/REA",IF(JA254="","DCE","REA"),$D254),""))</f>
        <v/>
      </c>
      <c r="BO254" s="155" t="str">
        <f t="shared" ref="BO254:BO256" ca="1" si="3625">IF(AND(DL254&gt;0,DM254&gt;0),"-",IF(AND(DL254&gt;0,DM254=0),IF($D254="DCE/REA",IF(JB254="","DCE","REA"),$D254),""))</f>
        <v/>
      </c>
      <c r="BP254" s="155" t="str">
        <f t="shared" ref="BP254:BP256" ca="1" si="3626">IF(AND(DM254&gt;0,DN254&gt;0),"-",IF(AND(DM254&gt;0,DN254=0),IF($D254="DCE/REA",IF(JC254="","DCE","REA"),$D254),""))</f>
        <v/>
      </c>
      <c r="BQ254" s="156" t="str">
        <f t="shared" ref="BQ254:BQ256" ca="1" si="3627">IF(AND(DN254&gt;0,DO254&gt;0),"-",IF(AND(DN254&gt;0,DO254=0),IF($D254="DCE/REA",IF(JD254="","DCE","REA"),$D254),""))</f>
        <v/>
      </c>
      <c r="BR254" s="52"/>
      <c r="BS254" s="53">
        <f t="shared" ref="BS254:CH256" ca="1" si="3628">IF(OFFSET($HI254,,(COLUMN()-COLUMN($BS$1:$BS$12)),,1)&lt;&gt;"",OFFSET($HI254,,(COLUMN()-COLUMN($BS$1:$BS$12)),,1),SUM(OFFSET($DP254,,2*(COLUMN()-COLUMN($BS$1:$BS$12)),,2)))</f>
        <v>47.058823529411768</v>
      </c>
      <c r="BT254" s="53">
        <f t="shared" ca="1" si="3628"/>
        <v>47.058823529411768</v>
      </c>
      <c r="BU254" s="53">
        <f t="shared" ca="1" si="3628"/>
        <v>70.588235294117652</v>
      </c>
      <c r="BV254" s="53">
        <f t="shared" ca="1" si="3628"/>
        <v>94.117647058823536</v>
      </c>
      <c r="BW254" s="53">
        <f t="shared" ca="1" si="3628"/>
        <v>94.117647058823536</v>
      </c>
      <c r="BX254" s="53">
        <f t="shared" ca="1" si="3628"/>
        <v>47.058823529411768</v>
      </c>
      <c r="BY254" s="53">
        <f t="shared" ca="1" si="3628"/>
        <v>0</v>
      </c>
      <c r="BZ254" s="53">
        <f t="shared" ca="1" si="3628"/>
        <v>0</v>
      </c>
      <c r="CA254" s="53">
        <f t="shared" ca="1" si="3628"/>
        <v>0</v>
      </c>
      <c r="CB254" s="53">
        <f t="shared" ca="1" si="3628"/>
        <v>0</v>
      </c>
      <c r="CC254" s="53">
        <f t="shared" ca="1" si="3628"/>
        <v>0</v>
      </c>
      <c r="CD254" s="54">
        <f t="shared" ca="1" si="3628"/>
        <v>0</v>
      </c>
      <c r="CE254" s="53">
        <f t="shared" ca="1" si="3628"/>
        <v>0</v>
      </c>
      <c r="CF254" s="53">
        <f t="shared" ca="1" si="3628"/>
        <v>0</v>
      </c>
      <c r="CG254" s="53">
        <f t="shared" ca="1" si="3628"/>
        <v>0</v>
      </c>
      <c r="CH254" s="53">
        <f t="shared" ca="1" si="3628"/>
        <v>0</v>
      </c>
      <c r="CI254" s="53">
        <f t="shared" ref="CI254:CX256" ca="1" si="3629">IF(OFFSET($HI254,,(COLUMN()-COLUMN($BS$1:$BS$12)),,1)&lt;&gt;"",OFFSET($HI254,,(COLUMN()-COLUMN($BS$1:$BS$12)),,1),SUM(OFFSET($DP254,,2*(COLUMN()-COLUMN($BS$1:$BS$12)),,2)))</f>
        <v>0</v>
      </c>
      <c r="CJ254" s="53">
        <f t="shared" ca="1" si="3629"/>
        <v>0</v>
      </c>
      <c r="CK254" s="53">
        <f t="shared" ca="1" si="3629"/>
        <v>0</v>
      </c>
      <c r="CL254" s="53">
        <f t="shared" ca="1" si="3629"/>
        <v>0</v>
      </c>
      <c r="CM254" s="53">
        <f t="shared" ca="1" si="3629"/>
        <v>0</v>
      </c>
      <c r="CN254" s="53">
        <f t="shared" ca="1" si="3629"/>
        <v>0</v>
      </c>
      <c r="CO254" s="53">
        <f t="shared" ca="1" si="3629"/>
        <v>0</v>
      </c>
      <c r="CP254" s="54">
        <f t="shared" ca="1" si="3629"/>
        <v>0</v>
      </c>
      <c r="CQ254" s="53">
        <f t="shared" ca="1" si="3629"/>
        <v>0</v>
      </c>
      <c r="CR254" s="53">
        <f t="shared" ca="1" si="3629"/>
        <v>0</v>
      </c>
      <c r="CS254" s="53">
        <f t="shared" ca="1" si="3629"/>
        <v>0</v>
      </c>
      <c r="CT254" s="53">
        <f t="shared" ca="1" si="3629"/>
        <v>0</v>
      </c>
      <c r="CU254" s="53">
        <f t="shared" ca="1" si="3629"/>
        <v>0</v>
      </c>
      <c r="CV254" s="53">
        <f t="shared" ca="1" si="3629"/>
        <v>0</v>
      </c>
      <c r="CW254" s="53">
        <f t="shared" ca="1" si="3629"/>
        <v>0</v>
      </c>
      <c r="CX254" s="53">
        <f t="shared" ca="1" si="3629"/>
        <v>0</v>
      </c>
      <c r="CY254" s="53">
        <f t="shared" ref="CY254:DN256" ca="1" si="3630">IF(OFFSET($HI254,,(COLUMN()-COLUMN($BS$1:$BS$12)),,1)&lt;&gt;"",OFFSET($HI254,,(COLUMN()-COLUMN($BS$1:$BS$12)),,1),SUM(OFFSET($DP254,,2*(COLUMN()-COLUMN($BS$1:$BS$12)),,2)))</f>
        <v>0</v>
      </c>
      <c r="CZ254" s="53">
        <f t="shared" ca="1" si="3630"/>
        <v>0</v>
      </c>
      <c r="DA254" s="53">
        <f t="shared" ca="1" si="3630"/>
        <v>0</v>
      </c>
      <c r="DB254" s="54">
        <f t="shared" ca="1" si="3630"/>
        <v>0</v>
      </c>
      <c r="DC254" s="53">
        <f t="shared" ca="1" si="3630"/>
        <v>0</v>
      </c>
      <c r="DD254" s="53">
        <f t="shared" ca="1" si="3630"/>
        <v>0</v>
      </c>
      <c r="DE254" s="53">
        <f t="shared" ca="1" si="3630"/>
        <v>0</v>
      </c>
      <c r="DF254" s="53">
        <f t="shared" ca="1" si="3630"/>
        <v>0</v>
      </c>
      <c r="DG254" s="53">
        <f t="shared" ca="1" si="3630"/>
        <v>0</v>
      </c>
      <c r="DH254" s="53">
        <f t="shared" ca="1" si="3630"/>
        <v>0</v>
      </c>
      <c r="DI254" s="53">
        <f t="shared" ca="1" si="3630"/>
        <v>0</v>
      </c>
      <c r="DJ254" s="53">
        <f t="shared" ca="1" si="3630"/>
        <v>0</v>
      </c>
      <c r="DK254" s="53">
        <f t="shared" ca="1" si="3630"/>
        <v>0</v>
      </c>
      <c r="DL254" s="53">
        <f t="shared" ca="1" si="3630"/>
        <v>0</v>
      </c>
      <c r="DM254" s="53">
        <f t="shared" ca="1" si="3630"/>
        <v>0</v>
      </c>
      <c r="DN254" s="53">
        <f t="shared" ca="1" si="3630"/>
        <v>0</v>
      </c>
      <c r="DO254" s="52"/>
      <c r="DP254" s="60">
        <v>23.529411764705884</v>
      </c>
      <c r="DQ254" s="53">
        <v>23.529411764705884</v>
      </c>
      <c r="DR254" s="53">
        <v>23.529411764705884</v>
      </c>
      <c r="DS254" s="53">
        <v>23.529411764705884</v>
      </c>
      <c r="DT254" s="53">
        <v>23.529411764705884</v>
      </c>
      <c r="DU254" s="53">
        <v>47.058823529411768</v>
      </c>
      <c r="DV254" s="53">
        <v>47.058823529411768</v>
      </c>
      <c r="DW254" s="53">
        <v>47.058823529411768</v>
      </c>
      <c r="DX254" s="53">
        <v>47.058823529411768</v>
      </c>
      <c r="DY254" s="53">
        <v>47.058823529411768</v>
      </c>
      <c r="DZ254" s="53">
        <v>47.058823529411768</v>
      </c>
      <c r="EA254" s="53">
        <v>0</v>
      </c>
      <c r="EB254" s="53">
        <v>0</v>
      </c>
      <c r="EC254" s="53">
        <v>0</v>
      </c>
      <c r="ED254" s="53">
        <v>0</v>
      </c>
      <c r="EE254" s="53">
        <v>0</v>
      </c>
      <c r="EF254" s="53">
        <v>0</v>
      </c>
      <c r="EG254" s="53">
        <v>0</v>
      </c>
      <c r="EH254" s="53">
        <v>0</v>
      </c>
      <c r="EI254" s="53">
        <v>0</v>
      </c>
      <c r="EJ254" s="53">
        <v>0</v>
      </c>
      <c r="EK254" s="53">
        <v>0</v>
      </c>
      <c r="EL254" s="55">
        <v>0</v>
      </c>
      <c r="EM254" s="54">
        <v>0</v>
      </c>
      <c r="EN254" s="53">
        <v>0</v>
      </c>
      <c r="EO254" s="53">
        <v>0</v>
      </c>
      <c r="EP254" s="53">
        <v>0</v>
      </c>
      <c r="EQ254" s="53">
        <v>0</v>
      </c>
      <c r="ER254" s="53">
        <v>0</v>
      </c>
      <c r="ES254" s="53">
        <v>0</v>
      </c>
      <c r="ET254" s="53">
        <v>0</v>
      </c>
      <c r="EU254" s="53">
        <v>0</v>
      </c>
      <c r="EV254" s="53">
        <v>0</v>
      </c>
      <c r="EW254" s="53">
        <v>0</v>
      </c>
      <c r="EX254" s="53">
        <v>0</v>
      </c>
      <c r="EY254" s="53">
        <v>0</v>
      </c>
      <c r="EZ254" s="53">
        <v>0</v>
      </c>
      <c r="FA254" s="53">
        <v>0</v>
      </c>
      <c r="FB254" s="53">
        <v>0</v>
      </c>
      <c r="FC254" s="53">
        <v>0</v>
      </c>
      <c r="FD254" s="53">
        <v>0</v>
      </c>
      <c r="FE254" s="53">
        <v>0</v>
      </c>
      <c r="FF254" s="53">
        <v>0</v>
      </c>
      <c r="FG254" s="53">
        <v>0</v>
      </c>
      <c r="FH254" s="53">
        <v>0</v>
      </c>
      <c r="FI254" s="53">
        <v>0</v>
      </c>
      <c r="FJ254" s="53">
        <v>0</v>
      </c>
      <c r="FK254" s="54">
        <v>0</v>
      </c>
      <c r="FL254" s="53">
        <v>0</v>
      </c>
      <c r="FM254" s="53">
        <v>0</v>
      </c>
      <c r="FN254" s="53">
        <v>0</v>
      </c>
      <c r="FO254" s="53">
        <v>0</v>
      </c>
      <c r="FP254" s="53">
        <v>0</v>
      </c>
      <c r="FQ254" s="53">
        <v>0</v>
      </c>
      <c r="FR254" s="53">
        <v>0</v>
      </c>
      <c r="FS254" s="53">
        <v>0</v>
      </c>
      <c r="FT254" s="53">
        <v>0</v>
      </c>
      <c r="FU254" s="53">
        <v>0</v>
      </c>
      <c r="FV254" s="53">
        <v>0</v>
      </c>
      <c r="FW254" s="53">
        <v>0</v>
      </c>
      <c r="FX254" s="53">
        <v>0</v>
      </c>
      <c r="FY254" s="53">
        <v>0</v>
      </c>
      <c r="FZ254" s="53">
        <v>0</v>
      </c>
      <c r="GA254" s="53">
        <v>0</v>
      </c>
      <c r="GB254" s="53">
        <v>0</v>
      </c>
      <c r="GC254" s="53">
        <v>0</v>
      </c>
      <c r="GD254" s="53">
        <v>0</v>
      </c>
      <c r="GE254" s="53">
        <v>0</v>
      </c>
      <c r="GF254" s="53">
        <v>0</v>
      </c>
      <c r="GG254" s="53">
        <v>0</v>
      </c>
      <c r="GH254" s="53">
        <v>0</v>
      </c>
      <c r="GI254" s="54">
        <v>0</v>
      </c>
      <c r="GJ254" s="53">
        <v>0</v>
      </c>
      <c r="GK254" s="53">
        <v>0</v>
      </c>
      <c r="GL254" s="53">
        <v>0</v>
      </c>
      <c r="GM254" s="53">
        <v>0</v>
      </c>
      <c r="GN254" s="53">
        <v>0</v>
      </c>
      <c r="GO254" s="53">
        <v>0</v>
      </c>
      <c r="GP254" s="53">
        <v>0</v>
      </c>
      <c r="GQ254" s="53">
        <v>0</v>
      </c>
      <c r="GR254" s="53">
        <v>0</v>
      </c>
      <c r="GS254" s="53">
        <v>0</v>
      </c>
      <c r="GT254" s="53">
        <v>0</v>
      </c>
      <c r="GU254" s="53">
        <v>0</v>
      </c>
      <c r="GV254" s="53">
        <v>0</v>
      </c>
      <c r="GW254" s="53">
        <v>0</v>
      </c>
      <c r="GX254" s="53">
        <v>0</v>
      </c>
      <c r="GY254" s="53">
        <v>0</v>
      </c>
      <c r="GZ254" s="53">
        <v>0</v>
      </c>
      <c r="HA254" s="53">
        <v>0</v>
      </c>
      <c r="HB254" s="53">
        <v>0</v>
      </c>
      <c r="HC254" s="53">
        <v>0</v>
      </c>
      <c r="HD254" s="53">
        <v>0</v>
      </c>
      <c r="HE254" s="53">
        <v>0</v>
      </c>
      <c r="HF254" s="53">
        <v>0</v>
      </c>
      <c r="HG254" s="54">
        <v>0</v>
      </c>
      <c r="HH254" s="52"/>
      <c r="HI254" s="160"/>
      <c r="HJ254" s="161"/>
      <c r="HK254" s="161"/>
      <c r="HL254" s="161"/>
      <c r="HM254" s="161"/>
      <c r="HN254" s="161"/>
      <c r="HO254" s="161"/>
      <c r="HP254" s="161"/>
      <c r="HQ254" s="161"/>
      <c r="HR254" s="161"/>
      <c r="HS254" s="161"/>
      <c r="HT254" s="162"/>
      <c r="HU254" s="160"/>
      <c r="HV254" s="161"/>
      <c r="HW254" s="161"/>
      <c r="HX254" s="161"/>
      <c r="HY254" s="161"/>
      <c r="HZ254" s="161"/>
      <c r="IA254" s="161"/>
      <c r="IB254" s="161"/>
      <c r="IC254" s="161"/>
      <c r="ID254" s="161"/>
      <c r="IE254" s="161"/>
      <c r="IF254" s="162"/>
      <c r="IG254" s="160"/>
      <c r="IH254" s="161"/>
      <c r="II254" s="161"/>
      <c r="IJ254" s="161"/>
      <c r="IK254" s="161"/>
      <c r="IL254" s="161"/>
      <c r="IM254" s="161"/>
      <c r="IN254" s="161"/>
      <c r="IO254" s="161"/>
      <c r="IP254" s="161"/>
      <c r="IQ254" s="161"/>
      <c r="IR254" s="162"/>
      <c r="IS254" s="160"/>
      <c r="IT254" s="161"/>
      <c r="IU254" s="161"/>
      <c r="IV254" s="161"/>
      <c r="IW254" s="161"/>
      <c r="IX254" s="161"/>
      <c r="IY254" s="161"/>
      <c r="IZ254" s="161"/>
      <c r="JA254" s="161"/>
      <c r="JB254" s="161"/>
      <c r="JC254" s="161"/>
      <c r="JD254" s="162"/>
      <c r="JE254" s="92"/>
    </row>
    <row r="255" spans="1:265" s="1" customFormat="1" ht="14.4" x14ac:dyDescent="0.3">
      <c r="A255" s="125"/>
      <c r="B255" s="163">
        <f t="shared" ca="1" si="3571"/>
        <v>0</v>
      </c>
      <c r="C255" s="164" t="str">
        <f t="shared" ca="1" si="3572"/>
        <v>Affaire 1</v>
      </c>
      <c r="D255" s="140" t="str">
        <f t="shared" ca="1" si="3573"/>
        <v>DCE/REA</v>
      </c>
      <c r="E255" s="141" t="s">
        <v>39</v>
      </c>
      <c r="F255" s="142">
        <v>2</v>
      </c>
      <c r="G255" s="140">
        <f t="shared" ca="1" si="3574"/>
        <v>0</v>
      </c>
      <c r="H255" s="140">
        <f t="shared" ca="1" si="3575"/>
        <v>0</v>
      </c>
      <c r="I255" s="168">
        <f t="shared" ca="1" si="3576"/>
        <v>0</v>
      </c>
      <c r="J255" s="140">
        <f t="shared" ca="1" si="3577"/>
        <v>0</v>
      </c>
      <c r="K255" s="140">
        <f t="shared" ca="1" si="3578"/>
        <v>0</v>
      </c>
      <c r="L255" s="143">
        <f t="shared" ca="1" si="3579"/>
        <v>0</v>
      </c>
      <c r="M255" s="108"/>
      <c r="N255" s="145">
        <v>200</v>
      </c>
      <c r="O255" s="146">
        <v>43466</v>
      </c>
      <c r="P255" s="146">
        <v>43600</v>
      </c>
      <c r="Q255" s="147">
        <v>43597</v>
      </c>
      <c r="R255" s="148" t="str">
        <f ca="1">IF(AND($P255&lt;&gt;"",$P255&lt;=$B$1,$Q255=""),"RETARD","")</f>
        <v/>
      </c>
      <c r="S255" s="148">
        <f ca="1">IF($O255="","",IF(AND($B$1&lt;$P255,$Q255=""),$P255,IF(AND($Q255&lt;=$P255,$Q255&lt;&gt;""),$Q255,EDATE($P255,1))))</f>
        <v>43597</v>
      </c>
      <c r="T255" s="150"/>
      <c r="U255" s="108"/>
      <c r="V255" s="154" t="str">
        <f t="shared" ca="1" si="3580"/>
        <v>-</v>
      </c>
      <c r="W255" s="155" t="str">
        <f t="shared" ca="1" si="3581"/>
        <v>-</v>
      </c>
      <c r="X255" s="155" t="str">
        <f t="shared" ca="1" si="3582"/>
        <v>-</v>
      </c>
      <c r="Y255" s="155" t="str">
        <f t="shared" ca="1" si="3583"/>
        <v>-</v>
      </c>
      <c r="Z255" s="155" t="str">
        <f t="shared" ca="1" si="3584"/>
        <v>DCE</v>
      </c>
      <c r="AA255" s="155" t="str">
        <f t="shared" ca="1" si="3585"/>
        <v/>
      </c>
      <c r="AB255" s="155" t="str">
        <f t="shared" ca="1" si="3586"/>
        <v/>
      </c>
      <c r="AC255" s="155" t="str">
        <f t="shared" ca="1" si="3587"/>
        <v/>
      </c>
      <c r="AD255" s="155" t="str">
        <f t="shared" ca="1" si="3588"/>
        <v/>
      </c>
      <c r="AE255" s="155" t="str">
        <f t="shared" ca="1" si="3589"/>
        <v/>
      </c>
      <c r="AF255" s="155" t="str">
        <f t="shared" ca="1" si="3590"/>
        <v/>
      </c>
      <c r="AG255" s="156" t="str">
        <f t="shared" ca="1" si="3591"/>
        <v/>
      </c>
      <c r="AH255" s="154" t="str">
        <f t="shared" ca="1" si="3592"/>
        <v/>
      </c>
      <c r="AI255" s="155" t="str">
        <f t="shared" ca="1" si="3593"/>
        <v/>
      </c>
      <c r="AJ255" s="155" t="str">
        <f t="shared" ca="1" si="3594"/>
        <v/>
      </c>
      <c r="AK255" s="155" t="str">
        <f t="shared" ca="1" si="3595"/>
        <v/>
      </c>
      <c r="AL255" s="155" t="str">
        <f t="shared" ca="1" si="3596"/>
        <v/>
      </c>
      <c r="AM255" s="155" t="str">
        <f t="shared" ca="1" si="3597"/>
        <v/>
      </c>
      <c r="AN255" s="155" t="str">
        <f t="shared" ca="1" si="3598"/>
        <v/>
      </c>
      <c r="AO255" s="155" t="str">
        <f t="shared" ca="1" si="3599"/>
        <v/>
      </c>
      <c r="AP255" s="155" t="str">
        <f t="shared" ca="1" si="3600"/>
        <v/>
      </c>
      <c r="AQ255" s="155" t="str">
        <f t="shared" ca="1" si="3601"/>
        <v/>
      </c>
      <c r="AR255" s="155" t="str">
        <f t="shared" ca="1" si="3602"/>
        <v/>
      </c>
      <c r="AS255" s="156" t="str">
        <f t="shared" ca="1" si="3603"/>
        <v/>
      </c>
      <c r="AT255" s="154" t="str">
        <f t="shared" ca="1" si="3604"/>
        <v/>
      </c>
      <c r="AU255" s="155" t="str">
        <f t="shared" ca="1" si="3605"/>
        <v/>
      </c>
      <c r="AV255" s="155" t="str">
        <f t="shared" ca="1" si="3606"/>
        <v/>
      </c>
      <c r="AW255" s="155" t="str">
        <f t="shared" ca="1" si="3607"/>
        <v/>
      </c>
      <c r="AX255" s="155" t="str">
        <f t="shared" ca="1" si="3608"/>
        <v/>
      </c>
      <c r="AY255" s="155" t="str">
        <f t="shared" ca="1" si="3609"/>
        <v/>
      </c>
      <c r="AZ255" s="155" t="str">
        <f t="shared" ca="1" si="3610"/>
        <v/>
      </c>
      <c r="BA255" s="155" t="str">
        <f t="shared" ca="1" si="3611"/>
        <v/>
      </c>
      <c r="BB255" s="155" t="str">
        <f t="shared" ca="1" si="3612"/>
        <v/>
      </c>
      <c r="BC255" s="155" t="str">
        <f t="shared" ca="1" si="3613"/>
        <v/>
      </c>
      <c r="BD255" s="155" t="str">
        <f t="shared" ca="1" si="3614"/>
        <v/>
      </c>
      <c r="BE255" s="156" t="str">
        <f t="shared" ca="1" si="3615"/>
        <v/>
      </c>
      <c r="BF255" s="154" t="str">
        <f t="shared" ca="1" si="3616"/>
        <v/>
      </c>
      <c r="BG255" s="155" t="str">
        <f t="shared" ca="1" si="3617"/>
        <v/>
      </c>
      <c r="BH255" s="155" t="str">
        <f t="shared" ca="1" si="3618"/>
        <v/>
      </c>
      <c r="BI255" s="155" t="str">
        <f t="shared" ca="1" si="3619"/>
        <v/>
      </c>
      <c r="BJ255" s="155" t="str">
        <f t="shared" ca="1" si="3620"/>
        <v/>
      </c>
      <c r="BK255" s="155" t="str">
        <f t="shared" ca="1" si="3621"/>
        <v/>
      </c>
      <c r="BL255" s="155" t="str">
        <f t="shared" ca="1" si="3622"/>
        <v/>
      </c>
      <c r="BM255" s="155" t="str">
        <f t="shared" ca="1" si="3623"/>
        <v/>
      </c>
      <c r="BN255" s="155" t="str">
        <f t="shared" ca="1" si="3624"/>
        <v/>
      </c>
      <c r="BO255" s="155" t="str">
        <f t="shared" ca="1" si="3625"/>
        <v/>
      </c>
      <c r="BP255" s="155" t="str">
        <f t="shared" ca="1" si="3626"/>
        <v/>
      </c>
      <c r="BQ255" s="156" t="str">
        <f t="shared" ca="1" si="3627"/>
        <v/>
      </c>
      <c r="BR255" s="52"/>
      <c r="BS255" s="53">
        <f t="shared" ca="1" si="3628"/>
        <v>44.444444444444443</v>
      </c>
      <c r="BT255" s="53">
        <f t="shared" ca="1" si="3628"/>
        <v>44.444444444444443</v>
      </c>
      <c r="BU255" s="53">
        <f t="shared" ca="1" si="3628"/>
        <v>44.444444444444443</v>
      </c>
      <c r="BV255" s="53">
        <f t="shared" ca="1" si="3628"/>
        <v>44.444444444444443</v>
      </c>
      <c r="BW255" s="53">
        <f t="shared" ca="1" si="3628"/>
        <v>22.222222222222221</v>
      </c>
      <c r="BX255" s="53">
        <f t="shared" ca="1" si="3628"/>
        <v>0</v>
      </c>
      <c r="BY255" s="53">
        <f t="shared" ca="1" si="3628"/>
        <v>0</v>
      </c>
      <c r="BZ255" s="53">
        <f t="shared" ca="1" si="3628"/>
        <v>0</v>
      </c>
      <c r="CA255" s="53">
        <f t="shared" ca="1" si="3628"/>
        <v>0</v>
      </c>
      <c r="CB255" s="53">
        <f t="shared" ca="1" si="3628"/>
        <v>0</v>
      </c>
      <c r="CC255" s="53">
        <f t="shared" ca="1" si="3628"/>
        <v>0</v>
      </c>
      <c r="CD255" s="54">
        <f t="shared" ca="1" si="3628"/>
        <v>0</v>
      </c>
      <c r="CE255" s="53">
        <f t="shared" ca="1" si="3628"/>
        <v>0</v>
      </c>
      <c r="CF255" s="53">
        <f t="shared" ca="1" si="3628"/>
        <v>0</v>
      </c>
      <c r="CG255" s="53">
        <f t="shared" ca="1" si="3628"/>
        <v>0</v>
      </c>
      <c r="CH255" s="53">
        <f t="shared" ca="1" si="3628"/>
        <v>0</v>
      </c>
      <c r="CI255" s="53">
        <f t="shared" ca="1" si="3629"/>
        <v>0</v>
      </c>
      <c r="CJ255" s="53">
        <f t="shared" ca="1" si="3629"/>
        <v>0</v>
      </c>
      <c r="CK255" s="53">
        <f t="shared" ca="1" si="3629"/>
        <v>0</v>
      </c>
      <c r="CL255" s="53">
        <f t="shared" ca="1" si="3629"/>
        <v>0</v>
      </c>
      <c r="CM255" s="53">
        <f t="shared" ca="1" si="3629"/>
        <v>0</v>
      </c>
      <c r="CN255" s="53">
        <f t="shared" ca="1" si="3629"/>
        <v>0</v>
      </c>
      <c r="CO255" s="53">
        <f t="shared" ca="1" si="3629"/>
        <v>0</v>
      </c>
      <c r="CP255" s="54">
        <f t="shared" ca="1" si="3629"/>
        <v>0</v>
      </c>
      <c r="CQ255" s="53">
        <f t="shared" ca="1" si="3629"/>
        <v>0</v>
      </c>
      <c r="CR255" s="53">
        <f t="shared" ca="1" si="3629"/>
        <v>0</v>
      </c>
      <c r="CS255" s="53">
        <f t="shared" ca="1" si="3629"/>
        <v>0</v>
      </c>
      <c r="CT255" s="53">
        <f t="shared" ca="1" si="3629"/>
        <v>0</v>
      </c>
      <c r="CU255" s="53">
        <f t="shared" ca="1" si="3629"/>
        <v>0</v>
      </c>
      <c r="CV255" s="53">
        <f t="shared" ca="1" si="3629"/>
        <v>0</v>
      </c>
      <c r="CW255" s="53">
        <f t="shared" ca="1" si="3629"/>
        <v>0</v>
      </c>
      <c r="CX255" s="53">
        <f t="shared" ca="1" si="3629"/>
        <v>0</v>
      </c>
      <c r="CY255" s="53">
        <f t="shared" ca="1" si="3630"/>
        <v>0</v>
      </c>
      <c r="CZ255" s="53">
        <f t="shared" ca="1" si="3630"/>
        <v>0</v>
      </c>
      <c r="DA255" s="53">
        <f t="shared" ca="1" si="3630"/>
        <v>0</v>
      </c>
      <c r="DB255" s="54">
        <f t="shared" ca="1" si="3630"/>
        <v>0</v>
      </c>
      <c r="DC255" s="53">
        <f t="shared" ca="1" si="3630"/>
        <v>0</v>
      </c>
      <c r="DD255" s="53">
        <f t="shared" ca="1" si="3630"/>
        <v>0</v>
      </c>
      <c r="DE255" s="53">
        <f t="shared" ca="1" si="3630"/>
        <v>0</v>
      </c>
      <c r="DF255" s="53">
        <f t="shared" ca="1" si="3630"/>
        <v>0</v>
      </c>
      <c r="DG255" s="53">
        <f t="shared" ca="1" si="3630"/>
        <v>0</v>
      </c>
      <c r="DH255" s="53">
        <f t="shared" ca="1" si="3630"/>
        <v>0</v>
      </c>
      <c r="DI255" s="53">
        <f t="shared" ca="1" si="3630"/>
        <v>0</v>
      </c>
      <c r="DJ255" s="53">
        <f t="shared" ca="1" si="3630"/>
        <v>0</v>
      </c>
      <c r="DK255" s="53">
        <f t="shared" ca="1" si="3630"/>
        <v>0</v>
      </c>
      <c r="DL255" s="53">
        <f t="shared" ca="1" si="3630"/>
        <v>0</v>
      </c>
      <c r="DM255" s="53">
        <f t="shared" ca="1" si="3630"/>
        <v>0</v>
      </c>
      <c r="DN255" s="53">
        <f t="shared" ca="1" si="3630"/>
        <v>0</v>
      </c>
      <c r="DO255" s="52"/>
      <c r="DP255" s="60">
        <v>22.222222222222221</v>
      </c>
      <c r="DQ255" s="53">
        <v>22.222222222222221</v>
      </c>
      <c r="DR255" s="53">
        <v>22.222222222222221</v>
      </c>
      <c r="DS255" s="53">
        <v>22.222222222222221</v>
      </c>
      <c r="DT255" s="53">
        <v>22.222222222222221</v>
      </c>
      <c r="DU255" s="53">
        <v>22.222222222222221</v>
      </c>
      <c r="DV255" s="53">
        <v>22.222222222222221</v>
      </c>
      <c r="DW255" s="53">
        <v>22.222222222222221</v>
      </c>
      <c r="DX255" s="53">
        <v>22.222222222222221</v>
      </c>
      <c r="DY255" s="53">
        <v>0</v>
      </c>
      <c r="DZ255" s="53">
        <v>0</v>
      </c>
      <c r="EA255" s="53">
        <v>0</v>
      </c>
      <c r="EB255" s="53">
        <v>0</v>
      </c>
      <c r="EC255" s="53">
        <v>0</v>
      </c>
      <c r="ED255" s="53">
        <v>0</v>
      </c>
      <c r="EE255" s="53">
        <v>0</v>
      </c>
      <c r="EF255" s="53">
        <v>0</v>
      </c>
      <c r="EG255" s="53">
        <v>0</v>
      </c>
      <c r="EH255" s="53">
        <v>0</v>
      </c>
      <c r="EI255" s="53">
        <v>0</v>
      </c>
      <c r="EJ255" s="53">
        <v>0</v>
      </c>
      <c r="EK255" s="53">
        <v>0</v>
      </c>
      <c r="EL255" s="55">
        <v>0</v>
      </c>
      <c r="EM255" s="54">
        <v>0</v>
      </c>
      <c r="EN255" s="53">
        <v>0</v>
      </c>
      <c r="EO255" s="53">
        <v>0</v>
      </c>
      <c r="EP255" s="53">
        <v>0</v>
      </c>
      <c r="EQ255" s="53">
        <v>0</v>
      </c>
      <c r="ER255" s="53">
        <v>0</v>
      </c>
      <c r="ES255" s="53">
        <v>0</v>
      </c>
      <c r="ET255" s="53">
        <v>0</v>
      </c>
      <c r="EU255" s="53">
        <v>0</v>
      </c>
      <c r="EV255" s="53">
        <v>0</v>
      </c>
      <c r="EW255" s="53">
        <v>0</v>
      </c>
      <c r="EX255" s="53">
        <v>0</v>
      </c>
      <c r="EY255" s="53">
        <v>0</v>
      </c>
      <c r="EZ255" s="53">
        <v>0</v>
      </c>
      <c r="FA255" s="53">
        <v>0</v>
      </c>
      <c r="FB255" s="53">
        <v>0</v>
      </c>
      <c r="FC255" s="53">
        <v>0</v>
      </c>
      <c r="FD255" s="53">
        <v>0</v>
      </c>
      <c r="FE255" s="53">
        <v>0</v>
      </c>
      <c r="FF255" s="53">
        <v>0</v>
      </c>
      <c r="FG255" s="53">
        <v>0</v>
      </c>
      <c r="FH255" s="53">
        <v>0</v>
      </c>
      <c r="FI255" s="53">
        <v>0</v>
      </c>
      <c r="FJ255" s="53">
        <v>0</v>
      </c>
      <c r="FK255" s="54">
        <v>0</v>
      </c>
      <c r="FL255" s="53">
        <v>0</v>
      </c>
      <c r="FM255" s="53">
        <v>0</v>
      </c>
      <c r="FN255" s="53">
        <v>0</v>
      </c>
      <c r="FO255" s="53">
        <v>0</v>
      </c>
      <c r="FP255" s="53">
        <v>0</v>
      </c>
      <c r="FQ255" s="53">
        <v>0</v>
      </c>
      <c r="FR255" s="53">
        <v>0</v>
      </c>
      <c r="FS255" s="53">
        <v>0</v>
      </c>
      <c r="FT255" s="53">
        <v>0</v>
      </c>
      <c r="FU255" s="53">
        <v>0</v>
      </c>
      <c r="FV255" s="53">
        <v>0</v>
      </c>
      <c r="FW255" s="53">
        <v>0</v>
      </c>
      <c r="FX255" s="53">
        <v>0</v>
      </c>
      <c r="FY255" s="53">
        <v>0</v>
      </c>
      <c r="FZ255" s="53">
        <v>0</v>
      </c>
      <c r="GA255" s="53">
        <v>0</v>
      </c>
      <c r="GB255" s="53">
        <v>0</v>
      </c>
      <c r="GC255" s="53">
        <v>0</v>
      </c>
      <c r="GD255" s="53">
        <v>0</v>
      </c>
      <c r="GE255" s="53">
        <v>0</v>
      </c>
      <c r="GF255" s="53">
        <v>0</v>
      </c>
      <c r="GG255" s="53">
        <v>0</v>
      </c>
      <c r="GH255" s="53">
        <v>0</v>
      </c>
      <c r="GI255" s="54">
        <v>0</v>
      </c>
      <c r="GJ255" s="53">
        <v>0</v>
      </c>
      <c r="GK255" s="53">
        <v>0</v>
      </c>
      <c r="GL255" s="53">
        <v>0</v>
      </c>
      <c r="GM255" s="53">
        <v>0</v>
      </c>
      <c r="GN255" s="53">
        <v>0</v>
      </c>
      <c r="GO255" s="53">
        <v>0</v>
      </c>
      <c r="GP255" s="53">
        <v>0</v>
      </c>
      <c r="GQ255" s="53">
        <v>0</v>
      </c>
      <c r="GR255" s="53">
        <v>0</v>
      </c>
      <c r="GS255" s="53">
        <v>0</v>
      </c>
      <c r="GT255" s="53">
        <v>0</v>
      </c>
      <c r="GU255" s="53">
        <v>0</v>
      </c>
      <c r="GV255" s="53">
        <v>0</v>
      </c>
      <c r="GW255" s="53">
        <v>0</v>
      </c>
      <c r="GX255" s="53">
        <v>0</v>
      </c>
      <c r="GY255" s="53">
        <v>0</v>
      </c>
      <c r="GZ255" s="53">
        <v>0</v>
      </c>
      <c r="HA255" s="53">
        <v>0</v>
      </c>
      <c r="HB255" s="53">
        <v>0</v>
      </c>
      <c r="HC255" s="53">
        <v>0</v>
      </c>
      <c r="HD255" s="53">
        <v>0</v>
      </c>
      <c r="HE255" s="53">
        <v>0</v>
      </c>
      <c r="HF255" s="53">
        <v>0</v>
      </c>
      <c r="HG255" s="54">
        <v>0</v>
      </c>
      <c r="HH255" s="52"/>
      <c r="HI255" s="160"/>
      <c r="HJ255" s="161"/>
      <c r="HK255" s="161"/>
      <c r="HL255" s="161"/>
      <c r="HM255" s="161"/>
      <c r="HN255" s="161"/>
      <c r="HO255" s="161"/>
      <c r="HP255" s="161"/>
      <c r="HQ255" s="161"/>
      <c r="HR255" s="161"/>
      <c r="HS255" s="161"/>
      <c r="HT255" s="162"/>
      <c r="HU255" s="160"/>
      <c r="HV255" s="161"/>
      <c r="HW255" s="161"/>
      <c r="HX255" s="161"/>
      <c r="HY255" s="161"/>
      <c r="HZ255" s="161"/>
      <c r="IA255" s="161"/>
      <c r="IB255" s="161"/>
      <c r="IC255" s="161"/>
      <c r="ID255" s="161"/>
      <c r="IE255" s="161"/>
      <c r="IF255" s="162"/>
      <c r="IG255" s="160"/>
      <c r="IH255" s="161"/>
      <c r="II255" s="161"/>
      <c r="IJ255" s="161"/>
      <c r="IK255" s="161"/>
      <c r="IL255" s="161"/>
      <c r="IM255" s="161"/>
      <c r="IN255" s="161"/>
      <c r="IO255" s="161"/>
      <c r="IP255" s="161"/>
      <c r="IQ255" s="161"/>
      <c r="IR255" s="162"/>
      <c r="IS255" s="160"/>
      <c r="IT255" s="161"/>
      <c r="IU255" s="161"/>
      <c r="IV255" s="161"/>
      <c r="IW255" s="161"/>
      <c r="IX255" s="161"/>
      <c r="IY255" s="161"/>
      <c r="IZ255" s="161"/>
      <c r="JA255" s="161"/>
      <c r="JB255" s="161"/>
      <c r="JC255" s="161"/>
      <c r="JD255" s="162"/>
      <c r="JE255" s="92"/>
    </row>
    <row r="256" spans="1:265" s="1" customFormat="1" ht="15" thickBot="1" x14ac:dyDescent="0.35">
      <c r="A256" s="125"/>
      <c r="B256" s="163">
        <f t="shared" ca="1" si="3571"/>
        <v>0</v>
      </c>
      <c r="C256" s="164" t="str">
        <f t="shared" ca="1" si="3572"/>
        <v>Affaire 1</v>
      </c>
      <c r="D256" s="140" t="str">
        <f t="shared" ca="1" si="3573"/>
        <v>DCE/REA</v>
      </c>
      <c r="E256" s="141" t="s">
        <v>40</v>
      </c>
      <c r="F256" s="142">
        <v>3</v>
      </c>
      <c r="G256" s="140">
        <f t="shared" ca="1" si="3574"/>
        <v>0</v>
      </c>
      <c r="H256" s="140">
        <f t="shared" ca="1" si="3575"/>
        <v>0</v>
      </c>
      <c r="I256" s="168">
        <f t="shared" ca="1" si="3576"/>
        <v>0</v>
      </c>
      <c r="J256" s="140">
        <f t="shared" ca="1" si="3577"/>
        <v>0</v>
      </c>
      <c r="K256" s="140">
        <f t="shared" ca="1" si="3578"/>
        <v>0</v>
      </c>
      <c r="L256" s="143">
        <f t="shared" ca="1" si="3579"/>
        <v>0</v>
      </c>
      <c r="M256" s="108"/>
      <c r="N256" s="145">
        <v>250</v>
      </c>
      <c r="O256" s="146">
        <v>43466</v>
      </c>
      <c r="P256" s="146">
        <v>43525</v>
      </c>
      <c r="Q256" s="147"/>
      <c r="R256" s="148" t="str">
        <f ca="1">IF(AND($P256&lt;&gt;"",$P256&lt;=$B$1,$Q256=""),"RETARD","")</f>
        <v>RETARD</v>
      </c>
      <c r="S256" s="148">
        <f ca="1">IF($O256="","",IF(AND($B$1&lt;$P256,$Q256=""),$P256,IF(AND($Q256&lt;=$P256,$Q256&lt;&gt;""),$Q256,EDATE($P256,1))))</f>
        <v>43556</v>
      </c>
      <c r="T256" s="150"/>
      <c r="U256" s="108"/>
      <c r="V256" s="154" t="str">
        <f t="shared" ca="1" si="3580"/>
        <v>-</v>
      </c>
      <c r="W256" s="155" t="str">
        <f t="shared" ca="1" si="3581"/>
        <v>-</v>
      </c>
      <c r="X256" s="155" t="str">
        <f t="shared" ca="1" si="3582"/>
        <v>-</v>
      </c>
      <c r="Y256" s="155" t="str">
        <f t="shared" ca="1" si="3583"/>
        <v>DCE</v>
      </c>
      <c r="Z256" s="155" t="str">
        <f t="shared" ca="1" si="3584"/>
        <v/>
      </c>
      <c r="AA256" s="155" t="str">
        <f t="shared" ca="1" si="3585"/>
        <v/>
      </c>
      <c r="AB256" s="155" t="str">
        <f t="shared" ca="1" si="3586"/>
        <v/>
      </c>
      <c r="AC256" s="155" t="str">
        <f t="shared" ca="1" si="3587"/>
        <v/>
      </c>
      <c r="AD256" s="155" t="str">
        <f t="shared" ca="1" si="3588"/>
        <v/>
      </c>
      <c r="AE256" s="155" t="str">
        <f t="shared" ca="1" si="3589"/>
        <v/>
      </c>
      <c r="AF256" s="155" t="str">
        <f t="shared" ca="1" si="3590"/>
        <v/>
      </c>
      <c r="AG256" s="156" t="str">
        <f t="shared" ca="1" si="3591"/>
        <v/>
      </c>
      <c r="AH256" s="154" t="str">
        <f t="shared" ca="1" si="3592"/>
        <v/>
      </c>
      <c r="AI256" s="155" t="str">
        <f t="shared" ca="1" si="3593"/>
        <v/>
      </c>
      <c r="AJ256" s="155" t="str">
        <f t="shared" ca="1" si="3594"/>
        <v/>
      </c>
      <c r="AK256" s="155" t="str">
        <f t="shared" ca="1" si="3595"/>
        <v/>
      </c>
      <c r="AL256" s="155" t="str">
        <f t="shared" ca="1" si="3596"/>
        <v/>
      </c>
      <c r="AM256" s="155" t="str">
        <f t="shared" ca="1" si="3597"/>
        <v/>
      </c>
      <c r="AN256" s="155" t="str">
        <f t="shared" ca="1" si="3598"/>
        <v/>
      </c>
      <c r="AO256" s="155" t="str">
        <f t="shared" ca="1" si="3599"/>
        <v/>
      </c>
      <c r="AP256" s="155" t="str">
        <f t="shared" ca="1" si="3600"/>
        <v/>
      </c>
      <c r="AQ256" s="155" t="str">
        <f t="shared" ca="1" si="3601"/>
        <v/>
      </c>
      <c r="AR256" s="155" t="str">
        <f t="shared" ca="1" si="3602"/>
        <v/>
      </c>
      <c r="AS256" s="156" t="str">
        <f t="shared" ca="1" si="3603"/>
        <v/>
      </c>
      <c r="AT256" s="154" t="str">
        <f t="shared" ca="1" si="3604"/>
        <v/>
      </c>
      <c r="AU256" s="155" t="str">
        <f t="shared" ca="1" si="3605"/>
        <v/>
      </c>
      <c r="AV256" s="155" t="str">
        <f t="shared" ca="1" si="3606"/>
        <v/>
      </c>
      <c r="AW256" s="155" t="str">
        <f t="shared" ca="1" si="3607"/>
        <v/>
      </c>
      <c r="AX256" s="155" t="str">
        <f t="shared" ca="1" si="3608"/>
        <v/>
      </c>
      <c r="AY256" s="155" t="str">
        <f t="shared" ca="1" si="3609"/>
        <v/>
      </c>
      <c r="AZ256" s="155" t="str">
        <f t="shared" ca="1" si="3610"/>
        <v/>
      </c>
      <c r="BA256" s="155" t="str">
        <f t="shared" ca="1" si="3611"/>
        <v/>
      </c>
      <c r="BB256" s="155" t="str">
        <f t="shared" ca="1" si="3612"/>
        <v/>
      </c>
      <c r="BC256" s="155" t="str">
        <f t="shared" ca="1" si="3613"/>
        <v/>
      </c>
      <c r="BD256" s="155" t="str">
        <f t="shared" ca="1" si="3614"/>
        <v/>
      </c>
      <c r="BE256" s="156" t="str">
        <f t="shared" ca="1" si="3615"/>
        <v/>
      </c>
      <c r="BF256" s="154" t="str">
        <f t="shared" ca="1" si="3616"/>
        <v/>
      </c>
      <c r="BG256" s="155" t="str">
        <f t="shared" ca="1" si="3617"/>
        <v/>
      </c>
      <c r="BH256" s="155" t="str">
        <f t="shared" ca="1" si="3618"/>
        <v/>
      </c>
      <c r="BI256" s="155" t="str">
        <f t="shared" ca="1" si="3619"/>
        <v/>
      </c>
      <c r="BJ256" s="155" t="str">
        <f t="shared" ca="1" si="3620"/>
        <v/>
      </c>
      <c r="BK256" s="155" t="str">
        <f t="shared" ca="1" si="3621"/>
        <v/>
      </c>
      <c r="BL256" s="155" t="str">
        <f t="shared" ca="1" si="3622"/>
        <v/>
      </c>
      <c r="BM256" s="155" t="str">
        <f t="shared" ca="1" si="3623"/>
        <v/>
      </c>
      <c r="BN256" s="155" t="str">
        <f t="shared" ca="1" si="3624"/>
        <v/>
      </c>
      <c r="BO256" s="155" t="str">
        <f t="shared" ca="1" si="3625"/>
        <v/>
      </c>
      <c r="BP256" s="155" t="str">
        <f t="shared" ca="1" si="3626"/>
        <v/>
      </c>
      <c r="BQ256" s="156" t="str">
        <f t="shared" ca="1" si="3627"/>
        <v/>
      </c>
      <c r="BR256" s="52"/>
      <c r="BS256" s="53">
        <f t="shared" ca="1" si="3628"/>
        <v>71.428571428571431</v>
      </c>
      <c r="BT256" s="53">
        <f t="shared" ca="1" si="3628"/>
        <v>71.428571428571431</v>
      </c>
      <c r="BU256" s="53">
        <f t="shared" ca="1" si="3628"/>
        <v>71.428571428571431</v>
      </c>
      <c r="BV256" s="53">
        <f t="shared" ca="1" si="3628"/>
        <v>35.714285714285715</v>
      </c>
      <c r="BW256" s="53">
        <f t="shared" ca="1" si="3628"/>
        <v>0</v>
      </c>
      <c r="BX256" s="53">
        <f t="shared" ca="1" si="3628"/>
        <v>0</v>
      </c>
      <c r="BY256" s="53">
        <f t="shared" ca="1" si="3628"/>
        <v>0</v>
      </c>
      <c r="BZ256" s="53">
        <f t="shared" ca="1" si="3628"/>
        <v>0</v>
      </c>
      <c r="CA256" s="53">
        <f t="shared" ca="1" si="3628"/>
        <v>0</v>
      </c>
      <c r="CB256" s="53">
        <f t="shared" ca="1" si="3628"/>
        <v>0</v>
      </c>
      <c r="CC256" s="53">
        <f t="shared" ca="1" si="3628"/>
        <v>0</v>
      </c>
      <c r="CD256" s="54">
        <f t="shared" ca="1" si="3628"/>
        <v>0</v>
      </c>
      <c r="CE256" s="53">
        <f t="shared" ca="1" si="3628"/>
        <v>0</v>
      </c>
      <c r="CF256" s="53">
        <f t="shared" ca="1" si="3628"/>
        <v>0</v>
      </c>
      <c r="CG256" s="53">
        <f t="shared" ca="1" si="3628"/>
        <v>0</v>
      </c>
      <c r="CH256" s="53">
        <f t="shared" ca="1" si="3628"/>
        <v>0</v>
      </c>
      <c r="CI256" s="53">
        <f t="shared" ca="1" si="3629"/>
        <v>0</v>
      </c>
      <c r="CJ256" s="53">
        <f t="shared" ca="1" si="3629"/>
        <v>0</v>
      </c>
      <c r="CK256" s="53">
        <f t="shared" ca="1" si="3629"/>
        <v>0</v>
      </c>
      <c r="CL256" s="53">
        <f t="shared" ca="1" si="3629"/>
        <v>0</v>
      </c>
      <c r="CM256" s="53">
        <f t="shared" ca="1" si="3629"/>
        <v>0</v>
      </c>
      <c r="CN256" s="53">
        <f t="shared" ca="1" si="3629"/>
        <v>0</v>
      </c>
      <c r="CO256" s="53">
        <f t="shared" ca="1" si="3629"/>
        <v>0</v>
      </c>
      <c r="CP256" s="54">
        <f t="shared" ca="1" si="3629"/>
        <v>0</v>
      </c>
      <c r="CQ256" s="53">
        <f t="shared" ca="1" si="3629"/>
        <v>0</v>
      </c>
      <c r="CR256" s="53">
        <f t="shared" ca="1" si="3629"/>
        <v>0</v>
      </c>
      <c r="CS256" s="53">
        <f t="shared" ca="1" si="3629"/>
        <v>0</v>
      </c>
      <c r="CT256" s="53">
        <f t="shared" ca="1" si="3629"/>
        <v>0</v>
      </c>
      <c r="CU256" s="53">
        <f t="shared" ca="1" si="3629"/>
        <v>0</v>
      </c>
      <c r="CV256" s="53">
        <f t="shared" ca="1" si="3629"/>
        <v>0</v>
      </c>
      <c r="CW256" s="53">
        <f t="shared" ca="1" si="3629"/>
        <v>0</v>
      </c>
      <c r="CX256" s="53">
        <f t="shared" ca="1" si="3629"/>
        <v>0</v>
      </c>
      <c r="CY256" s="53">
        <f t="shared" ca="1" si="3630"/>
        <v>0</v>
      </c>
      <c r="CZ256" s="53">
        <f t="shared" ca="1" si="3630"/>
        <v>0</v>
      </c>
      <c r="DA256" s="53">
        <f t="shared" ca="1" si="3630"/>
        <v>0</v>
      </c>
      <c r="DB256" s="54">
        <f t="shared" ca="1" si="3630"/>
        <v>0</v>
      </c>
      <c r="DC256" s="53">
        <f t="shared" ca="1" si="3630"/>
        <v>0</v>
      </c>
      <c r="DD256" s="53">
        <f t="shared" ca="1" si="3630"/>
        <v>0</v>
      </c>
      <c r="DE256" s="53">
        <f t="shared" ca="1" si="3630"/>
        <v>0</v>
      </c>
      <c r="DF256" s="53">
        <f t="shared" ca="1" si="3630"/>
        <v>0</v>
      </c>
      <c r="DG256" s="53">
        <f t="shared" ca="1" si="3630"/>
        <v>0</v>
      </c>
      <c r="DH256" s="53">
        <f t="shared" ca="1" si="3630"/>
        <v>0</v>
      </c>
      <c r="DI256" s="53">
        <f t="shared" ca="1" si="3630"/>
        <v>0</v>
      </c>
      <c r="DJ256" s="53">
        <f t="shared" ca="1" si="3630"/>
        <v>0</v>
      </c>
      <c r="DK256" s="53">
        <f t="shared" ca="1" si="3630"/>
        <v>0</v>
      </c>
      <c r="DL256" s="53">
        <f t="shared" ca="1" si="3630"/>
        <v>0</v>
      </c>
      <c r="DM256" s="53">
        <f t="shared" ca="1" si="3630"/>
        <v>0</v>
      </c>
      <c r="DN256" s="53">
        <f t="shared" ca="1" si="3630"/>
        <v>0</v>
      </c>
      <c r="DO256" s="52"/>
      <c r="DP256" s="60">
        <v>35.714285714285715</v>
      </c>
      <c r="DQ256" s="53">
        <v>35.714285714285715</v>
      </c>
      <c r="DR256" s="53">
        <v>35.714285714285715</v>
      </c>
      <c r="DS256" s="53">
        <v>35.714285714285715</v>
      </c>
      <c r="DT256" s="53">
        <v>35.714285714285715</v>
      </c>
      <c r="DU256" s="53">
        <v>35.714285714285715</v>
      </c>
      <c r="DV256" s="53">
        <v>35.714285714285715</v>
      </c>
      <c r="DW256" s="53">
        <v>0</v>
      </c>
      <c r="DX256" s="53">
        <v>0</v>
      </c>
      <c r="DY256" s="53">
        <v>0</v>
      </c>
      <c r="DZ256" s="53">
        <v>0</v>
      </c>
      <c r="EA256" s="53">
        <v>0</v>
      </c>
      <c r="EB256" s="53">
        <v>0</v>
      </c>
      <c r="EC256" s="53">
        <v>0</v>
      </c>
      <c r="ED256" s="53">
        <v>0</v>
      </c>
      <c r="EE256" s="53">
        <v>0</v>
      </c>
      <c r="EF256" s="53">
        <v>0</v>
      </c>
      <c r="EG256" s="53">
        <v>0</v>
      </c>
      <c r="EH256" s="53">
        <v>0</v>
      </c>
      <c r="EI256" s="53">
        <v>0</v>
      </c>
      <c r="EJ256" s="53">
        <v>0</v>
      </c>
      <c r="EK256" s="53">
        <v>0</v>
      </c>
      <c r="EL256" s="55">
        <v>0</v>
      </c>
      <c r="EM256" s="54">
        <v>0</v>
      </c>
      <c r="EN256" s="53">
        <v>0</v>
      </c>
      <c r="EO256" s="53">
        <v>0</v>
      </c>
      <c r="EP256" s="53">
        <v>0</v>
      </c>
      <c r="EQ256" s="53">
        <v>0</v>
      </c>
      <c r="ER256" s="53">
        <v>0</v>
      </c>
      <c r="ES256" s="53">
        <v>0</v>
      </c>
      <c r="ET256" s="53">
        <v>0</v>
      </c>
      <c r="EU256" s="53">
        <v>0</v>
      </c>
      <c r="EV256" s="53">
        <v>0</v>
      </c>
      <c r="EW256" s="53">
        <v>0</v>
      </c>
      <c r="EX256" s="53">
        <v>0</v>
      </c>
      <c r="EY256" s="53">
        <v>0</v>
      </c>
      <c r="EZ256" s="53">
        <v>0</v>
      </c>
      <c r="FA256" s="53">
        <v>0</v>
      </c>
      <c r="FB256" s="53">
        <v>0</v>
      </c>
      <c r="FC256" s="53">
        <v>0</v>
      </c>
      <c r="FD256" s="53">
        <v>0</v>
      </c>
      <c r="FE256" s="53">
        <v>0</v>
      </c>
      <c r="FF256" s="53">
        <v>0</v>
      </c>
      <c r="FG256" s="53">
        <v>0</v>
      </c>
      <c r="FH256" s="53">
        <v>0</v>
      </c>
      <c r="FI256" s="53">
        <v>0</v>
      </c>
      <c r="FJ256" s="53">
        <v>0</v>
      </c>
      <c r="FK256" s="54">
        <v>0</v>
      </c>
      <c r="FL256" s="53">
        <v>0</v>
      </c>
      <c r="FM256" s="53">
        <v>0</v>
      </c>
      <c r="FN256" s="53">
        <v>0</v>
      </c>
      <c r="FO256" s="53">
        <v>0</v>
      </c>
      <c r="FP256" s="53">
        <v>0</v>
      </c>
      <c r="FQ256" s="53">
        <v>0</v>
      </c>
      <c r="FR256" s="53">
        <v>0</v>
      </c>
      <c r="FS256" s="53">
        <v>0</v>
      </c>
      <c r="FT256" s="53">
        <v>0</v>
      </c>
      <c r="FU256" s="53">
        <v>0</v>
      </c>
      <c r="FV256" s="53">
        <v>0</v>
      </c>
      <c r="FW256" s="53">
        <v>0</v>
      </c>
      <c r="FX256" s="53">
        <v>0</v>
      </c>
      <c r="FY256" s="53">
        <v>0</v>
      </c>
      <c r="FZ256" s="53">
        <v>0</v>
      </c>
      <c r="GA256" s="53">
        <v>0</v>
      </c>
      <c r="GB256" s="53">
        <v>0</v>
      </c>
      <c r="GC256" s="53">
        <v>0</v>
      </c>
      <c r="GD256" s="53">
        <v>0</v>
      </c>
      <c r="GE256" s="53">
        <v>0</v>
      </c>
      <c r="GF256" s="53">
        <v>0</v>
      </c>
      <c r="GG256" s="53">
        <v>0</v>
      </c>
      <c r="GH256" s="53">
        <v>0</v>
      </c>
      <c r="GI256" s="54">
        <v>0</v>
      </c>
      <c r="GJ256" s="53">
        <v>0</v>
      </c>
      <c r="GK256" s="53">
        <v>0</v>
      </c>
      <c r="GL256" s="53">
        <v>0</v>
      </c>
      <c r="GM256" s="53">
        <v>0</v>
      </c>
      <c r="GN256" s="53">
        <v>0</v>
      </c>
      <c r="GO256" s="53">
        <v>0</v>
      </c>
      <c r="GP256" s="53">
        <v>0</v>
      </c>
      <c r="GQ256" s="53">
        <v>0</v>
      </c>
      <c r="GR256" s="53">
        <v>0</v>
      </c>
      <c r="GS256" s="53">
        <v>0</v>
      </c>
      <c r="GT256" s="53">
        <v>0</v>
      </c>
      <c r="GU256" s="53">
        <v>0</v>
      </c>
      <c r="GV256" s="53">
        <v>0</v>
      </c>
      <c r="GW256" s="53">
        <v>0</v>
      </c>
      <c r="GX256" s="53">
        <v>0</v>
      </c>
      <c r="GY256" s="53">
        <v>0</v>
      </c>
      <c r="GZ256" s="53">
        <v>0</v>
      </c>
      <c r="HA256" s="53">
        <v>0</v>
      </c>
      <c r="HB256" s="53">
        <v>0</v>
      </c>
      <c r="HC256" s="53">
        <v>0</v>
      </c>
      <c r="HD256" s="53">
        <v>0</v>
      </c>
      <c r="HE256" s="53">
        <v>0</v>
      </c>
      <c r="HF256" s="53">
        <v>0</v>
      </c>
      <c r="HG256" s="54">
        <v>0</v>
      </c>
      <c r="HH256" s="52"/>
      <c r="HI256" s="160"/>
      <c r="HJ256" s="161"/>
      <c r="HK256" s="161"/>
      <c r="HL256" s="161"/>
      <c r="HM256" s="161"/>
      <c r="HN256" s="161"/>
      <c r="HO256" s="161"/>
      <c r="HP256" s="161"/>
      <c r="HQ256" s="161"/>
      <c r="HR256" s="161"/>
      <c r="HS256" s="161"/>
      <c r="HT256" s="162"/>
      <c r="HU256" s="160"/>
      <c r="HV256" s="161"/>
      <c r="HW256" s="161"/>
      <c r="HX256" s="161"/>
      <c r="HY256" s="161"/>
      <c r="HZ256" s="161"/>
      <c r="IA256" s="161"/>
      <c r="IB256" s="161"/>
      <c r="IC256" s="161"/>
      <c r="ID256" s="161"/>
      <c r="IE256" s="161"/>
      <c r="IF256" s="162"/>
      <c r="IG256" s="160"/>
      <c r="IH256" s="161"/>
      <c r="II256" s="161"/>
      <c r="IJ256" s="161"/>
      <c r="IK256" s="161"/>
      <c r="IL256" s="161"/>
      <c r="IM256" s="161"/>
      <c r="IN256" s="161"/>
      <c r="IO256" s="161"/>
      <c r="IP256" s="161"/>
      <c r="IQ256" s="161"/>
      <c r="IR256" s="162"/>
      <c r="IS256" s="160"/>
      <c r="IT256" s="161"/>
      <c r="IU256" s="161"/>
      <c r="IV256" s="161"/>
      <c r="IW256" s="161"/>
      <c r="IX256" s="161"/>
      <c r="IY256" s="161"/>
      <c r="IZ256" s="161"/>
      <c r="JA256" s="161"/>
      <c r="JB256" s="161"/>
      <c r="JC256" s="161"/>
      <c r="JD256" s="162"/>
      <c r="JE256" s="92"/>
    </row>
    <row r="257" spans="1:265" s="1" customFormat="1" ht="14.4" x14ac:dyDescent="0.3">
      <c r="A257" s="124"/>
      <c r="B257" s="171"/>
      <c r="C257" s="165" t="s">
        <v>43</v>
      </c>
      <c r="D257" s="137" t="s">
        <v>28</v>
      </c>
      <c r="E257" s="137" t="s">
        <v>39</v>
      </c>
      <c r="F257" s="138"/>
      <c r="G257" s="137"/>
      <c r="H257" s="137"/>
      <c r="I257" s="172"/>
      <c r="J257" s="137"/>
      <c r="K257" s="137"/>
      <c r="L257" s="139"/>
      <c r="M257" s="108"/>
      <c r="N257" s="144">
        <f ca="1">SUM(INDIRECT(ADDRESS(ROW($C257)+1,COLUMN($C257)+11,4)&amp;":"&amp;ADDRESS(ROW($C257)+(COUNTIFS($C$1:$C$12,$C257)-1),COLUMN($C257)+11,4)))</f>
        <v>850</v>
      </c>
      <c r="O257" s="137"/>
      <c r="P257" s="137"/>
      <c r="Q257" s="137"/>
      <c r="R257" s="137"/>
      <c r="S257" s="137"/>
      <c r="T257" s="170"/>
      <c r="U257" s="108"/>
      <c r="V257" s="151"/>
      <c r="W257" s="152"/>
      <c r="X257" s="152"/>
      <c r="Y257" s="152"/>
      <c r="Z257" s="152"/>
      <c r="AA257" s="152"/>
      <c r="AB257" s="152"/>
      <c r="AC257" s="152"/>
      <c r="AD257" s="152"/>
      <c r="AE257" s="152"/>
      <c r="AF257" s="152"/>
      <c r="AG257" s="153"/>
      <c r="AH257" s="151"/>
      <c r="AI257" s="152"/>
      <c r="AJ257" s="152"/>
      <c r="AK257" s="152"/>
      <c r="AL257" s="152"/>
      <c r="AM257" s="152"/>
      <c r="AN257" s="152"/>
      <c r="AO257" s="152"/>
      <c r="AP257" s="152"/>
      <c r="AQ257" s="152"/>
      <c r="AR257" s="152"/>
      <c r="AS257" s="153"/>
      <c r="AT257" s="151"/>
      <c r="AU257" s="152"/>
      <c r="AV257" s="152"/>
      <c r="AW257" s="152"/>
      <c r="AX257" s="152"/>
      <c r="AY257" s="152"/>
      <c r="AZ257" s="152"/>
      <c r="BA257" s="152"/>
      <c r="BB257" s="152"/>
      <c r="BC257" s="152"/>
      <c r="BD257" s="152"/>
      <c r="BE257" s="153"/>
      <c r="BF257" s="151"/>
      <c r="BG257" s="152"/>
      <c r="BH257" s="152"/>
      <c r="BI257" s="152"/>
      <c r="BJ257" s="152"/>
      <c r="BK257" s="152"/>
      <c r="BL257" s="152"/>
      <c r="BM257" s="152"/>
      <c r="BN257" s="152"/>
      <c r="BO257" s="152"/>
      <c r="BP257" s="152"/>
      <c r="BQ257" s="153"/>
      <c r="BR257" s="52"/>
      <c r="BS257" s="71"/>
      <c r="BT257" s="71"/>
      <c r="BU257" s="71"/>
      <c r="BV257" s="71"/>
      <c r="BW257" s="71"/>
      <c r="BX257" s="71"/>
      <c r="BY257" s="71"/>
      <c r="BZ257" s="71"/>
      <c r="CA257" s="71"/>
      <c r="CB257" s="71"/>
      <c r="CC257" s="71"/>
      <c r="CD257" s="72"/>
      <c r="CE257" s="71"/>
      <c r="CF257" s="71"/>
      <c r="CG257" s="71"/>
      <c r="CH257" s="71"/>
      <c r="CI257" s="71"/>
      <c r="CJ257" s="71"/>
      <c r="CK257" s="71"/>
      <c r="CL257" s="71"/>
      <c r="CM257" s="71"/>
      <c r="CN257" s="71"/>
      <c r="CO257" s="71"/>
      <c r="CP257" s="72"/>
      <c r="CQ257" s="71"/>
      <c r="CR257" s="71"/>
      <c r="CS257" s="71"/>
      <c r="CT257" s="71"/>
      <c r="CU257" s="71"/>
      <c r="CV257" s="71"/>
      <c r="CW257" s="71"/>
      <c r="CX257" s="71"/>
      <c r="CY257" s="71"/>
      <c r="CZ257" s="71"/>
      <c r="DA257" s="71"/>
      <c r="DB257" s="72"/>
      <c r="DC257" s="71"/>
      <c r="DD257" s="71"/>
      <c r="DE257" s="71"/>
      <c r="DF257" s="71"/>
      <c r="DG257" s="71"/>
      <c r="DH257" s="71"/>
      <c r="DI257" s="71"/>
      <c r="DJ257" s="71"/>
      <c r="DK257" s="71"/>
      <c r="DL257" s="71"/>
      <c r="DM257" s="71"/>
      <c r="DN257" s="71"/>
      <c r="DO257" s="52"/>
      <c r="DP257" s="73"/>
      <c r="DQ257" s="71"/>
      <c r="DR257" s="71"/>
      <c r="DS257" s="71"/>
      <c r="DT257" s="71"/>
      <c r="DU257" s="71"/>
      <c r="DV257" s="71"/>
      <c r="DW257" s="71"/>
      <c r="DX257" s="71"/>
      <c r="DY257" s="71"/>
      <c r="DZ257" s="71"/>
      <c r="EA257" s="71"/>
      <c r="EB257" s="71"/>
      <c r="EC257" s="71"/>
      <c r="ED257" s="71"/>
      <c r="EE257" s="71"/>
      <c r="EF257" s="71"/>
      <c r="EG257" s="71"/>
      <c r="EH257" s="71"/>
      <c r="EI257" s="71"/>
      <c r="EJ257" s="71"/>
      <c r="EK257" s="71"/>
      <c r="EL257" s="74"/>
      <c r="EM257" s="72"/>
      <c r="EN257" s="71"/>
      <c r="EO257" s="71"/>
      <c r="EP257" s="71"/>
      <c r="EQ257" s="71"/>
      <c r="ER257" s="71"/>
      <c r="ES257" s="71"/>
      <c r="ET257" s="71"/>
      <c r="EU257" s="71"/>
      <c r="EV257" s="71"/>
      <c r="EW257" s="71"/>
      <c r="EX257" s="71"/>
      <c r="EY257" s="71"/>
      <c r="EZ257" s="71"/>
      <c r="FA257" s="71"/>
      <c r="FB257" s="71"/>
      <c r="FC257" s="71"/>
      <c r="FD257" s="71"/>
      <c r="FE257" s="71"/>
      <c r="FF257" s="71"/>
      <c r="FG257" s="71"/>
      <c r="FH257" s="71"/>
      <c r="FI257" s="71"/>
      <c r="FJ257" s="71"/>
      <c r="FK257" s="72"/>
      <c r="FL257" s="71"/>
      <c r="FM257" s="71"/>
      <c r="FN257" s="71"/>
      <c r="FO257" s="71"/>
      <c r="FP257" s="71"/>
      <c r="FQ257" s="71"/>
      <c r="FR257" s="71"/>
      <c r="FS257" s="71"/>
      <c r="FT257" s="71"/>
      <c r="FU257" s="71"/>
      <c r="FV257" s="71"/>
      <c r="FW257" s="71"/>
      <c r="FX257" s="71"/>
      <c r="FY257" s="71"/>
      <c r="FZ257" s="71"/>
      <c r="GA257" s="71"/>
      <c r="GB257" s="71"/>
      <c r="GC257" s="71"/>
      <c r="GD257" s="71"/>
      <c r="GE257" s="71"/>
      <c r="GF257" s="71"/>
      <c r="GG257" s="71"/>
      <c r="GH257" s="71"/>
      <c r="GI257" s="72"/>
      <c r="GJ257" s="71"/>
      <c r="GK257" s="71"/>
      <c r="GL257" s="71"/>
      <c r="GM257" s="71"/>
      <c r="GN257" s="71"/>
      <c r="GO257" s="71"/>
      <c r="GP257" s="71"/>
      <c r="GQ257" s="71"/>
      <c r="GR257" s="71"/>
      <c r="GS257" s="71"/>
      <c r="GT257" s="71"/>
      <c r="GU257" s="71"/>
      <c r="GV257" s="71"/>
      <c r="GW257" s="71"/>
      <c r="GX257" s="71"/>
      <c r="GY257" s="71"/>
      <c r="GZ257" s="71"/>
      <c r="HA257" s="71"/>
      <c r="HB257" s="71"/>
      <c r="HC257" s="71"/>
      <c r="HD257" s="71"/>
      <c r="HE257" s="71"/>
      <c r="HF257" s="71"/>
      <c r="HG257" s="72"/>
      <c r="HH257" s="52"/>
      <c r="HI257" s="157"/>
      <c r="HJ257" s="158"/>
      <c r="HK257" s="158"/>
      <c r="HL257" s="158"/>
      <c r="HM257" s="158"/>
      <c r="HN257" s="158"/>
      <c r="HO257" s="158"/>
      <c r="HP257" s="158"/>
      <c r="HQ257" s="158"/>
      <c r="HR257" s="158"/>
      <c r="HS257" s="158"/>
      <c r="HT257" s="159"/>
      <c r="HU257" s="157"/>
      <c r="HV257" s="158"/>
      <c r="HW257" s="158"/>
      <c r="HX257" s="158"/>
      <c r="HY257" s="158"/>
      <c r="HZ257" s="158"/>
      <c r="IA257" s="158"/>
      <c r="IB257" s="158"/>
      <c r="IC257" s="158"/>
      <c r="ID257" s="158"/>
      <c r="IE257" s="158"/>
      <c r="IF257" s="159"/>
      <c r="IG257" s="157"/>
      <c r="IH257" s="158"/>
      <c r="II257" s="158"/>
      <c r="IJ257" s="158"/>
      <c r="IK257" s="158"/>
      <c r="IL257" s="158"/>
      <c r="IM257" s="158"/>
      <c r="IN257" s="158"/>
      <c r="IO257" s="158"/>
      <c r="IP257" s="158"/>
      <c r="IQ257" s="158"/>
      <c r="IR257" s="159"/>
      <c r="IS257" s="157"/>
      <c r="IT257" s="158"/>
      <c r="IU257" s="158"/>
      <c r="IV257" s="158"/>
      <c r="IW257" s="158"/>
      <c r="IX257" s="158"/>
      <c r="IY257" s="158"/>
      <c r="IZ257" s="158"/>
      <c r="JA257" s="158"/>
      <c r="JB257" s="158"/>
      <c r="JC257" s="158"/>
      <c r="JD257" s="159"/>
      <c r="JE257" s="92"/>
    </row>
    <row r="258" spans="1:265" s="1" customFormat="1" ht="15" customHeight="1" x14ac:dyDescent="0.3">
      <c r="A258" s="125"/>
      <c r="B258" s="163">
        <f t="shared" ref="B258:B260" ca="1" si="3631">INDIRECT(ADDRESS(ROW(A258)-1,COLUMN(A258)+1,4),TRUE)</f>
        <v>0</v>
      </c>
      <c r="C258" s="164" t="str">
        <f t="shared" ref="C258:C260" ca="1" si="3632">INDIRECT(ADDRESS(ROW(B258)-1,COLUMN(B258)+1,4),TRUE)</f>
        <v>Affaire 1</v>
      </c>
      <c r="D258" s="140" t="str">
        <f t="shared" ref="D258:D260" ca="1" si="3633">INDIRECT(ADDRESS(ROW(C258)-1,COLUMN(C258)+1,4),TRUE)</f>
        <v>DCE/REA</v>
      </c>
      <c r="E258" s="141" t="s">
        <v>38</v>
      </c>
      <c r="F258" s="142">
        <v>1</v>
      </c>
      <c r="G258" s="140">
        <f t="shared" ref="G258:G260" ca="1" si="3634">INDIRECT(ADDRESS(ROW(F258)-1,COLUMN(F258)+1,4),TRUE)</f>
        <v>0</v>
      </c>
      <c r="H258" s="140">
        <f t="shared" ref="H258:H260" ca="1" si="3635">INDIRECT(ADDRESS(ROW(G258)-1,COLUMN(G258)+1,4),TRUE)</f>
        <v>0</v>
      </c>
      <c r="I258" s="168">
        <f t="shared" ref="I258:I260" ca="1" si="3636">INDIRECT(ADDRESS(ROW(H258)-1,COLUMN(H258)+1,4),TRUE)</f>
        <v>0</v>
      </c>
      <c r="J258" s="173">
        <f t="shared" ref="J258:J260" ca="1" si="3637">INDIRECT(ADDRESS(ROW(I258)-1,COLUMN(I258)+1,4),TRUE)</f>
        <v>0</v>
      </c>
      <c r="K258" s="140">
        <f t="shared" ref="K258:K260" ca="1" si="3638">INDIRECT(ADDRESS(ROW(J258)-1,COLUMN(J258)+1,4),TRUE)</f>
        <v>0</v>
      </c>
      <c r="L258" s="143">
        <f t="shared" ref="L258:L260" ca="1" si="3639">INDIRECT(ADDRESS(ROW(K258)-1,COLUMN(K258)+1,4),TRUE)</f>
        <v>0</v>
      </c>
      <c r="M258" s="108"/>
      <c r="N258" s="145">
        <v>400</v>
      </c>
      <c r="O258" s="146">
        <v>43466</v>
      </c>
      <c r="P258" s="146">
        <v>43586</v>
      </c>
      <c r="Q258" s="147"/>
      <c r="R258" s="148" t="str">
        <f ca="1">IF(AND($P258&lt;&gt;"",$P258&lt;=$B$1,$Q258=""),"RETARD","")</f>
        <v>RETARD</v>
      </c>
      <c r="S258" s="148">
        <f ca="1">IF($O258="","",IF(AND($B$1&lt;$P258,$Q258=""),$P258,IF(AND($Q258&lt;=$P258,$Q258&lt;&gt;""),$Q258,EDATE($P258,1))))</f>
        <v>43617</v>
      </c>
      <c r="T258" s="169"/>
      <c r="U258" s="108"/>
      <c r="V258" s="154" t="str">
        <f t="shared" ref="V258:V260" ca="1" si="3640">IF(AND(BS258&gt;0,BT258&gt;0),"-",IF(AND(BS258&gt;0,BT258=0),IF($D258="DCE/REA",IF(HI258="","DCE","REA"),$D258),""))</f>
        <v>-</v>
      </c>
      <c r="W258" s="155" t="str">
        <f t="shared" ref="W258:W260" ca="1" si="3641">IF(AND(BT258&gt;0,BU258&gt;0),"-",IF(AND(BT258&gt;0,BU258=0),IF($D258="DCE/REA",IF(HJ258="","DCE","REA"),$D258),""))</f>
        <v>-</v>
      </c>
      <c r="X258" s="155" t="str">
        <f t="shared" ref="X258:X260" ca="1" si="3642">IF(AND(BU258&gt;0,BV258&gt;0),"-",IF(AND(BU258&gt;0,BV258=0),IF($D258="DCE/REA",IF(HK258="","DCE","REA"),$D258),""))</f>
        <v>-</v>
      </c>
      <c r="Y258" s="155" t="str">
        <f t="shared" ref="Y258:Y260" ca="1" si="3643">IF(AND(BV258&gt;0,BW258&gt;0),"-",IF(AND(BV258&gt;0,BW258=0),IF($D258="DCE/REA",IF(HL258="","DCE","REA"),$D258),""))</f>
        <v>-</v>
      </c>
      <c r="Z258" s="155" t="str">
        <f t="shared" ref="Z258:Z260" ca="1" si="3644">IF(AND(BW258&gt;0,BX258&gt;0),"-",IF(AND(BW258&gt;0,BX258=0),IF($D258="DCE/REA",IF(HM258="","DCE","REA"),$D258),""))</f>
        <v>-</v>
      </c>
      <c r="AA258" s="155" t="str">
        <f t="shared" ref="AA258:AA260" ca="1" si="3645">IF(AND(BX258&gt;0,BY258&gt;0),"-",IF(AND(BX258&gt;0,BY258=0),IF($D258="DCE/REA",IF(HN258="","DCE","REA"),$D258),""))</f>
        <v>DCE</v>
      </c>
      <c r="AB258" s="155" t="str">
        <f t="shared" ref="AB258:AB260" ca="1" si="3646">IF(AND(BY258&gt;0,BZ258&gt;0),"-",IF(AND(BY258&gt;0,BZ258=0),IF($D258="DCE/REA",IF(HO258="","DCE","REA"),$D258),""))</f>
        <v/>
      </c>
      <c r="AC258" s="155" t="str">
        <f t="shared" ref="AC258:AC260" ca="1" si="3647">IF(AND(BZ258&gt;0,CA258&gt;0),"-",IF(AND(BZ258&gt;0,CA258=0),IF($D258="DCE/REA",IF(HP258="","DCE","REA"),$D258),""))</f>
        <v/>
      </c>
      <c r="AD258" s="155" t="str">
        <f t="shared" ref="AD258:AD260" ca="1" si="3648">IF(AND(CA258&gt;0,CB258&gt;0),"-",IF(AND(CA258&gt;0,CB258=0),IF($D258="DCE/REA",IF(HQ258="","DCE","REA"),$D258),""))</f>
        <v/>
      </c>
      <c r="AE258" s="155" t="str">
        <f t="shared" ref="AE258:AE260" ca="1" si="3649">IF(AND(CB258&gt;0,CC258&gt;0),"-",IF(AND(CB258&gt;0,CC258=0),IF($D258="DCE/REA",IF(HR258="","DCE","REA"),$D258),""))</f>
        <v/>
      </c>
      <c r="AF258" s="155" t="str">
        <f t="shared" ref="AF258:AF260" ca="1" si="3650">IF(AND(CC258&gt;0,CD258&gt;0),"-",IF(AND(CC258&gt;0,CD258=0),IF($D258="DCE/REA",IF(HS258="","DCE","REA"),$D258),""))</f>
        <v/>
      </c>
      <c r="AG258" s="156" t="str">
        <f t="shared" ref="AG258:AG260" ca="1" si="3651">IF(AND(CD258&gt;0,CE258&gt;0),"-",IF(AND(CD258&gt;0,CE258=0),IF($D258="DCE/REA",IF(HT258="","DCE","REA"),$D258),""))</f>
        <v/>
      </c>
      <c r="AH258" s="154" t="str">
        <f t="shared" ref="AH258:AH260" ca="1" si="3652">IF(AND(CE258&gt;0,CF258&gt;0),"-",IF(AND(CE258&gt;0,CF258=0),IF($D258="DCE/REA",IF(HU258="","DCE","REA"),$D258),""))</f>
        <v/>
      </c>
      <c r="AI258" s="155" t="str">
        <f t="shared" ref="AI258:AI260" ca="1" si="3653">IF(AND(CF258&gt;0,CG258&gt;0),"-",IF(AND(CF258&gt;0,CG258=0),IF($D258="DCE/REA",IF(HV258="","DCE","REA"),$D258),""))</f>
        <v/>
      </c>
      <c r="AJ258" s="155" t="str">
        <f t="shared" ref="AJ258:AJ260" ca="1" si="3654">IF(AND(CG258&gt;0,CH258&gt;0),"-",IF(AND(CG258&gt;0,CH258=0),IF($D258="DCE/REA",IF(HW258="","DCE","REA"),$D258),""))</f>
        <v/>
      </c>
      <c r="AK258" s="155" t="str">
        <f t="shared" ref="AK258:AK260" ca="1" si="3655">IF(AND(CH258&gt;0,CI258&gt;0),"-",IF(AND(CH258&gt;0,CI258=0),IF($D258="DCE/REA",IF(HX258="","DCE","REA"),$D258),""))</f>
        <v/>
      </c>
      <c r="AL258" s="155" t="str">
        <f t="shared" ref="AL258:AL260" ca="1" si="3656">IF(AND(CI258&gt;0,CJ258&gt;0),"-",IF(AND(CI258&gt;0,CJ258=0),IF($D258="DCE/REA",IF(HY258="","DCE","REA"),$D258),""))</f>
        <v/>
      </c>
      <c r="AM258" s="155" t="str">
        <f t="shared" ref="AM258:AM260" ca="1" si="3657">IF(AND(CJ258&gt;0,CK258&gt;0),"-",IF(AND(CJ258&gt;0,CK258=0),IF($D258="DCE/REA",IF(HZ258="","DCE","REA"),$D258),""))</f>
        <v/>
      </c>
      <c r="AN258" s="155" t="str">
        <f t="shared" ref="AN258:AN260" ca="1" si="3658">IF(AND(CK258&gt;0,CL258&gt;0),"-",IF(AND(CK258&gt;0,CL258=0),IF($D258="DCE/REA",IF(IA258="","DCE","REA"),$D258),""))</f>
        <v/>
      </c>
      <c r="AO258" s="155" t="str">
        <f t="shared" ref="AO258:AO260" ca="1" si="3659">IF(AND(CL258&gt;0,CM258&gt;0),"-",IF(AND(CL258&gt;0,CM258=0),IF($D258="DCE/REA",IF(IB258="","DCE","REA"),$D258),""))</f>
        <v/>
      </c>
      <c r="AP258" s="155" t="str">
        <f t="shared" ref="AP258:AP260" ca="1" si="3660">IF(AND(CM258&gt;0,CN258&gt;0),"-",IF(AND(CM258&gt;0,CN258=0),IF($D258="DCE/REA",IF(IC258="","DCE","REA"),$D258),""))</f>
        <v/>
      </c>
      <c r="AQ258" s="155" t="str">
        <f t="shared" ref="AQ258:AQ260" ca="1" si="3661">IF(AND(CN258&gt;0,CO258&gt;0),"-",IF(AND(CN258&gt;0,CO258=0),IF($D258="DCE/REA",IF(ID258="","DCE","REA"),$D258),""))</f>
        <v/>
      </c>
      <c r="AR258" s="155" t="str">
        <f t="shared" ref="AR258:AR260" ca="1" si="3662">IF(AND(CO258&gt;0,CP258&gt;0),"-",IF(AND(CO258&gt;0,CP258=0),IF($D258="DCE/REA",IF(IE258="","DCE","REA"),$D258),""))</f>
        <v/>
      </c>
      <c r="AS258" s="156" t="str">
        <f t="shared" ref="AS258:AS260" ca="1" si="3663">IF(AND(CP258&gt;0,CQ258&gt;0),"-",IF(AND(CP258&gt;0,CQ258=0),IF($D258="DCE/REA",IF(IF258="","DCE","REA"),$D258),""))</f>
        <v/>
      </c>
      <c r="AT258" s="154" t="str">
        <f t="shared" ref="AT258:AT260" ca="1" si="3664">IF(AND(CQ258&gt;0,CR258&gt;0),"-",IF(AND(CQ258&gt;0,CR258=0),IF($D258="DCE/REA",IF(IG258="","DCE","REA"),$D258),""))</f>
        <v/>
      </c>
      <c r="AU258" s="155" t="str">
        <f t="shared" ref="AU258:AU260" ca="1" si="3665">IF(AND(CR258&gt;0,CS258&gt;0),"-",IF(AND(CR258&gt;0,CS258=0),IF($D258="DCE/REA",IF(IH258="","DCE","REA"),$D258),""))</f>
        <v/>
      </c>
      <c r="AV258" s="155" t="str">
        <f t="shared" ref="AV258:AV260" ca="1" si="3666">IF(AND(CS258&gt;0,CT258&gt;0),"-",IF(AND(CS258&gt;0,CT258=0),IF($D258="DCE/REA",IF(II258="","DCE","REA"),$D258),""))</f>
        <v/>
      </c>
      <c r="AW258" s="155" t="str">
        <f t="shared" ref="AW258:AW260" ca="1" si="3667">IF(AND(CT258&gt;0,CU258&gt;0),"-",IF(AND(CT258&gt;0,CU258=0),IF($D258="DCE/REA",IF(IJ258="","DCE","REA"),$D258),""))</f>
        <v/>
      </c>
      <c r="AX258" s="155" t="str">
        <f t="shared" ref="AX258:AX260" ca="1" si="3668">IF(AND(CU258&gt;0,CV258&gt;0),"-",IF(AND(CU258&gt;0,CV258=0),IF($D258="DCE/REA",IF(IK258="","DCE","REA"),$D258),""))</f>
        <v/>
      </c>
      <c r="AY258" s="155" t="str">
        <f t="shared" ref="AY258:AY260" ca="1" si="3669">IF(AND(CV258&gt;0,CW258&gt;0),"-",IF(AND(CV258&gt;0,CW258=0),IF($D258="DCE/REA",IF(IL258="","DCE","REA"),$D258),""))</f>
        <v/>
      </c>
      <c r="AZ258" s="155" t="str">
        <f t="shared" ref="AZ258:AZ260" ca="1" si="3670">IF(AND(CW258&gt;0,CX258&gt;0),"-",IF(AND(CW258&gt;0,CX258=0),IF($D258="DCE/REA",IF(IM258="","DCE","REA"),$D258),""))</f>
        <v/>
      </c>
      <c r="BA258" s="155" t="str">
        <f t="shared" ref="BA258:BA260" ca="1" si="3671">IF(AND(CX258&gt;0,CY258&gt;0),"-",IF(AND(CX258&gt;0,CY258=0),IF($D258="DCE/REA",IF(IN258="","DCE","REA"),$D258),""))</f>
        <v/>
      </c>
      <c r="BB258" s="155" t="str">
        <f t="shared" ref="BB258:BB260" ca="1" si="3672">IF(AND(CY258&gt;0,CZ258&gt;0),"-",IF(AND(CY258&gt;0,CZ258=0),IF($D258="DCE/REA",IF(IO258="","DCE","REA"),$D258),""))</f>
        <v/>
      </c>
      <c r="BC258" s="155" t="str">
        <f t="shared" ref="BC258:BC260" ca="1" si="3673">IF(AND(CZ258&gt;0,DA258&gt;0),"-",IF(AND(CZ258&gt;0,DA258=0),IF($D258="DCE/REA",IF(IP258="","DCE","REA"),$D258),""))</f>
        <v/>
      </c>
      <c r="BD258" s="155" t="str">
        <f t="shared" ref="BD258:BD260" ca="1" si="3674">IF(AND(DA258&gt;0,DB258&gt;0),"-",IF(AND(DA258&gt;0,DB258=0),IF($D258="DCE/REA",IF(IQ258="","DCE","REA"),$D258),""))</f>
        <v/>
      </c>
      <c r="BE258" s="156" t="str">
        <f t="shared" ref="BE258:BE260" ca="1" si="3675">IF(AND(DB258&gt;0,DC258&gt;0),"-",IF(AND(DB258&gt;0,DC258=0),IF($D258="DCE/REA",IF(IR258="","DCE","REA"),$D258),""))</f>
        <v/>
      </c>
      <c r="BF258" s="154" t="str">
        <f t="shared" ref="BF258:BF260" ca="1" si="3676">IF(AND(DC258&gt;0,DD258&gt;0),"-",IF(AND(DC258&gt;0,DD258=0),IF($D258="DCE/REA",IF(IS258="","DCE","REA"),$D258),""))</f>
        <v/>
      </c>
      <c r="BG258" s="155" t="str">
        <f t="shared" ref="BG258:BG260" ca="1" si="3677">IF(AND(DD258&gt;0,DE258&gt;0),"-",IF(AND(DD258&gt;0,DE258=0),IF($D258="DCE/REA",IF(IT258="","DCE","REA"),$D258),""))</f>
        <v/>
      </c>
      <c r="BH258" s="155" t="str">
        <f t="shared" ref="BH258:BH260" ca="1" si="3678">IF(AND(DE258&gt;0,DF258&gt;0),"-",IF(AND(DE258&gt;0,DF258=0),IF($D258="DCE/REA",IF(IU258="","DCE","REA"),$D258),""))</f>
        <v/>
      </c>
      <c r="BI258" s="155" t="str">
        <f t="shared" ref="BI258:BI260" ca="1" si="3679">IF(AND(DF258&gt;0,DG258&gt;0),"-",IF(AND(DF258&gt;0,DG258=0),IF($D258="DCE/REA",IF(IV258="","DCE","REA"),$D258),""))</f>
        <v/>
      </c>
      <c r="BJ258" s="155" t="str">
        <f t="shared" ref="BJ258:BJ260" ca="1" si="3680">IF(AND(DG258&gt;0,DH258&gt;0),"-",IF(AND(DG258&gt;0,DH258=0),IF($D258="DCE/REA",IF(IW258="","DCE","REA"),$D258),""))</f>
        <v/>
      </c>
      <c r="BK258" s="155" t="str">
        <f t="shared" ref="BK258:BK260" ca="1" si="3681">IF(AND(DH258&gt;0,DI258&gt;0),"-",IF(AND(DH258&gt;0,DI258=0),IF($D258="DCE/REA",IF(IX258="","DCE","REA"),$D258),""))</f>
        <v/>
      </c>
      <c r="BL258" s="155" t="str">
        <f t="shared" ref="BL258:BL260" ca="1" si="3682">IF(AND(DI258&gt;0,DJ258&gt;0),"-",IF(AND(DI258&gt;0,DJ258=0),IF($D258="DCE/REA",IF(IY258="","DCE","REA"),$D258),""))</f>
        <v/>
      </c>
      <c r="BM258" s="155" t="str">
        <f t="shared" ref="BM258:BM260" ca="1" si="3683">IF(AND(DJ258&gt;0,DK258&gt;0),"-",IF(AND(DJ258&gt;0,DK258=0),IF($D258="DCE/REA",IF(IZ258="","DCE","REA"),$D258),""))</f>
        <v/>
      </c>
      <c r="BN258" s="155" t="str">
        <f t="shared" ref="BN258:BN260" ca="1" si="3684">IF(AND(DK258&gt;0,DL258&gt;0),"-",IF(AND(DK258&gt;0,DL258=0),IF($D258="DCE/REA",IF(JA258="","DCE","REA"),$D258),""))</f>
        <v/>
      </c>
      <c r="BO258" s="155" t="str">
        <f t="shared" ref="BO258:BO260" ca="1" si="3685">IF(AND(DL258&gt;0,DM258&gt;0),"-",IF(AND(DL258&gt;0,DM258=0),IF($D258="DCE/REA",IF(JB258="","DCE","REA"),$D258),""))</f>
        <v/>
      </c>
      <c r="BP258" s="155" t="str">
        <f t="shared" ref="BP258:BP260" ca="1" si="3686">IF(AND(DM258&gt;0,DN258&gt;0),"-",IF(AND(DM258&gt;0,DN258=0),IF($D258="DCE/REA",IF(JC258="","DCE","REA"),$D258),""))</f>
        <v/>
      </c>
      <c r="BQ258" s="156" t="str">
        <f t="shared" ref="BQ258:BQ260" ca="1" si="3687">IF(AND(DN258&gt;0,DO258&gt;0),"-",IF(AND(DN258&gt;0,DO258=0),IF($D258="DCE/REA",IF(JD258="","DCE","REA"),$D258),""))</f>
        <v/>
      </c>
      <c r="BR258" s="52"/>
      <c r="BS258" s="53">
        <f t="shared" ref="BS258:CH260" ca="1" si="3688">IF(OFFSET($HI258,,(COLUMN()-COLUMN($BS$1:$BS$12)),,1)&lt;&gt;"",OFFSET($HI258,,(COLUMN()-COLUMN($BS$1:$BS$12)),,1),SUM(OFFSET($DP258,,2*(COLUMN()-COLUMN($BS$1:$BS$12)),,2)))</f>
        <v>47.058823529411768</v>
      </c>
      <c r="BT258" s="53">
        <f t="shared" ca="1" si="3688"/>
        <v>47.058823529411768</v>
      </c>
      <c r="BU258" s="53">
        <f t="shared" ca="1" si="3688"/>
        <v>70.588235294117652</v>
      </c>
      <c r="BV258" s="53">
        <f t="shared" ca="1" si="3688"/>
        <v>94.117647058823536</v>
      </c>
      <c r="BW258" s="53">
        <f t="shared" ca="1" si="3688"/>
        <v>94.117647058823536</v>
      </c>
      <c r="BX258" s="53">
        <f t="shared" ca="1" si="3688"/>
        <v>47.058823529411768</v>
      </c>
      <c r="BY258" s="53">
        <f t="shared" ca="1" si="3688"/>
        <v>0</v>
      </c>
      <c r="BZ258" s="53">
        <f t="shared" ca="1" si="3688"/>
        <v>0</v>
      </c>
      <c r="CA258" s="53">
        <f t="shared" ca="1" si="3688"/>
        <v>0</v>
      </c>
      <c r="CB258" s="53">
        <f t="shared" ca="1" si="3688"/>
        <v>0</v>
      </c>
      <c r="CC258" s="53">
        <f t="shared" ca="1" si="3688"/>
        <v>0</v>
      </c>
      <c r="CD258" s="54">
        <f t="shared" ca="1" si="3688"/>
        <v>0</v>
      </c>
      <c r="CE258" s="53">
        <f t="shared" ca="1" si="3688"/>
        <v>0</v>
      </c>
      <c r="CF258" s="53">
        <f t="shared" ca="1" si="3688"/>
        <v>0</v>
      </c>
      <c r="CG258" s="53">
        <f t="shared" ca="1" si="3688"/>
        <v>0</v>
      </c>
      <c r="CH258" s="53">
        <f t="shared" ca="1" si="3688"/>
        <v>0</v>
      </c>
      <c r="CI258" s="53">
        <f t="shared" ref="CI258:CX260" ca="1" si="3689">IF(OFFSET($HI258,,(COLUMN()-COLUMN($BS$1:$BS$12)),,1)&lt;&gt;"",OFFSET($HI258,,(COLUMN()-COLUMN($BS$1:$BS$12)),,1),SUM(OFFSET($DP258,,2*(COLUMN()-COLUMN($BS$1:$BS$12)),,2)))</f>
        <v>0</v>
      </c>
      <c r="CJ258" s="53">
        <f t="shared" ca="1" si="3689"/>
        <v>0</v>
      </c>
      <c r="CK258" s="53">
        <f t="shared" ca="1" si="3689"/>
        <v>0</v>
      </c>
      <c r="CL258" s="53">
        <f t="shared" ca="1" si="3689"/>
        <v>0</v>
      </c>
      <c r="CM258" s="53">
        <f t="shared" ca="1" si="3689"/>
        <v>0</v>
      </c>
      <c r="CN258" s="53">
        <f t="shared" ca="1" si="3689"/>
        <v>0</v>
      </c>
      <c r="CO258" s="53">
        <f t="shared" ca="1" si="3689"/>
        <v>0</v>
      </c>
      <c r="CP258" s="54">
        <f t="shared" ca="1" si="3689"/>
        <v>0</v>
      </c>
      <c r="CQ258" s="53">
        <f t="shared" ca="1" si="3689"/>
        <v>0</v>
      </c>
      <c r="CR258" s="53">
        <f t="shared" ca="1" si="3689"/>
        <v>0</v>
      </c>
      <c r="CS258" s="53">
        <f t="shared" ca="1" si="3689"/>
        <v>0</v>
      </c>
      <c r="CT258" s="53">
        <f t="shared" ca="1" si="3689"/>
        <v>0</v>
      </c>
      <c r="CU258" s="53">
        <f t="shared" ca="1" si="3689"/>
        <v>0</v>
      </c>
      <c r="CV258" s="53">
        <f t="shared" ca="1" si="3689"/>
        <v>0</v>
      </c>
      <c r="CW258" s="53">
        <f t="shared" ca="1" si="3689"/>
        <v>0</v>
      </c>
      <c r="CX258" s="53">
        <f t="shared" ca="1" si="3689"/>
        <v>0</v>
      </c>
      <c r="CY258" s="53">
        <f t="shared" ref="CY258:DN260" ca="1" si="3690">IF(OFFSET($HI258,,(COLUMN()-COLUMN($BS$1:$BS$12)),,1)&lt;&gt;"",OFFSET($HI258,,(COLUMN()-COLUMN($BS$1:$BS$12)),,1),SUM(OFFSET($DP258,,2*(COLUMN()-COLUMN($BS$1:$BS$12)),,2)))</f>
        <v>0</v>
      </c>
      <c r="CZ258" s="53">
        <f t="shared" ca="1" si="3690"/>
        <v>0</v>
      </c>
      <c r="DA258" s="53">
        <f t="shared" ca="1" si="3690"/>
        <v>0</v>
      </c>
      <c r="DB258" s="54">
        <f t="shared" ca="1" si="3690"/>
        <v>0</v>
      </c>
      <c r="DC258" s="53">
        <f t="shared" ca="1" si="3690"/>
        <v>0</v>
      </c>
      <c r="DD258" s="53">
        <f t="shared" ca="1" si="3690"/>
        <v>0</v>
      </c>
      <c r="DE258" s="53">
        <f t="shared" ca="1" si="3690"/>
        <v>0</v>
      </c>
      <c r="DF258" s="53">
        <f t="shared" ca="1" si="3690"/>
        <v>0</v>
      </c>
      <c r="DG258" s="53">
        <f t="shared" ca="1" si="3690"/>
        <v>0</v>
      </c>
      <c r="DH258" s="53">
        <f t="shared" ca="1" si="3690"/>
        <v>0</v>
      </c>
      <c r="DI258" s="53">
        <f t="shared" ca="1" si="3690"/>
        <v>0</v>
      </c>
      <c r="DJ258" s="53">
        <f t="shared" ca="1" si="3690"/>
        <v>0</v>
      </c>
      <c r="DK258" s="53">
        <f t="shared" ca="1" si="3690"/>
        <v>0</v>
      </c>
      <c r="DL258" s="53">
        <f t="shared" ca="1" si="3690"/>
        <v>0</v>
      </c>
      <c r="DM258" s="53">
        <f t="shared" ca="1" si="3690"/>
        <v>0</v>
      </c>
      <c r="DN258" s="53">
        <f t="shared" ca="1" si="3690"/>
        <v>0</v>
      </c>
      <c r="DO258" s="52"/>
      <c r="DP258" s="60">
        <v>23.529411764705884</v>
      </c>
      <c r="DQ258" s="53">
        <v>23.529411764705884</v>
      </c>
      <c r="DR258" s="53">
        <v>23.529411764705884</v>
      </c>
      <c r="DS258" s="53">
        <v>23.529411764705884</v>
      </c>
      <c r="DT258" s="53">
        <v>23.529411764705884</v>
      </c>
      <c r="DU258" s="53">
        <v>47.058823529411768</v>
      </c>
      <c r="DV258" s="53">
        <v>47.058823529411768</v>
      </c>
      <c r="DW258" s="53">
        <v>47.058823529411768</v>
      </c>
      <c r="DX258" s="53">
        <v>47.058823529411768</v>
      </c>
      <c r="DY258" s="53">
        <v>47.058823529411768</v>
      </c>
      <c r="DZ258" s="53">
        <v>47.058823529411768</v>
      </c>
      <c r="EA258" s="53">
        <v>0</v>
      </c>
      <c r="EB258" s="53">
        <v>0</v>
      </c>
      <c r="EC258" s="53">
        <v>0</v>
      </c>
      <c r="ED258" s="53">
        <v>0</v>
      </c>
      <c r="EE258" s="53">
        <v>0</v>
      </c>
      <c r="EF258" s="53">
        <v>0</v>
      </c>
      <c r="EG258" s="53">
        <v>0</v>
      </c>
      <c r="EH258" s="53">
        <v>0</v>
      </c>
      <c r="EI258" s="53">
        <v>0</v>
      </c>
      <c r="EJ258" s="53">
        <v>0</v>
      </c>
      <c r="EK258" s="53">
        <v>0</v>
      </c>
      <c r="EL258" s="55">
        <v>0</v>
      </c>
      <c r="EM258" s="54">
        <v>0</v>
      </c>
      <c r="EN258" s="53">
        <v>0</v>
      </c>
      <c r="EO258" s="53">
        <v>0</v>
      </c>
      <c r="EP258" s="53">
        <v>0</v>
      </c>
      <c r="EQ258" s="53">
        <v>0</v>
      </c>
      <c r="ER258" s="53">
        <v>0</v>
      </c>
      <c r="ES258" s="53">
        <v>0</v>
      </c>
      <c r="ET258" s="53">
        <v>0</v>
      </c>
      <c r="EU258" s="53">
        <v>0</v>
      </c>
      <c r="EV258" s="53">
        <v>0</v>
      </c>
      <c r="EW258" s="53">
        <v>0</v>
      </c>
      <c r="EX258" s="53">
        <v>0</v>
      </c>
      <c r="EY258" s="53">
        <v>0</v>
      </c>
      <c r="EZ258" s="53">
        <v>0</v>
      </c>
      <c r="FA258" s="53">
        <v>0</v>
      </c>
      <c r="FB258" s="53">
        <v>0</v>
      </c>
      <c r="FC258" s="53">
        <v>0</v>
      </c>
      <c r="FD258" s="53">
        <v>0</v>
      </c>
      <c r="FE258" s="53">
        <v>0</v>
      </c>
      <c r="FF258" s="53">
        <v>0</v>
      </c>
      <c r="FG258" s="53">
        <v>0</v>
      </c>
      <c r="FH258" s="53">
        <v>0</v>
      </c>
      <c r="FI258" s="53">
        <v>0</v>
      </c>
      <c r="FJ258" s="53">
        <v>0</v>
      </c>
      <c r="FK258" s="54">
        <v>0</v>
      </c>
      <c r="FL258" s="53">
        <v>0</v>
      </c>
      <c r="FM258" s="53">
        <v>0</v>
      </c>
      <c r="FN258" s="53">
        <v>0</v>
      </c>
      <c r="FO258" s="53">
        <v>0</v>
      </c>
      <c r="FP258" s="53">
        <v>0</v>
      </c>
      <c r="FQ258" s="53">
        <v>0</v>
      </c>
      <c r="FR258" s="53">
        <v>0</v>
      </c>
      <c r="FS258" s="53">
        <v>0</v>
      </c>
      <c r="FT258" s="53">
        <v>0</v>
      </c>
      <c r="FU258" s="53">
        <v>0</v>
      </c>
      <c r="FV258" s="53">
        <v>0</v>
      </c>
      <c r="FW258" s="53">
        <v>0</v>
      </c>
      <c r="FX258" s="53">
        <v>0</v>
      </c>
      <c r="FY258" s="53">
        <v>0</v>
      </c>
      <c r="FZ258" s="53">
        <v>0</v>
      </c>
      <c r="GA258" s="53">
        <v>0</v>
      </c>
      <c r="GB258" s="53">
        <v>0</v>
      </c>
      <c r="GC258" s="53">
        <v>0</v>
      </c>
      <c r="GD258" s="53">
        <v>0</v>
      </c>
      <c r="GE258" s="53">
        <v>0</v>
      </c>
      <c r="GF258" s="53">
        <v>0</v>
      </c>
      <c r="GG258" s="53">
        <v>0</v>
      </c>
      <c r="GH258" s="53">
        <v>0</v>
      </c>
      <c r="GI258" s="54">
        <v>0</v>
      </c>
      <c r="GJ258" s="53">
        <v>0</v>
      </c>
      <c r="GK258" s="53">
        <v>0</v>
      </c>
      <c r="GL258" s="53">
        <v>0</v>
      </c>
      <c r="GM258" s="53">
        <v>0</v>
      </c>
      <c r="GN258" s="53">
        <v>0</v>
      </c>
      <c r="GO258" s="53">
        <v>0</v>
      </c>
      <c r="GP258" s="53">
        <v>0</v>
      </c>
      <c r="GQ258" s="53">
        <v>0</v>
      </c>
      <c r="GR258" s="53">
        <v>0</v>
      </c>
      <c r="GS258" s="53">
        <v>0</v>
      </c>
      <c r="GT258" s="53">
        <v>0</v>
      </c>
      <c r="GU258" s="53">
        <v>0</v>
      </c>
      <c r="GV258" s="53">
        <v>0</v>
      </c>
      <c r="GW258" s="53">
        <v>0</v>
      </c>
      <c r="GX258" s="53">
        <v>0</v>
      </c>
      <c r="GY258" s="53">
        <v>0</v>
      </c>
      <c r="GZ258" s="53">
        <v>0</v>
      </c>
      <c r="HA258" s="53">
        <v>0</v>
      </c>
      <c r="HB258" s="53">
        <v>0</v>
      </c>
      <c r="HC258" s="53">
        <v>0</v>
      </c>
      <c r="HD258" s="53">
        <v>0</v>
      </c>
      <c r="HE258" s="53">
        <v>0</v>
      </c>
      <c r="HF258" s="53">
        <v>0</v>
      </c>
      <c r="HG258" s="54">
        <v>0</v>
      </c>
      <c r="HH258" s="52"/>
      <c r="HI258" s="160"/>
      <c r="HJ258" s="161"/>
      <c r="HK258" s="161"/>
      <c r="HL258" s="161"/>
      <c r="HM258" s="161"/>
      <c r="HN258" s="161"/>
      <c r="HO258" s="161"/>
      <c r="HP258" s="161"/>
      <c r="HQ258" s="161"/>
      <c r="HR258" s="161"/>
      <c r="HS258" s="161"/>
      <c r="HT258" s="162"/>
      <c r="HU258" s="160"/>
      <c r="HV258" s="161"/>
      <c r="HW258" s="161"/>
      <c r="HX258" s="161"/>
      <c r="HY258" s="161"/>
      <c r="HZ258" s="161"/>
      <c r="IA258" s="161"/>
      <c r="IB258" s="161"/>
      <c r="IC258" s="161"/>
      <c r="ID258" s="161"/>
      <c r="IE258" s="161"/>
      <c r="IF258" s="162"/>
      <c r="IG258" s="160"/>
      <c r="IH258" s="161"/>
      <c r="II258" s="161"/>
      <c r="IJ258" s="161"/>
      <c r="IK258" s="161"/>
      <c r="IL258" s="161"/>
      <c r="IM258" s="161"/>
      <c r="IN258" s="161"/>
      <c r="IO258" s="161"/>
      <c r="IP258" s="161"/>
      <c r="IQ258" s="161"/>
      <c r="IR258" s="162"/>
      <c r="IS258" s="160"/>
      <c r="IT258" s="161"/>
      <c r="IU258" s="161"/>
      <c r="IV258" s="161"/>
      <c r="IW258" s="161"/>
      <c r="IX258" s="161"/>
      <c r="IY258" s="161"/>
      <c r="IZ258" s="161"/>
      <c r="JA258" s="161"/>
      <c r="JB258" s="161"/>
      <c r="JC258" s="161"/>
      <c r="JD258" s="162"/>
      <c r="JE258" s="92"/>
    </row>
    <row r="259" spans="1:265" s="1" customFormat="1" ht="14.4" x14ac:dyDescent="0.3">
      <c r="A259" s="125"/>
      <c r="B259" s="163">
        <f t="shared" ca="1" si="3631"/>
        <v>0</v>
      </c>
      <c r="C259" s="164" t="str">
        <f t="shared" ca="1" si="3632"/>
        <v>Affaire 1</v>
      </c>
      <c r="D259" s="140" t="str">
        <f t="shared" ca="1" si="3633"/>
        <v>DCE/REA</v>
      </c>
      <c r="E259" s="141" t="s">
        <v>39</v>
      </c>
      <c r="F259" s="142">
        <v>2</v>
      </c>
      <c r="G259" s="140">
        <f t="shared" ca="1" si="3634"/>
        <v>0</v>
      </c>
      <c r="H259" s="140">
        <f t="shared" ca="1" si="3635"/>
        <v>0</v>
      </c>
      <c r="I259" s="168">
        <f t="shared" ca="1" si="3636"/>
        <v>0</v>
      </c>
      <c r="J259" s="140">
        <f t="shared" ca="1" si="3637"/>
        <v>0</v>
      </c>
      <c r="K259" s="140">
        <f t="shared" ca="1" si="3638"/>
        <v>0</v>
      </c>
      <c r="L259" s="143">
        <f t="shared" ca="1" si="3639"/>
        <v>0</v>
      </c>
      <c r="M259" s="108"/>
      <c r="N259" s="145">
        <v>200</v>
      </c>
      <c r="O259" s="146">
        <v>43466</v>
      </c>
      <c r="P259" s="146">
        <v>43600</v>
      </c>
      <c r="Q259" s="147">
        <v>43597</v>
      </c>
      <c r="R259" s="148" t="str">
        <f ca="1">IF(AND($P259&lt;&gt;"",$P259&lt;=$B$1,$Q259=""),"RETARD","")</f>
        <v/>
      </c>
      <c r="S259" s="148">
        <f ca="1">IF($O259="","",IF(AND($B$1&lt;$P259,$Q259=""),$P259,IF(AND($Q259&lt;=$P259,$Q259&lt;&gt;""),$Q259,EDATE($P259,1))))</f>
        <v>43597</v>
      </c>
      <c r="T259" s="150"/>
      <c r="U259" s="108"/>
      <c r="V259" s="154" t="str">
        <f t="shared" ca="1" si="3640"/>
        <v>-</v>
      </c>
      <c r="W259" s="155" t="str">
        <f t="shared" ca="1" si="3641"/>
        <v>-</v>
      </c>
      <c r="X259" s="155" t="str">
        <f t="shared" ca="1" si="3642"/>
        <v>-</v>
      </c>
      <c r="Y259" s="155" t="str">
        <f t="shared" ca="1" si="3643"/>
        <v>-</v>
      </c>
      <c r="Z259" s="155" t="str">
        <f t="shared" ca="1" si="3644"/>
        <v>DCE</v>
      </c>
      <c r="AA259" s="155" t="str">
        <f t="shared" ca="1" si="3645"/>
        <v/>
      </c>
      <c r="AB259" s="155" t="str">
        <f t="shared" ca="1" si="3646"/>
        <v/>
      </c>
      <c r="AC259" s="155" t="str">
        <f t="shared" ca="1" si="3647"/>
        <v/>
      </c>
      <c r="AD259" s="155" t="str">
        <f t="shared" ca="1" si="3648"/>
        <v/>
      </c>
      <c r="AE259" s="155" t="str">
        <f t="shared" ca="1" si="3649"/>
        <v/>
      </c>
      <c r="AF259" s="155" t="str">
        <f t="shared" ca="1" si="3650"/>
        <v/>
      </c>
      <c r="AG259" s="156" t="str">
        <f t="shared" ca="1" si="3651"/>
        <v/>
      </c>
      <c r="AH259" s="154" t="str">
        <f t="shared" ca="1" si="3652"/>
        <v/>
      </c>
      <c r="AI259" s="155" t="str">
        <f t="shared" ca="1" si="3653"/>
        <v/>
      </c>
      <c r="AJ259" s="155" t="str">
        <f t="shared" ca="1" si="3654"/>
        <v/>
      </c>
      <c r="AK259" s="155" t="str">
        <f t="shared" ca="1" si="3655"/>
        <v/>
      </c>
      <c r="AL259" s="155" t="str">
        <f t="shared" ca="1" si="3656"/>
        <v/>
      </c>
      <c r="AM259" s="155" t="str">
        <f t="shared" ca="1" si="3657"/>
        <v/>
      </c>
      <c r="AN259" s="155" t="str">
        <f t="shared" ca="1" si="3658"/>
        <v/>
      </c>
      <c r="AO259" s="155" t="str">
        <f t="shared" ca="1" si="3659"/>
        <v/>
      </c>
      <c r="AP259" s="155" t="str">
        <f t="shared" ca="1" si="3660"/>
        <v/>
      </c>
      <c r="AQ259" s="155" t="str">
        <f t="shared" ca="1" si="3661"/>
        <v/>
      </c>
      <c r="AR259" s="155" t="str">
        <f t="shared" ca="1" si="3662"/>
        <v/>
      </c>
      <c r="AS259" s="156" t="str">
        <f t="shared" ca="1" si="3663"/>
        <v/>
      </c>
      <c r="AT259" s="154" t="str">
        <f t="shared" ca="1" si="3664"/>
        <v/>
      </c>
      <c r="AU259" s="155" t="str">
        <f t="shared" ca="1" si="3665"/>
        <v/>
      </c>
      <c r="AV259" s="155" t="str">
        <f t="shared" ca="1" si="3666"/>
        <v/>
      </c>
      <c r="AW259" s="155" t="str">
        <f t="shared" ca="1" si="3667"/>
        <v/>
      </c>
      <c r="AX259" s="155" t="str">
        <f t="shared" ca="1" si="3668"/>
        <v/>
      </c>
      <c r="AY259" s="155" t="str">
        <f t="shared" ca="1" si="3669"/>
        <v/>
      </c>
      <c r="AZ259" s="155" t="str">
        <f t="shared" ca="1" si="3670"/>
        <v/>
      </c>
      <c r="BA259" s="155" t="str">
        <f t="shared" ca="1" si="3671"/>
        <v/>
      </c>
      <c r="BB259" s="155" t="str">
        <f t="shared" ca="1" si="3672"/>
        <v/>
      </c>
      <c r="BC259" s="155" t="str">
        <f t="shared" ca="1" si="3673"/>
        <v/>
      </c>
      <c r="BD259" s="155" t="str">
        <f t="shared" ca="1" si="3674"/>
        <v/>
      </c>
      <c r="BE259" s="156" t="str">
        <f t="shared" ca="1" si="3675"/>
        <v/>
      </c>
      <c r="BF259" s="154" t="str">
        <f t="shared" ca="1" si="3676"/>
        <v/>
      </c>
      <c r="BG259" s="155" t="str">
        <f t="shared" ca="1" si="3677"/>
        <v/>
      </c>
      <c r="BH259" s="155" t="str">
        <f t="shared" ca="1" si="3678"/>
        <v/>
      </c>
      <c r="BI259" s="155" t="str">
        <f t="shared" ca="1" si="3679"/>
        <v/>
      </c>
      <c r="BJ259" s="155" t="str">
        <f t="shared" ca="1" si="3680"/>
        <v/>
      </c>
      <c r="BK259" s="155" t="str">
        <f t="shared" ca="1" si="3681"/>
        <v/>
      </c>
      <c r="BL259" s="155" t="str">
        <f t="shared" ca="1" si="3682"/>
        <v/>
      </c>
      <c r="BM259" s="155" t="str">
        <f t="shared" ca="1" si="3683"/>
        <v/>
      </c>
      <c r="BN259" s="155" t="str">
        <f t="shared" ca="1" si="3684"/>
        <v/>
      </c>
      <c r="BO259" s="155" t="str">
        <f t="shared" ca="1" si="3685"/>
        <v/>
      </c>
      <c r="BP259" s="155" t="str">
        <f t="shared" ca="1" si="3686"/>
        <v/>
      </c>
      <c r="BQ259" s="156" t="str">
        <f t="shared" ca="1" si="3687"/>
        <v/>
      </c>
      <c r="BR259" s="52"/>
      <c r="BS259" s="53">
        <f t="shared" ca="1" si="3688"/>
        <v>44.444444444444443</v>
      </c>
      <c r="BT259" s="53">
        <f t="shared" ca="1" si="3688"/>
        <v>44.444444444444443</v>
      </c>
      <c r="BU259" s="53">
        <f t="shared" ca="1" si="3688"/>
        <v>44.444444444444443</v>
      </c>
      <c r="BV259" s="53">
        <f t="shared" ca="1" si="3688"/>
        <v>44.444444444444443</v>
      </c>
      <c r="BW259" s="53">
        <f t="shared" ca="1" si="3688"/>
        <v>22.222222222222221</v>
      </c>
      <c r="BX259" s="53">
        <f t="shared" ca="1" si="3688"/>
        <v>0</v>
      </c>
      <c r="BY259" s="53">
        <f t="shared" ca="1" si="3688"/>
        <v>0</v>
      </c>
      <c r="BZ259" s="53">
        <f t="shared" ca="1" si="3688"/>
        <v>0</v>
      </c>
      <c r="CA259" s="53">
        <f t="shared" ca="1" si="3688"/>
        <v>0</v>
      </c>
      <c r="CB259" s="53">
        <f t="shared" ca="1" si="3688"/>
        <v>0</v>
      </c>
      <c r="CC259" s="53">
        <f t="shared" ca="1" si="3688"/>
        <v>0</v>
      </c>
      <c r="CD259" s="54">
        <f t="shared" ca="1" si="3688"/>
        <v>0</v>
      </c>
      <c r="CE259" s="53">
        <f t="shared" ca="1" si="3688"/>
        <v>0</v>
      </c>
      <c r="CF259" s="53">
        <f t="shared" ca="1" si="3688"/>
        <v>0</v>
      </c>
      <c r="CG259" s="53">
        <f t="shared" ca="1" si="3688"/>
        <v>0</v>
      </c>
      <c r="CH259" s="53">
        <f t="shared" ca="1" si="3688"/>
        <v>0</v>
      </c>
      <c r="CI259" s="53">
        <f t="shared" ca="1" si="3689"/>
        <v>0</v>
      </c>
      <c r="CJ259" s="53">
        <f t="shared" ca="1" si="3689"/>
        <v>0</v>
      </c>
      <c r="CK259" s="53">
        <f t="shared" ca="1" si="3689"/>
        <v>0</v>
      </c>
      <c r="CL259" s="53">
        <f t="shared" ca="1" si="3689"/>
        <v>0</v>
      </c>
      <c r="CM259" s="53">
        <f t="shared" ca="1" si="3689"/>
        <v>0</v>
      </c>
      <c r="CN259" s="53">
        <f t="shared" ca="1" si="3689"/>
        <v>0</v>
      </c>
      <c r="CO259" s="53">
        <f t="shared" ca="1" si="3689"/>
        <v>0</v>
      </c>
      <c r="CP259" s="54">
        <f t="shared" ca="1" si="3689"/>
        <v>0</v>
      </c>
      <c r="CQ259" s="53">
        <f t="shared" ca="1" si="3689"/>
        <v>0</v>
      </c>
      <c r="CR259" s="53">
        <f t="shared" ca="1" si="3689"/>
        <v>0</v>
      </c>
      <c r="CS259" s="53">
        <f t="shared" ca="1" si="3689"/>
        <v>0</v>
      </c>
      <c r="CT259" s="53">
        <f t="shared" ca="1" si="3689"/>
        <v>0</v>
      </c>
      <c r="CU259" s="53">
        <f t="shared" ca="1" si="3689"/>
        <v>0</v>
      </c>
      <c r="CV259" s="53">
        <f t="shared" ca="1" si="3689"/>
        <v>0</v>
      </c>
      <c r="CW259" s="53">
        <f t="shared" ca="1" si="3689"/>
        <v>0</v>
      </c>
      <c r="CX259" s="53">
        <f t="shared" ca="1" si="3689"/>
        <v>0</v>
      </c>
      <c r="CY259" s="53">
        <f t="shared" ca="1" si="3690"/>
        <v>0</v>
      </c>
      <c r="CZ259" s="53">
        <f t="shared" ca="1" si="3690"/>
        <v>0</v>
      </c>
      <c r="DA259" s="53">
        <f t="shared" ca="1" si="3690"/>
        <v>0</v>
      </c>
      <c r="DB259" s="54">
        <f t="shared" ca="1" si="3690"/>
        <v>0</v>
      </c>
      <c r="DC259" s="53">
        <f t="shared" ca="1" si="3690"/>
        <v>0</v>
      </c>
      <c r="DD259" s="53">
        <f t="shared" ca="1" si="3690"/>
        <v>0</v>
      </c>
      <c r="DE259" s="53">
        <f t="shared" ca="1" si="3690"/>
        <v>0</v>
      </c>
      <c r="DF259" s="53">
        <f t="shared" ca="1" si="3690"/>
        <v>0</v>
      </c>
      <c r="DG259" s="53">
        <f t="shared" ca="1" si="3690"/>
        <v>0</v>
      </c>
      <c r="DH259" s="53">
        <f t="shared" ca="1" si="3690"/>
        <v>0</v>
      </c>
      <c r="DI259" s="53">
        <f t="shared" ca="1" si="3690"/>
        <v>0</v>
      </c>
      <c r="DJ259" s="53">
        <f t="shared" ca="1" si="3690"/>
        <v>0</v>
      </c>
      <c r="DK259" s="53">
        <f t="shared" ca="1" si="3690"/>
        <v>0</v>
      </c>
      <c r="DL259" s="53">
        <f t="shared" ca="1" si="3690"/>
        <v>0</v>
      </c>
      <c r="DM259" s="53">
        <f t="shared" ca="1" si="3690"/>
        <v>0</v>
      </c>
      <c r="DN259" s="53">
        <f t="shared" ca="1" si="3690"/>
        <v>0</v>
      </c>
      <c r="DO259" s="52"/>
      <c r="DP259" s="60">
        <v>22.222222222222221</v>
      </c>
      <c r="DQ259" s="53">
        <v>22.222222222222221</v>
      </c>
      <c r="DR259" s="53">
        <v>22.222222222222221</v>
      </c>
      <c r="DS259" s="53">
        <v>22.222222222222221</v>
      </c>
      <c r="DT259" s="53">
        <v>22.222222222222221</v>
      </c>
      <c r="DU259" s="53">
        <v>22.222222222222221</v>
      </c>
      <c r="DV259" s="53">
        <v>22.222222222222221</v>
      </c>
      <c r="DW259" s="53">
        <v>22.222222222222221</v>
      </c>
      <c r="DX259" s="53">
        <v>22.222222222222221</v>
      </c>
      <c r="DY259" s="53">
        <v>0</v>
      </c>
      <c r="DZ259" s="53">
        <v>0</v>
      </c>
      <c r="EA259" s="53">
        <v>0</v>
      </c>
      <c r="EB259" s="53">
        <v>0</v>
      </c>
      <c r="EC259" s="53">
        <v>0</v>
      </c>
      <c r="ED259" s="53">
        <v>0</v>
      </c>
      <c r="EE259" s="53">
        <v>0</v>
      </c>
      <c r="EF259" s="53">
        <v>0</v>
      </c>
      <c r="EG259" s="53">
        <v>0</v>
      </c>
      <c r="EH259" s="53">
        <v>0</v>
      </c>
      <c r="EI259" s="53">
        <v>0</v>
      </c>
      <c r="EJ259" s="53">
        <v>0</v>
      </c>
      <c r="EK259" s="53">
        <v>0</v>
      </c>
      <c r="EL259" s="55">
        <v>0</v>
      </c>
      <c r="EM259" s="54">
        <v>0</v>
      </c>
      <c r="EN259" s="53">
        <v>0</v>
      </c>
      <c r="EO259" s="53">
        <v>0</v>
      </c>
      <c r="EP259" s="53">
        <v>0</v>
      </c>
      <c r="EQ259" s="53">
        <v>0</v>
      </c>
      <c r="ER259" s="53">
        <v>0</v>
      </c>
      <c r="ES259" s="53">
        <v>0</v>
      </c>
      <c r="ET259" s="53">
        <v>0</v>
      </c>
      <c r="EU259" s="53">
        <v>0</v>
      </c>
      <c r="EV259" s="53">
        <v>0</v>
      </c>
      <c r="EW259" s="53">
        <v>0</v>
      </c>
      <c r="EX259" s="53">
        <v>0</v>
      </c>
      <c r="EY259" s="53">
        <v>0</v>
      </c>
      <c r="EZ259" s="53">
        <v>0</v>
      </c>
      <c r="FA259" s="53">
        <v>0</v>
      </c>
      <c r="FB259" s="53">
        <v>0</v>
      </c>
      <c r="FC259" s="53">
        <v>0</v>
      </c>
      <c r="FD259" s="53">
        <v>0</v>
      </c>
      <c r="FE259" s="53">
        <v>0</v>
      </c>
      <c r="FF259" s="53">
        <v>0</v>
      </c>
      <c r="FG259" s="53">
        <v>0</v>
      </c>
      <c r="FH259" s="53">
        <v>0</v>
      </c>
      <c r="FI259" s="53">
        <v>0</v>
      </c>
      <c r="FJ259" s="53">
        <v>0</v>
      </c>
      <c r="FK259" s="54">
        <v>0</v>
      </c>
      <c r="FL259" s="53">
        <v>0</v>
      </c>
      <c r="FM259" s="53">
        <v>0</v>
      </c>
      <c r="FN259" s="53">
        <v>0</v>
      </c>
      <c r="FO259" s="53">
        <v>0</v>
      </c>
      <c r="FP259" s="53">
        <v>0</v>
      </c>
      <c r="FQ259" s="53">
        <v>0</v>
      </c>
      <c r="FR259" s="53">
        <v>0</v>
      </c>
      <c r="FS259" s="53">
        <v>0</v>
      </c>
      <c r="FT259" s="53">
        <v>0</v>
      </c>
      <c r="FU259" s="53">
        <v>0</v>
      </c>
      <c r="FV259" s="53">
        <v>0</v>
      </c>
      <c r="FW259" s="53">
        <v>0</v>
      </c>
      <c r="FX259" s="53">
        <v>0</v>
      </c>
      <c r="FY259" s="53">
        <v>0</v>
      </c>
      <c r="FZ259" s="53">
        <v>0</v>
      </c>
      <c r="GA259" s="53">
        <v>0</v>
      </c>
      <c r="GB259" s="53">
        <v>0</v>
      </c>
      <c r="GC259" s="53">
        <v>0</v>
      </c>
      <c r="GD259" s="53">
        <v>0</v>
      </c>
      <c r="GE259" s="53">
        <v>0</v>
      </c>
      <c r="GF259" s="53">
        <v>0</v>
      </c>
      <c r="GG259" s="53">
        <v>0</v>
      </c>
      <c r="GH259" s="53">
        <v>0</v>
      </c>
      <c r="GI259" s="54">
        <v>0</v>
      </c>
      <c r="GJ259" s="53">
        <v>0</v>
      </c>
      <c r="GK259" s="53">
        <v>0</v>
      </c>
      <c r="GL259" s="53">
        <v>0</v>
      </c>
      <c r="GM259" s="53">
        <v>0</v>
      </c>
      <c r="GN259" s="53">
        <v>0</v>
      </c>
      <c r="GO259" s="53">
        <v>0</v>
      </c>
      <c r="GP259" s="53">
        <v>0</v>
      </c>
      <c r="GQ259" s="53">
        <v>0</v>
      </c>
      <c r="GR259" s="53">
        <v>0</v>
      </c>
      <c r="GS259" s="53">
        <v>0</v>
      </c>
      <c r="GT259" s="53">
        <v>0</v>
      </c>
      <c r="GU259" s="53">
        <v>0</v>
      </c>
      <c r="GV259" s="53">
        <v>0</v>
      </c>
      <c r="GW259" s="53">
        <v>0</v>
      </c>
      <c r="GX259" s="53">
        <v>0</v>
      </c>
      <c r="GY259" s="53">
        <v>0</v>
      </c>
      <c r="GZ259" s="53">
        <v>0</v>
      </c>
      <c r="HA259" s="53">
        <v>0</v>
      </c>
      <c r="HB259" s="53">
        <v>0</v>
      </c>
      <c r="HC259" s="53">
        <v>0</v>
      </c>
      <c r="HD259" s="53">
        <v>0</v>
      </c>
      <c r="HE259" s="53">
        <v>0</v>
      </c>
      <c r="HF259" s="53">
        <v>0</v>
      </c>
      <c r="HG259" s="54">
        <v>0</v>
      </c>
      <c r="HH259" s="52"/>
      <c r="HI259" s="160"/>
      <c r="HJ259" s="161"/>
      <c r="HK259" s="161"/>
      <c r="HL259" s="161"/>
      <c r="HM259" s="161"/>
      <c r="HN259" s="161"/>
      <c r="HO259" s="161"/>
      <c r="HP259" s="161"/>
      <c r="HQ259" s="161"/>
      <c r="HR259" s="161"/>
      <c r="HS259" s="161"/>
      <c r="HT259" s="162"/>
      <c r="HU259" s="160"/>
      <c r="HV259" s="161"/>
      <c r="HW259" s="161"/>
      <c r="HX259" s="161"/>
      <c r="HY259" s="161"/>
      <c r="HZ259" s="161"/>
      <c r="IA259" s="161"/>
      <c r="IB259" s="161"/>
      <c r="IC259" s="161"/>
      <c r="ID259" s="161"/>
      <c r="IE259" s="161"/>
      <c r="IF259" s="162"/>
      <c r="IG259" s="160"/>
      <c r="IH259" s="161"/>
      <c r="II259" s="161"/>
      <c r="IJ259" s="161"/>
      <c r="IK259" s="161"/>
      <c r="IL259" s="161"/>
      <c r="IM259" s="161"/>
      <c r="IN259" s="161"/>
      <c r="IO259" s="161"/>
      <c r="IP259" s="161"/>
      <c r="IQ259" s="161"/>
      <c r="IR259" s="162"/>
      <c r="IS259" s="160"/>
      <c r="IT259" s="161"/>
      <c r="IU259" s="161"/>
      <c r="IV259" s="161"/>
      <c r="IW259" s="161"/>
      <c r="IX259" s="161"/>
      <c r="IY259" s="161"/>
      <c r="IZ259" s="161"/>
      <c r="JA259" s="161"/>
      <c r="JB259" s="161"/>
      <c r="JC259" s="161"/>
      <c r="JD259" s="162"/>
      <c r="JE259" s="92"/>
    </row>
    <row r="260" spans="1:265" s="1" customFormat="1" ht="15" thickBot="1" x14ac:dyDescent="0.35">
      <c r="A260" s="125"/>
      <c r="B260" s="163">
        <f t="shared" ca="1" si="3631"/>
        <v>0</v>
      </c>
      <c r="C260" s="164" t="str">
        <f t="shared" ca="1" si="3632"/>
        <v>Affaire 1</v>
      </c>
      <c r="D260" s="140" t="str">
        <f t="shared" ca="1" si="3633"/>
        <v>DCE/REA</v>
      </c>
      <c r="E260" s="141" t="s">
        <v>40</v>
      </c>
      <c r="F260" s="142">
        <v>3</v>
      </c>
      <c r="G260" s="140">
        <f t="shared" ca="1" si="3634"/>
        <v>0</v>
      </c>
      <c r="H260" s="140">
        <f t="shared" ca="1" si="3635"/>
        <v>0</v>
      </c>
      <c r="I260" s="168">
        <f t="shared" ca="1" si="3636"/>
        <v>0</v>
      </c>
      <c r="J260" s="140">
        <f t="shared" ca="1" si="3637"/>
        <v>0</v>
      </c>
      <c r="K260" s="140">
        <f t="shared" ca="1" si="3638"/>
        <v>0</v>
      </c>
      <c r="L260" s="143">
        <f t="shared" ca="1" si="3639"/>
        <v>0</v>
      </c>
      <c r="M260" s="108"/>
      <c r="N260" s="145">
        <v>250</v>
      </c>
      <c r="O260" s="146">
        <v>43466</v>
      </c>
      <c r="P260" s="146">
        <v>43525</v>
      </c>
      <c r="Q260" s="147"/>
      <c r="R260" s="148" t="str">
        <f ca="1">IF(AND($P260&lt;&gt;"",$P260&lt;=$B$1,$Q260=""),"RETARD","")</f>
        <v>RETARD</v>
      </c>
      <c r="S260" s="148">
        <f ca="1">IF($O260="","",IF(AND($B$1&lt;$P260,$Q260=""),$P260,IF(AND($Q260&lt;=$P260,$Q260&lt;&gt;""),$Q260,EDATE($P260,1))))</f>
        <v>43556</v>
      </c>
      <c r="T260" s="150"/>
      <c r="U260" s="108"/>
      <c r="V260" s="154" t="str">
        <f t="shared" ca="1" si="3640"/>
        <v>-</v>
      </c>
      <c r="W260" s="155" t="str">
        <f t="shared" ca="1" si="3641"/>
        <v>-</v>
      </c>
      <c r="X260" s="155" t="str">
        <f t="shared" ca="1" si="3642"/>
        <v>-</v>
      </c>
      <c r="Y260" s="155" t="str">
        <f t="shared" ca="1" si="3643"/>
        <v>DCE</v>
      </c>
      <c r="Z260" s="155" t="str">
        <f t="shared" ca="1" si="3644"/>
        <v/>
      </c>
      <c r="AA260" s="155" t="str">
        <f t="shared" ca="1" si="3645"/>
        <v/>
      </c>
      <c r="AB260" s="155" t="str">
        <f t="shared" ca="1" si="3646"/>
        <v/>
      </c>
      <c r="AC260" s="155" t="str">
        <f t="shared" ca="1" si="3647"/>
        <v/>
      </c>
      <c r="AD260" s="155" t="str">
        <f t="shared" ca="1" si="3648"/>
        <v/>
      </c>
      <c r="AE260" s="155" t="str">
        <f t="shared" ca="1" si="3649"/>
        <v/>
      </c>
      <c r="AF260" s="155" t="str">
        <f t="shared" ca="1" si="3650"/>
        <v/>
      </c>
      <c r="AG260" s="156" t="str">
        <f t="shared" ca="1" si="3651"/>
        <v/>
      </c>
      <c r="AH260" s="154" t="str">
        <f t="shared" ca="1" si="3652"/>
        <v/>
      </c>
      <c r="AI260" s="155" t="str">
        <f t="shared" ca="1" si="3653"/>
        <v/>
      </c>
      <c r="AJ260" s="155" t="str">
        <f t="shared" ca="1" si="3654"/>
        <v/>
      </c>
      <c r="AK260" s="155" t="str">
        <f t="shared" ca="1" si="3655"/>
        <v/>
      </c>
      <c r="AL260" s="155" t="str">
        <f t="shared" ca="1" si="3656"/>
        <v/>
      </c>
      <c r="AM260" s="155" t="str">
        <f t="shared" ca="1" si="3657"/>
        <v/>
      </c>
      <c r="AN260" s="155" t="str">
        <f t="shared" ca="1" si="3658"/>
        <v/>
      </c>
      <c r="AO260" s="155" t="str">
        <f t="shared" ca="1" si="3659"/>
        <v/>
      </c>
      <c r="AP260" s="155" t="str">
        <f t="shared" ca="1" si="3660"/>
        <v/>
      </c>
      <c r="AQ260" s="155" t="str">
        <f t="shared" ca="1" si="3661"/>
        <v/>
      </c>
      <c r="AR260" s="155" t="str">
        <f t="shared" ca="1" si="3662"/>
        <v/>
      </c>
      <c r="AS260" s="156" t="str">
        <f t="shared" ca="1" si="3663"/>
        <v/>
      </c>
      <c r="AT260" s="154" t="str">
        <f t="shared" ca="1" si="3664"/>
        <v/>
      </c>
      <c r="AU260" s="155" t="str">
        <f t="shared" ca="1" si="3665"/>
        <v/>
      </c>
      <c r="AV260" s="155" t="str">
        <f t="shared" ca="1" si="3666"/>
        <v/>
      </c>
      <c r="AW260" s="155" t="str">
        <f t="shared" ca="1" si="3667"/>
        <v/>
      </c>
      <c r="AX260" s="155" t="str">
        <f t="shared" ca="1" si="3668"/>
        <v/>
      </c>
      <c r="AY260" s="155" t="str">
        <f t="shared" ca="1" si="3669"/>
        <v/>
      </c>
      <c r="AZ260" s="155" t="str">
        <f t="shared" ca="1" si="3670"/>
        <v/>
      </c>
      <c r="BA260" s="155" t="str">
        <f t="shared" ca="1" si="3671"/>
        <v/>
      </c>
      <c r="BB260" s="155" t="str">
        <f t="shared" ca="1" si="3672"/>
        <v/>
      </c>
      <c r="BC260" s="155" t="str">
        <f t="shared" ca="1" si="3673"/>
        <v/>
      </c>
      <c r="BD260" s="155" t="str">
        <f t="shared" ca="1" si="3674"/>
        <v/>
      </c>
      <c r="BE260" s="156" t="str">
        <f t="shared" ca="1" si="3675"/>
        <v/>
      </c>
      <c r="BF260" s="154" t="str">
        <f t="shared" ca="1" si="3676"/>
        <v/>
      </c>
      <c r="BG260" s="155" t="str">
        <f t="shared" ca="1" si="3677"/>
        <v/>
      </c>
      <c r="BH260" s="155" t="str">
        <f t="shared" ca="1" si="3678"/>
        <v/>
      </c>
      <c r="BI260" s="155" t="str">
        <f t="shared" ca="1" si="3679"/>
        <v/>
      </c>
      <c r="BJ260" s="155" t="str">
        <f t="shared" ca="1" si="3680"/>
        <v/>
      </c>
      <c r="BK260" s="155" t="str">
        <f t="shared" ca="1" si="3681"/>
        <v/>
      </c>
      <c r="BL260" s="155" t="str">
        <f t="shared" ca="1" si="3682"/>
        <v/>
      </c>
      <c r="BM260" s="155" t="str">
        <f t="shared" ca="1" si="3683"/>
        <v/>
      </c>
      <c r="BN260" s="155" t="str">
        <f t="shared" ca="1" si="3684"/>
        <v/>
      </c>
      <c r="BO260" s="155" t="str">
        <f t="shared" ca="1" si="3685"/>
        <v/>
      </c>
      <c r="BP260" s="155" t="str">
        <f t="shared" ca="1" si="3686"/>
        <v/>
      </c>
      <c r="BQ260" s="156" t="str">
        <f t="shared" ca="1" si="3687"/>
        <v/>
      </c>
      <c r="BR260" s="52"/>
      <c r="BS260" s="53">
        <f t="shared" ca="1" si="3688"/>
        <v>71.428571428571431</v>
      </c>
      <c r="BT260" s="53">
        <f t="shared" ca="1" si="3688"/>
        <v>71.428571428571431</v>
      </c>
      <c r="BU260" s="53">
        <f t="shared" ca="1" si="3688"/>
        <v>71.428571428571431</v>
      </c>
      <c r="BV260" s="53">
        <f t="shared" ca="1" si="3688"/>
        <v>35.714285714285715</v>
      </c>
      <c r="BW260" s="53">
        <f t="shared" ca="1" si="3688"/>
        <v>0</v>
      </c>
      <c r="BX260" s="53">
        <f t="shared" ca="1" si="3688"/>
        <v>0</v>
      </c>
      <c r="BY260" s="53">
        <f t="shared" ca="1" si="3688"/>
        <v>0</v>
      </c>
      <c r="BZ260" s="53">
        <f t="shared" ca="1" si="3688"/>
        <v>0</v>
      </c>
      <c r="CA260" s="53">
        <f t="shared" ca="1" si="3688"/>
        <v>0</v>
      </c>
      <c r="CB260" s="53">
        <f t="shared" ca="1" si="3688"/>
        <v>0</v>
      </c>
      <c r="CC260" s="53">
        <f t="shared" ca="1" si="3688"/>
        <v>0</v>
      </c>
      <c r="CD260" s="54">
        <f t="shared" ca="1" si="3688"/>
        <v>0</v>
      </c>
      <c r="CE260" s="53">
        <f t="shared" ca="1" si="3688"/>
        <v>0</v>
      </c>
      <c r="CF260" s="53">
        <f t="shared" ca="1" si="3688"/>
        <v>0</v>
      </c>
      <c r="CG260" s="53">
        <f t="shared" ca="1" si="3688"/>
        <v>0</v>
      </c>
      <c r="CH260" s="53">
        <f t="shared" ca="1" si="3688"/>
        <v>0</v>
      </c>
      <c r="CI260" s="53">
        <f t="shared" ca="1" si="3689"/>
        <v>0</v>
      </c>
      <c r="CJ260" s="53">
        <f t="shared" ca="1" si="3689"/>
        <v>0</v>
      </c>
      <c r="CK260" s="53">
        <f t="shared" ca="1" si="3689"/>
        <v>0</v>
      </c>
      <c r="CL260" s="53">
        <f t="shared" ca="1" si="3689"/>
        <v>0</v>
      </c>
      <c r="CM260" s="53">
        <f t="shared" ca="1" si="3689"/>
        <v>0</v>
      </c>
      <c r="CN260" s="53">
        <f t="shared" ca="1" si="3689"/>
        <v>0</v>
      </c>
      <c r="CO260" s="53">
        <f t="shared" ca="1" si="3689"/>
        <v>0</v>
      </c>
      <c r="CP260" s="54">
        <f t="shared" ca="1" si="3689"/>
        <v>0</v>
      </c>
      <c r="CQ260" s="53">
        <f t="shared" ca="1" si="3689"/>
        <v>0</v>
      </c>
      <c r="CR260" s="53">
        <f t="shared" ca="1" si="3689"/>
        <v>0</v>
      </c>
      <c r="CS260" s="53">
        <f t="shared" ca="1" si="3689"/>
        <v>0</v>
      </c>
      <c r="CT260" s="53">
        <f t="shared" ca="1" si="3689"/>
        <v>0</v>
      </c>
      <c r="CU260" s="53">
        <f t="shared" ca="1" si="3689"/>
        <v>0</v>
      </c>
      <c r="CV260" s="53">
        <f t="shared" ca="1" si="3689"/>
        <v>0</v>
      </c>
      <c r="CW260" s="53">
        <f t="shared" ca="1" si="3689"/>
        <v>0</v>
      </c>
      <c r="CX260" s="53">
        <f t="shared" ca="1" si="3689"/>
        <v>0</v>
      </c>
      <c r="CY260" s="53">
        <f t="shared" ca="1" si="3690"/>
        <v>0</v>
      </c>
      <c r="CZ260" s="53">
        <f t="shared" ca="1" si="3690"/>
        <v>0</v>
      </c>
      <c r="DA260" s="53">
        <f t="shared" ca="1" si="3690"/>
        <v>0</v>
      </c>
      <c r="DB260" s="54">
        <f t="shared" ca="1" si="3690"/>
        <v>0</v>
      </c>
      <c r="DC260" s="53">
        <f t="shared" ca="1" si="3690"/>
        <v>0</v>
      </c>
      <c r="DD260" s="53">
        <f t="shared" ca="1" si="3690"/>
        <v>0</v>
      </c>
      <c r="DE260" s="53">
        <f t="shared" ca="1" si="3690"/>
        <v>0</v>
      </c>
      <c r="DF260" s="53">
        <f t="shared" ca="1" si="3690"/>
        <v>0</v>
      </c>
      <c r="DG260" s="53">
        <f t="shared" ca="1" si="3690"/>
        <v>0</v>
      </c>
      <c r="DH260" s="53">
        <f t="shared" ca="1" si="3690"/>
        <v>0</v>
      </c>
      <c r="DI260" s="53">
        <f t="shared" ca="1" si="3690"/>
        <v>0</v>
      </c>
      <c r="DJ260" s="53">
        <f t="shared" ca="1" si="3690"/>
        <v>0</v>
      </c>
      <c r="DK260" s="53">
        <f t="shared" ca="1" si="3690"/>
        <v>0</v>
      </c>
      <c r="DL260" s="53">
        <f t="shared" ca="1" si="3690"/>
        <v>0</v>
      </c>
      <c r="DM260" s="53">
        <f t="shared" ca="1" si="3690"/>
        <v>0</v>
      </c>
      <c r="DN260" s="53">
        <f t="shared" ca="1" si="3690"/>
        <v>0</v>
      </c>
      <c r="DO260" s="52"/>
      <c r="DP260" s="60">
        <v>35.714285714285715</v>
      </c>
      <c r="DQ260" s="53">
        <v>35.714285714285715</v>
      </c>
      <c r="DR260" s="53">
        <v>35.714285714285715</v>
      </c>
      <c r="DS260" s="53">
        <v>35.714285714285715</v>
      </c>
      <c r="DT260" s="53">
        <v>35.714285714285715</v>
      </c>
      <c r="DU260" s="53">
        <v>35.714285714285715</v>
      </c>
      <c r="DV260" s="53">
        <v>35.714285714285715</v>
      </c>
      <c r="DW260" s="53">
        <v>0</v>
      </c>
      <c r="DX260" s="53">
        <v>0</v>
      </c>
      <c r="DY260" s="53">
        <v>0</v>
      </c>
      <c r="DZ260" s="53">
        <v>0</v>
      </c>
      <c r="EA260" s="53">
        <v>0</v>
      </c>
      <c r="EB260" s="53">
        <v>0</v>
      </c>
      <c r="EC260" s="53">
        <v>0</v>
      </c>
      <c r="ED260" s="53">
        <v>0</v>
      </c>
      <c r="EE260" s="53">
        <v>0</v>
      </c>
      <c r="EF260" s="53">
        <v>0</v>
      </c>
      <c r="EG260" s="53">
        <v>0</v>
      </c>
      <c r="EH260" s="53">
        <v>0</v>
      </c>
      <c r="EI260" s="53">
        <v>0</v>
      </c>
      <c r="EJ260" s="53">
        <v>0</v>
      </c>
      <c r="EK260" s="53">
        <v>0</v>
      </c>
      <c r="EL260" s="55">
        <v>0</v>
      </c>
      <c r="EM260" s="54">
        <v>0</v>
      </c>
      <c r="EN260" s="53">
        <v>0</v>
      </c>
      <c r="EO260" s="53">
        <v>0</v>
      </c>
      <c r="EP260" s="53">
        <v>0</v>
      </c>
      <c r="EQ260" s="53">
        <v>0</v>
      </c>
      <c r="ER260" s="53">
        <v>0</v>
      </c>
      <c r="ES260" s="53">
        <v>0</v>
      </c>
      <c r="ET260" s="53">
        <v>0</v>
      </c>
      <c r="EU260" s="53">
        <v>0</v>
      </c>
      <c r="EV260" s="53">
        <v>0</v>
      </c>
      <c r="EW260" s="53">
        <v>0</v>
      </c>
      <c r="EX260" s="53">
        <v>0</v>
      </c>
      <c r="EY260" s="53">
        <v>0</v>
      </c>
      <c r="EZ260" s="53">
        <v>0</v>
      </c>
      <c r="FA260" s="53">
        <v>0</v>
      </c>
      <c r="FB260" s="53">
        <v>0</v>
      </c>
      <c r="FC260" s="53">
        <v>0</v>
      </c>
      <c r="FD260" s="53">
        <v>0</v>
      </c>
      <c r="FE260" s="53">
        <v>0</v>
      </c>
      <c r="FF260" s="53">
        <v>0</v>
      </c>
      <c r="FG260" s="53">
        <v>0</v>
      </c>
      <c r="FH260" s="53">
        <v>0</v>
      </c>
      <c r="FI260" s="53">
        <v>0</v>
      </c>
      <c r="FJ260" s="53">
        <v>0</v>
      </c>
      <c r="FK260" s="54">
        <v>0</v>
      </c>
      <c r="FL260" s="53">
        <v>0</v>
      </c>
      <c r="FM260" s="53">
        <v>0</v>
      </c>
      <c r="FN260" s="53">
        <v>0</v>
      </c>
      <c r="FO260" s="53">
        <v>0</v>
      </c>
      <c r="FP260" s="53">
        <v>0</v>
      </c>
      <c r="FQ260" s="53">
        <v>0</v>
      </c>
      <c r="FR260" s="53">
        <v>0</v>
      </c>
      <c r="FS260" s="53">
        <v>0</v>
      </c>
      <c r="FT260" s="53">
        <v>0</v>
      </c>
      <c r="FU260" s="53">
        <v>0</v>
      </c>
      <c r="FV260" s="53">
        <v>0</v>
      </c>
      <c r="FW260" s="53">
        <v>0</v>
      </c>
      <c r="FX260" s="53">
        <v>0</v>
      </c>
      <c r="FY260" s="53">
        <v>0</v>
      </c>
      <c r="FZ260" s="53">
        <v>0</v>
      </c>
      <c r="GA260" s="53">
        <v>0</v>
      </c>
      <c r="GB260" s="53">
        <v>0</v>
      </c>
      <c r="GC260" s="53">
        <v>0</v>
      </c>
      <c r="GD260" s="53">
        <v>0</v>
      </c>
      <c r="GE260" s="53">
        <v>0</v>
      </c>
      <c r="GF260" s="53">
        <v>0</v>
      </c>
      <c r="GG260" s="53">
        <v>0</v>
      </c>
      <c r="GH260" s="53">
        <v>0</v>
      </c>
      <c r="GI260" s="54">
        <v>0</v>
      </c>
      <c r="GJ260" s="53">
        <v>0</v>
      </c>
      <c r="GK260" s="53">
        <v>0</v>
      </c>
      <c r="GL260" s="53">
        <v>0</v>
      </c>
      <c r="GM260" s="53">
        <v>0</v>
      </c>
      <c r="GN260" s="53">
        <v>0</v>
      </c>
      <c r="GO260" s="53">
        <v>0</v>
      </c>
      <c r="GP260" s="53">
        <v>0</v>
      </c>
      <c r="GQ260" s="53">
        <v>0</v>
      </c>
      <c r="GR260" s="53">
        <v>0</v>
      </c>
      <c r="GS260" s="53">
        <v>0</v>
      </c>
      <c r="GT260" s="53">
        <v>0</v>
      </c>
      <c r="GU260" s="53">
        <v>0</v>
      </c>
      <c r="GV260" s="53">
        <v>0</v>
      </c>
      <c r="GW260" s="53">
        <v>0</v>
      </c>
      <c r="GX260" s="53">
        <v>0</v>
      </c>
      <c r="GY260" s="53">
        <v>0</v>
      </c>
      <c r="GZ260" s="53">
        <v>0</v>
      </c>
      <c r="HA260" s="53">
        <v>0</v>
      </c>
      <c r="HB260" s="53">
        <v>0</v>
      </c>
      <c r="HC260" s="53">
        <v>0</v>
      </c>
      <c r="HD260" s="53">
        <v>0</v>
      </c>
      <c r="HE260" s="53">
        <v>0</v>
      </c>
      <c r="HF260" s="53">
        <v>0</v>
      </c>
      <c r="HG260" s="54">
        <v>0</v>
      </c>
      <c r="HH260" s="52"/>
      <c r="HI260" s="160"/>
      <c r="HJ260" s="161"/>
      <c r="HK260" s="161"/>
      <c r="HL260" s="161"/>
      <c r="HM260" s="161"/>
      <c r="HN260" s="161"/>
      <c r="HO260" s="161"/>
      <c r="HP260" s="161"/>
      <c r="HQ260" s="161"/>
      <c r="HR260" s="161"/>
      <c r="HS260" s="161"/>
      <c r="HT260" s="162"/>
      <c r="HU260" s="160"/>
      <c r="HV260" s="161"/>
      <c r="HW260" s="161"/>
      <c r="HX260" s="161"/>
      <c r="HY260" s="161"/>
      <c r="HZ260" s="161"/>
      <c r="IA260" s="161"/>
      <c r="IB260" s="161"/>
      <c r="IC260" s="161"/>
      <c r="ID260" s="161"/>
      <c r="IE260" s="161"/>
      <c r="IF260" s="162"/>
      <c r="IG260" s="160"/>
      <c r="IH260" s="161"/>
      <c r="II260" s="161"/>
      <c r="IJ260" s="161"/>
      <c r="IK260" s="161"/>
      <c r="IL260" s="161"/>
      <c r="IM260" s="161"/>
      <c r="IN260" s="161"/>
      <c r="IO260" s="161"/>
      <c r="IP260" s="161"/>
      <c r="IQ260" s="161"/>
      <c r="IR260" s="162"/>
      <c r="IS260" s="160"/>
      <c r="IT260" s="161"/>
      <c r="IU260" s="161"/>
      <c r="IV260" s="161"/>
      <c r="IW260" s="161"/>
      <c r="IX260" s="161"/>
      <c r="IY260" s="161"/>
      <c r="IZ260" s="161"/>
      <c r="JA260" s="161"/>
      <c r="JB260" s="161"/>
      <c r="JC260" s="161"/>
      <c r="JD260" s="162"/>
      <c r="JE260" s="92"/>
    </row>
    <row r="261" spans="1:265" s="1" customFormat="1" ht="14.4" x14ac:dyDescent="0.3">
      <c r="A261" s="124"/>
      <c r="B261" s="171"/>
      <c r="C261" s="165" t="s">
        <v>43</v>
      </c>
      <c r="D261" s="137" t="s">
        <v>28</v>
      </c>
      <c r="E261" s="137" t="s">
        <v>39</v>
      </c>
      <c r="F261" s="138"/>
      <c r="G261" s="137"/>
      <c r="H261" s="137"/>
      <c r="I261" s="172"/>
      <c r="J261" s="137"/>
      <c r="K261" s="137"/>
      <c r="L261" s="139"/>
      <c r="M261" s="108"/>
      <c r="N261" s="144">
        <f ca="1">SUM(INDIRECT(ADDRESS(ROW($C261)+1,COLUMN($C261)+11,4)&amp;":"&amp;ADDRESS(ROW($C261)+(COUNTIFS($C$1:$C$12,$C261)-1),COLUMN($C261)+11,4)))</f>
        <v>850</v>
      </c>
      <c r="O261" s="137"/>
      <c r="P261" s="137"/>
      <c r="Q261" s="137"/>
      <c r="R261" s="137"/>
      <c r="S261" s="137"/>
      <c r="T261" s="170"/>
      <c r="U261" s="108"/>
      <c r="V261" s="151"/>
      <c r="W261" s="152"/>
      <c r="X261" s="152"/>
      <c r="Y261" s="152"/>
      <c r="Z261" s="152"/>
      <c r="AA261" s="152"/>
      <c r="AB261" s="152"/>
      <c r="AC261" s="152"/>
      <c r="AD261" s="152"/>
      <c r="AE261" s="152"/>
      <c r="AF261" s="152"/>
      <c r="AG261" s="153"/>
      <c r="AH261" s="151"/>
      <c r="AI261" s="152"/>
      <c r="AJ261" s="152"/>
      <c r="AK261" s="152"/>
      <c r="AL261" s="152"/>
      <c r="AM261" s="152"/>
      <c r="AN261" s="152"/>
      <c r="AO261" s="152"/>
      <c r="AP261" s="152"/>
      <c r="AQ261" s="152"/>
      <c r="AR261" s="152"/>
      <c r="AS261" s="153"/>
      <c r="AT261" s="151"/>
      <c r="AU261" s="152"/>
      <c r="AV261" s="152"/>
      <c r="AW261" s="152"/>
      <c r="AX261" s="152"/>
      <c r="AY261" s="152"/>
      <c r="AZ261" s="152"/>
      <c r="BA261" s="152"/>
      <c r="BB261" s="152"/>
      <c r="BC261" s="152"/>
      <c r="BD261" s="152"/>
      <c r="BE261" s="153"/>
      <c r="BF261" s="151"/>
      <c r="BG261" s="152"/>
      <c r="BH261" s="152"/>
      <c r="BI261" s="152"/>
      <c r="BJ261" s="152"/>
      <c r="BK261" s="152"/>
      <c r="BL261" s="152"/>
      <c r="BM261" s="152"/>
      <c r="BN261" s="152"/>
      <c r="BO261" s="152"/>
      <c r="BP261" s="152"/>
      <c r="BQ261" s="153"/>
      <c r="BR261" s="52"/>
      <c r="BS261" s="71"/>
      <c r="BT261" s="71"/>
      <c r="BU261" s="71"/>
      <c r="BV261" s="71"/>
      <c r="BW261" s="71"/>
      <c r="BX261" s="71"/>
      <c r="BY261" s="71"/>
      <c r="BZ261" s="71"/>
      <c r="CA261" s="71"/>
      <c r="CB261" s="71"/>
      <c r="CC261" s="71"/>
      <c r="CD261" s="72"/>
      <c r="CE261" s="71"/>
      <c r="CF261" s="71"/>
      <c r="CG261" s="71"/>
      <c r="CH261" s="71"/>
      <c r="CI261" s="71"/>
      <c r="CJ261" s="71"/>
      <c r="CK261" s="71"/>
      <c r="CL261" s="71"/>
      <c r="CM261" s="71"/>
      <c r="CN261" s="71"/>
      <c r="CO261" s="71"/>
      <c r="CP261" s="72"/>
      <c r="CQ261" s="71"/>
      <c r="CR261" s="71"/>
      <c r="CS261" s="71"/>
      <c r="CT261" s="71"/>
      <c r="CU261" s="71"/>
      <c r="CV261" s="71"/>
      <c r="CW261" s="71"/>
      <c r="CX261" s="71"/>
      <c r="CY261" s="71"/>
      <c r="CZ261" s="71"/>
      <c r="DA261" s="71"/>
      <c r="DB261" s="72"/>
      <c r="DC261" s="71"/>
      <c r="DD261" s="71"/>
      <c r="DE261" s="71"/>
      <c r="DF261" s="71"/>
      <c r="DG261" s="71"/>
      <c r="DH261" s="71"/>
      <c r="DI261" s="71"/>
      <c r="DJ261" s="71"/>
      <c r="DK261" s="71"/>
      <c r="DL261" s="71"/>
      <c r="DM261" s="71"/>
      <c r="DN261" s="71"/>
      <c r="DO261" s="52"/>
      <c r="DP261" s="73"/>
      <c r="DQ261" s="71"/>
      <c r="DR261" s="71"/>
      <c r="DS261" s="71"/>
      <c r="DT261" s="71"/>
      <c r="DU261" s="71"/>
      <c r="DV261" s="71"/>
      <c r="DW261" s="71"/>
      <c r="DX261" s="71"/>
      <c r="DY261" s="71"/>
      <c r="DZ261" s="71"/>
      <c r="EA261" s="71"/>
      <c r="EB261" s="71"/>
      <c r="EC261" s="71"/>
      <c r="ED261" s="71"/>
      <c r="EE261" s="71"/>
      <c r="EF261" s="71"/>
      <c r="EG261" s="71"/>
      <c r="EH261" s="71"/>
      <c r="EI261" s="71"/>
      <c r="EJ261" s="71"/>
      <c r="EK261" s="71"/>
      <c r="EL261" s="74"/>
      <c r="EM261" s="72"/>
      <c r="EN261" s="71"/>
      <c r="EO261" s="71"/>
      <c r="EP261" s="71"/>
      <c r="EQ261" s="71"/>
      <c r="ER261" s="71"/>
      <c r="ES261" s="71"/>
      <c r="ET261" s="71"/>
      <c r="EU261" s="71"/>
      <c r="EV261" s="71"/>
      <c r="EW261" s="71"/>
      <c r="EX261" s="71"/>
      <c r="EY261" s="71"/>
      <c r="EZ261" s="71"/>
      <c r="FA261" s="71"/>
      <c r="FB261" s="71"/>
      <c r="FC261" s="71"/>
      <c r="FD261" s="71"/>
      <c r="FE261" s="71"/>
      <c r="FF261" s="71"/>
      <c r="FG261" s="71"/>
      <c r="FH261" s="71"/>
      <c r="FI261" s="71"/>
      <c r="FJ261" s="71"/>
      <c r="FK261" s="72"/>
      <c r="FL261" s="71"/>
      <c r="FM261" s="71"/>
      <c r="FN261" s="71"/>
      <c r="FO261" s="71"/>
      <c r="FP261" s="71"/>
      <c r="FQ261" s="71"/>
      <c r="FR261" s="71"/>
      <c r="FS261" s="71"/>
      <c r="FT261" s="71"/>
      <c r="FU261" s="71"/>
      <c r="FV261" s="71"/>
      <c r="FW261" s="71"/>
      <c r="FX261" s="71"/>
      <c r="FY261" s="71"/>
      <c r="FZ261" s="71"/>
      <c r="GA261" s="71"/>
      <c r="GB261" s="71"/>
      <c r="GC261" s="71"/>
      <c r="GD261" s="71"/>
      <c r="GE261" s="71"/>
      <c r="GF261" s="71"/>
      <c r="GG261" s="71"/>
      <c r="GH261" s="71"/>
      <c r="GI261" s="72"/>
      <c r="GJ261" s="71"/>
      <c r="GK261" s="71"/>
      <c r="GL261" s="71"/>
      <c r="GM261" s="71"/>
      <c r="GN261" s="71"/>
      <c r="GO261" s="71"/>
      <c r="GP261" s="71"/>
      <c r="GQ261" s="71"/>
      <c r="GR261" s="71"/>
      <c r="GS261" s="71"/>
      <c r="GT261" s="71"/>
      <c r="GU261" s="71"/>
      <c r="GV261" s="71"/>
      <c r="GW261" s="71"/>
      <c r="GX261" s="71"/>
      <c r="GY261" s="71"/>
      <c r="GZ261" s="71"/>
      <c r="HA261" s="71"/>
      <c r="HB261" s="71"/>
      <c r="HC261" s="71"/>
      <c r="HD261" s="71"/>
      <c r="HE261" s="71"/>
      <c r="HF261" s="71"/>
      <c r="HG261" s="72"/>
      <c r="HH261" s="52"/>
      <c r="HI261" s="157"/>
      <c r="HJ261" s="158"/>
      <c r="HK261" s="158"/>
      <c r="HL261" s="158"/>
      <c r="HM261" s="158"/>
      <c r="HN261" s="158"/>
      <c r="HO261" s="158"/>
      <c r="HP261" s="158"/>
      <c r="HQ261" s="158"/>
      <c r="HR261" s="158"/>
      <c r="HS261" s="158"/>
      <c r="HT261" s="159"/>
      <c r="HU261" s="157"/>
      <c r="HV261" s="158"/>
      <c r="HW261" s="158"/>
      <c r="HX261" s="158"/>
      <c r="HY261" s="158"/>
      <c r="HZ261" s="158"/>
      <c r="IA261" s="158"/>
      <c r="IB261" s="158"/>
      <c r="IC261" s="158"/>
      <c r="ID261" s="158"/>
      <c r="IE261" s="158"/>
      <c r="IF261" s="159"/>
      <c r="IG261" s="157"/>
      <c r="IH261" s="158"/>
      <c r="II261" s="158"/>
      <c r="IJ261" s="158"/>
      <c r="IK261" s="158"/>
      <c r="IL261" s="158"/>
      <c r="IM261" s="158"/>
      <c r="IN261" s="158"/>
      <c r="IO261" s="158"/>
      <c r="IP261" s="158"/>
      <c r="IQ261" s="158"/>
      <c r="IR261" s="159"/>
      <c r="IS261" s="157"/>
      <c r="IT261" s="158"/>
      <c r="IU261" s="158"/>
      <c r="IV261" s="158"/>
      <c r="IW261" s="158"/>
      <c r="IX261" s="158"/>
      <c r="IY261" s="158"/>
      <c r="IZ261" s="158"/>
      <c r="JA261" s="158"/>
      <c r="JB261" s="158"/>
      <c r="JC261" s="158"/>
      <c r="JD261" s="159"/>
      <c r="JE261" s="92"/>
    </row>
    <row r="262" spans="1:265" s="1" customFormat="1" ht="15" customHeight="1" x14ac:dyDescent="0.3">
      <c r="A262" s="125"/>
      <c r="B262" s="163">
        <f t="shared" ref="B262:B264" ca="1" si="3691">INDIRECT(ADDRESS(ROW(A262)-1,COLUMN(A262)+1,4),TRUE)</f>
        <v>0</v>
      </c>
      <c r="C262" s="164" t="str">
        <f t="shared" ref="C262:C264" ca="1" si="3692">INDIRECT(ADDRESS(ROW(B262)-1,COLUMN(B262)+1,4),TRUE)</f>
        <v>Affaire 1</v>
      </c>
      <c r="D262" s="140" t="str">
        <f t="shared" ref="D262:D264" ca="1" si="3693">INDIRECT(ADDRESS(ROW(C262)-1,COLUMN(C262)+1,4),TRUE)</f>
        <v>DCE/REA</v>
      </c>
      <c r="E262" s="141" t="s">
        <v>38</v>
      </c>
      <c r="F262" s="142">
        <v>1</v>
      </c>
      <c r="G262" s="140">
        <f t="shared" ref="G262:G264" ca="1" si="3694">INDIRECT(ADDRESS(ROW(F262)-1,COLUMN(F262)+1,4),TRUE)</f>
        <v>0</v>
      </c>
      <c r="H262" s="140">
        <f t="shared" ref="H262:H264" ca="1" si="3695">INDIRECT(ADDRESS(ROW(G262)-1,COLUMN(G262)+1,4),TRUE)</f>
        <v>0</v>
      </c>
      <c r="I262" s="168">
        <f t="shared" ref="I262:I264" ca="1" si="3696">INDIRECT(ADDRESS(ROW(H262)-1,COLUMN(H262)+1,4),TRUE)</f>
        <v>0</v>
      </c>
      <c r="J262" s="173">
        <f t="shared" ref="J262:J264" ca="1" si="3697">INDIRECT(ADDRESS(ROW(I262)-1,COLUMN(I262)+1,4),TRUE)</f>
        <v>0</v>
      </c>
      <c r="K262" s="140">
        <f t="shared" ref="K262:K264" ca="1" si="3698">INDIRECT(ADDRESS(ROW(J262)-1,COLUMN(J262)+1,4),TRUE)</f>
        <v>0</v>
      </c>
      <c r="L262" s="143">
        <f t="shared" ref="L262:L264" ca="1" si="3699">INDIRECT(ADDRESS(ROW(K262)-1,COLUMN(K262)+1,4),TRUE)</f>
        <v>0</v>
      </c>
      <c r="M262" s="108"/>
      <c r="N262" s="145">
        <v>400</v>
      </c>
      <c r="O262" s="146">
        <v>43466</v>
      </c>
      <c r="P262" s="146">
        <v>43586</v>
      </c>
      <c r="Q262" s="147"/>
      <c r="R262" s="148" t="str">
        <f ca="1">IF(AND($P262&lt;&gt;"",$P262&lt;=$B$1,$Q262=""),"RETARD","")</f>
        <v>RETARD</v>
      </c>
      <c r="S262" s="148">
        <f ca="1">IF($O262="","",IF(AND($B$1&lt;$P262,$Q262=""),$P262,IF(AND($Q262&lt;=$P262,$Q262&lt;&gt;""),$Q262,EDATE($P262,1))))</f>
        <v>43617</v>
      </c>
      <c r="T262" s="169"/>
      <c r="U262" s="108"/>
      <c r="V262" s="154" t="str">
        <f t="shared" ref="V262:V264" ca="1" si="3700">IF(AND(BS262&gt;0,BT262&gt;0),"-",IF(AND(BS262&gt;0,BT262=0),IF($D262="DCE/REA",IF(HI262="","DCE","REA"),$D262),""))</f>
        <v>-</v>
      </c>
      <c r="W262" s="155" t="str">
        <f t="shared" ref="W262:W264" ca="1" si="3701">IF(AND(BT262&gt;0,BU262&gt;0),"-",IF(AND(BT262&gt;0,BU262=0),IF($D262="DCE/REA",IF(HJ262="","DCE","REA"),$D262),""))</f>
        <v>-</v>
      </c>
      <c r="X262" s="155" t="str">
        <f t="shared" ref="X262:X264" ca="1" si="3702">IF(AND(BU262&gt;0,BV262&gt;0),"-",IF(AND(BU262&gt;0,BV262=0),IF($D262="DCE/REA",IF(HK262="","DCE","REA"),$D262),""))</f>
        <v>-</v>
      </c>
      <c r="Y262" s="155" t="str">
        <f t="shared" ref="Y262:Y264" ca="1" si="3703">IF(AND(BV262&gt;0,BW262&gt;0),"-",IF(AND(BV262&gt;0,BW262=0),IF($D262="DCE/REA",IF(HL262="","DCE","REA"),$D262),""))</f>
        <v>-</v>
      </c>
      <c r="Z262" s="155" t="str">
        <f t="shared" ref="Z262:Z264" ca="1" si="3704">IF(AND(BW262&gt;0,BX262&gt;0),"-",IF(AND(BW262&gt;0,BX262=0),IF($D262="DCE/REA",IF(HM262="","DCE","REA"),$D262),""))</f>
        <v>-</v>
      </c>
      <c r="AA262" s="155" t="str">
        <f t="shared" ref="AA262:AA264" ca="1" si="3705">IF(AND(BX262&gt;0,BY262&gt;0),"-",IF(AND(BX262&gt;0,BY262=0),IF($D262="DCE/REA",IF(HN262="","DCE","REA"),$D262),""))</f>
        <v>DCE</v>
      </c>
      <c r="AB262" s="155" t="str">
        <f t="shared" ref="AB262:AB264" ca="1" si="3706">IF(AND(BY262&gt;0,BZ262&gt;0),"-",IF(AND(BY262&gt;0,BZ262=0),IF($D262="DCE/REA",IF(HO262="","DCE","REA"),$D262),""))</f>
        <v/>
      </c>
      <c r="AC262" s="155" t="str">
        <f t="shared" ref="AC262:AC264" ca="1" si="3707">IF(AND(BZ262&gt;0,CA262&gt;0),"-",IF(AND(BZ262&gt;0,CA262=0),IF($D262="DCE/REA",IF(HP262="","DCE","REA"),$D262),""))</f>
        <v/>
      </c>
      <c r="AD262" s="155" t="str">
        <f t="shared" ref="AD262:AD264" ca="1" si="3708">IF(AND(CA262&gt;0,CB262&gt;0),"-",IF(AND(CA262&gt;0,CB262=0),IF($D262="DCE/REA",IF(HQ262="","DCE","REA"),$D262),""))</f>
        <v/>
      </c>
      <c r="AE262" s="155" t="str">
        <f t="shared" ref="AE262:AE264" ca="1" si="3709">IF(AND(CB262&gt;0,CC262&gt;0),"-",IF(AND(CB262&gt;0,CC262=0),IF($D262="DCE/REA",IF(HR262="","DCE","REA"),$D262),""))</f>
        <v/>
      </c>
      <c r="AF262" s="155" t="str">
        <f t="shared" ref="AF262:AF264" ca="1" si="3710">IF(AND(CC262&gt;0,CD262&gt;0),"-",IF(AND(CC262&gt;0,CD262=0),IF($D262="DCE/REA",IF(HS262="","DCE","REA"),$D262),""))</f>
        <v/>
      </c>
      <c r="AG262" s="156" t="str">
        <f t="shared" ref="AG262:AG264" ca="1" si="3711">IF(AND(CD262&gt;0,CE262&gt;0),"-",IF(AND(CD262&gt;0,CE262=0),IF($D262="DCE/REA",IF(HT262="","DCE","REA"),$D262),""))</f>
        <v/>
      </c>
      <c r="AH262" s="154" t="str">
        <f t="shared" ref="AH262:AH264" ca="1" si="3712">IF(AND(CE262&gt;0,CF262&gt;0),"-",IF(AND(CE262&gt;0,CF262=0),IF($D262="DCE/REA",IF(HU262="","DCE","REA"),$D262),""))</f>
        <v/>
      </c>
      <c r="AI262" s="155" t="str">
        <f t="shared" ref="AI262:AI264" ca="1" si="3713">IF(AND(CF262&gt;0,CG262&gt;0),"-",IF(AND(CF262&gt;0,CG262=0),IF($D262="DCE/REA",IF(HV262="","DCE","REA"),$D262),""))</f>
        <v/>
      </c>
      <c r="AJ262" s="155" t="str">
        <f t="shared" ref="AJ262:AJ264" ca="1" si="3714">IF(AND(CG262&gt;0,CH262&gt;0),"-",IF(AND(CG262&gt;0,CH262=0),IF($D262="DCE/REA",IF(HW262="","DCE","REA"),$D262),""))</f>
        <v/>
      </c>
      <c r="AK262" s="155" t="str">
        <f t="shared" ref="AK262:AK264" ca="1" si="3715">IF(AND(CH262&gt;0,CI262&gt;0),"-",IF(AND(CH262&gt;0,CI262=0),IF($D262="DCE/REA",IF(HX262="","DCE","REA"),$D262),""))</f>
        <v/>
      </c>
      <c r="AL262" s="155" t="str">
        <f t="shared" ref="AL262:AL264" ca="1" si="3716">IF(AND(CI262&gt;0,CJ262&gt;0),"-",IF(AND(CI262&gt;0,CJ262=0),IF($D262="DCE/REA",IF(HY262="","DCE","REA"),$D262),""))</f>
        <v/>
      </c>
      <c r="AM262" s="155" t="str">
        <f t="shared" ref="AM262:AM264" ca="1" si="3717">IF(AND(CJ262&gt;0,CK262&gt;0),"-",IF(AND(CJ262&gt;0,CK262=0),IF($D262="DCE/REA",IF(HZ262="","DCE","REA"),$D262),""))</f>
        <v/>
      </c>
      <c r="AN262" s="155" t="str">
        <f t="shared" ref="AN262:AN264" ca="1" si="3718">IF(AND(CK262&gt;0,CL262&gt;0),"-",IF(AND(CK262&gt;0,CL262=0),IF($D262="DCE/REA",IF(IA262="","DCE","REA"),$D262),""))</f>
        <v/>
      </c>
      <c r="AO262" s="155" t="str">
        <f t="shared" ref="AO262:AO264" ca="1" si="3719">IF(AND(CL262&gt;0,CM262&gt;0),"-",IF(AND(CL262&gt;0,CM262=0),IF($D262="DCE/REA",IF(IB262="","DCE","REA"),$D262),""))</f>
        <v/>
      </c>
      <c r="AP262" s="155" t="str">
        <f t="shared" ref="AP262:AP264" ca="1" si="3720">IF(AND(CM262&gt;0,CN262&gt;0),"-",IF(AND(CM262&gt;0,CN262=0),IF($D262="DCE/REA",IF(IC262="","DCE","REA"),$D262),""))</f>
        <v/>
      </c>
      <c r="AQ262" s="155" t="str">
        <f t="shared" ref="AQ262:AQ264" ca="1" si="3721">IF(AND(CN262&gt;0,CO262&gt;0),"-",IF(AND(CN262&gt;0,CO262=0),IF($D262="DCE/REA",IF(ID262="","DCE","REA"),$D262),""))</f>
        <v/>
      </c>
      <c r="AR262" s="155" t="str">
        <f t="shared" ref="AR262:AR264" ca="1" si="3722">IF(AND(CO262&gt;0,CP262&gt;0),"-",IF(AND(CO262&gt;0,CP262=0),IF($D262="DCE/REA",IF(IE262="","DCE","REA"),$D262),""))</f>
        <v/>
      </c>
      <c r="AS262" s="156" t="str">
        <f t="shared" ref="AS262:AS264" ca="1" si="3723">IF(AND(CP262&gt;0,CQ262&gt;0),"-",IF(AND(CP262&gt;0,CQ262=0),IF($D262="DCE/REA",IF(IF262="","DCE","REA"),$D262),""))</f>
        <v/>
      </c>
      <c r="AT262" s="154" t="str">
        <f t="shared" ref="AT262:AT264" ca="1" si="3724">IF(AND(CQ262&gt;0,CR262&gt;0),"-",IF(AND(CQ262&gt;0,CR262=0),IF($D262="DCE/REA",IF(IG262="","DCE","REA"),$D262),""))</f>
        <v/>
      </c>
      <c r="AU262" s="155" t="str">
        <f t="shared" ref="AU262:AU264" ca="1" si="3725">IF(AND(CR262&gt;0,CS262&gt;0),"-",IF(AND(CR262&gt;0,CS262=0),IF($D262="DCE/REA",IF(IH262="","DCE","REA"),$D262),""))</f>
        <v/>
      </c>
      <c r="AV262" s="155" t="str">
        <f t="shared" ref="AV262:AV264" ca="1" si="3726">IF(AND(CS262&gt;0,CT262&gt;0),"-",IF(AND(CS262&gt;0,CT262=0),IF($D262="DCE/REA",IF(II262="","DCE","REA"),$D262),""))</f>
        <v/>
      </c>
      <c r="AW262" s="155" t="str">
        <f t="shared" ref="AW262:AW264" ca="1" si="3727">IF(AND(CT262&gt;0,CU262&gt;0),"-",IF(AND(CT262&gt;0,CU262=0),IF($D262="DCE/REA",IF(IJ262="","DCE","REA"),$D262),""))</f>
        <v/>
      </c>
      <c r="AX262" s="155" t="str">
        <f t="shared" ref="AX262:AX264" ca="1" si="3728">IF(AND(CU262&gt;0,CV262&gt;0),"-",IF(AND(CU262&gt;0,CV262=0),IF($D262="DCE/REA",IF(IK262="","DCE","REA"),$D262),""))</f>
        <v/>
      </c>
      <c r="AY262" s="155" t="str">
        <f t="shared" ref="AY262:AY264" ca="1" si="3729">IF(AND(CV262&gt;0,CW262&gt;0),"-",IF(AND(CV262&gt;0,CW262=0),IF($D262="DCE/REA",IF(IL262="","DCE","REA"),$D262),""))</f>
        <v/>
      </c>
      <c r="AZ262" s="155" t="str">
        <f t="shared" ref="AZ262:AZ264" ca="1" si="3730">IF(AND(CW262&gt;0,CX262&gt;0),"-",IF(AND(CW262&gt;0,CX262=0),IF($D262="DCE/REA",IF(IM262="","DCE","REA"),$D262),""))</f>
        <v/>
      </c>
      <c r="BA262" s="155" t="str">
        <f t="shared" ref="BA262:BA264" ca="1" si="3731">IF(AND(CX262&gt;0,CY262&gt;0),"-",IF(AND(CX262&gt;0,CY262=0),IF($D262="DCE/REA",IF(IN262="","DCE","REA"),$D262),""))</f>
        <v/>
      </c>
      <c r="BB262" s="155" t="str">
        <f t="shared" ref="BB262:BB264" ca="1" si="3732">IF(AND(CY262&gt;0,CZ262&gt;0),"-",IF(AND(CY262&gt;0,CZ262=0),IF($D262="DCE/REA",IF(IO262="","DCE","REA"),$D262),""))</f>
        <v/>
      </c>
      <c r="BC262" s="155" t="str">
        <f t="shared" ref="BC262:BC264" ca="1" si="3733">IF(AND(CZ262&gt;0,DA262&gt;0),"-",IF(AND(CZ262&gt;0,DA262=0),IF($D262="DCE/REA",IF(IP262="","DCE","REA"),$D262),""))</f>
        <v/>
      </c>
      <c r="BD262" s="155" t="str">
        <f t="shared" ref="BD262:BD264" ca="1" si="3734">IF(AND(DA262&gt;0,DB262&gt;0),"-",IF(AND(DA262&gt;0,DB262=0),IF($D262="DCE/REA",IF(IQ262="","DCE","REA"),$D262),""))</f>
        <v/>
      </c>
      <c r="BE262" s="156" t="str">
        <f t="shared" ref="BE262:BE264" ca="1" si="3735">IF(AND(DB262&gt;0,DC262&gt;0),"-",IF(AND(DB262&gt;0,DC262=0),IF($D262="DCE/REA",IF(IR262="","DCE","REA"),$D262),""))</f>
        <v/>
      </c>
      <c r="BF262" s="154" t="str">
        <f t="shared" ref="BF262:BF264" ca="1" si="3736">IF(AND(DC262&gt;0,DD262&gt;0),"-",IF(AND(DC262&gt;0,DD262=0),IF($D262="DCE/REA",IF(IS262="","DCE","REA"),$D262),""))</f>
        <v/>
      </c>
      <c r="BG262" s="155" t="str">
        <f t="shared" ref="BG262:BG264" ca="1" si="3737">IF(AND(DD262&gt;0,DE262&gt;0),"-",IF(AND(DD262&gt;0,DE262=0),IF($D262="DCE/REA",IF(IT262="","DCE","REA"),$D262),""))</f>
        <v/>
      </c>
      <c r="BH262" s="155" t="str">
        <f t="shared" ref="BH262:BH264" ca="1" si="3738">IF(AND(DE262&gt;0,DF262&gt;0),"-",IF(AND(DE262&gt;0,DF262=0),IF($D262="DCE/REA",IF(IU262="","DCE","REA"),$D262),""))</f>
        <v/>
      </c>
      <c r="BI262" s="155" t="str">
        <f t="shared" ref="BI262:BI264" ca="1" si="3739">IF(AND(DF262&gt;0,DG262&gt;0),"-",IF(AND(DF262&gt;0,DG262=0),IF($D262="DCE/REA",IF(IV262="","DCE","REA"),$D262),""))</f>
        <v/>
      </c>
      <c r="BJ262" s="155" t="str">
        <f t="shared" ref="BJ262:BJ264" ca="1" si="3740">IF(AND(DG262&gt;0,DH262&gt;0),"-",IF(AND(DG262&gt;0,DH262=0),IF($D262="DCE/REA",IF(IW262="","DCE","REA"),$D262),""))</f>
        <v/>
      </c>
      <c r="BK262" s="155" t="str">
        <f t="shared" ref="BK262:BK264" ca="1" si="3741">IF(AND(DH262&gt;0,DI262&gt;0),"-",IF(AND(DH262&gt;0,DI262=0),IF($D262="DCE/REA",IF(IX262="","DCE","REA"),$D262),""))</f>
        <v/>
      </c>
      <c r="BL262" s="155" t="str">
        <f t="shared" ref="BL262:BL264" ca="1" si="3742">IF(AND(DI262&gt;0,DJ262&gt;0),"-",IF(AND(DI262&gt;0,DJ262=0),IF($D262="DCE/REA",IF(IY262="","DCE","REA"),$D262),""))</f>
        <v/>
      </c>
      <c r="BM262" s="155" t="str">
        <f t="shared" ref="BM262:BM264" ca="1" si="3743">IF(AND(DJ262&gt;0,DK262&gt;0),"-",IF(AND(DJ262&gt;0,DK262=0),IF($D262="DCE/REA",IF(IZ262="","DCE","REA"),$D262),""))</f>
        <v/>
      </c>
      <c r="BN262" s="155" t="str">
        <f t="shared" ref="BN262:BN264" ca="1" si="3744">IF(AND(DK262&gt;0,DL262&gt;0),"-",IF(AND(DK262&gt;0,DL262=0),IF($D262="DCE/REA",IF(JA262="","DCE","REA"),$D262),""))</f>
        <v/>
      </c>
      <c r="BO262" s="155" t="str">
        <f t="shared" ref="BO262:BO264" ca="1" si="3745">IF(AND(DL262&gt;0,DM262&gt;0),"-",IF(AND(DL262&gt;0,DM262=0),IF($D262="DCE/REA",IF(JB262="","DCE","REA"),$D262),""))</f>
        <v/>
      </c>
      <c r="BP262" s="155" t="str">
        <f t="shared" ref="BP262:BP264" ca="1" si="3746">IF(AND(DM262&gt;0,DN262&gt;0),"-",IF(AND(DM262&gt;0,DN262=0),IF($D262="DCE/REA",IF(JC262="","DCE","REA"),$D262),""))</f>
        <v/>
      </c>
      <c r="BQ262" s="156" t="str">
        <f t="shared" ref="BQ262:BQ264" ca="1" si="3747">IF(AND(DN262&gt;0,DO262&gt;0),"-",IF(AND(DN262&gt;0,DO262=0),IF($D262="DCE/REA",IF(JD262="","DCE","REA"),$D262),""))</f>
        <v/>
      </c>
      <c r="BR262" s="52"/>
      <c r="BS262" s="53">
        <f t="shared" ref="BS262:CH264" ca="1" si="3748">IF(OFFSET($HI262,,(COLUMN()-COLUMN($BS$1:$BS$12)),,1)&lt;&gt;"",OFFSET($HI262,,(COLUMN()-COLUMN($BS$1:$BS$12)),,1),SUM(OFFSET($DP262,,2*(COLUMN()-COLUMN($BS$1:$BS$12)),,2)))</f>
        <v>47.058823529411768</v>
      </c>
      <c r="BT262" s="53">
        <f t="shared" ca="1" si="3748"/>
        <v>47.058823529411768</v>
      </c>
      <c r="BU262" s="53">
        <f t="shared" ca="1" si="3748"/>
        <v>70.588235294117652</v>
      </c>
      <c r="BV262" s="53">
        <f t="shared" ca="1" si="3748"/>
        <v>94.117647058823536</v>
      </c>
      <c r="BW262" s="53">
        <f t="shared" ca="1" si="3748"/>
        <v>94.117647058823536</v>
      </c>
      <c r="BX262" s="53">
        <f t="shared" ca="1" si="3748"/>
        <v>47.058823529411768</v>
      </c>
      <c r="BY262" s="53">
        <f t="shared" ca="1" si="3748"/>
        <v>0</v>
      </c>
      <c r="BZ262" s="53">
        <f t="shared" ca="1" si="3748"/>
        <v>0</v>
      </c>
      <c r="CA262" s="53">
        <f t="shared" ca="1" si="3748"/>
        <v>0</v>
      </c>
      <c r="CB262" s="53">
        <f t="shared" ca="1" si="3748"/>
        <v>0</v>
      </c>
      <c r="CC262" s="53">
        <f t="shared" ca="1" si="3748"/>
        <v>0</v>
      </c>
      <c r="CD262" s="54">
        <f t="shared" ca="1" si="3748"/>
        <v>0</v>
      </c>
      <c r="CE262" s="53">
        <f t="shared" ca="1" si="3748"/>
        <v>0</v>
      </c>
      <c r="CF262" s="53">
        <f t="shared" ca="1" si="3748"/>
        <v>0</v>
      </c>
      <c r="CG262" s="53">
        <f t="shared" ca="1" si="3748"/>
        <v>0</v>
      </c>
      <c r="CH262" s="53">
        <f t="shared" ca="1" si="3748"/>
        <v>0</v>
      </c>
      <c r="CI262" s="53">
        <f t="shared" ref="CI262:CX264" ca="1" si="3749">IF(OFFSET($HI262,,(COLUMN()-COLUMN($BS$1:$BS$12)),,1)&lt;&gt;"",OFFSET($HI262,,(COLUMN()-COLUMN($BS$1:$BS$12)),,1),SUM(OFFSET($DP262,,2*(COLUMN()-COLUMN($BS$1:$BS$12)),,2)))</f>
        <v>0</v>
      </c>
      <c r="CJ262" s="53">
        <f t="shared" ca="1" si="3749"/>
        <v>0</v>
      </c>
      <c r="CK262" s="53">
        <f t="shared" ca="1" si="3749"/>
        <v>0</v>
      </c>
      <c r="CL262" s="53">
        <f t="shared" ca="1" si="3749"/>
        <v>0</v>
      </c>
      <c r="CM262" s="53">
        <f t="shared" ca="1" si="3749"/>
        <v>0</v>
      </c>
      <c r="CN262" s="53">
        <f t="shared" ca="1" si="3749"/>
        <v>0</v>
      </c>
      <c r="CO262" s="53">
        <f t="shared" ca="1" si="3749"/>
        <v>0</v>
      </c>
      <c r="CP262" s="54">
        <f t="shared" ca="1" si="3749"/>
        <v>0</v>
      </c>
      <c r="CQ262" s="53">
        <f t="shared" ca="1" si="3749"/>
        <v>0</v>
      </c>
      <c r="CR262" s="53">
        <f t="shared" ca="1" si="3749"/>
        <v>0</v>
      </c>
      <c r="CS262" s="53">
        <f t="shared" ca="1" si="3749"/>
        <v>0</v>
      </c>
      <c r="CT262" s="53">
        <f t="shared" ca="1" si="3749"/>
        <v>0</v>
      </c>
      <c r="CU262" s="53">
        <f t="shared" ca="1" si="3749"/>
        <v>0</v>
      </c>
      <c r="CV262" s="53">
        <f t="shared" ca="1" si="3749"/>
        <v>0</v>
      </c>
      <c r="CW262" s="53">
        <f t="shared" ca="1" si="3749"/>
        <v>0</v>
      </c>
      <c r="CX262" s="53">
        <f t="shared" ca="1" si="3749"/>
        <v>0</v>
      </c>
      <c r="CY262" s="53">
        <f t="shared" ref="CY262:DN264" ca="1" si="3750">IF(OFFSET($HI262,,(COLUMN()-COLUMN($BS$1:$BS$12)),,1)&lt;&gt;"",OFFSET($HI262,,(COLUMN()-COLUMN($BS$1:$BS$12)),,1),SUM(OFFSET($DP262,,2*(COLUMN()-COLUMN($BS$1:$BS$12)),,2)))</f>
        <v>0</v>
      </c>
      <c r="CZ262" s="53">
        <f t="shared" ca="1" si="3750"/>
        <v>0</v>
      </c>
      <c r="DA262" s="53">
        <f t="shared" ca="1" si="3750"/>
        <v>0</v>
      </c>
      <c r="DB262" s="54">
        <f t="shared" ca="1" si="3750"/>
        <v>0</v>
      </c>
      <c r="DC262" s="53">
        <f t="shared" ca="1" si="3750"/>
        <v>0</v>
      </c>
      <c r="DD262" s="53">
        <f t="shared" ca="1" si="3750"/>
        <v>0</v>
      </c>
      <c r="DE262" s="53">
        <f t="shared" ca="1" si="3750"/>
        <v>0</v>
      </c>
      <c r="DF262" s="53">
        <f t="shared" ca="1" si="3750"/>
        <v>0</v>
      </c>
      <c r="DG262" s="53">
        <f t="shared" ca="1" si="3750"/>
        <v>0</v>
      </c>
      <c r="DH262" s="53">
        <f t="shared" ca="1" si="3750"/>
        <v>0</v>
      </c>
      <c r="DI262" s="53">
        <f t="shared" ca="1" si="3750"/>
        <v>0</v>
      </c>
      <c r="DJ262" s="53">
        <f t="shared" ca="1" si="3750"/>
        <v>0</v>
      </c>
      <c r="DK262" s="53">
        <f t="shared" ca="1" si="3750"/>
        <v>0</v>
      </c>
      <c r="DL262" s="53">
        <f t="shared" ca="1" si="3750"/>
        <v>0</v>
      </c>
      <c r="DM262" s="53">
        <f t="shared" ca="1" si="3750"/>
        <v>0</v>
      </c>
      <c r="DN262" s="53">
        <f t="shared" ca="1" si="3750"/>
        <v>0</v>
      </c>
      <c r="DO262" s="52"/>
      <c r="DP262" s="60">
        <v>23.529411764705884</v>
      </c>
      <c r="DQ262" s="53">
        <v>23.529411764705884</v>
      </c>
      <c r="DR262" s="53">
        <v>23.529411764705884</v>
      </c>
      <c r="DS262" s="53">
        <v>23.529411764705884</v>
      </c>
      <c r="DT262" s="53">
        <v>23.529411764705884</v>
      </c>
      <c r="DU262" s="53">
        <v>47.058823529411768</v>
      </c>
      <c r="DV262" s="53">
        <v>47.058823529411768</v>
      </c>
      <c r="DW262" s="53">
        <v>47.058823529411768</v>
      </c>
      <c r="DX262" s="53">
        <v>47.058823529411768</v>
      </c>
      <c r="DY262" s="53">
        <v>47.058823529411768</v>
      </c>
      <c r="DZ262" s="53">
        <v>47.058823529411768</v>
      </c>
      <c r="EA262" s="53">
        <v>0</v>
      </c>
      <c r="EB262" s="53">
        <v>0</v>
      </c>
      <c r="EC262" s="53">
        <v>0</v>
      </c>
      <c r="ED262" s="53">
        <v>0</v>
      </c>
      <c r="EE262" s="53">
        <v>0</v>
      </c>
      <c r="EF262" s="53">
        <v>0</v>
      </c>
      <c r="EG262" s="53">
        <v>0</v>
      </c>
      <c r="EH262" s="53">
        <v>0</v>
      </c>
      <c r="EI262" s="53">
        <v>0</v>
      </c>
      <c r="EJ262" s="53">
        <v>0</v>
      </c>
      <c r="EK262" s="53">
        <v>0</v>
      </c>
      <c r="EL262" s="55">
        <v>0</v>
      </c>
      <c r="EM262" s="54">
        <v>0</v>
      </c>
      <c r="EN262" s="53">
        <v>0</v>
      </c>
      <c r="EO262" s="53">
        <v>0</v>
      </c>
      <c r="EP262" s="53">
        <v>0</v>
      </c>
      <c r="EQ262" s="53">
        <v>0</v>
      </c>
      <c r="ER262" s="53">
        <v>0</v>
      </c>
      <c r="ES262" s="53">
        <v>0</v>
      </c>
      <c r="ET262" s="53">
        <v>0</v>
      </c>
      <c r="EU262" s="53">
        <v>0</v>
      </c>
      <c r="EV262" s="53">
        <v>0</v>
      </c>
      <c r="EW262" s="53">
        <v>0</v>
      </c>
      <c r="EX262" s="53">
        <v>0</v>
      </c>
      <c r="EY262" s="53">
        <v>0</v>
      </c>
      <c r="EZ262" s="53">
        <v>0</v>
      </c>
      <c r="FA262" s="53">
        <v>0</v>
      </c>
      <c r="FB262" s="53">
        <v>0</v>
      </c>
      <c r="FC262" s="53">
        <v>0</v>
      </c>
      <c r="FD262" s="53">
        <v>0</v>
      </c>
      <c r="FE262" s="53">
        <v>0</v>
      </c>
      <c r="FF262" s="53">
        <v>0</v>
      </c>
      <c r="FG262" s="53">
        <v>0</v>
      </c>
      <c r="FH262" s="53">
        <v>0</v>
      </c>
      <c r="FI262" s="53">
        <v>0</v>
      </c>
      <c r="FJ262" s="53">
        <v>0</v>
      </c>
      <c r="FK262" s="54">
        <v>0</v>
      </c>
      <c r="FL262" s="53">
        <v>0</v>
      </c>
      <c r="FM262" s="53">
        <v>0</v>
      </c>
      <c r="FN262" s="53">
        <v>0</v>
      </c>
      <c r="FO262" s="53">
        <v>0</v>
      </c>
      <c r="FP262" s="53">
        <v>0</v>
      </c>
      <c r="FQ262" s="53">
        <v>0</v>
      </c>
      <c r="FR262" s="53">
        <v>0</v>
      </c>
      <c r="FS262" s="53">
        <v>0</v>
      </c>
      <c r="FT262" s="53">
        <v>0</v>
      </c>
      <c r="FU262" s="53">
        <v>0</v>
      </c>
      <c r="FV262" s="53">
        <v>0</v>
      </c>
      <c r="FW262" s="53">
        <v>0</v>
      </c>
      <c r="FX262" s="53">
        <v>0</v>
      </c>
      <c r="FY262" s="53">
        <v>0</v>
      </c>
      <c r="FZ262" s="53">
        <v>0</v>
      </c>
      <c r="GA262" s="53">
        <v>0</v>
      </c>
      <c r="GB262" s="53">
        <v>0</v>
      </c>
      <c r="GC262" s="53">
        <v>0</v>
      </c>
      <c r="GD262" s="53">
        <v>0</v>
      </c>
      <c r="GE262" s="53">
        <v>0</v>
      </c>
      <c r="GF262" s="53">
        <v>0</v>
      </c>
      <c r="GG262" s="53">
        <v>0</v>
      </c>
      <c r="GH262" s="53">
        <v>0</v>
      </c>
      <c r="GI262" s="54">
        <v>0</v>
      </c>
      <c r="GJ262" s="53">
        <v>0</v>
      </c>
      <c r="GK262" s="53">
        <v>0</v>
      </c>
      <c r="GL262" s="53">
        <v>0</v>
      </c>
      <c r="GM262" s="53">
        <v>0</v>
      </c>
      <c r="GN262" s="53">
        <v>0</v>
      </c>
      <c r="GO262" s="53">
        <v>0</v>
      </c>
      <c r="GP262" s="53">
        <v>0</v>
      </c>
      <c r="GQ262" s="53">
        <v>0</v>
      </c>
      <c r="GR262" s="53">
        <v>0</v>
      </c>
      <c r="GS262" s="53">
        <v>0</v>
      </c>
      <c r="GT262" s="53">
        <v>0</v>
      </c>
      <c r="GU262" s="53">
        <v>0</v>
      </c>
      <c r="GV262" s="53">
        <v>0</v>
      </c>
      <c r="GW262" s="53">
        <v>0</v>
      </c>
      <c r="GX262" s="53">
        <v>0</v>
      </c>
      <c r="GY262" s="53">
        <v>0</v>
      </c>
      <c r="GZ262" s="53">
        <v>0</v>
      </c>
      <c r="HA262" s="53">
        <v>0</v>
      </c>
      <c r="HB262" s="53">
        <v>0</v>
      </c>
      <c r="HC262" s="53">
        <v>0</v>
      </c>
      <c r="HD262" s="53">
        <v>0</v>
      </c>
      <c r="HE262" s="53">
        <v>0</v>
      </c>
      <c r="HF262" s="53">
        <v>0</v>
      </c>
      <c r="HG262" s="54">
        <v>0</v>
      </c>
      <c r="HH262" s="52"/>
      <c r="HI262" s="160"/>
      <c r="HJ262" s="161"/>
      <c r="HK262" s="161"/>
      <c r="HL262" s="161"/>
      <c r="HM262" s="161"/>
      <c r="HN262" s="161"/>
      <c r="HO262" s="161"/>
      <c r="HP262" s="161"/>
      <c r="HQ262" s="161"/>
      <c r="HR262" s="161"/>
      <c r="HS262" s="161"/>
      <c r="HT262" s="162"/>
      <c r="HU262" s="160"/>
      <c r="HV262" s="161"/>
      <c r="HW262" s="161"/>
      <c r="HX262" s="161"/>
      <c r="HY262" s="161"/>
      <c r="HZ262" s="161"/>
      <c r="IA262" s="161"/>
      <c r="IB262" s="161"/>
      <c r="IC262" s="161"/>
      <c r="ID262" s="161"/>
      <c r="IE262" s="161"/>
      <c r="IF262" s="162"/>
      <c r="IG262" s="160"/>
      <c r="IH262" s="161"/>
      <c r="II262" s="161"/>
      <c r="IJ262" s="161"/>
      <c r="IK262" s="161"/>
      <c r="IL262" s="161"/>
      <c r="IM262" s="161"/>
      <c r="IN262" s="161"/>
      <c r="IO262" s="161"/>
      <c r="IP262" s="161"/>
      <c r="IQ262" s="161"/>
      <c r="IR262" s="162"/>
      <c r="IS262" s="160"/>
      <c r="IT262" s="161"/>
      <c r="IU262" s="161"/>
      <c r="IV262" s="161"/>
      <c r="IW262" s="161"/>
      <c r="IX262" s="161"/>
      <c r="IY262" s="161"/>
      <c r="IZ262" s="161"/>
      <c r="JA262" s="161"/>
      <c r="JB262" s="161"/>
      <c r="JC262" s="161"/>
      <c r="JD262" s="162"/>
      <c r="JE262" s="92"/>
    </row>
    <row r="263" spans="1:265" s="1" customFormat="1" ht="14.4" x14ac:dyDescent="0.3">
      <c r="A263" s="125"/>
      <c r="B263" s="163">
        <f t="shared" ca="1" si="3691"/>
        <v>0</v>
      </c>
      <c r="C263" s="164" t="str">
        <f t="shared" ca="1" si="3692"/>
        <v>Affaire 1</v>
      </c>
      <c r="D263" s="140" t="str">
        <f t="shared" ca="1" si="3693"/>
        <v>DCE/REA</v>
      </c>
      <c r="E263" s="141" t="s">
        <v>39</v>
      </c>
      <c r="F263" s="142">
        <v>2</v>
      </c>
      <c r="G263" s="140">
        <f t="shared" ca="1" si="3694"/>
        <v>0</v>
      </c>
      <c r="H263" s="140">
        <f t="shared" ca="1" si="3695"/>
        <v>0</v>
      </c>
      <c r="I263" s="168">
        <f t="shared" ca="1" si="3696"/>
        <v>0</v>
      </c>
      <c r="J263" s="140">
        <f t="shared" ca="1" si="3697"/>
        <v>0</v>
      </c>
      <c r="K263" s="140">
        <f t="shared" ca="1" si="3698"/>
        <v>0</v>
      </c>
      <c r="L263" s="143">
        <f t="shared" ca="1" si="3699"/>
        <v>0</v>
      </c>
      <c r="M263" s="108"/>
      <c r="N263" s="145">
        <v>200</v>
      </c>
      <c r="O263" s="146">
        <v>43466</v>
      </c>
      <c r="P263" s="146">
        <v>43600</v>
      </c>
      <c r="Q263" s="147">
        <v>43597</v>
      </c>
      <c r="R263" s="148" t="str">
        <f ca="1">IF(AND($P263&lt;&gt;"",$P263&lt;=$B$1,$Q263=""),"RETARD","")</f>
        <v/>
      </c>
      <c r="S263" s="148">
        <f ca="1">IF($O263="","",IF(AND($B$1&lt;$P263,$Q263=""),$P263,IF(AND($Q263&lt;=$P263,$Q263&lt;&gt;""),$Q263,EDATE($P263,1))))</f>
        <v>43597</v>
      </c>
      <c r="T263" s="150"/>
      <c r="U263" s="108"/>
      <c r="V263" s="154" t="str">
        <f t="shared" ca="1" si="3700"/>
        <v>-</v>
      </c>
      <c r="W263" s="155" t="str">
        <f t="shared" ca="1" si="3701"/>
        <v>-</v>
      </c>
      <c r="X263" s="155" t="str">
        <f t="shared" ca="1" si="3702"/>
        <v>-</v>
      </c>
      <c r="Y263" s="155" t="str">
        <f t="shared" ca="1" si="3703"/>
        <v>-</v>
      </c>
      <c r="Z263" s="155" t="str">
        <f t="shared" ca="1" si="3704"/>
        <v>DCE</v>
      </c>
      <c r="AA263" s="155" t="str">
        <f t="shared" ca="1" si="3705"/>
        <v/>
      </c>
      <c r="AB263" s="155" t="str">
        <f t="shared" ca="1" si="3706"/>
        <v/>
      </c>
      <c r="AC263" s="155" t="str">
        <f t="shared" ca="1" si="3707"/>
        <v/>
      </c>
      <c r="AD263" s="155" t="str">
        <f t="shared" ca="1" si="3708"/>
        <v/>
      </c>
      <c r="AE263" s="155" t="str">
        <f t="shared" ca="1" si="3709"/>
        <v/>
      </c>
      <c r="AF263" s="155" t="str">
        <f t="shared" ca="1" si="3710"/>
        <v/>
      </c>
      <c r="AG263" s="156" t="str">
        <f t="shared" ca="1" si="3711"/>
        <v/>
      </c>
      <c r="AH263" s="154" t="str">
        <f t="shared" ca="1" si="3712"/>
        <v/>
      </c>
      <c r="AI263" s="155" t="str">
        <f t="shared" ca="1" si="3713"/>
        <v/>
      </c>
      <c r="AJ263" s="155" t="str">
        <f t="shared" ca="1" si="3714"/>
        <v/>
      </c>
      <c r="AK263" s="155" t="str">
        <f t="shared" ca="1" si="3715"/>
        <v/>
      </c>
      <c r="AL263" s="155" t="str">
        <f t="shared" ca="1" si="3716"/>
        <v/>
      </c>
      <c r="AM263" s="155" t="str">
        <f t="shared" ca="1" si="3717"/>
        <v/>
      </c>
      <c r="AN263" s="155" t="str">
        <f t="shared" ca="1" si="3718"/>
        <v/>
      </c>
      <c r="AO263" s="155" t="str">
        <f t="shared" ca="1" si="3719"/>
        <v/>
      </c>
      <c r="AP263" s="155" t="str">
        <f t="shared" ca="1" si="3720"/>
        <v/>
      </c>
      <c r="AQ263" s="155" t="str">
        <f t="shared" ca="1" si="3721"/>
        <v/>
      </c>
      <c r="AR263" s="155" t="str">
        <f t="shared" ca="1" si="3722"/>
        <v/>
      </c>
      <c r="AS263" s="156" t="str">
        <f t="shared" ca="1" si="3723"/>
        <v/>
      </c>
      <c r="AT263" s="154" t="str">
        <f t="shared" ca="1" si="3724"/>
        <v/>
      </c>
      <c r="AU263" s="155" t="str">
        <f t="shared" ca="1" si="3725"/>
        <v/>
      </c>
      <c r="AV263" s="155" t="str">
        <f t="shared" ca="1" si="3726"/>
        <v/>
      </c>
      <c r="AW263" s="155" t="str">
        <f t="shared" ca="1" si="3727"/>
        <v/>
      </c>
      <c r="AX263" s="155" t="str">
        <f t="shared" ca="1" si="3728"/>
        <v/>
      </c>
      <c r="AY263" s="155" t="str">
        <f t="shared" ca="1" si="3729"/>
        <v/>
      </c>
      <c r="AZ263" s="155" t="str">
        <f t="shared" ca="1" si="3730"/>
        <v/>
      </c>
      <c r="BA263" s="155" t="str">
        <f t="shared" ca="1" si="3731"/>
        <v/>
      </c>
      <c r="BB263" s="155" t="str">
        <f t="shared" ca="1" si="3732"/>
        <v/>
      </c>
      <c r="BC263" s="155" t="str">
        <f t="shared" ca="1" si="3733"/>
        <v/>
      </c>
      <c r="BD263" s="155" t="str">
        <f t="shared" ca="1" si="3734"/>
        <v/>
      </c>
      <c r="BE263" s="156" t="str">
        <f t="shared" ca="1" si="3735"/>
        <v/>
      </c>
      <c r="BF263" s="154" t="str">
        <f t="shared" ca="1" si="3736"/>
        <v/>
      </c>
      <c r="BG263" s="155" t="str">
        <f t="shared" ca="1" si="3737"/>
        <v/>
      </c>
      <c r="BH263" s="155" t="str">
        <f t="shared" ca="1" si="3738"/>
        <v/>
      </c>
      <c r="BI263" s="155" t="str">
        <f t="shared" ca="1" si="3739"/>
        <v/>
      </c>
      <c r="BJ263" s="155" t="str">
        <f t="shared" ca="1" si="3740"/>
        <v/>
      </c>
      <c r="BK263" s="155" t="str">
        <f t="shared" ca="1" si="3741"/>
        <v/>
      </c>
      <c r="BL263" s="155" t="str">
        <f t="shared" ca="1" si="3742"/>
        <v/>
      </c>
      <c r="BM263" s="155" t="str">
        <f t="shared" ca="1" si="3743"/>
        <v/>
      </c>
      <c r="BN263" s="155" t="str">
        <f t="shared" ca="1" si="3744"/>
        <v/>
      </c>
      <c r="BO263" s="155" t="str">
        <f t="shared" ca="1" si="3745"/>
        <v/>
      </c>
      <c r="BP263" s="155" t="str">
        <f t="shared" ca="1" si="3746"/>
        <v/>
      </c>
      <c r="BQ263" s="156" t="str">
        <f t="shared" ca="1" si="3747"/>
        <v/>
      </c>
      <c r="BR263" s="52"/>
      <c r="BS263" s="53">
        <f t="shared" ca="1" si="3748"/>
        <v>44.444444444444443</v>
      </c>
      <c r="BT263" s="53">
        <f t="shared" ca="1" si="3748"/>
        <v>44.444444444444443</v>
      </c>
      <c r="BU263" s="53">
        <f t="shared" ca="1" si="3748"/>
        <v>44.444444444444443</v>
      </c>
      <c r="BV263" s="53">
        <f t="shared" ca="1" si="3748"/>
        <v>44.444444444444443</v>
      </c>
      <c r="BW263" s="53">
        <f t="shared" ca="1" si="3748"/>
        <v>22.222222222222221</v>
      </c>
      <c r="BX263" s="53">
        <f t="shared" ca="1" si="3748"/>
        <v>0</v>
      </c>
      <c r="BY263" s="53">
        <f t="shared" ca="1" si="3748"/>
        <v>0</v>
      </c>
      <c r="BZ263" s="53">
        <f t="shared" ca="1" si="3748"/>
        <v>0</v>
      </c>
      <c r="CA263" s="53">
        <f t="shared" ca="1" si="3748"/>
        <v>0</v>
      </c>
      <c r="CB263" s="53">
        <f t="shared" ca="1" si="3748"/>
        <v>0</v>
      </c>
      <c r="CC263" s="53">
        <f t="shared" ca="1" si="3748"/>
        <v>0</v>
      </c>
      <c r="CD263" s="54">
        <f t="shared" ca="1" si="3748"/>
        <v>0</v>
      </c>
      <c r="CE263" s="53">
        <f t="shared" ca="1" si="3748"/>
        <v>0</v>
      </c>
      <c r="CF263" s="53">
        <f t="shared" ca="1" si="3748"/>
        <v>0</v>
      </c>
      <c r="CG263" s="53">
        <f t="shared" ca="1" si="3748"/>
        <v>0</v>
      </c>
      <c r="CH263" s="53">
        <f t="shared" ca="1" si="3748"/>
        <v>0</v>
      </c>
      <c r="CI263" s="53">
        <f t="shared" ca="1" si="3749"/>
        <v>0</v>
      </c>
      <c r="CJ263" s="53">
        <f t="shared" ca="1" si="3749"/>
        <v>0</v>
      </c>
      <c r="CK263" s="53">
        <f t="shared" ca="1" si="3749"/>
        <v>0</v>
      </c>
      <c r="CL263" s="53">
        <f t="shared" ca="1" si="3749"/>
        <v>0</v>
      </c>
      <c r="CM263" s="53">
        <f t="shared" ca="1" si="3749"/>
        <v>0</v>
      </c>
      <c r="CN263" s="53">
        <f t="shared" ca="1" si="3749"/>
        <v>0</v>
      </c>
      <c r="CO263" s="53">
        <f t="shared" ca="1" si="3749"/>
        <v>0</v>
      </c>
      <c r="CP263" s="54">
        <f t="shared" ca="1" si="3749"/>
        <v>0</v>
      </c>
      <c r="CQ263" s="53">
        <f t="shared" ca="1" si="3749"/>
        <v>0</v>
      </c>
      <c r="CR263" s="53">
        <f t="shared" ca="1" si="3749"/>
        <v>0</v>
      </c>
      <c r="CS263" s="53">
        <f t="shared" ca="1" si="3749"/>
        <v>0</v>
      </c>
      <c r="CT263" s="53">
        <f t="shared" ca="1" si="3749"/>
        <v>0</v>
      </c>
      <c r="CU263" s="53">
        <f t="shared" ca="1" si="3749"/>
        <v>0</v>
      </c>
      <c r="CV263" s="53">
        <f t="shared" ca="1" si="3749"/>
        <v>0</v>
      </c>
      <c r="CW263" s="53">
        <f t="shared" ca="1" si="3749"/>
        <v>0</v>
      </c>
      <c r="CX263" s="53">
        <f t="shared" ca="1" si="3749"/>
        <v>0</v>
      </c>
      <c r="CY263" s="53">
        <f t="shared" ca="1" si="3750"/>
        <v>0</v>
      </c>
      <c r="CZ263" s="53">
        <f t="shared" ca="1" si="3750"/>
        <v>0</v>
      </c>
      <c r="DA263" s="53">
        <f t="shared" ca="1" si="3750"/>
        <v>0</v>
      </c>
      <c r="DB263" s="54">
        <f t="shared" ca="1" si="3750"/>
        <v>0</v>
      </c>
      <c r="DC263" s="53">
        <f t="shared" ca="1" si="3750"/>
        <v>0</v>
      </c>
      <c r="DD263" s="53">
        <f t="shared" ca="1" si="3750"/>
        <v>0</v>
      </c>
      <c r="DE263" s="53">
        <f t="shared" ca="1" si="3750"/>
        <v>0</v>
      </c>
      <c r="DF263" s="53">
        <f t="shared" ca="1" si="3750"/>
        <v>0</v>
      </c>
      <c r="DG263" s="53">
        <f t="shared" ca="1" si="3750"/>
        <v>0</v>
      </c>
      <c r="DH263" s="53">
        <f t="shared" ca="1" si="3750"/>
        <v>0</v>
      </c>
      <c r="DI263" s="53">
        <f t="shared" ca="1" si="3750"/>
        <v>0</v>
      </c>
      <c r="DJ263" s="53">
        <f t="shared" ca="1" si="3750"/>
        <v>0</v>
      </c>
      <c r="DK263" s="53">
        <f t="shared" ca="1" si="3750"/>
        <v>0</v>
      </c>
      <c r="DL263" s="53">
        <f t="shared" ca="1" si="3750"/>
        <v>0</v>
      </c>
      <c r="DM263" s="53">
        <f t="shared" ca="1" si="3750"/>
        <v>0</v>
      </c>
      <c r="DN263" s="53">
        <f t="shared" ca="1" si="3750"/>
        <v>0</v>
      </c>
      <c r="DO263" s="52"/>
      <c r="DP263" s="60">
        <v>22.222222222222221</v>
      </c>
      <c r="DQ263" s="53">
        <v>22.222222222222221</v>
      </c>
      <c r="DR263" s="53">
        <v>22.222222222222221</v>
      </c>
      <c r="DS263" s="53">
        <v>22.222222222222221</v>
      </c>
      <c r="DT263" s="53">
        <v>22.222222222222221</v>
      </c>
      <c r="DU263" s="53">
        <v>22.222222222222221</v>
      </c>
      <c r="DV263" s="53">
        <v>22.222222222222221</v>
      </c>
      <c r="DW263" s="53">
        <v>22.222222222222221</v>
      </c>
      <c r="DX263" s="53">
        <v>22.222222222222221</v>
      </c>
      <c r="DY263" s="53">
        <v>0</v>
      </c>
      <c r="DZ263" s="53">
        <v>0</v>
      </c>
      <c r="EA263" s="53">
        <v>0</v>
      </c>
      <c r="EB263" s="53">
        <v>0</v>
      </c>
      <c r="EC263" s="53">
        <v>0</v>
      </c>
      <c r="ED263" s="53">
        <v>0</v>
      </c>
      <c r="EE263" s="53">
        <v>0</v>
      </c>
      <c r="EF263" s="53">
        <v>0</v>
      </c>
      <c r="EG263" s="53">
        <v>0</v>
      </c>
      <c r="EH263" s="53">
        <v>0</v>
      </c>
      <c r="EI263" s="53">
        <v>0</v>
      </c>
      <c r="EJ263" s="53">
        <v>0</v>
      </c>
      <c r="EK263" s="53">
        <v>0</v>
      </c>
      <c r="EL263" s="55">
        <v>0</v>
      </c>
      <c r="EM263" s="54">
        <v>0</v>
      </c>
      <c r="EN263" s="53">
        <v>0</v>
      </c>
      <c r="EO263" s="53">
        <v>0</v>
      </c>
      <c r="EP263" s="53">
        <v>0</v>
      </c>
      <c r="EQ263" s="53">
        <v>0</v>
      </c>
      <c r="ER263" s="53">
        <v>0</v>
      </c>
      <c r="ES263" s="53">
        <v>0</v>
      </c>
      <c r="ET263" s="53">
        <v>0</v>
      </c>
      <c r="EU263" s="53">
        <v>0</v>
      </c>
      <c r="EV263" s="53">
        <v>0</v>
      </c>
      <c r="EW263" s="53">
        <v>0</v>
      </c>
      <c r="EX263" s="53">
        <v>0</v>
      </c>
      <c r="EY263" s="53">
        <v>0</v>
      </c>
      <c r="EZ263" s="53">
        <v>0</v>
      </c>
      <c r="FA263" s="53">
        <v>0</v>
      </c>
      <c r="FB263" s="53">
        <v>0</v>
      </c>
      <c r="FC263" s="53">
        <v>0</v>
      </c>
      <c r="FD263" s="53">
        <v>0</v>
      </c>
      <c r="FE263" s="53">
        <v>0</v>
      </c>
      <c r="FF263" s="53">
        <v>0</v>
      </c>
      <c r="FG263" s="53">
        <v>0</v>
      </c>
      <c r="FH263" s="53">
        <v>0</v>
      </c>
      <c r="FI263" s="53">
        <v>0</v>
      </c>
      <c r="FJ263" s="53">
        <v>0</v>
      </c>
      <c r="FK263" s="54">
        <v>0</v>
      </c>
      <c r="FL263" s="53">
        <v>0</v>
      </c>
      <c r="FM263" s="53">
        <v>0</v>
      </c>
      <c r="FN263" s="53">
        <v>0</v>
      </c>
      <c r="FO263" s="53">
        <v>0</v>
      </c>
      <c r="FP263" s="53">
        <v>0</v>
      </c>
      <c r="FQ263" s="53">
        <v>0</v>
      </c>
      <c r="FR263" s="53">
        <v>0</v>
      </c>
      <c r="FS263" s="53">
        <v>0</v>
      </c>
      <c r="FT263" s="53">
        <v>0</v>
      </c>
      <c r="FU263" s="53">
        <v>0</v>
      </c>
      <c r="FV263" s="53">
        <v>0</v>
      </c>
      <c r="FW263" s="53">
        <v>0</v>
      </c>
      <c r="FX263" s="53">
        <v>0</v>
      </c>
      <c r="FY263" s="53">
        <v>0</v>
      </c>
      <c r="FZ263" s="53">
        <v>0</v>
      </c>
      <c r="GA263" s="53">
        <v>0</v>
      </c>
      <c r="GB263" s="53">
        <v>0</v>
      </c>
      <c r="GC263" s="53">
        <v>0</v>
      </c>
      <c r="GD263" s="53">
        <v>0</v>
      </c>
      <c r="GE263" s="53">
        <v>0</v>
      </c>
      <c r="GF263" s="53">
        <v>0</v>
      </c>
      <c r="GG263" s="53">
        <v>0</v>
      </c>
      <c r="GH263" s="53">
        <v>0</v>
      </c>
      <c r="GI263" s="54">
        <v>0</v>
      </c>
      <c r="GJ263" s="53">
        <v>0</v>
      </c>
      <c r="GK263" s="53">
        <v>0</v>
      </c>
      <c r="GL263" s="53">
        <v>0</v>
      </c>
      <c r="GM263" s="53">
        <v>0</v>
      </c>
      <c r="GN263" s="53">
        <v>0</v>
      </c>
      <c r="GO263" s="53">
        <v>0</v>
      </c>
      <c r="GP263" s="53">
        <v>0</v>
      </c>
      <c r="GQ263" s="53">
        <v>0</v>
      </c>
      <c r="GR263" s="53">
        <v>0</v>
      </c>
      <c r="GS263" s="53">
        <v>0</v>
      </c>
      <c r="GT263" s="53">
        <v>0</v>
      </c>
      <c r="GU263" s="53">
        <v>0</v>
      </c>
      <c r="GV263" s="53">
        <v>0</v>
      </c>
      <c r="GW263" s="53">
        <v>0</v>
      </c>
      <c r="GX263" s="53">
        <v>0</v>
      </c>
      <c r="GY263" s="53">
        <v>0</v>
      </c>
      <c r="GZ263" s="53">
        <v>0</v>
      </c>
      <c r="HA263" s="53">
        <v>0</v>
      </c>
      <c r="HB263" s="53">
        <v>0</v>
      </c>
      <c r="HC263" s="53">
        <v>0</v>
      </c>
      <c r="HD263" s="53">
        <v>0</v>
      </c>
      <c r="HE263" s="53">
        <v>0</v>
      </c>
      <c r="HF263" s="53">
        <v>0</v>
      </c>
      <c r="HG263" s="54">
        <v>0</v>
      </c>
      <c r="HH263" s="52"/>
      <c r="HI263" s="160"/>
      <c r="HJ263" s="161"/>
      <c r="HK263" s="161"/>
      <c r="HL263" s="161"/>
      <c r="HM263" s="161"/>
      <c r="HN263" s="161"/>
      <c r="HO263" s="161"/>
      <c r="HP263" s="161"/>
      <c r="HQ263" s="161"/>
      <c r="HR263" s="161"/>
      <c r="HS263" s="161"/>
      <c r="HT263" s="162"/>
      <c r="HU263" s="160"/>
      <c r="HV263" s="161"/>
      <c r="HW263" s="161"/>
      <c r="HX263" s="161"/>
      <c r="HY263" s="161"/>
      <c r="HZ263" s="161"/>
      <c r="IA263" s="161"/>
      <c r="IB263" s="161"/>
      <c r="IC263" s="161"/>
      <c r="ID263" s="161"/>
      <c r="IE263" s="161"/>
      <c r="IF263" s="162"/>
      <c r="IG263" s="160"/>
      <c r="IH263" s="161"/>
      <c r="II263" s="161"/>
      <c r="IJ263" s="161"/>
      <c r="IK263" s="161"/>
      <c r="IL263" s="161"/>
      <c r="IM263" s="161"/>
      <c r="IN263" s="161"/>
      <c r="IO263" s="161"/>
      <c r="IP263" s="161"/>
      <c r="IQ263" s="161"/>
      <c r="IR263" s="162"/>
      <c r="IS263" s="160"/>
      <c r="IT263" s="161"/>
      <c r="IU263" s="161"/>
      <c r="IV263" s="161"/>
      <c r="IW263" s="161"/>
      <c r="IX263" s="161"/>
      <c r="IY263" s="161"/>
      <c r="IZ263" s="161"/>
      <c r="JA263" s="161"/>
      <c r="JB263" s="161"/>
      <c r="JC263" s="161"/>
      <c r="JD263" s="162"/>
      <c r="JE263" s="92"/>
    </row>
    <row r="264" spans="1:265" s="1" customFormat="1" ht="15" thickBot="1" x14ac:dyDescent="0.35">
      <c r="A264" s="125"/>
      <c r="B264" s="163">
        <f t="shared" ca="1" si="3691"/>
        <v>0</v>
      </c>
      <c r="C264" s="164" t="str">
        <f t="shared" ca="1" si="3692"/>
        <v>Affaire 1</v>
      </c>
      <c r="D264" s="140" t="str">
        <f t="shared" ca="1" si="3693"/>
        <v>DCE/REA</v>
      </c>
      <c r="E264" s="141" t="s">
        <v>40</v>
      </c>
      <c r="F264" s="142">
        <v>3</v>
      </c>
      <c r="G264" s="140">
        <f t="shared" ca="1" si="3694"/>
        <v>0</v>
      </c>
      <c r="H264" s="140">
        <f t="shared" ca="1" si="3695"/>
        <v>0</v>
      </c>
      <c r="I264" s="168">
        <f t="shared" ca="1" si="3696"/>
        <v>0</v>
      </c>
      <c r="J264" s="140">
        <f t="shared" ca="1" si="3697"/>
        <v>0</v>
      </c>
      <c r="K264" s="140">
        <f t="shared" ca="1" si="3698"/>
        <v>0</v>
      </c>
      <c r="L264" s="143">
        <f t="shared" ca="1" si="3699"/>
        <v>0</v>
      </c>
      <c r="M264" s="108"/>
      <c r="N264" s="145">
        <v>250</v>
      </c>
      <c r="O264" s="146">
        <v>43466</v>
      </c>
      <c r="P264" s="146">
        <v>43525</v>
      </c>
      <c r="Q264" s="147"/>
      <c r="R264" s="148" t="str">
        <f ca="1">IF(AND($P264&lt;&gt;"",$P264&lt;=$B$1,$Q264=""),"RETARD","")</f>
        <v>RETARD</v>
      </c>
      <c r="S264" s="148">
        <f ca="1">IF($O264="","",IF(AND($B$1&lt;$P264,$Q264=""),$P264,IF(AND($Q264&lt;=$P264,$Q264&lt;&gt;""),$Q264,EDATE($P264,1))))</f>
        <v>43556</v>
      </c>
      <c r="T264" s="150"/>
      <c r="U264" s="108"/>
      <c r="V264" s="154" t="str">
        <f t="shared" ca="1" si="3700"/>
        <v>-</v>
      </c>
      <c r="W264" s="155" t="str">
        <f t="shared" ca="1" si="3701"/>
        <v>-</v>
      </c>
      <c r="X264" s="155" t="str">
        <f t="shared" ca="1" si="3702"/>
        <v>-</v>
      </c>
      <c r="Y264" s="155" t="str">
        <f t="shared" ca="1" si="3703"/>
        <v>DCE</v>
      </c>
      <c r="Z264" s="155" t="str">
        <f t="shared" ca="1" si="3704"/>
        <v/>
      </c>
      <c r="AA264" s="155" t="str">
        <f t="shared" ca="1" si="3705"/>
        <v/>
      </c>
      <c r="AB264" s="155" t="str">
        <f t="shared" ca="1" si="3706"/>
        <v/>
      </c>
      <c r="AC264" s="155" t="str">
        <f t="shared" ca="1" si="3707"/>
        <v/>
      </c>
      <c r="AD264" s="155" t="str">
        <f t="shared" ca="1" si="3708"/>
        <v/>
      </c>
      <c r="AE264" s="155" t="str">
        <f t="shared" ca="1" si="3709"/>
        <v/>
      </c>
      <c r="AF264" s="155" t="str">
        <f t="shared" ca="1" si="3710"/>
        <v/>
      </c>
      <c r="AG264" s="156" t="str">
        <f t="shared" ca="1" si="3711"/>
        <v/>
      </c>
      <c r="AH264" s="154" t="str">
        <f t="shared" ca="1" si="3712"/>
        <v/>
      </c>
      <c r="AI264" s="155" t="str">
        <f t="shared" ca="1" si="3713"/>
        <v/>
      </c>
      <c r="AJ264" s="155" t="str">
        <f t="shared" ca="1" si="3714"/>
        <v/>
      </c>
      <c r="AK264" s="155" t="str">
        <f t="shared" ca="1" si="3715"/>
        <v/>
      </c>
      <c r="AL264" s="155" t="str">
        <f t="shared" ca="1" si="3716"/>
        <v/>
      </c>
      <c r="AM264" s="155" t="str">
        <f t="shared" ca="1" si="3717"/>
        <v/>
      </c>
      <c r="AN264" s="155" t="str">
        <f t="shared" ca="1" si="3718"/>
        <v/>
      </c>
      <c r="AO264" s="155" t="str">
        <f t="shared" ca="1" si="3719"/>
        <v/>
      </c>
      <c r="AP264" s="155" t="str">
        <f t="shared" ca="1" si="3720"/>
        <v/>
      </c>
      <c r="AQ264" s="155" t="str">
        <f t="shared" ca="1" si="3721"/>
        <v/>
      </c>
      <c r="AR264" s="155" t="str">
        <f t="shared" ca="1" si="3722"/>
        <v/>
      </c>
      <c r="AS264" s="156" t="str">
        <f t="shared" ca="1" si="3723"/>
        <v/>
      </c>
      <c r="AT264" s="154" t="str">
        <f t="shared" ca="1" si="3724"/>
        <v/>
      </c>
      <c r="AU264" s="155" t="str">
        <f t="shared" ca="1" si="3725"/>
        <v/>
      </c>
      <c r="AV264" s="155" t="str">
        <f t="shared" ca="1" si="3726"/>
        <v/>
      </c>
      <c r="AW264" s="155" t="str">
        <f t="shared" ca="1" si="3727"/>
        <v/>
      </c>
      <c r="AX264" s="155" t="str">
        <f t="shared" ca="1" si="3728"/>
        <v/>
      </c>
      <c r="AY264" s="155" t="str">
        <f t="shared" ca="1" si="3729"/>
        <v/>
      </c>
      <c r="AZ264" s="155" t="str">
        <f t="shared" ca="1" si="3730"/>
        <v/>
      </c>
      <c r="BA264" s="155" t="str">
        <f t="shared" ca="1" si="3731"/>
        <v/>
      </c>
      <c r="BB264" s="155" t="str">
        <f t="shared" ca="1" si="3732"/>
        <v/>
      </c>
      <c r="BC264" s="155" t="str">
        <f t="shared" ca="1" si="3733"/>
        <v/>
      </c>
      <c r="BD264" s="155" t="str">
        <f t="shared" ca="1" si="3734"/>
        <v/>
      </c>
      <c r="BE264" s="156" t="str">
        <f t="shared" ca="1" si="3735"/>
        <v/>
      </c>
      <c r="BF264" s="154" t="str">
        <f t="shared" ca="1" si="3736"/>
        <v/>
      </c>
      <c r="BG264" s="155" t="str">
        <f t="shared" ca="1" si="3737"/>
        <v/>
      </c>
      <c r="BH264" s="155" t="str">
        <f t="shared" ca="1" si="3738"/>
        <v/>
      </c>
      <c r="BI264" s="155" t="str">
        <f t="shared" ca="1" si="3739"/>
        <v/>
      </c>
      <c r="BJ264" s="155" t="str">
        <f t="shared" ca="1" si="3740"/>
        <v/>
      </c>
      <c r="BK264" s="155" t="str">
        <f t="shared" ca="1" si="3741"/>
        <v/>
      </c>
      <c r="BL264" s="155" t="str">
        <f t="shared" ca="1" si="3742"/>
        <v/>
      </c>
      <c r="BM264" s="155" t="str">
        <f t="shared" ca="1" si="3743"/>
        <v/>
      </c>
      <c r="BN264" s="155" t="str">
        <f t="shared" ca="1" si="3744"/>
        <v/>
      </c>
      <c r="BO264" s="155" t="str">
        <f t="shared" ca="1" si="3745"/>
        <v/>
      </c>
      <c r="BP264" s="155" t="str">
        <f t="shared" ca="1" si="3746"/>
        <v/>
      </c>
      <c r="BQ264" s="156" t="str">
        <f t="shared" ca="1" si="3747"/>
        <v/>
      </c>
      <c r="BR264" s="52"/>
      <c r="BS264" s="53">
        <f t="shared" ca="1" si="3748"/>
        <v>71.428571428571431</v>
      </c>
      <c r="BT264" s="53">
        <f t="shared" ca="1" si="3748"/>
        <v>71.428571428571431</v>
      </c>
      <c r="BU264" s="53">
        <f t="shared" ca="1" si="3748"/>
        <v>71.428571428571431</v>
      </c>
      <c r="BV264" s="53">
        <f t="shared" ca="1" si="3748"/>
        <v>35.714285714285715</v>
      </c>
      <c r="BW264" s="53">
        <f t="shared" ca="1" si="3748"/>
        <v>0</v>
      </c>
      <c r="BX264" s="53">
        <f t="shared" ca="1" si="3748"/>
        <v>0</v>
      </c>
      <c r="BY264" s="53">
        <f t="shared" ca="1" si="3748"/>
        <v>0</v>
      </c>
      <c r="BZ264" s="53">
        <f t="shared" ca="1" si="3748"/>
        <v>0</v>
      </c>
      <c r="CA264" s="53">
        <f t="shared" ca="1" si="3748"/>
        <v>0</v>
      </c>
      <c r="CB264" s="53">
        <f t="shared" ca="1" si="3748"/>
        <v>0</v>
      </c>
      <c r="CC264" s="53">
        <f t="shared" ca="1" si="3748"/>
        <v>0</v>
      </c>
      <c r="CD264" s="54">
        <f t="shared" ca="1" si="3748"/>
        <v>0</v>
      </c>
      <c r="CE264" s="53">
        <f t="shared" ca="1" si="3748"/>
        <v>0</v>
      </c>
      <c r="CF264" s="53">
        <f t="shared" ca="1" si="3748"/>
        <v>0</v>
      </c>
      <c r="CG264" s="53">
        <f t="shared" ca="1" si="3748"/>
        <v>0</v>
      </c>
      <c r="CH264" s="53">
        <f t="shared" ca="1" si="3748"/>
        <v>0</v>
      </c>
      <c r="CI264" s="53">
        <f t="shared" ca="1" si="3749"/>
        <v>0</v>
      </c>
      <c r="CJ264" s="53">
        <f t="shared" ca="1" si="3749"/>
        <v>0</v>
      </c>
      <c r="CK264" s="53">
        <f t="shared" ca="1" si="3749"/>
        <v>0</v>
      </c>
      <c r="CL264" s="53">
        <f t="shared" ca="1" si="3749"/>
        <v>0</v>
      </c>
      <c r="CM264" s="53">
        <f t="shared" ca="1" si="3749"/>
        <v>0</v>
      </c>
      <c r="CN264" s="53">
        <f t="shared" ca="1" si="3749"/>
        <v>0</v>
      </c>
      <c r="CO264" s="53">
        <f t="shared" ca="1" si="3749"/>
        <v>0</v>
      </c>
      <c r="CP264" s="54">
        <f t="shared" ca="1" si="3749"/>
        <v>0</v>
      </c>
      <c r="CQ264" s="53">
        <f t="shared" ca="1" si="3749"/>
        <v>0</v>
      </c>
      <c r="CR264" s="53">
        <f t="shared" ca="1" si="3749"/>
        <v>0</v>
      </c>
      <c r="CS264" s="53">
        <f t="shared" ca="1" si="3749"/>
        <v>0</v>
      </c>
      <c r="CT264" s="53">
        <f t="shared" ca="1" si="3749"/>
        <v>0</v>
      </c>
      <c r="CU264" s="53">
        <f t="shared" ca="1" si="3749"/>
        <v>0</v>
      </c>
      <c r="CV264" s="53">
        <f t="shared" ca="1" si="3749"/>
        <v>0</v>
      </c>
      <c r="CW264" s="53">
        <f t="shared" ca="1" si="3749"/>
        <v>0</v>
      </c>
      <c r="CX264" s="53">
        <f t="shared" ca="1" si="3749"/>
        <v>0</v>
      </c>
      <c r="CY264" s="53">
        <f t="shared" ca="1" si="3750"/>
        <v>0</v>
      </c>
      <c r="CZ264" s="53">
        <f t="shared" ca="1" si="3750"/>
        <v>0</v>
      </c>
      <c r="DA264" s="53">
        <f t="shared" ca="1" si="3750"/>
        <v>0</v>
      </c>
      <c r="DB264" s="54">
        <f t="shared" ca="1" si="3750"/>
        <v>0</v>
      </c>
      <c r="DC264" s="53">
        <f t="shared" ca="1" si="3750"/>
        <v>0</v>
      </c>
      <c r="DD264" s="53">
        <f t="shared" ca="1" si="3750"/>
        <v>0</v>
      </c>
      <c r="DE264" s="53">
        <f t="shared" ca="1" si="3750"/>
        <v>0</v>
      </c>
      <c r="DF264" s="53">
        <f t="shared" ca="1" si="3750"/>
        <v>0</v>
      </c>
      <c r="DG264" s="53">
        <f t="shared" ca="1" si="3750"/>
        <v>0</v>
      </c>
      <c r="DH264" s="53">
        <f t="shared" ca="1" si="3750"/>
        <v>0</v>
      </c>
      <c r="DI264" s="53">
        <f t="shared" ca="1" si="3750"/>
        <v>0</v>
      </c>
      <c r="DJ264" s="53">
        <f t="shared" ca="1" si="3750"/>
        <v>0</v>
      </c>
      <c r="DK264" s="53">
        <f t="shared" ca="1" si="3750"/>
        <v>0</v>
      </c>
      <c r="DL264" s="53">
        <f t="shared" ca="1" si="3750"/>
        <v>0</v>
      </c>
      <c r="DM264" s="53">
        <f t="shared" ca="1" si="3750"/>
        <v>0</v>
      </c>
      <c r="DN264" s="53">
        <f t="shared" ca="1" si="3750"/>
        <v>0</v>
      </c>
      <c r="DO264" s="52"/>
      <c r="DP264" s="60">
        <v>35.714285714285715</v>
      </c>
      <c r="DQ264" s="53">
        <v>35.714285714285715</v>
      </c>
      <c r="DR264" s="53">
        <v>35.714285714285715</v>
      </c>
      <c r="DS264" s="53">
        <v>35.714285714285715</v>
      </c>
      <c r="DT264" s="53">
        <v>35.714285714285715</v>
      </c>
      <c r="DU264" s="53">
        <v>35.714285714285715</v>
      </c>
      <c r="DV264" s="53">
        <v>35.714285714285715</v>
      </c>
      <c r="DW264" s="53">
        <v>0</v>
      </c>
      <c r="DX264" s="53">
        <v>0</v>
      </c>
      <c r="DY264" s="53">
        <v>0</v>
      </c>
      <c r="DZ264" s="53">
        <v>0</v>
      </c>
      <c r="EA264" s="53">
        <v>0</v>
      </c>
      <c r="EB264" s="53">
        <v>0</v>
      </c>
      <c r="EC264" s="53">
        <v>0</v>
      </c>
      <c r="ED264" s="53">
        <v>0</v>
      </c>
      <c r="EE264" s="53">
        <v>0</v>
      </c>
      <c r="EF264" s="53">
        <v>0</v>
      </c>
      <c r="EG264" s="53">
        <v>0</v>
      </c>
      <c r="EH264" s="53">
        <v>0</v>
      </c>
      <c r="EI264" s="53">
        <v>0</v>
      </c>
      <c r="EJ264" s="53">
        <v>0</v>
      </c>
      <c r="EK264" s="53">
        <v>0</v>
      </c>
      <c r="EL264" s="55">
        <v>0</v>
      </c>
      <c r="EM264" s="54">
        <v>0</v>
      </c>
      <c r="EN264" s="53">
        <v>0</v>
      </c>
      <c r="EO264" s="53">
        <v>0</v>
      </c>
      <c r="EP264" s="53">
        <v>0</v>
      </c>
      <c r="EQ264" s="53">
        <v>0</v>
      </c>
      <c r="ER264" s="53">
        <v>0</v>
      </c>
      <c r="ES264" s="53">
        <v>0</v>
      </c>
      <c r="ET264" s="53">
        <v>0</v>
      </c>
      <c r="EU264" s="53">
        <v>0</v>
      </c>
      <c r="EV264" s="53">
        <v>0</v>
      </c>
      <c r="EW264" s="53">
        <v>0</v>
      </c>
      <c r="EX264" s="53">
        <v>0</v>
      </c>
      <c r="EY264" s="53">
        <v>0</v>
      </c>
      <c r="EZ264" s="53">
        <v>0</v>
      </c>
      <c r="FA264" s="53">
        <v>0</v>
      </c>
      <c r="FB264" s="53">
        <v>0</v>
      </c>
      <c r="FC264" s="53">
        <v>0</v>
      </c>
      <c r="FD264" s="53">
        <v>0</v>
      </c>
      <c r="FE264" s="53">
        <v>0</v>
      </c>
      <c r="FF264" s="53">
        <v>0</v>
      </c>
      <c r="FG264" s="53">
        <v>0</v>
      </c>
      <c r="FH264" s="53">
        <v>0</v>
      </c>
      <c r="FI264" s="53">
        <v>0</v>
      </c>
      <c r="FJ264" s="53">
        <v>0</v>
      </c>
      <c r="FK264" s="54">
        <v>0</v>
      </c>
      <c r="FL264" s="53">
        <v>0</v>
      </c>
      <c r="FM264" s="53">
        <v>0</v>
      </c>
      <c r="FN264" s="53">
        <v>0</v>
      </c>
      <c r="FO264" s="53">
        <v>0</v>
      </c>
      <c r="FP264" s="53">
        <v>0</v>
      </c>
      <c r="FQ264" s="53">
        <v>0</v>
      </c>
      <c r="FR264" s="53">
        <v>0</v>
      </c>
      <c r="FS264" s="53">
        <v>0</v>
      </c>
      <c r="FT264" s="53">
        <v>0</v>
      </c>
      <c r="FU264" s="53">
        <v>0</v>
      </c>
      <c r="FV264" s="53">
        <v>0</v>
      </c>
      <c r="FW264" s="53">
        <v>0</v>
      </c>
      <c r="FX264" s="53">
        <v>0</v>
      </c>
      <c r="FY264" s="53">
        <v>0</v>
      </c>
      <c r="FZ264" s="53">
        <v>0</v>
      </c>
      <c r="GA264" s="53">
        <v>0</v>
      </c>
      <c r="GB264" s="53">
        <v>0</v>
      </c>
      <c r="GC264" s="53">
        <v>0</v>
      </c>
      <c r="GD264" s="53">
        <v>0</v>
      </c>
      <c r="GE264" s="53">
        <v>0</v>
      </c>
      <c r="GF264" s="53">
        <v>0</v>
      </c>
      <c r="GG264" s="53">
        <v>0</v>
      </c>
      <c r="GH264" s="53">
        <v>0</v>
      </c>
      <c r="GI264" s="54">
        <v>0</v>
      </c>
      <c r="GJ264" s="53">
        <v>0</v>
      </c>
      <c r="GK264" s="53">
        <v>0</v>
      </c>
      <c r="GL264" s="53">
        <v>0</v>
      </c>
      <c r="GM264" s="53">
        <v>0</v>
      </c>
      <c r="GN264" s="53">
        <v>0</v>
      </c>
      <c r="GO264" s="53">
        <v>0</v>
      </c>
      <c r="GP264" s="53">
        <v>0</v>
      </c>
      <c r="GQ264" s="53">
        <v>0</v>
      </c>
      <c r="GR264" s="53">
        <v>0</v>
      </c>
      <c r="GS264" s="53">
        <v>0</v>
      </c>
      <c r="GT264" s="53">
        <v>0</v>
      </c>
      <c r="GU264" s="53">
        <v>0</v>
      </c>
      <c r="GV264" s="53">
        <v>0</v>
      </c>
      <c r="GW264" s="53">
        <v>0</v>
      </c>
      <c r="GX264" s="53">
        <v>0</v>
      </c>
      <c r="GY264" s="53">
        <v>0</v>
      </c>
      <c r="GZ264" s="53">
        <v>0</v>
      </c>
      <c r="HA264" s="53">
        <v>0</v>
      </c>
      <c r="HB264" s="53">
        <v>0</v>
      </c>
      <c r="HC264" s="53">
        <v>0</v>
      </c>
      <c r="HD264" s="53">
        <v>0</v>
      </c>
      <c r="HE264" s="53">
        <v>0</v>
      </c>
      <c r="HF264" s="53">
        <v>0</v>
      </c>
      <c r="HG264" s="54">
        <v>0</v>
      </c>
      <c r="HH264" s="52"/>
      <c r="HI264" s="160"/>
      <c r="HJ264" s="161"/>
      <c r="HK264" s="161"/>
      <c r="HL264" s="161"/>
      <c r="HM264" s="161"/>
      <c r="HN264" s="161"/>
      <c r="HO264" s="161"/>
      <c r="HP264" s="161"/>
      <c r="HQ264" s="161"/>
      <c r="HR264" s="161"/>
      <c r="HS264" s="161"/>
      <c r="HT264" s="162"/>
      <c r="HU264" s="160"/>
      <c r="HV264" s="161"/>
      <c r="HW264" s="161"/>
      <c r="HX264" s="161"/>
      <c r="HY264" s="161"/>
      <c r="HZ264" s="161"/>
      <c r="IA264" s="161"/>
      <c r="IB264" s="161"/>
      <c r="IC264" s="161"/>
      <c r="ID264" s="161"/>
      <c r="IE264" s="161"/>
      <c r="IF264" s="162"/>
      <c r="IG264" s="160"/>
      <c r="IH264" s="161"/>
      <c r="II264" s="161"/>
      <c r="IJ264" s="161"/>
      <c r="IK264" s="161"/>
      <c r="IL264" s="161"/>
      <c r="IM264" s="161"/>
      <c r="IN264" s="161"/>
      <c r="IO264" s="161"/>
      <c r="IP264" s="161"/>
      <c r="IQ264" s="161"/>
      <c r="IR264" s="162"/>
      <c r="IS264" s="160"/>
      <c r="IT264" s="161"/>
      <c r="IU264" s="161"/>
      <c r="IV264" s="161"/>
      <c r="IW264" s="161"/>
      <c r="IX264" s="161"/>
      <c r="IY264" s="161"/>
      <c r="IZ264" s="161"/>
      <c r="JA264" s="161"/>
      <c r="JB264" s="161"/>
      <c r="JC264" s="161"/>
      <c r="JD264" s="162"/>
      <c r="JE264" s="92"/>
    </row>
    <row r="265" spans="1:265" s="1" customFormat="1" ht="14.4" x14ac:dyDescent="0.3">
      <c r="A265" s="124"/>
      <c r="B265" s="171"/>
      <c r="C265" s="165" t="s">
        <v>43</v>
      </c>
      <c r="D265" s="137" t="s">
        <v>28</v>
      </c>
      <c r="E265" s="137" t="s">
        <v>39</v>
      </c>
      <c r="F265" s="138"/>
      <c r="G265" s="137"/>
      <c r="H265" s="137"/>
      <c r="I265" s="172"/>
      <c r="J265" s="137"/>
      <c r="K265" s="137"/>
      <c r="L265" s="139"/>
      <c r="M265" s="108"/>
      <c r="N265" s="144">
        <f ca="1">SUM(INDIRECT(ADDRESS(ROW($C265)+1,COLUMN($C265)+11,4)&amp;":"&amp;ADDRESS(ROW($C265)+(COUNTIFS($C$1:$C$12,$C265)-1),COLUMN($C265)+11,4)))</f>
        <v>850</v>
      </c>
      <c r="O265" s="137"/>
      <c r="P265" s="137"/>
      <c r="Q265" s="137"/>
      <c r="R265" s="137"/>
      <c r="S265" s="137"/>
      <c r="T265" s="170"/>
      <c r="U265" s="108"/>
      <c r="V265" s="151"/>
      <c r="W265" s="152"/>
      <c r="X265" s="152"/>
      <c r="Y265" s="152"/>
      <c r="Z265" s="152"/>
      <c r="AA265" s="152"/>
      <c r="AB265" s="152"/>
      <c r="AC265" s="152"/>
      <c r="AD265" s="152"/>
      <c r="AE265" s="152"/>
      <c r="AF265" s="152"/>
      <c r="AG265" s="153"/>
      <c r="AH265" s="151"/>
      <c r="AI265" s="152"/>
      <c r="AJ265" s="152"/>
      <c r="AK265" s="152"/>
      <c r="AL265" s="152"/>
      <c r="AM265" s="152"/>
      <c r="AN265" s="152"/>
      <c r="AO265" s="152"/>
      <c r="AP265" s="152"/>
      <c r="AQ265" s="152"/>
      <c r="AR265" s="152"/>
      <c r="AS265" s="153"/>
      <c r="AT265" s="151"/>
      <c r="AU265" s="152"/>
      <c r="AV265" s="152"/>
      <c r="AW265" s="152"/>
      <c r="AX265" s="152"/>
      <c r="AY265" s="152"/>
      <c r="AZ265" s="152"/>
      <c r="BA265" s="152"/>
      <c r="BB265" s="152"/>
      <c r="BC265" s="152"/>
      <c r="BD265" s="152"/>
      <c r="BE265" s="153"/>
      <c r="BF265" s="151"/>
      <c r="BG265" s="152"/>
      <c r="BH265" s="152"/>
      <c r="BI265" s="152"/>
      <c r="BJ265" s="152"/>
      <c r="BK265" s="152"/>
      <c r="BL265" s="152"/>
      <c r="BM265" s="152"/>
      <c r="BN265" s="152"/>
      <c r="BO265" s="152"/>
      <c r="BP265" s="152"/>
      <c r="BQ265" s="153"/>
      <c r="BR265" s="52"/>
      <c r="BS265" s="71"/>
      <c r="BT265" s="71"/>
      <c r="BU265" s="71"/>
      <c r="BV265" s="71"/>
      <c r="BW265" s="71"/>
      <c r="BX265" s="71"/>
      <c r="BY265" s="71"/>
      <c r="BZ265" s="71"/>
      <c r="CA265" s="71"/>
      <c r="CB265" s="71"/>
      <c r="CC265" s="71"/>
      <c r="CD265" s="72"/>
      <c r="CE265" s="71"/>
      <c r="CF265" s="71"/>
      <c r="CG265" s="71"/>
      <c r="CH265" s="71"/>
      <c r="CI265" s="71"/>
      <c r="CJ265" s="71"/>
      <c r="CK265" s="71"/>
      <c r="CL265" s="71"/>
      <c r="CM265" s="71"/>
      <c r="CN265" s="71"/>
      <c r="CO265" s="71"/>
      <c r="CP265" s="72"/>
      <c r="CQ265" s="71"/>
      <c r="CR265" s="71"/>
      <c r="CS265" s="71"/>
      <c r="CT265" s="71"/>
      <c r="CU265" s="71"/>
      <c r="CV265" s="71"/>
      <c r="CW265" s="71"/>
      <c r="CX265" s="71"/>
      <c r="CY265" s="71"/>
      <c r="CZ265" s="71"/>
      <c r="DA265" s="71"/>
      <c r="DB265" s="72"/>
      <c r="DC265" s="71"/>
      <c r="DD265" s="71"/>
      <c r="DE265" s="71"/>
      <c r="DF265" s="71"/>
      <c r="DG265" s="71"/>
      <c r="DH265" s="71"/>
      <c r="DI265" s="71"/>
      <c r="DJ265" s="71"/>
      <c r="DK265" s="71"/>
      <c r="DL265" s="71"/>
      <c r="DM265" s="71"/>
      <c r="DN265" s="71"/>
      <c r="DO265" s="52"/>
      <c r="DP265" s="73"/>
      <c r="DQ265" s="71"/>
      <c r="DR265" s="71"/>
      <c r="DS265" s="71"/>
      <c r="DT265" s="71"/>
      <c r="DU265" s="71"/>
      <c r="DV265" s="71"/>
      <c r="DW265" s="71"/>
      <c r="DX265" s="71"/>
      <c r="DY265" s="71"/>
      <c r="DZ265" s="71"/>
      <c r="EA265" s="71"/>
      <c r="EB265" s="71"/>
      <c r="EC265" s="71"/>
      <c r="ED265" s="71"/>
      <c r="EE265" s="71"/>
      <c r="EF265" s="71"/>
      <c r="EG265" s="71"/>
      <c r="EH265" s="71"/>
      <c r="EI265" s="71"/>
      <c r="EJ265" s="71"/>
      <c r="EK265" s="71"/>
      <c r="EL265" s="74"/>
      <c r="EM265" s="72"/>
      <c r="EN265" s="71"/>
      <c r="EO265" s="71"/>
      <c r="EP265" s="71"/>
      <c r="EQ265" s="71"/>
      <c r="ER265" s="71"/>
      <c r="ES265" s="71"/>
      <c r="ET265" s="71"/>
      <c r="EU265" s="71"/>
      <c r="EV265" s="71"/>
      <c r="EW265" s="71"/>
      <c r="EX265" s="71"/>
      <c r="EY265" s="71"/>
      <c r="EZ265" s="71"/>
      <c r="FA265" s="71"/>
      <c r="FB265" s="71"/>
      <c r="FC265" s="71"/>
      <c r="FD265" s="71"/>
      <c r="FE265" s="71"/>
      <c r="FF265" s="71"/>
      <c r="FG265" s="71"/>
      <c r="FH265" s="71"/>
      <c r="FI265" s="71"/>
      <c r="FJ265" s="71"/>
      <c r="FK265" s="72"/>
      <c r="FL265" s="71"/>
      <c r="FM265" s="71"/>
      <c r="FN265" s="71"/>
      <c r="FO265" s="71"/>
      <c r="FP265" s="71"/>
      <c r="FQ265" s="71"/>
      <c r="FR265" s="71"/>
      <c r="FS265" s="71"/>
      <c r="FT265" s="71"/>
      <c r="FU265" s="71"/>
      <c r="FV265" s="71"/>
      <c r="FW265" s="71"/>
      <c r="FX265" s="71"/>
      <c r="FY265" s="71"/>
      <c r="FZ265" s="71"/>
      <c r="GA265" s="71"/>
      <c r="GB265" s="71"/>
      <c r="GC265" s="71"/>
      <c r="GD265" s="71"/>
      <c r="GE265" s="71"/>
      <c r="GF265" s="71"/>
      <c r="GG265" s="71"/>
      <c r="GH265" s="71"/>
      <c r="GI265" s="72"/>
      <c r="GJ265" s="71"/>
      <c r="GK265" s="71"/>
      <c r="GL265" s="71"/>
      <c r="GM265" s="71"/>
      <c r="GN265" s="71"/>
      <c r="GO265" s="71"/>
      <c r="GP265" s="71"/>
      <c r="GQ265" s="71"/>
      <c r="GR265" s="71"/>
      <c r="GS265" s="71"/>
      <c r="GT265" s="71"/>
      <c r="GU265" s="71"/>
      <c r="GV265" s="71"/>
      <c r="GW265" s="71"/>
      <c r="GX265" s="71"/>
      <c r="GY265" s="71"/>
      <c r="GZ265" s="71"/>
      <c r="HA265" s="71"/>
      <c r="HB265" s="71"/>
      <c r="HC265" s="71"/>
      <c r="HD265" s="71"/>
      <c r="HE265" s="71"/>
      <c r="HF265" s="71"/>
      <c r="HG265" s="72"/>
      <c r="HH265" s="52"/>
      <c r="HI265" s="157"/>
      <c r="HJ265" s="158"/>
      <c r="HK265" s="158"/>
      <c r="HL265" s="158"/>
      <c r="HM265" s="158"/>
      <c r="HN265" s="158"/>
      <c r="HO265" s="158"/>
      <c r="HP265" s="158"/>
      <c r="HQ265" s="158"/>
      <c r="HR265" s="158"/>
      <c r="HS265" s="158"/>
      <c r="HT265" s="159"/>
      <c r="HU265" s="157"/>
      <c r="HV265" s="158"/>
      <c r="HW265" s="158"/>
      <c r="HX265" s="158"/>
      <c r="HY265" s="158"/>
      <c r="HZ265" s="158"/>
      <c r="IA265" s="158"/>
      <c r="IB265" s="158"/>
      <c r="IC265" s="158"/>
      <c r="ID265" s="158"/>
      <c r="IE265" s="158"/>
      <c r="IF265" s="159"/>
      <c r="IG265" s="157"/>
      <c r="IH265" s="158"/>
      <c r="II265" s="158"/>
      <c r="IJ265" s="158"/>
      <c r="IK265" s="158"/>
      <c r="IL265" s="158"/>
      <c r="IM265" s="158"/>
      <c r="IN265" s="158"/>
      <c r="IO265" s="158"/>
      <c r="IP265" s="158"/>
      <c r="IQ265" s="158"/>
      <c r="IR265" s="159"/>
      <c r="IS265" s="157"/>
      <c r="IT265" s="158"/>
      <c r="IU265" s="158"/>
      <c r="IV265" s="158"/>
      <c r="IW265" s="158"/>
      <c r="IX265" s="158"/>
      <c r="IY265" s="158"/>
      <c r="IZ265" s="158"/>
      <c r="JA265" s="158"/>
      <c r="JB265" s="158"/>
      <c r="JC265" s="158"/>
      <c r="JD265" s="159"/>
      <c r="JE265" s="92"/>
    </row>
    <row r="266" spans="1:265" s="1" customFormat="1" ht="15" customHeight="1" x14ac:dyDescent="0.3">
      <c r="A266" s="125"/>
      <c r="B266" s="163">
        <f t="shared" ref="B266:B268" ca="1" si="3751">INDIRECT(ADDRESS(ROW(A266)-1,COLUMN(A266)+1,4),TRUE)</f>
        <v>0</v>
      </c>
      <c r="C266" s="164" t="str">
        <f t="shared" ref="C266:C268" ca="1" si="3752">INDIRECT(ADDRESS(ROW(B266)-1,COLUMN(B266)+1,4),TRUE)</f>
        <v>Affaire 1</v>
      </c>
      <c r="D266" s="140" t="str">
        <f t="shared" ref="D266:D268" ca="1" si="3753">INDIRECT(ADDRESS(ROW(C266)-1,COLUMN(C266)+1,4),TRUE)</f>
        <v>DCE/REA</v>
      </c>
      <c r="E266" s="141" t="s">
        <v>38</v>
      </c>
      <c r="F266" s="142">
        <v>1</v>
      </c>
      <c r="G266" s="140">
        <f t="shared" ref="G266:G268" ca="1" si="3754">INDIRECT(ADDRESS(ROW(F266)-1,COLUMN(F266)+1,4),TRUE)</f>
        <v>0</v>
      </c>
      <c r="H266" s="140">
        <f t="shared" ref="H266:H268" ca="1" si="3755">INDIRECT(ADDRESS(ROW(G266)-1,COLUMN(G266)+1,4),TRUE)</f>
        <v>0</v>
      </c>
      <c r="I266" s="168">
        <f t="shared" ref="I266:I268" ca="1" si="3756">INDIRECT(ADDRESS(ROW(H266)-1,COLUMN(H266)+1,4),TRUE)</f>
        <v>0</v>
      </c>
      <c r="J266" s="173">
        <f t="shared" ref="J266:J268" ca="1" si="3757">INDIRECT(ADDRESS(ROW(I266)-1,COLUMN(I266)+1,4),TRUE)</f>
        <v>0</v>
      </c>
      <c r="K266" s="140">
        <f t="shared" ref="K266:K268" ca="1" si="3758">INDIRECT(ADDRESS(ROW(J266)-1,COLUMN(J266)+1,4),TRUE)</f>
        <v>0</v>
      </c>
      <c r="L266" s="143">
        <f t="shared" ref="L266:L268" ca="1" si="3759">INDIRECT(ADDRESS(ROW(K266)-1,COLUMN(K266)+1,4),TRUE)</f>
        <v>0</v>
      </c>
      <c r="M266" s="108"/>
      <c r="N266" s="145">
        <v>400</v>
      </c>
      <c r="O266" s="146">
        <v>43466</v>
      </c>
      <c r="P266" s="146">
        <v>43586</v>
      </c>
      <c r="Q266" s="147"/>
      <c r="R266" s="148" t="str">
        <f ca="1">IF(AND($P266&lt;&gt;"",$P266&lt;=$B$1,$Q266=""),"RETARD","")</f>
        <v>RETARD</v>
      </c>
      <c r="S266" s="148">
        <f ca="1">IF($O266="","",IF(AND($B$1&lt;$P266,$Q266=""),$P266,IF(AND($Q266&lt;=$P266,$Q266&lt;&gt;""),$Q266,EDATE($P266,1))))</f>
        <v>43617</v>
      </c>
      <c r="T266" s="169"/>
      <c r="U266" s="108"/>
      <c r="V266" s="154" t="str">
        <f t="shared" ref="V266:V268" ca="1" si="3760">IF(AND(BS266&gt;0,BT266&gt;0),"-",IF(AND(BS266&gt;0,BT266=0),IF($D266="DCE/REA",IF(HI266="","DCE","REA"),$D266),""))</f>
        <v>-</v>
      </c>
      <c r="W266" s="155" t="str">
        <f t="shared" ref="W266:W268" ca="1" si="3761">IF(AND(BT266&gt;0,BU266&gt;0),"-",IF(AND(BT266&gt;0,BU266=0),IF($D266="DCE/REA",IF(HJ266="","DCE","REA"),$D266),""))</f>
        <v>-</v>
      </c>
      <c r="X266" s="155" t="str">
        <f t="shared" ref="X266:X268" ca="1" si="3762">IF(AND(BU266&gt;0,BV266&gt;0),"-",IF(AND(BU266&gt;0,BV266=0),IF($D266="DCE/REA",IF(HK266="","DCE","REA"),$D266),""))</f>
        <v>-</v>
      </c>
      <c r="Y266" s="155" t="str">
        <f t="shared" ref="Y266:Y268" ca="1" si="3763">IF(AND(BV266&gt;0,BW266&gt;0),"-",IF(AND(BV266&gt;0,BW266=0),IF($D266="DCE/REA",IF(HL266="","DCE","REA"),$D266),""))</f>
        <v>-</v>
      </c>
      <c r="Z266" s="155" t="str">
        <f t="shared" ref="Z266:Z268" ca="1" si="3764">IF(AND(BW266&gt;0,BX266&gt;0),"-",IF(AND(BW266&gt;0,BX266=0),IF($D266="DCE/REA",IF(HM266="","DCE","REA"),$D266),""))</f>
        <v>-</v>
      </c>
      <c r="AA266" s="155" t="str">
        <f t="shared" ref="AA266:AA268" ca="1" si="3765">IF(AND(BX266&gt;0,BY266&gt;0),"-",IF(AND(BX266&gt;0,BY266=0),IF($D266="DCE/REA",IF(HN266="","DCE","REA"),$D266),""))</f>
        <v>DCE</v>
      </c>
      <c r="AB266" s="155" t="str">
        <f t="shared" ref="AB266:AB268" ca="1" si="3766">IF(AND(BY266&gt;0,BZ266&gt;0),"-",IF(AND(BY266&gt;0,BZ266=0),IF($D266="DCE/REA",IF(HO266="","DCE","REA"),$D266),""))</f>
        <v/>
      </c>
      <c r="AC266" s="155" t="str">
        <f t="shared" ref="AC266:AC268" ca="1" si="3767">IF(AND(BZ266&gt;0,CA266&gt;0),"-",IF(AND(BZ266&gt;0,CA266=0),IF($D266="DCE/REA",IF(HP266="","DCE","REA"),$D266),""))</f>
        <v/>
      </c>
      <c r="AD266" s="155" t="str">
        <f t="shared" ref="AD266:AD268" ca="1" si="3768">IF(AND(CA266&gt;0,CB266&gt;0),"-",IF(AND(CA266&gt;0,CB266=0),IF($D266="DCE/REA",IF(HQ266="","DCE","REA"),$D266),""))</f>
        <v/>
      </c>
      <c r="AE266" s="155" t="str">
        <f t="shared" ref="AE266:AE268" ca="1" si="3769">IF(AND(CB266&gt;0,CC266&gt;0),"-",IF(AND(CB266&gt;0,CC266=0),IF($D266="DCE/REA",IF(HR266="","DCE","REA"),$D266),""))</f>
        <v/>
      </c>
      <c r="AF266" s="155" t="str">
        <f t="shared" ref="AF266:AF268" ca="1" si="3770">IF(AND(CC266&gt;0,CD266&gt;0),"-",IF(AND(CC266&gt;0,CD266=0),IF($D266="DCE/REA",IF(HS266="","DCE","REA"),$D266),""))</f>
        <v/>
      </c>
      <c r="AG266" s="156" t="str">
        <f t="shared" ref="AG266:AG268" ca="1" si="3771">IF(AND(CD266&gt;0,CE266&gt;0),"-",IF(AND(CD266&gt;0,CE266=0),IF($D266="DCE/REA",IF(HT266="","DCE","REA"),$D266),""))</f>
        <v/>
      </c>
      <c r="AH266" s="154" t="str">
        <f t="shared" ref="AH266:AH268" ca="1" si="3772">IF(AND(CE266&gt;0,CF266&gt;0),"-",IF(AND(CE266&gt;0,CF266=0),IF($D266="DCE/REA",IF(HU266="","DCE","REA"),$D266),""))</f>
        <v/>
      </c>
      <c r="AI266" s="155" t="str">
        <f t="shared" ref="AI266:AI268" ca="1" si="3773">IF(AND(CF266&gt;0,CG266&gt;0),"-",IF(AND(CF266&gt;0,CG266=0),IF($D266="DCE/REA",IF(HV266="","DCE","REA"),$D266),""))</f>
        <v/>
      </c>
      <c r="AJ266" s="155" t="str">
        <f t="shared" ref="AJ266:AJ268" ca="1" si="3774">IF(AND(CG266&gt;0,CH266&gt;0),"-",IF(AND(CG266&gt;0,CH266=0),IF($D266="DCE/REA",IF(HW266="","DCE","REA"),$D266),""))</f>
        <v/>
      </c>
      <c r="AK266" s="155" t="str">
        <f t="shared" ref="AK266:AK268" ca="1" si="3775">IF(AND(CH266&gt;0,CI266&gt;0),"-",IF(AND(CH266&gt;0,CI266=0),IF($D266="DCE/REA",IF(HX266="","DCE","REA"),$D266),""))</f>
        <v/>
      </c>
      <c r="AL266" s="155" t="str">
        <f t="shared" ref="AL266:AL268" ca="1" si="3776">IF(AND(CI266&gt;0,CJ266&gt;0),"-",IF(AND(CI266&gt;0,CJ266=0),IF($D266="DCE/REA",IF(HY266="","DCE","REA"),$D266),""))</f>
        <v/>
      </c>
      <c r="AM266" s="155" t="str">
        <f t="shared" ref="AM266:AM268" ca="1" si="3777">IF(AND(CJ266&gt;0,CK266&gt;0),"-",IF(AND(CJ266&gt;0,CK266=0),IF($D266="DCE/REA",IF(HZ266="","DCE","REA"),$D266),""))</f>
        <v/>
      </c>
      <c r="AN266" s="155" t="str">
        <f t="shared" ref="AN266:AN268" ca="1" si="3778">IF(AND(CK266&gt;0,CL266&gt;0),"-",IF(AND(CK266&gt;0,CL266=0),IF($D266="DCE/REA",IF(IA266="","DCE","REA"),$D266),""))</f>
        <v/>
      </c>
      <c r="AO266" s="155" t="str">
        <f t="shared" ref="AO266:AO268" ca="1" si="3779">IF(AND(CL266&gt;0,CM266&gt;0),"-",IF(AND(CL266&gt;0,CM266=0),IF($D266="DCE/REA",IF(IB266="","DCE","REA"),$D266),""))</f>
        <v/>
      </c>
      <c r="AP266" s="155" t="str">
        <f t="shared" ref="AP266:AP268" ca="1" si="3780">IF(AND(CM266&gt;0,CN266&gt;0),"-",IF(AND(CM266&gt;0,CN266=0),IF($D266="DCE/REA",IF(IC266="","DCE","REA"),$D266),""))</f>
        <v/>
      </c>
      <c r="AQ266" s="155" t="str">
        <f t="shared" ref="AQ266:AQ268" ca="1" si="3781">IF(AND(CN266&gt;0,CO266&gt;0),"-",IF(AND(CN266&gt;0,CO266=0),IF($D266="DCE/REA",IF(ID266="","DCE","REA"),$D266),""))</f>
        <v/>
      </c>
      <c r="AR266" s="155" t="str">
        <f t="shared" ref="AR266:AR268" ca="1" si="3782">IF(AND(CO266&gt;0,CP266&gt;0),"-",IF(AND(CO266&gt;0,CP266=0),IF($D266="DCE/REA",IF(IE266="","DCE","REA"),$D266),""))</f>
        <v/>
      </c>
      <c r="AS266" s="156" t="str">
        <f t="shared" ref="AS266:AS268" ca="1" si="3783">IF(AND(CP266&gt;0,CQ266&gt;0),"-",IF(AND(CP266&gt;0,CQ266=0),IF($D266="DCE/REA",IF(IF266="","DCE","REA"),$D266),""))</f>
        <v/>
      </c>
      <c r="AT266" s="154" t="str">
        <f t="shared" ref="AT266:AT268" ca="1" si="3784">IF(AND(CQ266&gt;0,CR266&gt;0),"-",IF(AND(CQ266&gt;0,CR266=0),IF($D266="DCE/REA",IF(IG266="","DCE","REA"),$D266),""))</f>
        <v/>
      </c>
      <c r="AU266" s="155" t="str">
        <f t="shared" ref="AU266:AU268" ca="1" si="3785">IF(AND(CR266&gt;0,CS266&gt;0),"-",IF(AND(CR266&gt;0,CS266=0),IF($D266="DCE/REA",IF(IH266="","DCE","REA"),$D266),""))</f>
        <v/>
      </c>
      <c r="AV266" s="155" t="str">
        <f t="shared" ref="AV266:AV268" ca="1" si="3786">IF(AND(CS266&gt;0,CT266&gt;0),"-",IF(AND(CS266&gt;0,CT266=0),IF($D266="DCE/REA",IF(II266="","DCE","REA"),$D266),""))</f>
        <v/>
      </c>
      <c r="AW266" s="155" t="str">
        <f t="shared" ref="AW266:AW268" ca="1" si="3787">IF(AND(CT266&gt;0,CU266&gt;0),"-",IF(AND(CT266&gt;0,CU266=0),IF($D266="DCE/REA",IF(IJ266="","DCE","REA"),$D266),""))</f>
        <v/>
      </c>
      <c r="AX266" s="155" t="str">
        <f t="shared" ref="AX266:AX268" ca="1" si="3788">IF(AND(CU266&gt;0,CV266&gt;0),"-",IF(AND(CU266&gt;0,CV266=0),IF($D266="DCE/REA",IF(IK266="","DCE","REA"),$D266),""))</f>
        <v/>
      </c>
      <c r="AY266" s="155" t="str">
        <f t="shared" ref="AY266:AY268" ca="1" si="3789">IF(AND(CV266&gt;0,CW266&gt;0),"-",IF(AND(CV266&gt;0,CW266=0),IF($D266="DCE/REA",IF(IL266="","DCE","REA"),$D266),""))</f>
        <v/>
      </c>
      <c r="AZ266" s="155" t="str">
        <f t="shared" ref="AZ266:AZ268" ca="1" si="3790">IF(AND(CW266&gt;0,CX266&gt;0),"-",IF(AND(CW266&gt;0,CX266=0),IF($D266="DCE/REA",IF(IM266="","DCE","REA"),$D266),""))</f>
        <v/>
      </c>
      <c r="BA266" s="155" t="str">
        <f t="shared" ref="BA266:BA268" ca="1" si="3791">IF(AND(CX266&gt;0,CY266&gt;0),"-",IF(AND(CX266&gt;0,CY266=0),IF($D266="DCE/REA",IF(IN266="","DCE","REA"),$D266),""))</f>
        <v/>
      </c>
      <c r="BB266" s="155" t="str">
        <f t="shared" ref="BB266:BB268" ca="1" si="3792">IF(AND(CY266&gt;0,CZ266&gt;0),"-",IF(AND(CY266&gt;0,CZ266=0),IF($D266="DCE/REA",IF(IO266="","DCE","REA"),$D266),""))</f>
        <v/>
      </c>
      <c r="BC266" s="155" t="str">
        <f t="shared" ref="BC266:BC268" ca="1" si="3793">IF(AND(CZ266&gt;0,DA266&gt;0),"-",IF(AND(CZ266&gt;0,DA266=0),IF($D266="DCE/REA",IF(IP266="","DCE","REA"),$D266),""))</f>
        <v/>
      </c>
      <c r="BD266" s="155" t="str">
        <f t="shared" ref="BD266:BD268" ca="1" si="3794">IF(AND(DA266&gt;0,DB266&gt;0),"-",IF(AND(DA266&gt;0,DB266=0),IF($D266="DCE/REA",IF(IQ266="","DCE","REA"),$D266),""))</f>
        <v/>
      </c>
      <c r="BE266" s="156" t="str">
        <f t="shared" ref="BE266:BE268" ca="1" si="3795">IF(AND(DB266&gt;0,DC266&gt;0),"-",IF(AND(DB266&gt;0,DC266=0),IF($D266="DCE/REA",IF(IR266="","DCE","REA"),$D266),""))</f>
        <v/>
      </c>
      <c r="BF266" s="154" t="str">
        <f t="shared" ref="BF266:BF268" ca="1" si="3796">IF(AND(DC266&gt;0,DD266&gt;0),"-",IF(AND(DC266&gt;0,DD266=0),IF($D266="DCE/REA",IF(IS266="","DCE","REA"),$D266),""))</f>
        <v/>
      </c>
      <c r="BG266" s="155" t="str">
        <f t="shared" ref="BG266:BG268" ca="1" si="3797">IF(AND(DD266&gt;0,DE266&gt;0),"-",IF(AND(DD266&gt;0,DE266=0),IF($D266="DCE/REA",IF(IT266="","DCE","REA"),$D266),""))</f>
        <v/>
      </c>
      <c r="BH266" s="155" t="str">
        <f t="shared" ref="BH266:BH268" ca="1" si="3798">IF(AND(DE266&gt;0,DF266&gt;0),"-",IF(AND(DE266&gt;0,DF266=0),IF($D266="DCE/REA",IF(IU266="","DCE","REA"),$D266),""))</f>
        <v/>
      </c>
      <c r="BI266" s="155" t="str">
        <f t="shared" ref="BI266:BI268" ca="1" si="3799">IF(AND(DF266&gt;0,DG266&gt;0),"-",IF(AND(DF266&gt;0,DG266=0),IF($D266="DCE/REA",IF(IV266="","DCE","REA"),$D266),""))</f>
        <v/>
      </c>
      <c r="BJ266" s="155" t="str">
        <f t="shared" ref="BJ266:BJ268" ca="1" si="3800">IF(AND(DG266&gt;0,DH266&gt;0),"-",IF(AND(DG266&gt;0,DH266=0),IF($D266="DCE/REA",IF(IW266="","DCE","REA"),$D266),""))</f>
        <v/>
      </c>
      <c r="BK266" s="155" t="str">
        <f t="shared" ref="BK266:BK268" ca="1" si="3801">IF(AND(DH266&gt;0,DI266&gt;0),"-",IF(AND(DH266&gt;0,DI266=0),IF($D266="DCE/REA",IF(IX266="","DCE","REA"),$D266),""))</f>
        <v/>
      </c>
      <c r="BL266" s="155" t="str">
        <f t="shared" ref="BL266:BL268" ca="1" si="3802">IF(AND(DI266&gt;0,DJ266&gt;0),"-",IF(AND(DI266&gt;0,DJ266=0),IF($D266="DCE/REA",IF(IY266="","DCE","REA"),$D266),""))</f>
        <v/>
      </c>
      <c r="BM266" s="155" t="str">
        <f t="shared" ref="BM266:BM268" ca="1" si="3803">IF(AND(DJ266&gt;0,DK266&gt;0),"-",IF(AND(DJ266&gt;0,DK266=0),IF($D266="DCE/REA",IF(IZ266="","DCE","REA"),$D266),""))</f>
        <v/>
      </c>
      <c r="BN266" s="155" t="str">
        <f t="shared" ref="BN266:BN268" ca="1" si="3804">IF(AND(DK266&gt;0,DL266&gt;0),"-",IF(AND(DK266&gt;0,DL266=0),IF($D266="DCE/REA",IF(JA266="","DCE","REA"),$D266),""))</f>
        <v/>
      </c>
      <c r="BO266" s="155" t="str">
        <f t="shared" ref="BO266:BO268" ca="1" si="3805">IF(AND(DL266&gt;0,DM266&gt;0),"-",IF(AND(DL266&gt;0,DM266=0),IF($D266="DCE/REA",IF(JB266="","DCE","REA"),$D266),""))</f>
        <v/>
      </c>
      <c r="BP266" s="155" t="str">
        <f t="shared" ref="BP266:BP268" ca="1" si="3806">IF(AND(DM266&gt;0,DN266&gt;0),"-",IF(AND(DM266&gt;0,DN266=0),IF($D266="DCE/REA",IF(JC266="","DCE","REA"),$D266),""))</f>
        <v/>
      </c>
      <c r="BQ266" s="156" t="str">
        <f t="shared" ref="BQ266:BQ268" ca="1" si="3807">IF(AND(DN266&gt;0,DO266&gt;0),"-",IF(AND(DN266&gt;0,DO266=0),IF($D266="DCE/REA",IF(JD266="","DCE","REA"),$D266),""))</f>
        <v/>
      </c>
      <c r="BR266" s="52"/>
      <c r="BS266" s="53">
        <f t="shared" ref="BS266:CH268" ca="1" si="3808">IF(OFFSET($HI266,,(COLUMN()-COLUMN($BS$1:$BS$12)),,1)&lt;&gt;"",OFFSET($HI266,,(COLUMN()-COLUMN($BS$1:$BS$12)),,1),SUM(OFFSET($DP266,,2*(COLUMN()-COLUMN($BS$1:$BS$12)),,2)))</f>
        <v>47.058823529411768</v>
      </c>
      <c r="BT266" s="53">
        <f t="shared" ca="1" si="3808"/>
        <v>47.058823529411768</v>
      </c>
      <c r="BU266" s="53">
        <f t="shared" ca="1" si="3808"/>
        <v>70.588235294117652</v>
      </c>
      <c r="BV266" s="53">
        <f t="shared" ca="1" si="3808"/>
        <v>94.117647058823536</v>
      </c>
      <c r="BW266" s="53">
        <f t="shared" ca="1" si="3808"/>
        <v>94.117647058823536</v>
      </c>
      <c r="BX266" s="53">
        <f t="shared" ca="1" si="3808"/>
        <v>47.058823529411768</v>
      </c>
      <c r="BY266" s="53">
        <f t="shared" ca="1" si="3808"/>
        <v>0</v>
      </c>
      <c r="BZ266" s="53">
        <f t="shared" ca="1" si="3808"/>
        <v>0</v>
      </c>
      <c r="CA266" s="53">
        <f t="shared" ca="1" si="3808"/>
        <v>0</v>
      </c>
      <c r="CB266" s="53">
        <f t="shared" ca="1" si="3808"/>
        <v>0</v>
      </c>
      <c r="CC266" s="53">
        <f t="shared" ca="1" si="3808"/>
        <v>0</v>
      </c>
      <c r="CD266" s="54">
        <f t="shared" ca="1" si="3808"/>
        <v>0</v>
      </c>
      <c r="CE266" s="53">
        <f t="shared" ca="1" si="3808"/>
        <v>0</v>
      </c>
      <c r="CF266" s="53">
        <f t="shared" ca="1" si="3808"/>
        <v>0</v>
      </c>
      <c r="CG266" s="53">
        <f t="shared" ca="1" si="3808"/>
        <v>0</v>
      </c>
      <c r="CH266" s="53">
        <f t="shared" ca="1" si="3808"/>
        <v>0</v>
      </c>
      <c r="CI266" s="53">
        <f t="shared" ref="CI266:CX268" ca="1" si="3809">IF(OFFSET($HI266,,(COLUMN()-COLUMN($BS$1:$BS$12)),,1)&lt;&gt;"",OFFSET($HI266,,(COLUMN()-COLUMN($BS$1:$BS$12)),,1),SUM(OFFSET($DP266,,2*(COLUMN()-COLUMN($BS$1:$BS$12)),,2)))</f>
        <v>0</v>
      </c>
      <c r="CJ266" s="53">
        <f t="shared" ca="1" si="3809"/>
        <v>0</v>
      </c>
      <c r="CK266" s="53">
        <f t="shared" ca="1" si="3809"/>
        <v>0</v>
      </c>
      <c r="CL266" s="53">
        <f t="shared" ca="1" si="3809"/>
        <v>0</v>
      </c>
      <c r="CM266" s="53">
        <f t="shared" ca="1" si="3809"/>
        <v>0</v>
      </c>
      <c r="CN266" s="53">
        <f t="shared" ca="1" si="3809"/>
        <v>0</v>
      </c>
      <c r="CO266" s="53">
        <f t="shared" ca="1" si="3809"/>
        <v>0</v>
      </c>
      <c r="CP266" s="54">
        <f t="shared" ca="1" si="3809"/>
        <v>0</v>
      </c>
      <c r="CQ266" s="53">
        <f t="shared" ca="1" si="3809"/>
        <v>0</v>
      </c>
      <c r="CR266" s="53">
        <f t="shared" ca="1" si="3809"/>
        <v>0</v>
      </c>
      <c r="CS266" s="53">
        <f t="shared" ca="1" si="3809"/>
        <v>0</v>
      </c>
      <c r="CT266" s="53">
        <f t="shared" ca="1" si="3809"/>
        <v>0</v>
      </c>
      <c r="CU266" s="53">
        <f t="shared" ca="1" si="3809"/>
        <v>0</v>
      </c>
      <c r="CV266" s="53">
        <f t="shared" ca="1" si="3809"/>
        <v>0</v>
      </c>
      <c r="CW266" s="53">
        <f t="shared" ca="1" si="3809"/>
        <v>0</v>
      </c>
      <c r="CX266" s="53">
        <f t="shared" ca="1" si="3809"/>
        <v>0</v>
      </c>
      <c r="CY266" s="53">
        <f t="shared" ref="CY266:DN268" ca="1" si="3810">IF(OFFSET($HI266,,(COLUMN()-COLUMN($BS$1:$BS$12)),,1)&lt;&gt;"",OFFSET($HI266,,(COLUMN()-COLUMN($BS$1:$BS$12)),,1),SUM(OFFSET($DP266,,2*(COLUMN()-COLUMN($BS$1:$BS$12)),,2)))</f>
        <v>0</v>
      </c>
      <c r="CZ266" s="53">
        <f t="shared" ca="1" si="3810"/>
        <v>0</v>
      </c>
      <c r="DA266" s="53">
        <f t="shared" ca="1" si="3810"/>
        <v>0</v>
      </c>
      <c r="DB266" s="54">
        <f t="shared" ca="1" si="3810"/>
        <v>0</v>
      </c>
      <c r="DC266" s="53">
        <f t="shared" ca="1" si="3810"/>
        <v>0</v>
      </c>
      <c r="DD266" s="53">
        <f t="shared" ca="1" si="3810"/>
        <v>0</v>
      </c>
      <c r="DE266" s="53">
        <f t="shared" ca="1" si="3810"/>
        <v>0</v>
      </c>
      <c r="DF266" s="53">
        <f t="shared" ca="1" si="3810"/>
        <v>0</v>
      </c>
      <c r="DG266" s="53">
        <f t="shared" ca="1" si="3810"/>
        <v>0</v>
      </c>
      <c r="DH266" s="53">
        <f t="shared" ca="1" si="3810"/>
        <v>0</v>
      </c>
      <c r="DI266" s="53">
        <f t="shared" ca="1" si="3810"/>
        <v>0</v>
      </c>
      <c r="DJ266" s="53">
        <f t="shared" ca="1" si="3810"/>
        <v>0</v>
      </c>
      <c r="DK266" s="53">
        <f t="shared" ca="1" si="3810"/>
        <v>0</v>
      </c>
      <c r="DL266" s="53">
        <f t="shared" ca="1" si="3810"/>
        <v>0</v>
      </c>
      <c r="DM266" s="53">
        <f t="shared" ca="1" si="3810"/>
        <v>0</v>
      </c>
      <c r="DN266" s="53">
        <f t="shared" ca="1" si="3810"/>
        <v>0</v>
      </c>
      <c r="DO266" s="52"/>
      <c r="DP266" s="60">
        <v>23.529411764705884</v>
      </c>
      <c r="DQ266" s="53">
        <v>23.529411764705884</v>
      </c>
      <c r="DR266" s="53">
        <v>23.529411764705884</v>
      </c>
      <c r="DS266" s="53">
        <v>23.529411764705884</v>
      </c>
      <c r="DT266" s="53">
        <v>23.529411764705884</v>
      </c>
      <c r="DU266" s="53">
        <v>47.058823529411768</v>
      </c>
      <c r="DV266" s="53">
        <v>47.058823529411768</v>
      </c>
      <c r="DW266" s="53">
        <v>47.058823529411768</v>
      </c>
      <c r="DX266" s="53">
        <v>47.058823529411768</v>
      </c>
      <c r="DY266" s="53">
        <v>47.058823529411768</v>
      </c>
      <c r="DZ266" s="53">
        <v>47.058823529411768</v>
      </c>
      <c r="EA266" s="53">
        <v>0</v>
      </c>
      <c r="EB266" s="53">
        <v>0</v>
      </c>
      <c r="EC266" s="53">
        <v>0</v>
      </c>
      <c r="ED266" s="53">
        <v>0</v>
      </c>
      <c r="EE266" s="53">
        <v>0</v>
      </c>
      <c r="EF266" s="53">
        <v>0</v>
      </c>
      <c r="EG266" s="53">
        <v>0</v>
      </c>
      <c r="EH266" s="53">
        <v>0</v>
      </c>
      <c r="EI266" s="53">
        <v>0</v>
      </c>
      <c r="EJ266" s="53">
        <v>0</v>
      </c>
      <c r="EK266" s="53">
        <v>0</v>
      </c>
      <c r="EL266" s="55">
        <v>0</v>
      </c>
      <c r="EM266" s="54">
        <v>0</v>
      </c>
      <c r="EN266" s="53">
        <v>0</v>
      </c>
      <c r="EO266" s="53">
        <v>0</v>
      </c>
      <c r="EP266" s="53">
        <v>0</v>
      </c>
      <c r="EQ266" s="53">
        <v>0</v>
      </c>
      <c r="ER266" s="53">
        <v>0</v>
      </c>
      <c r="ES266" s="53">
        <v>0</v>
      </c>
      <c r="ET266" s="53">
        <v>0</v>
      </c>
      <c r="EU266" s="53">
        <v>0</v>
      </c>
      <c r="EV266" s="53">
        <v>0</v>
      </c>
      <c r="EW266" s="53">
        <v>0</v>
      </c>
      <c r="EX266" s="53">
        <v>0</v>
      </c>
      <c r="EY266" s="53">
        <v>0</v>
      </c>
      <c r="EZ266" s="53">
        <v>0</v>
      </c>
      <c r="FA266" s="53">
        <v>0</v>
      </c>
      <c r="FB266" s="53">
        <v>0</v>
      </c>
      <c r="FC266" s="53">
        <v>0</v>
      </c>
      <c r="FD266" s="53">
        <v>0</v>
      </c>
      <c r="FE266" s="53">
        <v>0</v>
      </c>
      <c r="FF266" s="53">
        <v>0</v>
      </c>
      <c r="FG266" s="53">
        <v>0</v>
      </c>
      <c r="FH266" s="53">
        <v>0</v>
      </c>
      <c r="FI266" s="53">
        <v>0</v>
      </c>
      <c r="FJ266" s="53">
        <v>0</v>
      </c>
      <c r="FK266" s="54">
        <v>0</v>
      </c>
      <c r="FL266" s="53">
        <v>0</v>
      </c>
      <c r="FM266" s="53">
        <v>0</v>
      </c>
      <c r="FN266" s="53">
        <v>0</v>
      </c>
      <c r="FO266" s="53">
        <v>0</v>
      </c>
      <c r="FP266" s="53">
        <v>0</v>
      </c>
      <c r="FQ266" s="53">
        <v>0</v>
      </c>
      <c r="FR266" s="53">
        <v>0</v>
      </c>
      <c r="FS266" s="53">
        <v>0</v>
      </c>
      <c r="FT266" s="53">
        <v>0</v>
      </c>
      <c r="FU266" s="53">
        <v>0</v>
      </c>
      <c r="FV266" s="53">
        <v>0</v>
      </c>
      <c r="FW266" s="53">
        <v>0</v>
      </c>
      <c r="FX266" s="53">
        <v>0</v>
      </c>
      <c r="FY266" s="53">
        <v>0</v>
      </c>
      <c r="FZ266" s="53">
        <v>0</v>
      </c>
      <c r="GA266" s="53">
        <v>0</v>
      </c>
      <c r="GB266" s="53">
        <v>0</v>
      </c>
      <c r="GC266" s="53">
        <v>0</v>
      </c>
      <c r="GD266" s="53">
        <v>0</v>
      </c>
      <c r="GE266" s="53">
        <v>0</v>
      </c>
      <c r="GF266" s="53">
        <v>0</v>
      </c>
      <c r="GG266" s="53">
        <v>0</v>
      </c>
      <c r="GH266" s="53">
        <v>0</v>
      </c>
      <c r="GI266" s="54">
        <v>0</v>
      </c>
      <c r="GJ266" s="53">
        <v>0</v>
      </c>
      <c r="GK266" s="53">
        <v>0</v>
      </c>
      <c r="GL266" s="53">
        <v>0</v>
      </c>
      <c r="GM266" s="53">
        <v>0</v>
      </c>
      <c r="GN266" s="53">
        <v>0</v>
      </c>
      <c r="GO266" s="53">
        <v>0</v>
      </c>
      <c r="GP266" s="53">
        <v>0</v>
      </c>
      <c r="GQ266" s="53">
        <v>0</v>
      </c>
      <c r="GR266" s="53">
        <v>0</v>
      </c>
      <c r="GS266" s="53">
        <v>0</v>
      </c>
      <c r="GT266" s="53">
        <v>0</v>
      </c>
      <c r="GU266" s="53">
        <v>0</v>
      </c>
      <c r="GV266" s="53">
        <v>0</v>
      </c>
      <c r="GW266" s="53">
        <v>0</v>
      </c>
      <c r="GX266" s="53">
        <v>0</v>
      </c>
      <c r="GY266" s="53">
        <v>0</v>
      </c>
      <c r="GZ266" s="53">
        <v>0</v>
      </c>
      <c r="HA266" s="53">
        <v>0</v>
      </c>
      <c r="HB266" s="53">
        <v>0</v>
      </c>
      <c r="HC266" s="53">
        <v>0</v>
      </c>
      <c r="HD266" s="53">
        <v>0</v>
      </c>
      <c r="HE266" s="53">
        <v>0</v>
      </c>
      <c r="HF266" s="53">
        <v>0</v>
      </c>
      <c r="HG266" s="54">
        <v>0</v>
      </c>
      <c r="HH266" s="52"/>
      <c r="HI266" s="160"/>
      <c r="HJ266" s="161"/>
      <c r="HK266" s="161"/>
      <c r="HL266" s="161"/>
      <c r="HM266" s="161"/>
      <c r="HN266" s="161"/>
      <c r="HO266" s="161"/>
      <c r="HP266" s="161"/>
      <c r="HQ266" s="161"/>
      <c r="HR266" s="161"/>
      <c r="HS266" s="161"/>
      <c r="HT266" s="162"/>
      <c r="HU266" s="160"/>
      <c r="HV266" s="161"/>
      <c r="HW266" s="161"/>
      <c r="HX266" s="161"/>
      <c r="HY266" s="161"/>
      <c r="HZ266" s="161"/>
      <c r="IA266" s="161"/>
      <c r="IB266" s="161"/>
      <c r="IC266" s="161"/>
      <c r="ID266" s="161"/>
      <c r="IE266" s="161"/>
      <c r="IF266" s="162"/>
      <c r="IG266" s="160"/>
      <c r="IH266" s="161"/>
      <c r="II266" s="161"/>
      <c r="IJ266" s="161"/>
      <c r="IK266" s="161"/>
      <c r="IL266" s="161"/>
      <c r="IM266" s="161"/>
      <c r="IN266" s="161"/>
      <c r="IO266" s="161"/>
      <c r="IP266" s="161"/>
      <c r="IQ266" s="161"/>
      <c r="IR266" s="162"/>
      <c r="IS266" s="160"/>
      <c r="IT266" s="161"/>
      <c r="IU266" s="161"/>
      <c r="IV266" s="161"/>
      <c r="IW266" s="161"/>
      <c r="IX266" s="161"/>
      <c r="IY266" s="161"/>
      <c r="IZ266" s="161"/>
      <c r="JA266" s="161"/>
      <c r="JB266" s="161"/>
      <c r="JC266" s="161"/>
      <c r="JD266" s="162"/>
      <c r="JE266" s="92"/>
    </row>
    <row r="267" spans="1:265" s="1" customFormat="1" ht="14.4" x14ac:dyDescent="0.3">
      <c r="A267" s="125"/>
      <c r="B267" s="163">
        <f t="shared" ca="1" si="3751"/>
        <v>0</v>
      </c>
      <c r="C267" s="164" t="str">
        <f t="shared" ca="1" si="3752"/>
        <v>Affaire 1</v>
      </c>
      <c r="D267" s="140" t="str">
        <f t="shared" ca="1" si="3753"/>
        <v>DCE/REA</v>
      </c>
      <c r="E267" s="141" t="s">
        <v>39</v>
      </c>
      <c r="F267" s="142">
        <v>2</v>
      </c>
      <c r="G267" s="140">
        <f t="shared" ca="1" si="3754"/>
        <v>0</v>
      </c>
      <c r="H267" s="140">
        <f t="shared" ca="1" si="3755"/>
        <v>0</v>
      </c>
      <c r="I267" s="168">
        <f t="shared" ca="1" si="3756"/>
        <v>0</v>
      </c>
      <c r="J267" s="140">
        <f t="shared" ca="1" si="3757"/>
        <v>0</v>
      </c>
      <c r="K267" s="140">
        <f t="shared" ca="1" si="3758"/>
        <v>0</v>
      </c>
      <c r="L267" s="143">
        <f t="shared" ca="1" si="3759"/>
        <v>0</v>
      </c>
      <c r="M267" s="108"/>
      <c r="N267" s="145">
        <v>200</v>
      </c>
      <c r="O267" s="146">
        <v>43466</v>
      </c>
      <c r="P267" s="146">
        <v>43600</v>
      </c>
      <c r="Q267" s="147">
        <v>43597</v>
      </c>
      <c r="R267" s="148" t="str">
        <f ca="1">IF(AND($P267&lt;&gt;"",$P267&lt;=$B$1,$Q267=""),"RETARD","")</f>
        <v/>
      </c>
      <c r="S267" s="148">
        <f ca="1">IF($O267="","",IF(AND($B$1&lt;$P267,$Q267=""),$P267,IF(AND($Q267&lt;=$P267,$Q267&lt;&gt;""),$Q267,EDATE($P267,1))))</f>
        <v>43597</v>
      </c>
      <c r="T267" s="150"/>
      <c r="U267" s="108"/>
      <c r="V267" s="154" t="str">
        <f t="shared" ca="1" si="3760"/>
        <v>-</v>
      </c>
      <c r="W267" s="155" t="str">
        <f t="shared" ca="1" si="3761"/>
        <v>-</v>
      </c>
      <c r="X267" s="155" t="str">
        <f t="shared" ca="1" si="3762"/>
        <v>-</v>
      </c>
      <c r="Y267" s="155" t="str">
        <f t="shared" ca="1" si="3763"/>
        <v>-</v>
      </c>
      <c r="Z267" s="155" t="str">
        <f t="shared" ca="1" si="3764"/>
        <v>DCE</v>
      </c>
      <c r="AA267" s="155" t="str">
        <f t="shared" ca="1" si="3765"/>
        <v/>
      </c>
      <c r="AB267" s="155" t="str">
        <f t="shared" ca="1" si="3766"/>
        <v/>
      </c>
      <c r="AC267" s="155" t="str">
        <f t="shared" ca="1" si="3767"/>
        <v/>
      </c>
      <c r="AD267" s="155" t="str">
        <f t="shared" ca="1" si="3768"/>
        <v/>
      </c>
      <c r="AE267" s="155" t="str">
        <f t="shared" ca="1" si="3769"/>
        <v/>
      </c>
      <c r="AF267" s="155" t="str">
        <f t="shared" ca="1" si="3770"/>
        <v/>
      </c>
      <c r="AG267" s="156" t="str">
        <f t="shared" ca="1" si="3771"/>
        <v/>
      </c>
      <c r="AH267" s="154" t="str">
        <f t="shared" ca="1" si="3772"/>
        <v/>
      </c>
      <c r="AI267" s="155" t="str">
        <f t="shared" ca="1" si="3773"/>
        <v/>
      </c>
      <c r="AJ267" s="155" t="str">
        <f t="shared" ca="1" si="3774"/>
        <v/>
      </c>
      <c r="AK267" s="155" t="str">
        <f t="shared" ca="1" si="3775"/>
        <v/>
      </c>
      <c r="AL267" s="155" t="str">
        <f t="shared" ca="1" si="3776"/>
        <v/>
      </c>
      <c r="AM267" s="155" t="str">
        <f t="shared" ca="1" si="3777"/>
        <v/>
      </c>
      <c r="AN267" s="155" t="str">
        <f t="shared" ca="1" si="3778"/>
        <v/>
      </c>
      <c r="AO267" s="155" t="str">
        <f t="shared" ca="1" si="3779"/>
        <v/>
      </c>
      <c r="AP267" s="155" t="str">
        <f t="shared" ca="1" si="3780"/>
        <v/>
      </c>
      <c r="AQ267" s="155" t="str">
        <f t="shared" ca="1" si="3781"/>
        <v/>
      </c>
      <c r="AR267" s="155" t="str">
        <f t="shared" ca="1" si="3782"/>
        <v/>
      </c>
      <c r="AS267" s="156" t="str">
        <f t="shared" ca="1" si="3783"/>
        <v/>
      </c>
      <c r="AT267" s="154" t="str">
        <f t="shared" ca="1" si="3784"/>
        <v/>
      </c>
      <c r="AU267" s="155" t="str">
        <f t="shared" ca="1" si="3785"/>
        <v/>
      </c>
      <c r="AV267" s="155" t="str">
        <f t="shared" ca="1" si="3786"/>
        <v/>
      </c>
      <c r="AW267" s="155" t="str">
        <f t="shared" ca="1" si="3787"/>
        <v/>
      </c>
      <c r="AX267" s="155" t="str">
        <f t="shared" ca="1" si="3788"/>
        <v/>
      </c>
      <c r="AY267" s="155" t="str">
        <f t="shared" ca="1" si="3789"/>
        <v/>
      </c>
      <c r="AZ267" s="155" t="str">
        <f t="shared" ca="1" si="3790"/>
        <v/>
      </c>
      <c r="BA267" s="155" t="str">
        <f t="shared" ca="1" si="3791"/>
        <v/>
      </c>
      <c r="BB267" s="155" t="str">
        <f t="shared" ca="1" si="3792"/>
        <v/>
      </c>
      <c r="BC267" s="155" t="str">
        <f t="shared" ca="1" si="3793"/>
        <v/>
      </c>
      <c r="BD267" s="155" t="str">
        <f t="shared" ca="1" si="3794"/>
        <v/>
      </c>
      <c r="BE267" s="156" t="str">
        <f t="shared" ca="1" si="3795"/>
        <v/>
      </c>
      <c r="BF267" s="154" t="str">
        <f t="shared" ca="1" si="3796"/>
        <v/>
      </c>
      <c r="BG267" s="155" t="str">
        <f t="shared" ca="1" si="3797"/>
        <v/>
      </c>
      <c r="BH267" s="155" t="str">
        <f t="shared" ca="1" si="3798"/>
        <v/>
      </c>
      <c r="BI267" s="155" t="str">
        <f t="shared" ca="1" si="3799"/>
        <v/>
      </c>
      <c r="BJ267" s="155" t="str">
        <f t="shared" ca="1" si="3800"/>
        <v/>
      </c>
      <c r="BK267" s="155" t="str">
        <f t="shared" ca="1" si="3801"/>
        <v/>
      </c>
      <c r="BL267" s="155" t="str">
        <f t="shared" ca="1" si="3802"/>
        <v/>
      </c>
      <c r="BM267" s="155" t="str">
        <f t="shared" ca="1" si="3803"/>
        <v/>
      </c>
      <c r="BN267" s="155" t="str">
        <f t="shared" ca="1" si="3804"/>
        <v/>
      </c>
      <c r="BO267" s="155" t="str">
        <f t="shared" ca="1" si="3805"/>
        <v/>
      </c>
      <c r="BP267" s="155" t="str">
        <f t="shared" ca="1" si="3806"/>
        <v/>
      </c>
      <c r="BQ267" s="156" t="str">
        <f t="shared" ca="1" si="3807"/>
        <v/>
      </c>
      <c r="BR267" s="52"/>
      <c r="BS267" s="53">
        <f t="shared" ca="1" si="3808"/>
        <v>44.444444444444443</v>
      </c>
      <c r="BT267" s="53">
        <f t="shared" ca="1" si="3808"/>
        <v>44.444444444444443</v>
      </c>
      <c r="BU267" s="53">
        <f t="shared" ca="1" si="3808"/>
        <v>44.444444444444443</v>
      </c>
      <c r="BV267" s="53">
        <f t="shared" ca="1" si="3808"/>
        <v>44.444444444444443</v>
      </c>
      <c r="BW267" s="53">
        <f t="shared" ca="1" si="3808"/>
        <v>22.222222222222221</v>
      </c>
      <c r="BX267" s="53">
        <f t="shared" ca="1" si="3808"/>
        <v>0</v>
      </c>
      <c r="BY267" s="53">
        <f t="shared" ca="1" si="3808"/>
        <v>0</v>
      </c>
      <c r="BZ267" s="53">
        <f t="shared" ca="1" si="3808"/>
        <v>0</v>
      </c>
      <c r="CA267" s="53">
        <f t="shared" ca="1" si="3808"/>
        <v>0</v>
      </c>
      <c r="CB267" s="53">
        <f t="shared" ca="1" si="3808"/>
        <v>0</v>
      </c>
      <c r="CC267" s="53">
        <f t="shared" ca="1" si="3808"/>
        <v>0</v>
      </c>
      <c r="CD267" s="54">
        <f t="shared" ca="1" si="3808"/>
        <v>0</v>
      </c>
      <c r="CE267" s="53">
        <f t="shared" ca="1" si="3808"/>
        <v>0</v>
      </c>
      <c r="CF267" s="53">
        <f t="shared" ca="1" si="3808"/>
        <v>0</v>
      </c>
      <c r="CG267" s="53">
        <f t="shared" ca="1" si="3808"/>
        <v>0</v>
      </c>
      <c r="CH267" s="53">
        <f t="shared" ca="1" si="3808"/>
        <v>0</v>
      </c>
      <c r="CI267" s="53">
        <f t="shared" ca="1" si="3809"/>
        <v>0</v>
      </c>
      <c r="CJ267" s="53">
        <f t="shared" ca="1" si="3809"/>
        <v>0</v>
      </c>
      <c r="CK267" s="53">
        <f t="shared" ca="1" si="3809"/>
        <v>0</v>
      </c>
      <c r="CL267" s="53">
        <f t="shared" ca="1" si="3809"/>
        <v>0</v>
      </c>
      <c r="CM267" s="53">
        <f t="shared" ca="1" si="3809"/>
        <v>0</v>
      </c>
      <c r="CN267" s="53">
        <f t="shared" ca="1" si="3809"/>
        <v>0</v>
      </c>
      <c r="CO267" s="53">
        <f t="shared" ca="1" si="3809"/>
        <v>0</v>
      </c>
      <c r="CP267" s="54">
        <f t="shared" ca="1" si="3809"/>
        <v>0</v>
      </c>
      <c r="CQ267" s="53">
        <f t="shared" ca="1" si="3809"/>
        <v>0</v>
      </c>
      <c r="CR267" s="53">
        <f t="shared" ca="1" si="3809"/>
        <v>0</v>
      </c>
      <c r="CS267" s="53">
        <f t="shared" ca="1" si="3809"/>
        <v>0</v>
      </c>
      <c r="CT267" s="53">
        <f t="shared" ca="1" si="3809"/>
        <v>0</v>
      </c>
      <c r="CU267" s="53">
        <f t="shared" ca="1" si="3809"/>
        <v>0</v>
      </c>
      <c r="CV267" s="53">
        <f t="shared" ca="1" si="3809"/>
        <v>0</v>
      </c>
      <c r="CW267" s="53">
        <f t="shared" ca="1" si="3809"/>
        <v>0</v>
      </c>
      <c r="CX267" s="53">
        <f t="shared" ca="1" si="3809"/>
        <v>0</v>
      </c>
      <c r="CY267" s="53">
        <f t="shared" ca="1" si="3810"/>
        <v>0</v>
      </c>
      <c r="CZ267" s="53">
        <f t="shared" ca="1" si="3810"/>
        <v>0</v>
      </c>
      <c r="DA267" s="53">
        <f t="shared" ca="1" si="3810"/>
        <v>0</v>
      </c>
      <c r="DB267" s="54">
        <f t="shared" ca="1" si="3810"/>
        <v>0</v>
      </c>
      <c r="DC267" s="53">
        <f t="shared" ca="1" si="3810"/>
        <v>0</v>
      </c>
      <c r="DD267" s="53">
        <f t="shared" ca="1" si="3810"/>
        <v>0</v>
      </c>
      <c r="DE267" s="53">
        <f t="shared" ca="1" si="3810"/>
        <v>0</v>
      </c>
      <c r="DF267" s="53">
        <f t="shared" ca="1" si="3810"/>
        <v>0</v>
      </c>
      <c r="DG267" s="53">
        <f t="shared" ca="1" si="3810"/>
        <v>0</v>
      </c>
      <c r="DH267" s="53">
        <f t="shared" ca="1" si="3810"/>
        <v>0</v>
      </c>
      <c r="DI267" s="53">
        <f t="shared" ca="1" si="3810"/>
        <v>0</v>
      </c>
      <c r="DJ267" s="53">
        <f t="shared" ca="1" si="3810"/>
        <v>0</v>
      </c>
      <c r="DK267" s="53">
        <f t="shared" ca="1" si="3810"/>
        <v>0</v>
      </c>
      <c r="DL267" s="53">
        <f t="shared" ca="1" si="3810"/>
        <v>0</v>
      </c>
      <c r="DM267" s="53">
        <f t="shared" ca="1" si="3810"/>
        <v>0</v>
      </c>
      <c r="DN267" s="53">
        <f t="shared" ca="1" si="3810"/>
        <v>0</v>
      </c>
      <c r="DO267" s="52"/>
      <c r="DP267" s="60">
        <v>22.222222222222221</v>
      </c>
      <c r="DQ267" s="53">
        <v>22.222222222222221</v>
      </c>
      <c r="DR267" s="53">
        <v>22.222222222222221</v>
      </c>
      <c r="DS267" s="53">
        <v>22.222222222222221</v>
      </c>
      <c r="DT267" s="53">
        <v>22.222222222222221</v>
      </c>
      <c r="DU267" s="53">
        <v>22.222222222222221</v>
      </c>
      <c r="DV267" s="53">
        <v>22.222222222222221</v>
      </c>
      <c r="DW267" s="53">
        <v>22.222222222222221</v>
      </c>
      <c r="DX267" s="53">
        <v>22.222222222222221</v>
      </c>
      <c r="DY267" s="53">
        <v>0</v>
      </c>
      <c r="DZ267" s="53">
        <v>0</v>
      </c>
      <c r="EA267" s="53">
        <v>0</v>
      </c>
      <c r="EB267" s="53">
        <v>0</v>
      </c>
      <c r="EC267" s="53">
        <v>0</v>
      </c>
      <c r="ED267" s="53">
        <v>0</v>
      </c>
      <c r="EE267" s="53">
        <v>0</v>
      </c>
      <c r="EF267" s="53">
        <v>0</v>
      </c>
      <c r="EG267" s="53">
        <v>0</v>
      </c>
      <c r="EH267" s="53">
        <v>0</v>
      </c>
      <c r="EI267" s="53">
        <v>0</v>
      </c>
      <c r="EJ267" s="53">
        <v>0</v>
      </c>
      <c r="EK267" s="53">
        <v>0</v>
      </c>
      <c r="EL267" s="55">
        <v>0</v>
      </c>
      <c r="EM267" s="54">
        <v>0</v>
      </c>
      <c r="EN267" s="53">
        <v>0</v>
      </c>
      <c r="EO267" s="53">
        <v>0</v>
      </c>
      <c r="EP267" s="53">
        <v>0</v>
      </c>
      <c r="EQ267" s="53">
        <v>0</v>
      </c>
      <c r="ER267" s="53">
        <v>0</v>
      </c>
      <c r="ES267" s="53">
        <v>0</v>
      </c>
      <c r="ET267" s="53">
        <v>0</v>
      </c>
      <c r="EU267" s="53">
        <v>0</v>
      </c>
      <c r="EV267" s="53">
        <v>0</v>
      </c>
      <c r="EW267" s="53">
        <v>0</v>
      </c>
      <c r="EX267" s="53">
        <v>0</v>
      </c>
      <c r="EY267" s="53">
        <v>0</v>
      </c>
      <c r="EZ267" s="53">
        <v>0</v>
      </c>
      <c r="FA267" s="53">
        <v>0</v>
      </c>
      <c r="FB267" s="53">
        <v>0</v>
      </c>
      <c r="FC267" s="53">
        <v>0</v>
      </c>
      <c r="FD267" s="53">
        <v>0</v>
      </c>
      <c r="FE267" s="53">
        <v>0</v>
      </c>
      <c r="FF267" s="53">
        <v>0</v>
      </c>
      <c r="FG267" s="53">
        <v>0</v>
      </c>
      <c r="FH267" s="53">
        <v>0</v>
      </c>
      <c r="FI267" s="53">
        <v>0</v>
      </c>
      <c r="FJ267" s="53">
        <v>0</v>
      </c>
      <c r="FK267" s="54">
        <v>0</v>
      </c>
      <c r="FL267" s="53">
        <v>0</v>
      </c>
      <c r="FM267" s="53">
        <v>0</v>
      </c>
      <c r="FN267" s="53">
        <v>0</v>
      </c>
      <c r="FO267" s="53">
        <v>0</v>
      </c>
      <c r="FP267" s="53">
        <v>0</v>
      </c>
      <c r="FQ267" s="53">
        <v>0</v>
      </c>
      <c r="FR267" s="53">
        <v>0</v>
      </c>
      <c r="FS267" s="53">
        <v>0</v>
      </c>
      <c r="FT267" s="53">
        <v>0</v>
      </c>
      <c r="FU267" s="53">
        <v>0</v>
      </c>
      <c r="FV267" s="53">
        <v>0</v>
      </c>
      <c r="FW267" s="53">
        <v>0</v>
      </c>
      <c r="FX267" s="53">
        <v>0</v>
      </c>
      <c r="FY267" s="53">
        <v>0</v>
      </c>
      <c r="FZ267" s="53">
        <v>0</v>
      </c>
      <c r="GA267" s="53">
        <v>0</v>
      </c>
      <c r="GB267" s="53">
        <v>0</v>
      </c>
      <c r="GC267" s="53">
        <v>0</v>
      </c>
      <c r="GD267" s="53">
        <v>0</v>
      </c>
      <c r="GE267" s="53">
        <v>0</v>
      </c>
      <c r="GF267" s="53">
        <v>0</v>
      </c>
      <c r="GG267" s="53">
        <v>0</v>
      </c>
      <c r="GH267" s="53">
        <v>0</v>
      </c>
      <c r="GI267" s="54">
        <v>0</v>
      </c>
      <c r="GJ267" s="53">
        <v>0</v>
      </c>
      <c r="GK267" s="53">
        <v>0</v>
      </c>
      <c r="GL267" s="53">
        <v>0</v>
      </c>
      <c r="GM267" s="53">
        <v>0</v>
      </c>
      <c r="GN267" s="53">
        <v>0</v>
      </c>
      <c r="GO267" s="53">
        <v>0</v>
      </c>
      <c r="GP267" s="53">
        <v>0</v>
      </c>
      <c r="GQ267" s="53">
        <v>0</v>
      </c>
      <c r="GR267" s="53">
        <v>0</v>
      </c>
      <c r="GS267" s="53">
        <v>0</v>
      </c>
      <c r="GT267" s="53">
        <v>0</v>
      </c>
      <c r="GU267" s="53">
        <v>0</v>
      </c>
      <c r="GV267" s="53">
        <v>0</v>
      </c>
      <c r="GW267" s="53">
        <v>0</v>
      </c>
      <c r="GX267" s="53">
        <v>0</v>
      </c>
      <c r="GY267" s="53">
        <v>0</v>
      </c>
      <c r="GZ267" s="53">
        <v>0</v>
      </c>
      <c r="HA267" s="53">
        <v>0</v>
      </c>
      <c r="HB267" s="53">
        <v>0</v>
      </c>
      <c r="HC267" s="53">
        <v>0</v>
      </c>
      <c r="HD267" s="53">
        <v>0</v>
      </c>
      <c r="HE267" s="53">
        <v>0</v>
      </c>
      <c r="HF267" s="53">
        <v>0</v>
      </c>
      <c r="HG267" s="54">
        <v>0</v>
      </c>
      <c r="HH267" s="52"/>
      <c r="HI267" s="160"/>
      <c r="HJ267" s="161"/>
      <c r="HK267" s="161"/>
      <c r="HL267" s="161"/>
      <c r="HM267" s="161"/>
      <c r="HN267" s="161"/>
      <c r="HO267" s="161"/>
      <c r="HP267" s="161"/>
      <c r="HQ267" s="161"/>
      <c r="HR267" s="161"/>
      <c r="HS267" s="161"/>
      <c r="HT267" s="162"/>
      <c r="HU267" s="160"/>
      <c r="HV267" s="161"/>
      <c r="HW267" s="161"/>
      <c r="HX267" s="161"/>
      <c r="HY267" s="161"/>
      <c r="HZ267" s="161"/>
      <c r="IA267" s="161"/>
      <c r="IB267" s="161"/>
      <c r="IC267" s="161"/>
      <c r="ID267" s="161"/>
      <c r="IE267" s="161"/>
      <c r="IF267" s="162"/>
      <c r="IG267" s="160"/>
      <c r="IH267" s="161"/>
      <c r="II267" s="161"/>
      <c r="IJ267" s="161"/>
      <c r="IK267" s="161"/>
      <c r="IL267" s="161"/>
      <c r="IM267" s="161"/>
      <c r="IN267" s="161"/>
      <c r="IO267" s="161"/>
      <c r="IP267" s="161"/>
      <c r="IQ267" s="161"/>
      <c r="IR267" s="162"/>
      <c r="IS267" s="160"/>
      <c r="IT267" s="161"/>
      <c r="IU267" s="161"/>
      <c r="IV267" s="161"/>
      <c r="IW267" s="161"/>
      <c r="IX267" s="161"/>
      <c r="IY267" s="161"/>
      <c r="IZ267" s="161"/>
      <c r="JA267" s="161"/>
      <c r="JB267" s="161"/>
      <c r="JC267" s="161"/>
      <c r="JD267" s="162"/>
      <c r="JE267" s="92"/>
    </row>
    <row r="268" spans="1:265" s="1" customFormat="1" ht="15" thickBot="1" x14ac:dyDescent="0.35">
      <c r="A268" s="125"/>
      <c r="B268" s="163">
        <f t="shared" ca="1" si="3751"/>
        <v>0</v>
      </c>
      <c r="C268" s="164" t="str">
        <f t="shared" ca="1" si="3752"/>
        <v>Affaire 1</v>
      </c>
      <c r="D268" s="140" t="str">
        <f t="shared" ca="1" si="3753"/>
        <v>DCE/REA</v>
      </c>
      <c r="E268" s="141" t="s">
        <v>40</v>
      </c>
      <c r="F268" s="142">
        <v>3</v>
      </c>
      <c r="G268" s="140">
        <f t="shared" ca="1" si="3754"/>
        <v>0</v>
      </c>
      <c r="H268" s="140">
        <f t="shared" ca="1" si="3755"/>
        <v>0</v>
      </c>
      <c r="I268" s="168">
        <f t="shared" ca="1" si="3756"/>
        <v>0</v>
      </c>
      <c r="J268" s="140">
        <f t="shared" ca="1" si="3757"/>
        <v>0</v>
      </c>
      <c r="K268" s="140">
        <f t="shared" ca="1" si="3758"/>
        <v>0</v>
      </c>
      <c r="L268" s="143">
        <f t="shared" ca="1" si="3759"/>
        <v>0</v>
      </c>
      <c r="M268" s="108"/>
      <c r="N268" s="145">
        <v>250</v>
      </c>
      <c r="O268" s="146">
        <v>43466</v>
      </c>
      <c r="P268" s="146">
        <v>43525</v>
      </c>
      <c r="Q268" s="147"/>
      <c r="R268" s="148" t="str">
        <f ca="1">IF(AND($P268&lt;&gt;"",$P268&lt;=$B$1,$Q268=""),"RETARD","")</f>
        <v>RETARD</v>
      </c>
      <c r="S268" s="148">
        <f ca="1">IF($O268="","",IF(AND($B$1&lt;$P268,$Q268=""),$P268,IF(AND($Q268&lt;=$P268,$Q268&lt;&gt;""),$Q268,EDATE($P268,1))))</f>
        <v>43556</v>
      </c>
      <c r="T268" s="150"/>
      <c r="U268" s="108"/>
      <c r="V268" s="154" t="str">
        <f t="shared" ca="1" si="3760"/>
        <v>-</v>
      </c>
      <c r="W268" s="155" t="str">
        <f t="shared" ca="1" si="3761"/>
        <v>-</v>
      </c>
      <c r="X268" s="155" t="str">
        <f t="shared" ca="1" si="3762"/>
        <v>-</v>
      </c>
      <c r="Y268" s="155" t="str">
        <f t="shared" ca="1" si="3763"/>
        <v>DCE</v>
      </c>
      <c r="Z268" s="155" t="str">
        <f t="shared" ca="1" si="3764"/>
        <v/>
      </c>
      <c r="AA268" s="155" t="str">
        <f t="shared" ca="1" si="3765"/>
        <v/>
      </c>
      <c r="AB268" s="155" t="str">
        <f t="shared" ca="1" si="3766"/>
        <v/>
      </c>
      <c r="AC268" s="155" t="str">
        <f t="shared" ca="1" si="3767"/>
        <v/>
      </c>
      <c r="AD268" s="155" t="str">
        <f t="shared" ca="1" si="3768"/>
        <v/>
      </c>
      <c r="AE268" s="155" t="str">
        <f t="shared" ca="1" si="3769"/>
        <v/>
      </c>
      <c r="AF268" s="155" t="str">
        <f t="shared" ca="1" si="3770"/>
        <v/>
      </c>
      <c r="AG268" s="156" t="str">
        <f t="shared" ca="1" si="3771"/>
        <v/>
      </c>
      <c r="AH268" s="154" t="str">
        <f t="shared" ca="1" si="3772"/>
        <v/>
      </c>
      <c r="AI268" s="155" t="str">
        <f t="shared" ca="1" si="3773"/>
        <v/>
      </c>
      <c r="AJ268" s="155" t="str">
        <f t="shared" ca="1" si="3774"/>
        <v/>
      </c>
      <c r="AK268" s="155" t="str">
        <f t="shared" ca="1" si="3775"/>
        <v/>
      </c>
      <c r="AL268" s="155" t="str">
        <f t="shared" ca="1" si="3776"/>
        <v/>
      </c>
      <c r="AM268" s="155" t="str">
        <f t="shared" ca="1" si="3777"/>
        <v/>
      </c>
      <c r="AN268" s="155" t="str">
        <f t="shared" ca="1" si="3778"/>
        <v/>
      </c>
      <c r="AO268" s="155" t="str">
        <f t="shared" ca="1" si="3779"/>
        <v/>
      </c>
      <c r="AP268" s="155" t="str">
        <f t="shared" ca="1" si="3780"/>
        <v/>
      </c>
      <c r="AQ268" s="155" t="str">
        <f t="shared" ca="1" si="3781"/>
        <v/>
      </c>
      <c r="AR268" s="155" t="str">
        <f t="shared" ca="1" si="3782"/>
        <v/>
      </c>
      <c r="AS268" s="156" t="str">
        <f t="shared" ca="1" si="3783"/>
        <v/>
      </c>
      <c r="AT268" s="154" t="str">
        <f t="shared" ca="1" si="3784"/>
        <v/>
      </c>
      <c r="AU268" s="155" t="str">
        <f t="shared" ca="1" si="3785"/>
        <v/>
      </c>
      <c r="AV268" s="155" t="str">
        <f t="shared" ca="1" si="3786"/>
        <v/>
      </c>
      <c r="AW268" s="155" t="str">
        <f t="shared" ca="1" si="3787"/>
        <v/>
      </c>
      <c r="AX268" s="155" t="str">
        <f t="shared" ca="1" si="3788"/>
        <v/>
      </c>
      <c r="AY268" s="155" t="str">
        <f t="shared" ca="1" si="3789"/>
        <v/>
      </c>
      <c r="AZ268" s="155" t="str">
        <f t="shared" ca="1" si="3790"/>
        <v/>
      </c>
      <c r="BA268" s="155" t="str">
        <f t="shared" ca="1" si="3791"/>
        <v/>
      </c>
      <c r="BB268" s="155" t="str">
        <f t="shared" ca="1" si="3792"/>
        <v/>
      </c>
      <c r="BC268" s="155" t="str">
        <f t="shared" ca="1" si="3793"/>
        <v/>
      </c>
      <c r="BD268" s="155" t="str">
        <f t="shared" ca="1" si="3794"/>
        <v/>
      </c>
      <c r="BE268" s="156" t="str">
        <f t="shared" ca="1" si="3795"/>
        <v/>
      </c>
      <c r="BF268" s="154" t="str">
        <f t="shared" ca="1" si="3796"/>
        <v/>
      </c>
      <c r="BG268" s="155" t="str">
        <f t="shared" ca="1" si="3797"/>
        <v/>
      </c>
      <c r="BH268" s="155" t="str">
        <f t="shared" ca="1" si="3798"/>
        <v/>
      </c>
      <c r="BI268" s="155" t="str">
        <f t="shared" ca="1" si="3799"/>
        <v/>
      </c>
      <c r="BJ268" s="155" t="str">
        <f t="shared" ca="1" si="3800"/>
        <v/>
      </c>
      <c r="BK268" s="155" t="str">
        <f t="shared" ca="1" si="3801"/>
        <v/>
      </c>
      <c r="BL268" s="155" t="str">
        <f t="shared" ca="1" si="3802"/>
        <v/>
      </c>
      <c r="BM268" s="155" t="str">
        <f t="shared" ca="1" si="3803"/>
        <v/>
      </c>
      <c r="BN268" s="155" t="str">
        <f t="shared" ca="1" si="3804"/>
        <v/>
      </c>
      <c r="BO268" s="155" t="str">
        <f t="shared" ca="1" si="3805"/>
        <v/>
      </c>
      <c r="BP268" s="155" t="str">
        <f t="shared" ca="1" si="3806"/>
        <v/>
      </c>
      <c r="BQ268" s="156" t="str">
        <f t="shared" ca="1" si="3807"/>
        <v/>
      </c>
      <c r="BR268" s="52"/>
      <c r="BS268" s="53">
        <f t="shared" ca="1" si="3808"/>
        <v>71.428571428571431</v>
      </c>
      <c r="BT268" s="53">
        <f t="shared" ca="1" si="3808"/>
        <v>71.428571428571431</v>
      </c>
      <c r="BU268" s="53">
        <f t="shared" ca="1" si="3808"/>
        <v>71.428571428571431</v>
      </c>
      <c r="BV268" s="53">
        <f t="shared" ca="1" si="3808"/>
        <v>35.714285714285715</v>
      </c>
      <c r="BW268" s="53">
        <f t="shared" ca="1" si="3808"/>
        <v>0</v>
      </c>
      <c r="BX268" s="53">
        <f t="shared" ca="1" si="3808"/>
        <v>0</v>
      </c>
      <c r="BY268" s="53">
        <f t="shared" ca="1" si="3808"/>
        <v>0</v>
      </c>
      <c r="BZ268" s="53">
        <f t="shared" ca="1" si="3808"/>
        <v>0</v>
      </c>
      <c r="CA268" s="53">
        <f t="shared" ca="1" si="3808"/>
        <v>0</v>
      </c>
      <c r="CB268" s="53">
        <f t="shared" ca="1" si="3808"/>
        <v>0</v>
      </c>
      <c r="CC268" s="53">
        <f t="shared" ca="1" si="3808"/>
        <v>0</v>
      </c>
      <c r="CD268" s="54">
        <f t="shared" ca="1" si="3808"/>
        <v>0</v>
      </c>
      <c r="CE268" s="53">
        <f t="shared" ca="1" si="3808"/>
        <v>0</v>
      </c>
      <c r="CF268" s="53">
        <f t="shared" ca="1" si="3808"/>
        <v>0</v>
      </c>
      <c r="CG268" s="53">
        <f t="shared" ca="1" si="3808"/>
        <v>0</v>
      </c>
      <c r="CH268" s="53">
        <f t="shared" ca="1" si="3808"/>
        <v>0</v>
      </c>
      <c r="CI268" s="53">
        <f t="shared" ca="1" si="3809"/>
        <v>0</v>
      </c>
      <c r="CJ268" s="53">
        <f t="shared" ca="1" si="3809"/>
        <v>0</v>
      </c>
      <c r="CK268" s="53">
        <f t="shared" ca="1" si="3809"/>
        <v>0</v>
      </c>
      <c r="CL268" s="53">
        <f t="shared" ca="1" si="3809"/>
        <v>0</v>
      </c>
      <c r="CM268" s="53">
        <f t="shared" ca="1" si="3809"/>
        <v>0</v>
      </c>
      <c r="CN268" s="53">
        <f t="shared" ca="1" si="3809"/>
        <v>0</v>
      </c>
      <c r="CO268" s="53">
        <f t="shared" ca="1" si="3809"/>
        <v>0</v>
      </c>
      <c r="CP268" s="54">
        <f t="shared" ca="1" si="3809"/>
        <v>0</v>
      </c>
      <c r="CQ268" s="53">
        <f t="shared" ca="1" si="3809"/>
        <v>0</v>
      </c>
      <c r="CR268" s="53">
        <f t="shared" ca="1" si="3809"/>
        <v>0</v>
      </c>
      <c r="CS268" s="53">
        <f t="shared" ca="1" si="3809"/>
        <v>0</v>
      </c>
      <c r="CT268" s="53">
        <f t="shared" ca="1" si="3809"/>
        <v>0</v>
      </c>
      <c r="CU268" s="53">
        <f t="shared" ca="1" si="3809"/>
        <v>0</v>
      </c>
      <c r="CV268" s="53">
        <f t="shared" ca="1" si="3809"/>
        <v>0</v>
      </c>
      <c r="CW268" s="53">
        <f t="shared" ca="1" si="3809"/>
        <v>0</v>
      </c>
      <c r="CX268" s="53">
        <f t="shared" ca="1" si="3809"/>
        <v>0</v>
      </c>
      <c r="CY268" s="53">
        <f t="shared" ca="1" si="3810"/>
        <v>0</v>
      </c>
      <c r="CZ268" s="53">
        <f t="shared" ca="1" si="3810"/>
        <v>0</v>
      </c>
      <c r="DA268" s="53">
        <f t="shared" ca="1" si="3810"/>
        <v>0</v>
      </c>
      <c r="DB268" s="54">
        <f t="shared" ca="1" si="3810"/>
        <v>0</v>
      </c>
      <c r="DC268" s="53">
        <f t="shared" ca="1" si="3810"/>
        <v>0</v>
      </c>
      <c r="DD268" s="53">
        <f t="shared" ca="1" si="3810"/>
        <v>0</v>
      </c>
      <c r="DE268" s="53">
        <f t="shared" ca="1" si="3810"/>
        <v>0</v>
      </c>
      <c r="DF268" s="53">
        <f t="shared" ca="1" si="3810"/>
        <v>0</v>
      </c>
      <c r="DG268" s="53">
        <f t="shared" ca="1" si="3810"/>
        <v>0</v>
      </c>
      <c r="DH268" s="53">
        <f t="shared" ca="1" si="3810"/>
        <v>0</v>
      </c>
      <c r="DI268" s="53">
        <f t="shared" ca="1" si="3810"/>
        <v>0</v>
      </c>
      <c r="DJ268" s="53">
        <f t="shared" ca="1" si="3810"/>
        <v>0</v>
      </c>
      <c r="DK268" s="53">
        <f t="shared" ca="1" si="3810"/>
        <v>0</v>
      </c>
      <c r="DL268" s="53">
        <f t="shared" ca="1" si="3810"/>
        <v>0</v>
      </c>
      <c r="DM268" s="53">
        <f t="shared" ca="1" si="3810"/>
        <v>0</v>
      </c>
      <c r="DN268" s="53">
        <f t="shared" ca="1" si="3810"/>
        <v>0</v>
      </c>
      <c r="DO268" s="52"/>
      <c r="DP268" s="60">
        <v>35.714285714285715</v>
      </c>
      <c r="DQ268" s="53">
        <v>35.714285714285715</v>
      </c>
      <c r="DR268" s="53">
        <v>35.714285714285715</v>
      </c>
      <c r="DS268" s="53">
        <v>35.714285714285715</v>
      </c>
      <c r="DT268" s="53">
        <v>35.714285714285715</v>
      </c>
      <c r="DU268" s="53">
        <v>35.714285714285715</v>
      </c>
      <c r="DV268" s="53">
        <v>35.714285714285715</v>
      </c>
      <c r="DW268" s="53">
        <v>0</v>
      </c>
      <c r="DX268" s="53">
        <v>0</v>
      </c>
      <c r="DY268" s="53">
        <v>0</v>
      </c>
      <c r="DZ268" s="53">
        <v>0</v>
      </c>
      <c r="EA268" s="53">
        <v>0</v>
      </c>
      <c r="EB268" s="53">
        <v>0</v>
      </c>
      <c r="EC268" s="53">
        <v>0</v>
      </c>
      <c r="ED268" s="53">
        <v>0</v>
      </c>
      <c r="EE268" s="53">
        <v>0</v>
      </c>
      <c r="EF268" s="53">
        <v>0</v>
      </c>
      <c r="EG268" s="53">
        <v>0</v>
      </c>
      <c r="EH268" s="53">
        <v>0</v>
      </c>
      <c r="EI268" s="53">
        <v>0</v>
      </c>
      <c r="EJ268" s="53">
        <v>0</v>
      </c>
      <c r="EK268" s="53">
        <v>0</v>
      </c>
      <c r="EL268" s="55">
        <v>0</v>
      </c>
      <c r="EM268" s="54">
        <v>0</v>
      </c>
      <c r="EN268" s="53">
        <v>0</v>
      </c>
      <c r="EO268" s="53">
        <v>0</v>
      </c>
      <c r="EP268" s="53">
        <v>0</v>
      </c>
      <c r="EQ268" s="53">
        <v>0</v>
      </c>
      <c r="ER268" s="53">
        <v>0</v>
      </c>
      <c r="ES268" s="53">
        <v>0</v>
      </c>
      <c r="ET268" s="53">
        <v>0</v>
      </c>
      <c r="EU268" s="53">
        <v>0</v>
      </c>
      <c r="EV268" s="53">
        <v>0</v>
      </c>
      <c r="EW268" s="53">
        <v>0</v>
      </c>
      <c r="EX268" s="53">
        <v>0</v>
      </c>
      <c r="EY268" s="53">
        <v>0</v>
      </c>
      <c r="EZ268" s="53">
        <v>0</v>
      </c>
      <c r="FA268" s="53">
        <v>0</v>
      </c>
      <c r="FB268" s="53">
        <v>0</v>
      </c>
      <c r="FC268" s="53">
        <v>0</v>
      </c>
      <c r="FD268" s="53">
        <v>0</v>
      </c>
      <c r="FE268" s="53">
        <v>0</v>
      </c>
      <c r="FF268" s="53">
        <v>0</v>
      </c>
      <c r="FG268" s="53">
        <v>0</v>
      </c>
      <c r="FH268" s="53">
        <v>0</v>
      </c>
      <c r="FI268" s="53">
        <v>0</v>
      </c>
      <c r="FJ268" s="53">
        <v>0</v>
      </c>
      <c r="FK268" s="54">
        <v>0</v>
      </c>
      <c r="FL268" s="53">
        <v>0</v>
      </c>
      <c r="FM268" s="53">
        <v>0</v>
      </c>
      <c r="FN268" s="53">
        <v>0</v>
      </c>
      <c r="FO268" s="53">
        <v>0</v>
      </c>
      <c r="FP268" s="53">
        <v>0</v>
      </c>
      <c r="FQ268" s="53">
        <v>0</v>
      </c>
      <c r="FR268" s="53">
        <v>0</v>
      </c>
      <c r="FS268" s="53">
        <v>0</v>
      </c>
      <c r="FT268" s="53">
        <v>0</v>
      </c>
      <c r="FU268" s="53">
        <v>0</v>
      </c>
      <c r="FV268" s="53">
        <v>0</v>
      </c>
      <c r="FW268" s="53">
        <v>0</v>
      </c>
      <c r="FX268" s="53">
        <v>0</v>
      </c>
      <c r="FY268" s="53">
        <v>0</v>
      </c>
      <c r="FZ268" s="53">
        <v>0</v>
      </c>
      <c r="GA268" s="53">
        <v>0</v>
      </c>
      <c r="GB268" s="53">
        <v>0</v>
      </c>
      <c r="GC268" s="53">
        <v>0</v>
      </c>
      <c r="GD268" s="53">
        <v>0</v>
      </c>
      <c r="GE268" s="53">
        <v>0</v>
      </c>
      <c r="GF268" s="53">
        <v>0</v>
      </c>
      <c r="GG268" s="53">
        <v>0</v>
      </c>
      <c r="GH268" s="53">
        <v>0</v>
      </c>
      <c r="GI268" s="54">
        <v>0</v>
      </c>
      <c r="GJ268" s="53">
        <v>0</v>
      </c>
      <c r="GK268" s="53">
        <v>0</v>
      </c>
      <c r="GL268" s="53">
        <v>0</v>
      </c>
      <c r="GM268" s="53">
        <v>0</v>
      </c>
      <c r="GN268" s="53">
        <v>0</v>
      </c>
      <c r="GO268" s="53">
        <v>0</v>
      </c>
      <c r="GP268" s="53">
        <v>0</v>
      </c>
      <c r="GQ268" s="53">
        <v>0</v>
      </c>
      <c r="GR268" s="53">
        <v>0</v>
      </c>
      <c r="GS268" s="53">
        <v>0</v>
      </c>
      <c r="GT268" s="53">
        <v>0</v>
      </c>
      <c r="GU268" s="53">
        <v>0</v>
      </c>
      <c r="GV268" s="53">
        <v>0</v>
      </c>
      <c r="GW268" s="53">
        <v>0</v>
      </c>
      <c r="GX268" s="53">
        <v>0</v>
      </c>
      <c r="GY268" s="53">
        <v>0</v>
      </c>
      <c r="GZ268" s="53">
        <v>0</v>
      </c>
      <c r="HA268" s="53">
        <v>0</v>
      </c>
      <c r="HB268" s="53">
        <v>0</v>
      </c>
      <c r="HC268" s="53">
        <v>0</v>
      </c>
      <c r="HD268" s="53">
        <v>0</v>
      </c>
      <c r="HE268" s="53">
        <v>0</v>
      </c>
      <c r="HF268" s="53">
        <v>0</v>
      </c>
      <c r="HG268" s="54">
        <v>0</v>
      </c>
      <c r="HH268" s="52"/>
      <c r="HI268" s="160"/>
      <c r="HJ268" s="161"/>
      <c r="HK268" s="161"/>
      <c r="HL268" s="161"/>
      <c r="HM268" s="161"/>
      <c r="HN268" s="161"/>
      <c r="HO268" s="161"/>
      <c r="HP268" s="161"/>
      <c r="HQ268" s="161"/>
      <c r="HR268" s="161"/>
      <c r="HS268" s="161"/>
      <c r="HT268" s="162"/>
      <c r="HU268" s="160"/>
      <c r="HV268" s="161"/>
      <c r="HW268" s="161"/>
      <c r="HX268" s="161"/>
      <c r="HY268" s="161"/>
      <c r="HZ268" s="161"/>
      <c r="IA268" s="161"/>
      <c r="IB268" s="161"/>
      <c r="IC268" s="161"/>
      <c r="ID268" s="161"/>
      <c r="IE268" s="161"/>
      <c r="IF268" s="162"/>
      <c r="IG268" s="160"/>
      <c r="IH268" s="161"/>
      <c r="II268" s="161"/>
      <c r="IJ268" s="161"/>
      <c r="IK268" s="161"/>
      <c r="IL268" s="161"/>
      <c r="IM268" s="161"/>
      <c r="IN268" s="161"/>
      <c r="IO268" s="161"/>
      <c r="IP268" s="161"/>
      <c r="IQ268" s="161"/>
      <c r="IR268" s="162"/>
      <c r="IS268" s="160"/>
      <c r="IT268" s="161"/>
      <c r="IU268" s="161"/>
      <c r="IV268" s="161"/>
      <c r="IW268" s="161"/>
      <c r="IX268" s="161"/>
      <c r="IY268" s="161"/>
      <c r="IZ268" s="161"/>
      <c r="JA268" s="161"/>
      <c r="JB268" s="161"/>
      <c r="JC268" s="161"/>
      <c r="JD268" s="162"/>
      <c r="JE268" s="92"/>
    </row>
    <row r="269" spans="1:265" s="1" customFormat="1" ht="14.4" x14ac:dyDescent="0.3">
      <c r="A269" s="124"/>
      <c r="B269" s="171"/>
      <c r="C269" s="165" t="s">
        <v>43</v>
      </c>
      <c r="D269" s="137" t="s">
        <v>28</v>
      </c>
      <c r="E269" s="137" t="s">
        <v>39</v>
      </c>
      <c r="F269" s="138"/>
      <c r="G269" s="137"/>
      <c r="H269" s="137"/>
      <c r="I269" s="172"/>
      <c r="J269" s="137"/>
      <c r="K269" s="137"/>
      <c r="L269" s="139"/>
      <c r="M269" s="108"/>
      <c r="N269" s="144">
        <f ca="1">SUM(INDIRECT(ADDRESS(ROW($C269)+1,COLUMN($C269)+11,4)&amp;":"&amp;ADDRESS(ROW($C269)+(COUNTIFS($C$1:$C$12,$C269)-1),COLUMN($C269)+11,4)))</f>
        <v>850</v>
      </c>
      <c r="O269" s="137"/>
      <c r="P269" s="137"/>
      <c r="Q269" s="137"/>
      <c r="R269" s="137"/>
      <c r="S269" s="137"/>
      <c r="T269" s="170"/>
      <c r="U269" s="108"/>
      <c r="V269" s="151"/>
      <c r="W269" s="152"/>
      <c r="X269" s="152"/>
      <c r="Y269" s="152"/>
      <c r="Z269" s="152"/>
      <c r="AA269" s="152"/>
      <c r="AB269" s="152"/>
      <c r="AC269" s="152"/>
      <c r="AD269" s="152"/>
      <c r="AE269" s="152"/>
      <c r="AF269" s="152"/>
      <c r="AG269" s="153"/>
      <c r="AH269" s="151"/>
      <c r="AI269" s="152"/>
      <c r="AJ269" s="152"/>
      <c r="AK269" s="152"/>
      <c r="AL269" s="152"/>
      <c r="AM269" s="152"/>
      <c r="AN269" s="152"/>
      <c r="AO269" s="152"/>
      <c r="AP269" s="152"/>
      <c r="AQ269" s="152"/>
      <c r="AR269" s="152"/>
      <c r="AS269" s="153"/>
      <c r="AT269" s="151"/>
      <c r="AU269" s="152"/>
      <c r="AV269" s="152"/>
      <c r="AW269" s="152"/>
      <c r="AX269" s="152"/>
      <c r="AY269" s="152"/>
      <c r="AZ269" s="152"/>
      <c r="BA269" s="152"/>
      <c r="BB269" s="152"/>
      <c r="BC269" s="152"/>
      <c r="BD269" s="152"/>
      <c r="BE269" s="153"/>
      <c r="BF269" s="151"/>
      <c r="BG269" s="152"/>
      <c r="BH269" s="152"/>
      <c r="BI269" s="152"/>
      <c r="BJ269" s="152"/>
      <c r="BK269" s="152"/>
      <c r="BL269" s="152"/>
      <c r="BM269" s="152"/>
      <c r="BN269" s="152"/>
      <c r="BO269" s="152"/>
      <c r="BP269" s="152"/>
      <c r="BQ269" s="153"/>
      <c r="BR269" s="52"/>
      <c r="BS269" s="71"/>
      <c r="BT269" s="71"/>
      <c r="BU269" s="71"/>
      <c r="BV269" s="71"/>
      <c r="BW269" s="71"/>
      <c r="BX269" s="71"/>
      <c r="BY269" s="71"/>
      <c r="BZ269" s="71"/>
      <c r="CA269" s="71"/>
      <c r="CB269" s="71"/>
      <c r="CC269" s="71"/>
      <c r="CD269" s="72"/>
      <c r="CE269" s="71"/>
      <c r="CF269" s="71"/>
      <c r="CG269" s="71"/>
      <c r="CH269" s="71"/>
      <c r="CI269" s="71"/>
      <c r="CJ269" s="71"/>
      <c r="CK269" s="71"/>
      <c r="CL269" s="71"/>
      <c r="CM269" s="71"/>
      <c r="CN269" s="71"/>
      <c r="CO269" s="71"/>
      <c r="CP269" s="72"/>
      <c r="CQ269" s="71"/>
      <c r="CR269" s="71"/>
      <c r="CS269" s="71"/>
      <c r="CT269" s="71"/>
      <c r="CU269" s="71"/>
      <c r="CV269" s="71"/>
      <c r="CW269" s="71"/>
      <c r="CX269" s="71"/>
      <c r="CY269" s="71"/>
      <c r="CZ269" s="71"/>
      <c r="DA269" s="71"/>
      <c r="DB269" s="72"/>
      <c r="DC269" s="71"/>
      <c r="DD269" s="71"/>
      <c r="DE269" s="71"/>
      <c r="DF269" s="71"/>
      <c r="DG269" s="71"/>
      <c r="DH269" s="71"/>
      <c r="DI269" s="71"/>
      <c r="DJ269" s="71"/>
      <c r="DK269" s="71"/>
      <c r="DL269" s="71"/>
      <c r="DM269" s="71"/>
      <c r="DN269" s="71"/>
      <c r="DO269" s="52"/>
      <c r="DP269" s="73"/>
      <c r="DQ269" s="71"/>
      <c r="DR269" s="71"/>
      <c r="DS269" s="71"/>
      <c r="DT269" s="71"/>
      <c r="DU269" s="71"/>
      <c r="DV269" s="71"/>
      <c r="DW269" s="71"/>
      <c r="DX269" s="71"/>
      <c r="DY269" s="71"/>
      <c r="DZ269" s="71"/>
      <c r="EA269" s="71"/>
      <c r="EB269" s="71"/>
      <c r="EC269" s="71"/>
      <c r="ED269" s="71"/>
      <c r="EE269" s="71"/>
      <c r="EF269" s="71"/>
      <c r="EG269" s="71"/>
      <c r="EH269" s="71"/>
      <c r="EI269" s="71"/>
      <c r="EJ269" s="71"/>
      <c r="EK269" s="71"/>
      <c r="EL269" s="74"/>
      <c r="EM269" s="72"/>
      <c r="EN269" s="71"/>
      <c r="EO269" s="71"/>
      <c r="EP269" s="71"/>
      <c r="EQ269" s="71"/>
      <c r="ER269" s="71"/>
      <c r="ES269" s="71"/>
      <c r="ET269" s="71"/>
      <c r="EU269" s="71"/>
      <c r="EV269" s="71"/>
      <c r="EW269" s="71"/>
      <c r="EX269" s="71"/>
      <c r="EY269" s="71"/>
      <c r="EZ269" s="71"/>
      <c r="FA269" s="71"/>
      <c r="FB269" s="71"/>
      <c r="FC269" s="71"/>
      <c r="FD269" s="71"/>
      <c r="FE269" s="71"/>
      <c r="FF269" s="71"/>
      <c r="FG269" s="71"/>
      <c r="FH269" s="71"/>
      <c r="FI269" s="71"/>
      <c r="FJ269" s="71"/>
      <c r="FK269" s="72"/>
      <c r="FL269" s="71"/>
      <c r="FM269" s="71"/>
      <c r="FN269" s="71"/>
      <c r="FO269" s="71"/>
      <c r="FP269" s="71"/>
      <c r="FQ269" s="71"/>
      <c r="FR269" s="71"/>
      <c r="FS269" s="71"/>
      <c r="FT269" s="71"/>
      <c r="FU269" s="71"/>
      <c r="FV269" s="71"/>
      <c r="FW269" s="71"/>
      <c r="FX269" s="71"/>
      <c r="FY269" s="71"/>
      <c r="FZ269" s="71"/>
      <c r="GA269" s="71"/>
      <c r="GB269" s="71"/>
      <c r="GC269" s="71"/>
      <c r="GD269" s="71"/>
      <c r="GE269" s="71"/>
      <c r="GF269" s="71"/>
      <c r="GG269" s="71"/>
      <c r="GH269" s="71"/>
      <c r="GI269" s="72"/>
      <c r="GJ269" s="71"/>
      <c r="GK269" s="71"/>
      <c r="GL269" s="71"/>
      <c r="GM269" s="71"/>
      <c r="GN269" s="71"/>
      <c r="GO269" s="71"/>
      <c r="GP269" s="71"/>
      <c r="GQ269" s="71"/>
      <c r="GR269" s="71"/>
      <c r="GS269" s="71"/>
      <c r="GT269" s="71"/>
      <c r="GU269" s="71"/>
      <c r="GV269" s="71"/>
      <c r="GW269" s="71"/>
      <c r="GX269" s="71"/>
      <c r="GY269" s="71"/>
      <c r="GZ269" s="71"/>
      <c r="HA269" s="71"/>
      <c r="HB269" s="71"/>
      <c r="HC269" s="71"/>
      <c r="HD269" s="71"/>
      <c r="HE269" s="71"/>
      <c r="HF269" s="71"/>
      <c r="HG269" s="72"/>
      <c r="HH269" s="52"/>
      <c r="HI269" s="157"/>
      <c r="HJ269" s="158"/>
      <c r="HK269" s="158"/>
      <c r="HL269" s="158"/>
      <c r="HM269" s="158"/>
      <c r="HN269" s="158"/>
      <c r="HO269" s="158"/>
      <c r="HP269" s="158"/>
      <c r="HQ269" s="158"/>
      <c r="HR269" s="158"/>
      <c r="HS269" s="158"/>
      <c r="HT269" s="159"/>
      <c r="HU269" s="157"/>
      <c r="HV269" s="158"/>
      <c r="HW269" s="158"/>
      <c r="HX269" s="158"/>
      <c r="HY269" s="158"/>
      <c r="HZ269" s="158"/>
      <c r="IA269" s="158"/>
      <c r="IB269" s="158"/>
      <c r="IC269" s="158"/>
      <c r="ID269" s="158"/>
      <c r="IE269" s="158"/>
      <c r="IF269" s="159"/>
      <c r="IG269" s="157"/>
      <c r="IH269" s="158"/>
      <c r="II269" s="158"/>
      <c r="IJ269" s="158"/>
      <c r="IK269" s="158"/>
      <c r="IL269" s="158"/>
      <c r="IM269" s="158"/>
      <c r="IN269" s="158"/>
      <c r="IO269" s="158"/>
      <c r="IP269" s="158"/>
      <c r="IQ269" s="158"/>
      <c r="IR269" s="159"/>
      <c r="IS269" s="157"/>
      <c r="IT269" s="158"/>
      <c r="IU269" s="158"/>
      <c r="IV269" s="158"/>
      <c r="IW269" s="158"/>
      <c r="IX269" s="158"/>
      <c r="IY269" s="158"/>
      <c r="IZ269" s="158"/>
      <c r="JA269" s="158"/>
      <c r="JB269" s="158"/>
      <c r="JC269" s="158"/>
      <c r="JD269" s="159"/>
      <c r="JE269" s="92"/>
    </row>
    <row r="270" spans="1:265" s="1" customFormat="1" ht="15" customHeight="1" x14ac:dyDescent="0.3">
      <c r="A270" s="125"/>
      <c r="B270" s="163">
        <f t="shared" ref="B270:B272" ca="1" si="3811">INDIRECT(ADDRESS(ROW(A270)-1,COLUMN(A270)+1,4),TRUE)</f>
        <v>0</v>
      </c>
      <c r="C270" s="164" t="str">
        <f t="shared" ref="C270:C272" ca="1" si="3812">INDIRECT(ADDRESS(ROW(B270)-1,COLUMN(B270)+1,4),TRUE)</f>
        <v>Affaire 1</v>
      </c>
      <c r="D270" s="140" t="str">
        <f t="shared" ref="D270:D272" ca="1" si="3813">INDIRECT(ADDRESS(ROW(C270)-1,COLUMN(C270)+1,4),TRUE)</f>
        <v>DCE/REA</v>
      </c>
      <c r="E270" s="141" t="s">
        <v>38</v>
      </c>
      <c r="F270" s="142">
        <v>1</v>
      </c>
      <c r="G270" s="140">
        <f t="shared" ref="G270:G272" ca="1" si="3814">INDIRECT(ADDRESS(ROW(F270)-1,COLUMN(F270)+1,4),TRUE)</f>
        <v>0</v>
      </c>
      <c r="H270" s="140">
        <f t="shared" ref="H270:H272" ca="1" si="3815">INDIRECT(ADDRESS(ROW(G270)-1,COLUMN(G270)+1,4),TRUE)</f>
        <v>0</v>
      </c>
      <c r="I270" s="168">
        <f t="shared" ref="I270:I272" ca="1" si="3816">INDIRECT(ADDRESS(ROW(H270)-1,COLUMN(H270)+1,4),TRUE)</f>
        <v>0</v>
      </c>
      <c r="J270" s="173">
        <f t="shared" ref="J270:J272" ca="1" si="3817">INDIRECT(ADDRESS(ROW(I270)-1,COLUMN(I270)+1,4),TRUE)</f>
        <v>0</v>
      </c>
      <c r="K270" s="140">
        <f t="shared" ref="K270:K272" ca="1" si="3818">INDIRECT(ADDRESS(ROW(J270)-1,COLUMN(J270)+1,4),TRUE)</f>
        <v>0</v>
      </c>
      <c r="L270" s="143">
        <f t="shared" ref="L270:L272" ca="1" si="3819">INDIRECT(ADDRESS(ROW(K270)-1,COLUMN(K270)+1,4),TRUE)</f>
        <v>0</v>
      </c>
      <c r="M270" s="108"/>
      <c r="N270" s="145">
        <v>400</v>
      </c>
      <c r="O270" s="146">
        <v>43466</v>
      </c>
      <c r="P270" s="146">
        <v>43586</v>
      </c>
      <c r="Q270" s="147"/>
      <c r="R270" s="148" t="str">
        <f ca="1">IF(AND($P270&lt;&gt;"",$P270&lt;=$B$1,$Q270=""),"RETARD","")</f>
        <v>RETARD</v>
      </c>
      <c r="S270" s="148">
        <f ca="1">IF($O270="","",IF(AND($B$1&lt;$P270,$Q270=""),$P270,IF(AND($Q270&lt;=$P270,$Q270&lt;&gt;""),$Q270,EDATE($P270,1))))</f>
        <v>43617</v>
      </c>
      <c r="T270" s="169"/>
      <c r="U270" s="108"/>
      <c r="V270" s="154" t="str">
        <f t="shared" ref="V270:V272" ca="1" si="3820">IF(AND(BS270&gt;0,BT270&gt;0),"-",IF(AND(BS270&gt;0,BT270=0),IF($D270="DCE/REA",IF(HI270="","DCE","REA"),$D270),""))</f>
        <v>-</v>
      </c>
      <c r="W270" s="155" t="str">
        <f t="shared" ref="W270:W272" ca="1" si="3821">IF(AND(BT270&gt;0,BU270&gt;0),"-",IF(AND(BT270&gt;0,BU270=0),IF($D270="DCE/REA",IF(HJ270="","DCE","REA"),$D270),""))</f>
        <v>-</v>
      </c>
      <c r="X270" s="155" t="str">
        <f t="shared" ref="X270:X272" ca="1" si="3822">IF(AND(BU270&gt;0,BV270&gt;0),"-",IF(AND(BU270&gt;0,BV270=0),IF($D270="DCE/REA",IF(HK270="","DCE","REA"),$D270),""))</f>
        <v>-</v>
      </c>
      <c r="Y270" s="155" t="str">
        <f t="shared" ref="Y270:Y272" ca="1" si="3823">IF(AND(BV270&gt;0,BW270&gt;0),"-",IF(AND(BV270&gt;0,BW270=0),IF($D270="DCE/REA",IF(HL270="","DCE","REA"),$D270),""))</f>
        <v>-</v>
      </c>
      <c r="Z270" s="155" t="str">
        <f t="shared" ref="Z270:Z272" ca="1" si="3824">IF(AND(BW270&gt;0,BX270&gt;0),"-",IF(AND(BW270&gt;0,BX270=0),IF($D270="DCE/REA",IF(HM270="","DCE","REA"),$D270),""))</f>
        <v>-</v>
      </c>
      <c r="AA270" s="155" t="str">
        <f t="shared" ref="AA270:AA272" ca="1" si="3825">IF(AND(BX270&gt;0,BY270&gt;0),"-",IF(AND(BX270&gt;0,BY270=0),IF($D270="DCE/REA",IF(HN270="","DCE","REA"),$D270),""))</f>
        <v>DCE</v>
      </c>
      <c r="AB270" s="155" t="str">
        <f t="shared" ref="AB270:AB272" ca="1" si="3826">IF(AND(BY270&gt;0,BZ270&gt;0),"-",IF(AND(BY270&gt;0,BZ270=0),IF($D270="DCE/REA",IF(HO270="","DCE","REA"),$D270),""))</f>
        <v/>
      </c>
      <c r="AC270" s="155" t="str">
        <f t="shared" ref="AC270:AC272" ca="1" si="3827">IF(AND(BZ270&gt;0,CA270&gt;0),"-",IF(AND(BZ270&gt;0,CA270=0),IF($D270="DCE/REA",IF(HP270="","DCE","REA"),$D270),""))</f>
        <v/>
      </c>
      <c r="AD270" s="155" t="str">
        <f t="shared" ref="AD270:AD272" ca="1" si="3828">IF(AND(CA270&gt;0,CB270&gt;0),"-",IF(AND(CA270&gt;0,CB270=0),IF($D270="DCE/REA",IF(HQ270="","DCE","REA"),$D270),""))</f>
        <v/>
      </c>
      <c r="AE270" s="155" t="str">
        <f t="shared" ref="AE270:AE272" ca="1" si="3829">IF(AND(CB270&gt;0,CC270&gt;0),"-",IF(AND(CB270&gt;0,CC270=0),IF($D270="DCE/REA",IF(HR270="","DCE","REA"),$D270),""))</f>
        <v/>
      </c>
      <c r="AF270" s="155" t="str">
        <f t="shared" ref="AF270:AF272" ca="1" si="3830">IF(AND(CC270&gt;0,CD270&gt;0),"-",IF(AND(CC270&gt;0,CD270=0),IF($D270="DCE/REA",IF(HS270="","DCE","REA"),$D270),""))</f>
        <v/>
      </c>
      <c r="AG270" s="156" t="str">
        <f t="shared" ref="AG270:AG272" ca="1" si="3831">IF(AND(CD270&gt;0,CE270&gt;0),"-",IF(AND(CD270&gt;0,CE270=0),IF($D270="DCE/REA",IF(HT270="","DCE","REA"),$D270),""))</f>
        <v/>
      </c>
      <c r="AH270" s="154" t="str">
        <f t="shared" ref="AH270:AH272" ca="1" si="3832">IF(AND(CE270&gt;0,CF270&gt;0),"-",IF(AND(CE270&gt;0,CF270=0),IF($D270="DCE/REA",IF(HU270="","DCE","REA"),$D270),""))</f>
        <v/>
      </c>
      <c r="AI270" s="155" t="str">
        <f t="shared" ref="AI270:AI272" ca="1" si="3833">IF(AND(CF270&gt;0,CG270&gt;0),"-",IF(AND(CF270&gt;0,CG270=0),IF($D270="DCE/REA",IF(HV270="","DCE","REA"),$D270),""))</f>
        <v/>
      </c>
      <c r="AJ270" s="155" t="str">
        <f t="shared" ref="AJ270:AJ272" ca="1" si="3834">IF(AND(CG270&gt;0,CH270&gt;0),"-",IF(AND(CG270&gt;0,CH270=0),IF($D270="DCE/REA",IF(HW270="","DCE","REA"),$D270),""))</f>
        <v/>
      </c>
      <c r="AK270" s="155" t="str">
        <f t="shared" ref="AK270:AK272" ca="1" si="3835">IF(AND(CH270&gt;0,CI270&gt;0),"-",IF(AND(CH270&gt;0,CI270=0),IF($D270="DCE/REA",IF(HX270="","DCE","REA"),$D270),""))</f>
        <v/>
      </c>
      <c r="AL270" s="155" t="str">
        <f t="shared" ref="AL270:AL272" ca="1" si="3836">IF(AND(CI270&gt;0,CJ270&gt;0),"-",IF(AND(CI270&gt;0,CJ270=0),IF($D270="DCE/REA",IF(HY270="","DCE","REA"),$D270),""))</f>
        <v/>
      </c>
      <c r="AM270" s="155" t="str">
        <f t="shared" ref="AM270:AM272" ca="1" si="3837">IF(AND(CJ270&gt;0,CK270&gt;0),"-",IF(AND(CJ270&gt;0,CK270=0),IF($D270="DCE/REA",IF(HZ270="","DCE","REA"),$D270),""))</f>
        <v/>
      </c>
      <c r="AN270" s="155" t="str">
        <f t="shared" ref="AN270:AN272" ca="1" si="3838">IF(AND(CK270&gt;0,CL270&gt;0),"-",IF(AND(CK270&gt;0,CL270=0),IF($D270="DCE/REA",IF(IA270="","DCE","REA"),$D270),""))</f>
        <v/>
      </c>
      <c r="AO270" s="155" t="str">
        <f t="shared" ref="AO270:AO272" ca="1" si="3839">IF(AND(CL270&gt;0,CM270&gt;0),"-",IF(AND(CL270&gt;0,CM270=0),IF($D270="DCE/REA",IF(IB270="","DCE","REA"),$D270),""))</f>
        <v/>
      </c>
      <c r="AP270" s="155" t="str">
        <f t="shared" ref="AP270:AP272" ca="1" si="3840">IF(AND(CM270&gt;0,CN270&gt;0),"-",IF(AND(CM270&gt;0,CN270=0),IF($D270="DCE/REA",IF(IC270="","DCE","REA"),$D270),""))</f>
        <v/>
      </c>
      <c r="AQ270" s="155" t="str">
        <f t="shared" ref="AQ270:AQ272" ca="1" si="3841">IF(AND(CN270&gt;0,CO270&gt;0),"-",IF(AND(CN270&gt;0,CO270=0),IF($D270="DCE/REA",IF(ID270="","DCE","REA"),$D270),""))</f>
        <v/>
      </c>
      <c r="AR270" s="155" t="str">
        <f t="shared" ref="AR270:AR272" ca="1" si="3842">IF(AND(CO270&gt;0,CP270&gt;0),"-",IF(AND(CO270&gt;0,CP270=0),IF($D270="DCE/REA",IF(IE270="","DCE","REA"),$D270),""))</f>
        <v/>
      </c>
      <c r="AS270" s="156" t="str">
        <f t="shared" ref="AS270:AS272" ca="1" si="3843">IF(AND(CP270&gt;0,CQ270&gt;0),"-",IF(AND(CP270&gt;0,CQ270=0),IF($D270="DCE/REA",IF(IF270="","DCE","REA"),$D270),""))</f>
        <v/>
      </c>
      <c r="AT270" s="154" t="str">
        <f t="shared" ref="AT270:AT272" ca="1" si="3844">IF(AND(CQ270&gt;0,CR270&gt;0),"-",IF(AND(CQ270&gt;0,CR270=0),IF($D270="DCE/REA",IF(IG270="","DCE","REA"),$D270),""))</f>
        <v/>
      </c>
      <c r="AU270" s="155" t="str">
        <f t="shared" ref="AU270:AU272" ca="1" si="3845">IF(AND(CR270&gt;0,CS270&gt;0),"-",IF(AND(CR270&gt;0,CS270=0),IF($D270="DCE/REA",IF(IH270="","DCE","REA"),$D270),""))</f>
        <v/>
      </c>
      <c r="AV270" s="155" t="str">
        <f t="shared" ref="AV270:AV272" ca="1" si="3846">IF(AND(CS270&gt;0,CT270&gt;0),"-",IF(AND(CS270&gt;0,CT270=0),IF($D270="DCE/REA",IF(II270="","DCE","REA"),$D270),""))</f>
        <v/>
      </c>
      <c r="AW270" s="155" t="str">
        <f t="shared" ref="AW270:AW272" ca="1" si="3847">IF(AND(CT270&gt;0,CU270&gt;0),"-",IF(AND(CT270&gt;0,CU270=0),IF($D270="DCE/REA",IF(IJ270="","DCE","REA"),$D270),""))</f>
        <v/>
      </c>
      <c r="AX270" s="155" t="str">
        <f t="shared" ref="AX270:AX272" ca="1" si="3848">IF(AND(CU270&gt;0,CV270&gt;0),"-",IF(AND(CU270&gt;0,CV270=0),IF($D270="DCE/REA",IF(IK270="","DCE","REA"),$D270),""))</f>
        <v/>
      </c>
      <c r="AY270" s="155" t="str">
        <f t="shared" ref="AY270:AY272" ca="1" si="3849">IF(AND(CV270&gt;0,CW270&gt;0),"-",IF(AND(CV270&gt;0,CW270=0),IF($D270="DCE/REA",IF(IL270="","DCE","REA"),$D270),""))</f>
        <v/>
      </c>
      <c r="AZ270" s="155" t="str">
        <f t="shared" ref="AZ270:AZ272" ca="1" si="3850">IF(AND(CW270&gt;0,CX270&gt;0),"-",IF(AND(CW270&gt;0,CX270=0),IF($D270="DCE/REA",IF(IM270="","DCE","REA"),$D270),""))</f>
        <v/>
      </c>
      <c r="BA270" s="155" t="str">
        <f t="shared" ref="BA270:BA272" ca="1" si="3851">IF(AND(CX270&gt;0,CY270&gt;0),"-",IF(AND(CX270&gt;0,CY270=0),IF($D270="DCE/REA",IF(IN270="","DCE","REA"),$D270),""))</f>
        <v/>
      </c>
      <c r="BB270" s="155" t="str">
        <f t="shared" ref="BB270:BB272" ca="1" si="3852">IF(AND(CY270&gt;0,CZ270&gt;0),"-",IF(AND(CY270&gt;0,CZ270=0),IF($D270="DCE/REA",IF(IO270="","DCE","REA"),$D270),""))</f>
        <v/>
      </c>
      <c r="BC270" s="155" t="str">
        <f t="shared" ref="BC270:BC272" ca="1" si="3853">IF(AND(CZ270&gt;0,DA270&gt;0),"-",IF(AND(CZ270&gt;0,DA270=0),IF($D270="DCE/REA",IF(IP270="","DCE","REA"),$D270),""))</f>
        <v/>
      </c>
      <c r="BD270" s="155" t="str">
        <f t="shared" ref="BD270:BD272" ca="1" si="3854">IF(AND(DA270&gt;0,DB270&gt;0),"-",IF(AND(DA270&gt;0,DB270=0),IF($D270="DCE/REA",IF(IQ270="","DCE","REA"),$D270),""))</f>
        <v/>
      </c>
      <c r="BE270" s="156" t="str">
        <f t="shared" ref="BE270:BE272" ca="1" si="3855">IF(AND(DB270&gt;0,DC270&gt;0),"-",IF(AND(DB270&gt;0,DC270=0),IF($D270="DCE/REA",IF(IR270="","DCE","REA"),$D270),""))</f>
        <v/>
      </c>
      <c r="BF270" s="154" t="str">
        <f t="shared" ref="BF270:BF272" ca="1" si="3856">IF(AND(DC270&gt;0,DD270&gt;0),"-",IF(AND(DC270&gt;0,DD270=0),IF($D270="DCE/REA",IF(IS270="","DCE","REA"),$D270),""))</f>
        <v/>
      </c>
      <c r="BG270" s="155" t="str">
        <f t="shared" ref="BG270:BG272" ca="1" si="3857">IF(AND(DD270&gt;0,DE270&gt;0),"-",IF(AND(DD270&gt;0,DE270=0),IF($D270="DCE/REA",IF(IT270="","DCE","REA"),$D270),""))</f>
        <v/>
      </c>
      <c r="BH270" s="155" t="str">
        <f t="shared" ref="BH270:BH272" ca="1" si="3858">IF(AND(DE270&gt;0,DF270&gt;0),"-",IF(AND(DE270&gt;0,DF270=0),IF($D270="DCE/REA",IF(IU270="","DCE","REA"),$D270),""))</f>
        <v/>
      </c>
      <c r="BI270" s="155" t="str">
        <f t="shared" ref="BI270:BI272" ca="1" si="3859">IF(AND(DF270&gt;0,DG270&gt;0),"-",IF(AND(DF270&gt;0,DG270=0),IF($D270="DCE/REA",IF(IV270="","DCE","REA"),$D270),""))</f>
        <v/>
      </c>
      <c r="BJ270" s="155" t="str">
        <f t="shared" ref="BJ270:BJ272" ca="1" si="3860">IF(AND(DG270&gt;0,DH270&gt;0),"-",IF(AND(DG270&gt;0,DH270=0),IF($D270="DCE/REA",IF(IW270="","DCE","REA"),$D270),""))</f>
        <v/>
      </c>
      <c r="BK270" s="155" t="str">
        <f t="shared" ref="BK270:BK272" ca="1" si="3861">IF(AND(DH270&gt;0,DI270&gt;0),"-",IF(AND(DH270&gt;0,DI270=0),IF($D270="DCE/REA",IF(IX270="","DCE","REA"),$D270),""))</f>
        <v/>
      </c>
      <c r="BL270" s="155" t="str">
        <f t="shared" ref="BL270:BL272" ca="1" si="3862">IF(AND(DI270&gt;0,DJ270&gt;0),"-",IF(AND(DI270&gt;0,DJ270=0),IF($D270="DCE/REA",IF(IY270="","DCE","REA"),$D270),""))</f>
        <v/>
      </c>
      <c r="BM270" s="155" t="str">
        <f t="shared" ref="BM270:BM272" ca="1" si="3863">IF(AND(DJ270&gt;0,DK270&gt;0),"-",IF(AND(DJ270&gt;0,DK270=0),IF($D270="DCE/REA",IF(IZ270="","DCE","REA"),$D270),""))</f>
        <v/>
      </c>
      <c r="BN270" s="155" t="str">
        <f t="shared" ref="BN270:BN272" ca="1" si="3864">IF(AND(DK270&gt;0,DL270&gt;0),"-",IF(AND(DK270&gt;0,DL270=0),IF($D270="DCE/REA",IF(JA270="","DCE","REA"),$D270),""))</f>
        <v/>
      </c>
      <c r="BO270" s="155" t="str">
        <f t="shared" ref="BO270:BO272" ca="1" si="3865">IF(AND(DL270&gt;0,DM270&gt;0),"-",IF(AND(DL270&gt;0,DM270=0),IF($D270="DCE/REA",IF(JB270="","DCE","REA"),$D270),""))</f>
        <v/>
      </c>
      <c r="BP270" s="155" t="str">
        <f t="shared" ref="BP270:BP272" ca="1" si="3866">IF(AND(DM270&gt;0,DN270&gt;0),"-",IF(AND(DM270&gt;0,DN270=0),IF($D270="DCE/REA",IF(JC270="","DCE","REA"),$D270),""))</f>
        <v/>
      </c>
      <c r="BQ270" s="156" t="str">
        <f t="shared" ref="BQ270:BQ272" ca="1" si="3867">IF(AND(DN270&gt;0,DO270&gt;0),"-",IF(AND(DN270&gt;0,DO270=0),IF($D270="DCE/REA",IF(JD270="","DCE","REA"),$D270),""))</f>
        <v/>
      </c>
      <c r="BR270" s="52"/>
      <c r="BS270" s="53">
        <f t="shared" ref="BS270:CH272" ca="1" si="3868">IF(OFFSET($HI270,,(COLUMN()-COLUMN($BS$1:$BS$12)),,1)&lt;&gt;"",OFFSET($HI270,,(COLUMN()-COLUMN($BS$1:$BS$12)),,1),SUM(OFFSET($DP270,,2*(COLUMN()-COLUMN($BS$1:$BS$12)),,2)))</f>
        <v>47.058823529411768</v>
      </c>
      <c r="BT270" s="53">
        <f t="shared" ca="1" si="3868"/>
        <v>47.058823529411768</v>
      </c>
      <c r="BU270" s="53">
        <f t="shared" ca="1" si="3868"/>
        <v>70.588235294117652</v>
      </c>
      <c r="BV270" s="53">
        <f t="shared" ca="1" si="3868"/>
        <v>94.117647058823536</v>
      </c>
      <c r="BW270" s="53">
        <f t="shared" ca="1" si="3868"/>
        <v>94.117647058823536</v>
      </c>
      <c r="BX270" s="53">
        <f t="shared" ca="1" si="3868"/>
        <v>47.058823529411768</v>
      </c>
      <c r="BY270" s="53">
        <f t="shared" ca="1" si="3868"/>
        <v>0</v>
      </c>
      <c r="BZ270" s="53">
        <f t="shared" ca="1" si="3868"/>
        <v>0</v>
      </c>
      <c r="CA270" s="53">
        <f t="shared" ca="1" si="3868"/>
        <v>0</v>
      </c>
      <c r="CB270" s="53">
        <f t="shared" ca="1" si="3868"/>
        <v>0</v>
      </c>
      <c r="CC270" s="53">
        <f t="shared" ca="1" si="3868"/>
        <v>0</v>
      </c>
      <c r="CD270" s="54">
        <f t="shared" ca="1" si="3868"/>
        <v>0</v>
      </c>
      <c r="CE270" s="53">
        <f t="shared" ca="1" si="3868"/>
        <v>0</v>
      </c>
      <c r="CF270" s="53">
        <f t="shared" ca="1" si="3868"/>
        <v>0</v>
      </c>
      <c r="CG270" s="53">
        <f t="shared" ca="1" si="3868"/>
        <v>0</v>
      </c>
      <c r="CH270" s="53">
        <f t="shared" ca="1" si="3868"/>
        <v>0</v>
      </c>
      <c r="CI270" s="53">
        <f t="shared" ref="CI270:CX272" ca="1" si="3869">IF(OFFSET($HI270,,(COLUMN()-COLUMN($BS$1:$BS$12)),,1)&lt;&gt;"",OFFSET($HI270,,(COLUMN()-COLUMN($BS$1:$BS$12)),,1),SUM(OFFSET($DP270,,2*(COLUMN()-COLUMN($BS$1:$BS$12)),,2)))</f>
        <v>0</v>
      </c>
      <c r="CJ270" s="53">
        <f t="shared" ca="1" si="3869"/>
        <v>0</v>
      </c>
      <c r="CK270" s="53">
        <f t="shared" ca="1" si="3869"/>
        <v>0</v>
      </c>
      <c r="CL270" s="53">
        <f t="shared" ca="1" si="3869"/>
        <v>0</v>
      </c>
      <c r="CM270" s="53">
        <f t="shared" ca="1" si="3869"/>
        <v>0</v>
      </c>
      <c r="CN270" s="53">
        <f t="shared" ca="1" si="3869"/>
        <v>0</v>
      </c>
      <c r="CO270" s="53">
        <f t="shared" ca="1" si="3869"/>
        <v>0</v>
      </c>
      <c r="CP270" s="54">
        <f t="shared" ca="1" si="3869"/>
        <v>0</v>
      </c>
      <c r="CQ270" s="53">
        <f t="shared" ca="1" si="3869"/>
        <v>0</v>
      </c>
      <c r="CR270" s="53">
        <f t="shared" ca="1" si="3869"/>
        <v>0</v>
      </c>
      <c r="CS270" s="53">
        <f t="shared" ca="1" si="3869"/>
        <v>0</v>
      </c>
      <c r="CT270" s="53">
        <f t="shared" ca="1" si="3869"/>
        <v>0</v>
      </c>
      <c r="CU270" s="53">
        <f t="shared" ca="1" si="3869"/>
        <v>0</v>
      </c>
      <c r="CV270" s="53">
        <f t="shared" ca="1" si="3869"/>
        <v>0</v>
      </c>
      <c r="CW270" s="53">
        <f t="shared" ca="1" si="3869"/>
        <v>0</v>
      </c>
      <c r="CX270" s="53">
        <f t="shared" ca="1" si="3869"/>
        <v>0</v>
      </c>
      <c r="CY270" s="53">
        <f t="shared" ref="CY270:DN272" ca="1" si="3870">IF(OFFSET($HI270,,(COLUMN()-COLUMN($BS$1:$BS$12)),,1)&lt;&gt;"",OFFSET($HI270,,(COLUMN()-COLUMN($BS$1:$BS$12)),,1),SUM(OFFSET($DP270,,2*(COLUMN()-COLUMN($BS$1:$BS$12)),,2)))</f>
        <v>0</v>
      </c>
      <c r="CZ270" s="53">
        <f t="shared" ca="1" si="3870"/>
        <v>0</v>
      </c>
      <c r="DA270" s="53">
        <f t="shared" ca="1" si="3870"/>
        <v>0</v>
      </c>
      <c r="DB270" s="54">
        <f t="shared" ca="1" si="3870"/>
        <v>0</v>
      </c>
      <c r="DC270" s="53">
        <f t="shared" ca="1" si="3870"/>
        <v>0</v>
      </c>
      <c r="DD270" s="53">
        <f t="shared" ca="1" si="3870"/>
        <v>0</v>
      </c>
      <c r="DE270" s="53">
        <f t="shared" ca="1" si="3870"/>
        <v>0</v>
      </c>
      <c r="DF270" s="53">
        <f t="shared" ca="1" si="3870"/>
        <v>0</v>
      </c>
      <c r="DG270" s="53">
        <f t="shared" ca="1" si="3870"/>
        <v>0</v>
      </c>
      <c r="DH270" s="53">
        <f t="shared" ca="1" si="3870"/>
        <v>0</v>
      </c>
      <c r="DI270" s="53">
        <f t="shared" ca="1" si="3870"/>
        <v>0</v>
      </c>
      <c r="DJ270" s="53">
        <f t="shared" ca="1" si="3870"/>
        <v>0</v>
      </c>
      <c r="DK270" s="53">
        <f t="shared" ca="1" si="3870"/>
        <v>0</v>
      </c>
      <c r="DL270" s="53">
        <f t="shared" ca="1" si="3870"/>
        <v>0</v>
      </c>
      <c r="DM270" s="53">
        <f t="shared" ca="1" si="3870"/>
        <v>0</v>
      </c>
      <c r="DN270" s="53">
        <f t="shared" ca="1" si="3870"/>
        <v>0</v>
      </c>
      <c r="DO270" s="52"/>
      <c r="DP270" s="60">
        <v>23.529411764705884</v>
      </c>
      <c r="DQ270" s="53">
        <v>23.529411764705884</v>
      </c>
      <c r="DR270" s="53">
        <v>23.529411764705884</v>
      </c>
      <c r="DS270" s="53">
        <v>23.529411764705884</v>
      </c>
      <c r="DT270" s="53">
        <v>23.529411764705884</v>
      </c>
      <c r="DU270" s="53">
        <v>47.058823529411768</v>
      </c>
      <c r="DV270" s="53">
        <v>47.058823529411768</v>
      </c>
      <c r="DW270" s="53">
        <v>47.058823529411768</v>
      </c>
      <c r="DX270" s="53">
        <v>47.058823529411768</v>
      </c>
      <c r="DY270" s="53">
        <v>47.058823529411768</v>
      </c>
      <c r="DZ270" s="53">
        <v>47.058823529411768</v>
      </c>
      <c r="EA270" s="53">
        <v>0</v>
      </c>
      <c r="EB270" s="53">
        <v>0</v>
      </c>
      <c r="EC270" s="53">
        <v>0</v>
      </c>
      <c r="ED270" s="53">
        <v>0</v>
      </c>
      <c r="EE270" s="53">
        <v>0</v>
      </c>
      <c r="EF270" s="53">
        <v>0</v>
      </c>
      <c r="EG270" s="53">
        <v>0</v>
      </c>
      <c r="EH270" s="53">
        <v>0</v>
      </c>
      <c r="EI270" s="53">
        <v>0</v>
      </c>
      <c r="EJ270" s="53">
        <v>0</v>
      </c>
      <c r="EK270" s="53">
        <v>0</v>
      </c>
      <c r="EL270" s="55">
        <v>0</v>
      </c>
      <c r="EM270" s="54">
        <v>0</v>
      </c>
      <c r="EN270" s="53">
        <v>0</v>
      </c>
      <c r="EO270" s="53">
        <v>0</v>
      </c>
      <c r="EP270" s="53">
        <v>0</v>
      </c>
      <c r="EQ270" s="53">
        <v>0</v>
      </c>
      <c r="ER270" s="53">
        <v>0</v>
      </c>
      <c r="ES270" s="53">
        <v>0</v>
      </c>
      <c r="ET270" s="53">
        <v>0</v>
      </c>
      <c r="EU270" s="53">
        <v>0</v>
      </c>
      <c r="EV270" s="53">
        <v>0</v>
      </c>
      <c r="EW270" s="53">
        <v>0</v>
      </c>
      <c r="EX270" s="53">
        <v>0</v>
      </c>
      <c r="EY270" s="53">
        <v>0</v>
      </c>
      <c r="EZ270" s="53">
        <v>0</v>
      </c>
      <c r="FA270" s="53">
        <v>0</v>
      </c>
      <c r="FB270" s="53">
        <v>0</v>
      </c>
      <c r="FC270" s="53">
        <v>0</v>
      </c>
      <c r="FD270" s="53">
        <v>0</v>
      </c>
      <c r="FE270" s="53">
        <v>0</v>
      </c>
      <c r="FF270" s="53">
        <v>0</v>
      </c>
      <c r="FG270" s="53">
        <v>0</v>
      </c>
      <c r="FH270" s="53">
        <v>0</v>
      </c>
      <c r="FI270" s="53">
        <v>0</v>
      </c>
      <c r="FJ270" s="53">
        <v>0</v>
      </c>
      <c r="FK270" s="54">
        <v>0</v>
      </c>
      <c r="FL270" s="53">
        <v>0</v>
      </c>
      <c r="FM270" s="53">
        <v>0</v>
      </c>
      <c r="FN270" s="53">
        <v>0</v>
      </c>
      <c r="FO270" s="53">
        <v>0</v>
      </c>
      <c r="FP270" s="53">
        <v>0</v>
      </c>
      <c r="FQ270" s="53">
        <v>0</v>
      </c>
      <c r="FR270" s="53">
        <v>0</v>
      </c>
      <c r="FS270" s="53">
        <v>0</v>
      </c>
      <c r="FT270" s="53">
        <v>0</v>
      </c>
      <c r="FU270" s="53">
        <v>0</v>
      </c>
      <c r="FV270" s="53">
        <v>0</v>
      </c>
      <c r="FW270" s="53">
        <v>0</v>
      </c>
      <c r="FX270" s="53">
        <v>0</v>
      </c>
      <c r="FY270" s="53">
        <v>0</v>
      </c>
      <c r="FZ270" s="53">
        <v>0</v>
      </c>
      <c r="GA270" s="53">
        <v>0</v>
      </c>
      <c r="GB270" s="53">
        <v>0</v>
      </c>
      <c r="GC270" s="53">
        <v>0</v>
      </c>
      <c r="GD270" s="53">
        <v>0</v>
      </c>
      <c r="GE270" s="53">
        <v>0</v>
      </c>
      <c r="GF270" s="53">
        <v>0</v>
      </c>
      <c r="GG270" s="53">
        <v>0</v>
      </c>
      <c r="GH270" s="53">
        <v>0</v>
      </c>
      <c r="GI270" s="54">
        <v>0</v>
      </c>
      <c r="GJ270" s="53">
        <v>0</v>
      </c>
      <c r="GK270" s="53">
        <v>0</v>
      </c>
      <c r="GL270" s="53">
        <v>0</v>
      </c>
      <c r="GM270" s="53">
        <v>0</v>
      </c>
      <c r="GN270" s="53">
        <v>0</v>
      </c>
      <c r="GO270" s="53">
        <v>0</v>
      </c>
      <c r="GP270" s="53">
        <v>0</v>
      </c>
      <c r="GQ270" s="53">
        <v>0</v>
      </c>
      <c r="GR270" s="53">
        <v>0</v>
      </c>
      <c r="GS270" s="53">
        <v>0</v>
      </c>
      <c r="GT270" s="53">
        <v>0</v>
      </c>
      <c r="GU270" s="53">
        <v>0</v>
      </c>
      <c r="GV270" s="53">
        <v>0</v>
      </c>
      <c r="GW270" s="53">
        <v>0</v>
      </c>
      <c r="GX270" s="53">
        <v>0</v>
      </c>
      <c r="GY270" s="53">
        <v>0</v>
      </c>
      <c r="GZ270" s="53">
        <v>0</v>
      </c>
      <c r="HA270" s="53">
        <v>0</v>
      </c>
      <c r="HB270" s="53">
        <v>0</v>
      </c>
      <c r="HC270" s="53">
        <v>0</v>
      </c>
      <c r="HD270" s="53">
        <v>0</v>
      </c>
      <c r="HE270" s="53">
        <v>0</v>
      </c>
      <c r="HF270" s="53">
        <v>0</v>
      </c>
      <c r="HG270" s="54">
        <v>0</v>
      </c>
      <c r="HH270" s="52"/>
      <c r="HI270" s="160"/>
      <c r="HJ270" s="161"/>
      <c r="HK270" s="161"/>
      <c r="HL270" s="161"/>
      <c r="HM270" s="161"/>
      <c r="HN270" s="161"/>
      <c r="HO270" s="161"/>
      <c r="HP270" s="161"/>
      <c r="HQ270" s="161"/>
      <c r="HR270" s="161"/>
      <c r="HS270" s="161"/>
      <c r="HT270" s="162"/>
      <c r="HU270" s="160"/>
      <c r="HV270" s="161"/>
      <c r="HW270" s="161"/>
      <c r="HX270" s="161"/>
      <c r="HY270" s="161"/>
      <c r="HZ270" s="161"/>
      <c r="IA270" s="161"/>
      <c r="IB270" s="161"/>
      <c r="IC270" s="161"/>
      <c r="ID270" s="161"/>
      <c r="IE270" s="161"/>
      <c r="IF270" s="162"/>
      <c r="IG270" s="160"/>
      <c r="IH270" s="161"/>
      <c r="II270" s="161"/>
      <c r="IJ270" s="161"/>
      <c r="IK270" s="161"/>
      <c r="IL270" s="161"/>
      <c r="IM270" s="161"/>
      <c r="IN270" s="161"/>
      <c r="IO270" s="161"/>
      <c r="IP270" s="161"/>
      <c r="IQ270" s="161"/>
      <c r="IR270" s="162"/>
      <c r="IS270" s="160"/>
      <c r="IT270" s="161"/>
      <c r="IU270" s="161"/>
      <c r="IV270" s="161"/>
      <c r="IW270" s="161"/>
      <c r="IX270" s="161"/>
      <c r="IY270" s="161"/>
      <c r="IZ270" s="161"/>
      <c r="JA270" s="161"/>
      <c r="JB270" s="161"/>
      <c r="JC270" s="161"/>
      <c r="JD270" s="162"/>
      <c r="JE270" s="92"/>
    </row>
    <row r="271" spans="1:265" s="1" customFormat="1" ht="14.4" x14ac:dyDescent="0.3">
      <c r="A271" s="125"/>
      <c r="B271" s="163">
        <f t="shared" ca="1" si="3811"/>
        <v>0</v>
      </c>
      <c r="C271" s="164" t="str">
        <f t="shared" ca="1" si="3812"/>
        <v>Affaire 1</v>
      </c>
      <c r="D271" s="140" t="str">
        <f t="shared" ca="1" si="3813"/>
        <v>DCE/REA</v>
      </c>
      <c r="E271" s="141" t="s">
        <v>39</v>
      </c>
      <c r="F271" s="142">
        <v>2</v>
      </c>
      <c r="G271" s="140">
        <f t="shared" ca="1" si="3814"/>
        <v>0</v>
      </c>
      <c r="H271" s="140">
        <f t="shared" ca="1" si="3815"/>
        <v>0</v>
      </c>
      <c r="I271" s="168">
        <f t="shared" ca="1" si="3816"/>
        <v>0</v>
      </c>
      <c r="J271" s="140">
        <f t="shared" ca="1" si="3817"/>
        <v>0</v>
      </c>
      <c r="K271" s="140">
        <f t="shared" ca="1" si="3818"/>
        <v>0</v>
      </c>
      <c r="L271" s="143">
        <f t="shared" ca="1" si="3819"/>
        <v>0</v>
      </c>
      <c r="M271" s="108"/>
      <c r="N271" s="145">
        <v>200</v>
      </c>
      <c r="O271" s="146">
        <v>43466</v>
      </c>
      <c r="P271" s="146">
        <v>43600</v>
      </c>
      <c r="Q271" s="147">
        <v>43597</v>
      </c>
      <c r="R271" s="148" t="str">
        <f ca="1">IF(AND($P271&lt;&gt;"",$P271&lt;=$B$1,$Q271=""),"RETARD","")</f>
        <v/>
      </c>
      <c r="S271" s="148">
        <f ca="1">IF($O271="","",IF(AND($B$1&lt;$P271,$Q271=""),$P271,IF(AND($Q271&lt;=$P271,$Q271&lt;&gt;""),$Q271,EDATE($P271,1))))</f>
        <v>43597</v>
      </c>
      <c r="T271" s="150"/>
      <c r="U271" s="108"/>
      <c r="V271" s="154" t="str">
        <f t="shared" ca="1" si="3820"/>
        <v>-</v>
      </c>
      <c r="W271" s="155" t="str">
        <f t="shared" ca="1" si="3821"/>
        <v>-</v>
      </c>
      <c r="X271" s="155" t="str">
        <f t="shared" ca="1" si="3822"/>
        <v>-</v>
      </c>
      <c r="Y271" s="155" t="str">
        <f t="shared" ca="1" si="3823"/>
        <v>-</v>
      </c>
      <c r="Z271" s="155" t="str">
        <f t="shared" ca="1" si="3824"/>
        <v>DCE</v>
      </c>
      <c r="AA271" s="155" t="str">
        <f t="shared" ca="1" si="3825"/>
        <v/>
      </c>
      <c r="AB271" s="155" t="str">
        <f t="shared" ca="1" si="3826"/>
        <v/>
      </c>
      <c r="AC271" s="155" t="str">
        <f t="shared" ca="1" si="3827"/>
        <v/>
      </c>
      <c r="AD271" s="155" t="str">
        <f t="shared" ca="1" si="3828"/>
        <v/>
      </c>
      <c r="AE271" s="155" t="str">
        <f t="shared" ca="1" si="3829"/>
        <v/>
      </c>
      <c r="AF271" s="155" t="str">
        <f t="shared" ca="1" si="3830"/>
        <v/>
      </c>
      <c r="AG271" s="156" t="str">
        <f t="shared" ca="1" si="3831"/>
        <v/>
      </c>
      <c r="AH271" s="154" t="str">
        <f t="shared" ca="1" si="3832"/>
        <v/>
      </c>
      <c r="AI271" s="155" t="str">
        <f t="shared" ca="1" si="3833"/>
        <v/>
      </c>
      <c r="AJ271" s="155" t="str">
        <f t="shared" ca="1" si="3834"/>
        <v/>
      </c>
      <c r="AK271" s="155" t="str">
        <f t="shared" ca="1" si="3835"/>
        <v/>
      </c>
      <c r="AL271" s="155" t="str">
        <f t="shared" ca="1" si="3836"/>
        <v/>
      </c>
      <c r="AM271" s="155" t="str">
        <f t="shared" ca="1" si="3837"/>
        <v/>
      </c>
      <c r="AN271" s="155" t="str">
        <f t="shared" ca="1" si="3838"/>
        <v/>
      </c>
      <c r="AO271" s="155" t="str">
        <f t="shared" ca="1" si="3839"/>
        <v/>
      </c>
      <c r="AP271" s="155" t="str">
        <f t="shared" ca="1" si="3840"/>
        <v/>
      </c>
      <c r="AQ271" s="155" t="str">
        <f t="shared" ca="1" si="3841"/>
        <v/>
      </c>
      <c r="AR271" s="155" t="str">
        <f t="shared" ca="1" si="3842"/>
        <v/>
      </c>
      <c r="AS271" s="156" t="str">
        <f t="shared" ca="1" si="3843"/>
        <v/>
      </c>
      <c r="AT271" s="154" t="str">
        <f t="shared" ca="1" si="3844"/>
        <v/>
      </c>
      <c r="AU271" s="155" t="str">
        <f t="shared" ca="1" si="3845"/>
        <v/>
      </c>
      <c r="AV271" s="155" t="str">
        <f t="shared" ca="1" si="3846"/>
        <v/>
      </c>
      <c r="AW271" s="155" t="str">
        <f t="shared" ca="1" si="3847"/>
        <v/>
      </c>
      <c r="AX271" s="155" t="str">
        <f t="shared" ca="1" si="3848"/>
        <v/>
      </c>
      <c r="AY271" s="155" t="str">
        <f t="shared" ca="1" si="3849"/>
        <v/>
      </c>
      <c r="AZ271" s="155" t="str">
        <f t="shared" ca="1" si="3850"/>
        <v/>
      </c>
      <c r="BA271" s="155" t="str">
        <f t="shared" ca="1" si="3851"/>
        <v/>
      </c>
      <c r="BB271" s="155" t="str">
        <f t="shared" ca="1" si="3852"/>
        <v/>
      </c>
      <c r="BC271" s="155" t="str">
        <f t="shared" ca="1" si="3853"/>
        <v/>
      </c>
      <c r="BD271" s="155" t="str">
        <f t="shared" ca="1" si="3854"/>
        <v/>
      </c>
      <c r="BE271" s="156" t="str">
        <f t="shared" ca="1" si="3855"/>
        <v/>
      </c>
      <c r="BF271" s="154" t="str">
        <f t="shared" ca="1" si="3856"/>
        <v/>
      </c>
      <c r="BG271" s="155" t="str">
        <f t="shared" ca="1" si="3857"/>
        <v/>
      </c>
      <c r="BH271" s="155" t="str">
        <f t="shared" ca="1" si="3858"/>
        <v/>
      </c>
      <c r="BI271" s="155" t="str">
        <f t="shared" ca="1" si="3859"/>
        <v/>
      </c>
      <c r="BJ271" s="155" t="str">
        <f t="shared" ca="1" si="3860"/>
        <v/>
      </c>
      <c r="BK271" s="155" t="str">
        <f t="shared" ca="1" si="3861"/>
        <v/>
      </c>
      <c r="BL271" s="155" t="str">
        <f t="shared" ca="1" si="3862"/>
        <v/>
      </c>
      <c r="BM271" s="155" t="str">
        <f t="shared" ca="1" si="3863"/>
        <v/>
      </c>
      <c r="BN271" s="155" t="str">
        <f t="shared" ca="1" si="3864"/>
        <v/>
      </c>
      <c r="BO271" s="155" t="str">
        <f t="shared" ca="1" si="3865"/>
        <v/>
      </c>
      <c r="BP271" s="155" t="str">
        <f t="shared" ca="1" si="3866"/>
        <v/>
      </c>
      <c r="BQ271" s="156" t="str">
        <f t="shared" ca="1" si="3867"/>
        <v/>
      </c>
      <c r="BR271" s="52"/>
      <c r="BS271" s="53">
        <f t="shared" ca="1" si="3868"/>
        <v>44.444444444444443</v>
      </c>
      <c r="BT271" s="53">
        <f t="shared" ca="1" si="3868"/>
        <v>44.444444444444443</v>
      </c>
      <c r="BU271" s="53">
        <f t="shared" ca="1" si="3868"/>
        <v>44.444444444444443</v>
      </c>
      <c r="BV271" s="53">
        <f t="shared" ca="1" si="3868"/>
        <v>44.444444444444443</v>
      </c>
      <c r="BW271" s="53">
        <f t="shared" ca="1" si="3868"/>
        <v>22.222222222222221</v>
      </c>
      <c r="BX271" s="53">
        <f t="shared" ca="1" si="3868"/>
        <v>0</v>
      </c>
      <c r="BY271" s="53">
        <f t="shared" ca="1" si="3868"/>
        <v>0</v>
      </c>
      <c r="BZ271" s="53">
        <f t="shared" ca="1" si="3868"/>
        <v>0</v>
      </c>
      <c r="CA271" s="53">
        <f t="shared" ca="1" si="3868"/>
        <v>0</v>
      </c>
      <c r="CB271" s="53">
        <f t="shared" ca="1" si="3868"/>
        <v>0</v>
      </c>
      <c r="CC271" s="53">
        <f t="shared" ca="1" si="3868"/>
        <v>0</v>
      </c>
      <c r="CD271" s="54">
        <f t="shared" ca="1" si="3868"/>
        <v>0</v>
      </c>
      <c r="CE271" s="53">
        <f t="shared" ca="1" si="3868"/>
        <v>0</v>
      </c>
      <c r="CF271" s="53">
        <f t="shared" ca="1" si="3868"/>
        <v>0</v>
      </c>
      <c r="CG271" s="53">
        <f t="shared" ca="1" si="3868"/>
        <v>0</v>
      </c>
      <c r="CH271" s="53">
        <f t="shared" ca="1" si="3868"/>
        <v>0</v>
      </c>
      <c r="CI271" s="53">
        <f t="shared" ca="1" si="3869"/>
        <v>0</v>
      </c>
      <c r="CJ271" s="53">
        <f t="shared" ca="1" si="3869"/>
        <v>0</v>
      </c>
      <c r="CK271" s="53">
        <f t="shared" ca="1" si="3869"/>
        <v>0</v>
      </c>
      <c r="CL271" s="53">
        <f t="shared" ca="1" si="3869"/>
        <v>0</v>
      </c>
      <c r="CM271" s="53">
        <f t="shared" ca="1" si="3869"/>
        <v>0</v>
      </c>
      <c r="CN271" s="53">
        <f t="shared" ca="1" si="3869"/>
        <v>0</v>
      </c>
      <c r="CO271" s="53">
        <f t="shared" ca="1" si="3869"/>
        <v>0</v>
      </c>
      <c r="CP271" s="54">
        <f t="shared" ca="1" si="3869"/>
        <v>0</v>
      </c>
      <c r="CQ271" s="53">
        <f t="shared" ca="1" si="3869"/>
        <v>0</v>
      </c>
      <c r="CR271" s="53">
        <f t="shared" ca="1" si="3869"/>
        <v>0</v>
      </c>
      <c r="CS271" s="53">
        <f t="shared" ca="1" si="3869"/>
        <v>0</v>
      </c>
      <c r="CT271" s="53">
        <f t="shared" ca="1" si="3869"/>
        <v>0</v>
      </c>
      <c r="CU271" s="53">
        <f t="shared" ca="1" si="3869"/>
        <v>0</v>
      </c>
      <c r="CV271" s="53">
        <f t="shared" ca="1" si="3869"/>
        <v>0</v>
      </c>
      <c r="CW271" s="53">
        <f t="shared" ca="1" si="3869"/>
        <v>0</v>
      </c>
      <c r="CX271" s="53">
        <f t="shared" ca="1" si="3869"/>
        <v>0</v>
      </c>
      <c r="CY271" s="53">
        <f t="shared" ca="1" si="3870"/>
        <v>0</v>
      </c>
      <c r="CZ271" s="53">
        <f t="shared" ca="1" si="3870"/>
        <v>0</v>
      </c>
      <c r="DA271" s="53">
        <f t="shared" ca="1" si="3870"/>
        <v>0</v>
      </c>
      <c r="DB271" s="54">
        <f t="shared" ca="1" si="3870"/>
        <v>0</v>
      </c>
      <c r="DC271" s="53">
        <f t="shared" ca="1" si="3870"/>
        <v>0</v>
      </c>
      <c r="DD271" s="53">
        <f t="shared" ca="1" si="3870"/>
        <v>0</v>
      </c>
      <c r="DE271" s="53">
        <f t="shared" ca="1" si="3870"/>
        <v>0</v>
      </c>
      <c r="DF271" s="53">
        <f t="shared" ca="1" si="3870"/>
        <v>0</v>
      </c>
      <c r="DG271" s="53">
        <f t="shared" ca="1" si="3870"/>
        <v>0</v>
      </c>
      <c r="DH271" s="53">
        <f t="shared" ca="1" si="3870"/>
        <v>0</v>
      </c>
      <c r="DI271" s="53">
        <f t="shared" ca="1" si="3870"/>
        <v>0</v>
      </c>
      <c r="DJ271" s="53">
        <f t="shared" ca="1" si="3870"/>
        <v>0</v>
      </c>
      <c r="DK271" s="53">
        <f t="shared" ca="1" si="3870"/>
        <v>0</v>
      </c>
      <c r="DL271" s="53">
        <f t="shared" ca="1" si="3870"/>
        <v>0</v>
      </c>
      <c r="DM271" s="53">
        <f t="shared" ca="1" si="3870"/>
        <v>0</v>
      </c>
      <c r="DN271" s="53">
        <f t="shared" ca="1" si="3870"/>
        <v>0</v>
      </c>
      <c r="DO271" s="52"/>
      <c r="DP271" s="60">
        <v>22.222222222222221</v>
      </c>
      <c r="DQ271" s="53">
        <v>22.222222222222221</v>
      </c>
      <c r="DR271" s="53">
        <v>22.222222222222221</v>
      </c>
      <c r="DS271" s="53">
        <v>22.222222222222221</v>
      </c>
      <c r="DT271" s="53">
        <v>22.222222222222221</v>
      </c>
      <c r="DU271" s="53">
        <v>22.222222222222221</v>
      </c>
      <c r="DV271" s="53">
        <v>22.222222222222221</v>
      </c>
      <c r="DW271" s="53">
        <v>22.222222222222221</v>
      </c>
      <c r="DX271" s="53">
        <v>22.222222222222221</v>
      </c>
      <c r="DY271" s="53">
        <v>0</v>
      </c>
      <c r="DZ271" s="53">
        <v>0</v>
      </c>
      <c r="EA271" s="53">
        <v>0</v>
      </c>
      <c r="EB271" s="53">
        <v>0</v>
      </c>
      <c r="EC271" s="53">
        <v>0</v>
      </c>
      <c r="ED271" s="53">
        <v>0</v>
      </c>
      <c r="EE271" s="53">
        <v>0</v>
      </c>
      <c r="EF271" s="53">
        <v>0</v>
      </c>
      <c r="EG271" s="53">
        <v>0</v>
      </c>
      <c r="EH271" s="53">
        <v>0</v>
      </c>
      <c r="EI271" s="53">
        <v>0</v>
      </c>
      <c r="EJ271" s="53">
        <v>0</v>
      </c>
      <c r="EK271" s="53">
        <v>0</v>
      </c>
      <c r="EL271" s="55">
        <v>0</v>
      </c>
      <c r="EM271" s="54">
        <v>0</v>
      </c>
      <c r="EN271" s="53">
        <v>0</v>
      </c>
      <c r="EO271" s="53">
        <v>0</v>
      </c>
      <c r="EP271" s="53">
        <v>0</v>
      </c>
      <c r="EQ271" s="53">
        <v>0</v>
      </c>
      <c r="ER271" s="53">
        <v>0</v>
      </c>
      <c r="ES271" s="53">
        <v>0</v>
      </c>
      <c r="ET271" s="53">
        <v>0</v>
      </c>
      <c r="EU271" s="53">
        <v>0</v>
      </c>
      <c r="EV271" s="53">
        <v>0</v>
      </c>
      <c r="EW271" s="53">
        <v>0</v>
      </c>
      <c r="EX271" s="53">
        <v>0</v>
      </c>
      <c r="EY271" s="53">
        <v>0</v>
      </c>
      <c r="EZ271" s="53">
        <v>0</v>
      </c>
      <c r="FA271" s="53">
        <v>0</v>
      </c>
      <c r="FB271" s="53">
        <v>0</v>
      </c>
      <c r="FC271" s="53">
        <v>0</v>
      </c>
      <c r="FD271" s="53">
        <v>0</v>
      </c>
      <c r="FE271" s="53">
        <v>0</v>
      </c>
      <c r="FF271" s="53">
        <v>0</v>
      </c>
      <c r="FG271" s="53">
        <v>0</v>
      </c>
      <c r="FH271" s="53">
        <v>0</v>
      </c>
      <c r="FI271" s="53">
        <v>0</v>
      </c>
      <c r="FJ271" s="53">
        <v>0</v>
      </c>
      <c r="FK271" s="54">
        <v>0</v>
      </c>
      <c r="FL271" s="53">
        <v>0</v>
      </c>
      <c r="FM271" s="53">
        <v>0</v>
      </c>
      <c r="FN271" s="53">
        <v>0</v>
      </c>
      <c r="FO271" s="53">
        <v>0</v>
      </c>
      <c r="FP271" s="53">
        <v>0</v>
      </c>
      <c r="FQ271" s="53">
        <v>0</v>
      </c>
      <c r="FR271" s="53">
        <v>0</v>
      </c>
      <c r="FS271" s="53">
        <v>0</v>
      </c>
      <c r="FT271" s="53">
        <v>0</v>
      </c>
      <c r="FU271" s="53">
        <v>0</v>
      </c>
      <c r="FV271" s="53">
        <v>0</v>
      </c>
      <c r="FW271" s="53">
        <v>0</v>
      </c>
      <c r="FX271" s="53">
        <v>0</v>
      </c>
      <c r="FY271" s="53">
        <v>0</v>
      </c>
      <c r="FZ271" s="53">
        <v>0</v>
      </c>
      <c r="GA271" s="53">
        <v>0</v>
      </c>
      <c r="GB271" s="53">
        <v>0</v>
      </c>
      <c r="GC271" s="53">
        <v>0</v>
      </c>
      <c r="GD271" s="53">
        <v>0</v>
      </c>
      <c r="GE271" s="53">
        <v>0</v>
      </c>
      <c r="GF271" s="53">
        <v>0</v>
      </c>
      <c r="GG271" s="53">
        <v>0</v>
      </c>
      <c r="GH271" s="53">
        <v>0</v>
      </c>
      <c r="GI271" s="54">
        <v>0</v>
      </c>
      <c r="GJ271" s="53">
        <v>0</v>
      </c>
      <c r="GK271" s="53">
        <v>0</v>
      </c>
      <c r="GL271" s="53">
        <v>0</v>
      </c>
      <c r="GM271" s="53">
        <v>0</v>
      </c>
      <c r="GN271" s="53">
        <v>0</v>
      </c>
      <c r="GO271" s="53">
        <v>0</v>
      </c>
      <c r="GP271" s="53">
        <v>0</v>
      </c>
      <c r="GQ271" s="53">
        <v>0</v>
      </c>
      <c r="GR271" s="53">
        <v>0</v>
      </c>
      <c r="GS271" s="53">
        <v>0</v>
      </c>
      <c r="GT271" s="53">
        <v>0</v>
      </c>
      <c r="GU271" s="53">
        <v>0</v>
      </c>
      <c r="GV271" s="53">
        <v>0</v>
      </c>
      <c r="GW271" s="53">
        <v>0</v>
      </c>
      <c r="GX271" s="53">
        <v>0</v>
      </c>
      <c r="GY271" s="53">
        <v>0</v>
      </c>
      <c r="GZ271" s="53">
        <v>0</v>
      </c>
      <c r="HA271" s="53">
        <v>0</v>
      </c>
      <c r="HB271" s="53">
        <v>0</v>
      </c>
      <c r="HC271" s="53">
        <v>0</v>
      </c>
      <c r="HD271" s="53">
        <v>0</v>
      </c>
      <c r="HE271" s="53">
        <v>0</v>
      </c>
      <c r="HF271" s="53">
        <v>0</v>
      </c>
      <c r="HG271" s="54">
        <v>0</v>
      </c>
      <c r="HH271" s="52"/>
      <c r="HI271" s="160"/>
      <c r="HJ271" s="161"/>
      <c r="HK271" s="161"/>
      <c r="HL271" s="161"/>
      <c r="HM271" s="161"/>
      <c r="HN271" s="161"/>
      <c r="HO271" s="161"/>
      <c r="HP271" s="161"/>
      <c r="HQ271" s="161"/>
      <c r="HR271" s="161"/>
      <c r="HS271" s="161"/>
      <c r="HT271" s="162"/>
      <c r="HU271" s="160"/>
      <c r="HV271" s="161"/>
      <c r="HW271" s="161"/>
      <c r="HX271" s="161"/>
      <c r="HY271" s="161"/>
      <c r="HZ271" s="161"/>
      <c r="IA271" s="161"/>
      <c r="IB271" s="161"/>
      <c r="IC271" s="161"/>
      <c r="ID271" s="161"/>
      <c r="IE271" s="161"/>
      <c r="IF271" s="162"/>
      <c r="IG271" s="160"/>
      <c r="IH271" s="161"/>
      <c r="II271" s="161"/>
      <c r="IJ271" s="161"/>
      <c r="IK271" s="161"/>
      <c r="IL271" s="161"/>
      <c r="IM271" s="161"/>
      <c r="IN271" s="161"/>
      <c r="IO271" s="161"/>
      <c r="IP271" s="161"/>
      <c r="IQ271" s="161"/>
      <c r="IR271" s="162"/>
      <c r="IS271" s="160"/>
      <c r="IT271" s="161"/>
      <c r="IU271" s="161"/>
      <c r="IV271" s="161"/>
      <c r="IW271" s="161"/>
      <c r="IX271" s="161"/>
      <c r="IY271" s="161"/>
      <c r="IZ271" s="161"/>
      <c r="JA271" s="161"/>
      <c r="JB271" s="161"/>
      <c r="JC271" s="161"/>
      <c r="JD271" s="162"/>
      <c r="JE271" s="92"/>
    </row>
    <row r="272" spans="1:265" s="1" customFormat="1" ht="15" thickBot="1" x14ac:dyDescent="0.35">
      <c r="A272" s="125"/>
      <c r="B272" s="163">
        <f t="shared" ca="1" si="3811"/>
        <v>0</v>
      </c>
      <c r="C272" s="164" t="str">
        <f t="shared" ca="1" si="3812"/>
        <v>Affaire 1</v>
      </c>
      <c r="D272" s="140" t="str">
        <f t="shared" ca="1" si="3813"/>
        <v>DCE/REA</v>
      </c>
      <c r="E272" s="141" t="s">
        <v>40</v>
      </c>
      <c r="F272" s="142">
        <v>3</v>
      </c>
      <c r="G272" s="140">
        <f t="shared" ca="1" si="3814"/>
        <v>0</v>
      </c>
      <c r="H272" s="140">
        <f t="shared" ca="1" si="3815"/>
        <v>0</v>
      </c>
      <c r="I272" s="168">
        <f t="shared" ca="1" si="3816"/>
        <v>0</v>
      </c>
      <c r="J272" s="140">
        <f t="shared" ca="1" si="3817"/>
        <v>0</v>
      </c>
      <c r="K272" s="140">
        <f t="shared" ca="1" si="3818"/>
        <v>0</v>
      </c>
      <c r="L272" s="143">
        <f t="shared" ca="1" si="3819"/>
        <v>0</v>
      </c>
      <c r="M272" s="108"/>
      <c r="N272" s="145">
        <v>250</v>
      </c>
      <c r="O272" s="146">
        <v>43466</v>
      </c>
      <c r="P272" s="146">
        <v>43525</v>
      </c>
      <c r="Q272" s="147"/>
      <c r="R272" s="148" t="str">
        <f ca="1">IF(AND($P272&lt;&gt;"",$P272&lt;=$B$1,$Q272=""),"RETARD","")</f>
        <v>RETARD</v>
      </c>
      <c r="S272" s="148">
        <f ca="1">IF($O272="","",IF(AND($B$1&lt;$P272,$Q272=""),$P272,IF(AND($Q272&lt;=$P272,$Q272&lt;&gt;""),$Q272,EDATE($P272,1))))</f>
        <v>43556</v>
      </c>
      <c r="T272" s="150"/>
      <c r="U272" s="108"/>
      <c r="V272" s="154" t="str">
        <f t="shared" ca="1" si="3820"/>
        <v>-</v>
      </c>
      <c r="W272" s="155" t="str">
        <f t="shared" ca="1" si="3821"/>
        <v>-</v>
      </c>
      <c r="X272" s="155" t="str">
        <f t="shared" ca="1" si="3822"/>
        <v>-</v>
      </c>
      <c r="Y272" s="155" t="str">
        <f t="shared" ca="1" si="3823"/>
        <v>DCE</v>
      </c>
      <c r="Z272" s="155" t="str">
        <f t="shared" ca="1" si="3824"/>
        <v/>
      </c>
      <c r="AA272" s="155" t="str">
        <f t="shared" ca="1" si="3825"/>
        <v/>
      </c>
      <c r="AB272" s="155" t="str">
        <f t="shared" ca="1" si="3826"/>
        <v/>
      </c>
      <c r="AC272" s="155" t="str">
        <f t="shared" ca="1" si="3827"/>
        <v/>
      </c>
      <c r="AD272" s="155" t="str">
        <f t="shared" ca="1" si="3828"/>
        <v/>
      </c>
      <c r="AE272" s="155" t="str">
        <f t="shared" ca="1" si="3829"/>
        <v/>
      </c>
      <c r="AF272" s="155" t="str">
        <f t="shared" ca="1" si="3830"/>
        <v/>
      </c>
      <c r="AG272" s="156" t="str">
        <f t="shared" ca="1" si="3831"/>
        <v/>
      </c>
      <c r="AH272" s="154" t="str">
        <f t="shared" ca="1" si="3832"/>
        <v/>
      </c>
      <c r="AI272" s="155" t="str">
        <f t="shared" ca="1" si="3833"/>
        <v/>
      </c>
      <c r="AJ272" s="155" t="str">
        <f t="shared" ca="1" si="3834"/>
        <v/>
      </c>
      <c r="AK272" s="155" t="str">
        <f t="shared" ca="1" si="3835"/>
        <v/>
      </c>
      <c r="AL272" s="155" t="str">
        <f t="shared" ca="1" si="3836"/>
        <v/>
      </c>
      <c r="AM272" s="155" t="str">
        <f t="shared" ca="1" si="3837"/>
        <v/>
      </c>
      <c r="AN272" s="155" t="str">
        <f t="shared" ca="1" si="3838"/>
        <v/>
      </c>
      <c r="AO272" s="155" t="str">
        <f t="shared" ca="1" si="3839"/>
        <v/>
      </c>
      <c r="AP272" s="155" t="str">
        <f t="shared" ca="1" si="3840"/>
        <v/>
      </c>
      <c r="AQ272" s="155" t="str">
        <f t="shared" ca="1" si="3841"/>
        <v/>
      </c>
      <c r="AR272" s="155" t="str">
        <f t="shared" ca="1" si="3842"/>
        <v/>
      </c>
      <c r="AS272" s="156" t="str">
        <f t="shared" ca="1" si="3843"/>
        <v/>
      </c>
      <c r="AT272" s="154" t="str">
        <f t="shared" ca="1" si="3844"/>
        <v/>
      </c>
      <c r="AU272" s="155" t="str">
        <f t="shared" ca="1" si="3845"/>
        <v/>
      </c>
      <c r="AV272" s="155" t="str">
        <f t="shared" ca="1" si="3846"/>
        <v/>
      </c>
      <c r="AW272" s="155" t="str">
        <f t="shared" ca="1" si="3847"/>
        <v/>
      </c>
      <c r="AX272" s="155" t="str">
        <f t="shared" ca="1" si="3848"/>
        <v/>
      </c>
      <c r="AY272" s="155" t="str">
        <f t="shared" ca="1" si="3849"/>
        <v/>
      </c>
      <c r="AZ272" s="155" t="str">
        <f t="shared" ca="1" si="3850"/>
        <v/>
      </c>
      <c r="BA272" s="155" t="str">
        <f t="shared" ca="1" si="3851"/>
        <v/>
      </c>
      <c r="BB272" s="155" t="str">
        <f t="shared" ca="1" si="3852"/>
        <v/>
      </c>
      <c r="BC272" s="155" t="str">
        <f t="shared" ca="1" si="3853"/>
        <v/>
      </c>
      <c r="BD272" s="155" t="str">
        <f t="shared" ca="1" si="3854"/>
        <v/>
      </c>
      <c r="BE272" s="156" t="str">
        <f t="shared" ca="1" si="3855"/>
        <v/>
      </c>
      <c r="BF272" s="154" t="str">
        <f t="shared" ca="1" si="3856"/>
        <v/>
      </c>
      <c r="BG272" s="155" t="str">
        <f t="shared" ca="1" si="3857"/>
        <v/>
      </c>
      <c r="BH272" s="155" t="str">
        <f t="shared" ca="1" si="3858"/>
        <v/>
      </c>
      <c r="BI272" s="155" t="str">
        <f t="shared" ca="1" si="3859"/>
        <v/>
      </c>
      <c r="BJ272" s="155" t="str">
        <f t="shared" ca="1" si="3860"/>
        <v/>
      </c>
      <c r="BK272" s="155" t="str">
        <f t="shared" ca="1" si="3861"/>
        <v/>
      </c>
      <c r="BL272" s="155" t="str">
        <f t="shared" ca="1" si="3862"/>
        <v/>
      </c>
      <c r="BM272" s="155" t="str">
        <f t="shared" ca="1" si="3863"/>
        <v/>
      </c>
      <c r="BN272" s="155" t="str">
        <f t="shared" ca="1" si="3864"/>
        <v/>
      </c>
      <c r="BO272" s="155" t="str">
        <f t="shared" ca="1" si="3865"/>
        <v/>
      </c>
      <c r="BP272" s="155" t="str">
        <f t="shared" ca="1" si="3866"/>
        <v/>
      </c>
      <c r="BQ272" s="156" t="str">
        <f t="shared" ca="1" si="3867"/>
        <v/>
      </c>
      <c r="BR272" s="52"/>
      <c r="BS272" s="53">
        <f t="shared" ca="1" si="3868"/>
        <v>71.428571428571431</v>
      </c>
      <c r="BT272" s="53">
        <f t="shared" ca="1" si="3868"/>
        <v>71.428571428571431</v>
      </c>
      <c r="BU272" s="53">
        <f t="shared" ca="1" si="3868"/>
        <v>71.428571428571431</v>
      </c>
      <c r="BV272" s="53">
        <f t="shared" ca="1" si="3868"/>
        <v>35.714285714285715</v>
      </c>
      <c r="BW272" s="53">
        <f t="shared" ca="1" si="3868"/>
        <v>0</v>
      </c>
      <c r="BX272" s="53">
        <f t="shared" ca="1" si="3868"/>
        <v>0</v>
      </c>
      <c r="BY272" s="53">
        <f t="shared" ca="1" si="3868"/>
        <v>0</v>
      </c>
      <c r="BZ272" s="53">
        <f t="shared" ca="1" si="3868"/>
        <v>0</v>
      </c>
      <c r="CA272" s="53">
        <f t="shared" ca="1" si="3868"/>
        <v>0</v>
      </c>
      <c r="CB272" s="53">
        <f t="shared" ca="1" si="3868"/>
        <v>0</v>
      </c>
      <c r="CC272" s="53">
        <f t="shared" ca="1" si="3868"/>
        <v>0</v>
      </c>
      <c r="CD272" s="54">
        <f t="shared" ca="1" si="3868"/>
        <v>0</v>
      </c>
      <c r="CE272" s="53">
        <f t="shared" ca="1" si="3868"/>
        <v>0</v>
      </c>
      <c r="CF272" s="53">
        <f t="shared" ca="1" si="3868"/>
        <v>0</v>
      </c>
      <c r="CG272" s="53">
        <f t="shared" ca="1" si="3868"/>
        <v>0</v>
      </c>
      <c r="CH272" s="53">
        <f t="shared" ca="1" si="3868"/>
        <v>0</v>
      </c>
      <c r="CI272" s="53">
        <f t="shared" ca="1" si="3869"/>
        <v>0</v>
      </c>
      <c r="CJ272" s="53">
        <f t="shared" ca="1" si="3869"/>
        <v>0</v>
      </c>
      <c r="CK272" s="53">
        <f t="shared" ca="1" si="3869"/>
        <v>0</v>
      </c>
      <c r="CL272" s="53">
        <f t="shared" ca="1" si="3869"/>
        <v>0</v>
      </c>
      <c r="CM272" s="53">
        <f t="shared" ca="1" si="3869"/>
        <v>0</v>
      </c>
      <c r="CN272" s="53">
        <f t="shared" ca="1" si="3869"/>
        <v>0</v>
      </c>
      <c r="CO272" s="53">
        <f t="shared" ca="1" si="3869"/>
        <v>0</v>
      </c>
      <c r="CP272" s="54">
        <f t="shared" ca="1" si="3869"/>
        <v>0</v>
      </c>
      <c r="CQ272" s="53">
        <f t="shared" ca="1" si="3869"/>
        <v>0</v>
      </c>
      <c r="CR272" s="53">
        <f t="shared" ca="1" si="3869"/>
        <v>0</v>
      </c>
      <c r="CS272" s="53">
        <f t="shared" ca="1" si="3869"/>
        <v>0</v>
      </c>
      <c r="CT272" s="53">
        <f t="shared" ca="1" si="3869"/>
        <v>0</v>
      </c>
      <c r="CU272" s="53">
        <f t="shared" ca="1" si="3869"/>
        <v>0</v>
      </c>
      <c r="CV272" s="53">
        <f t="shared" ca="1" si="3869"/>
        <v>0</v>
      </c>
      <c r="CW272" s="53">
        <f t="shared" ca="1" si="3869"/>
        <v>0</v>
      </c>
      <c r="CX272" s="53">
        <f t="shared" ca="1" si="3869"/>
        <v>0</v>
      </c>
      <c r="CY272" s="53">
        <f t="shared" ca="1" si="3870"/>
        <v>0</v>
      </c>
      <c r="CZ272" s="53">
        <f t="shared" ca="1" si="3870"/>
        <v>0</v>
      </c>
      <c r="DA272" s="53">
        <f t="shared" ca="1" si="3870"/>
        <v>0</v>
      </c>
      <c r="DB272" s="54">
        <f t="shared" ca="1" si="3870"/>
        <v>0</v>
      </c>
      <c r="DC272" s="53">
        <f t="shared" ca="1" si="3870"/>
        <v>0</v>
      </c>
      <c r="DD272" s="53">
        <f t="shared" ca="1" si="3870"/>
        <v>0</v>
      </c>
      <c r="DE272" s="53">
        <f t="shared" ca="1" si="3870"/>
        <v>0</v>
      </c>
      <c r="DF272" s="53">
        <f t="shared" ca="1" si="3870"/>
        <v>0</v>
      </c>
      <c r="DG272" s="53">
        <f t="shared" ca="1" si="3870"/>
        <v>0</v>
      </c>
      <c r="DH272" s="53">
        <f t="shared" ca="1" si="3870"/>
        <v>0</v>
      </c>
      <c r="DI272" s="53">
        <f t="shared" ca="1" si="3870"/>
        <v>0</v>
      </c>
      <c r="DJ272" s="53">
        <f t="shared" ca="1" si="3870"/>
        <v>0</v>
      </c>
      <c r="DK272" s="53">
        <f t="shared" ca="1" si="3870"/>
        <v>0</v>
      </c>
      <c r="DL272" s="53">
        <f t="shared" ca="1" si="3870"/>
        <v>0</v>
      </c>
      <c r="DM272" s="53">
        <f t="shared" ca="1" si="3870"/>
        <v>0</v>
      </c>
      <c r="DN272" s="53">
        <f t="shared" ca="1" si="3870"/>
        <v>0</v>
      </c>
      <c r="DO272" s="52"/>
      <c r="DP272" s="60">
        <v>35.714285714285715</v>
      </c>
      <c r="DQ272" s="53">
        <v>35.714285714285715</v>
      </c>
      <c r="DR272" s="53">
        <v>35.714285714285715</v>
      </c>
      <c r="DS272" s="53">
        <v>35.714285714285715</v>
      </c>
      <c r="DT272" s="53">
        <v>35.714285714285715</v>
      </c>
      <c r="DU272" s="53">
        <v>35.714285714285715</v>
      </c>
      <c r="DV272" s="53">
        <v>35.714285714285715</v>
      </c>
      <c r="DW272" s="53">
        <v>0</v>
      </c>
      <c r="DX272" s="53">
        <v>0</v>
      </c>
      <c r="DY272" s="53">
        <v>0</v>
      </c>
      <c r="DZ272" s="53">
        <v>0</v>
      </c>
      <c r="EA272" s="53">
        <v>0</v>
      </c>
      <c r="EB272" s="53">
        <v>0</v>
      </c>
      <c r="EC272" s="53">
        <v>0</v>
      </c>
      <c r="ED272" s="53">
        <v>0</v>
      </c>
      <c r="EE272" s="53">
        <v>0</v>
      </c>
      <c r="EF272" s="53">
        <v>0</v>
      </c>
      <c r="EG272" s="53">
        <v>0</v>
      </c>
      <c r="EH272" s="53">
        <v>0</v>
      </c>
      <c r="EI272" s="53">
        <v>0</v>
      </c>
      <c r="EJ272" s="53">
        <v>0</v>
      </c>
      <c r="EK272" s="53">
        <v>0</v>
      </c>
      <c r="EL272" s="55">
        <v>0</v>
      </c>
      <c r="EM272" s="54">
        <v>0</v>
      </c>
      <c r="EN272" s="53">
        <v>0</v>
      </c>
      <c r="EO272" s="53">
        <v>0</v>
      </c>
      <c r="EP272" s="53">
        <v>0</v>
      </c>
      <c r="EQ272" s="53">
        <v>0</v>
      </c>
      <c r="ER272" s="53">
        <v>0</v>
      </c>
      <c r="ES272" s="53">
        <v>0</v>
      </c>
      <c r="ET272" s="53">
        <v>0</v>
      </c>
      <c r="EU272" s="53">
        <v>0</v>
      </c>
      <c r="EV272" s="53">
        <v>0</v>
      </c>
      <c r="EW272" s="53">
        <v>0</v>
      </c>
      <c r="EX272" s="53">
        <v>0</v>
      </c>
      <c r="EY272" s="53">
        <v>0</v>
      </c>
      <c r="EZ272" s="53">
        <v>0</v>
      </c>
      <c r="FA272" s="53">
        <v>0</v>
      </c>
      <c r="FB272" s="53">
        <v>0</v>
      </c>
      <c r="FC272" s="53">
        <v>0</v>
      </c>
      <c r="FD272" s="53">
        <v>0</v>
      </c>
      <c r="FE272" s="53">
        <v>0</v>
      </c>
      <c r="FF272" s="53">
        <v>0</v>
      </c>
      <c r="FG272" s="53">
        <v>0</v>
      </c>
      <c r="FH272" s="53">
        <v>0</v>
      </c>
      <c r="FI272" s="53">
        <v>0</v>
      </c>
      <c r="FJ272" s="53">
        <v>0</v>
      </c>
      <c r="FK272" s="54">
        <v>0</v>
      </c>
      <c r="FL272" s="53">
        <v>0</v>
      </c>
      <c r="FM272" s="53">
        <v>0</v>
      </c>
      <c r="FN272" s="53">
        <v>0</v>
      </c>
      <c r="FO272" s="53">
        <v>0</v>
      </c>
      <c r="FP272" s="53">
        <v>0</v>
      </c>
      <c r="FQ272" s="53">
        <v>0</v>
      </c>
      <c r="FR272" s="53">
        <v>0</v>
      </c>
      <c r="FS272" s="53">
        <v>0</v>
      </c>
      <c r="FT272" s="53">
        <v>0</v>
      </c>
      <c r="FU272" s="53">
        <v>0</v>
      </c>
      <c r="FV272" s="53">
        <v>0</v>
      </c>
      <c r="FW272" s="53">
        <v>0</v>
      </c>
      <c r="FX272" s="53">
        <v>0</v>
      </c>
      <c r="FY272" s="53">
        <v>0</v>
      </c>
      <c r="FZ272" s="53">
        <v>0</v>
      </c>
      <c r="GA272" s="53">
        <v>0</v>
      </c>
      <c r="GB272" s="53">
        <v>0</v>
      </c>
      <c r="GC272" s="53">
        <v>0</v>
      </c>
      <c r="GD272" s="53">
        <v>0</v>
      </c>
      <c r="GE272" s="53">
        <v>0</v>
      </c>
      <c r="GF272" s="53">
        <v>0</v>
      </c>
      <c r="GG272" s="53">
        <v>0</v>
      </c>
      <c r="GH272" s="53">
        <v>0</v>
      </c>
      <c r="GI272" s="54">
        <v>0</v>
      </c>
      <c r="GJ272" s="53">
        <v>0</v>
      </c>
      <c r="GK272" s="53">
        <v>0</v>
      </c>
      <c r="GL272" s="53">
        <v>0</v>
      </c>
      <c r="GM272" s="53">
        <v>0</v>
      </c>
      <c r="GN272" s="53">
        <v>0</v>
      </c>
      <c r="GO272" s="53">
        <v>0</v>
      </c>
      <c r="GP272" s="53">
        <v>0</v>
      </c>
      <c r="GQ272" s="53">
        <v>0</v>
      </c>
      <c r="GR272" s="53">
        <v>0</v>
      </c>
      <c r="GS272" s="53">
        <v>0</v>
      </c>
      <c r="GT272" s="53">
        <v>0</v>
      </c>
      <c r="GU272" s="53">
        <v>0</v>
      </c>
      <c r="GV272" s="53">
        <v>0</v>
      </c>
      <c r="GW272" s="53">
        <v>0</v>
      </c>
      <c r="GX272" s="53">
        <v>0</v>
      </c>
      <c r="GY272" s="53">
        <v>0</v>
      </c>
      <c r="GZ272" s="53">
        <v>0</v>
      </c>
      <c r="HA272" s="53">
        <v>0</v>
      </c>
      <c r="HB272" s="53">
        <v>0</v>
      </c>
      <c r="HC272" s="53">
        <v>0</v>
      </c>
      <c r="HD272" s="53">
        <v>0</v>
      </c>
      <c r="HE272" s="53">
        <v>0</v>
      </c>
      <c r="HF272" s="53">
        <v>0</v>
      </c>
      <c r="HG272" s="54">
        <v>0</v>
      </c>
      <c r="HH272" s="52"/>
      <c r="HI272" s="160"/>
      <c r="HJ272" s="161"/>
      <c r="HK272" s="161"/>
      <c r="HL272" s="161"/>
      <c r="HM272" s="161"/>
      <c r="HN272" s="161"/>
      <c r="HO272" s="161"/>
      <c r="HP272" s="161"/>
      <c r="HQ272" s="161"/>
      <c r="HR272" s="161"/>
      <c r="HS272" s="161"/>
      <c r="HT272" s="162"/>
      <c r="HU272" s="160"/>
      <c r="HV272" s="161"/>
      <c r="HW272" s="161"/>
      <c r="HX272" s="161"/>
      <c r="HY272" s="161"/>
      <c r="HZ272" s="161"/>
      <c r="IA272" s="161"/>
      <c r="IB272" s="161"/>
      <c r="IC272" s="161"/>
      <c r="ID272" s="161"/>
      <c r="IE272" s="161"/>
      <c r="IF272" s="162"/>
      <c r="IG272" s="160"/>
      <c r="IH272" s="161"/>
      <c r="II272" s="161"/>
      <c r="IJ272" s="161"/>
      <c r="IK272" s="161"/>
      <c r="IL272" s="161"/>
      <c r="IM272" s="161"/>
      <c r="IN272" s="161"/>
      <c r="IO272" s="161"/>
      <c r="IP272" s="161"/>
      <c r="IQ272" s="161"/>
      <c r="IR272" s="162"/>
      <c r="IS272" s="160"/>
      <c r="IT272" s="161"/>
      <c r="IU272" s="161"/>
      <c r="IV272" s="161"/>
      <c r="IW272" s="161"/>
      <c r="IX272" s="161"/>
      <c r="IY272" s="161"/>
      <c r="IZ272" s="161"/>
      <c r="JA272" s="161"/>
      <c r="JB272" s="161"/>
      <c r="JC272" s="161"/>
      <c r="JD272" s="162"/>
      <c r="JE272" s="92"/>
    </row>
    <row r="273" spans="1:265" s="1" customFormat="1" ht="14.4" x14ac:dyDescent="0.3">
      <c r="A273" s="124"/>
      <c r="B273" s="171"/>
      <c r="C273" s="165" t="s">
        <v>43</v>
      </c>
      <c r="D273" s="137" t="s">
        <v>28</v>
      </c>
      <c r="E273" s="137" t="s">
        <v>39</v>
      </c>
      <c r="F273" s="138"/>
      <c r="G273" s="137"/>
      <c r="H273" s="137"/>
      <c r="I273" s="172"/>
      <c r="J273" s="137"/>
      <c r="K273" s="137"/>
      <c r="L273" s="139"/>
      <c r="M273" s="108"/>
      <c r="N273" s="144">
        <f ca="1">SUM(INDIRECT(ADDRESS(ROW($C273)+1,COLUMN($C273)+11,4)&amp;":"&amp;ADDRESS(ROW($C273)+(COUNTIFS($C$1:$C$12,$C273)-1),COLUMN($C273)+11,4)))</f>
        <v>850</v>
      </c>
      <c r="O273" s="137"/>
      <c r="P273" s="137"/>
      <c r="Q273" s="137"/>
      <c r="R273" s="137"/>
      <c r="S273" s="137"/>
      <c r="T273" s="170"/>
      <c r="U273" s="108"/>
      <c r="V273" s="151"/>
      <c r="W273" s="152"/>
      <c r="X273" s="152"/>
      <c r="Y273" s="152"/>
      <c r="Z273" s="152"/>
      <c r="AA273" s="152"/>
      <c r="AB273" s="152"/>
      <c r="AC273" s="152"/>
      <c r="AD273" s="152"/>
      <c r="AE273" s="152"/>
      <c r="AF273" s="152"/>
      <c r="AG273" s="153"/>
      <c r="AH273" s="151"/>
      <c r="AI273" s="152"/>
      <c r="AJ273" s="152"/>
      <c r="AK273" s="152"/>
      <c r="AL273" s="152"/>
      <c r="AM273" s="152"/>
      <c r="AN273" s="152"/>
      <c r="AO273" s="152"/>
      <c r="AP273" s="152"/>
      <c r="AQ273" s="152"/>
      <c r="AR273" s="152"/>
      <c r="AS273" s="153"/>
      <c r="AT273" s="151"/>
      <c r="AU273" s="152"/>
      <c r="AV273" s="152"/>
      <c r="AW273" s="152"/>
      <c r="AX273" s="152"/>
      <c r="AY273" s="152"/>
      <c r="AZ273" s="152"/>
      <c r="BA273" s="152"/>
      <c r="BB273" s="152"/>
      <c r="BC273" s="152"/>
      <c r="BD273" s="152"/>
      <c r="BE273" s="153"/>
      <c r="BF273" s="151"/>
      <c r="BG273" s="152"/>
      <c r="BH273" s="152"/>
      <c r="BI273" s="152"/>
      <c r="BJ273" s="152"/>
      <c r="BK273" s="152"/>
      <c r="BL273" s="152"/>
      <c r="BM273" s="152"/>
      <c r="BN273" s="152"/>
      <c r="BO273" s="152"/>
      <c r="BP273" s="152"/>
      <c r="BQ273" s="153"/>
      <c r="BR273" s="52"/>
      <c r="BS273" s="71"/>
      <c r="BT273" s="71"/>
      <c r="BU273" s="71"/>
      <c r="BV273" s="71"/>
      <c r="BW273" s="71"/>
      <c r="BX273" s="71"/>
      <c r="BY273" s="71"/>
      <c r="BZ273" s="71"/>
      <c r="CA273" s="71"/>
      <c r="CB273" s="71"/>
      <c r="CC273" s="71"/>
      <c r="CD273" s="72"/>
      <c r="CE273" s="71"/>
      <c r="CF273" s="71"/>
      <c r="CG273" s="71"/>
      <c r="CH273" s="71"/>
      <c r="CI273" s="71"/>
      <c r="CJ273" s="71"/>
      <c r="CK273" s="71"/>
      <c r="CL273" s="71"/>
      <c r="CM273" s="71"/>
      <c r="CN273" s="71"/>
      <c r="CO273" s="71"/>
      <c r="CP273" s="72"/>
      <c r="CQ273" s="71"/>
      <c r="CR273" s="71"/>
      <c r="CS273" s="71"/>
      <c r="CT273" s="71"/>
      <c r="CU273" s="71"/>
      <c r="CV273" s="71"/>
      <c r="CW273" s="71"/>
      <c r="CX273" s="71"/>
      <c r="CY273" s="71"/>
      <c r="CZ273" s="71"/>
      <c r="DA273" s="71"/>
      <c r="DB273" s="72"/>
      <c r="DC273" s="71"/>
      <c r="DD273" s="71"/>
      <c r="DE273" s="71"/>
      <c r="DF273" s="71"/>
      <c r="DG273" s="71"/>
      <c r="DH273" s="71"/>
      <c r="DI273" s="71"/>
      <c r="DJ273" s="71"/>
      <c r="DK273" s="71"/>
      <c r="DL273" s="71"/>
      <c r="DM273" s="71"/>
      <c r="DN273" s="71"/>
      <c r="DO273" s="52"/>
      <c r="DP273" s="73"/>
      <c r="DQ273" s="71"/>
      <c r="DR273" s="71"/>
      <c r="DS273" s="71"/>
      <c r="DT273" s="71"/>
      <c r="DU273" s="71"/>
      <c r="DV273" s="71"/>
      <c r="DW273" s="71"/>
      <c r="DX273" s="71"/>
      <c r="DY273" s="71"/>
      <c r="DZ273" s="71"/>
      <c r="EA273" s="71"/>
      <c r="EB273" s="71"/>
      <c r="EC273" s="71"/>
      <c r="ED273" s="71"/>
      <c r="EE273" s="71"/>
      <c r="EF273" s="71"/>
      <c r="EG273" s="71"/>
      <c r="EH273" s="71"/>
      <c r="EI273" s="71"/>
      <c r="EJ273" s="71"/>
      <c r="EK273" s="71"/>
      <c r="EL273" s="74"/>
      <c r="EM273" s="72"/>
      <c r="EN273" s="71"/>
      <c r="EO273" s="71"/>
      <c r="EP273" s="71"/>
      <c r="EQ273" s="71"/>
      <c r="ER273" s="71"/>
      <c r="ES273" s="71"/>
      <c r="ET273" s="71"/>
      <c r="EU273" s="71"/>
      <c r="EV273" s="71"/>
      <c r="EW273" s="71"/>
      <c r="EX273" s="71"/>
      <c r="EY273" s="71"/>
      <c r="EZ273" s="71"/>
      <c r="FA273" s="71"/>
      <c r="FB273" s="71"/>
      <c r="FC273" s="71"/>
      <c r="FD273" s="71"/>
      <c r="FE273" s="71"/>
      <c r="FF273" s="71"/>
      <c r="FG273" s="71"/>
      <c r="FH273" s="71"/>
      <c r="FI273" s="71"/>
      <c r="FJ273" s="71"/>
      <c r="FK273" s="72"/>
      <c r="FL273" s="71"/>
      <c r="FM273" s="71"/>
      <c r="FN273" s="71"/>
      <c r="FO273" s="71"/>
      <c r="FP273" s="71"/>
      <c r="FQ273" s="71"/>
      <c r="FR273" s="71"/>
      <c r="FS273" s="71"/>
      <c r="FT273" s="71"/>
      <c r="FU273" s="71"/>
      <c r="FV273" s="71"/>
      <c r="FW273" s="71"/>
      <c r="FX273" s="71"/>
      <c r="FY273" s="71"/>
      <c r="FZ273" s="71"/>
      <c r="GA273" s="71"/>
      <c r="GB273" s="71"/>
      <c r="GC273" s="71"/>
      <c r="GD273" s="71"/>
      <c r="GE273" s="71"/>
      <c r="GF273" s="71"/>
      <c r="GG273" s="71"/>
      <c r="GH273" s="71"/>
      <c r="GI273" s="72"/>
      <c r="GJ273" s="71"/>
      <c r="GK273" s="71"/>
      <c r="GL273" s="71"/>
      <c r="GM273" s="71"/>
      <c r="GN273" s="71"/>
      <c r="GO273" s="71"/>
      <c r="GP273" s="71"/>
      <c r="GQ273" s="71"/>
      <c r="GR273" s="71"/>
      <c r="GS273" s="71"/>
      <c r="GT273" s="71"/>
      <c r="GU273" s="71"/>
      <c r="GV273" s="71"/>
      <c r="GW273" s="71"/>
      <c r="GX273" s="71"/>
      <c r="GY273" s="71"/>
      <c r="GZ273" s="71"/>
      <c r="HA273" s="71"/>
      <c r="HB273" s="71"/>
      <c r="HC273" s="71"/>
      <c r="HD273" s="71"/>
      <c r="HE273" s="71"/>
      <c r="HF273" s="71"/>
      <c r="HG273" s="72"/>
      <c r="HH273" s="52"/>
      <c r="HI273" s="157"/>
      <c r="HJ273" s="158"/>
      <c r="HK273" s="158"/>
      <c r="HL273" s="158"/>
      <c r="HM273" s="158"/>
      <c r="HN273" s="158"/>
      <c r="HO273" s="158"/>
      <c r="HP273" s="158"/>
      <c r="HQ273" s="158"/>
      <c r="HR273" s="158"/>
      <c r="HS273" s="158"/>
      <c r="HT273" s="159"/>
      <c r="HU273" s="157"/>
      <c r="HV273" s="158"/>
      <c r="HW273" s="158"/>
      <c r="HX273" s="158"/>
      <c r="HY273" s="158"/>
      <c r="HZ273" s="158"/>
      <c r="IA273" s="158"/>
      <c r="IB273" s="158"/>
      <c r="IC273" s="158"/>
      <c r="ID273" s="158"/>
      <c r="IE273" s="158"/>
      <c r="IF273" s="159"/>
      <c r="IG273" s="157"/>
      <c r="IH273" s="158"/>
      <c r="II273" s="158"/>
      <c r="IJ273" s="158"/>
      <c r="IK273" s="158"/>
      <c r="IL273" s="158"/>
      <c r="IM273" s="158"/>
      <c r="IN273" s="158"/>
      <c r="IO273" s="158"/>
      <c r="IP273" s="158"/>
      <c r="IQ273" s="158"/>
      <c r="IR273" s="159"/>
      <c r="IS273" s="157"/>
      <c r="IT273" s="158"/>
      <c r="IU273" s="158"/>
      <c r="IV273" s="158"/>
      <c r="IW273" s="158"/>
      <c r="IX273" s="158"/>
      <c r="IY273" s="158"/>
      <c r="IZ273" s="158"/>
      <c r="JA273" s="158"/>
      <c r="JB273" s="158"/>
      <c r="JC273" s="158"/>
      <c r="JD273" s="159"/>
      <c r="JE273" s="92"/>
    </row>
    <row r="274" spans="1:265" s="1" customFormat="1" ht="15" customHeight="1" x14ac:dyDescent="0.3">
      <c r="A274" s="125"/>
      <c r="B274" s="163">
        <f t="shared" ref="B274:B276" ca="1" si="3871">INDIRECT(ADDRESS(ROW(A274)-1,COLUMN(A274)+1,4),TRUE)</f>
        <v>0</v>
      </c>
      <c r="C274" s="164" t="str">
        <f t="shared" ref="C274:C276" ca="1" si="3872">INDIRECT(ADDRESS(ROW(B274)-1,COLUMN(B274)+1,4),TRUE)</f>
        <v>Affaire 1</v>
      </c>
      <c r="D274" s="140" t="str">
        <f t="shared" ref="D274:D276" ca="1" si="3873">INDIRECT(ADDRESS(ROW(C274)-1,COLUMN(C274)+1,4),TRUE)</f>
        <v>DCE/REA</v>
      </c>
      <c r="E274" s="141" t="s">
        <v>38</v>
      </c>
      <c r="F274" s="142">
        <v>1</v>
      </c>
      <c r="G274" s="140">
        <f t="shared" ref="G274:G276" ca="1" si="3874">INDIRECT(ADDRESS(ROW(F274)-1,COLUMN(F274)+1,4),TRUE)</f>
        <v>0</v>
      </c>
      <c r="H274" s="140">
        <f t="shared" ref="H274:H276" ca="1" si="3875">INDIRECT(ADDRESS(ROW(G274)-1,COLUMN(G274)+1,4),TRUE)</f>
        <v>0</v>
      </c>
      <c r="I274" s="168">
        <f t="shared" ref="I274:I276" ca="1" si="3876">INDIRECT(ADDRESS(ROW(H274)-1,COLUMN(H274)+1,4),TRUE)</f>
        <v>0</v>
      </c>
      <c r="J274" s="173">
        <f t="shared" ref="J274:J276" ca="1" si="3877">INDIRECT(ADDRESS(ROW(I274)-1,COLUMN(I274)+1,4),TRUE)</f>
        <v>0</v>
      </c>
      <c r="K274" s="140">
        <f t="shared" ref="K274:K276" ca="1" si="3878">INDIRECT(ADDRESS(ROW(J274)-1,COLUMN(J274)+1,4),TRUE)</f>
        <v>0</v>
      </c>
      <c r="L274" s="143">
        <f t="shared" ref="L274:L276" ca="1" si="3879">INDIRECT(ADDRESS(ROW(K274)-1,COLUMN(K274)+1,4),TRUE)</f>
        <v>0</v>
      </c>
      <c r="M274" s="108"/>
      <c r="N274" s="145">
        <v>400</v>
      </c>
      <c r="O274" s="146">
        <v>43466</v>
      </c>
      <c r="P274" s="146">
        <v>43586</v>
      </c>
      <c r="Q274" s="147"/>
      <c r="R274" s="148" t="str">
        <f ca="1">IF(AND($P274&lt;&gt;"",$P274&lt;=$B$1,$Q274=""),"RETARD","")</f>
        <v>RETARD</v>
      </c>
      <c r="S274" s="148">
        <f ca="1">IF($O274="","",IF(AND($B$1&lt;$P274,$Q274=""),$P274,IF(AND($Q274&lt;=$P274,$Q274&lt;&gt;""),$Q274,EDATE($P274,1))))</f>
        <v>43617</v>
      </c>
      <c r="T274" s="169"/>
      <c r="U274" s="108"/>
      <c r="V274" s="154" t="str">
        <f t="shared" ref="V274:V276" ca="1" si="3880">IF(AND(BS274&gt;0,BT274&gt;0),"-",IF(AND(BS274&gt;0,BT274=0),IF($D274="DCE/REA",IF(HI274="","DCE","REA"),$D274),""))</f>
        <v>-</v>
      </c>
      <c r="W274" s="155" t="str">
        <f t="shared" ref="W274:W276" ca="1" si="3881">IF(AND(BT274&gt;0,BU274&gt;0),"-",IF(AND(BT274&gt;0,BU274=0),IF($D274="DCE/REA",IF(HJ274="","DCE","REA"),$D274),""))</f>
        <v>-</v>
      </c>
      <c r="X274" s="155" t="str">
        <f t="shared" ref="X274:X276" ca="1" si="3882">IF(AND(BU274&gt;0,BV274&gt;0),"-",IF(AND(BU274&gt;0,BV274=0),IF($D274="DCE/REA",IF(HK274="","DCE","REA"),$D274),""))</f>
        <v>-</v>
      </c>
      <c r="Y274" s="155" t="str">
        <f t="shared" ref="Y274:Y276" ca="1" si="3883">IF(AND(BV274&gt;0,BW274&gt;0),"-",IF(AND(BV274&gt;0,BW274=0),IF($D274="DCE/REA",IF(HL274="","DCE","REA"),$D274),""))</f>
        <v>-</v>
      </c>
      <c r="Z274" s="155" t="str">
        <f t="shared" ref="Z274:Z276" ca="1" si="3884">IF(AND(BW274&gt;0,BX274&gt;0),"-",IF(AND(BW274&gt;0,BX274=0),IF($D274="DCE/REA",IF(HM274="","DCE","REA"),$D274),""))</f>
        <v>-</v>
      </c>
      <c r="AA274" s="155" t="str">
        <f t="shared" ref="AA274:AA276" ca="1" si="3885">IF(AND(BX274&gt;0,BY274&gt;0),"-",IF(AND(BX274&gt;0,BY274=0),IF($D274="DCE/REA",IF(HN274="","DCE","REA"),$D274),""))</f>
        <v>DCE</v>
      </c>
      <c r="AB274" s="155" t="str">
        <f t="shared" ref="AB274:AB276" ca="1" si="3886">IF(AND(BY274&gt;0,BZ274&gt;0),"-",IF(AND(BY274&gt;0,BZ274=0),IF($D274="DCE/REA",IF(HO274="","DCE","REA"),$D274),""))</f>
        <v/>
      </c>
      <c r="AC274" s="155" t="str">
        <f t="shared" ref="AC274:AC276" ca="1" si="3887">IF(AND(BZ274&gt;0,CA274&gt;0),"-",IF(AND(BZ274&gt;0,CA274=0),IF($D274="DCE/REA",IF(HP274="","DCE","REA"),$D274),""))</f>
        <v/>
      </c>
      <c r="AD274" s="155" t="str">
        <f t="shared" ref="AD274:AD276" ca="1" si="3888">IF(AND(CA274&gt;0,CB274&gt;0),"-",IF(AND(CA274&gt;0,CB274=0),IF($D274="DCE/REA",IF(HQ274="","DCE","REA"),$D274),""))</f>
        <v/>
      </c>
      <c r="AE274" s="155" t="str">
        <f t="shared" ref="AE274:AE276" ca="1" si="3889">IF(AND(CB274&gt;0,CC274&gt;0),"-",IF(AND(CB274&gt;0,CC274=0),IF($D274="DCE/REA",IF(HR274="","DCE","REA"),$D274),""))</f>
        <v/>
      </c>
      <c r="AF274" s="155" t="str">
        <f t="shared" ref="AF274:AF276" ca="1" si="3890">IF(AND(CC274&gt;0,CD274&gt;0),"-",IF(AND(CC274&gt;0,CD274=0),IF($D274="DCE/REA",IF(HS274="","DCE","REA"),$D274),""))</f>
        <v/>
      </c>
      <c r="AG274" s="156" t="str">
        <f t="shared" ref="AG274:AG276" ca="1" si="3891">IF(AND(CD274&gt;0,CE274&gt;0),"-",IF(AND(CD274&gt;0,CE274=0),IF($D274="DCE/REA",IF(HT274="","DCE","REA"),$D274),""))</f>
        <v/>
      </c>
      <c r="AH274" s="154" t="str">
        <f t="shared" ref="AH274:AH276" ca="1" si="3892">IF(AND(CE274&gt;0,CF274&gt;0),"-",IF(AND(CE274&gt;0,CF274=0),IF($D274="DCE/REA",IF(HU274="","DCE","REA"),$D274),""))</f>
        <v/>
      </c>
      <c r="AI274" s="155" t="str">
        <f t="shared" ref="AI274:AI276" ca="1" si="3893">IF(AND(CF274&gt;0,CG274&gt;0),"-",IF(AND(CF274&gt;0,CG274=0),IF($D274="DCE/REA",IF(HV274="","DCE","REA"),$D274),""))</f>
        <v/>
      </c>
      <c r="AJ274" s="155" t="str">
        <f t="shared" ref="AJ274:AJ276" ca="1" si="3894">IF(AND(CG274&gt;0,CH274&gt;0),"-",IF(AND(CG274&gt;0,CH274=0),IF($D274="DCE/REA",IF(HW274="","DCE","REA"),$D274),""))</f>
        <v/>
      </c>
      <c r="AK274" s="155" t="str">
        <f t="shared" ref="AK274:AK276" ca="1" si="3895">IF(AND(CH274&gt;0,CI274&gt;0),"-",IF(AND(CH274&gt;0,CI274=0),IF($D274="DCE/REA",IF(HX274="","DCE","REA"),$D274),""))</f>
        <v/>
      </c>
      <c r="AL274" s="155" t="str">
        <f t="shared" ref="AL274:AL276" ca="1" si="3896">IF(AND(CI274&gt;0,CJ274&gt;0),"-",IF(AND(CI274&gt;0,CJ274=0),IF($D274="DCE/REA",IF(HY274="","DCE","REA"),$D274),""))</f>
        <v/>
      </c>
      <c r="AM274" s="155" t="str">
        <f t="shared" ref="AM274:AM276" ca="1" si="3897">IF(AND(CJ274&gt;0,CK274&gt;0),"-",IF(AND(CJ274&gt;0,CK274=0),IF($D274="DCE/REA",IF(HZ274="","DCE","REA"),$D274),""))</f>
        <v/>
      </c>
      <c r="AN274" s="155" t="str">
        <f t="shared" ref="AN274:AN276" ca="1" si="3898">IF(AND(CK274&gt;0,CL274&gt;0),"-",IF(AND(CK274&gt;0,CL274=0),IF($D274="DCE/REA",IF(IA274="","DCE","REA"),$D274),""))</f>
        <v/>
      </c>
      <c r="AO274" s="155" t="str">
        <f t="shared" ref="AO274:AO276" ca="1" si="3899">IF(AND(CL274&gt;0,CM274&gt;0),"-",IF(AND(CL274&gt;0,CM274=0),IF($D274="DCE/REA",IF(IB274="","DCE","REA"),$D274),""))</f>
        <v/>
      </c>
      <c r="AP274" s="155" t="str">
        <f t="shared" ref="AP274:AP276" ca="1" si="3900">IF(AND(CM274&gt;0,CN274&gt;0),"-",IF(AND(CM274&gt;0,CN274=0),IF($D274="DCE/REA",IF(IC274="","DCE","REA"),$D274),""))</f>
        <v/>
      </c>
      <c r="AQ274" s="155" t="str">
        <f t="shared" ref="AQ274:AQ276" ca="1" si="3901">IF(AND(CN274&gt;0,CO274&gt;0),"-",IF(AND(CN274&gt;0,CO274=0),IF($D274="DCE/REA",IF(ID274="","DCE","REA"),$D274),""))</f>
        <v/>
      </c>
      <c r="AR274" s="155" t="str">
        <f t="shared" ref="AR274:AR276" ca="1" si="3902">IF(AND(CO274&gt;0,CP274&gt;0),"-",IF(AND(CO274&gt;0,CP274=0),IF($D274="DCE/REA",IF(IE274="","DCE","REA"),$D274),""))</f>
        <v/>
      </c>
      <c r="AS274" s="156" t="str">
        <f t="shared" ref="AS274:AS276" ca="1" si="3903">IF(AND(CP274&gt;0,CQ274&gt;0),"-",IF(AND(CP274&gt;0,CQ274=0),IF($D274="DCE/REA",IF(IF274="","DCE","REA"),$D274),""))</f>
        <v/>
      </c>
      <c r="AT274" s="154" t="str">
        <f t="shared" ref="AT274:AT276" ca="1" si="3904">IF(AND(CQ274&gt;0,CR274&gt;0),"-",IF(AND(CQ274&gt;0,CR274=0),IF($D274="DCE/REA",IF(IG274="","DCE","REA"),$D274),""))</f>
        <v/>
      </c>
      <c r="AU274" s="155" t="str">
        <f t="shared" ref="AU274:AU276" ca="1" si="3905">IF(AND(CR274&gt;0,CS274&gt;0),"-",IF(AND(CR274&gt;0,CS274=0),IF($D274="DCE/REA",IF(IH274="","DCE","REA"),$D274),""))</f>
        <v/>
      </c>
      <c r="AV274" s="155" t="str">
        <f t="shared" ref="AV274:AV276" ca="1" si="3906">IF(AND(CS274&gt;0,CT274&gt;0),"-",IF(AND(CS274&gt;0,CT274=0),IF($D274="DCE/REA",IF(II274="","DCE","REA"),$D274),""))</f>
        <v/>
      </c>
      <c r="AW274" s="155" t="str">
        <f t="shared" ref="AW274:AW276" ca="1" si="3907">IF(AND(CT274&gt;0,CU274&gt;0),"-",IF(AND(CT274&gt;0,CU274=0),IF($D274="DCE/REA",IF(IJ274="","DCE","REA"),$D274),""))</f>
        <v/>
      </c>
      <c r="AX274" s="155" t="str">
        <f t="shared" ref="AX274:AX276" ca="1" si="3908">IF(AND(CU274&gt;0,CV274&gt;0),"-",IF(AND(CU274&gt;0,CV274=0),IF($D274="DCE/REA",IF(IK274="","DCE","REA"),$D274),""))</f>
        <v/>
      </c>
      <c r="AY274" s="155" t="str">
        <f t="shared" ref="AY274:AY276" ca="1" si="3909">IF(AND(CV274&gt;0,CW274&gt;0),"-",IF(AND(CV274&gt;0,CW274=0),IF($D274="DCE/REA",IF(IL274="","DCE","REA"),$D274),""))</f>
        <v/>
      </c>
      <c r="AZ274" s="155" t="str">
        <f t="shared" ref="AZ274:AZ276" ca="1" si="3910">IF(AND(CW274&gt;0,CX274&gt;0),"-",IF(AND(CW274&gt;0,CX274=0),IF($D274="DCE/REA",IF(IM274="","DCE","REA"),$D274),""))</f>
        <v/>
      </c>
      <c r="BA274" s="155" t="str">
        <f t="shared" ref="BA274:BA276" ca="1" si="3911">IF(AND(CX274&gt;0,CY274&gt;0),"-",IF(AND(CX274&gt;0,CY274=0),IF($D274="DCE/REA",IF(IN274="","DCE","REA"),$D274),""))</f>
        <v/>
      </c>
      <c r="BB274" s="155" t="str">
        <f t="shared" ref="BB274:BB276" ca="1" si="3912">IF(AND(CY274&gt;0,CZ274&gt;0),"-",IF(AND(CY274&gt;0,CZ274=0),IF($D274="DCE/REA",IF(IO274="","DCE","REA"),$D274),""))</f>
        <v/>
      </c>
      <c r="BC274" s="155" t="str">
        <f t="shared" ref="BC274:BC276" ca="1" si="3913">IF(AND(CZ274&gt;0,DA274&gt;0),"-",IF(AND(CZ274&gt;0,DA274=0),IF($D274="DCE/REA",IF(IP274="","DCE","REA"),$D274),""))</f>
        <v/>
      </c>
      <c r="BD274" s="155" t="str">
        <f t="shared" ref="BD274:BD276" ca="1" si="3914">IF(AND(DA274&gt;0,DB274&gt;0),"-",IF(AND(DA274&gt;0,DB274=0),IF($D274="DCE/REA",IF(IQ274="","DCE","REA"),$D274),""))</f>
        <v/>
      </c>
      <c r="BE274" s="156" t="str">
        <f t="shared" ref="BE274:BE276" ca="1" si="3915">IF(AND(DB274&gt;0,DC274&gt;0),"-",IF(AND(DB274&gt;0,DC274=0),IF($D274="DCE/REA",IF(IR274="","DCE","REA"),$D274),""))</f>
        <v/>
      </c>
      <c r="BF274" s="154" t="str">
        <f t="shared" ref="BF274:BF276" ca="1" si="3916">IF(AND(DC274&gt;0,DD274&gt;0),"-",IF(AND(DC274&gt;0,DD274=0),IF($D274="DCE/REA",IF(IS274="","DCE","REA"),$D274),""))</f>
        <v/>
      </c>
      <c r="BG274" s="155" t="str">
        <f t="shared" ref="BG274:BG276" ca="1" si="3917">IF(AND(DD274&gt;0,DE274&gt;0),"-",IF(AND(DD274&gt;0,DE274=0),IF($D274="DCE/REA",IF(IT274="","DCE","REA"),$D274),""))</f>
        <v/>
      </c>
      <c r="BH274" s="155" t="str">
        <f t="shared" ref="BH274:BH276" ca="1" si="3918">IF(AND(DE274&gt;0,DF274&gt;0),"-",IF(AND(DE274&gt;0,DF274=0),IF($D274="DCE/REA",IF(IU274="","DCE","REA"),$D274),""))</f>
        <v/>
      </c>
      <c r="BI274" s="155" t="str">
        <f t="shared" ref="BI274:BI276" ca="1" si="3919">IF(AND(DF274&gt;0,DG274&gt;0),"-",IF(AND(DF274&gt;0,DG274=0),IF($D274="DCE/REA",IF(IV274="","DCE","REA"),$D274),""))</f>
        <v/>
      </c>
      <c r="BJ274" s="155" t="str">
        <f t="shared" ref="BJ274:BJ276" ca="1" si="3920">IF(AND(DG274&gt;0,DH274&gt;0),"-",IF(AND(DG274&gt;0,DH274=0),IF($D274="DCE/REA",IF(IW274="","DCE","REA"),$D274),""))</f>
        <v/>
      </c>
      <c r="BK274" s="155" t="str">
        <f t="shared" ref="BK274:BK276" ca="1" si="3921">IF(AND(DH274&gt;0,DI274&gt;0),"-",IF(AND(DH274&gt;0,DI274=0),IF($D274="DCE/REA",IF(IX274="","DCE","REA"),$D274),""))</f>
        <v/>
      </c>
      <c r="BL274" s="155" t="str">
        <f t="shared" ref="BL274:BL276" ca="1" si="3922">IF(AND(DI274&gt;0,DJ274&gt;0),"-",IF(AND(DI274&gt;0,DJ274=0),IF($D274="DCE/REA",IF(IY274="","DCE","REA"),$D274),""))</f>
        <v/>
      </c>
      <c r="BM274" s="155" t="str">
        <f t="shared" ref="BM274:BM276" ca="1" si="3923">IF(AND(DJ274&gt;0,DK274&gt;0),"-",IF(AND(DJ274&gt;0,DK274=0),IF($D274="DCE/REA",IF(IZ274="","DCE","REA"),$D274),""))</f>
        <v/>
      </c>
      <c r="BN274" s="155" t="str">
        <f t="shared" ref="BN274:BN276" ca="1" si="3924">IF(AND(DK274&gt;0,DL274&gt;0),"-",IF(AND(DK274&gt;0,DL274=0),IF($D274="DCE/REA",IF(JA274="","DCE","REA"),$D274),""))</f>
        <v/>
      </c>
      <c r="BO274" s="155" t="str">
        <f t="shared" ref="BO274:BO276" ca="1" si="3925">IF(AND(DL274&gt;0,DM274&gt;0),"-",IF(AND(DL274&gt;0,DM274=0),IF($D274="DCE/REA",IF(JB274="","DCE","REA"),$D274),""))</f>
        <v/>
      </c>
      <c r="BP274" s="155" t="str">
        <f t="shared" ref="BP274:BP276" ca="1" si="3926">IF(AND(DM274&gt;0,DN274&gt;0),"-",IF(AND(DM274&gt;0,DN274=0),IF($D274="DCE/REA",IF(JC274="","DCE","REA"),$D274),""))</f>
        <v/>
      </c>
      <c r="BQ274" s="156" t="str">
        <f t="shared" ref="BQ274:BQ276" ca="1" si="3927">IF(AND(DN274&gt;0,DO274&gt;0),"-",IF(AND(DN274&gt;0,DO274=0),IF($D274="DCE/REA",IF(JD274="","DCE","REA"),$D274),""))</f>
        <v/>
      </c>
      <c r="BR274" s="52"/>
      <c r="BS274" s="53">
        <f t="shared" ref="BS274:CH276" ca="1" si="3928">IF(OFFSET($HI274,,(COLUMN()-COLUMN($BS$1:$BS$12)),,1)&lt;&gt;"",OFFSET($HI274,,(COLUMN()-COLUMN($BS$1:$BS$12)),,1),SUM(OFFSET($DP274,,2*(COLUMN()-COLUMN($BS$1:$BS$12)),,2)))</f>
        <v>47.058823529411768</v>
      </c>
      <c r="BT274" s="53">
        <f t="shared" ca="1" si="3928"/>
        <v>47.058823529411768</v>
      </c>
      <c r="BU274" s="53">
        <f t="shared" ca="1" si="3928"/>
        <v>70.588235294117652</v>
      </c>
      <c r="BV274" s="53">
        <f t="shared" ca="1" si="3928"/>
        <v>94.117647058823536</v>
      </c>
      <c r="BW274" s="53">
        <f t="shared" ca="1" si="3928"/>
        <v>94.117647058823536</v>
      </c>
      <c r="BX274" s="53">
        <f t="shared" ca="1" si="3928"/>
        <v>47.058823529411768</v>
      </c>
      <c r="BY274" s="53">
        <f t="shared" ca="1" si="3928"/>
        <v>0</v>
      </c>
      <c r="BZ274" s="53">
        <f t="shared" ca="1" si="3928"/>
        <v>0</v>
      </c>
      <c r="CA274" s="53">
        <f t="shared" ca="1" si="3928"/>
        <v>0</v>
      </c>
      <c r="CB274" s="53">
        <f t="shared" ca="1" si="3928"/>
        <v>0</v>
      </c>
      <c r="CC274" s="53">
        <f t="shared" ca="1" si="3928"/>
        <v>0</v>
      </c>
      <c r="CD274" s="54">
        <f t="shared" ca="1" si="3928"/>
        <v>0</v>
      </c>
      <c r="CE274" s="53">
        <f t="shared" ca="1" si="3928"/>
        <v>0</v>
      </c>
      <c r="CF274" s="53">
        <f t="shared" ca="1" si="3928"/>
        <v>0</v>
      </c>
      <c r="CG274" s="53">
        <f t="shared" ca="1" si="3928"/>
        <v>0</v>
      </c>
      <c r="CH274" s="53">
        <f t="shared" ca="1" si="3928"/>
        <v>0</v>
      </c>
      <c r="CI274" s="53">
        <f t="shared" ref="CI274:CX276" ca="1" si="3929">IF(OFFSET($HI274,,(COLUMN()-COLUMN($BS$1:$BS$12)),,1)&lt;&gt;"",OFFSET($HI274,,(COLUMN()-COLUMN($BS$1:$BS$12)),,1),SUM(OFFSET($DP274,,2*(COLUMN()-COLUMN($BS$1:$BS$12)),,2)))</f>
        <v>0</v>
      </c>
      <c r="CJ274" s="53">
        <f t="shared" ca="1" si="3929"/>
        <v>0</v>
      </c>
      <c r="CK274" s="53">
        <f t="shared" ca="1" si="3929"/>
        <v>0</v>
      </c>
      <c r="CL274" s="53">
        <f t="shared" ca="1" si="3929"/>
        <v>0</v>
      </c>
      <c r="CM274" s="53">
        <f t="shared" ca="1" si="3929"/>
        <v>0</v>
      </c>
      <c r="CN274" s="53">
        <f t="shared" ca="1" si="3929"/>
        <v>0</v>
      </c>
      <c r="CO274" s="53">
        <f t="shared" ca="1" si="3929"/>
        <v>0</v>
      </c>
      <c r="CP274" s="54">
        <f t="shared" ca="1" si="3929"/>
        <v>0</v>
      </c>
      <c r="CQ274" s="53">
        <f t="shared" ca="1" si="3929"/>
        <v>0</v>
      </c>
      <c r="CR274" s="53">
        <f t="shared" ca="1" si="3929"/>
        <v>0</v>
      </c>
      <c r="CS274" s="53">
        <f t="shared" ca="1" si="3929"/>
        <v>0</v>
      </c>
      <c r="CT274" s="53">
        <f t="shared" ca="1" si="3929"/>
        <v>0</v>
      </c>
      <c r="CU274" s="53">
        <f t="shared" ca="1" si="3929"/>
        <v>0</v>
      </c>
      <c r="CV274" s="53">
        <f t="shared" ca="1" si="3929"/>
        <v>0</v>
      </c>
      <c r="CW274" s="53">
        <f t="shared" ca="1" si="3929"/>
        <v>0</v>
      </c>
      <c r="CX274" s="53">
        <f t="shared" ca="1" si="3929"/>
        <v>0</v>
      </c>
      <c r="CY274" s="53">
        <f t="shared" ref="CY274:DN276" ca="1" si="3930">IF(OFFSET($HI274,,(COLUMN()-COLUMN($BS$1:$BS$12)),,1)&lt;&gt;"",OFFSET($HI274,,(COLUMN()-COLUMN($BS$1:$BS$12)),,1),SUM(OFFSET($DP274,,2*(COLUMN()-COLUMN($BS$1:$BS$12)),,2)))</f>
        <v>0</v>
      </c>
      <c r="CZ274" s="53">
        <f t="shared" ca="1" si="3930"/>
        <v>0</v>
      </c>
      <c r="DA274" s="53">
        <f t="shared" ca="1" si="3930"/>
        <v>0</v>
      </c>
      <c r="DB274" s="54">
        <f t="shared" ca="1" si="3930"/>
        <v>0</v>
      </c>
      <c r="DC274" s="53">
        <f t="shared" ca="1" si="3930"/>
        <v>0</v>
      </c>
      <c r="DD274" s="53">
        <f t="shared" ca="1" si="3930"/>
        <v>0</v>
      </c>
      <c r="DE274" s="53">
        <f t="shared" ca="1" si="3930"/>
        <v>0</v>
      </c>
      <c r="DF274" s="53">
        <f t="shared" ca="1" si="3930"/>
        <v>0</v>
      </c>
      <c r="DG274" s="53">
        <f t="shared" ca="1" si="3930"/>
        <v>0</v>
      </c>
      <c r="DH274" s="53">
        <f t="shared" ca="1" si="3930"/>
        <v>0</v>
      </c>
      <c r="DI274" s="53">
        <f t="shared" ca="1" si="3930"/>
        <v>0</v>
      </c>
      <c r="DJ274" s="53">
        <f t="shared" ca="1" si="3930"/>
        <v>0</v>
      </c>
      <c r="DK274" s="53">
        <f t="shared" ca="1" si="3930"/>
        <v>0</v>
      </c>
      <c r="DL274" s="53">
        <f t="shared" ca="1" si="3930"/>
        <v>0</v>
      </c>
      <c r="DM274" s="53">
        <f t="shared" ca="1" si="3930"/>
        <v>0</v>
      </c>
      <c r="DN274" s="53">
        <f t="shared" ca="1" si="3930"/>
        <v>0</v>
      </c>
      <c r="DO274" s="52"/>
      <c r="DP274" s="60">
        <v>23.529411764705884</v>
      </c>
      <c r="DQ274" s="53">
        <v>23.529411764705884</v>
      </c>
      <c r="DR274" s="53">
        <v>23.529411764705884</v>
      </c>
      <c r="DS274" s="53">
        <v>23.529411764705884</v>
      </c>
      <c r="DT274" s="53">
        <v>23.529411764705884</v>
      </c>
      <c r="DU274" s="53">
        <v>47.058823529411768</v>
      </c>
      <c r="DV274" s="53">
        <v>47.058823529411768</v>
      </c>
      <c r="DW274" s="53">
        <v>47.058823529411768</v>
      </c>
      <c r="DX274" s="53">
        <v>47.058823529411768</v>
      </c>
      <c r="DY274" s="53">
        <v>47.058823529411768</v>
      </c>
      <c r="DZ274" s="53">
        <v>47.058823529411768</v>
      </c>
      <c r="EA274" s="53">
        <v>0</v>
      </c>
      <c r="EB274" s="53">
        <v>0</v>
      </c>
      <c r="EC274" s="53">
        <v>0</v>
      </c>
      <c r="ED274" s="53">
        <v>0</v>
      </c>
      <c r="EE274" s="53">
        <v>0</v>
      </c>
      <c r="EF274" s="53">
        <v>0</v>
      </c>
      <c r="EG274" s="53">
        <v>0</v>
      </c>
      <c r="EH274" s="53">
        <v>0</v>
      </c>
      <c r="EI274" s="53">
        <v>0</v>
      </c>
      <c r="EJ274" s="53">
        <v>0</v>
      </c>
      <c r="EK274" s="53">
        <v>0</v>
      </c>
      <c r="EL274" s="55">
        <v>0</v>
      </c>
      <c r="EM274" s="54">
        <v>0</v>
      </c>
      <c r="EN274" s="53">
        <v>0</v>
      </c>
      <c r="EO274" s="53">
        <v>0</v>
      </c>
      <c r="EP274" s="53">
        <v>0</v>
      </c>
      <c r="EQ274" s="53">
        <v>0</v>
      </c>
      <c r="ER274" s="53">
        <v>0</v>
      </c>
      <c r="ES274" s="53">
        <v>0</v>
      </c>
      <c r="ET274" s="53">
        <v>0</v>
      </c>
      <c r="EU274" s="53">
        <v>0</v>
      </c>
      <c r="EV274" s="53">
        <v>0</v>
      </c>
      <c r="EW274" s="53">
        <v>0</v>
      </c>
      <c r="EX274" s="53">
        <v>0</v>
      </c>
      <c r="EY274" s="53">
        <v>0</v>
      </c>
      <c r="EZ274" s="53">
        <v>0</v>
      </c>
      <c r="FA274" s="53">
        <v>0</v>
      </c>
      <c r="FB274" s="53">
        <v>0</v>
      </c>
      <c r="FC274" s="53">
        <v>0</v>
      </c>
      <c r="FD274" s="53">
        <v>0</v>
      </c>
      <c r="FE274" s="53">
        <v>0</v>
      </c>
      <c r="FF274" s="53">
        <v>0</v>
      </c>
      <c r="FG274" s="53">
        <v>0</v>
      </c>
      <c r="FH274" s="53">
        <v>0</v>
      </c>
      <c r="FI274" s="53">
        <v>0</v>
      </c>
      <c r="FJ274" s="53">
        <v>0</v>
      </c>
      <c r="FK274" s="54">
        <v>0</v>
      </c>
      <c r="FL274" s="53">
        <v>0</v>
      </c>
      <c r="FM274" s="53">
        <v>0</v>
      </c>
      <c r="FN274" s="53">
        <v>0</v>
      </c>
      <c r="FO274" s="53">
        <v>0</v>
      </c>
      <c r="FP274" s="53">
        <v>0</v>
      </c>
      <c r="FQ274" s="53">
        <v>0</v>
      </c>
      <c r="FR274" s="53">
        <v>0</v>
      </c>
      <c r="FS274" s="53">
        <v>0</v>
      </c>
      <c r="FT274" s="53">
        <v>0</v>
      </c>
      <c r="FU274" s="53">
        <v>0</v>
      </c>
      <c r="FV274" s="53">
        <v>0</v>
      </c>
      <c r="FW274" s="53">
        <v>0</v>
      </c>
      <c r="FX274" s="53">
        <v>0</v>
      </c>
      <c r="FY274" s="53">
        <v>0</v>
      </c>
      <c r="FZ274" s="53">
        <v>0</v>
      </c>
      <c r="GA274" s="53">
        <v>0</v>
      </c>
      <c r="GB274" s="53">
        <v>0</v>
      </c>
      <c r="GC274" s="53">
        <v>0</v>
      </c>
      <c r="GD274" s="53">
        <v>0</v>
      </c>
      <c r="GE274" s="53">
        <v>0</v>
      </c>
      <c r="GF274" s="53">
        <v>0</v>
      </c>
      <c r="GG274" s="53">
        <v>0</v>
      </c>
      <c r="GH274" s="53">
        <v>0</v>
      </c>
      <c r="GI274" s="54">
        <v>0</v>
      </c>
      <c r="GJ274" s="53">
        <v>0</v>
      </c>
      <c r="GK274" s="53">
        <v>0</v>
      </c>
      <c r="GL274" s="53">
        <v>0</v>
      </c>
      <c r="GM274" s="53">
        <v>0</v>
      </c>
      <c r="GN274" s="53">
        <v>0</v>
      </c>
      <c r="GO274" s="53">
        <v>0</v>
      </c>
      <c r="GP274" s="53">
        <v>0</v>
      </c>
      <c r="GQ274" s="53">
        <v>0</v>
      </c>
      <c r="GR274" s="53">
        <v>0</v>
      </c>
      <c r="GS274" s="53">
        <v>0</v>
      </c>
      <c r="GT274" s="53">
        <v>0</v>
      </c>
      <c r="GU274" s="53">
        <v>0</v>
      </c>
      <c r="GV274" s="53">
        <v>0</v>
      </c>
      <c r="GW274" s="53">
        <v>0</v>
      </c>
      <c r="GX274" s="53">
        <v>0</v>
      </c>
      <c r="GY274" s="53">
        <v>0</v>
      </c>
      <c r="GZ274" s="53">
        <v>0</v>
      </c>
      <c r="HA274" s="53">
        <v>0</v>
      </c>
      <c r="HB274" s="53">
        <v>0</v>
      </c>
      <c r="HC274" s="53">
        <v>0</v>
      </c>
      <c r="HD274" s="53">
        <v>0</v>
      </c>
      <c r="HE274" s="53">
        <v>0</v>
      </c>
      <c r="HF274" s="53">
        <v>0</v>
      </c>
      <c r="HG274" s="54">
        <v>0</v>
      </c>
      <c r="HH274" s="52"/>
      <c r="HI274" s="160"/>
      <c r="HJ274" s="161"/>
      <c r="HK274" s="161"/>
      <c r="HL274" s="161"/>
      <c r="HM274" s="161"/>
      <c r="HN274" s="161"/>
      <c r="HO274" s="161"/>
      <c r="HP274" s="161"/>
      <c r="HQ274" s="161"/>
      <c r="HR274" s="161"/>
      <c r="HS274" s="161"/>
      <c r="HT274" s="162"/>
      <c r="HU274" s="160"/>
      <c r="HV274" s="161"/>
      <c r="HW274" s="161"/>
      <c r="HX274" s="161"/>
      <c r="HY274" s="161"/>
      <c r="HZ274" s="161"/>
      <c r="IA274" s="161"/>
      <c r="IB274" s="161"/>
      <c r="IC274" s="161"/>
      <c r="ID274" s="161"/>
      <c r="IE274" s="161"/>
      <c r="IF274" s="162"/>
      <c r="IG274" s="160"/>
      <c r="IH274" s="161"/>
      <c r="II274" s="161"/>
      <c r="IJ274" s="161"/>
      <c r="IK274" s="161"/>
      <c r="IL274" s="161"/>
      <c r="IM274" s="161"/>
      <c r="IN274" s="161"/>
      <c r="IO274" s="161"/>
      <c r="IP274" s="161"/>
      <c r="IQ274" s="161"/>
      <c r="IR274" s="162"/>
      <c r="IS274" s="160"/>
      <c r="IT274" s="161"/>
      <c r="IU274" s="161"/>
      <c r="IV274" s="161"/>
      <c r="IW274" s="161"/>
      <c r="IX274" s="161"/>
      <c r="IY274" s="161"/>
      <c r="IZ274" s="161"/>
      <c r="JA274" s="161"/>
      <c r="JB274" s="161"/>
      <c r="JC274" s="161"/>
      <c r="JD274" s="162"/>
      <c r="JE274" s="92"/>
    </row>
    <row r="275" spans="1:265" s="1" customFormat="1" ht="14.4" x14ac:dyDescent="0.3">
      <c r="A275" s="125"/>
      <c r="B275" s="163">
        <f t="shared" ca="1" si="3871"/>
        <v>0</v>
      </c>
      <c r="C275" s="164" t="str">
        <f t="shared" ca="1" si="3872"/>
        <v>Affaire 1</v>
      </c>
      <c r="D275" s="140" t="str">
        <f t="shared" ca="1" si="3873"/>
        <v>DCE/REA</v>
      </c>
      <c r="E275" s="141" t="s">
        <v>39</v>
      </c>
      <c r="F275" s="142">
        <v>2</v>
      </c>
      <c r="G275" s="140">
        <f t="shared" ca="1" si="3874"/>
        <v>0</v>
      </c>
      <c r="H275" s="140">
        <f t="shared" ca="1" si="3875"/>
        <v>0</v>
      </c>
      <c r="I275" s="168">
        <f t="shared" ca="1" si="3876"/>
        <v>0</v>
      </c>
      <c r="J275" s="140">
        <f t="shared" ca="1" si="3877"/>
        <v>0</v>
      </c>
      <c r="K275" s="140">
        <f t="shared" ca="1" si="3878"/>
        <v>0</v>
      </c>
      <c r="L275" s="143">
        <f t="shared" ca="1" si="3879"/>
        <v>0</v>
      </c>
      <c r="M275" s="108"/>
      <c r="N275" s="145">
        <v>200</v>
      </c>
      <c r="O275" s="146">
        <v>43466</v>
      </c>
      <c r="P275" s="146">
        <v>43600</v>
      </c>
      <c r="Q275" s="147">
        <v>43597</v>
      </c>
      <c r="R275" s="148" t="str">
        <f ca="1">IF(AND($P275&lt;&gt;"",$P275&lt;=$B$1,$Q275=""),"RETARD","")</f>
        <v/>
      </c>
      <c r="S275" s="148">
        <f ca="1">IF($O275="","",IF(AND($B$1&lt;$P275,$Q275=""),$P275,IF(AND($Q275&lt;=$P275,$Q275&lt;&gt;""),$Q275,EDATE($P275,1))))</f>
        <v>43597</v>
      </c>
      <c r="T275" s="150"/>
      <c r="U275" s="108"/>
      <c r="V275" s="154" t="str">
        <f t="shared" ca="1" si="3880"/>
        <v>-</v>
      </c>
      <c r="W275" s="155" t="str">
        <f t="shared" ca="1" si="3881"/>
        <v>-</v>
      </c>
      <c r="X275" s="155" t="str">
        <f t="shared" ca="1" si="3882"/>
        <v>-</v>
      </c>
      <c r="Y275" s="155" t="str">
        <f t="shared" ca="1" si="3883"/>
        <v>-</v>
      </c>
      <c r="Z275" s="155" t="str">
        <f t="shared" ca="1" si="3884"/>
        <v>DCE</v>
      </c>
      <c r="AA275" s="155" t="str">
        <f t="shared" ca="1" si="3885"/>
        <v/>
      </c>
      <c r="AB275" s="155" t="str">
        <f t="shared" ca="1" si="3886"/>
        <v/>
      </c>
      <c r="AC275" s="155" t="str">
        <f t="shared" ca="1" si="3887"/>
        <v/>
      </c>
      <c r="AD275" s="155" t="str">
        <f t="shared" ca="1" si="3888"/>
        <v/>
      </c>
      <c r="AE275" s="155" t="str">
        <f t="shared" ca="1" si="3889"/>
        <v/>
      </c>
      <c r="AF275" s="155" t="str">
        <f t="shared" ca="1" si="3890"/>
        <v/>
      </c>
      <c r="AG275" s="156" t="str">
        <f t="shared" ca="1" si="3891"/>
        <v/>
      </c>
      <c r="AH275" s="154" t="str">
        <f t="shared" ca="1" si="3892"/>
        <v/>
      </c>
      <c r="AI275" s="155" t="str">
        <f t="shared" ca="1" si="3893"/>
        <v/>
      </c>
      <c r="AJ275" s="155" t="str">
        <f t="shared" ca="1" si="3894"/>
        <v/>
      </c>
      <c r="AK275" s="155" t="str">
        <f t="shared" ca="1" si="3895"/>
        <v/>
      </c>
      <c r="AL275" s="155" t="str">
        <f t="shared" ca="1" si="3896"/>
        <v/>
      </c>
      <c r="AM275" s="155" t="str">
        <f t="shared" ca="1" si="3897"/>
        <v/>
      </c>
      <c r="AN275" s="155" t="str">
        <f t="shared" ca="1" si="3898"/>
        <v/>
      </c>
      <c r="AO275" s="155" t="str">
        <f t="shared" ca="1" si="3899"/>
        <v/>
      </c>
      <c r="AP275" s="155" t="str">
        <f t="shared" ca="1" si="3900"/>
        <v/>
      </c>
      <c r="AQ275" s="155" t="str">
        <f t="shared" ca="1" si="3901"/>
        <v/>
      </c>
      <c r="AR275" s="155" t="str">
        <f t="shared" ca="1" si="3902"/>
        <v/>
      </c>
      <c r="AS275" s="156" t="str">
        <f t="shared" ca="1" si="3903"/>
        <v/>
      </c>
      <c r="AT275" s="154" t="str">
        <f t="shared" ca="1" si="3904"/>
        <v/>
      </c>
      <c r="AU275" s="155" t="str">
        <f t="shared" ca="1" si="3905"/>
        <v/>
      </c>
      <c r="AV275" s="155" t="str">
        <f t="shared" ca="1" si="3906"/>
        <v/>
      </c>
      <c r="AW275" s="155" t="str">
        <f t="shared" ca="1" si="3907"/>
        <v/>
      </c>
      <c r="AX275" s="155" t="str">
        <f t="shared" ca="1" si="3908"/>
        <v/>
      </c>
      <c r="AY275" s="155" t="str">
        <f t="shared" ca="1" si="3909"/>
        <v/>
      </c>
      <c r="AZ275" s="155" t="str">
        <f t="shared" ca="1" si="3910"/>
        <v/>
      </c>
      <c r="BA275" s="155" t="str">
        <f t="shared" ca="1" si="3911"/>
        <v/>
      </c>
      <c r="BB275" s="155" t="str">
        <f t="shared" ca="1" si="3912"/>
        <v/>
      </c>
      <c r="BC275" s="155" t="str">
        <f t="shared" ca="1" si="3913"/>
        <v/>
      </c>
      <c r="BD275" s="155" t="str">
        <f t="shared" ca="1" si="3914"/>
        <v/>
      </c>
      <c r="BE275" s="156" t="str">
        <f t="shared" ca="1" si="3915"/>
        <v/>
      </c>
      <c r="BF275" s="154" t="str">
        <f t="shared" ca="1" si="3916"/>
        <v/>
      </c>
      <c r="BG275" s="155" t="str">
        <f t="shared" ca="1" si="3917"/>
        <v/>
      </c>
      <c r="BH275" s="155" t="str">
        <f t="shared" ca="1" si="3918"/>
        <v/>
      </c>
      <c r="BI275" s="155" t="str">
        <f t="shared" ca="1" si="3919"/>
        <v/>
      </c>
      <c r="BJ275" s="155" t="str">
        <f t="shared" ca="1" si="3920"/>
        <v/>
      </c>
      <c r="BK275" s="155" t="str">
        <f t="shared" ca="1" si="3921"/>
        <v/>
      </c>
      <c r="BL275" s="155" t="str">
        <f t="shared" ca="1" si="3922"/>
        <v/>
      </c>
      <c r="BM275" s="155" t="str">
        <f t="shared" ca="1" si="3923"/>
        <v/>
      </c>
      <c r="BN275" s="155" t="str">
        <f t="shared" ca="1" si="3924"/>
        <v/>
      </c>
      <c r="BO275" s="155" t="str">
        <f t="shared" ca="1" si="3925"/>
        <v/>
      </c>
      <c r="BP275" s="155" t="str">
        <f t="shared" ca="1" si="3926"/>
        <v/>
      </c>
      <c r="BQ275" s="156" t="str">
        <f t="shared" ca="1" si="3927"/>
        <v/>
      </c>
      <c r="BR275" s="52"/>
      <c r="BS275" s="53">
        <f t="shared" ca="1" si="3928"/>
        <v>44.444444444444443</v>
      </c>
      <c r="BT275" s="53">
        <f t="shared" ca="1" si="3928"/>
        <v>44.444444444444443</v>
      </c>
      <c r="BU275" s="53">
        <f t="shared" ca="1" si="3928"/>
        <v>44.444444444444443</v>
      </c>
      <c r="BV275" s="53">
        <f t="shared" ca="1" si="3928"/>
        <v>44.444444444444443</v>
      </c>
      <c r="BW275" s="53">
        <f t="shared" ca="1" si="3928"/>
        <v>22.222222222222221</v>
      </c>
      <c r="BX275" s="53">
        <f t="shared" ca="1" si="3928"/>
        <v>0</v>
      </c>
      <c r="BY275" s="53">
        <f t="shared" ca="1" si="3928"/>
        <v>0</v>
      </c>
      <c r="BZ275" s="53">
        <f t="shared" ca="1" si="3928"/>
        <v>0</v>
      </c>
      <c r="CA275" s="53">
        <f t="shared" ca="1" si="3928"/>
        <v>0</v>
      </c>
      <c r="CB275" s="53">
        <f t="shared" ca="1" si="3928"/>
        <v>0</v>
      </c>
      <c r="CC275" s="53">
        <f t="shared" ca="1" si="3928"/>
        <v>0</v>
      </c>
      <c r="CD275" s="54">
        <f t="shared" ca="1" si="3928"/>
        <v>0</v>
      </c>
      <c r="CE275" s="53">
        <f t="shared" ca="1" si="3928"/>
        <v>0</v>
      </c>
      <c r="CF275" s="53">
        <f t="shared" ca="1" si="3928"/>
        <v>0</v>
      </c>
      <c r="CG275" s="53">
        <f t="shared" ca="1" si="3928"/>
        <v>0</v>
      </c>
      <c r="CH275" s="53">
        <f t="shared" ca="1" si="3928"/>
        <v>0</v>
      </c>
      <c r="CI275" s="53">
        <f t="shared" ca="1" si="3929"/>
        <v>0</v>
      </c>
      <c r="CJ275" s="53">
        <f t="shared" ca="1" si="3929"/>
        <v>0</v>
      </c>
      <c r="CK275" s="53">
        <f t="shared" ca="1" si="3929"/>
        <v>0</v>
      </c>
      <c r="CL275" s="53">
        <f t="shared" ca="1" si="3929"/>
        <v>0</v>
      </c>
      <c r="CM275" s="53">
        <f t="shared" ca="1" si="3929"/>
        <v>0</v>
      </c>
      <c r="CN275" s="53">
        <f t="shared" ca="1" si="3929"/>
        <v>0</v>
      </c>
      <c r="CO275" s="53">
        <f t="shared" ca="1" si="3929"/>
        <v>0</v>
      </c>
      <c r="CP275" s="54">
        <f t="shared" ca="1" si="3929"/>
        <v>0</v>
      </c>
      <c r="CQ275" s="53">
        <f t="shared" ca="1" si="3929"/>
        <v>0</v>
      </c>
      <c r="CR275" s="53">
        <f t="shared" ca="1" si="3929"/>
        <v>0</v>
      </c>
      <c r="CS275" s="53">
        <f t="shared" ca="1" si="3929"/>
        <v>0</v>
      </c>
      <c r="CT275" s="53">
        <f t="shared" ca="1" si="3929"/>
        <v>0</v>
      </c>
      <c r="CU275" s="53">
        <f t="shared" ca="1" si="3929"/>
        <v>0</v>
      </c>
      <c r="CV275" s="53">
        <f t="shared" ca="1" si="3929"/>
        <v>0</v>
      </c>
      <c r="CW275" s="53">
        <f t="shared" ca="1" si="3929"/>
        <v>0</v>
      </c>
      <c r="CX275" s="53">
        <f t="shared" ca="1" si="3929"/>
        <v>0</v>
      </c>
      <c r="CY275" s="53">
        <f t="shared" ca="1" si="3930"/>
        <v>0</v>
      </c>
      <c r="CZ275" s="53">
        <f t="shared" ca="1" si="3930"/>
        <v>0</v>
      </c>
      <c r="DA275" s="53">
        <f t="shared" ca="1" si="3930"/>
        <v>0</v>
      </c>
      <c r="DB275" s="54">
        <f t="shared" ca="1" si="3930"/>
        <v>0</v>
      </c>
      <c r="DC275" s="53">
        <f t="shared" ca="1" si="3930"/>
        <v>0</v>
      </c>
      <c r="DD275" s="53">
        <f t="shared" ca="1" si="3930"/>
        <v>0</v>
      </c>
      <c r="DE275" s="53">
        <f t="shared" ca="1" si="3930"/>
        <v>0</v>
      </c>
      <c r="DF275" s="53">
        <f t="shared" ca="1" si="3930"/>
        <v>0</v>
      </c>
      <c r="DG275" s="53">
        <f t="shared" ca="1" si="3930"/>
        <v>0</v>
      </c>
      <c r="DH275" s="53">
        <f t="shared" ca="1" si="3930"/>
        <v>0</v>
      </c>
      <c r="DI275" s="53">
        <f t="shared" ca="1" si="3930"/>
        <v>0</v>
      </c>
      <c r="DJ275" s="53">
        <f t="shared" ca="1" si="3930"/>
        <v>0</v>
      </c>
      <c r="DK275" s="53">
        <f t="shared" ca="1" si="3930"/>
        <v>0</v>
      </c>
      <c r="DL275" s="53">
        <f t="shared" ca="1" si="3930"/>
        <v>0</v>
      </c>
      <c r="DM275" s="53">
        <f t="shared" ca="1" si="3930"/>
        <v>0</v>
      </c>
      <c r="DN275" s="53">
        <f t="shared" ca="1" si="3930"/>
        <v>0</v>
      </c>
      <c r="DO275" s="52"/>
      <c r="DP275" s="60">
        <v>22.222222222222221</v>
      </c>
      <c r="DQ275" s="53">
        <v>22.222222222222221</v>
      </c>
      <c r="DR275" s="53">
        <v>22.222222222222221</v>
      </c>
      <c r="DS275" s="53">
        <v>22.222222222222221</v>
      </c>
      <c r="DT275" s="53">
        <v>22.222222222222221</v>
      </c>
      <c r="DU275" s="53">
        <v>22.222222222222221</v>
      </c>
      <c r="DV275" s="53">
        <v>22.222222222222221</v>
      </c>
      <c r="DW275" s="53">
        <v>22.222222222222221</v>
      </c>
      <c r="DX275" s="53">
        <v>22.222222222222221</v>
      </c>
      <c r="DY275" s="53">
        <v>0</v>
      </c>
      <c r="DZ275" s="53">
        <v>0</v>
      </c>
      <c r="EA275" s="53">
        <v>0</v>
      </c>
      <c r="EB275" s="53">
        <v>0</v>
      </c>
      <c r="EC275" s="53">
        <v>0</v>
      </c>
      <c r="ED275" s="53">
        <v>0</v>
      </c>
      <c r="EE275" s="53">
        <v>0</v>
      </c>
      <c r="EF275" s="53">
        <v>0</v>
      </c>
      <c r="EG275" s="53">
        <v>0</v>
      </c>
      <c r="EH275" s="53">
        <v>0</v>
      </c>
      <c r="EI275" s="53">
        <v>0</v>
      </c>
      <c r="EJ275" s="53">
        <v>0</v>
      </c>
      <c r="EK275" s="53">
        <v>0</v>
      </c>
      <c r="EL275" s="55">
        <v>0</v>
      </c>
      <c r="EM275" s="54">
        <v>0</v>
      </c>
      <c r="EN275" s="53">
        <v>0</v>
      </c>
      <c r="EO275" s="53">
        <v>0</v>
      </c>
      <c r="EP275" s="53">
        <v>0</v>
      </c>
      <c r="EQ275" s="53">
        <v>0</v>
      </c>
      <c r="ER275" s="53">
        <v>0</v>
      </c>
      <c r="ES275" s="53">
        <v>0</v>
      </c>
      <c r="ET275" s="53">
        <v>0</v>
      </c>
      <c r="EU275" s="53">
        <v>0</v>
      </c>
      <c r="EV275" s="53">
        <v>0</v>
      </c>
      <c r="EW275" s="53">
        <v>0</v>
      </c>
      <c r="EX275" s="53">
        <v>0</v>
      </c>
      <c r="EY275" s="53">
        <v>0</v>
      </c>
      <c r="EZ275" s="53">
        <v>0</v>
      </c>
      <c r="FA275" s="53">
        <v>0</v>
      </c>
      <c r="FB275" s="53">
        <v>0</v>
      </c>
      <c r="FC275" s="53">
        <v>0</v>
      </c>
      <c r="FD275" s="53">
        <v>0</v>
      </c>
      <c r="FE275" s="53">
        <v>0</v>
      </c>
      <c r="FF275" s="53">
        <v>0</v>
      </c>
      <c r="FG275" s="53">
        <v>0</v>
      </c>
      <c r="FH275" s="53">
        <v>0</v>
      </c>
      <c r="FI275" s="53">
        <v>0</v>
      </c>
      <c r="FJ275" s="53">
        <v>0</v>
      </c>
      <c r="FK275" s="54">
        <v>0</v>
      </c>
      <c r="FL275" s="53">
        <v>0</v>
      </c>
      <c r="FM275" s="53">
        <v>0</v>
      </c>
      <c r="FN275" s="53">
        <v>0</v>
      </c>
      <c r="FO275" s="53">
        <v>0</v>
      </c>
      <c r="FP275" s="53">
        <v>0</v>
      </c>
      <c r="FQ275" s="53">
        <v>0</v>
      </c>
      <c r="FR275" s="53">
        <v>0</v>
      </c>
      <c r="FS275" s="53">
        <v>0</v>
      </c>
      <c r="FT275" s="53">
        <v>0</v>
      </c>
      <c r="FU275" s="53">
        <v>0</v>
      </c>
      <c r="FV275" s="53">
        <v>0</v>
      </c>
      <c r="FW275" s="53">
        <v>0</v>
      </c>
      <c r="FX275" s="53">
        <v>0</v>
      </c>
      <c r="FY275" s="53">
        <v>0</v>
      </c>
      <c r="FZ275" s="53">
        <v>0</v>
      </c>
      <c r="GA275" s="53">
        <v>0</v>
      </c>
      <c r="GB275" s="53">
        <v>0</v>
      </c>
      <c r="GC275" s="53">
        <v>0</v>
      </c>
      <c r="GD275" s="53">
        <v>0</v>
      </c>
      <c r="GE275" s="53">
        <v>0</v>
      </c>
      <c r="GF275" s="53">
        <v>0</v>
      </c>
      <c r="GG275" s="53">
        <v>0</v>
      </c>
      <c r="GH275" s="53">
        <v>0</v>
      </c>
      <c r="GI275" s="54">
        <v>0</v>
      </c>
      <c r="GJ275" s="53">
        <v>0</v>
      </c>
      <c r="GK275" s="53">
        <v>0</v>
      </c>
      <c r="GL275" s="53">
        <v>0</v>
      </c>
      <c r="GM275" s="53">
        <v>0</v>
      </c>
      <c r="GN275" s="53">
        <v>0</v>
      </c>
      <c r="GO275" s="53">
        <v>0</v>
      </c>
      <c r="GP275" s="53">
        <v>0</v>
      </c>
      <c r="GQ275" s="53">
        <v>0</v>
      </c>
      <c r="GR275" s="53">
        <v>0</v>
      </c>
      <c r="GS275" s="53">
        <v>0</v>
      </c>
      <c r="GT275" s="53">
        <v>0</v>
      </c>
      <c r="GU275" s="53">
        <v>0</v>
      </c>
      <c r="GV275" s="53">
        <v>0</v>
      </c>
      <c r="GW275" s="53">
        <v>0</v>
      </c>
      <c r="GX275" s="53">
        <v>0</v>
      </c>
      <c r="GY275" s="53">
        <v>0</v>
      </c>
      <c r="GZ275" s="53">
        <v>0</v>
      </c>
      <c r="HA275" s="53">
        <v>0</v>
      </c>
      <c r="HB275" s="53">
        <v>0</v>
      </c>
      <c r="HC275" s="53">
        <v>0</v>
      </c>
      <c r="HD275" s="53">
        <v>0</v>
      </c>
      <c r="HE275" s="53">
        <v>0</v>
      </c>
      <c r="HF275" s="53">
        <v>0</v>
      </c>
      <c r="HG275" s="54">
        <v>0</v>
      </c>
      <c r="HH275" s="52"/>
      <c r="HI275" s="160"/>
      <c r="HJ275" s="161"/>
      <c r="HK275" s="161"/>
      <c r="HL275" s="161"/>
      <c r="HM275" s="161"/>
      <c r="HN275" s="161"/>
      <c r="HO275" s="161"/>
      <c r="HP275" s="161"/>
      <c r="HQ275" s="161"/>
      <c r="HR275" s="161"/>
      <c r="HS275" s="161"/>
      <c r="HT275" s="162"/>
      <c r="HU275" s="160"/>
      <c r="HV275" s="161"/>
      <c r="HW275" s="161"/>
      <c r="HX275" s="161"/>
      <c r="HY275" s="161"/>
      <c r="HZ275" s="161"/>
      <c r="IA275" s="161"/>
      <c r="IB275" s="161"/>
      <c r="IC275" s="161"/>
      <c r="ID275" s="161"/>
      <c r="IE275" s="161"/>
      <c r="IF275" s="162"/>
      <c r="IG275" s="160"/>
      <c r="IH275" s="161"/>
      <c r="II275" s="161"/>
      <c r="IJ275" s="161"/>
      <c r="IK275" s="161"/>
      <c r="IL275" s="161"/>
      <c r="IM275" s="161"/>
      <c r="IN275" s="161"/>
      <c r="IO275" s="161"/>
      <c r="IP275" s="161"/>
      <c r="IQ275" s="161"/>
      <c r="IR275" s="162"/>
      <c r="IS275" s="160"/>
      <c r="IT275" s="161"/>
      <c r="IU275" s="161"/>
      <c r="IV275" s="161"/>
      <c r="IW275" s="161"/>
      <c r="IX275" s="161"/>
      <c r="IY275" s="161"/>
      <c r="IZ275" s="161"/>
      <c r="JA275" s="161"/>
      <c r="JB275" s="161"/>
      <c r="JC275" s="161"/>
      <c r="JD275" s="162"/>
      <c r="JE275" s="92"/>
    </row>
    <row r="276" spans="1:265" s="1" customFormat="1" ht="15" thickBot="1" x14ac:dyDescent="0.35">
      <c r="A276" s="125"/>
      <c r="B276" s="163">
        <f t="shared" ca="1" si="3871"/>
        <v>0</v>
      </c>
      <c r="C276" s="164" t="str">
        <f t="shared" ca="1" si="3872"/>
        <v>Affaire 1</v>
      </c>
      <c r="D276" s="140" t="str">
        <f t="shared" ca="1" si="3873"/>
        <v>DCE/REA</v>
      </c>
      <c r="E276" s="141" t="s">
        <v>40</v>
      </c>
      <c r="F276" s="142">
        <v>3</v>
      </c>
      <c r="G276" s="140">
        <f t="shared" ca="1" si="3874"/>
        <v>0</v>
      </c>
      <c r="H276" s="140">
        <f t="shared" ca="1" si="3875"/>
        <v>0</v>
      </c>
      <c r="I276" s="168">
        <f t="shared" ca="1" si="3876"/>
        <v>0</v>
      </c>
      <c r="J276" s="140">
        <f t="shared" ca="1" si="3877"/>
        <v>0</v>
      </c>
      <c r="K276" s="140">
        <f t="shared" ca="1" si="3878"/>
        <v>0</v>
      </c>
      <c r="L276" s="143">
        <f t="shared" ca="1" si="3879"/>
        <v>0</v>
      </c>
      <c r="M276" s="108"/>
      <c r="N276" s="145">
        <v>250</v>
      </c>
      <c r="O276" s="146">
        <v>43466</v>
      </c>
      <c r="P276" s="146">
        <v>43525</v>
      </c>
      <c r="Q276" s="147"/>
      <c r="R276" s="148" t="str">
        <f ca="1">IF(AND($P276&lt;&gt;"",$P276&lt;=$B$1,$Q276=""),"RETARD","")</f>
        <v>RETARD</v>
      </c>
      <c r="S276" s="148">
        <f ca="1">IF($O276="","",IF(AND($B$1&lt;$P276,$Q276=""),$P276,IF(AND($Q276&lt;=$P276,$Q276&lt;&gt;""),$Q276,EDATE($P276,1))))</f>
        <v>43556</v>
      </c>
      <c r="T276" s="150"/>
      <c r="U276" s="108"/>
      <c r="V276" s="154" t="str">
        <f t="shared" ca="1" si="3880"/>
        <v>-</v>
      </c>
      <c r="W276" s="155" t="str">
        <f t="shared" ca="1" si="3881"/>
        <v>-</v>
      </c>
      <c r="X276" s="155" t="str">
        <f t="shared" ca="1" si="3882"/>
        <v>-</v>
      </c>
      <c r="Y276" s="155" t="str">
        <f t="shared" ca="1" si="3883"/>
        <v>DCE</v>
      </c>
      <c r="Z276" s="155" t="str">
        <f t="shared" ca="1" si="3884"/>
        <v/>
      </c>
      <c r="AA276" s="155" t="str">
        <f t="shared" ca="1" si="3885"/>
        <v/>
      </c>
      <c r="AB276" s="155" t="str">
        <f t="shared" ca="1" si="3886"/>
        <v/>
      </c>
      <c r="AC276" s="155" t="str">
        <f t="shared" ca="1" si="3887"/>
        <v/>
      </c>
      <c r="AD276" s="155" t="str">
        <f t="shared" ca="1" si="3888"/>
        <v/>
      </c>
      <c r="AE276" s="155" t="str">
        <f t="shared" ca="1" si="3889"/>
        <v/>
      </c>
      <c r="AF276" s="155" t="str">
        <f t="shared" ca="1" si="3890"/>
        <v/>
      </c>
      <c r="AG276" s="156" t="str">
        <f t="shared" ca="1" si="3891"/>
        <v/>
      </c>
      <c r="AH276" s="154" t="str">
        <f t="shared" ca="1" si="3892"/>
        <v/>
      </c>
      <c r="AI276" s="155" t="str">
        <f t="shared" ca="1" si="3893"/>
        <v/>
      </c>
      <c r="AJ276" s="155" t="str">
        <f t="shared" ca="1" si="3894"/>
        <v/>
      </c>
      <c r="AK276" s="155" t="str">
        <f t="shared" ca="1" si="3895"/>
        <v/>
      </c>
      <c r="AL276" s="155" t="str">
        <f t="shared" ca="1" si="3896"/>
        <v/>
      </c>
      <c r="AM276" s="155" t="str">
        <f t="shared" ca="1" si="3897"/>
        <v/>
      </c>
      <c r="AN276" s="155" t="str">
        <f t="shared" ca="1" si="3898"/>
        <v/>
      </c>
      <c r="AO276" s="155" t="str">
        <f t="shared" ca="1" si="3899"/>
        <v/>
      </c>
      <c r="AP276" s="155" t="str">
        <f t="shared" ca="1" si="3900"/>
        <v/>
      </c>
      <c r="AQ276" s="155" t="str">
        <f t="shared" ca="1" si="3901"/>
        <v/>
      </c>
      <c r="AR276" s="155" t="str">
        <f t="shared" ca="1" si="3902"/>
        <v/>
      </c>
      <c r="AS276" s="156" t="str">
        <f t="shared" ca="1" si="3903"/>
        <v/>
      </c>
      <c r="AT276" s="154" t="str">
        <f t="shared" ca="1" si="3904"/>
        <v/>
      </c>
      <c r="AU276" s="155" t="str">
        <f t="shared" ca="1" si="3905"/>
        <v/>
      </c>
      <c r="AV276" s="155" t="str">
        <f t="shared" ca="1" si="3906"/>
        <v/>
      </c>
      <c r="AW276" s="155" t="str">
        <f t="shared" ca="1" si="3907"/>
        <v/>
      </c>
      <c r="AX276" s="155" t="str">
        <f t="shared" ca="1" si="3908"/>
        <v/>
      </c>
      <c r="AY276" s="155" t="str">
        <f t="shared" ca="1" si="3909"/>
        <v/>
      </c>
      <c r="AZ276" s="155" t="str">
        <f t="shared" ca="1" si="3910"/>
        <v/>
      </c>
      <c r="BA276" s="155" t="str">
        <f t="shared" ca="1" si="3911"/>
        <v/>
      </c>
      <c r="BB276" s="155" t="str">
        <f t="shared" ca="1" si="3912"/>
        <v/>
      </c>
      <c r="BC276" s="155" t="str">
        <f t="shared" ca="1" si="3913"/>
        <v/>
      </c>
      <c r="BD276" s="155" t="str">
        <f t="shared" ca="1" si="3914"/>
        <v/>
      </c>
      <c r="BE276" s="156" t="str">
        <f t="shared" ca="1" si="3915"/>
        <v/>
      </c>
      <c r="BF276" s="154" t="str">
        <f t="shared" ca="1" si="3916"/>
        <v/>
      </c>
      <c r="BG276" s="155" t="str">
        <f t="shared" ca="1" si="3917"/>
        <v/>
      </c>
      <c r="BH276" s="155" t="str">
        <f t="shared" ca="1" si="3918"/>
        <v/>
      </c>
      <c r="BI276" s="155" t="str">
        <f t="shared" ca="1" si="3919"/>
        <v/>
      </c>
      <c r="BJ276" s="155" t="str">
        <f t="shared" ca="1" si="3920"/>
        <v/>
      </c>
      <c r="BK276" s="155" t="str">
        <f t="shared" ca="1" si="3921"/>
        <v/>
      </c>
      <c r="BL276" s="155" t="str">
        <f t="shared" ca="1" si="3922"/>
        <v/>
      </c>
      <c r="BM276" s="155" t="str">
        <f t="shared" ca="1" si="3923"/>
        <v/>
      </c>
      <c r="BN276" s="155" t="str">
        <f t="shared" ca="1" si="3924"/>
        <v/>
      </c>
      <c r="BO276" s="155" t="str">
        <f t="shared" ca="1" si="3925"/>
        <v/>
      </c>
      <c r="BP276" s="155" t="str">
        <f t="shared" ca="1" si="3926"/>
        <v/>
      </c>
      <c r="BQ276" s="156" t="str">
        <f t="shared" ca="1" si="3927"/>
        <v/>
      </c>
      <c r="BR276" s="52"/>
      <c r="BS276" s="53">
        <f t="shared" ca="1" si="3928"/>
        <v>71.428571428571431</v>
      </c>
      <c r="BT276" s="53">
        <f t="shared" ca="1" si="3928"/>
        <v>71.428571428571431</v>
      </c>
      <c r="BU276" s="53">
        <f t="shared" ca="1" si="3928"/>
        <v>71.428571428571431</v>
      </c>
      <c r="BV276" s="53">
        <f t="shared" ca="1" si="3928"/>
        <v>35.714285714285715</v>
      </c>
      <c r="BW276" s="53">
        <f t="shared" ca="1" si="3928"/>
        <v>0</v>
      </c>
      <c r="BX276" s="53">
        <f t="shared" ca="1" si="3928"/>
        <v>0</v>
      </c>
      <c r="BY276" s="53">
        <f t="shared" ca="1" si="3928"/>
        <v>0</v>
      </c>
      <c r="BZ276" s="53">
        <f t="shared" ca="1" si="3928"/>
        <v>0</v>
      </c>
      <c r="CA276" s="53">
        <f t="shared" ca="1" si="3928"/>
        <v>0</v>
      </c>
      <c r="CB276" s="53">
        <f t="shared" ca="1" si="3928"/>
        <v>0</v>
      </c>
      <c r="CC276" s="53">
        <f t="shared" ca="1" si="3928"/>
        <v>0</v>
      </c>
      <c r="CD276" s="54">
        <f t="shared" ca="1" si="3928"/>
        <v>0</v>
      </c>
      <c r="CE276" s="53">
        <f t="shared" ca="1" si="3928"/>
        <v>0</v>
      </c>
      <c r="CF276" s="53">
        <f t="shared" ca="1" si="3928"/>
        <v>0</v>
      </c>
      <c r="CG276" s="53">
        <f t="shared" ca="1" si="3928"/>
        <v>0</v>
      </c>
      <c r="CH276" s="53">
        <f t="shared" ca="1" si="3928"/>
        <v>0</v>
      </c>
      <c r="CI276" s="53">
        <f t="shared" ca="1" si="3929"/>
        <v>0</v>
      </c>
      <c r="CJ276" s="53">
        <f t="shared" ca="1" si="3929"/>
        <v>0</v>
      </c>
      <c r="CK276" s="53">
        <f t="shared" ca="1" si="3929"/>
        <v>0</v>
      </c>
      <c r="CL276" s="53">
        <f t="shared" ca="1" si="3929"/>
        <v>0</v>
      </c>
      <c r="CM276" s="53">
        <f t="shared" ca="1" si="3929"/>
        <v>0</v>
      </c>
      <c r="CN276" s="53">
        <f t="shared" ca="1" si="3929"/>
        <v>0</v>
      </c>
      <c r="CO276" s="53">
        <f t="shared" ca="1" si="3929"/>
        <v>0</v>
      </c>
      <c r="CP276" s="54">
        <f t="shared" ca="1" si="3929"/>
        <v>0</v>
      </c>
      <c r="CQ276" s="53">
        <f t="shared" ca="1" si="3929"/>
        <v>0</v>
      </c>
      <c r="CR276" s="53">
        <f t="shared" ca="1" si="3929"/>
        <v>0</v>
      </c>
      <c r="CS276" s="53">
        <f t="shared" ca="1" si="3929"/>
        <v>0</v>
      </c>
      <c r="CT276" s="53">
        <f t="shared" ca="1" si="3929"/>
        <v>0</v>
      </c>
      <c r="CU276" s="53">
        <f t="shared" ca="1" si="3929"/>
        <v>0</v>
      </c>
      <c r="CV276" s="53">
        <f t="shared" ca="1" si="3929"/>
        <v>0</v>
      </c>
      <c r="CW276" s="53">
        <f t="shared" ca="1" si="3929"/>
        <v>0</v>
      </c>
      <c r="CX276" s="53">
        <f t="shared" ca="1" si="3929"/>
        <v>0</v>
      </c>
      <c r="CY276" s="53">
        <f t="shared" ca="1" si="3930"/>
        <v>0</v>
      </c>
      <c r="CZ276" s="53">
        <f t="shared" ca="1" si="3930"/>
        <v>0</v>
      </c>
      <c r="DA276" s="53">
        <f t="shared" ca="1" si="3930"/>
        <v>0</v>
      </c>
      <c r="DB276" s="54">
        <f t="shared" ca="1" si="3930"/>
        <v>0</v>
      </c>
      <c r="DC276" s="53">
        <f t="shared" ca="1" si="3930"/>
        <v>0</v>
      </c>
      <c r="DD276" s="53">
        <f t="shared" ca="1" si="3930"/>
        <v>0</v>
      </c>
      <c r="DE276" s="53">
        <f t="shared" ca="1" si="3930"/>
        <v>0</v>
      </c>
      <c r="DF276" s="53">
        <f t="shared" ca="1" si="3930"/>
        <v>0</v>
      </c>
      <c r="DG276" s="53">
        <f t="shared" ca="1" si="3930"/>
        <v>0</v>
      </c>
      <c r="DH276" s="53">
        <f t="shared" ca="1" si="3930"/>
        <v>0</v>
      </c>
      <c r="DI276" s="53">
        <f t="shared" ca="1" si="3930"/>
        <v>0</v>
      </c>
      <c r="DJ276" s="53">
        <f t="shared" ca="1" si="3930"/>
        <v>0</v>
      </c>
      <c r="DK276" s="53">
        <f t="shared" ca="1" si="3930"/>
        <v>0</v>
      </c>
      <c r="DL276" s="53">
        <f t="shared" ca="1" si="3930"/>
        <v>0</v>
      </c>
      <c r="DM276" s="53">
        <f t="shared" ca="1" si="3930"/>
        <v>0</v>
      </c>
      <c r="DN276" s="53">
        <f t="shared" ca="1" si="3930"/>
        <v>0</v>
      </c>
      <c r="DO276" s="52"/>
      <c r="DP276" s="60">
        <v>35.714285714285715</v>
      </c>
      <c r="DQ276" s="53">
        <v>35.714285714285715</v>
      </c>
      <c r="DR276" s="53">
        <v>35.714285714285715</v>
      </c>
      <c r="DS276" s="53">
        <v>35.714285714285715</v>
      </c>
      <c r="DT276" s="53">
        <v>35.714285714285715</v>
      </c>
      <c r="DU276" s="53">
        <v>35.714285714285715</v>
      </c>
      <c r="DV276" s="53">
        <v>35.714285714285715</v>
      </c>
      <c r="DW276" s="53">
        <v>0</v>
      </c>
      <c r="DX276" s="53">
        <v>0</v>
      </c>
      <c r="DY276" s="53">
        <v>0</v>
      </c>
      <c r="DZ276" s="53">
        <v>0</v>
      </c>
      <c r="EA276" s="53">
        <v>0</v>
      </c>
      <c r="EB276" s="53">
        <v>0</v>
      </c>
      <c r="EC276" s="53">
        <v>0</v>
      </c>
      <c r="ED276" s="53">
        <v>0</v>
      </c>
      <c r="EE276" s="53">
        <v>0</v>
      </c>
      <c r="EF276" s="53">
        <v>0</v>
      </c>
      <c r="EG276" s="53">
        <v>0</v>
      </c>
      <c r="EH276" s="53">
        <v>0</v>
      </c>
      <c r="EI276" s="53">
        <v>0</v>
      </c>
      <c r="EJ276" s="53">
        <v>0</v>
      </c>
      <c r="EK276" s="53">
        <v>0</v>
      </c>
      <c r="EL276" s="55">
        <v>0</v>
      </c>
      <c r="EM276" s="54">
        <v>0</v>
      </c>
      <c r="EN276" s="53">
        <v>0</v>
      </c>
      <c r="EO276" s="53">
        <v>0</v>
      </c>
      <c r="EP276" s="53">
        <v>0</v>
      </c>
      <c r="EQ276" s="53">
        <v>0</v>
      </c>
      <c r="ER276" s="53">
        <v>0</v>
      </c>
      <c r="ES276" s="53">
        <v>0</v>
      </c>
      <c r="ET276" s="53">
        <v>0</v>
      </c>
      <c r="EU276" s="53">
        <v>0</v>
      </c>
      <c r="EV276" s="53">
        <v>0</v>
      </c>
      <c r="EW276" s="53">
        <v>0</v>
      </c>
      <c r="EX276" s="53">
        <v>0</v>
      </c>
      <c r="EY276" s="53">
        <v>0</v>
      </c>
      <c r="EZ276" s="53">
        <v>0</v>
      </c>
      <c r="FA276" s="53">
        <v>0</v>
      </c>
      <c r="FB276" s="53">
        <v>0</v>
      </c>
      <c r="FC276" s="53">
        <v>0</v>
      </c>
      <c r="FD276" s="53">
        <v>0</v>
      </c>
      <c r="FE276" s="53">
        <v>0</v>
      </c>
      <c r="FF276" s="53">
        <v>0</v>
      </c>
      <c r="FG276" s="53">
        <v>0</v>
      </c>
      <c r="FH276" s="53">
        <v>0</v>
      </c>
      <c r="FI276" s="53">
        <v>0</v>
      </c>
      <c r="FJ276" s="53">
        <v>0</v>
      </c>
      <c r="FK276" s="54">
        <v>0</v>
      </c>
      <c r="FL276" s="53">
        <v>0</v>
      </c>
      <c r="FM276" s="53">
        <v>0</v>
      </c>
      <c r="FN276" s="53">
        <v>0</v>
      </c>
      <c r="FO276" s="53">
        <v>0</v>
      </c>
      <c r="FP276" s="53">
        <v>0</v>
      </c>
      <c r="FQ276" s="53">
        <v>0</v>
      </c>
      <c r="FR276" s="53">
        <v>0</v>
      </c>
      <c r="FS276" s="53">
        <v>0</v>
      </c>
      <c r="FT276" s="53">
        <v>0</v>
      </c>
      <c r="FU276" s="53">
        <v>0</v>
      </c>
      <c r="FV276" s="53">
        <v>0</v>
      </c>
      <c r="FW276" s="53">
        <v>0</v>
      </c>
      <c r="FX276" s="53">
        <v>0</v>
      </c>
      <c r="FY276" s="53">
        <v>0</v>
      </c>
      <c r="FZ276" s="53">
        <v>0</v>
      </c>
      <c r="GA276" s="53">
        <v>0</v>
      </c>
      <c r="GB276" s="53">
        <v>0</v>
      </c>
      <c r="GC276" s="53">
        <v>0</v>
      </c>
      <c r="GD276" s="53">
        <v>0</v>
      </c>
      <c r="GE276" s="53">
        <v>0</v>
      </c>
      <c r="GF276" s="53">
        <v>0</v>
      </c>
      <c r="GG276" s="53">
        <v>0</v>
      </c>
      <c r="GH276" s="53">
        <v>0</v>
      </c>
      <c r="GI276" s="54">
        <v>0</v>
      </c>
      <c r="GJ276" s="53">
        <v>0</v>
      </c>
      <c r="GK276" s="53">
        <v>0</v>
      </c>
      <c r="GL276" s="53">
        <v>0</v>
      </c>
      <c r="GM276" s="53">
        <v>0</v>
      </c>
      <c r="GN276" s="53">
        <v>0</v>
      </c>
      <c r="GO276" s="53">
        <v>0</v>
      </c>
      <c r="GP276" s="53">
        <v>0</v>
      </c>
      <c r="GQ276" s="53">
        <v>0</v>
      </c>
      <c r="GR276" s="53">
        <v>0</v>
      </c>
      <c r="GS276" s="53">
        <v>0</v>
      </c>
      <c r="GT276" s="53">
        <v>0</v>
      </c>
      <c r="GU276" s="53">
        <v>0</v>
      </c>
      <c r="GV276" s="53">
        <v>0</v>
      </c>
      <c r="GW276" s="53">
        <v>0</v>
      </c>
      <c r="GX276" s="53">
        <v>0</v>
      </c>
      <c r="GY276" s="53">
        <v>0</v>
      </c>
      <c r="GZ276" s="53">
        <v>0</v>
      </c>
      <c r="HA276" s="53">
        <v>0</v>
      </c>
      <c r="HB276" s="53">
        <v>0</v>
      </c>
      <c r="HC276" s="53">
        <v>0</v>
      </c>
      <c r="HD276" s="53">
        <v>0</v>
      </c>
      <c r="HE276" s="53">
        <v>0</v>
      </c>
      <c r="HF276" s="53">
        <v>0</v>
      </c>
      <c r="HG276" s="54">
        <v>0</v>
      </c>
      <c r="HH276" s="52"/>
      <c r="HI276" s="160"/>
      <c r="HJ276" s="161"/>
      <c r="HK276" s="161"/>
      <c r="HL276" s="161"/>
      <c r="HM276" s="161"/>
      <c r="HN276" s="161"/>
      <c r="HO276" s="161"/>
      <c r="HP276" s="161"/>
      <c r="HQ276" s="161"/>
      <c r="HR276" s="161"/>
      <c r="HS276" s="161"/>
      <c r="HT276" s="162"/>
      <c r="HU276" s="160"/>
      <c r="HV276" s="161"/>
      <c r="HW276" s="161"/>
      <c r="HX276" s="161"/>
      <c r="HY276" s="161"/>
      <c r="HZ276" s="161"/>
      <c r="IA276" s="161"/>
      <c r="IB276" s="161"/>
      <c r="IC276" s="161"/>
      <c r="ID276" s="161"/>
      <c r="IE276" s="161"/>
      <c r="IF276" s="162"/>
      <c r="IG276" s="160"/>
      <c r="IH276" s="161"/>
      <c r="II276" s="161"/>
      <c r="IJ276" s="161"/>
      <c r="IK276" s="161"/>
      <c r="IL276" s="161"/>
      <c r="IM276" s="161"/>
      <c r="IN276" s="161"/>
      <c r="IO276" s="161"/>
      <c r="IP276" s="161"/>
      <c r="IQ276" s="161"/>
      <c r="IR276" s="162"/>
      <c r="IS276" s="160"/>
      <c r="IT276" s="161"/>
      <c r="IU276" s="161"/>
      <c r="IV276" s="161"/>
      <c r="IW276" s="161"/>
      <c r="IX276" s="161"/>
      <c r="IY276" s="161"/>
      <c r="IZ276" s="161"/>
      <c r="JA276" s="161"/>
      <c r="JB276" s="161"/>
      <c r="JC276" s="161"/>
      <c r="JD276" s="162"/>
      <c r="JE276" s="92"/>
    </row>
    <row r="277" spans="1:265" s="1" customFormat="1" ht="14.4" x14ac:dyDescent="0.3">
      <c r="A277" s="124"/>
      <c r="B277" s="171"/>
      <c r="C277" s="165" t="s">
        <v>43</v>
      </c>
      <c r="D277" s="137" t="s">
        <v>28</v>
      </c>
      <c r="E277" s="137" t="s">
        <v>39</v>
      </c>
      <c r="F277" s="138"/>
      <c r="G277" s="137"/>
      <c r="H277" s="137"/>
      <c r="I277" s="172"/>
      <c r="J277" s="137"/>
      <c r="K277" s="137"/>
      <c r="L277" s="139"/>
      <c r="M277" s="108"/>
      <c r="N277" s="144">
        <f ca="1">SUM(INDIRECT(ADDRESS(ROW($C277)+1,COLUMN($C277)+11,4)&amp;":"&amp;ADDRESS(ROW($C277)+(COUNTIFS($C$1:$C$12,$C277)-1),COLUMN($C277)+11,4)))</f>
        <v>850</v>
      </c>
      <c r="O277" s="137"/>
      <c r="P277" s="137"/>
      <c r="Q277" s="137"/>
      <c r="R277" s="137"/>
      <c r="S277" s="137"/>
      <c r="T277" s="170"/>
      <c r="U277" s="108"/>
      <c r="V277" s="151"/>
      <c r="W277" s="152"/>
      <c r="X277" s="152"/>
      <c r="Y277" s="152"/>
      <c r="Z277" s="152"/>
      <c r="AA277" s="152"/>
      <c r="AB277" s="152"/>
      <c r="AC277" s="152"/>
      <c r="AD277" s="152"/>
      <c r="AE277" s="152"/>
      <c r="AF277" s="152"/>
      <c r="AG277" s="153"/>
      <c r="AH277" s="151"/>
      <c r="AI277" s="152"/>
      <c r="AJ277" s="152"/>
      <c r="AK277" s="152"/>
      <c r="AL277" s="152"/>
      <c r="AM277" s="152"/>
      <c r="AN277" s="152"/>
      <c r="AO277" s="152"/>
      <c r="AP277" s="152"/>
      <c r="AQ277" s="152"/>
      <c r="AR277" s="152"/>
      <c r="AS277" s="153"/>
      <c r="AT277" s="151"/>
      <c r="AU277" s="152"/>
      <c r="AV277" s="152"/>
      <c r="AW277" s="152"/>
      <c r="AX277" s="152"/>
      <c r="AY277" s="152"/>
      <c r="AZ277" s="152"/>
      <c r="BA277" s="152"/>
      <c r="BB277" s="152"/>
      <c r="BC277" s="152"/>
      <c r="BD277" s="152"/>
      <c r="BE277" s="153"/>
      <c r="BF277" s="151"/>
      <c r="BG277" s="152"/>
      <c r="BH277" s="152"/>
      <c r="BI277" s="152"/>
      <c r="BJ277" s="152"/>
      <c r="BK277" s="152"/>
      <c r="BL277" s="152"/>
      <c r="BM277" s="152"/>
      <c r="BN277" s="152"/>
      <c r="BO277" s="152"/>
      <c r="BP277" s="152"/>
      <c r="BQ277" s="153"/>
      <c r="BR277" s="52"/>
      <c r="BS277" s="71"/>
      <c r="BT277" s="71"/>
      <c r="BU277" s="71"/>
      <c r="BV277" s="71"/>
      <c r="BW277" s="71"/>
      <c r="BX277" s="71"/>
      <c r="BY277" s="71"/>
      <c r="BZ277" s="71"/>
      <c r="CA277" s="71"/>
      <c r="CB277" s="71"/>
      <c r="CC277" s="71"/>
      <c r="CD277" s="72"/>
      <c r="CE277" s="71"/>
      <c r="CF277" s="71"/>
      <c r="CG277" s="71"/>
      <c r="CH277" s="71"/>
      <c r="CI277" s="71"/>
      <c r="CJ277" s="71"/>
      <c r="CK277" s="71"/>
      <c r="CL277" s="71"/>
      <c r="CM277" s="71"/>
      <c r="CN277" s="71"/>
      <c r="CO277" s="71"/>
      <c r="CP277" s="72"/>
      <c r="CQ277" s="71"/>
      <c r="CR277" s="71"/>
      <c r="CS277" s="71"/>
      <c r="CT277" s="71"/>
      <c r="CU277" s="71"/>
      <c r="CV277" s="71"/>
      <c r="CW277" s="71"/>
      <c r="CX277" s="71"/>
      <c r="CY277" s="71"/>
      <c r="CZ277" s="71"/>
      <c r="DA277" s="71"/>
      <c r="DB277" s="72"/>
      <c r="DC277" s="71"/>
      <c r="DD277" s="71"/>
      <c r="DE277" s="71"/>
      <c r="DF277" s="71"/>
      <c r="DG277" s="71"/>
      <c r="DH277" s="71"/>
      <c r="DI277" s="71"/>
      <c r="DJ277" s="71"/>
      <c r="DK277" s="71"/>
      <c r="DL277" s="71"/>
      <c r="DM277" s="71"/>
      <c r="DN277" s="71"/>
      <c r="DO277" s="52"/>
      <c r="DP277" s="73"/>
      <c r="DQ277" s="71"/>
      <c r="DR277" s="71"/>
      <c r="DS277" s="71"/>
      <c r="DT277" s="71"/>
      <c r="DU277" s="71"/>
      <c r="DV277" s="71"/>
      <c r="DW277" s="71"/>
      <c r="DX277" s="71"/>
      <c r="DY277" s="71"/>
      <c r="DZ277" s="71"/>
      <c r="EA277" s="71"/>
      <c r="EB277" s="71"/>
      <c r="EC277" s="71"/>
      <c r="ED277" s="71"/>
      <c r="EE277" s="71"/>
      <c r="EF277" s="71"/>
      <c r="EG277" s="71"/>
      <c r="EH277" s="71"/>
      <c r="EI277" s="71"/>
      <c r="EJ277" s="71"/>
      <c r="EK277" s="71"/>
      <c r="EL277" s="74"/>
      <c r="EM277" s="72"/>
      <c r="EN277" s="71"/>
      <c r="EO277" s="71"/>
      <c r="EP277" s="71"/>
      <c r="EQ277" s="71"/>
      <c r="ER277" s="71"/>
      <c r="ES277" s="71"/>
      <c r="ET277" s="71"/>
      <c r="EU277" s="71"/>
      <c r="EV277" s="71"/>
      <c r="EW277" s="71"/>
      <c r="EX277" s="71"/>
      <c r="EY277" s="71"/>
      <c r="EZ277" s="71"/>
      <c r="FA277" s="71"/>
      <c r="FB277" s="71"/>
      <c r="FC277" s="71"/>
      <c r="FD277" s="71"/>
      <c r="FE277" s="71"/>
      <c r="FF277" s="71"/>
      <c r="FG277" s="71"/>
      <c r="FH277" s="71"/>
      <c r="FI277" s="71"/>
      <c r="FJ277" s="71"/>
      <c r="FK277" s="72"/>
      <c r="FL277" s="71"/>
      <c r="FM277" s="71"/>
      <c r="FN277" s="71"/>
      <c r="FO277" s="71"/>
      <c r="FP277" s="71"/>
      <c r="FQ277" s="71"/>
      <c r="FR277" s="71"/>
      <c r="FS277" s="71"/>
      <c r="FT277" s="71"/>
      <c r="FU277" s="71"/>
      <c r="FV277" s="71"/>
      <c r="FW277" s="71"/>
      <c r="FX277" s="71"/>
      <c r="FY277" s="71"/>
      <c r="FZ277" s="71"/>
      <c r="GA277" s="71"/>
      <c r="GB277" s="71"/>
      <c r="GC277" s="71"/>
      <c r="GD277" s="71"/>
      <c r="GE277" s="71"/>
      <c r="GF277" s="71"/>
      <c r="GG277" s="71"/>
      <c r="GH277" s="71"/>
      <c r="GI277" s="72"/>
      <c r="GJ277" s="71"/>
      <c r="GK277" s="71"/>
      <c r="GL277" s="71"/>
      <c r="GM277" s="71"/>
      <c r="GN277" s="71"/>
      <c r="GO277" s="71"/>
      <c r="GP277" s="71"/>
      <c r="GQ277" s="71"/>
      <c r="GR277" s="71"/>
      <c r="GS277" s="71"/>
      <c r="GT277" s="71"/>
      <c r="GU277" s="71"/>
      <c r="GV277" s="71"/>
      <c r="GW277" s="71"/>
      <c r="GX277" s="71"/>
      <c r="GY277" s="71"/>
      <c r="GZ277" s="71"/>
      <c r="HA277" s="71"/>
      <c r="HB277" s="71"/>
      <c r="HC277" s="71"/>
      <c r="HD277" s="71"/>
      <c r="HE277" s="71"/>
      <c r="HF277" s="71"/>
      <c r="HG277" s="72"/>
      <c r="HH277" s="52"/>
      <c r="HI277" s="157"/>
      <c r="HJ277" s="158"/>
      <c r="HK277" s="158"/>
      <c r="HL277" s="158"/>
      <c r="HM277" s="158"/>
      <c r="HN277" s="158"/>
      <c r="HO277" s="158"/>
      <c r="HP277" s="158"/>
      <c r="HQ277" s="158"/>
      <c r="HR277" s="158"/>
      <c r="HS277" s="158"/>
      <c r="HT277" s="159"/>
      <c r="HU277" s="157"/>
      <c r="HV277" s="158"/>
      <c r="HW277" s="158"/>
      <c r="HX277" s="158"/>
      <c r="HY277" s="158"/>
      <c r="HZ277" s="158"/>
      <c r="IA277" s="158"/>
      <c r="IB277" s="158"/>
      <c r="IC277" s="158"/>
      <c r="ID277" s="158"/>
      <c r="IE277" s="158"/>
      <c r="IF277" s="159"/>
      <c r="IG277" s="157"/>
      <c r="IH277" s="158"/>
      <c r="II277" s="158"/>
      <c r="IJ277" s="158"/>
      <c r="IK277" s="158"/>
      <c r="IL277" s="158"/>
      <c r="IM277" s="158"/>
      <c r="IN277" s="158"/>
      <c r="IO277" s="158"/>
      <c r="IP277" s="158"/>
      <c r="IQ277" s="158"/>
      <c r="IR277" s="159"/>
      <c r="IS277" s="157"/>
      <c r="IT277" s="158"/>
      <c r="IU277" s="158"/>
      <c r="IV277" s="158"/>
      <c r="IW277" s="158"/>
      <c r="IX277" s="158"/>
      <c r="IY277" s="158"/>
      <c r="IZ277" s="158"/>
      <c r="JA277" s="158"/>
      <c r="JB277" s="158"/>
      <c r="JC277" s="158"/>
      <c r="JD277" s="159"/>
      <c r="JE277" s="92"/>
    </row>
    <row r="278" spans="1:265" s="1" customFormat="1" ht="15" customHeight="1" x14ac:dyDescent="0.3">
      <c r="A278" s="125"/>
      <c r="B278" s="163">
        <f t="shared" ref="B278:B280" ca="1" si="3931">INDIRECT(ADDRESS(ROW(A278)-1,COLUMN(A278)+1,4),TRUE)</f>
        <v>0</v>
      </c>
      <c r="C278" s="164" t="str">
        <f t="shared" ref="C278:C280" ca="1" si="3932">INDIRECT(ADDRESS(ROW(B278)-1,COLUMN(B278)+1,4),TRUE)</f>
        <v>Affaire 1</v>
      </c>
      <c r="D278" s="140" t="str">
        <f t="shared" ref="D278:D280" ca="1" si="3933">INDIRECT(ADDRESS(ROW(C278)-1,COLUMN(C278)+1,4),TRUE)</f>
        <v>DCE/REA</v>
      </c>
      <c r="E278" s="141" t="s">
        <v>38</v>
      </c>
      <c r="F278" s="142">
        <v>1</v>
      </c>
      <c r="G278" s="140">
        <f t="shared" ref="G278:G280" ca="1" si="3934">INDIRECT(ADDRESS(ROW(F278)-1,COLUMN(F278)+1,4),TRUE)</f>
        <v>0</v>
      </c>
      <c r="H278" s="140">
        <f t="shared" ref="H278:H280" ca="1" si="3935">INDIRECT(ADDRESS(ROW(G278)-1,COLUMN(G278)+1,4),TRUE)</f>
        <v>0</v>
      </c>
      <c r="I278" s="168">
        <f t="shared" ref="I278:I280" ca="1" si="3936">INDIRECT(ADDRESS(ROW(H278)-1,COLUMN(H278)+1,4),TRUE)</f>
        <v>0</v>
      </c>
      <c r="J278" s="173">
        <f t="shared" ref="J278:J280" ca="1" si="3937">INDIRECT(ADDRESS(ROW(I278)-1,COLUMN(I278)+1,4),TRUE)</f>
        <v>0</v>
      </c>
      <c r="K278" s="140">
        <f t="shared" ref="K278:K280" ca="1" si="3938">INDIRECT(ADDRESS(ROW(J278)-1,COLUMN(J278)+1,4),TRUE)</f>
        <v>0</v>
      </c>
      <c r="L278" s="143">
        <f t="shared" ref="L278:L280" ca="1" si="3939">INDIRECT(ADDRESS(ROW(K278)-1,COLUMN(K278)+1,4),TRUE)</f>
        <v>0</v>
      </c>
      <c r="M278" s="108"/>
      <c r="N278" s="145">
        <v>400</v>
      </c>
      <c r="O278" s="146">
        <v>43466</v>
      </c>
      <c r="P278" s="146">
        <v>43586</v>
      </c>
      <c r="Q278" s="147"/>
      <c r="R278" s="148" t="str">
        <f ca="1">IF(AND($P278&lt;&gt;"",$P278&lt;=$B$1,$Q278=""),"RETARD","")</f>
        <v>RETARD</v>
      </c>
      <c r="S278" s="148">
        <f ca="1">IF($O278="","",IF(AND($B$1&lt;$P278,$Q278=""),$P278,IF(AND($Q278&lt;=$P278,$Q278&lt;&gt;""),$Q278,EDATE($P278,1))))</f>
        <v>43617</v>
      </c>
      <c r="T278" s="169"/>
      <c r="U278" s="108"/>
      <c r="V278" s="154" t="str">
        <f t="shared" ref="V278:V280" ca="1" si="3940">IF(AND(BS278&gt;0,BT278&gt;0),"-",IF(AND(BS278&gt;0,BT278=0),IF($D278="DCE/REA",IF(HI278="","DCE","REA"),$D278),""))</f>
        <v>-</v>
      </c>
      <c r="W278" s="155" t="str">
        <f t="shared" ref="W278:W280" ca="1" si="3941">IF(AND(BT278&gt;0,BU278&gt;0),"-",IF(AND(BT278&gt;0,BU278=0),IF($D278="DCE/REA",IF(HJ278="","DCE","REA"),$D278),""))</f>
        <v>-</v>
      </c>
      <c r="X278" s="155" t="str">
        <f t="shared" ref="X278:X280" ca="1" si="3942">IF(AND(BU278&gt;0,BV278&gt;0),"-",IF(AND(BU278&gt;0,BV278=0),IF($D278="DCE/REA",IF(HK278="","DCE","REA"),$D278),""))</f>
        <v>-</v>
      </c>
      <c r="Y278" s="155" t="str">
        <f t="shared" ref="Y278:Y280" ca="1" si="3943">IF(AND(BV278&gt;0,BW278&gt;0),"-",IF(AND(BV278&gt;0,BW278=0),IF($D278="DCE/REA",IF(HL278="","DCE","REA"),$D278),""))</f>
        <v>-</v>
      </c>
      <c r="Z278" s="155" t="str">
        <f t="shared" ref="Z278:Z280" ca="1" si="3944">IF(AND(BW278&gt;0,BX278&gt;0),"-",IF(AND(BW278&gt;0,BX278=0),IF($D278="DCE/REA",IF(HM278="","DCE","REA"),$D278),""))</f>
        <v>-</v>
      </c>
      <c r="AA278" s="155" t="str">
        <f t="shared" ref="AA278:AA280" ca="1" si="3945">IF(AND(BX278&gt;0,BY278&gt;0),"-",IF(AND(BX278&gt;0,BY278=0),IF($D278="DCE/REA",IF(HN278="","DCE","REA"),$D278),""))</f>
        <v>DCE</v>
      </c>
      <c r="AB278" s="155" t="str">
        <f t="shared" ref="AB278:AB280" ca="1" si="3946">IF(AND(BY278&gt;0,BZ278&gt;0),"-",IF(AND(BY278&gt;0,BZ278=0),IF($D278="DCE/REA",IF(HO278="","DCE","REA"),$D278),""))</f>
        <v/>
      </c>
      <c r="AC278" s="155" t="str">
        <f t="shared" ref="AC278:AC280" ca="1" si="3947">IF(AND(BZ278&gt;0,CA278&gt;0),"-",IF(AND(BZ278&gt;0,CA278=0),IF($D278="DCE/REA",IF(HP278="","DCE","REA"),$D278),""))</f>
        <v/>
      </c>
      <c r="AD278" s="155" t="str">
        <f t="shared" ref="AD278:AD280" ca="1" si="3948">IF(AND(CA278&gt;0,CB278&gt;0),"-",IF(AND(CA278&gt;0,CB278=0),IF($D278="DCE/REA",IF(HQ278="","DCE","REA"),$D278),""))</f>
        <v/>
      </c>
      <c r="AE278" s="155" t="str">
        <f t="shared" ref="AE278:AE280" ca="1" si="3949">IF(AND(CB278&gt;0,CC278&gt;0),"-",IF(AND(CB278&gt;0,CC278=0),IF($D278="DCE/REA",IF(HR278="","DCE","REA"),$D278),""))</f>
        <v/>
      </c>
      <c r="AF278" s="155" t="str">
        <f t="shared" ref="AF278:AF280" ca="1" si="3950">IF(AND(CC278&gt;0,CD278&gt;0),"-",IF(AND(CC278&gt;0,CD278=0),IF($D278="DCE/REA",IF(HS278="","DCE","REA"),$D278),""))</f>
        <v/>
      </c>
      <c r="AG278" s="156" t="str">
        <f t="shared" ref="AG278:AG280" ca="1" si="3951">IF(AND(CD278&gt;0,CE278&gt;0),"-",IF(AND(CD278&gt;0,CE278=0),IF($D278="DCE/REA",IF(HT278="","DCE","REA"),$D278),""))</f>
        <v/>
      </c>
      <c r="AH278" s="154" t="str">
        <f t="shared" ref="AH278:AH280" ca="1" si="3952">IF(AND(CE278&gt;0,CF278&gt;0),"-",IF(AND(CE278&gt;0,CF278=0),IF($D278="DCE/REA",IF(HU278="","DCE","REA"),$D278),""))</f>
        <v/>
      </c>
      <c r="AI278" s="155" t="str">
        <f t="shared" ref="AI278:AI280" ca="1" si="3953">IF(AND(CF278&gt;0,CG278&gt;0),"-",IF(AND(CF278&gt;0,CG278=0),IF($D278="DCE/REA",IF(HV278="","DCE","REA"),$D278),""))</f>
        <v/>
      </c>
      <c r="AJ278" s="155" t="str">
        <f t="shared" ref="AJ278:AJ280" ca="1" si="3954">IF(AND(CG278&gt;0,CH278&gt;0),"-",IF(AND(CG278&gt;0,CH278=0),IF($D278="DCE/REA",IF(HW278="","DCE","REA"),$D278),""))</f>
        <v/>
      </c>
      <c r="AK278" s="155" t="str">
        <f t="shared" ref="AK278:AK280" ca="1" si="3955">IF(AND(CH278&gt;0,CI278&gt;0),"-",IF(AND(CH278&gt;0,CI278=0),IF($D278="DCE/REA",IF(HX278="","DCE","REA"),$D278),""))</f>
        <v/>
      </c>
      <c r="AL278" s="155" t="str">
        <f t="shared" ref="AL278:AL280" ca="1" si="3956">IF(AND(CI278&gt;0,CJ278&gt;0),"-",IF(AND(CI278&gt;0,CJ278=0),IF($D278="DCE/REA",IF(HY278="","DCE","REA"),$D278),""))</f>
        <v/>
      </c>
      <c r="AM278" s="155" t="str">
        <f t="shared" ref="AM278:AM280" ca="1" si="3957">IF(AND(CJ278&gt;0,CK278&gt;0),"-",IF(AND(CJ278&gt;0,CK278=0),IF($D278="DCE/REA",IF(HZ278="","DCE","REA"),$D278),""))</f>
        <v/>
      </c>
      <c r="AN278" s="155" t="str">
        <f t="shared" ref="AN278:AN280" ca="1" si="3958">IF(AND(CK278&gt;0,CL278&gt;0),"-",IF(AND(CK278&gt;0,CL278=0),IF($D278="DCE/REA",IF(IA278="","DCE","REA"),$D278),""))</f>
        <v/>
      </c>
      <c r="AO278" s="155" t="str">
        <f t="shared" ref="AO278:AO280" ca="1" si="3959">IF(AND(CL278&gt;0,CM278&gt;0),"-",IF(AND(CL278&gt;0,CM278=0),IF($D278="DCE/REA",IF(IB278="","DCE","REA"),$D278),""))</f>
        <v/>
      </c>
      <c r="AP278" s="155" t="str">
        <f t="shared" ref="AP278:AP280" ca="1" si="3960">IF(AND(CM278&gt;0,CN278&gt;0),"-",IF(AND(CM278&gt;0,CN278=0),IF($D278="DCE/REA",IF(IC278="","DCE","REA"),$D278),""))</f>
        <v/>
      </c>
      <c r="AQ278" s="155" t="str">
        <f t="shared" ref="AQ278:AQ280" ca="1" si="3961">IF(AND(CN278&gt;0,CO278&gt;0),"-",IF(AND(CN278&gt;0,CO278=0),IF($D278="DCE/REA",IF(ID278="","DCE","REA"),$D278),""))</f>
        <v/>
      </c>
      <c r="AR278" s="155" t="str">
        <f t="shared" ref="AR278:AR280" ca="1" si="3962">IF(AND(CO278&gt;0,CP278&gt;0),"-",IF(AND(CO278&gt;0,CP278=0),IF($D278="DCE/REA",IF(IE278="","DCE","REA"),$D278),""))</f>
        <v/>
      </c>
      <c r="AS278" s="156" t="str">
        <f t="shared" ref="AS278:AS280" ca="1" si="3963">IF(AND(CP278&gt;0,CQ278&gt;0),"-",IF(AND(CP278&gt;0,CQ278=0),IF($D278="DCE/REA",IF(IF278="","DCE","REA"),$D278),""))</f>
        <v/>
      </c>
      <c r="AT278" s="154" t="str">
        <f t="shared" ref="AT278:AT280" ca="1" si="3964">IF(AND(CQ278&gt;0,CR278&gt;0),"-",IF(AND(CQ278&gt;0,CR278=0),IF($D278="DCE/REA",IF(IG278="","DCE","REA"),$D278),""))</f>
        <v/>
      </c>
      <c r="AU278" s="155" t="str">
        <f t="shared" ref="AU278:AU280" ca="1" si="3965">IF(AND(CR278&gt;0,CS278&gt;0),"-",IF(AND(CR278&gt;0,CS278=0),IF($D278="DCE/REA",IF(IH278="","DCE","REA"),$D278),""))</f>
        <v/>
      </c>
      <c r="AV278" s="155" t="str">
        <f t="shared" ref="AV278:AV280" ca="1" si="3966">IF(AND(CS278&gt;0,CT278&gt;0),"-",IF(AND(CS278&gt;0,CT278=0),IF($D278="DCE/REA",IF(II278="","DCE","REA"),$D278),""))</f>
        <v/>
      </c>
      <c r="AW278" s="155" t="str">
        <f t="shared" ref="AW278:AW280" ca="1" si="3967">IF(AND(CT278&gt;0,CU278&gt;0),"-",IF(AND(CT278&gt;0,CU278=0),IF($D278="DCE/REA",IF(IJ278="","DCE","REA"),$D278),""))</f>
        <v/>
      </c>
      <c r="AX278" s="155" t="str">
        <f t="shared" ref="AX278:AX280" ca="1" si="3968">IF(AND(CU278&gt;0,CV278&gt;0),"-",IF(AND(CU278&gt;0,CV278=0),IF($D278="DCE/REA",IF(IK278="","DCE","REA"),$D278),""))</f>
        <v/>
      </c>
      <c r="AY278" s="155" t="str">
        <f t="shared" ref="AY278:AY280" ca="1" si="3969">IF(AND(CV278&gt;0,CW278&gt;0),"-",IF(AND(CV278&gt;0,CW278=0),IF($D278="DCE/REA",IF(IL278="","DCE","REA"),$D278),""))</f>
        <v/>
      </c>
      <c r="AZ278" s="155" t="str">
        <f t="shared" ref="AZ278:AZ280" ca="1" si="3970">IF(AND(CW278&gt;0,CX278&gt;0),"-",IF(AND(CW278&gt;0,CX278=0),IF($D278="DCE/REA",IF(IM278="","DCE","REA"),$D278),""))</f>
        <v/>
      </c>
      <c r="BA278" s="155" t="str">
        <f t="shared" ref="BA278:BA280" ca="1" si="3971">IF(AND(CX278&gt;0,CY278&gt;0),"-",IF(AND(CX278&gt;0,CY278=0),IF($D278="DCE/REA",IF(IN278="","DCE","REA"),$D278),""))</f>
        <v/>
      </c>
      <c r="BB278" s="155" t="str">
        <f t="shared" ref="BB278:BB280" ca="1" si="3972">IF(AND(CY278&gt;0,CZ278&gt;0),"-",IF(AND(CY278&gt;0,CZ278=0),IF($D278="DCE/REA",IF(IO278="","DCE","REA"),$D278),""))</f>
        <v/>
      </c>
      <c r="BC278" s="155" t="str">
        <f t="shared" ref="BC278:BC280" ca="1" si="3973">IF(AND(CZ278&gt;0,DA278&gt;0),"-",IF(AND(CZ278&gt;0,DA278=0),IF($D278="DCE/REA",IF(IP278="","DCE","REA"),$D278),""))</f>
        <v/>
      </c>
      <c r="BD278" s="155" t="str">
        <f t="shared" ref="BD278:BD280" ca="1" si="3974">IF(AND(DA278&gt;0,DB278&gt;0),"-",IF(AND(DA278&gt;0,DB278=0),IF($D278="DCE/REA",IF(IQ278="","DCE","REA"),$D278),""))</f>
        <v/>
      </c>
      <c r="BE278" s="156" t="str">
        <f t="shared" ref="BE278:BE280" ca="1" si="3975">IF(AND(DB278&gt;0,DC278&gt;0),"-",IF(AND(DB278&gt;0,DC278=0),IF($D278="DCE/REA",IF(IR278="","DCE","REA"),$D278),""))</f>
        <v/>
      </c>
      <c r="BF278" s="154" t="str">
        <f t="shared" ref="BF278:BF280" ca="1" si="3976">IF(AND(DC278&gt;0,DD278&gt;0),"-",IF(AND(DC278&gt;0,DD278=0),IF($D278="DCE/REA",IF(IS278="","DCE","REA"),$D278),""))</f>
        <v/>
      </c>
      <c r="BG278" s="155" t="str">
        <f t="shared" ref="BG278:BG280" ca="1" si="3977">IF(AND(DD278&gt;0,DE278&gt;0),"-",IF(AND(DD278&gt;0,DE278=0),IF($D278="DCE/REA",IF(IT278="","DCE","REA"),$D278),""))</f>
        <v/>
      </c>
      <c r="BH278" s="155" t="str">
        <f t="shared" ref="BH278:BH280" ca="1" si="3978">IF(AND(DE278&gt;0,DF278&gt;0),"-",IF(AND(DE278&gt;0,DF278=0),IF($D278="DCE/REA",IF(IU278="","DCE","REA"),$D278),""))</f>
        <v/>
      </c>
      <c r="BI278" s="155" t="str">
        <f t="shared" ref="BI278:BI280" ca="1" si="3979">IF(AND(DF278&gt;0,DG278&gt;0),"-",IF(AND(DF278&gt;0,DG278=0),IF($D278="DCE/REA",IF(IV278="","DCE","REA"),$D278),""))</f>
        <v/>
      </c>
      <c r="BJ278" s="155" t="str">
        <f t="shared" ref="BJ278:BJ280" ca="1" si="3980">IF(AND(DG278&gt;0,DH278&gt;0),"-",IF(AND(DG278&gt;0,DH278=0),IF($D278="DCE/REA",IF(IW278="","DCE","REA"),$D278),""))</f>
        <v/>
      </c>
      <c r="BK278" s="155" t="str">
        <f t="shared" ref="BK278:BK280" ca="1" si="3981">IF(AND(DH278&gt;0,DI278&gt;0),"-",IF(AND(DH278&gt;0,DI278=0),IF($D278="DCE/REA",IF(IX278="","DCE","REA"),$D278),""))</f>
        <v/>
      </c>
      <c r="BL278" s="155" t="str">
        <f t="shared" ref="BL278:BL280" ca="1" si="3982">IF(AND(DI278&gt;0,DJ278&gt;0),"-",IF(AND(DI278&gt;0,DJ278=0),IF($D278="DCE/REA",IF(IY278="","DCE","REA"),$D278),""))</f>
        <v/>
      </c>
      <c r="BM278" s="155" t="str">
        <f t="shared" ref="BM278:BM280" ca="1" si="3983">IF(AND(DJ278&gt;0,DK278&gt;0),"-",IF(AND(DJ278&gt;0,DK278=0),IF($D278="DCE/REA",IF(IZ278="","DCE","REA"),$D278),""))</f>
        <v/>
      </c>
      <c r="BN278" s="155" t="str">
        <f t="shared" ref="BN278:BN280" ca="1" si="3984">IF(AND(DK278&gt;0,DL278&gt;0),"-",IF(AND(DK278&gt;0,DL278=0),IF($D278="DCE/REA",IF(JA278="","DCE","REA"),$D278),""))</f>
        <v/>
      </c>
      <c r="BO278" s="155" t="str">
        <f t="shared" ref="BO278:BO280" ca="1" si="3985">IF(AND(DL278&gt;0,DM278&gt;0),"-",IF(AND(DL278&gt;0,DM278=0),IF($D278="DCE/REA",IF(JB278="","DCE","REA"),$D278),""))</f>
        <v/>
      </c>
      <c r="BP278" s="155" t="str">
        <f t="shared" ref="BP278:BP280" ca="1" si="3986">IF(AND(DM278&gt;0,DN278&gt;0),"-",IF(AND(DM278&gt;0,DN278=0),IF($D278="DCE/REA",IF(JC278="","DCE","REA"),$D278),""))</f>
        <v/>
      </c>
      <c r="BQ278" s="156" t="str">
        <f t="shared" ref="BQ278:BQ280" ca="1" si="3987">IF(AND(DN278&gt;0,DO278&gt;0),"-",IF(AND(DN278&gt;0,DO278=0),IF($D278="DCE/REA",IF(JD278="","DCE","REA"),$D278),""))</f>
        <v/>
      </c>
      <c r="BR278" s="52"/>
      <c r="BS278" s="53">
        <f t="shared" ref="BS278:CH280" ca="1" si="3988">IF(OFFSET($HI278,,(COLUMN()-COLUMN($BS$1:$BS$12)),,1)&lt;&gt;"",OFFSET($HI278,,(COLUMN()-COLUMN($BS$1:$BS$12)),,1),SUM(OFFSET($DP278,,2*(COLUMN()-COLUMN($BS$1:$BS$12)),,2)))</f>
        <v>47.058823529411768</v>
      </c>
      <c r="BT278" s="53">
        <f t="shared" ca="1" si="3988"/>
        <v>47.058823529411768</v>
      </c>
      <c r="BU278" s="53">
        <f t="shared" ca="1" si="3988"/>
        <v>70.588235294117652</v>
      </c>
      <c r="BV278" s="53">
        <f t="shared" ca="1" si="3988"/>
        <v>94.117647058823536</v>
      </c>
      <c r="BW278" s="53">
        <f t="shared" ca="1" si="3988"/>
        <v>94.117647058823536</v>
      </c>
      <c r="BX278" s="53">
        <f t="shared" ca="1" si="3988"/>
        <v>47.058823529411768</v>
      </c>
      <c r="BY278" s="53">
        <f t="shared" ca="1" si="3988"/>
        <v>0</v>
      </c>
      <c r="BZ278" s="53">
        <f t="shared" ca="1" si="3988"/>
        <v>0</v>
      </c>
      <c r="CA278" s="53">
        <f t="shared" ca="1" si="3988"/>
        <v>0</v>
      </c>
      <c r="CB278" s="53">
        <f t="shared" ca="1" si="3988"/>
        <v>0</v>
      </c>
      <c r="CC278" s="53">
        <f t="shared" ca="1" si="3988"/>
        <v>0</v>
      </c>
      <c r="CD278" s="54">
        <f t="shared" ca="1" si="3988"/>
        <v>0</v>
      </c>
      <c r="CE278" s="53">
        <f t="shared" ca="1" si="3988"/>
        <v>0</v>
      </c>
      <c r="CF278" s="53">
        <f t="shared" ca="1" si="3988"/>
        <v>0</v>
      </c>
      <c r="CG278" s="53">
        <f t="shared" ca="1" si="3988"/>
        <v>0</v>
      </c>
      <c r="CH278" s="53">
        <f t="shared" ca="1" si="3988"/>
        <v>0</v>
      </c>
      <c r="CI278" s="53">
        <f t="shared" ref="CI278:CX280" ca="1" si="3989">IF(OFFSET($HI278,,(COLUMN()-COLUMN($BS$1:$BS$12)),,1)&lt;&gt;"",OFFSET($HI278,,(COLUMN()-COLUMN($BS$1:$BS$12)),,1),SUM(OFFSET($DP278,,2*(COLUMN()-COLUMN($BS$1:$BS$12)),,2)))</f>
        <v>0</v>
      </c>
      <c r="CJ278" s="53">
        <f t="shared" ca="1" si="3989"/>
        <v>0</v>
      </c>
      <c r="CK278" s="53">
        <f t="shared" ca="1" si="3989"/>
        <v>0</v>
      </c>
      <c r="CL278" s="53">
        <f t="shared" ca="1" si="3989"/>
        <v>0</v>
      </c>
      <c r="CM278" s="53">
        <f t="shared" ca="1" si="3989"/>
        <v>0</v>
      </c>
      <c r="CN278" s="53">
        <f t="shared" ca="1" si="3989"/>
        <v>0</v>
      </c>
      <c r="CO278" s="53">
        <f t="shared" ca="1" si="3989"/>
        <v>0</v>
      </c>
      <c r="CP278" s="54">
        <f t="shared" ca="1" si="3989"/>
        <v>0</v>
      </c>
      <c r="CQ278" s="53">
        <f t="shared" ca="1" si="3989"/>
        <v>0</v>
      </c>
      <c r="CR278" s="53">
        <f t="shared" ca="1" si="3989"/>
        <v>0</v>
      </c>
      <c r="CS278" s="53">
        <f t="shared" ca="1" si="3989"/>
        <v>0</v>
      </c>
      <c r="CT278" s="53">
        <f t="shared" ca="1" si="3989"/>
        <v>0</v>
      </c>
      <c r="CU278" s="53">
        <f t="shared" ca="1" si="3989"/>
        <v>0</v>
      </c>
      <c r="CV278" s="53">
        <f t="shared" ca="1" si="3989"/>
        <v>0</v>
      </c>
      <c r="CW278" s="53">
        <f t="shared" ca="1" si="3989"/>
        <v>0</v>
      </c>
      <c r="CX278" s="53">
        <f t="shared" ca="1" si="3989"/>
        <v>0</v>
      </c>
      <c r="CY278" s="53">
        <f t="shared" ref="CY278:DN280" ca="1" si="3990">IF(OFFSET($HI278,,(COLUMN()-COLUMN($BS$1:$BS$12)),,1)&lt;&gt;"",OFFSET($HI278,,(COLUMN()-COLUMN($BS$1:$BS$12)),,1),SUM(OFFSET($DP278,,2*(COLUMN()-COLUMN($BS$1:$BS$12)),,2)))</f>
        <v>0</v>
      </c>
      <c r="CZ278" s="53">
        <f t="shared" ca="1" si="3990"/>
        <v>0</v>
      </c>
      <c r="DA278" s="53">
        <f t="shared" ca="1" si="3990"/>
        <v>0</v>
      </c>
      <c r="DB278" s="54">
        <f t="shared" ca="1" si="3990"/>
        <v>0</v>
      </c>
      <c r="DC278" s="53">
        <f t="shared" ca="1" si="3990"/>
        <v>0</v>
      </c>
      <c r="DD278" s="53">
        <f t="shared" ca="1" si="3990"/>
        <v>0</v>
      </c>
      <c r="DE278" s="53">
        <f t="shared" ca="1" si="3990"/>
        <v>0</v>
      </c>
      <c r="DF278" s="53">
        <f t="shared" ca="1" si="3990"/>
        <v>0</v>
      </c>
      <c r="DG278" s="53">
        <f t="shared" ca="1" si="3990"/>
        <v>0</v>
      </c>
      <c r="DH278" s="53">
        <f t="shared" ca="1" si="3990"/>
        <v>0</v>
      </c>
      <c r="DI278" s="53">
        <f t="shared" ca="1" si="3990"/>
        <v>0</v>
      </c>
      <c r="DJ278" s="53">
        <f t="shared" ca="1" si="3990"/>
        <v>0</v>
      </c>
      <c r="DK278" s="53">
        <f t="shared" ca="1" si="3990"/>
        <v>0</v>
      </c>
      <c r="DL278" s="53">
        <f t="shared" ca="1" si="3990"/>
        <v>0</v>
      </c>
      <c r="DM278" s="53">
        <f t="shared" ca="1" si="3990"/>
        <v>0</v>
      </c>
      <c r="DN278" s="53">
        <f t="shared" ca="1" si="3990"/>
        <v>0</v>
      </c>
      <c r="DO278" s="52"/>
      <c r="DP278" s="60">
        <v>23.529411764705884</v>
      </c>
      <c r="DQ278" s="53">
        <v>23.529411764705884</v>
      </c>
      <c r="DR278" s="53">
        <v>23.529411764705884</v>
      </c>
      <c r="DS278" s="53">
        <v>23.529411764705884</v>
      </c>
      <c r="DT278" s="53">
        <v>23.529411764705884</v>
      </c>
      <c r="DU278" s="53">
        <v>47.058823529411768</v>
      </c>
      <c r="DV278" s="53">
        <v>47.058823529411768</v>
      </c>
      <c r="DW278" s="53">
        <v>47.058823529411768</v>
      </c>
      <c r="DX278" s="53">
        <v>47.058823529411768</v>
      </c>
      <c r="DY278" s="53">
        <v>47.058823529411768</v>
      </c>
      <c r="DZ278" s="53">
        <v>47.058823529411768</v>
      </c>
      <c r="EA278" s="53">
        <v>0</v>
      </c>
      <c r="EB278" s="53">
        <v>0</v>
      </c>
      <c r="EC278" s="53">
        <v>0</v>
      </c>
      <c r="ED278" s="53">
        <v>0</v>
      </c>
      <c r="EE278" s="53">
        <v>0</v>
      </c>
      <c r="EF278" s="53">
        <v>0</v>
      </c>
      <c r="EG278" s="53">
        <v>0</v>
      </c>
      <c r="EH278" s="53">
        <v>0</v>
      </c>
      <c r="EI278" s="53">
        <v>0</v>
      </c>
      <c r="EJ278" s="53">
        <v>0</v>
      </c>
      <c r="EK278" s="53">
        <v>0</v>
      </c>
      <c r="EL278" s="55">
        <v>0</v>
      </c>
      <c r="EM278" s="54">
        <v>0</v>
      </c>
      <c r="EN278" s="53">
        <v>0</v>
      </c>
      <c r="EO278" s="53">
        <v>0</v>
      </c>
      <c r="EP278" s="53">
        <v>0</v>
      </c>
      <c r="EQ278" s="53">
        <v>0</v>
      </c>
      <c r="ER278" s="53">
        <v>0</v>
      </c>
      <c r="ES278" s="53">
        <v>0</v>
      </c>
      <c r="ET278" s="53">
        <v>0</v>
      </c>
      <c r="EU278" s="53">
        <v>0</v>
      </c>
      <c r="EV278" s="53">
        <v>0</v>
      </c>
      <c r="EW278" s="53">
        <v>0</v>
      </c>
      <c r="EX278" s="53">
        <v>0</v>
      </c>
      <c r="EY278" s="53">
        <v>0</v>
      </c>
      <c r="EZ278" s="53">
        <v>0</v>
      </c>
      <c r="FA278" s="53">
        <v>0</v>
      </c>
      <c r="FB278" s="53">
        <v>0</v>
      </c>
      <c r="FC278" s="53">
        <v>0</v>
      </c>
      <c r="FD278" s="53">
        <v>0</v>
      </c>
      <c r="FE278" s="53">
        <v>0</v>
      </c>
      <c r="FF278" s="53">
        <v>0</v>
      </c>
      <c r="FG278" s="53">
        <v>0</v>
      </c>
      <c r="FH278" s="53">
        <v>0</v>
      </c>
      <c r="FI278" s="53">
        <v>0</v>
      </c>
      <c r="FJ278" s="53">
        <v>0</v>
      </c>
      <c r="FK278" s="54">
        <v>0</v>
      </c>
      <c r="FL278" s="53">
        <v>0</v>
      </c>
      <c r="FM278" s="53">
        <v>0</v>
      </c>
      <c r="FN278" s="53">
        <v>0</v>
      </c>
      <c r="FO278" s="53">
        <v>0</v>
      </c>
      <c r="FP278" s="53">
        <v>0</v>
      </c>
      <c r="FQ278" s="53">
        <v>0</v>
      </c>
      <c r="FR278" s="53">
        <v>0</v>
      </c>
      <c r="FS278" s="53">
        <v>0</v>
      </c>
      <c r="FT278" s="53">
        <v>0</v>
      </c>
      <c r="FU278" s="53">
        <v>0</v>
      </c>
      <c r="FV278" s="53">
        <v>0</v>
      </c>
      <c r="FW278" s="53">
        <v>0</v>
      </c>
      <c r="FX278" s="53">
        <v>0</v>
      </c>
      <c r="FY278" s="53">
        <v>0</v>
      </c>
      <c r="FZ278" s="53">
        <v>0</v>
      </c>
      <c r="GA278" s="53">
        <v>0</v>
      </c>
      <c r="GB278" s="53">
        <v>0</v>
      </c>
      <c r="GC278" s="53">
        <v>0</v>
      </c>
      <c r="GD278" s="53">
        <v>0</v>
      </c>
      <c r="GE278" s="53">
        <v>0</v>
      </c>
      <c r="GF278" s="53">
        <v>0</v>
      </c>
      <c r="GG278" s="53">
        <v>0</v>
      </c>
      <c r="GH278" s="53">
        <v>0</v>
      </c>
      <c r="GI278" s="54">
        <v>0</v>
      </c>
      <c r="GJ278" s="53">
        <v>0</v>
      </c>
      <c r="GK278" s="53">
        <v>0</v>
      </c>
      <c r="GL278" s="53">
        <v>0</v>
      </c>
      <c r="GM278" s="53">
        <v>0</v>
      </c>
      <c r="GN278" s="53">
        <v>0</v>
      </c>
      <c r="GO278" s="53">
        <v>0</v>
      </c>
      <c r="GP278" s="53">
        <v>0</v>
      </c>
      <c r="GQ278" s="53">
        <v>0</v>
      </c>
      <c r="GR278" s="53">
        <v>0</v>
      </c>
      <c r="GS278" s="53">
        <v>0</v>
      </c>
      <c r="GT278" s="53">
        <v>0</v>
      </c>
      <c r="GU278" s="53">
        <v>0</v>
      </c>
      <c r="GV278" s="53">
        <v>0</v>
      </c>
      <c r="GW278" s="53">
        <v>0</v>
      </c>
      <c r="GX278" s="53">
        <v>0</v>
      </c>
      <c r="GY278" s="53">
        <v>0</v>
      </c>
      <c r="GZ278" s="53">
        <v>0</v>
      </c>
      <c r="HA278" s="53">
        <v>0</v>
      </c>
      <c r="HB278" s="53">
        <v>0</v>
      </c>
      <c r="HC278" s="53">
        <v>0</v>
      </c>
      <c r="HD278" s="53">
        <v>0</v>
      </c>
      <c r="HE278" s="53">
        <v>0</v>
      </c>
      <c r="HF278" s="53">
        <v>0</v>
      </c>
      <c r="HG278" s="54">
        <v>0</v>
      </c>
      <c r="HH278" s="52"/>
      <c r="HI278" s="160"/>
      <c r="HJ278" s="161"/>
      <c r="HK278" s="161"/>
      <c r="HL278" s="161"/>
      <c r="HM278" s="161"/>
      <c r="HN278" s="161"/>
      <c r="HO278" s="161"/>
      <c r="HP278" s="161"/>
      <c r="HQ278" s="161"/>
      <c r="HR278" s="161"/>
      <c r="HS278" s="161"/>
      <c r="HT278" s="162"/>
      <c r="HU278" s="160"/>
      <c r="HV278" s="161"/>
      <c r="HW278" s="161"/>
      <c r="HX278" s="161"/>
      <c r="HY278" s="161"/>
      <c r="HZ278" s="161"/>
      <c r="IA278" s="161"/>
      <c r="IB278" s="161"/>
      <c r="IC278" s="161"/>
      <c r="ID278" s="161"/>
      <c r="IE278" s="161"/>
      <c r="IF278" s="162"/>
      <c r="IG278" s="160"/>
      <c r="IH278" s="161"/>
      <c r="II278" s="161"/>
      <c r="IJ278" s="161"/>
      <c r="IK278" s="161"/>
      <c r="IL278" s="161"/>
      <c r="IM278" s="161"/>
      <c r="IN278" s="161"/>
      <c r="IO278" s="161"/>
      <c r="IP278" s="161"/>
      <c r="IQ278" s="161"/>
      <c r="IR278" s="162"/>
      <c r="IS278" s="160"/>
      <c r="IT278" s="161"/>
      <c r="IU278" s="161"/>
      <c r="IV278" s="161"/>
      <c r="IW278" s="161"/>
      <c r="IX278" s="161"/>
      <c r="IY278" s="161"/>
      <c r="IZ278" s="161"/>
      <c r="JA278" s="161"/>
      <c r="JB278" s="161"/>
      <c r="JC278" s="161"/>
      <c r="JD278" s="162"/>
      <c r="JE278" s="92"/>
    </row>
    <row r="279" spans="1:265" s="1" customFormat="1" ht="14.4" x14ac:dyDescent="0.3">
      <c r="A279" s="125"/>
      <c r="B279" s="163">
        <f t="shared" ca="1" si="3931"/>
        <v>0</v>
      </c>
      <c r="C279" s="164" t="str">
        <f t="shared" ca="1" si="3932"/>
        <v>Affaire 1</v>
      </c>
      <c r="D279" s="140" t="str">
        <f t="shared" ca="1" si="3933"/>
        <v>DCE/REA</v>
      </c>
      <c r="E279" s="141" t="s">
        <v>39</v>
      </c>
      <c r="F279" s="142">
        <v>2</v>
      </c>
      <c r="G279" s="140">
        <f t="shared" ca="1" si="3934"/>
        <v>0</v>
      </c>
      <c r="H279" s="140">
        <f t="shared" ca="1" si="3935"/>
        <v>0</v>
      </c>
      <c r="I279" s="168">
        <f t="shared" ca="1" si="3936"/>
        <v>0</v>
      </c>
      <c r="J279" s="140">
        <f t="shared" ca="1" si="3937"/>
        <v>0</v>
      </c>
      <c r="K279" s="140">
        <f t="shared" ca="1" si="3938"/>
        <v>0</v>
      </c>
      <c r="L279" s="143">
        <f t="shared" ca="1" si="3939"/>
        <v>0</v>
      </c>
      <c r="M279" s="108"/>
      <c r="N279" s="145">
        <v>200</v>
      </c>
      <c r="O279" s="146">
        <v>43466</v>
      </c>
      <c r="P279" s="146">
        <v>43600</v>
      </c>
      <c r="Q279" s="147">
        <v>43597</v>
      </c>
      <c r="R279" s="148" t="str">
        <f ca="1">IF(AND($P279&lt;&gt;"",$P279&lt;=$B$1,$Q279=""),"RETARD","")</f>
        <v/>
      </c>
      <c r="S279" s="148">
        <f ca="1">IF($O279="","",IF(AND($B$1&lt;$P279,$Q279=""),$P279,IF(AND($Q279&lt;=$P279,$Q279&lt;&gt;""),$Q279,EDATE($P279,1))))</f>
        <v>43597</v>
      </c>
      <c r="T279" s="150"/>
      <c r="U279" s="108"/>
      <c r="V279" s="154" t="str">
        <f t="shared" ca="1" si="3940"/>
        <v>-</v>
      </c>
      <c r="W279" s="155" t="str">
        <f t="shared" ca="1" si="3941"/>
        <v>-</v>
      </c>
      <c r="X279" s="155" t="str">
        <f t="shared" ca="1" si="3942"/>
        <v>-</v>
      </c>
      <c r="Y279" s="155" t="str">
        <f t="shared" ca="1" si="3943"/>
        <v>-</v>
      </c>
      <c r="Z279" s="155" t="str">
        <f t="shared" ca="1" si="3944"/>
        <v>DCE</v>
      </c>
      <c r="AA279" s="155" t="str">
        <f t="shared" ca="1" si="3945"/>
        <v/>
      </c>
      <c r="AB279" s="155" t="str">
        <f t="shared" ca="1" si="3946"/>
        <v/>
      </c>
      <c r="AC279" s="155" t="str">
        <f t="shared" ca="1" si="3947"/>
        <v/>
      </c>
      <c r="AD279" s="155" t="str">
        <f t="shared" ca="1" si="3948"/>
        <v/>
      </c>
      <c r="AE279" s="155" t="str">
        <f t="shared" ca="1" si="3949"/>
        <v/>
      </c>
      <c r="AF279" s="155" t="str">
        <f t="shared" ca="1" si="3950"/>
        <v/>
      </c>
      <c r="AG279" s="156" t="str">
        <f t="shared" ca="1" si="3951"/>
        <v/>
      </c>
      <c r="AH279" s="154" t="str">
        <f t="shared" ca="1" si="3952"/>
        <v/>
      </c>
      <c r="AI279" s="155" t="str">
        <f t="shared" ca="1" si="3953"/>
        <v/>
      </c>
      <c r="AJ279" s="155" t="str">
        <f t="shared" ca="1" si="3954"/>
        <v/>
      </c>
      <c r="AK279" s="155" t="str">
        <f t="shared" ca="1" si="3955"/>
        <v/>
      </c>
      <c r="AL279" s="155" t="str">
        <f t="shared" ca="1" si="3956"/>
        <v/>
      </c>
      <c r="AM279" s="155" t="str">
        <f t="shared" ca="1" si="3957"/>
        <v/>
      </c>
      <c r="AN279" s="155" t="str">
        <f t="shared" ca="1" si="3958"/>
        <v/>
      </c>
      <c r="AO279" s="155" t="str">
        <f t="shared" ca="1" si="3959"/>
        <v/>
      </c>
      <c r="AP279" s="155" t="str">
        <f t="shared" ca="1" si="3960"/>
        <v/>
      </c>
      <c r="AQ279" s="155" t="str">
        <f t="shared" ca="1" si="3961"/>
        <v/>
      </c>
      <c r="AR279" s="155" t="str">
        <f t="shared" ca="1" si="3962"/>
        <v/>
      </c>
      <c r="AS279" s="156" t="str">
        <f t="shared" ca="1" si="3963"/>
        <v/>
      </c>
      <c r="AT279" s="154" t="str">
        <f t="shared" ca="1" si="3964"/>
        <v/>
      </c>
      <c r="AU279" s="155" t="str">
        <f t="shared" ca="1" si="3965"/>
        <v/>
      </c>
      <c r="AV279" s="155" t="str">
        <f t="shared" ca="1" si="3966"/>
        <v/>
      </c>
      <c r="AW279" s="155" t="str">
        <f t="shared" ca="1" si="3967"/>
        <v/>
      </c>
      <c r="AX279" s="155" t="str">
        <f t="shared" ca="1" si="3968"/>
        <v/>
      </c>
      <c r="AY279" s="155" t="str">
        <f t="shared" ca="1" si="3969"/>
        <v/>
      </c>
      <c r="AZ279" s="155" t="str">
        <f t="shared" ca="1" si="3970"/>
        <v/>
      </c>
      <c r="BA279" s="155" t="str">
        <f t="shared" ca="1" si="3971"/>
        <v/>
      </c>
      <c r="BB279" s="155" t="str">
        <f t="shared" ca="1" si="3972"/>
        <v/>
      </c>
      <c r="BC279" s="155" t="str">
        <f t="shared" ca="1" si="3973"/>
        <v/>
      </c>
      <c r="BD279" s="155" t="str">
        <f t="shared" ca="1" si="3974"/>
        <v/>
      </c>
      <c r="BE279" s="156" t="str">
        <f t="shared" ca="1" si="3975"/>
        <v/>
      </c>
      <c r="BF279" s="154" t="str">
        <f t="shared" ca="1" si="3976"/>
        <v/>
      </c>
      <c r="BG279" s="155" t="str">
        <f t="shared" ca="1" si="3977"/>
        <v/>
      </c>
      <c r="BH279" s="155" t="str">
        <f t="shared" ca="1" si="3978"/>
        <v/>
      </c>
      <c r="BI279" s="155" t="str">
        <f t="shared" ca="1" si="3979"/>
        <v/>
      </c>
      <c r="BJ279" s="155" t="str">
        <f t="shared" ca="1" si="3980"/>
        <v/>
      </c>
      <c r="BK279" s="155" t="str">
        <f t="shared" ca="1" si="3981"/>
        <v/>
      </c>
      <c r="BL279" s="155" t="str">
        <f t="shared" ca="1" si="3982"/>
        <v/>
      </c>
      <c r="BM279" s="155" t="str">
        <f t="shared" ca="1" si="3983"/>
        <v/>
      </c>
      <c r="BN279" s="155" t="str">
        <f t="shared" ca="1" si="3984"/>
        <v/>
      </c>
      <c r="BO279" s="155" t="str">
        <f t="shared" ca="1" si="3985"/>
        <v/>
      </c>
      <c r="BP279" s="155" t="str">
        <f t="shared" ca="1" si="3986"/>
        <v/>
      </c>
      <c r="BQ279" s="156" t="str">
        <f t="shared" ca="1" si="3987"/>
        <v/>
      </c>
      <c r="BR279" s="52"/>
      <c r="BS279" s="53">
        <f t="shared" ca="1" si="3988"/>
        <v>44.444444444444443</v>
      </c>
      <c r="BT279" s="53">
        <f t="shared" ca="1" si="3988"/>
        <v>44.444444444444443</v>
      </c>
      <c r="BU279" s="53">
        <f t="shared" ca="1" si="3988"/>
        <v>44.444444444444443</v>
      </c>
      <c r="BV279" s="53">
        <f t="shared" ca="1" si="3988"/>
        <v>44.444444444444443</v>
      </c>
      <c r="BW279" s="53">
        <f t="shared" ca="1" si="3988"/>
        <v>22.222222222222221</v>
      </c>
      <c r="BX279" s="53">
        <f t="shared" ca="1" si="3988"/>
        <v>0</v>
      </c>
      <c r="BY279" s="53">
        <f t="shared" ca="1" si="3988"/>
        <v>0</v>
      </c>
      <c r="BZ279" s="53">
        <f t="shared" ca="1" si="3988"/>
        <v>0</v>
      </c>
      <c r="CA279" s="53">
        <f t="shared" ca="1" si="3988"/>
        <v>0</v>
      </c>
      <c r="CB279" s="53">
        <f t="shared" ca="1" si="3988"/>
        <v>0</v>
      </c>
      <c r="CC279" s="53">
        <f t="shared" ca="1" si="3988"/>
        <v>0</v>
      </c>
      <c r="CD279" s="54">
        <f t="shared" ca="1" si="3988"/>
        <v>0</v>
      </c>
      <c r="CE279" s="53">
        <f t="shared" ca="1" si="3988"/>
        <v>0</v>
      </c>
      <c r="CF279" s="53">
        <f t="shared" ca="1" si="3988"/>
        <v>0</v>
      </c>
      <c r="CG279" s="53">
        <f t="shared" ca="1" si="3988"/>
        <v>0</v>
      </c>
      <c r="CH279" s="53">
        <f t="shared" ca="1" si="3988"/>
        <v>0</v>
      </c>
      <c r="CI279" s="53">
        <f t="shared" ca="1" si="3989"/>
        <v>0</v>
      </c>
      <c r="CJ279" s="53">
        <f t="shared" ca="1" si="3989"/>
        <v>0</v>
      </c>
      <c r="CK279" s="53">
        <f t="shared" ca="1" si="3989"/>
        <v>0</v>
      </c>
      <c r="CL279" s="53">
        <f t="shared" ca="1" si="3989"/>
        <v>0</v>
      </c>
      <c r="CM279" s="53">
        <f t="shared" ca="1" si="3989"/>
        <v>0</v>
      </c>
      <c r="CN279" s="53">
        <f t="shared" ca="1" si="3989"/>
        <v>0</v>
      </c>
      <c r="CO279" s="53">
        <f t="shared" ca="1" si="3989"/>
        <v>0</v>
      </c>
      <c r="CP279" s="54">
        <f t="shared" ca="1" si="3989"/>
        <v>0</v>
      </c>
      <c r="CQ279" s="53">
        <f t="shared" ca="1" si="3989"/>
        <v>0</v>
      </c>
      <c r="CR279" s="53">
        <f t="shared" ca="1" si="3989"/>
        <v>0</v>
      </c>
      <c r="CS279" s="53">
        <f t="shared" ca="1" si="3989"/>
        <v>0</v>
      </c>
      <c r="CT279" s="53">
        <f t="shared" ca="1" si="3989"/>
        <v>0</v>
      </c>
      <c r="CU279" s="53">
        <f t="shared" ca="1" si="3989"/>
        <v>0</v>
      </c>
      <c r="CV279" s="53">
        <f t="shared" ca="1" si="3989"/>
        <v>0</v>
      </c>
      <c r="CW279" s="53">
        <f t="shared" ca="1" si="3989"/>
        <v>0</v>
      </c>
      <c r="CX279" s="53">
        <f t="shared" ca="1" si="3989"/>
        <v>0</v>
      </c>
      <c r="CY279" s="53">
        <f t="shared" ca="1" si="3990"/>
        <v>0</v>
      </c>
      <c r="CZ279" s="53">
        <f t="shared" ca="1" si="3990"/>
        <v>0</v>
      </c>
      <c r="DA279" s="53">
        <f t="shared" ca="1" si="3990"/>
        <v>0</v>
      </c>
      <c r="DB279" s="54">
        <f t="shared" ca="1" si="3990"/>
        <v>0</v>
      </c>
      <c r="DC279" s="53">
        <f t="shared" ca="1" si="3990"/>
        <v>0</v>
      </c>
      <c r="DD279" s="53">
        <f t="shared" ca="1" si="3990"/>
        <v>0</v>
      </c>
      <c r="DE279" s="53">
        <f t="shared" ca="1" si="3990"/>
        <v>0</v>
      </c>
      <c r="DF279" s="53">
        <f t="shared" ca="1" si="3990"/>
        <v>0</v>
      </c>
      <c r="DG279" s="53">
        <f t="shared" ca="1" si="3990"/>
        <v>0</v>
      </c>
      <c r="DH279" s="53">
        <f t="shared" ca="1" si="3990"/>
        <v>0</v>
      </c>
      <c r="DI279" s="53">
        <f t="shared" ca="1" si="3990"/>
        <v>0</v>
      </c>
      <c r="DJ279" s="53">
        <f t="shared" ca="1" si="3990"/>
        <v>0</v>
      </c>
      <c r="DK279" s="53">
        <f t="shared" ca="1" si="3990"/>
        <v>0</v>
      </c>
      <c r="DL279" s="53">
        <f t="shared" ca="1" si="3990"/>
        <v>0</v>
      </c>
      <c r="DM279" s="53">
        <f t="shared" ca="1" si="3990"/>
        <v>0</v>
      </c>
      <c r="DN279" s="53">
        <f t="shared" ca="1" si="3990"/>
        <v>0</v>
      </c>
      <c r="DO279" s="52"/>
      <c r="DP279" s="60">
        <v>22.222222222222221</v>
      </c>
      <c r="DQ279" s="53">
        <v>22.222222222222221</v>
      </c>
      <c r="DR279" s="53">
        <v>22.222222222222221</v>
      </c>
      <c r="DS279" s="53">
        <v>22.222222222222221</v>
      </c>
      <c r="DT279" s="53">
        <v>22.222222222222221</v>
      </c>
      <c r="DU279" s="53">
        <v>22.222222222222221</v>
      </c>
      <c r="DV279" s="53">
        <v>22.222222222222221</v>
      </c>
      <c r="DW279" s="53">
        <v>22.222222222222221</v>
      </c>
      <c r="DX279" s="53">
        <v>22.222222222222221</v>
      </c>
      <c r="DY279" s="53">
        <v>0</v>
      </c>
      <c r="DZ279" s="53">
        <v>0</v>
      </c>
      <c r="EA279" s="53">
        <v>0</v>
      </c>
      <c r="EB279" s="53">
        <v>0</v>
      </c>
      <c r="EC279" s="53">
        <v>0</v>
      </c>
      <c r="ED279" s="53">
        <v>0</v>
      </c>
      <c r="EE279" s="53">
        <v>0</v>
      </c>
      <c r="EF279" s="53">
        <v>0</v>
      </c>
      <c r="EG279" s="53">
        <v>0</v>
      </c>
      <c r="EH279" s="53">
        <v>0</v>
      </c>
      <c r="EI279" s="53">
        <v>0</v>
      </c>
      <c r="EJ279" s="53">
        <v>0</v>
      </c>
      <c r="EK279" s="53">
        <v>0</v>
      </c>
      <c r="EL279" s="55">
        <v>0</v>
      </c>
      <c r="EM279" s="54">
        <v>0</v>
      </c>
      <c r="EN279" s="53">
        <v>0</v>
      </c>
      <c r="EO279" s="53">
        <v>0</v>
      </c>
      <c r="EP279" s="53">
        <v>0</v>
      </c>
      <c r="EQ279" s="53">
        <v>0</v>
      </c>
      <c r="ER279" s="53">
        <v>0</v>
      </c>
      <c r="ES279" s="53">
        <v>0</v>
      </c>
      <c r="ET279" s="53">
        <v>0</v>
      </c>
      <c r="EU279" s="53">
        <v>0</v>
      </c>
      <c r="EV279" s="53">
        <v>0</v>
      </c>
      <c r="EW279" s="53">
        <v>0</v>
      </c>
      <c r="EX279" s="53">
        <v>0</v>
      </c>
      <c r="EY279" s="53">
        <v>0</v>
      </c>
      <c r="EZ279" s="53">
        <v>0</v>
      </c>
      <c r="FA279" s="53">
        <v>0</v>
      </c>
      <c r="FB279" s="53">
        <v>0</v>
      </c>
      <c r="FC279" s="53">
        <v>0</v>
      </c>
      <c r="FD279" s="53">
        <v>0</v>
      </c>
      <c r="FE279" s="53">
        <v>0</v>
      </c>
      <c r="FF279" s="53">
        <v>0</v>
      </c>
      <c r="FG279" s="53">
        <v>0</v>
      </c>
      <c r="FH279" s="53">
        <v>0</v>
      </c>
      <c r="FI279" s="53">
        <v>0</v>
      </c>
      <c r="FJ279" s="53">
        <v>0</v>
      </c>
      <c r="FK279" s="54">
        <v>0</v>
      </c>
      <c r="FL279" s="53">
        <v>0</v>
      </c>
      <c r="FM279" s="53">
        <v>0</v>
      </c>
      <c r="FN279" s="53">
        <v>0</v>
      </c>
      <c r="FO279" s="53">
        <v>0</v>
      </c>
      <c r="FP279" s="53">
        <v>0</v>
      </c>
      <c r="FQ279" s="53">
        <v>0</v>
      </c>
      <c r="FR279" s="53">
        <v>0</v>
      </c>
      <c r="FS279" s="53">
        <v>0</v>
      </c>
      <c r="FT279" s="53">
        <v>0</v>
      </c>
      <c r="FU279" s="53">
        <v>0</v>
      </c>
      <c r="FV279" s="53">
        <v>0</v>
      </c>
      <c r="FW279" s="53">
        <v>0</v>
      </c>
      <c r="FX279" s="53">
        <v>0</v>
      </c>
      <c r="FY279" s="53">
        <v>0</v>
      </c>
      <c r="FZ279" s="53">
        <v>0</v>
      </c>
      <c r="GA279" s="53">
        <v>0</v>
      </c>
      <c r="GB279" s="53">
        <v>0</v>
      </c>
      <c r="GC279" s="53">
        <v>0</v>
      </c>
      <c r="GD279" s="53">
        <v>0</v>
      </c>
      <c r="GE279" s="53">
        <v>0</v>
      </c>
      <c r="GF279" s="53">
        <v>0</v>
      </c>
      <c r="GG279" s="53">
        <v>0</v>
      </c>
      <c r="GH279" s="53">
        <v>0</v>
      </c>
      <c r="GI279" s="54">
        <v>0</v>
      </c>
      <c r="GJ279" s="53">
        <v>0</v>
      </c>
      <c r="GK279" s="53">
        <v>0</v>
      </c>
      <c r="GL279" s="53">
        <v>0</v>
      </c>
      <c r="GM279" s="53">
        <v>0</v>
      </c>
      <c r="GN279" s="53">
        <v>0</v>
      </c>
      <c r="GO279" s="53">
        <v>0</v>
      </c>
      <c r="GP279" s="53">
        <v>0</v>
      </c>
      <c r="GQ279" s="53">
        <v>0</v>
      </c>
      <c r="GR279" s="53">
        <v>0</v>
      </c>
      <c r="GS279" s="53">
        <v>0</v>
      </c>
      <c r="GT279" s="53">
        <v>0</v>
      </c>
      <c r="GU279" s="53">
        <v>0</v>
      </c>
      <c r="GV279" s="53">
        <v>0</v>
      </c>
      <c r="GW279" s="53">
        <v>0</v>
      </c>
      <c r="GX279" s="53">
        <v>0</v>
      </c>
      <c r="GY279" s="53">
        <v>0</v>
      </c>
      <c r="GZ279" s="53">
        <v>0</v>
      </c>
      <c r="HA279" s="53">
        <v>0</v>
      </c>
      <c r="HB279" s="53">
        <v>0</v>
      </c>
      <c r="HC279" s="53">
        <v>0</v>
      </c>
      <c r="HD279" s="53">
        <v>0</v>
      </c>
      <c r="HE279" s="53">
        <v>0</v>
      </c>
      <c r="HF279" s="53">
        <v>0</v>
      </c>
      <c r="HG279" s="54">
        <v>0</v>
      </c>
      <c r="HH279" s="52"/>
      <c r="HI279" s="160"/>
      <c r="HJ279" s="161"/>
      <c r="HK279" s="161"/>
      <c r="HL279" s="161"/>
      <c r="HM279" s="161"/>
      <c r="HN279" s="161"/>
      <c r="HO279" s="161"/>
      <c r="HP279" s="161"/>
      <c r="HQ279" s="161"/>
      <c r="HR279" s="161"/>
      <c r="HS279" s="161"/>
      <c r="HT279" s="162"/>
      <c r="HU279" s="160"/>
      <c r="HV279" s="161"/>
      <c r="HW279" s="161"/>
      <c r="HX279" s="161"/>
      <c r="HY279" s="161"/>
      <c r="HZ279" s="161"/>
      <c r="IA279" s="161"/>
      <c r="IB279" s="161"/>
      <c r="IC279" s="161"/>
      <c r="ID279" s="161"/>
      <c r="IE279" s="161"/>
      <c r="IF279" s="162"/>
      <c r="IG279" s="160"/>
      <c r="IH279" s="161"/>
      <c r="II279" s="161"/>
      <c r="IJ279" s="161"/>
      <c r="IK279" s="161"/>
      <c r="IL279" s="161"/>
      <c r="IM279" s="161"/>
      <c r="IN279" s="161"/>
      <c r="IO279" s="161"/>
      <c r="IP279" s="161"/>
      <c r="IQ279" s="161"/>
      <c r="IR279" s="162"/>
      <c r="IS279" s="160"/>
      <c r="IT279" s="161"/>
      <c r="IU279" s="161"/>
      <c r="IV279" s="161"/>
      <c r="IW279" s="161"/>
      <c r="IX279" s="161"/>
      <c r="IY279" s="161"/>
      <c r="IZ279" s="161"/>
      <c r="JA279" s="161"/>
      <c r="JB279" s="161"/>
      <c r="JC279" s="161"/>
      <c r="JD279" s="162"/>
      <c r="JE279" s="92"/>
    </row>
    <row r="280" spans="1:265" s="1" customFormat="1" ht="15" thickBot="1" x14ac:dyDescent="0.35">
      <c r="A280" s="125"/>
      <c r="B280" s="163">
        <f t="shared" ca="1" si="3931"/>
        <v>0</v>
      </c>
      <c r="C280" s="164" t="str">
        <f t="shared" ca="1" si="3932"/>
        <v>Affaire 1</v>
      </c>
      <c r="D280" s="140" t="str">
        <f t="shared" ca="1" si="3933"/>
        <v>DCE/REA</v>
      </c>
      <c r="E280" s="141" t="s">
        <v>40</v>
      </c>
      <c r="F280" s="142">
        <v>3</v>
      </c>
      <c r="G280" s="140">
        <f t="shared" ca="1" si="3934"/>
        <v>0</v>
      </c>
      <c r="H280" s="140">
        <f t="shared" ca="1" si="3935"/>
        <v>0</v>
      </c>
      <c r="I280" s="168">
        <f t="shared" ca="1" si="3936"/>
        <v>0</v>
      </c>
      <c r="J280" s="140">
        <f t="shared" ca="1" si="3937"/>
        <v>0</v>
      </c>
      <c r="K280" s="140">
        <f t="shared" ca="1" si="3938"/>
        <v>0</v>
      </c>
      <c r="L280" s="143">
        <f t="shared" ca="1" si="3939"/>
        <v>0</v>
      </c>
      <c r="M280" s="108"/>
      <c r="N280" s="145">
        <v>250</v>
      </c>
      <c r="O280" s="146">
        <v>43466</v>
      </c>
      <c r="P280" s="146">
        <v>43525</v>
      </c>
      <c r="Q280" s="147"/>
      <c r="R280" s="148" t="str">
        <f ca="1">IF(AND($P280&lt;&gt;"",$P280&lt;=$B$1,$Q280=""),"RETARD","")</f>
        <v>RETARD</v>
      </c>
      <c r="S280" s="148">
        <f ca="1">IF($O280="","",IF(AND($B$1&lt;$P280,$Q280=""),$P280,IF(AND($Q280&lt;=$P280,$Q280&lt;&gt;""),$Q280,EDATE($P280,1))))</f>
        <v>43556</v>
      </c>
      <c r="T280" s="150"/>
      <c r="U280" s="108"/>
      <c r="V280" s="154" t="str">
        <f t="shared" ca="1" si="3940"/>
        <v>-</v>
      </c>
      <c r="W280" s="155" t="str">
        <f t="shared" ca="1" si="3941"/>
        <v>-</v>
      </c>
      <c r="X280" s="155" t="str">
        <f t="shared" ca="1" si="3942"/>
        <v>-</v>
      </c>
      <c r="Y280" s="155" t="str">
        <f t="shared" ca="1" si="3943"/>
        <v>DCE</v>
      </c>
      <c r="Z280" s="155" t="str">
        <f t="shared" ca="1" si="3944"/>
        <v/>
      </c>
      <c r="AA280" s="155" t="str">
        <f t="shared" ca="1" si="3945"/>
        <v/>
      </c>
      <c r="AB280" s="155" t="str">
        <f t="shared" ca="1" si="3946"/>
        <v/>
      </c>
      <c r="AC280" s="155" t="str">
        <f t="shared" ca="1" si="3947"/>
        <v/>
      </c>
      <c r="AD280" s="155" t="str">
        <f t="shared" ca="1" si="3948"/>
        <v/>
      </c>
      <c r="AE280" s="155" t="str">
        <f t="shared" ca="1" si="3949"/>
        <v/>
      </c>
      <c r="AF280" s="155" t="str">
        <f t="shared" ca="1" si="3950"/>
        <v/>
      </c>
      <c r="AG280" s="156" t="str">
        <f t="shared" ca="1" si="3951"/>
        <v/>
      </c>
      <c r="AH280" s="154" t="str">
        <f t="shared" ca="1" si="3952"/>
        <v/>
      </c>
      <c r="AI280" s="155" t="str">
        <f t="shared" ca="1" si="3953"/>
        <v/>
      </c>
      <c r="AJ280" s="155" t="str">
        <f t="shared" ca="1" si="3954"/>
        <v/>
      </c>
      <c r="AK280" s="155" t="str">
        <f t="shared" ca="1" si="3955"/>
        <v/>
      </c>
      <c r="AL280" s="155" t="str">
        <f t="shared" ca="1" si="3956"/>
        <v/>
      </c>
      <c r="AM280" s="155" t="str">
        <f t="shared" ca="1" si="3957"/>
        <v/>
      </c>
      <c r="AN280" s="155" t="str">
        <f t="shared" ca="1" si="3958"/>
        <v/>
      </c>
      <c r="AO280" s="155" t="str">
        <f t="shared" ca="1" si="3959"/>
        <v/>
      </c>
      <c r="AP280" s="155" t="str">
        <f t="shared" ca="1" si="3960"/>
        <v/>
      </c>
      <c r="AQ280" s="155" t="str">
        <f t="shared" ca="1" si="3961"/>
        <v/>
      </c>
      <c r="AR280" s="155" t="str">
        <f t="shared" ca="1" si="3962"/>
        <v/>
      </c>
      <c r="AS280" s="156" t="str">
        <f t="shared" ca="1" si="3963"/>
        <v/>
      </c>
      <c r="AT280" s="154" t="str">
        <f t="shared" ca="1" si="3964"/>
        <v/>
      </c>
      <c r="AU280" s="155" t="str">
        <f t="shared" ca="1" si="3965"/>
        <v/>
      </c>
      <c r="AV280" s="155" t="str">
        <f t="shared" ca="1" si="3966"/>
        <v/>
      </c>
      <c r="AW280" s="155" t="str">
        <f t="shared" ca="1" si="3967"/>
        <v/>
      </c>
      <c r="AX280" s="155" t="str">
        <f t="shared" ca="1" si="3968"/>
        <v/>
      </c>
      <c r="AY280" s="155" t="str">
        <f t="shared" ca="1" si="3969"/>
        <v/>
      </c>
      <c r="AZ280" s="155" t="str">
        <f t="shared" ca="1" si="3970"/>
        <v/>
      </c>
      <c r="BA280" s="155" t="str">
        <f t="shared" ca="1" si="3971"/>
        <v/>
      </c>
      <c r="BB280" s="155" t="str">
        <f t="shared" ca="1" si="3972"/>
        <v/>
      </c>
      <c r="BC280" s="155" t="str">
        <f t="shared" ca="1" si="3973"/>
        <v/>
      </c>
      <c r="BD280" s="155" t="str">
        <f t="shared" ca="1" si="3974"/>
        <v/>
      </c>
      <c r="BE280" s="156" t="str">
        <f t="shared" ca="1" si="3975"/>
        <v/>
      </c>
      <c r="BF280" s="154" t="str">
        <f t="shared" ca="1" si="3976"/>
        <v/>
      </c>
      <c r="BG280" s="155" t="str">
        <f t="shared" ca="1" si="3977"/>
        <v/>
      </c>
      <c r="BH280" s="155" t="str">
        <f t="shared" ca="1" si="3978"/>
        <v/>
      </c>
      <c r="BI280" s="155" t="str">
        <f t="shared" ca="1" si="3979"/>
        <v/>
      </c>
      <c r="BJ280" s="155" t="str">
        <f t="shared" ca="1" si="3980"/>
        <v/>
      </c>
      <c r="BK280" s="155" t="str">
        <f t="shared" ca="1" si="3981"/>
        <v/>
      </c>
      <c r="BL280" s="155" t="str">
        <f t="shared" ca="1" si="3982"/>
        <v/>
      </c>
      <c r="BM280" s="155" t="str">
        <f t="shared" ca="1" si="3983"/>
        <v/>
      </c>
      <c r="BN280" s="155" t="str">
        <f t="shared" ca="1" si="3984"/>
        <v/>
      </c>
      <c r="BO280" s="155" t="str">
        <f t="shared" ca="1" si="3985"/>
        <v/>
      </c>
      <c r="BP280" s="155" t="str">
        <f t="shared" ca="1" si="3986"/>
        <v/>
      </c>
      <c r="BQ280" s="156" t="str">
        <f t="shared" ca="1" si="3987"/>
        <v/>
      </c>
      <c r="BR280" s="52"/>
      <c r="BS280" s="53">
        <f t="shared" ca="1" si="3988"/>
        <v>71.428571428571431</v>
      </c>
      <c r="BT280" s="53">
        <f t="shared" ca="1" si="3988"/>
        <v>71.428571428571431</v>
      </c>
      <c r="BU280" s="53">
        <f t="shared" ca="1" si="3988"/>
        <v>71.428571428571431</v>
      </c>
      <c r="BV280" s="53">
        <f t="shared" ca="1" si="3988"/>
        <v>35.714285714285715</v>
      </c>
      <c r="BW280" s="53">
        <f t="shared" ca="1" si="3988"/>
        <v>0</v>
      </c>
      <c r="BX280" s="53">
        <f t="shared" ca="1" si="3988"/>
        <v>0</v>
      </c>
      <c r="BY280" s="53">
        <f t="shared" ca="1" si="3988"/>
        <v>0</v>
      </c>
      <c r="BZ280" s="53">
        <f t="shared" ca="1" si="3988"/>
        <v>0</v>
      </c>
      <c r="CA280" s="53">
        <f t="shared" ca="1" si="3988"/>
        <v>0</v>
      </c>
      <c r="CB280" s="53">
        <f t="shared" ca="1" si="3988"/>
        <v>0</v>
      </c>
      <c r="CC280" s="53">
        <f t="shared" ca="1" si="3988"/>
        <v>0</v>
      </c>
      <c r="CD280" s="54">
        <f t="shared" ca="1" si="3988"/>
        <v>0</v>
      </c>
      <c r="CE280" s="53">
        <f t="shared" ca="1" si="3988"/>
        <v>0</v>
      </c>
      <c r="CF280" s="53">
        <f t="shared" ca="1" si="3988"/>
        <v>0</v>
      </c>
      <c r="CG280" s="53">
        <f t="shared" ca="1" si="3988"/>
        <v>0</v>
      </c>
      <c r="CH280" s="53">
        <f t="shared" ca="1" si="3988"/>
        <v>0</v>
      </c>
      <c r="CI280" s="53">
        <f t="shared" ca="1" si="3989"/>
        <v>0</v>
      </c>
      <c r="CJ280" s="53">
        <f t="shared" ca="1" si="3989"/>
        <v>0</v>
      </c>
      <c r="CK280" s="53">
        <f t="shared" ca="1" si="3989"/>
        <v>0</v>
      </c>
      <c r="CL280" s="53">
        <f t="shared" ca="1" si="3989"/>
        <v>0</v>
      </c>
      <c r="CM280" s="53">
        <f t="shared" ca="1" si="3989"/>
        <v>0</v>
      </c>
      <c r="CN280" s="53">
        <f t="shared" ca="1" si="3989"/>
        <v>0</v>
      </c>
      <c r="CO280" s="53">
        <f t="shared" ca="1" si="3989"/>
        <v>0</v>
      </c>
      <c r="CP280" s="54">
        <f t="shared" ca="1" si="3989"/>
        <v>0</v>
      </c>
      <c r="CQ280" s="53">
        <f t="shared" ca="1" si="3989"/>
        <v>0</v>
      </c>
      <c r="CR280" s="53">
        <f t="shared" ca="1" si="3989"/>
        <v>0</v>
      </c>
      <c r="CS280" s="53">
        <f t="shared" ca="1" si="3989"/>
        <v>0</v>
      </c>
      <c r="CT280" s="53">
        <f t="shared" ca="1" si="3989"/>
        <v>0</v>
      </c>
      <c r="CU280" s="53">
        <f t="shared" ca="1" si="3989"/>
        <v>0</v>
      </c>
      <c r="CV280" s="53">
        <f t="shared" ca="1" si="3989"/>
        <v>0</v>
      </c>
      <c r="CW280" s="53">
        <f t="shared" ca="1" si="3989"/>
        <v>0</v>
      </c>
      <c r="CX280" s="53">
        <f t="shared" ca="1" si="3989"/>
        <v>0</v>
      </c>
      <c r="CY280" s="53">
        <f t="shared" ca="1" si="3990"/>
        <v>0</v>
      </c>
      <c r="CZ280" s="53">
        <f t="shared" ca="1" si="3990"/>
        <v>0</v>
      </c>
      <c r="DA280" s="53">
        <f t="shared" ca="1" si="3990"/>
        <v>0</v>
      </c>
      <c r="DB280" s="54">
        <f t="shared" ca="1" si="3990"/>
        <v>0</v>
      </c>
      <c r="DC280" s="53">
        <f t="shared" ca="1" si="3990"/>
        <v>0</v>
      </c>
      <c r="DD280" s="53">
        <f t="shared" ca="1" si="3990"/>
        <v>0</v>
      </c>
      <c r="DE280" s="53">
        <f t="shared" ca="1" si="3990"/>
        <v>0</v>
      </c>
      <c r="DF280" s="53">
        <f t="shared" ca="1" si="3990"/>
        <v>0</v>
      </c>
      <c r="DG280" s="53">
        <f t="shared" ca="1" si="3990"/>
        <v>0</v>
      </c>
      <c r="DH280" s="53">
        <f t="shared" ca="1" si="3990"/>
        <v>0</v>
      </c>
      <c r="DI280" s="53">
        <f t="shared" ca="1" si="3990"/>
        <v>0</v>
      </c>
      <c r="DJ280" s="53">
        <f t="shared" ca="1" si="3990"/>
        <v>0</v>
      </c>
      <c r="DK280" s="53">
        <f t="shared" ca="1" si="3990"/>
        <v>0</v>
      </c>
      <c r="DL280" s="53">
        <f t="shared" ca="1" si="3990"/>
        <v>0</v>
      </c>
      <c r="DM280" s="53">
        <f t="shared" ca="1" si="3990"/>
        <v>0</v>
      </c>
      <c r="DN280" s="53">
        <f t="shared" ca="1" si="3990"/>
        <v>0</v>
      </c>
      <c r="DO280" s="52"/>
      <c r="DP280" s="60">
        <v>35.714285714285715</v>
      </c>
      <c r="DQ280" s="53">
        <v>35.714285714285715</v>
      </c>
      <c r="DR280" s="53">
        <v>35.714285714285715</v>
      </c>
      <c r="DS280" s="53">
        <v>35.714285714285715</v>
      </c>
      <c r="DT280" s="53">
        <v>35.714285714285715</v>
      </c>
      <c r="DU280" s="53">
        <v>35.714285714285715</v>
      </c>
      <c r="DV280" s="53">
        <v>35.714285714285715</v>
      </c>
      <c r="DW280" s="53">
        <v>0</v>
      </c>
      <c r="DX280" s="53">
        <v>0</v>
      </c>
      <c r="DY280" s="53">
        <v>0</v>
      </c>
      <c r="DZ280" s="53">
        <v>0</v>
      </c>
      <c r="EA280" s="53">
        <v>0</v>
      </c>
      <c r="EB280" s="53">
        <v>0</v>
      </c>
      <c r="EC280" s="53">
        <v>0</v>
      </c>
      <c r="ED280" s="53">
        <v>0</v>
      </c>
      <c r="EE280" s="53">
        <v>0</v>
      </c>
      <c r="EF280" s="53">
        <v>0</v>
      </c>
      <c r="EG280" s="53">
        <v>0</v>
      </c>
      <c r="EH280" s="53">
        <v>0</v>
      </c>
      <c r="EI280" s="53">
        <v>0</v>
      </c>
      <c r="EJ280" s="53">
        <v>0</v>
      </c>
      <c r="EK280" s="53">
        <v>0</v>
      </c>
      <c r="EL280" s="55">
        <v>0</v>
      </c>
      <c r="EM280" s="54">
        <v>0</v>
      </c>
      <c r="EN280" s="53">
        <v>0</v>
      </c>
      <c r="EO280" s="53">
        <v>0</v>
      </c>
      <c r="EP280" s="53">
        <v>0</v>
      </c>
      <c r="EQ280" s="53">
        <v>0</v>
      </c>
      <c r="ER280" s="53">
        <v>0</v>
      </c>
      <c r="ES280" s="53">
        <v>0</v>
      </c>
      <c r="ET280" s="53">
        <v>0</v>
      </c>
      <c r="EU280" s="53">
        <v>0</v>
      </c>
      <c r="EV280" s="53">
        <v>0</v>
      </c>
      <c r="EW280" s="53">
        <v>0</v>
      </c>
      <c r="EX280" s="53">
        <v>0</v>
      </c>
      <c r="EY280" s="53">
        <v>0</v>
      </c>
      <c r="EZ280" s="53">
        <v>0</v>
      </c>
      <c r="FA280" s="53">
        <v>0</v>
      </c>
      <c r="FB280" s="53">
        <v>0</v>
      </c>
      <c r="FC280" s="53">
        <v>0</v>
      </c>
      <c r="FD280" s="53">
        <v>0</v>
      </c>
      <c r="FE280" s="53">
        <v>0</v>
      </c>
      <c r="FF280" s="53">
        <v>0</v>
      </c>
      <c r="FG280" s="53">
        <v>0</v>
      </c>
      <c r="FH280" s="53">
        <v>0</v>
      </c>
      <c r="FI280" s="53">
        <v>0</v>
      </c>
      <c r="FJ280" s="53">
        <v>0</v>
      </c>
      <c r="FK280" s="54">
        <v>0</v>
      </c>
      <c r="FL280" s="53">
        <v>0</v>
      </c>
      <c r="FM280" s="53">
        <v>0</v>
      </c>
      <c r="FN280" s="53">
        <v>0</v>
      </c>
      <c r="FO280" s="53">
        <v>0</v>
      </c>
      <c r="FP280" s="53">
        <v>0</v>
      </c>
      <c r="FQ280" s="53">
        <v>0</v>
      </c>
      <c r="FR280" s="53">
        <v>0</v>
      </c>
      <c r="FS280" s="53">
        <v>0</v>
      </c>
      <c r="FT280" s="53">
        <v>0</v>
      </c>
      <c r="FU280" s="53">
        <v>0</v>
      </c>
      <c r="FV280" s="53">
        <v>0</v>
      </c>
      <c r="FW280" s="53">
        <v>0</v>
      </c>
      <c r="FX280" s="53">
        <v>0</v>
      </c>
      <c r="FY280" s="53">
        <v>0</v>
      </c>
      <c r="FZ280" s="53">
        <v>0</v>
      </c>
      <c r="GA280" s="53">
        <v>0</v>
      </c>
      <c r="GB280" s="53">
        <v>0</v>
      </c>
      <c r="GC280" s="53">
        <v>0</v>
      </c>
      <c r="GD280" s="53">
        <v>0</v>
      </c>
      <c r="GE280" s="53">
        <v>0</v>
      </c>
      <c r="GF280" s="53">
        <v>0</v>
      </c>
      <c r="GG280" s="53">
        <v>0</v>
      </c>
      <c r="GH280" s="53">
        <v>0</v>
      </c>
      <c r="GI280" s="54">
        <v>0</v>
      </c>
      <c r="GJ280" s="53">
        <v>0</v>
      </c>
      <c r="GK280" s="53">
        <v>0</v>
      </c>
      <c r="GL280" s="53">
        <v>0</v>
      </c>
      <c r="GM280" s="53">
        <v>0</v>
      </c>
      <c r="GN280" s="53">
        <v>0</v>
      </c>
      <c r="GO280" s="53">
        <v>0</v>
      </c>
      <c r="GP280" s="53">
        <v>0</v>
      </c>
      <c r="GQ280" s="53">
        <v>0</v>
      </c>
      <c r="GR280" s="53">
        <v>0</v>
      </c>
      <c r="GS280" s="53">
        <v>0</v>
      </c>
      <c r="GT280" s="53">
        <v>0</v>
      </c>
      <c r="GU280" s="53">
        <v>0</v>
      </c>
      <c r="GV280" s="53">
        <v>0</v>
      </c>
      <c r="GW280" s="53">
        <v>0</v>
      </c>
      <c r="GX280" s="53">
        <v>0</v>
      </c>
      <c r="GY280" s="53">
        <v>0</v>
      </c>
      <c r="GZ280" s="53">
        <v>0</v>
      </c>
      <c r="HA280" s="53">
        <v>0</v>
      </c>
      <c r="HB280" s="53">
        <v>0</v>
      </c>
      <c r="HC280" s="53">
        <v>0</v>
      </c>
      <c r="HD280" s="53">
        <v>0</v>
      </c>
      <c r="HE280" s="53">
        <v>0</v>
      </c>
      <c r="HF280" s="53">
        <v>0</v>
      </c>
      <c r="HG280" s="54">
        <v>0</v>
      </c>
      <c r="HH280" s="52"/>
      <c r="HI280" s="160"/>
      <c r="HJ280" s="161"/>
      <c r="HK280" s="161"/>
      <c r="HL280" s="161"/>
      <c r="HM280" s="161"/>
      <c r="HN280" s="161"/>
      <c r="HO280" s="161"/>
      <c r="HP280" s="161"/>
      <c r="HQ280" s="161"/>
      <c r="HR280" s="161"/>
      <c r="HS280" s="161"/>
      <c r="HT280" s="162"/>
      <c r="HU280" s="160"/>
      <c r="HV280" s="161"/>
      <c r="HW280" s="161"/>
      <c r="HX280" s="161"/>
      <c r="HY280" s="161"/>
      <c r="HZ280" s="161"/>
      <c r="IA280" s="161"/>
      <c r="IB280" s="161"/>
      <c r="IC280" s="161"/>
      <c r="ID280" s="161"/>
      <c r="IE280" s="161"/>
      <c r="IF280" s="162"/>
      <c r="IG280" s="160"/>
      <c r="IH280" s="161"/>
      <c r="II280" s="161"/>
      <c r="IJ280" s="161"/>
      <c r="IK280" s="161"/>
      <c r="IL280" s="161"/>
      <c r="IM280" s="161"/>
      <c r="IN280" s="161"/>
      <c r="IO280" s="161"/>
      <c r="IP280" s="161"/>
      <c r="IQ280" s="161"/>
      <c r="IR280" s="162"/>
      <c r="IS280" s="160"/>
      <c r="IT280" s="161"/>
      <c r="IU280" s="161"/>
      <c r="IV280" s="161"/>
      <c r="IW280" s="161"/>
      <c r="IX280" s="161"/>
      <c r="IY280" s="161"/>
      <c r="IZ280" s="161"/>
      <c r="JA280" s="161"/>
      <c r="JB280" s="161"/>
      <c r="JC280" s="161"/>
      <c r="JD280" s="162"/>
      <c r="JE280" s="92"/>
    </row>
    <row r="281" spans="1:265" s="1" customFormat="1" ht="14.4" x14ac:dyDescent="0.3">
      <c r="A281" s="124"/>
      <c r="B281" s="171"/>
      <c r="C281" s="165" t="s">
        <v>43</v>
      </c>
      <c r="D281" s="137" t="s">
        <v>28</v>
      </c>
      <c r="E281" s="137" t="s">
        <v>39</v>
      </c>
      <c r="F281" s="138"/>
      <c r="G281" s="137"/>
      <c r="H281" s="137"/>
      <c r="I281" s="172"/>
      <c r="J281" s="137"/>
      <c r="K281" s="137"/>
      <c r="L281" s="139"/>
      <c r="M281" s="108"/>
      <c r="N281" s="144">
        <f ca="1">SUM(INDIRECT(ADDRESS(ROW($C281)+1,COLUMN($C281)+11,4)&amp;":"&amp;ADDRESS(ROW($C281)+(COUNTIFS($C$1:$C$12,$C281)-1),COLUMN($C281)+11,4)))</f>
        <v>850</v>
      </c>
      <c r="O281" s="137"/>
      <c r="P281" s="137"/>
      <c r="Q281" s="137"/>
      <c r="R281" s="137"/>
      <c r="S281" s="137"/>
      <c r="T281" s="170"/>
      <c r="U281" s="108"/>
      <c r="V281" s="151"/>
      <c r="W281" s="152"/>
      <c r="X281" s="152"/>
      <c r="Y281" s="152"/>
      <c r="Z281" s="152"/>
      <c r="AA281" s="152"/>
      <c r="AB281" s="152"/>
      <c r="AC281" s="152"/>
      <c r="AD281" s="152"/>
      <c r="AE281" s="152"/>
      <c r="AF281" s="152"/>
      <c r="AG281" s="153"/>
      <c r="AH281" s="151"/>
      <c r="AI281" s="152"/>
      <c r="AJ281" s="152"/>
      <c r="AK281" s="152"/>
      <c r="AL281" s="152"/>
      <c r="AM281" s="152"/>
      <c r="AN281" s="152"/>
      <c r="AO281" s="152"/>
      <c r="AP281" s="152"/>
      <c r="AQ281" s="152"/>
      <c r="AR281" s="152"/>
      <c r="AS281" s="153"/>
      <c r="AT281" s="151"/>
      <c r="AU281" s="152"/>
      <c r="AV281" s="152"/>
      <c r="AW281" s="152"/>
      <c r="AX281" s="152"/>
      <c r="AY281" s="152"/>
      <c r="AZ281" s="152"/>
      <c r="BA281" s="152"/>
      <c r="BB281" s="152"/>
      <c r="BC281" s="152"/>
      <c r="BD281" s="152"/>
      <c r="BE281" s="153"/>
      <c r="BF281" s="151"/>
      <c r="BG281" s="152"/>
      <c r="BH281" s="152"/>
      <c r="BI281" s="152"/>
      <c r="BJ281" s="152"/>
      <c r="BK281" s="152"/>
      <c r="BL281" s="152"/>
      <c r="BM281" s="152"/>
      <c r="BN281" s="152"/>
      <c r="BO281" s="152"/>
      <c r="BP281" s="152"/>
      <c r="BQ281" s="153"/>
      <c r="BR281" s="52"/>
      <c r="BS281" s="71"/>
      <c r="BT281" s="71"/>
      <c r="BU281" s="71"/>
      <c r="BV281" s="71"/>
      <c r="BW281" s="71"/>
      <c r="BX281" s="71"/>
      <c r="BY281" s="71"/>
      <c r="BZ281" s="71"/>
      <c r="CA281" s="71"/>
      <c r="CB281" s="71"/>
      <c r="CC281" s="71"/>
      <c r="CD281" s="72"/>
      <c r="CE281" s="71"/>
      <c r="CF281" s="71"/>
      <c r="CG281" s="71"/>
      <c r="CH281" s="71"/>
      <c r="CI281" s="71"/>
      <c r="CJ281" s="71"/>
      <c r="CK281" s="71"/>
      <c r="CL281" s="71"/>
      <c r="CM281" s="71"/>
      <c r="CN281" s="71"/>
      <c r="CO281" s="71"/>
      <c r="CP281" s="72"/>
      <c r="CQ281" s="71"/>
      <c r="CR281" s="71"/>
      <c r="CS281" s="71"/>
      <c r="CT281" s="71"/>
      <c r="CU281" s="71"/>
      <c r="CV281" s="71"/>
      <c r="CW281" s="71"/>
      <c r="CX281" s="71"/>
      <c r="CY281" s="71"/>
      <c r="CZ281" s="71"/>
      <c r="DA281" s="71"/>
      <c r="DB281" s="72"/>
      <c r="DC281" s="71"/>
      <c r="DD281" s="71"/>
      <c r="DE281" s="71"/>
      <c r="DF281" s="71"/>
      <c r="DG281" s="71"/>
      <c r="DH281" s="71"/>
      <c r="DI281" s="71"/>
      <c r="DJ281" s="71"/>
      <c r="DK281" s="71"/>
      <c r="DL281" s="71"/>
      <c r="DM281" s="71"/>
      <c r="DN281" s="71"/>
      <c r="DO281" s="52"/>
      <c r="DP281" s="73"/>
      <c r="DQ281" s="71"/>
      <c r="DR281" s="71"/>
      <c r="DS281" s="71"/>
      <c r="DT281" s="71"/>
      <c r="DU281" s="71"/>
      <c r="DV281" s="71"/>
      <c r="DW281" s="71"/>
      <c r="DX281" s="71"/>
      <c r="DY281" s="71"/>
      <c r="DZ281" s="71"/>
      <c r="EA281" s="71"/>
      <c r="EB281" s="71"/>
      <c r="EC281" s="71"/>
      <c r="ED281" s="71"/>
      <c r="EE281" s="71"/>
      <c r="EF281" s="71"/>
      <c r="EG281" s="71"/>
      <c r="EH281" s="71"/>
      <c r="EI281" s="71"/>
      <c r="EJ281" s="71"/>
      <c r="EK281" s="71"/>
      <c r="EL281" s="74"/>
      <c r="EM281" s="72"/>
      <c r="EN281" s="71"/>
      <c r="EO281" s="71"/>
      <c r="EP281" s="71"/>
      <c r="EQ281" s="71"/>
      <c r="ER281" s="71"/>
      <c r="ES281" s="71"/>
      <c r="ET281" s="71"/>
      <c r="EU281" s="71"/>
      <c r="EV281" s="71"/>
      <c r="EW281" s="71"/>
      <c r="EX281" s="71"/>
      <c r="EY281" s="71"/>
      <c r="EZ281" s="71"/>
      <c r="FA281" s="71"/>
      <c r="FB281" s="71"/>
      <c r="FC281" s="71"/>
      <c r="FD281" s="71"/>
      <c r="FE281" s="71"/>
      <c r="FF281" s="71"/>
      <c r="FG281" s="71"/>
      <c r="FH281" s="71"/>
      <c r="FI281" s="71"/>
      <c r="FJ281" s="71"/>
      <c r="FK281" s="72"/>
      <c r="FL281" s="71"/>
      <c r="FM281" s="71"/>
      <c r="FN281" s="71"/>
      <c r="FO281" s="71"/>
      <c r="FP281" s="71"/>
      <c r="FQ281" s="71"/>
      <c r="FR281" s="71"/>
      <c r="FS281" s="71"/>
      <c r="FT281" s="71"/>
      <c r="FU281" s="71"/>
      <c r="FV281" s="71"/>
      <c r="FW281" s="71"/>
      <c r="FX281" s="71"/>
      <c r="FY281" s="71"/>
      <c r="FZ281" s="71"/>
      <c r="GA281" s="71"/>
      <c r="GB281" s="71"/>
      <c r="GC281" s="71"/>
      <c r="GD281" s="71"/>
      <c r="GE281" s="71"/>
      <c r="GF281" s="71"/>
      <c r="GG281" s="71"/>
      <c r="GH281" s="71"/>
      <c r="GI281" s="72"/>
      <c r="GJ281" s="71"/>
      <c r="GK281" s="71"/>
      <c r="GL281" s="71"/>
      <c r="GM281" s="71"/>
      <c r="GN281" s="71"/>
      <c r="GO281" s="71"/>
      <c r="GP281" s="71"/>
      <c r="GQ281" s="71"/>
      <c r="GR281" s="71"/>
      <c r="GS281" s="71"/>
      <c r="GT281" s="71"/>
      <c r="GU281" s="71"/>
      <c r="GV281" s="71"/>
      <c r="GW281" s="71"/>
      <c r="GX281" s="71"/>
      <c r="GY281" s="71"/>
      <c r="GZ281" s="71"/>
      <c r="HA281" s="71"/>
      <c r="HB281" s="71"/>
      <c r="HC281" s="71"/>
      <c r="HD281" s="71"/>
      <c r="HE281" s="71"/>
      <c r="HF281" s="71"/>
      <c r="HG281" s="72"/>
      <c r="HH281" s="52"/>
      <c r="HI281" s="157"/>
      <c r="HJ281" s="158"/>
      <c r="HK281" s="158"/>
      <c r="HL281" s="158"/>
      <c r="HM281" s="158"/>
      <c r="HN281" s="158"/>
      <c r="HO281" s="158"/>
      <c r="HP281" s="158"/>
      <c r="HQ281" s="158"/>
      <c r="HR281" s="158"/>
      <c r="HS281" s="158"/>
      <c r="HT281" s="159"/>
      <c r="HU281" s="157"/>
      <c r="HV281" s="158"/>
      <c r="HW281" s="158"/>
      <c r="HX281" s="158"/>
      <c r="HY281" s="158"/>
      <c r="HZ281" s="158"/>
      <c r="IA281" s="158"/>
      <c r="IB281" s="158"/>
      <c r="IC281" s="158"/>
      <c r="ID281" s="158"/>
      <c r="IE281" s="158"/>
      <c r="IF281" s="159"/>
      <c r="IG281" s="157"/>
      <c r="IH281" s="158"/>
      <c r="II281" s="158"/>
      <c r="IJ281" s="158"/>
      <c r="IK281" s="158"/>
      <c r="IL281" s="158"/>
      <c r="IM281" s="158"/>
      <c r="IN281" s="158"/>
      <c r="IO281" s="158"/>
      <c r="IP281" s="158"/>
      <c r="IQ281" s="158"/>
      <c r="IR281" s="159"/>
      <c r="IS281" s="157"/>
      <c r="IT281" s="158"/>
      <c r="IU281" s="158"/>
      <c r="IV281" s="158"/>
      <c r="IW281" s="158"/>
      <c r="IX281" s="158"/>
      <c r="IY281" s="158"/>
      <c r="IZ281" s="158"/>
      <c r="JA281" s="158"/>
      <c r="JB281" s="158"/>
      <c r="JC281" s="158"/>
      <c r="JD281" s="159"/>
      <c r="JE281" s="92"/>
    </row>
    <row r="282" spans="1:265" s="1" customFormat="1" ht="15" customHeight="1" x14ac:dyDescent="0.3">
      <c r="A282" s="125"/>
      <c r="B282" s="163">
        <f t="shared" ref="B282:B284" ca="1" si="3991">INDIRECT(ADDRESS(ROW(A282)-1,COLUMN(A282)+1,4),TRUE)</f>
        <v>0</v>
      </c>
      <c r="C282" s="164" t="str">
        <f t="shared" ref="C282:C284" ca="1" si="3992">INDIRECT(ADDRESS(ROW(B282)-1,COLUMN(B282)+1,4),TRUE)</f>
        <v>Affaire 1</v>
      </c>
      <c r="D282" s="140" t="str">
        <f t="shared" ref="D282:D284" ca="1" si="3993">INDIRECT(ADDRESS(ROW(C282)-1,COLUMN(C282)+1,4),TRUE)</f>
        <v>DCE/REA</v>
      </c>
      <c r="E282" s="141" t="s">
        <v>38</v>
      </c>
      <c r="F282" s="142">
        <v>1</v>
      </c>
      <c r="G282" s="140">
        <f t="shared" ref="G282:G284" ca="1" si="3994">INDIRECT(ADDRESS(ROW(F282)-1,COLUMN(F282)+1,4),TRUE)</f>
        <v>0</v>
      </c>
      <c r="H282" s="140">
        <f t="shared" ref="H282:H284" ca="1" si="3995">INDIRECT(ADDRESS(ROW(G282)-1,COLUMN(G282)+1,4),TRUE)</f>
        <v>0</v>
      </c>
      <c r="I282" s="168">
        <f t="shared" ref="I282:I284" ca="1" si="3996">INDIRECT(ADDRESS(ROW(H282)-1,COLUMN(H282)+1,4),TRUE)</f>
        <v>0</v>
      </c>
      <c r="J282" s="173">
        <f t="shared" ref="J282:J284" ca="1" si="3997">INDIRECT(ADDRESS(ROW(I282)-1,COLUMN(I282)+1,4),TRUE)</f>
        <v>0</v>
      </c>
      <c r="K282" s="140">
        <f t="shared" ref="K282:K284" ca="1" si="3998">INDIRECT(ADDRESS(ROW(J282)-1,COLUMN(J282)+1,4),TRUE)</f>
        <v>0</v>
      </c>
      <c r="L282" s="143">
        <f t="shared" ref="L282:L284" ca="1" si="3999">INDIRECT(ADDRESS(ROW(K282)-1,COLUMN(K282)+1,4),TRUE)</f>
        <v>0</v>
      </c>
      <c r="M282" s="108"/>
      <c r="N282" s="145">
        <v>400</v>
      </c>
      <c r="O282" s="146">
        <v>43466</v>
      </c>
      <c r="P282" s="146">
        <v>43586</v>
      </c>
      <c r="Q282" s="147"/>
      <c r="R282" s="148" t="str">
        <f ca="1">IF(AND($P282&lt;&gt;"",$P282&lt;=$B$1,$Q282=""),"RETARD","")</f>
        <v>RETARD</v>
      </c>
      <c r="S282" s="148">
        <f ca="1">IF($O282="","",IF(AND($B$1&lt;$P282,$Q282=""),$P282,IF(AND($Q282&lt;=$P282,$Q282&lt;&gt;""),$Q282,EDATE($P282,1))))</f>
        <v>43617</v>
      </c>
      <c r="T282" s="169"/>
      <c r="U282" s="108"/>
      <c r="V282" s="154" t="str">
        <f t="shared" ref="V282:V284" ca="1" si="4000">IF(AND(BS282&gt;0,BT282&gt;0),"-",IF(AND(BS282&gt;0,BT282=0),IF($D282="DCE/REA",IF(HI282="","DCE","REA"),$D282),""))</f>
        <v>-</v>
      </c>
      <c r="W282" s="155" t="str">
        <f t="shared" ref="W282:W284" ca="1" si="4001">IF(AND(BT282&gt;0,BU282&gt;0),"-",IF(AND(BT282&gt;0,BU282=0),IF($D282="DCE/REA",IF(HJ282="","DCE","REA"),$D282),""))</f>
        <v>-</v>
      </c>
      <c r="X282" s="155" t="str">
        <f t="shared" ref="X282:X284" ca="1" si="4002">IF(AND(BU282&gt;0,BV282&gt;0),"-",IF(AND(BU282&gt;0,BV282=0),IF($D282="DCE/REA",IF(HK282="","DCE","REA"),$D282),""))</f>
        <v>-</v>
      </c>
      <c r="Y282" s="155" t="str">
        <f t="shared" ref="Y282:Y284" ca="1" si="4003">IF(AND(BV282&gt;0,BW282&gt;0),"-",IF(AND(BV282&gt;0,BW282=0),IF($D282="DCE/REA",IF(HL282="","DCE","REA"),$D282),""))</f>
        <v>-</v>
      </c>
      <c r="Z282" s="155" t="str">
        <f t="shared" ref="Z282:Z284" ca="1" si="4004">IF(AND(BW282&gt;0,BX282&gt;0),"-",IF(AND(BW282&gt;0,BX282=0),IF($D282="DCE/REA",IF(HM282="","DCE","REA"),$D282),""))</f>
        <v>-</v>
      </c>
      <c r="AA282" s="155" t="str">
        <f t="shared" ref="AA282:AA284" ca="1" si="4005">IF(AND(BX282&gt;0,BY282&gt;0),"-",IF(AND(BX282&gt;0,BY282=0),IF($D282="DCE/REA",IF(HN282="","DCE","REA"),$D282),""))</f>
        <v>DCE</v>
      </c>
      <c r="AB282" s="155" t="str">
        <f t="shared" ref="AB282:AB284" ca="1" si="4006">IF(AND(BY282&gt;0,BZ282&gt;0),"-",IF(AND(BY282&gt;0,BZ282=0),IF($D282="DCE/REA",IF(HO282="","DCE","REA"),$D282),""))</f>
        <v/>
      </c>
      <c r="AC282" s="155" t="str">
        <f t="shared" ref="AC282:AC284" ca="1" si="4007">IF(AND(BZ282&gt;0,CA282&gt;0),"-",IF(AND(BZ282&gt;0,CA282=0),IF($D282="DCE/REA",IF(HP282="","DCE","REA"),$D282),""))</f>
        <v/>
      </c>
      <c r="AD282" s="155" t="str">
        <f t="shared" ref="AD282:AD284" ca="1" si="4008">IF(AND(CA282&gt;0,CB282&gt;0),"-",IF(AND(CA282&gt;0,CB282=0),IF($D282="DCE/REA",IF(HQ282="","DCE","REA"),$D282),""))</f>
        <v/>
      </c>
      <c r="AE282" s="155" t="str">
        <f t="shared" ref="AE282:AE284" ca="1" si="4009">IF(AND(CB282&gt;0,CC282&gt;0),"-",IF(AND(CB282&gt;0,CC282=0),IF($D282="DCE/REA",IF(HR282="","DCE","REA"),$D282),""))</f>
        <v/>
      </c>
      <c r="AF282" s="155" t="str">
        <f t="shared" ref="AF282:AF284" ca="1" si="4010">IF(AND(CC282&gt;0,CD282&gt;0),"-",IF(AND(CC282&gt;0,CD282=0),IF($D282="DCE/REA",IF(HS282="","DCE","REA"),$D282),""))</f>
        <v/>
      </c>
      <c r="AG282" s="156" t="str">
        <f t="shared" ref="AG282:AG284" ca="1" si="4011">IF(AND(CD282&gt;0,CE282&gt;0),"-",IF(AND(CD282&gt;0,CE282=0),IF($D282="DCE/REA",IF(HT282="","DCE","REA"),$D282),""))</f>
        <v/>
      </c>
      <c r="AH282" s="154" t="str">
        <f t="shared" ref="AH282:AH284" ca="1" si="4012">IF(AND(CE282&gt;0,CF282&gt;0),"-",IF(AND(CE282&gt;0,CF282=0),IF($D282="DCE/REA",IF(HU282="","DCE","REA"),$D282),""))</f>
        <v/>
      </c>
      <c r="AI282" s="155" t="str">
        <f t="shared" ref="AI282:AI284" ca="1" si="4013">IF(AND(CF282&gt;0,CG282&gt;0),"-",IF(AND(CF282&gt;0,CG282=0),IF($D282="DCE/REA",IF(HV282="","DCE","REA"),$D282),""))</f>
        <v/>
      </c>
      <c r="AJ282" s="155" t="str">
        <f t="shared" ref="AJ282:AJ284" ca="1" si="4014">IF(AND(CG282&gt;0,CH282&gt;0),"-",IF(AND(CG282&gt;0,CH282=0),IF($D282="DCE/REA",IF(HW282="","DCE","REA"),$D282),""))</f>
        <v/>
      </c>
      <c r="AK282" s="155" t="str">
        <f t="shared" ref="AK282:AK284" ca="1" si="4015">IF(AND(CH282&gt;0,CI282&gt;0),"-",IF(AND(CH282&gt;0,CI282=0),IF($D282="DCE/REA",IF(HX282="","DCE","REA"),$D282),""))</f>
        <v/>
      </c>
      <c r="AL282" s="155" t="str">
        <f t="shared" ref="AL282:AL284" ca="1" si="4016">IF(AND(CI282&gt;0,CJ282&gt;0),"-",IF(AND(CI282&gt;0,CJ282=0),IF($D282="DCE/REA",IF(HY282="","DCE","REA"),$D282),""))</f>
        <v/>
      </c>
      <c r="AM282" s="155" t="str">
        <f t="shared" ref="AM282:AM284" ca="1" si="4017">IF(AND(CJ282&gt;0,CK282&gt;0),"-",IF(AND(CJ282&gt;0,CK282=0),IF($D282="DCE/REA",IF(HZ282="","DCE","REA"),$D282),""))</f>
        <v/>
      </c>
      <c r="AN282" s="155" t="str">
        <f t="shared" ref="AN282:AN284" ca="1" si="4018">IF(AND(CK282&gt;0,CL282&gt;0),"-",IF(AND(CK282&gt;0,CL282=0),IF($D282="DCE/REA",IF(IA282="","DCE","REA"),$D282),""))</f>
        <v/>
      </c>
      <c r="AO282" s="155" t="str">
        <f t="shared" ref="AO282:AO284" ca="1" si="4019">IF(AND(CL282&gt;0,CM282&gt;0),"-",IF(AND(CL282&gt;0,CM282=0),IF($D282="DCE/REA",IF(IB282="","DCE","REA"),$D282),""))</f>
        <v/>
      </c>
      <c r="AP282" s="155" t="str">
        <f t="shared" ref="AP282:AP284" ca="1" si="4020">IF(AND(CM282&gt;0,CN282&gt;0),"-",IF(AND(CM282&gt;0,CN282=0),IF($D282="DCE/REA",IF(IC282="","DCE","REA"),$D282),""))</f>
        <v/>
      </c>
      <c r="AQ282" s="155" t="str">
        <f t="shared" ref="AQ282:AQ284" ca="1" si="4021">IF(AND(CN282&gt;0,CO282&gt;0),"-",IF(AND(CN282&gt;0,CO282=0),IF($D282="DCE/REA",IF(ID282="","DCE","REA"),$D282),""))</f>
        <v/>
      </c>
      <c r="AR282" s="155" t="str">
        <f t="shared" ref="AR282:AR284" ca="1" si="4022">IF(AND(CO282&gt;0,CP282&gt;0),"-",IF(AND(CO282&gt;0,CP282=0),IF($D282="DCE/REA",IF(IE282="","DCE","REA"),$D282),""))</f>
        <v/>
      </c>
      <c r="AS282" s="156" t="str">
        <f t="shared" ref="AS282:AS284" ca="1" si="4023">IF(AND(CP282&gt;0,CQ282&gt;0),"-",IF(AND(CP282&gt;0,CQ282=0),IF($D282="DCE/REA",IF(IF282="","DCE","REA"),$D282),""))</f>
        <v/>
      </c>
      <c r="AT282" s="154" t="str">
        <f t="shared" ref="AT282:AT284" ca="1" si="4024">IF(AND(CQ282&gt;0,CR282&gt;0),"-",IF(AND(CQ282&gt;0,CR282=0),IF($D282="DCE/REA",IF(IG282="","DCE","REA"),$D282),""))</f>
        <v/>
      </c>
      <c r="AU282" s="155" t="str">
        <f t="shared" ref="AU282:AU284" ca="1" si="4025">IF(AND(CR282&gt;0,CS282&gt;0),"-",IF(AND(CR282&gt;0,CS282=0),IF($D282="DCE/REA",IF(IH282="","DCE","REA"),$D282),""))</f>
        <v/>
      </c>
      <c r="AV282" s="155" t="str">
        <f t="shared" ref="AV282:AV284" ca="1" si="4026">IF(AND(CS282&gt;0,CT282&gt;0),"-",IF(AND(CS282&gt;0,CT282=0),IF($D282="DCE/REA",IF(II282="","DCE","REA"),$D282),""))</f>
        <v/>
      </c>
      <c r="AW282" s="155" t="str">
        <f t="shared" ref="AW282:AW284" ca="1" si="4027">IF(AND(CT282&gt;0,CU282&gt;0),"-",IF(AND(CT282&gt;0,CU282=0),IF($D282="DCE/REA",IF(IJ282="","DCE","REA"),$D282),""))</f>
        <v/>
      </c>
      <c r="AX282" s="155" t="str">
        <f t="shared" ref="AX282:AX284" ca="1" si="4028">IF(AND(CU282&gt;0,CV282&gt;0),"-",IF(AND(CU282&gt;0,CV282=0),IF($D282="DCE/REA",IF(IK282="","DCE","REA"),$D282),""))</f>
        <v/>
      </c>
      <c r="AY282" s="155" t="str">
        <f t="shared" ref="AY282:AY284" ca="1" si="4029">IF(AND(CV282&gt;0,CW282&gt;0),"-",IF(AND(CV282&gt;0,CW282=0),IF($D282="DCE/REA",IF(IL282="","DCE","REA"),$D282),""))</f>
        <v/>
      </c>
      <c r="AZ282" s="155" t="str">
        <f t="shared" ref="AZ282:AZ284" ca="1" si="4030">IF(AND(CW282&gt;0,CX282&gt;0),"-",IF(AND(CW282&gt;0,CX282=0),IF($D282="DCE/REA",IF(IM282="","DCE","REA"),$D282),""))</f>
        <v/>
      </c>
      <c r="BA282" s="155" t="str">
        <f t="shared" ref="BA282:BA284" ca="1" si="4031">IF(AND(CX282&gt;0,CY282&gt;0),"-",IF(AND(CX282&gt;0,CY282=0),IF($D282="DCE/REA",IF(IN282="","DCE","REA"),$D282),""))</f>
        <v/>
      </c>
      <c r="BB282" s="155" t="str">
        <f t="shared" ref="BB282:BB284" ca="1" si="4032">IF(AND(CY282&gt;0,CZ282&gt;0),"-",IF(AND(CY282&gt;0,CZ282=0),IF($D282="DCE/REA",IF(IO282="","DCE","REA"),$D282),""))</f>
        <v/>
      </c>
      <c r="BC282" s="155" t="str">
        <f t="shared" ref="BC282:BC284" ca="1" si="4033">IF(AND(CZ282&gt;0,DA282&gt;0),"-",IF(AND(CZ282&gt;0,DA282=0),IF($D282="DCE/REA",IF(IP282="","DCE","REA"),$D282),""))</f>
        <v/>
      </c>
      <c r="BD282" s="155" t="str">
        <f t="shared" ref="BD282:BD284" ca="1" si="4034">IF(AND(DA282&gt;0,DB282&gt;0),"-",IF(AND(DA282&gt;0,DB282=0),IF($D282="DCE/REA",IF(IQ282="","DCE","REA"),$D282),""))</f>
        <v/>
      </c>
      <c r="BE282" s="156" t="str">
        <f t="shared" ref="BE282:BE284" ca="1" si="4035">IF(AND(DB282&gt;0,DC282&gt;0),"-",IF(AND(DB282&gt;0,DC282=0),IF($D282="DCE/REA",IF(IR282="","DCE","REA"),$D282),""))</f>
        <v/>
      </c>
      <c r="BF282" s="154" t="str">
        <f t="shared" ref="BF282:BF284" ca="1" si="4036">IF(AND(DC282&gt;0,DD282&gt;0),"-",IF(AND(DC282&gt;0,DD282=0),IF($D282="DCE/REA",IF(IS282="","DCE","REA"),$D282),""))</f>
        <v/>
      </c>
      <c r="BG282" s="155" t="str">
        <f t="shared" ref="BG282:BG284" ca="1" si="4037">IF(AND(DD282&gt;0,DE282&gt;0),"-",IF(AND(DD282&gt;0,DE282=0),IF($D282="DCE/REA",IF(IT282="","DCE","REA"),$D282),""))</f>
        <v/>
      </c>
      <c r="BH282" s="155" t="str">
        <f t="shared" ref="BH282:BH284" ca="1" si="4038">IF(AND(DE282&gt;0,DF282&gt;0),"-",IF(AND(DE282&gt;0,DF282=0),IF($D282="DCE/REA",IF(IU282="","DCE","REA"),$D282),""))</f>
        <v/>
      </c>
      <c r="BI282" s="155" t="str">
        <f t="shared" ref="BI282:BI284" ca="1" si="4039">IF(AND(DF282&gt;0,DG282&gt;0),"-",IF(AND(DF282&gt;0,DG282=0),IF($D282="DCE/REA",IF(IV282="","DCE","REA"),$D282),""))</f>
        <v/>
      </c>
      <c r="BJ282" s="155" t="str">
        <f t="shared" ref="BJ282:BJ284" ca="1" si="4040">IF(AND(DG282&gt;0,DH282&gt;0),"-",IF(AND(DG282&gt;0,DH282=0),IF($D282="DCE/REA",IF(IW282="","DCE","REA"),$D282),""))</f>
        <v/>
      </c>
      <c r="BK282" s="155" t="str">
        <f t="shared" ref="BK282:BK284" ca="1" si="4041">IF(AND(DH282&gt;0,DI282&gt;0),"-",IF(AND(DH282&gt;0,DI282=0),IF($D282="DCE/REA",IF(IX282="","DCE","REA"),$D282),""))</f>
        <v/>
      </c>
      <c r="BL282" s="155" t="str">
        <f t="shared" ref="BL282:BL284" ca="1" si="4042">IF(AND(DI282&gt;0,DJ282&gt;0),"-",IF(AND(DI282&gt;0,DJ282=0),IF($D282="DCE/REA",IF(IY282="","DCE","REA"),$D282),""))</f>
        <v/>
      </c>
      <c r="BM282" s="155" t="str">
        <f t="shared" ref="BM282:BM284" ca="1" si="4043">IF(AND(DJ282&gt;0,DK282&gt;0),"-",IF(AND(DJ282&gt;0,DK282=0),IF($D282="DCE/REA",IF(IZ282="","DCE","REA"),$D282),""))</f>
        <v/>
      </c>
      <c r="BN282" s="155" t="str">
        <f t="shared" ref="BN282:BN284" ca="1" si="4044">IF(AND(DK282&gt;0,DL282&gt;0),"-",IF(AND(DK282&gt;0,DL282=0),IF($D282="DCE/REA",IF(JA282="","DCE","REA"),$D282),""))</f>
        <v/>
      </c>
      <c r="BO282" s="155" t="str">
        <f t="shared" ref="BO282:BO284" ca="1" si="4045">IF(AND(DL282&gt;0,DM282&gt;0),"-",IF(AND(DL282&gt;0,DM282=0),IF($D282="DCE/REA",IF(JB282="","DCE","REA"),$D282),""))</f>
        <v/>
      </c>
      <c r="BP282" s="155" t="str">
        <f t="shared" ref="BP282:BP284" ca="1" si="4046">IF(AND(DM282&gt;0,DN282&gt;0),"-",IF(AND(DM282&gt;0,DN282=0),IF($D282="DCE/REA",IF(JC282="","DCE","REA"),$D282),""))</f>
        <v/>
      </c>
      <c r="BQ282" s="156" t="str">
        <f t="shared" ref="BQ282:BQ284" ca="1" si="4047">IF(AND(DN282&gt;0,DO282&gt;0),"-",IF(AND(DN282&gt;0,DO282=0),IF($D282="DCE/REA",IF(JD282="","DCE","REA"),$D282),""))</f>
        <v/>
      </c>
      <c r="BR282" s="52"/>
      <c r="BS282" s="53">
        <f t="shared" ref="BS282:CH284" ca="1" si="4048">IF(OFFSET($HI282,,(COLUMN()-COLUMN($BS$1:$BS$12)),,1)&lt;&gt;"",OFFSET($HI282,,(COLUMN()-COLUMN($BS$1:$BS$12)),,1),SUM(OFFSET($DP282,,2*(COLUMN()-COLUMN($BS$1:$BS$12)),,2)))</f>
        <v>47.058823529411768</v>
      </c>
      <c r="BT282" s="53">
        <f t="shared" ca="1" si="4048"/>
        <v>47.058823529411768</v>
      </c>
      <c r="BU282" s="53">
        <f t="shared" ca="1" si="4048"/>
        <v>70.588235294117652</v>
      </c>
      <c r="BV282" s="53">
        <f t="shared" ca="1" si="4048"/>
        <v>94.117647058823536</v>
      </c>
      <c r="BW282" s="53">
        <f t="shared" ca="1" si="4048"/>
        <v>94.117647058823536</v>
      </c>
      <c r="BX282" s="53">
        <f t="shared" ca="1" si="4048"/>
        <v>47.058823529411768</v>
      </c>
      <c r="BY282" s="53">
        <f t="shared" ca="1" si="4048"/>
        <v>0</v>
      </c>
      <c r="BZ282" s="53">
        <f t="shared" ca="1" si="4048"/>
        <v>0</v>
      </c>
      <c r="CA282" s="53">
        <f t="shared" ca="1" si="4048"/>
        <v>0</v>
      </c>
      <c r="CB282" s="53">
        <f t="shared" ca="1" si="4048"/>
        <v>0</v>
      </c>
      <c r="CC282" s="53">
        <f t="shared" ca="1" si="4048"/>
        <v>0</v>
      </c>
      <c r="CD282" s="54">
        <f t="shared" ca="1" si="4048"/>
        <v>0</v>
      </c>
      <c r="CE282" s="53">
        <f t="shared" ca="1" si="4048"/>
        <v>0</v>
      </c>
      <c r="CF282" s="53">
        <f t="shared" ca="1" si="4048"/>
        <v>0</v>
      </c>
      <c r="CG282" s="53">
        <f t="shared" ca="1" si="4048"/>
        <v>0</v>
      </c>
      <c r="CH282" s="53">
        <f t="shared" ca="1" si="4048"/>
        <v>0</v>
      </c>
      <c r="CI282" s="53">
        <f t="shared" ref="CI282:CX284" ca="1" si="4049">IF(OFFSET($HI282,,(COLUMN()-COLUMN($BS$1:$BS$12)),,1)&lt;&gt;"",OFFSET($HI282,,(COLUMN()-COLUMN($BS$1:$BS$12)),,1),SUM(OFFSET($DP282,,2*(COLUMN()-COLUMN($BS$1:$BS$12)),,2)))</f>
        <v>0</v>
      </c>
      <c r="CJ282" s="53">
        <f t="shared" ca="1" si="4049"/>
        <v>0</v>
      </c>
      <c r="CK282" s="53">
        <f t="shared" ca="1" si="4049"/>
        <v>0</v>
      </c>
      <c r="CL282" s="53">
        <f t="shared" ca="1" si="4049"/>
        <v>0</v>
      </c>
      <c r="CM282" s="53">
        <f t="shared" ca="1" si="4049"/>
        <v>0</v>
      </c>
      <c r="CN282" s="53">
        <f t="shared" ca="1" si="4049"/>
        <v>0</v>
      </c>
      <c r="CO282" s="53">
        <f t="shared" ca="1" si="4049"/>
        <v>0</v>
      </c>
      <c r="CP282" s="54">
        <f t="shared" ca="1" si="4049"/>
        <v>0</v>
      </c>
      <c r="CQ282" s="53">
        <f t="shared" ca="1" si="4049"/>
        <v>0</v>
      </c>
      <c r="CR282" s="53">
        <f t="shared" ca="1" si="4049"/>
        <v>0</v>
      </c>
      <c r="CS282" s="53">
        <f t="shared" ca="1" si="4049"/>
        <v>0</v>
      </c>
      <c r="CT282" s="53">
        <f t="shared" ca="1" si="4049"/>
        <v>0</v>
      </c>
      <c r="CU282" s="53">
        <f t="shared" ca="1" si="4049"/>
        <v>0</v>
      </c>
      <c r="CV282" s="53">
        <f t="shared" ca="1" si="4049"/>
        <v>0</v>
      </c>
      <c r="CW282" s="53">
        <f t="shared" ca="1" si="4049"/>
        <v>0</v>
      </c>
      <c r="CX282" s="53">
        <f t="shared" ca="1" si="4049"/>
        <v>0</v>
      </c>
      <c r="CY282" s="53">
        <f t="shared" ref="CY282:DN284" ca="1" si="4050">IF(OFFSET($HI282,,(COLUMN()-COLUMN($BS$1:$BS$12)),,1)&lt;&gt;"",OFFSET($HI282,,(COLUMN()-COLUMN($BS$1:$BS$12)),,1),SUM(OFFSET($DP282,,2*(COLUMN()-COLUMN($BS$1:$BS$12)),,2)))</f>
        <v>0</v>
      </c>
      <c r="CZ282" s="53">
        <f t="shared" ca="1" si="4050"/>
        <v>0</v>
      </c>
      <c r="DA282" s="53">
        <f t="shared" ca="1" si="4050"/>
        <v>0</v>
      </c>
      <c r="DB282" s="54">
        <f t="shared" ca="1" si="4050"/>
        <v>0</v>
      </c>
      <c r="DC282" s="53">
        <f t="shared" ca="1" si="4050"/>
        <v>0</v>
      </c>
      <c r="DD282" s="53">
        <f t="shared" ca="1" si="4050"/>
        <v>0</v>
      </c>
      <c r="DE282" s="53">
        <f t="shared" ca="1" si="4050"/>
        <v>0</v>
      </c>
      <c r="DF282" s="53">
        <f t="shared" ca="1" si="4050"/>
        <v>0</v>
      </c>
      <c r="DG282" s="53">
        <f t="shared" ca="1" si="4050"/>
        <v>0</v>
      </c>
      <c r="DH282" s="53">
        <f t="shared" ca="1" si="4050"/>
        <v>0</v>
      </c>
      <c r="DI282" s="53">
        <f t="shared" ca="1" si="4050"/>
        <v>0</v>
      </c>
      <c r="DJ282" s="53">
        <f t="shared" ca="1" si="4050"/>
        <v>0</v>
      </c>
      <c r="DK282" s="53">
        <f t="shared" ca="1" si="4050"/>
        <v>0</v>
      </c>
      <c r="DL282" s="53">
        <f t="shared" ca="1" si="4050"/>
        <v>0</v>
      </c>
      <c r="DM282" s="53">
        <f t="shared" ca="1" si="4050"/>
        <v>0</v>
      </c>
      <c r="DN282" s="53">
        <f t="shared" ca="1" si="4050"/>
        <v>0</v>
      </c>
      <c r="DO282" s="52"/>
      <c r="DP282" s="60">
        <v>23.529411764705884</v>
      </c>
      <c r="DQ282" s="53">
        <v>23.529411764705884</v>
      </c>
      <c r="DR282" s="53">
        <v>23.529411764705884</v>
      </c>
      <c r="DS282" s="53">
        <v>23.529411764705884</v>
      </c>
      <c r="DT282" s="53">
        <v>23.529411764705884</v>
      </c>
      <c r="DU282" s="53">
        <v>47.058823529411768</v>
      </c>
      <c r="DV282" s="53">
        <v>47.058823529411768</v>
      </c>
      <c r="DW282" s="53">
        <v>47.058823529411768</v>
      </c>
      <c r="DX282" s="53">
        <v>47.058823529411768</v>
      </c>
      <c r="DY282" s="53">
        <v>47.058823529411768</v>
      </c>
      <c r="DZ282" s="53">
        <v>47.058823529411768</v>
      </c>
      <c r="EA282" s="53">
        <v>0</v>
      </c>
      <c r="EB282" s="53">
        <v>0</v>
      </c>
      <c r="EC282" s="53">
        <v>0</v>
      </c>
      <c r="ED282" s="53">
        <v>0</v>
      </c>
      <c r="EE282" s="53">
        <v>0</v>
      </c>
      <c r="EF282" s="53">
        <v>0</v>
      </c>
      <c r="EG282" s="53">
        <v>0</v>
      </c>
      <c r="EH282" s="53">
        <v>0</v>
      </c>
      <c r="EI282" s="53">
        <v>0</v>
      </c>
      <c r="EJ282" s="53">
        <v>0</v>
      </c>
      <c r="EK282" s="53">
        <v>0</v>
      </c>
      <c r="EL282" s="55">
        <v>0</v>
      </c>
      <c r="EM282" s="54">
        <v>0</v>
      </c>
      <c r="EN282" s="53">
        <v>0</v>
      </c>
      <c r="EO282" s="53">
        <v>0</v>
      </c>
      <c r="EP282" s="53">
        <v>0</v>
      </c>
      <c r="EQ282" s="53">
        <v>0</v>
      </c>
      <c r="ER282" s="53">
        <v>0</v>
      </c>
      <c r="ES282" s="53">
        <v>0</v>
      </c>
      <c r="ET282" s="53">
        <v>0</v>
      </c>
      <c r="EU282" s="53">
        <v>0</v>
      </c>
      <c r="EV282" s="53">
        <v>0</v>
      </c>
      <c r="EW282" s="53">
        <v>0</v>
      </c>
      <c r="EX282" s="53">
        <v>0</v>
      </c>
      <c r="EY282" s="53">
        <v>0</v>
      </c>
      <c r="EZ282" s="53">
        <v>0</v>
      </c>
      <c r="FA282" s="53">
        <v>0</v>
      </c>
      <c r="FB282" s="53">
        <v>0</v>
      </c>
      <c r="FC282" s="53">
        <v>0</v>
      </c>
      <c r="FD282" s="53">
        <v>0</v>
      </c>
      <c r="FE282" s="53">
        <v>0</v>
      </c>
      <c r="FF282" s="53">
        <v>0</v>
      </c>
      <c r="FG282" s="53">
        <v>0</v>
      </c>
      <c r="FH282" s="53">
        <v>0</v>
      </c>
      <c r="FI282" s="53">
        <v>0</v>
      </c>
      <c r="FJ282" s="53">
        <v>0</v>
      </c>
      <c r="FK282" s="54">
        <v>0</v>
      </c>
      <c r="FL282" s="53">
        <v>0</v>
      </c>
      <c r="FM282" s="53">
        <v>0</v>
      </c>
      <c r="FN282" s="53">
        <v>0</v>
      </c>
      <c r="FO282" s="53">
        <v>0</v>
      </c>
      <c r="FP282" s="53">
        <v>0</v>
      </c>
      <c r="FQ282" s="53">
        <v>0</v>
      </c>
      <c r="FR282" s="53">
        <v>0</v>
      </c>
      <c r="FS282" s="53">
        <v>0</v>
      </c>
      <c r="FT282" s="53">
        <v>0</v>
      </c>
      <c r="FU282" s="53">
        <v>0</v>
      </c>
      <c r="FV282" s="53">
        <v>0</v>
      </c>
      <c r="FW282" s="53">
        <v>0</v>
      </c>
      <c r="FX282" s="53">
        <v>0</v>
      </c>
      <c r="FY282" s="53">
        <v>0</v>
      </c>
      <c r="FZ282" s="53">
        <v>0</v>
      </c>
      <c r="GA282" s="53">
        <v>0</v>
      </c>
      <c r="GB282" s="53">
        <v>0</v>
      </c>
      <c r="GC282" s="53">
        <v>0</v>
      </c>
      <c r="GD282" s="53">
        <v>0</v>
      </c>
      <c r="GE282" s="53">
        <v>0</v>
      </c>
      <c r="GF282" s="53">
        <v>0</v>
      </c>
      <c r="GG282" s="53">
        <v>0</v>
      </c>
      <c r="GH282" s="53">
        <v>0</v>
      </c>
      <c r="GI282" s="54">
        <v>0</v>
      </c>
      <c r="GJ282" s="53">
        <v>0</v>
      </c>
      <c r="GK282" s="53">
        <v>0</v>
      </c>
      <c r="GL282" s="53">
        <v>0</v>
      </c>
      <c r="GM282" s="53">
        <v>0</v>
      </c>
      <c r="GN282" s="53">
        <v>0</v>
      </c>
      <c r="GO282" s="53">
        <v>0</v>
      </c>
      <c r="GP282" s="53">
        <v>0</v>
      </c>
      <c r="GQ282" s="53">
        <v>0</v>
      </c>
      <c r="GR282" s="53">
        <v>0</v>
      </c>
      <c r="GS282" s="53">
        <v>0</v>
      </c>
      <c r="GT282" s="53">
        <v>0</v>
      </c>
      <c r="GU282" s="53">
        <v>0</v>
      </c>
      <c r="GV282" s="53">
        <v>0</v>
      </c>
      <c r="GW282" s="53">
        <v>0</v>
      </c>
      <c r="GX282" s="53">
        <v>0</v>
      </c>
      <c r="GY282" s="53">
        <v>0</v>
      </c>
      <c r="GZ282" s="53">
        <v>0</v>
      </c>
      <c r="HA282" s="53">
        <v>0</v>
      </c>
      <c r="HB282" s="53">
        <v>0</v>
      </c>
      <c r="HC282" s="53">
        <v>0</v>
      </c>
      <c r="HD282" s="53">
        <v>0</v>
      </c>
      <c r="HE282" s="53">
        <v>0</v>
      </c>
      <c r="HF282" s="53">
        <v>0</v>
      </c>
      <c r="HG282" s="54">
        <v>0</v>
      </c>
      <c r="HH282" s="52"/>
      <c r="HI282" s="160"/>
      <c r="HJ282" s="161"/>
      <c r="HK282" s="161"/>
      <c r="HL282" s="161"/>
      <c r="HM282" s="161"/>
      <c r="HN282" s="161"/>
      <c r="HO282" s="161"/>
      <c r="HP282" s="161"/>
      <c r="HQ282" s="161"/>
      <c r="HR282" s="161"/>
      <c r="HS282" s="161"/>
      <c r="HT282" s="162"/>
      <c r="HU282" s="160"/>
      <c r="HV282" s="161"/>
      <c r="HW282" s="161"/>
      <c r="HX282" s="161"/>
      <c r="HY282" s="161"/>
      <c r="HZ282" s="161"/>
      <c r="IA282" s="161"/>
      <c r="IB282" s="161"/>
      <c r="IC282" s="161"/>
      <c r="ID282" s="161"/>
      <c r="IE282" s="161"/>
      <c r="IF282" s="162"/>
      <c r="IG282" s="160"/>
      <c r="IH282" s="161"/>
      <c r="II282" s="161"/>
      <c r="IJ282" s="161"/>
      <c r="IK282" s="161"/>
      <c r="IL282" s="161"/>
      <c r="IM282" s="161"/>
      <c r="IN282" s="161"/>
      <c r="IO282" s="161"/>
      <c r="IP282" s="161"/>
      <c r="IQ282" s="161"/>
      <c r="IR282" s="162"/>
      <c r="IS282" s="160"/>
      <c r="IT282" s="161"/>
      <c r="IU282" s="161"/>
      <c r="IV282" s="161"/>
      <c r="IW282" s="161"/>
      <c r="IX282" s="161"/>
      <c r="IY282" s="161"/>
      <c r="IZ282" s="161"/>
      <c r="JA282" s="161"/>
      <c r="JB282" s="161"/>
      <c r="JC282" s="161"/>
      <c r="JD282" s="162"/>
      <c r="JE282" s="92"/>
    </row>
    <row r="283" spans="1:265" s="1" customFormat="1" ht="14.4" x14ac:dyDescent="0.3">
      <c r="A283" s="125"/>
      <c r="B283" s="163">
        <f t="shared" ca="1" si="3991"/>
        <v>0</v>
      </c>
      <c r="C283" s="164" t="str">
        <f t="shared" ca="1" si="3992"/>
        <v>Affaire 1</v>
      </c>
      <c r="D283" s="140" t="str">
        <f t="shared" ca="1" si="3993"/>
        <v>DCE/REA</v>
      </c>
      <c r="E283" s="141" t="s">
        <v>39</v>
      </c>
      <c r="F283" s="142">
        <v>2</v>
      </c>
      <c r="G283" s="140">
        <f t="shared" ca="1" si="3994"/>
        <v>0</v>
      </c>
      <c r="H283" s="140">
        <f t="shared" ca="1" si="3995"/>
        <v>0</v>
      </c>
      <c r="I283" s="168">
        <f t="shared" ca="1" si="3996"/>
        <v>0</v>
      </c>
      <c r="J283" s="140">
        <f t="shared" ca="1" si="3997"/>
        <v>0</v>
      </c>
      <c r="K283" s="140">
        <f t="shared" ca="1" si="3998"/>
        <v>0</v>
      </c>
      <c r="L283" s="143">
        <f t="shared" ca="1" si="3999"/>
        <v>0</v>
      </c>
      <c r="M283" s="108"/>
      <c r="N283" s="145">
        <v>200</v>
      </c>
      <c r="O283" s="146">
        <v>43466</v>
      </c>
      <c r="P283" s="146">
        <v>43600</v>
      </c>
      <c r="Q283" s="147">
        <v>43597</v>
      </c>
      <c r="R283" s="148" t="str">
        <f ca="1">IF(AND($P283&lt;&gt;"",$P283&lt;=$B$1,$Q283=""),"RETARD","")</f>
        <v/>
      </c>
      <c r="S283" s="148">
        <f ca="1">IF($O283="","",IF(AND($B$1&lt;$P283,$Q283=""),$P283,IF(AND($Q283&lt;=$P283,$Q283&lt;&gt;""),$Q283,EDATE($P283,1))))</f>
        <v>43597</v>
      </c>
      <c r="T283" s="150"/>
      <c r="U283" s="108"/>
      <c r="V283" s="154" t="str">
        <f t="shared" ca="1" si="4000"/>
        <v>-</v>
      </c>
      <c r="W283" s="155" t="str">
        <f t="shared" ca="1" si="4001"/>
        <v>-</v>
      </c>
      <c r="X283" s="155" t="str">
        <f t="shared" ca="1" si="4002"/>
        <v>-</v>
      </c>
      <c r="Y283" s="155" t="str">
        <f t="shared" ca="1" si="4003"/>
        <v>-</v>
      </c>
      <c r="Z283" s="155" t="str">
        <f t="shared" ca="1" si="4004"/>
        <v>DCE</v>
      </c>
      <c r="AA283" s="155" t="str">
        <f t="shared" ca="1" si="4005"/>
        <v/>
      </c>
      <c r="AB283" s="155" t="str">
        <f t="shared" ca="1" si="4006"/>
        <v/>
      </c>
      <c r="AC283" s="155" t="str">
        <f t="shared" ca="1" si="4007"/>
        <v/>
      </c>
      <c r="AD283" s="155" t="str">
        <f t="shared" ca="1" si="4008"/>
        <v/>
      </c>
      <c r="AE283" s="155" t="str">
        <f t="shared" ca="1" si="4009"/>
        <v/>
      </c>
      <c r="AF283" s="155" t="str">
        <f t="shared" ca="1" si="4010"/>
        <v/>
      </c>
      <c r="AG283" s="156" t="str">
        <f t="shared" ca="1" si="4011"/>
        <v/>
      </c>
      <c r="AH283" s="154" t="str">
        <f t="shared" ca="1" si="4012"/>
        <v/>
      </c>
      <c r="AI283" s="155" t="str">
        <f t="shared" ca="1" si="4013"/>
        <v/>
      </c>
      <c r="AJ283" s="155" t="str">
        <f t="shared" ca="1" si="4014"/>
        <v/>
      </c>
      <c r="AK283" s="155" t="str">
        <f t="shared" ca="1" si="4015"/>
        <v/>
      </c>
      <c r="AL283" s="155" t="str">
        <f t="shared" ca="1" si="4016"/>
        <v/>
      </c>
      <c r="AM283" s="155" t="str">
        <f t="shared" ca="1" si="4017"/>
        <v/>
      </c>
      <c r="AN283" s="155" t="str">
        <f t="shared" ca="1" si="4018"/>
        <v/>
      </c>
      <c r="AO283" s="155" t="str">
        <f t="shared" ca="1" si="4019"/>
        <v/>
      </c>
      <c r="AP283" s="155" t="str">
        <f t="shared" ca="1" si="4020"/>
        <v/>
      </c>
      <c r="AQ283" s="155" t="str">
        <f t="shared" ca="1" si="4021"/>
        <v/>
      </c>
      <c r="AR283" s="155" t="str">
        <f t="shared" ca="1" si="4022"/>
        <v/>
      </c>
      <c r="AS283" s="156" t="str">
        <f t="shared" ca="1" si="4023"/>
        <v/>
      </c>
      <c r="AT283" s="154" t="str">
        <f t="shared" ca="1" si="4024"/>
        <v/>
      </c>
      <c r="AU283" s="155" t="str">
        <f t="shared" ca="1" si="4025"/>
        <v/>
      </c>
      <c r="AV283" s="155" t="str">
        <f t="shared" ca="1" si="4026"/>
        <v/>
      </c>
      <c r="AW283" s="155" t="str">
        <f t="shared" ca="1" si="4027"/>
        <v/>
      </c>
      <c r="AX283" s="155" t="str">
        <f t="shared" ca="1" si="4028"/>
        <v/>
      </c>
      <c r="AY283" s="155" t="str">
        <f t="shared" ca="1" si="4029"/>
        <v/>
      </c>
      <c r="AZ283" s="155" t="str">
        <f t="shared" ca="1" si="4030"/>
        <v/>
      </c>
      <c r="BA283" s="155" t="str">
        <f t="shared" ca="1" si="4031"/>
        <v/>
      </c>
      <c r="BB283" s="155" t="str">
        <f t="shared" ca="1" si="4032"/>
        <v/>
      </c>
      <c r="BC283" s="155" t="str">
        <f t="shared" ca="1" si="4033"/>
        <v/>
      </c>
      <c r="BD283" s="155" t="str">
        <f t="shared" ca="1" si="4034"/>
        <v/>
      </c>
      <c r="BE283" s="156" t="str">
        <f t="shared" ca="1" si="4035"/>
        <v/>
      </c>
      <c r="BF283" s="154" t="str">
        <f t="shared" ca="1" si="4036"/>
        <v/>
      </c>
      <c r="BG283" s="155" t="str">
        <f t="shared" ca="1" si="4037"/>
        <v/>
      </c>
      <c r="BH283" s="155" t="str">
        <f t="shared" ca="1" si="4038"/>
        <v/>
      </c>
      <c r="BI283" s="155" t="str">
        <f t="shared" ca="1" si="4039"/>
        <v/>
      </c>
      <c r="BJ283" s="155" t="str">
        <f t="shared" ca="1" si="4040"/>
        <v/>
      </c>
      <c r="BK283" s="155" t="str">
        <f t="shared" ca="1" si="4041"/>
        <v/>
      </c>
      <c r="BL283" s="155" t="str">
        <f t="shared" ca="1" si="4042"/>
        <v/>
      </c>
      <c r="BM283" s="155" t="str">
        <f t="shared" ca="1" si="4043"/>
        <v/>
      </c>
      <c r="BN283" s="155" t="str">
        <f t="shared" ca="1" si="4044"/>
        <v/>
      </c>
      <c r="BO283" s="155" t="str">
        <f t="shared" ca="1" si="4045"/>
        <v/>
      </c>
      <c r="BP283" s="155" t="str">
        <f t="shared" ca="1" si="4046"/>
        <v/>
      </c>
      <c r="BQ283" s="156" t="str">
        <f t="shared" ca="1" si="4047"/>
        <v/>
      </c>
      <c r="BR283" s="52"/>
      <c r="BS283" s="53">
        <f t="shared" ca="1" si="4048"/>
        <v>44.444444444444443</v>
      </c>
      <c r="BT283" s="53">
        <f t="shared" ca="1" si="4048"/>
        <v>44.444444444444443</v>
      </c>
      <c r="BU283" s="53">
        <f t="shared" ca="1" si="4048"/>
        <v>44.444444444444443</v>
      </c>
      <c r="BV283" s="53">
        <f t="shared" ca="1" si="4048"/>
        <v>44.444444444444443</v>
      </c>
      <c r="BW283" s="53">
        <f t="shared" ca="1" si="4048"/>
        <v>22.222222222222221</v>
      </c>
      <c r="BX283" s="53">
        <f t="shared" ca="1" si="4048"/>
        <v>0</v>
      </c>
      <c r="BY283" s="53">
        <f t="shared" ca="1" si="4048"/>
        <v>0</v>
      </c>
      <c r="BZ283" s="53">
        <f t="shared" ca="1" si="4048"/>
        <v>0</v>
      </c>
      <c r="CA283" s="53">
        <f t="shared" ca="1" si="4048"/>
        <v>0</v>
      </c>
      <c r="CB283" s="53">
        <f t="shared" ca="1" si="4048"/>
        <v>0</v>
      </c>
      <c r="CC283" s="53">
        <f t="shared" ca="1" si="4048"/>
        <v>0</v>
      </c>
      <c r="CD283" s="54">
        <f t="shared" ca="1" si="4048"/>
        <v>0</v>
      </c>
      <c r="CE283" s="53">
        <f t="shared" ca="1" si="4048"/>
        <v>0</v>
      </c>
      <c r="CF283" s="53">
        <f t="shared" ca="1" si="4048"/>
        <v>0</v>
      </c>
      <c r="CG283" s="53">
        <f t="shared" ca="1" si="4048"/>
        <v>0</v>
      </c>
      <c r="CH283" s="53">
        <f t="shared" ca="1" si="4048"/>
        <v>0</v>
      </c>
      <c r="CI283" s="53">
        <f t="shared" ca="1" si="4049"/>
        <v>0</v>
      </c>
      <c r="CJ283" s="53">
        <f t="shared" ca="1" si="4049"/>
        <v>0</v>
      </c>
      <c r="CK283" s="53">
        <f t="shared" ca="1" si="4049"/>
        <v>0</v>
      </c>
      <c r="CL283" s="53">
        <f t="shared" ca="1" si="4049"/>
        <v>0</v>
      </c>
      <c r="CM283" s="53">
        <f t="shared" ca="1" si="4049"/>
        <v>0</v>
      </c>
      <c r="CN283" s="53">
        <f t="shared" ca="1" si="4049"/>
        <v>0</v>
      </c>
      <c r="CO283" s="53">
        <f t="shared" ca="1" si="4049"/>
        <v>0</v>
      </c>
      <c r="CP283" s="54">
        <f t="shared" ca="1" si="4049"/>
        <v>0</v>
      </c>
      <c r="CQ283" s="53">
        <f t="shared" ca="1" si="4049"/>
        <v>0</v>
      </c>
      <c r="CR283" s="53">
        <f t="shared" ca="1" si="4049"/>
        <v>0</v>
      </c>
      <c r="CS283" s="53">
        <f t="shared" ca="1" si="4049"/>
        <v>0</v>
      </c>
      <c r="CT283" s="53">
        <f t="shared" ca="1" si="4049"/>
        <v>0</v>
      </c>
      <c r="CU283" s="53">
        <f t="shared" ca="1" si="4049"/>
        <v>0</v>
      </c>
      <c r="CV283" s="53">
        <f t="shared" ca="1" si="4049"/>
        <v>0</v>
      </c>
      <c r="CW283" s="53">
        <f t="shared" ca="1" si="4049"/>
        <v>0</v>
      </c>
      <c r="CX283" s="53">
        <f t="shared" ca="1" si="4049"/>
        <v>0</v>
      </c>
      <c r="CY283" s="53">
        <f t="shared" ca="1" si="4050"/>
        <v>0</v>
      </c>
      <c r="CZ283" s="53">
        <f t="shared" ca="1" si="4050"/>
        <v>0</v>
      </c>
      <c r="DA283" s="53">
        <f t="shared" ca="1" si="4050"/>
        <v>0</v>
      </c>
      <c r="DB283" s="54">
        <f t="shared" ca="1" si="4050"/>
        <v>0</v>
      </c>
      <c r="DC283" s="53">
        <f t="shared" ca="1" si="4050"/>
        <v>0</v>
      </c>
      <c r="DD283" s="53">
        <f t="shared" ca="1" si="4050"/>
        <v>0</v>
      </c>
      <c r="DE283" s="53">
        <f t="shared" ca="1" si="4050"/>
        <v>0</v>
      </c>
      <c r="DF283" s="53">
        <f t="shared" ca="1" si="4050"/>
        <v>0</v>
      </c>
      <c r="DG283" s="53">
        <f t="shared" ca="1" si="4050"/>
        <v>0</v>
      </c>
      <c r="DH283" s="53">
        <f t="shared" ca="1" si="4050"/>
        <v>0</v>
      </c>
      <c r="DI283" s="53">
        <f t="shared" ca="1" si="4050"/>
        <v>0</v>
      </c>
      <c r="DJ283" s="53">
        <f t="shared" ca="1" si="4050"/>
        <v>0</v>
      </c>
      <c r="DK283" s="53">
        <f t="shared" ca="1" si="4050"/>
        <v>0</v>
      </c>
      <c r="DL283" s="53">
        <f t="shared" ca="1" si="4050"/>
        <v>0</v>
      </c>
      <c r="DM283" s="53">
        <f t="shared" ca="1" si="4050"/>
        <v>0</v>
      </c>
      <c r="DN283" s="53">
        <f t="shared" ca="1" si="4050"/>
        <v>0</v>
      </c>
      <c r="DO283" s="52"/>
      <c r="DP283" s="60">
        <v>22.222222222222221</v>
      </c>
      <c r="DQ283" s="53">
        <v>22.222222222222221</v>
      </c>
      <c r="DR283" s="53">
        <v>22.222222222222221</v>
      </c>
      <c r="DS283" s="53">
        <v>22.222222222222221</v>
      </c>
      <c r="DT283" s="53">
        <v>22.222222222222221</v>
      </c>
      <c r="DU283" s="53">
        <v>22.222222222222221</v>
      </c>
      <c r="DV283" s="53">
        <v>22.222222222222221</v>
      </c>
      <c r="DW283" s="53">
        <v>22.222222222222221</v>
      </c>
      <c r="DX283" s="53">
        <v>22.222222222222221</v>
      </c>
      <c r="DY283" s="53">
        <v>0</v>
      </c>
      <c r="DZ283" s="53">
        <v>0</v>
      </c>
      <c r="EA283" s="53">
        <v>0</v>
      </c>
      <c r="EB283" s="53">
        <v>0</v>
      </c>
      <c r="EC283" s="53">
        <v>0</v>
      </c>
      <c r="ED283" s="53">
        <v>0</v>
      </c>
      <c r="EE283" s="53">
        <v>0</v>
      </c>
      <c r="EF283" s="53">
        <v>0</v>
      </c>
      <c r="EG283" s="53">
        <v>0</v>
      </c>
      <c r="EH283" s="53">
        <v>0</v>
      </c>
      <c r="EI283" s="53">
        <v>0</v>
      </c>
      <c r="EJ283" s="53">
        <v>0</v>
      </c>
      <c r="EK283" s="53">
        <v>0</v>
      </c>
      <c r="EL283" s="55">
        <v>0</v>
      </c>
      <c r="EM283" s="54">
        <v>0</v>
      </c>
      <c r="EN283" s="53">
        <v>0</v>
      </c>
      <c r="EO283" s="53">
        <v>0</v>
      </c>
      <c r="EP283" s="53">
        <v>0</v>
      </c>
      <c r="EQ283" s="53">
        <v>0</v>
      </c>
      <c r="ER283" s="53">
        <v>0</v>
      </c>
      <c r="ES283" s="53">
        <v>0</v>
      </c>
      <c r="ET283" s="53">
        <v>0</v>
      </c>
      <c r="EU283" s="53">
        <v>0</v>
      </c>
      <c r="EV283" s="53">
        <v>0</v>
      </c>
      <c r="EW283" s="53">
        <v>0</v>
      </c>
      <c r="EX283" s="53">
        <v>0</v>
      </c>
      <c r="EY283" s="53">
        <v>0</v>
      </c>
      <c r="EZ283" s="53">
        <v>0</v>
      </c>
      <c r="FA283" s="53">
        <v>0</v>
      </c>
      <c r="FB283" s="53">
        <v>0</v>
      </c>
      <c r="FC283" s="53">
        <v>0</v>
      </c>
      <c r="FD283" s="53">
        <v>0</v>
      </c>
      <c r="FE283" s="53">
        <v>0</v>
      </c>
      <c r="FF283" s="53">
        <v>0</v>
      </c>
      <c r="FG283" s="53">
        <v>0</v>
      </c>
      <c r="FH283" s="53">
        <v>0</v>
      </c>
      <c r="FI283" s="53">
        <v>0</v>
      </c>
      <c r="FJ283" s="53">
        <v>0</v>
      </c>
      <c r="FK283" s="54">
        <v>0</v>
      </c>
      <c r="FL283" s="53">
        <v>0</v>
      </c>
      <c r="FM283" s="53">
        <v>0</v>
      </c>
      <c r="FN283" s="53">
        <v>0</v>
      </c>
      <c r="FO283" s="53">
        <v>0</v>
      </c>
      <c r="FP283" s="53">
        <v>0</v>
      </c>
      <c r="FQ283" s="53">
        <v>0</v>
      </c>
      <c r="FR283" s="53">
        <v>0</v>
      </c>
      <c r="FS283" s="53">
        <v>0</v>
      </c>
      <c r="FT283" s="53">
        <v>0</v>
      </c>
      <c r="FU283" s="53">
        <v>0</v>
      </c>
      <c r="FV283" s="53">
        <v>0</v>
      </c>
      <c r="FW283" s="53">
        <v>0</v>
      </c>
      <c r="FX283" s="53">
        <v>0</v>
      </c>
      <c r="FY283" s="53">
        <v>0</v>
      </c>
      <c r="FZ283" s="53">
        <v>0</v>
      </c>
      <c r="GA283" s="53">
        <v>0</v>
      </c>
      <c r="GB283" s="53">
        <v>0</v>
      </c>
      <c r="GC283" s="53">
        <v>0</v>
      </c>
      <c r="GD283" s="53">
        <v>0</v>
      </c>
      <c r="GE283" s="53">
        <v>0</v>
      </c>
      <c r="GF283" s="53">
        <v>0</v>
      </c>
      <c r="GG283" s="53">
        <v>0</v>
      </c>
      <c r="GH283" s="53">
        <v>0</v>
      </c>
      <c r="GI283" s="54">
        <v>0</v>
      </c>
      <c r="GJ283" s="53">
        <v>0</v>
      </c>
      <c r="GK283" s="53">
        <v>0</v>
      </c>
      <c r="GL283" s="53">
        <v>0</v>
      </c>
      <c r="GM283" s="53">
        <v>0</v>
      </c>
      <c r="GN283" s="53">
        <v>0</v>
      </c>
      <c r="GO283" s="53">
        <v>0</v>
      </c>
      <c r="GP283" s="53">
        <v>0</v>
      </c>
      <c r="GQ283" s="53">
        <v>0</v>
      </c>
      <c r="GR283" s="53">
        <v>0</v>
      </c>
      <c r="GS283" s="53">
        <v>0</v>
      </c>
      <c r="GT283" s="53">
        <v>0</v>
      </c>
      <c r="GU283" s="53">
        <v>0</v>
      </c>
      <c r="GV283" s="53">
        <v>0</v>
      </c>
      <c r="GW283" s="53">
        <v>0</v>
      </c>
      <c r="GX283" s="53">
        <v>0</v>
      </c>
      <c r="GY283" s="53">
        <v>0</v>
      </c>
      <c r="GZ283" s="53">
        <v>0</v>
      </c>
      <c r="HA283" s="53">
        <v>0</v>
      </c>
      <c r="HB283" s="53">
        <v>0</v>
      </c>
      <c r="HC283" s="53">
        <v>0</v>
      </c>
      <c r="HD283" s="53">
        <v>0</v>
      </c>
      <c r="HE283" s="53">
        <v>0</v>
      </c>
      <c r="HF283" s="53">
        <v>0</v>
      </c>
      <c r="HG283" s="54">
        <v>0</v>
      </c>
      <c r="HH283" s="52"/>
      <c r="HI283" s="160"/>
      <c r="HJ283" s="161"/>
      <c r="HK283" s="161"/>
      <c r="HL283" s="161"/>
      <c r="HM283" s="161"/>
      <c r="HN283" s="161"/>
      <c r="HO283" s="161"/>
      <c r="HP283" s="161"/>
      <c r="HQ283" s="161"/>
      <c r="HR283" s="161"/>
      <c r="HS283" s="161"/>
      <c r="HT283" s="162"/>
      <c r="HU283" s="160"/>
      <c r="HV283" s="161"/>
      <c r="HW283" s="161"/>
      <c r="HX283" s="161"/>
      <c r="HY283" s="161"/>
      <c r="HZ283" s="161"/>
      <c r="IA283" s="161"/>
      <c r="IB283" s="161"/>
      <c r="IC283" s="161"/>
      <c r="ID283" s="161"/>
      <c r="IE283" s="161"/>
      <c r="IF283" s="162"/>
      <c r="IG283" s="160"/>
      <c r="IH283" s="161"/>
      <c r="II283" s="161"/>
      <c r="IJ283" s="161"/>
      <c r="IK283" s="161"/>
      <c r="IL283" s="161"/>
      <c r="IM283" s="161"/>
      <c r="IN283" s="161"/>
      <c r="IO283" s="161"/>
      <c r="IP283" s="161"/>
      <c r="IQ283" s="161"/>
      <c r="IR283" s="162"/>
      <c r="IS283" s="160"/>
      <c r="IT283" s="161"/>
      <c r="IU283" s="161"/>
      <c r="IV283" s="161"/>
      <c r="IW283" s="161"/>
      <c r="IX283" s="161"/>
      <c r="IY283" s="161"/>
      <c r="IZ283" s="161"/>
      <c r="JA283" s="161"/>
      <c r="JB283" s="161"/>
      <c r="JC283" s="161"/>
      <c r="JD283" s="162"/>
      <c r="JE283" s="92"/>
    </row>
    <row r="284" spans="1:265" s="1" customFormat="1" ht="15" thickBot="1" x14ac:dyDescent="0.35">
      <c r="A284" s="125"/>
      <c r="B284" s="163">
        <f t="shared" ca="1" si="3991"/>
        <v>0</v>
      </c>
      <c r="C284" s="164" t="str">
        <f t="shared" ca="1" si="3992"/>
        <v>Affaire 1</v>
      </c>
      <c r="D284" s="140" t="str">
        <f t="shared" ca="1" si="3993"/>
        <v>DCE/REA</v>
      </c>
      <c r="E284" s="141" t="s">
        <v>40</v>
      </c>
      <c r="F284" s="142">
        <v>3</v>
      </c>
      <c r="G284" s="140">
        <f t="shared" ca="1" si="3994"/>
        <v>0</v>
      </c>
      <c r="H284" s="140">
        <f t="shared" ca="1" si="3995"/>
        <v>0</v>
      </c>
      <c r="I284" s="168">
        <f t="shared" ca="1" si="3996"/>
        <v>0</v>
      </c>
      <c r="J284" s="140">
        <f t="shared" ca="1" si="3997"/>
        <v>0</v>
      </c>
      <c r="K284" s="140">
        <f t="shared" ca="1" si="3998"/>
        <v>0</v>
      </c>
      <c r="L284" s="143">
        <f t="shared" ca="1" si="3999"/>
        <v>0</v>
      </c>
      <c r="M284" s="108"/>
      <c r="N284" s="145">
        <v>250</v>
      </c>
      <c r="O284" s="146">
        <v>43466</v>
      </c>
      <c r="P284" s="146">
        <v>43525</v>
      </c>
      <c r="Q284" s="147"/>
      <c r="R284" s="148" t="str">
        <f ca="1">IF(AND($P284&lt;&gt;"",$P284&lt;=$B$1,$Q284=""),"RETARD","")</f>
        <v>RETARD</v>
      </c>
      <c r="S284" s="148">
        <f ca="1">IF($O284="","",IF(AND($B$1&lt;$P284,$Q284=""),$P284,IF(AND($Q284&lt;=$P284,$Q284&lt;&gt;""),$Q284,EDATE($P284,1))))</f>
        <v>43556</v>
      </c>
      <c r="T284" s="150"/>
      <c r="U284" s="108"/>
      <c r="V284" s="154" t="str">
        <f t="shared" ca="1" si="4000"/>
        <v>-</v>
      </c>
      <c r="W284" s="155" t="str">
        <f t="shared" ca="1" si="4001"/>
        <v>-</v>
      </c>
      <c r="X284" s="155" t="str">
        <f t="shared" ca="1" si="4002"/>
        <v>-</v>
      </c>
      <c r="Y284" s="155" t="str">
        <f t="shared" ca="1" si="4003"/>
        <v>DCE</v>
      </c>
      <c r="Z284" s="155" t="str">
        <f t="shared" ca="1" si="4004"/>
        <v/>
      </c>
      <c r="AA284" s="155" t="str">
        <f t="shared" ca="1" si="4005"/>
        <v/>
      </c>
      <c r="AB284" s="155" t="str">
        <f t="shared" ca="1" si="4006"/>
        <v/>
      </c>
      <c r="AC284" s="155" t="str">
        <f t="shared" ca="1" si="4007"/>
        <v/>
      </c>
      <c r="AD284" s="155" t="str">
        <f t="shared" ca="1" si="4008"/>
        <v/>
      </c>
      <c r="AE284" s="155" t="str">
        <f t="shared" ca="1" si="4009"/>
        <v/>
      </c>
      <c r="AF284" s="155" t="str">
        <f t="shared" ca="1" si="4010"/>
        <v/>
      </c>
      <c r="AG284" s="156" t="str">
        <f t="shared" ca="1" si="4011"/>
        <v/>
      </c>
      <c r="AH284" s="154" t="str">
        <f t="shared" ca="1" si="4012"/>
        <v/>
      </c>
      <c r="AI284" s="155" t="str">
        <f t="shared" ca="1" si="4013"/>
        <v/>
      </c>
      <c r="AJ284" s="155" t="str">
        <f t="shared" ca="1" si="4014"/>
        <v/>
      </c>
      <c r="AK284" s="155" t="str">
        <f t="shared" ca="1" si="4015"/>
        <v/>
      </c>
      <c r="AL284" s="155" t="str">
        <f t="shared" ca="1" si="4016"/>
        <v/>
      </c>
      <c r="AM284" s="155" t="str">
        <f t="shared" ca="1" si="4017"/>
        <v/>
      </c>
      <c r="AN284" s="155" t="str">
        <f t="shared" ca="1" si="4018"/>
        <v/>
      </c>
      <c r="AO284" s="155" t="str">
        <f t="shared" ca="1" si="4019"/>
        <v/>
      </c>
      <c r="AP284" s="155" t="str">
        <f t="shared" ca="1" si="4020"/>
        <v/>
      </c>
      <c r="AQ284" s="155" t="str">
        <f t="shared" ca="1" si="4021"/>
        <v/>
      </c>
      <c r="AR284" s="155" t="str">
        <f t="shared" ca="1" si="4022"/>
        <v/>
      </c>
      <c r="AS284" s="156" t="str">
        <f t="shared" ca="1" si="4023"/>
        <v/>
      </c>
      <c r="AT284" s="154" t="str">
        <f t="shared" ca="1" si="4024"/>
        <v/>
      </c>
      <c r="AU284" s="155" t="str">
        <f t="shared" ca="1" si="4025"/>
        <v/>
      </c>
      <c r="AV284" s="155" t="str">
        <f t="shared" ca="1" si="4026"/>
        <v/>
      </c>
      <c r="AW284" s="155" t="str">
        <f t="shared" ca="1" si="4027"/>
        <v/>
      </c>
      <c r="AX284" s="155" t="str">
        <f t="shared" ca="1" si="4028"/>
        <v/>
      </c>
      <c r="AY284" s="155" t="str">
        <f t="shared" ca="1" si="4029"/>
        <v/>
      </c>
      <c r="AZ284" s="155" t="str">
        <f t="shared" ca="1" si="4030"/>
        <v/>
      </c>
      <c r="BA284" s="155" t="str">
        <f t="shared" ca="1" si="4031"/>
        <v/>
      </c>
      <c r="BB284" s="155" t="str">
        <f t="shared" ca="1" si="4032"/>
        <v/>
      </c>
      <c r="BC284" s="155" t="str">
        <f t="shared" ca="1" si="4033"/>
        <v/>
      </c>
      <c r="BD284" s="155" t="str">
        <f t="shared" ca="1" si="4034"/>
        <v/>
      </c>
      <c r="BE284" s="156" t="str">
        <f t="shared" ca="1" si="4035"/>
        <v/>
      </c>
      <c r="BF284" s="154" t="str">
        <f t="shared" ca="1" si="4036"/>
        <v/>
      </c>
      <c r="BG284" s="155" t="str">
        <f t="shared" ca="1" si="4037"/>
        <v/>
      </c>
      <c r="BH284" s="155" t="str">
        <f t="shared" ca="1" si="4038"/>
        <v/>
      </c>
      <c r="BI284" s="155" t="str">
        <f t="shared" ca="1" si="4039"/>
        <v/>
      </c>
      <c r="BJ284" s="155" t="str">
        <f t="shared" ca="1" si="4040"/>
        <v/>
      </c>
      <c r="BK284" s="155" t="str">
        <f t="shared" ca="1" si="4041"/>
        <v/>
      </c>
      <c r="BL284" s="155" t="str">
        <f t="shared" ca="1" si="4042"/>
        <v/>
      </c>
      <c r="BM284" s="155" t="str">
        <f t="shared" ca="1" si="4043"/>
        <v/>
      </c>
      <c r="BN284" s="155" t="str">
        <f t="shared" ca="1" si="4044"/>
        <v/>
      </c>
      <c r="BO284" s="155" t="str">
        <f t="shared" ca="1" si="4045"/>
        <v/>
      </c>
      <c r="BP284" s="155" t="str">
        <f t="shared" ca="1" si="4046"/>
        <v/>
      </c>
      <c r="BQ284" s="156" t="str">
        <f t="shared" ca="1" si="4047"/>
        <v/>
      </c>
      <c r="BR284" s="52"/>
      <c r="BS284" s="53">
        <f t="shared" ca="1" si="4048"/>
        <v>71.428571428571431</v>
      </c>
      <c r="BT284" s="53">
        <f t="shared" ca="1" si="4048"/>
        <v>71.428571428571431</v>
      </c>
      <c r="BU284" s="53">
        <f t="shared" ca="1" si="4048"/>
        <v>71.428571428571431</v>
      </c>
      <c r="BV284" s="53">
        <f t="shared" ca="1" si="4048"/>
        <v>35.714285714285715</v>
      </c>
      <c r="BW284" s="53">
        <f t="shared" ca="1" si="4048"/>
        <v>0</v>
      </c>
      <c r="BX284" s="53">
        <f t="shared" ca="1" si="4048"/>
        <v>0</v>
      </c>
      <c r="BY284" s="53">
        <f t="shared" ca="1" si="4048"/>
        <v>0</v>
      </c>
      <c r="BZ284" s="53">
        <f t="shared" ca="1" si="4048"/>
        <v>0</v>
      </c>
      <c r="CA284" s="53">
        <f t="shared" ca="1" si="4048"/>
        <v>0</v>
      </c>
      <c r="CB284" s="53">
        <f t="shared" ca="1" si="4048"/>
        <v>0</v>
      </c>
      <c r="CC284" s="53">
        <f t="shared" ca="1" si="4048"/>
        <v>0</v>
      </c>
      <c r="CD284" s="54">
        <f t="shared" ca="1" si="4048"/>
        <v>0</v>
      </c>
      <c r="CE284" s="53">
        <f t="shared" ca="1" si="4048"/>
        <v>0</v>
      </c>
      <c r="CF284" s="53">
        <f t="shared" ca="1" si="4048"/>
        <v>0</v>
      </c>
      <c r="CG284" s="53">
        <f t="shared" ca="1" si="4048"/>
        <v>0</v>
      </c>
      <c r="CH284" s="53">
        <f t="shared" ca="1" si="4048"/>
        <v>0</v>
      </c>
      <c r="CI284" s="53">
        <f t="shared" ca="1" si="4049"/>
        <v>0</v>
      </c>
      <c r="CJ284" s="53">
        <f t="shared" ca="1" si="4049"/>
        <v>0</v>
      </c>
      <c r="CK284" s="53">
        <f t="shared" ca="1" si="4049"/>
        <v>0</v>
      </c>
      <c r="CL284" s="53">
        <f t="shared" ca="1" si="4049"/>
        <v>0</v>
      </c>
      <c r="CM284" s="53">
        <f t="shared" ca="1" si="4049"/>
        <v>0</v>
      </c>
      <c r="CN284" s="53">
        <f t="shared" ca="1" si="4049"/>
        <v>0</v>
      </c>
      <c r="CO284" s="53">
        <f t="shared" ca="1" si="4049"/>
        <v>0</v>
      </c>
      <c r="CP284" s="54">
        <f t="shared" ca="1" si="4049"/>
        <v>0</v>
      </c>
      <c r="CQ284" s="53">
        <f t="shared" ca="1" si="4049"/>
        <v>0</v>
      </c>
      <c r="CR284" s="53">
        <f t="shared" ca="1" si="4049"/>
        <v>0</v>
      </c>
      <c r="CS284" s="53">
        <f t="shared" ca="1" si="4049"/>
        <v>0</v>
      </c>
      <c r="CT284" s="53">
        <f t="shared" ca="1" si="4049"/>
        <v>0</v>
      </c>
      <c r="CU284" s="53">
        <f t="shared" ca="1" si="4049"/>
        <v>0</v>
      </c>
      <c r="CV284" s="53">
        <f t="shared" ca="1" si="4049"/>
        <v>0</v>
      </c>
      <c r="CW284" s="53">
        <f t="shared" ca="1" si="4049"/>
        <v>0</v>
      </c>
      <c r="CX284" s="53">
        <f t="shared" ca="1" si="4049"/>
        <v>0</v>
      </c>
      <c r="CY284" s="53">
        <f t="shared" ca="1" si="4050"/>
        <v>0</v>
      </c>
      <c r="CZ284" s="53">
        <f t="shared" ca="1" si="4050"/>
        <v>0</v>
      </c>
      <c r="DA284" s="53">
        <f t="shared" ca="1" si="4050"/>
        <v>0</v>
      </c>
      <c r="DB284" s="54">
        <f t="shared" ca="1" si="4050"/>
        <v>0</v>
      </c>
      <c r="DC284" s="53">
        <f t="shared" ca="1" si="4050"/>
        <v>0</v>
      </c>
      <c r="DD284" s="53">
        <f t="shared" ca="1" si="4050"/>
        <v>0</v>
      </c>
      <c r="DE284" s="53">
        <f t="shared" ca="1" si="4050"/>
        <v>0</v>
      </c>
      <c r="DF284" s="53">
        <f t="shared" ca="1" si="4050"/>
        <v>0</v>
      </c>
      <c r="DG284" s="53">
        <f t="shared" ca="1" si="4050"/>
        <v>0</v>
      </c>
      <c r="DH284" s="53">
        <f t="shared" ca="1" si="4050"/>
        <v>0</v>
      </c>
      <c r="DI284" s="53">
        <f t="shared" ca="1" si="4050"/>
        <v>0</v>
      </c>
      <c r="DJ284" s="53">
        <f t="shared" ca="1" si="4050"/>
        <v>0</v>
      </c>
      <c r="DK284" s="53">
        <f t="shared" ca="1" si="4050"/>
        <v>0</v>
      </c>
      <c r="DL284" s="53">
        <f t="shared" ca="1" si="4050"/>
        <v>0</v>
      </c>
      <c r="DM284" s="53">
        <f t="shared" ca="1" si="4050"/>
        <v>0</v>
      </c>
      <c r="DN284" s="53">
        <f t="shared" ca="1" si="4050"/>
        <v>0</v>
      </c>
      <c r="DO284" s="52"/>
      <c r="DP284" s="60">
        <v>35.714285714285715</v>
      </c>
      <c r="DQ284" s="53">
        <v>35.714285714285715</v>
      </c>
      <c r="DR284" s="53">
        <v>35.714285714285715</v>
      </c>
      <c r="DS284" s="53">
        <v>35.714285714285715</v>
      </c>
      <c r="DT284" s="53">
        <v>35.714285714285715</v>
      </c>
      <c r="DU284" s="53">
        <v>35.714285714285715</v>
      </c>
      <c r="DV284" s="53">
        <v>35.714285714285715</v>
      </c>
      <c r="DW284" s="53">
        <v>0</v>
      </c>
      <c r="DX284" s="53">
        <v>0</v>
      </c>
      <c r="DY284" s="53">
        <v>0</v>
      </c>
      <c r="DZ284" s="53">
        <v>0</v>
      </c>
      <c r="EA284" s="53">
        <v>0</v>
      </c>
      <c r="EB284" s="53">
        <v>0</v>
      </c>
      <c r="EC284" s="53">
        <v>0</v>
      </c>
      <c r="ED284" s="53">
        <v>0</v>
      </c>
      <c r="EE284" s="53">
        <v>0</v>
      </c>
      <c r="EF284" s="53">
        <v>0</v>
      </c>
      <c r="EG284" s="53">
        <v>0</v>
      </c>
      <c r="EH284" s="53">
        <v>0</v>
      </c>
      <c r="EI284" s="53">
        <v>0</v>
      </c>
      <c r="EJ284" s="53">
        <v>0</v>
      </c>
      <c r="EK284" s="53">
        <v>0</v>
      </c>
      <c r="EL284" s="55">
        <v>0</v>
      </c>
      <c r="EM284" s="54">
        <v>0</v>
      </c>
      <c r="EN284" s="53">
        <v>0</v>
      </c>
      <c r="EO284" s="53">
        <v>0</v>
      </c>
      <c r="EP284" s="53">
        <v>0</v>
      </c>
      <c r="EQ284" s="53">
        <v>0</v>
      </c>
      <c r="ER284" s="53">
        <v>0</v>
      </c>
      <c r="ES284" s="53">
        <v>0</v>
      </c>
      <c r="ET284" s="53">
        <v>0</v>
      </c>
      <c r="EU284" s="53">
        <v>0</v>
      </c>
      <c r="EV284" s="53">
        <v>0</v>
      </c>
      <c r="EW284" s="53">
        <v>0</v>
      </c>
      <c r="EX284" s="53">
        <v>0</v>
      </c>
      <c r="EY284" s="53">
        <v>0</v>
      </c>
      <c r="EZ284" s="53">
        <v>0</v>
      </c>
      <c r="FA284" s="53">
        <v>0</v>
      </c>
      <c r="FB284" s="53">
        <v>0</v>
      </c>
      <c r="FC284" s="53">
        <v>0</v>
      </c>
      <c r="FD284" s="53">
        <v>0</v>
      </c>
      <c r="FE284" s="53">
        <v>0</v>
      </c>
      <c r="FF284" s="53">
        <v>0</v>
      </c>
      <c r="FG284" s="53">
        <v>0</v>
      </c>
      <c r="FH284" s="53">
        <v>0</v>
      </c>
      <c r="FI284" s="53">
        <v>0</v>
      </c>
      <c r="FJ284" s="53">
        <v>0</v>
      </c>
      <c r="FK284" s="54">
        <v>0</v>
      </c>
      <c r="FL284" s="53">
        <v>0</v>
      </c>
      <c r="FM284" s="53">
        <v>0</v>
      </c>
      <c r="FN284" s="53">
        <v>0</v>
      </c>
      <c r="FO284" s="53">
        <v>0</v>
      </c>
      <c r="FP284" s="53">
        <v>0</v>
      </c>
      <c r="FQ284" s="53">
        <v>0</v>
      </c>
      <c r="FR284" s="53">
        <v>0</v>
      </c>
      <c r="FS284" s="53">
        <v>0</v>
      </c>
      <c r="FT284" s="53">
        <v>0</v>
      </c>
      <c r="FU284" s="53">
        <v>0</v>
      </c>
      <c r="FV284" s="53">
        <v>0</v>
      </c>
      <c r="FW284" s="53">
        <v>0</v>
      </c>
      <c r="FX284" s="53">
        <v>0</v>
      </c>
      <c r="FY284" s="53">
        <v>0</v>
      </c>
      <c r="FZ284" s="53">
        <v>0</v>
      </c>
      <c r="GA284" s="53">
        <v>0</v>
      </c>
      <c r="GB284" s="53">
        <v>0</v>
      </c>
      <c r="GC284" s="53">
        <v>0</v>
      </c>
      <c r="GD284" s="53">
        <v>0</v>
      </c>
      <c r="GE284" s="53">
        <v>0</v>
      </c>
      <c r="GF284" s="53">
        <v>0</v>
      </c>
      <c r="GG284" s="53">
        <v>0</v>
      </c>
      <c r="GH284" s="53">
        <v>0</v>
      </c>
      <c r="GI284" s="54">
        <v>0</v>
      </c>
      <c r="GJ284" s="53">
        <v>0</v>
      </c>
      <c r="GK284" s="53">
        <v>0</v>
      </c>
      <c r="GL284" s="53">
        <v>0</v>
      </c>
      <c r="GM284" s="53">
        <v>0</v>
      </c>
      <c r="GN284" s="53">
        <v>0</v>
      </c>
      <c r="GO284" s="53">
        <v>0</v>
      </c>
      <c r="GP284" s="53">
        <v>0</v>
      </c>
      <c r="GQ284" s="53">
        <v>0</v>
      </c>
      <c r="GR284" s="53">
        <v>0</v>
      </c>
      <c r="GS284" s="53">
        <v>0</v>
      </c>
      <c r="GT284" s="53">
        <v>0</v>
      </c>
      <c r="GU284" s="53">
        <v>0</v>
      </c>
      <c r="GV284" s="53">
        <v>0</v>
      </c>
      <c r="GW284" s="53">
        <v>0</v>
      </c>
      <c r="GX284" s="53">
        <v>0</v>
      </c>
      <c r="GY284" s="53">
        <v>0</v>
      </c>
      <c r="GZ284" s="53">
        <v>0</v>
      </c>
      <c r="HA284" s="53">
        <v>0</v>
      </c>
      <c r="HB284" s="53">
        <v>0</v>
      </c>
      <c r="HC284" s="53">
        <v>0</v>
      </c>
      <c r="HD284" s="53">
        <v>0</v>
      </c>
      <c r="HE284" s="53">
        <v>0</v>
      </c>
      <c r="HF284" s="53">
        <v>0</v>
      </c>
      <c r="HG284" s="54">
        <v>0</v>
      </c>
      <c r="HH284" s="52"/>
      <c r="HI284" s="160"/>
      <c r="HJ284" s="161"/>
      <c r="HK284" s="161"/>
      <c r="HL284" s="161"/>
      <c r="HM284" s="161"/>
      <c r="HN284" s="161"/>
      <c r="HO284" s="161"/>
      <c r="HP284" s="161"/>
      <c r="HQ284" s="161"/>
      <c r="HR284" s="161"/>
      <c r="HS284" s="161"/>
      <c r="HT284" s="162"/>
      <c r="HU284" s="160"/>
      <c r="HV284" s="161"/>
      <c r="HW284" s="161"/>
      <c r="HX284" s="161"/>
      <c r="HY284" s="161"/>
      <c r="HZ284" s="161"/>
      <c r="IA284" s="161"/>
      <c r="IB284" s="161"/>
      <c r="IC284" s="161"/>
      <c r="ID284" s="161"/>
      <c r="IE284" s="161"/>
      <c r="IF284" s="162"/>
      <c r="IG284" s="160"/>
      <c r="IH284" s="161"/>
      <c r="II284" s="161"/>
      <c r="IJ284" s="161"/>
      <c r="IK284" s="161"/>
      <c r="IL284" s="161"/>
      <c r="IM284" s="161"/>
      <c r="IN284" s="161"/>
      <c r="IO284" s="161"/>
      <c r="IP284" s="161"/>
      <c r="IQ284" s="161"/>
      <c r="IR284" s="162"/>
      <c r="IS284" s="160"/>
      <c r="IT284" s="161"/>
      <c r="IU284" s="161"/>
      <c r="IV284" s="161"/>
      <c r="IW284" s="161"/>
      <c r="IX284" s="161"/>
      <c r="IY284" s="161"/>
      <c r="IZ284" s="161"/>
      <c r="JA284" s="161"/>
      <c r="JB284" s="161"/>
      <c r="JC284" s="161"/>
      <c r="JD284" s="162"/>
      <c r="JE284" s="92"/>
    </row>
    <row r="285" spans="1:265" s="1" customFormat="1" ht="14.4" x14ac:dyDescent="0.3">
      <c r="A285" s="124"/>
      <c r="B285" s="171"/>
      <c r="C285" s="165" t="s">
        <v>43</v>
      </c>
      <c r="D285" s="137" t="s">
        <v>28</v>
      </c>
      <c r="E285" s="137" t="s">
        <v>39</v>
      </c>
      <c r="F285" s="138"/>
      <c r="G285" s="137"/>
      <c r="H285" s="137"/>
      <c r="I285" s="172"/>
      <c r="J285" s="137"/>
      <c r="K285" s="137"/>
      <c r="L285" s="139"/>
      <c r="M285" s="108"/>
      <c r="N285" s="144">
        <f ca="1">SUM(INDIRECT(ADDRESS(ROW($C285)+1,COLUMN($C285)+11,4)&amp;":"&amp;ADDRESS(ROW($C285)+(COUNTIFS($C$1:$C$12,$C285)-1),COLUMN($C285)+11,4)))</f>
        <v>850</v>
      </c>
      <c r="O285" s="137"/>
      <c r="P285" s="137"/>
      <c r="Q285" s="137"/>
      <c r="R285" s="137"/>
      <c r="S285" s="137"/>
      <c r="T285" s="170"/>
      <c r="U285" s="108"/>
      <c r="V285" s="151"/>
      <c r="W285" s="152"/>
      <c r="X285" s="152"/>
      <c r="Y285" s="152"/>
      <c r="Z285" s="152"/>
      <c r="AA285" s="152"/>
      <c r="AB285" s="152"/>
      <c r="AC285" s="152"/>
      <c r="AD285" s="152"/>
      <c r="AE285" s="152"/>
      <c r="AF285" s="152"/>
      <c r="AG285" s="153"/>
      <c r="AH285" s="151"/>
      <c r="AI285" s="152"/>
      <c r="AJ285" s="152"/>
      <c r="AK285" s="152"/>
      <c r="AL285" s="152"/>
      <c r="AM285" s="152"/>
      <c r="AN285" s="152"/>
      <c r="AO285" s="152"/>
      <c r="AP285" s="152"/>
      <c r="AQ285" s="152"/>
      <c r="AR285" s="152"/>
      <c r="AS285" s="153"/>
      <c r="AT285" s="151"/>
      <c r="AU285" s="152"/>
      <c r="AV285" s="152"/>
      <c r="AW285" s="152"/>
      <c r="AX285" s="152"/>
      <c r="AY285" s="152"/>
      <c r="AZ285" s="152"/>
      <c r="BA285" s="152"/>
      <c r="BB285" s="152"/>
      <c r="BC285" s="152"/>
      <c r="BD285" s="152"/>
      <c r="BE285" s="153"/>
      <c r="BF285" s="151"/>
      <c r="BG285" s="152"/>
      <c r="BH285" s="152"/>
      <c r="BI285" s="152"/>
      <c r="BJ285" s="152"/>
      <c r="BK285" s="152"/>
      <c r="BL285" s="152"/>
      <c r="BM285" s="152"/>
      <c r="BN285" s="152"/>
      <c r="BO285" s="152"/>
      <c r="BP285" s="152"/>
      <c r="BQ285" s="153"/>
      <c r="BR285" s="52"/>
      <c r="BS285" s="71"/>
      <c r="BT285" s="71"/>
      <c r="BU285" s="71"/>
      <c r="BV285" s="71"/>
      <c r="BW285" s="71"/>
      <c r="BX285" s="71"/>
      <c r="BY285" s="71"/>
      <c r="BZ285" s="71"/>
      <c r="CA285" s="71"/>
      <c r="CB285" s="71"/>
      <c r="CC285" s="71"/>
      <c r="CD285" s="72"/>
      <c r="CE285" s="71"/>
      <c r="CF285" s="71"/>
      <c r="CG285" s="71"/>
      <c r="CH285" s="71"/>
      <c r="CI285" s="71"/>
      <c r="CJ285" s="71"/>
      <c r="CK285" s="71"/>
      <c r="CL285" s="71"/>
      <c r="CM285" s="71"/>
      <c r="CN285" s="71"/>
      <c r="CO285" s="71"/>
      <c r="CP285" s="72"/>
      <c r="CQ285" s="71"/>
      <c r="CR285" s="71"/>
      <c r="CS285" s="71"/>
      <c r="CT285" s="71"/>
      <c r="CU285" s="71"/>
      <c r="CV285" s="71"/>
      <c r="CW285" s="71"/>
      <c r="CX285" s="71"/>
      <c r="CY285" s="71"/>
      <c r="CZ285" s="71"/>
      <c r="DA285" s="71"/>
      <c r="DB285" s="72"/>
      <c r="DC285" s="71"/>
      <c r="DD285" s="71"/>
      <c r="DE285" s="71"/>
      <c r="DF285" s="71"/>
      <c r="DG285" s="71"/>
      <c r="DH285" s="71"/>
      <c r="DI285" s="71"/>
      <c r="DJ285" s="71"/>
      <c r="DK285" s="71"/>
      <c r="DL285" s="71"/>
      <c r="DM285" s="71"/>
      <c r="DN285" s="71"/>
      <c r="DO285" s="52"/>
      <c r="DP285" s="73"/>
      <c r="DQ285" s="71"/>
      <c r="DR285" s="71"/>
      <c r="DS285" s="71"/>
      <c r="DT285" s="71"/>
      <c r="DU285" s="71"/>
      <c r="DV285" s="71"/>
      <c r="DW285" s="71"/>
      <c r="DX285" s="71"/>
      <c r="DY285" s="71"/>
      <c r="DZ285" s="71"/>
      <c r="EA285" s="71"/>
      <c r="EB285" s="71"/>
      <c r="EC285" s="71"/>
      <c r="ED285" s="71"/>
      <c r="EE285" s="71"/>
      <c r="EF285" s="71"/>
      <c r="EG285" s="71"/>
      <c r="EH285" s="71"/>
      <c r="EI285" s="71"/>
      <c r="EJ285" s="71"/>
      <c r="EK285" s="71"/>
      <c r="EL285" s="74"/>
      <c r="EM285" s="72"/>
      <c r="EN285" s="71"/>
      <c r="EO285" s="71"/>
      <c r="EP285" s="71"/>
      <c r="EQ285" s="71"/>
      <c r="ER285" s="71"/>
      <c r="ES285" s="71"/>
      <c r="ET285" s="71"/>
      <c r="EU285" s="71"/>
      <c r="EV285" s="71"/>
      <c r="EW285" s="71"/>
      <c r="EX285" s="71"/>
      <c r="EY285" s="71"/>
      <c r="EZ285" s="71"/>
      <c r="FA285" s="71"/>
      <c r="FB285" s="71"/>
      <c r="FC285" s="71"/>
      <c r="FD285" s="71"/>
      <c r="FE285" s="71"/>
      <c r="FF285" s="71"/>
      <c r="FG285" s="71"/>
      <c r="FH285" s="71"/>
      <c r="FI285" s="71"/>
      <c r="FJ285" s="71"/>
      <c r="FK285" s="72"/>
      <c r="FL285" s="71"/>
      <c r="FM285" s="71"/>
      <c r="FN285" s="71"/>
      <c r="FO285" s="71"/>
      <c r="FP285" s="71"/>
      <c r="FQ285" s="71"/>
      <c r="FR285" s="71"/>
      <c r="FS285" s="71"/>
      <c r="FT285" s="71"/>
      <c r="FU285" s="71"/>
      <c r="FV285" s="71"/>
      <c r="FW285" s="71"/>
      <c r="FX285" s="71"/>
      <c r="FY285" s="71"/>
      <c r="FZ285" s="71"/>
      <c r="GA285" s="71"/>
      <c r="GB285" s="71"/>
      <c r="GC285" s="71"/>
      <c r="GD285" s="71"/>
      <c r="GE285" s="71"/>
      <c r="GF285" s="71"/>
      <c r="GG285" s="71"/>
      <c r="GH285" s="71"/>
      <c r="GI285" s="72"/>
      <c r="GJ285" s="71"/>
      <c r="GK285" s="71"/>
      <c r="GL285" s="71"/>
      <c r="GM285" s="71"/>
      <c r="GN285" s="71"/>
      <c r="GO285" s="71"/>
      <c r="GP285" s="71"/>
      <c r="GQ285" s="71"/>
      <c r="GR285" s="71"/>
      <c r="GS285" s="71"/>
      <c r="GT285" s="71"/>
      <c r="GU285" s="71"/>
      <c r="GV285" s="71"/>
      <c r="GW285" s="71"/>
      <c r="GX285" s="71"/>
      <c r="GY285" s="71"/>
      <c r="GZ285" s="71"/>
      <c r="HA285" s="71"/>
      <c r="HB285" s="71"/>
      <c r="HC285" s="71"/>
      <c r="HD285" s="71"/>
      <c r="HE285" s="71"/>
      <c r="HF285" s="71"/>
      <c r="HG285" s="72"/>
      <c r="HH285" s="52"/>
      <c r="HI285" s="157"/>
      <c r="HJ285" s="158"/>
      <c r="HK285" s="158"/>
      <c r="HL285" s="158"/>
      <c r="HM285" s="158"/>
      <c r="HN285" s="158"/>
      <c r="HO285" s="158"/>
      <c r="HP285" s="158"/>
      <c r="HQ285" s="158"/>
      <c r="HR285" s="158"/>
      <c r="HS285" s="158"/>
      <c r="HT285" s="159"/>
      <c r="HU285" s="157"/>
      <c r="HV285" s="158"/>
      <c r="HW285" s="158"/>
      <c r="HX285" s="158"/>
      <c r="HY285" s="158"/>
      <c r="HZ285" s="158"/>
      <c r="IA285" s="158"/>
      <c r="IB285" s="158"/>
      <c r="IC285" s="158"/>
      <c r="ID285" s="158"/>
      <c r="IE285" s="158"/>
      <c r="IF285" s="159"/>
      <c r="IG285" s="157"/>
      <c r="IH285" s="158"/>
      <c r="II285" s="158"/>
      <c r="IJ285" s="158"/>
      <c r="IK285" s="158"/>
      <c r="IL285" s="158"/>
      <c r="IM285" s="158"/>
      <c r="IN285" s="158"/>
      <c r="IO285" s="158"/>
      <c r="IP285" s="158"/>
      <c r="IQ285" s="158"/>
      <c r="IR285" s="159"/>
      <c r="IS285" s="157"/>
      <c r="IT285" s="158"/>
      <c r="IU285" s="158"/>
      <c r="IV285" s="158"/>
      <c r="IW285" s="158"/>
      <c r="IX285" s="158"/>
      <c r="IY285" s="158"/>
      <c r="IZ285" s="158"/>
      <c r="JA285" s="158"/>
      <c r="JB285" s="158"/>
      <c r="JC285" s="158"/>
      <c r="JD285" s="159"/>
      <c r="JE285" s="92"/>
    </row>
    <row r="286" spans="1:265" s="1" customFormat="1" ht="15" customHeight="1" x14ac:dyDescent="0.3">
      <c r="A286" s="125"/>
      <c r="B286" s="163">
        <f t="shared" ref="B286:B288" ca="1" si="4051">INDIRECT(ADDRESS(ROW(A286)-1,COLUMN(A286)+1,4),TRUE)</f>
        <v>0</v>
      </c>
      <c r="C286" s="164" t="str">
        <f t="shared" ref="C286:C288" ca="1" si="4052">INDIRECT(ADDRESS(ROW(B286)-1,COLUMN(B286)+1,4),TRUE)</f>
        <v>Affaire 1</v>
      </c>
      <c r="D286" s="140" t="str">
        <f t="shared" ref="D286:D288" ca="1" si="4053">INDIRECT(ADDRESS(ROW(C286)-1,COLUMN(C286)+1,4),TRUE)</f>
        <v>DCE/REA</v>
      </c>
      <c r="E286" s="141" t="s">
        <v>38</v>
      </c>
      <c r="F286" s="142">
        <v>1</v>
      </c>
      <c r="G286" s="140">
        <f t="shared" ref="G286:G288" ca="1" si="4054">INDIRECT(ADDRESS(ROW(F286)-1,COLUMN(F286)+1,4),TRUE)</f>
        <v>0</v>
      </c>
      <c r="H286" s="140">
        <f t="shared" ref="H286:H288" ca="1" si="4055">INDIRECT(ADDRESS(ROW(G286)-1,COLUMN(G286)+1,4),TRUE)</f>
        <v>0</v>
      </c>
      <c r="I286" s="168">
        <f t="shared" ref="I286:I288" ca="1" si="4056">INDIRECT(ADDRESS(ROW(H286)-1,COLUMN(H286)+1,4),TRUE)</f>
        <v>0</v>
      </c>
      <c r="J286" s="173">
        <f t="shared" ref="J286:J288" ca="1" si="4057">INDIRECT(ADDRESS(ROW(I286)-1,COLUMN(I286)+1,4),TRUE)</f>
        <v>0</v>
      </c>
      <c r="K286" s="140">
        <f t="shared" ref="K286:K288" ca="1" si="4058">INDIRECT(ADDRESS(ROW(J286)-1,COLUMN(J286)+1,4),TRUE)</f>
        <v>0</v>
      </c>
      <c r="L286" s="143">
        <f t="shared" ref="L286:L288" ca="1" si="4059">INDIRECT(ADDRESS(ROW(K286)-1,COLUMN(K286)+1,4),TRUE)</f>
        <v>0</v>
      </c>
      <c r="M286" s="108"/>
      <c r="N286" s="145">
        <v>400</v>
      </c>
      <c r="O286" s="146">
        <v>43466</v>
      </c>
      <c r="P286" s="146">
        <v>43586</v>
      </c>
      <c r="Q286" s="147"/>
      <c r="R286" s="148" t="str">
        <f ca="1">IF(AND($P286&lt;&gt;"",$P286&lt;=$B$1,$Q286=""),"RETARD","")</f>
        <v>RETARD</v>
      </c>
      <c r="S286" s="148">
        <f ca="1">IF($O286="","",IF(AND($B$1&lt;$P286,$Q286=""),$P286,IF(AND($Q286&lt;=$P286,$Q286&lt;&gt;""),$Q286,EDATE($P286,1))))</f>
        <v>43617</v>
      </c>
      <c r="T286" s="169"/>
      <c r="U286" s="108"/>
      <c r="V286" s="154" t="str">
        <f t="shared" ref="V286:V288" ca="1" si="4060">IF(AND(BS286&gt;0,BT286&gt;0),"-",IF(AND(BS286&gt;0,BT286=0),IF($D286="DCE/REA",IF(HI286="","DCE","REA"),$D286),""))</f>
        <v>-</v>
      </c>
      <c r="W286" s="155" t="str">
        <f t="shared" ref="W286:W288" ca="1" si="4061">IF(AND(BT286&gt;0,BU286&gt;0),"-",IF(AND(BT286&gt;0,BU286=0),IF($D286="DCE/REA",IF(HJ286="","DCE","REA"),$D286),""))</f>
        <v>-</v>
      </c>
      <c r="X286" s="155" t="str">
        <f t="shared" ref="X286:X288" ca="1" si="4062">IF(AND(BU286&gt;0,BV286&gt;0),"-",IF(AND(BU286&gt;0,BV286=0),IF($D286="DCE/REA",IF(HK286="","DCE","REA"),$D286),""))</f>
        <v>-</v>
      </c>
      <c r="Y286" s="155" t="str">
        <f t="shared" ref="Y286:Y288" ca="1" si="4063">IF(AND(BV286&gt;0,BW286&gt;0),"-",IF(AND(BV286&gt;0,BW286=0),IF($D286="DCE/REA",IF(HL286="","DCE","REA"),$D286),""))</f>
        <v>-</v>
      </c>
      <c r="Z286" s="155" t="str">
        <f t="shared" ref="Z286:Z288" ca="1" si="4064">IF(AND(BW286&gt;0,BX286&gt;0),"-",IF(AND(BW286&gt;0,BX286=0),IF($D286="DCE/REA",IF(HM286="","DCE","REA"),$D286),""))</f>
        <v>-</v>
      </c>
      <c r="AA286" s="155" t="str">
        <f t="shared" ref="AA286:AA288" ca="1" si="4065">IF(AND(BX286&gt;0,BY286&gt;0),"-",IF(AND(BX286&gt;0,BY286=0),IF($D286="DCE/REA",IF(HN286="","DCE","REA"),$D286),""))</f>
        <v>DCE</v>
      </c>
      <c r="AB286" s="155" t="str">
        <f t="shared" ref="AB286:AB288" ca="1" si="4066">IF(AND(BY286&gt;0,BZ286&gt;0),"-",IF(AND(BY286&gt;0,BZ286=0),IF($D286="DCE/REA",IF(HO286="","DCE","REA"),$D286),""))</f>
        <v/>
      </c>
      <c r="AC286" s="155" t="str">
        <f t="shared" ref="AC286:AC288" ca="1" si="4067">IF(AND(BZ286&gt;0,CA286&gt;0),"-",IF(AND(BZ286&gt;0,CA286=0),IF($D286="DCE/REA",IF(HP286="","DCE","REA"),$D286),""))</f>
        <v/>
      </c>
      <c r="AD286" s="155" t="str">
        <f t="shared" ref="AD286:AD288" ca="1" si="4068">IF(AND(CA286&gt;0,CB286&gt;0),"-",IF(AND(CA286&gt;0,CB286=0),IF($D286="DCE/REA",IF(HQ286="","DCE","REA"),$D286),""))</f>
        <v/>
      </c>
      <c r="AE286" s="155" t="str">
        <f t="shared" ref="AE286:AE288" ca="1" si="4069">IF(AND(CB286&gt;0,CC286&gt;0),"-",IF(AND(CB286&gt;0,CC286=0),IF($D286="DCE/REA",IF(HR286="","DCE","REA"),$D286),""))</f>
        <v/>
      </c>
      <c r="AF286" s="155" t="str">
        <f t="shared" ref="AF286:AF288" ca="1" si="4070">IF(AND(CC286&gt;0,CD286&gt;0),"-",IF(AND(CC286&gt;0,CD286=0),IF($D286="DCE/REA",IF(HS286="","DCE","REA"),$D286),""))</f>
        <v/>
      </c>
      <c r="AG286" s="156" t="str">
        <f t="shared" ref="AG286:AG288" ca="1" si="4071">IF(AND(CD286&gt;0,CE286&gt;0),"-",IF(AND(CD286&gt;0,CE286=0),IF($D286="DCE/REA",IF(HT286="","DCE","REA"),$D286),""))</f>
        <v/>
      </c>
      <c r="AH286" s="154" t="str">
        <f t="shared" ref="AH286:AH288" ca="1" si="4072">IF(AND(CE286&gt;0,CF286&gt;0),"-",IF(AND(CE286&gt;0,CF286=0),IF($D286="DCE/REA",IF(HU286="","DCE","REA"),$D286),""))</f>
        <v/>
      </c>
      <c r="AI286" s="155" t="str">
        <f t="shared" ref="AI286:AI288" ca="1" si="4073">IF(AND(CF286&gt;0,CG286&gt;0),"-",IF(AND(CF286&gt;0,CG286=0),IF($D286="DCE/REA",IF(HV286="","DCE","REA"),$D286),""))</f>
        <v/>
      </c>
      <c r="AJ286" s="155" t="str">
        <f t="shared" ref="AJ286:AJ288" ca="1" si="4074">IF(AND(CG286&gt;0,CH286&gt;0),"-",IF(AND(CG286&gt;0,CH286=0),IF($D286="DCE/REA",IF(HW286="","DCE","REA"),$D286),""))</f>
        <v/>
      </c>
      <c r="AK286" s="155" t="str">
        <f t="shared" ref="AK286:AK288" ca="1" si="4075">IF(AND(CH286&gt;0,CI286&gt;0),"-",IF(AND(CH286&gt;0,CI286=0),IF($D286="DCE/REA",IF(HX286="","DCE","REA"),$D286),""))</f>
        <v/>
      </c>
      <c r="AL286" s="155" t="str">
        <f t="shared" ref="AL286:AL288" ca="1" si="4076">IF(AND(CI286&gt;0,CJ286&gt;0),"-",IF(AND(CI286&gt;0,CJ286=0),IF($D286="DCE/REA",IF(HY286="","DCE","REA"),$D286),""))</f>
        <v/>
      </c>
      <c r="AM286" s="155" t="str">
        <f t="shared" ref="AM286:AM288" ca="1" si="4077">IF(AND(CJ286&gt;0,CK286&gt;0),"-",IF(AND(CJ286&gt;0,CK286=0),IF($D286="DCE/REA",IF(HZ286="","DCE","REA"),$D286),""))</f>
        <v/>
      </c>
      <c r="AN286" s="155" t="str">
        <f t="shared" ref="AN286:AN288" ca="1" si="4078">IF(AND(CK286&gt;0,CL286&gt;0),"-",IF(AND(CK286&gt;0,CL286=0),IF($D286="DCE/REA",IF(IA286="","DCE","REA"),$D286),""))</f>
        <v/>
      </c>
      <c r="AO286" s="155" t="str">
        <f t="shared" ref="AO286:AO288" ca="1" si="4079">IF(AND(CL286&gt;0,CM286&gt;0),"-",IF(AND(CL286&gt;0,CM286=0),IF($D286="DCE/REA",IF(IB286="","DCE","REA"),$D286),""))</f>
        <v/>
      </c>
      <c r="AP286" s="155" t="str">
        <f t="shared" ref="AP286:AP288" ca="1" si="4080">IF(AND(CM286&gt;0,CN286&gt;0),"-",IF(AND(CM286&gt;0,CN286=0),IF($D286="DCE/REA",IF(IC286="","DCE","REA"),$D286),""))</f>
        <v/>
      </c>
      <c r="AQ286" s="155" t="str">
        <f t="shared" ref="AQ286:AQ288" ca="1" si="4081">IF(AND(CN286&gt;0,CO286&gt;0),"-",IF(AND(CN286&gt;0,CO286=0),IF($D286="DCE/REA",IF(ID286="","DCE","REA"),$D286),""))</f>
        <v/>
      </c>
      <c r="AR286" s="155" t="str">
        <f t="shared" ref="AR286:AR288" ca="1" si="4082">IF(AND(CO286&gt;0,CP286&gt;0),"-",IF(AND(CO286&gt;0,CP286=0),IF($D286="DCE/REA",IF(IE286="","DCE","REA"),$D286),""))</f>
        <v/>
      </c>
      <c r="AS286" s="156" t="str">
        <f t="shared" ref="AS286:AS288" ca="1" si="4083">IF(AND(CP286&gt;0,CQ286&gt;0),"-",IF(AND(CP286&gt;0,CQ286=0),IF($D286="DCE/REA",IF(IF286="","DCE","REA"),$D286),""))</f>
        <v/>
      </c>
      <c r="AT286" s="154" t="str">
        <f t="shared" ref="AT286:AT288" ca="1" si="4084">IF(AND(CQ286&gt;0,CR286&gt;0),"-",IF(AND(CQ286&gt;0,CR286=0),IF($D286="DCE/REA",IF(IG286="","DCE","REA"),$D286),""))</f>
        <v/>
      </c>
      <c r="AU286" s="155" t="str">
        <f t="shared" ref="AU286:AU288" ca="1" si="4085">IF(AND(CR286&gt;0,CS286&gt;0),"-",IF(AND(CR286&gt;0,CS286=0),IF($D286="DCE/REA",IF(IH286="","DCE","REA"),$D286),""))</f>
        <v/>
      </c>
      <c r="AV286" s="155" t="str">
        <f t="shared" ref="AV286:AV288" ca="1" si="4086">IF(AND(CS286&gt;0,CT286&gt;0),"-",IF(AND(CS286&gt;0,CT286=0),IF($D286="DCE/REA",IF(II286="","DCE","REA"),$D286),""))</f>
        <v/>
      </c>
      <c r="AW286" s="155" t="str">
        <f t="shared" ref="AW286:AW288" ca="1" si="4087">IF(AND(CT286&gt;0,CU286&gt;0),"-",IF(AND(CT286&gt;0,CU286=0),IF($D286="DCE/REA",IF(IJ286="","DCE","REA"),$D286),""))</f>
        <v/>
      </c>
      <c r="AX286" s="155" t="str">
        <f t="shared" ref="AX286:AX288" ca="1" si="4088">IF(AND(CU286&gt;0,CV286&gt;0),"-",IF(AND(CU286&gt;0,CV286=0),IF($D286="DCE/REA",IF(IK286="","DCE","REA"),$D286),""))</f>
        <v/>
      </c>
      <c r="AY286" s="155" t="str">
        <f t="shared" ref="AY286:AY288" ca="1" si="4089">IF(AND(CV286&gt;0,CW286&gt;0),"-",IF(AND(CV286&gt;0,CW286=0),IF($D286="DCE/REA",IF(IL286="","DCE","REA"),$D286),""))</f>
        <v/>
      </c>
      <c r="AZ286" s="155" t="str">
        <f t="shared" ref="AZ286:AZ288" ca="1" si="4090">IF(AND(CW286&gt;0,CX286&gt;0),"-",IF(AND(CW286&gt;0,CX286=0),IF($D286="DCE/REA",IF(IM286="","DCE","REA"),$D286),""))</f>
        <v/>
      </c>
      <c r="BA286" s="155" t="str">
        <f t="shared" ref="BA286:BA288" ca="1" si="4091">IF(AND(CX286&gt;0,CY286&gt;0),"-",IF(AND(CX286&gt;0,CY286=0),IF($D286="DCE/REA",IF(IN286="","DCE","REA"),$D286),""))</f>
        <v/>
      </c>
      <c r="BB286" s="155" t="str">
        <f t="shared" ref="BB286:BB288" ca="1" si="4092">IF(AND(CY286&gt;0,CZ286&gt;0),"-",IF(AND(CY286&gt;0,CZ286=0),IF($D286="DCE/REA",IF(IO286="","DCE","REA"),$D286),""))</f>
        <v/>
      </c>
      <c r="BC286" s="155" t="str">
        <f t="shared" ref="BC286:BC288" ca="1" si="4093">IF(AND(CZ286&gt;0,DA286&gt;0),"-",IF(AND(CZ286&gt;0,DA286=0),IF($D286="DCE/REA",IF(IP286="","DCE","REA"),$D286),""))</f>
        <v/>
      </c>
      <c r="BD286" s="155" t="str">
        <f t="shared" ref="BD286:BD288" ca="1" si="4094">IF(AND(DA286&gt;0,DB286&gt;0),"-",IF(AND(DA286&gt;0,DB286=0),IF($D286="DCE/REA",IF(IQ286="","DCE","REA"),$D286),""))</f>
        <v/>
      </c>
      <c r="BE286" s="156" t="str">
        <f t="shared" ref="BE286:BE288" ca="1" si="4095">IF(AND(DB286&gt;0,DC286&gt;0),"-",IF(AND(DB286&gt;0,DC286=0),IF($D286="DCE/REA",IF(IR286="","DCE","REA"),$D286),""))</f>
        <v/>
      </c>
      <c r="BF286" s="154" t="str">
        <f t="shared" ref="BF286:BF288" ca="1" si="4096">IF(AND(DC286&gt;0,DD286&gt;0),"-",IF(AND(DC286&gt;0,DD286=0),IF($D286="DCE/REA",IF(IS286="","DCE","REA"),$D286),""))</f>
        <v/>
      </c>
      <c r="BG286" s="155" t="str">
        <f t="shared" ref="BG286:BG288" ca="1" si="4097">IF(AND(DD286&gt;0,DE286&gt;0),"-",IF(AND(DD286&gt;0,DE286=0),IF($D286="DCE/REA",IF(IT286="","DCE","REA"),$D286),""))</f>
        <v/>
      </c>
      <c r="BH286" s="155" t="str">
        <f t="shared" ref="BH286:BH288" ca="1" si="4098">IF(AND(DE286&gt;0,DF286&gt;0),"-",IF(AND(DE286&gt;0,DF286=0),IF($D286="DCE/REA",IF(IU286="","DCE","REA"),$D286),""))</f>
        <v/>
      </c>
      <c r="BI286" s="155" t="str">
        <f t="shared" ref="BI286:BI288" ca="1" si="4099">IF(AND(DF286&gt;0,DG286&gt;0),"-",IF(AND(DF286&gt;0,DG286=0),IF($D286="DCE/REA",IF(IV286="","DCE","REA"),$D286),""))</f>
        <v/>
      </c>
      <c r="BJ286" s="155" t="str">
        <f t="shared" ref="BJ286:BJ288" ca="1" si="4100">IF(AND(DG286&gt;0,DH286&gt;0),"-",IF(AND(DG286&gt;0,DH286=0),IF($D286="DCE/REA",IF(IW286="","DCE","REA"),$D286),""))</f>
        <v/>
      </c>
      <c r="BK286" s="155" t="str">
        <f t="shared" ref="BK286:BK288" ca="1" si="4101">IF(AND(DH286&gt;0,DI286&gt;0),"-",IF(AND(DH286&gt;0,DI286=0),IF($D286="DCE/REA",IF(IX286="","DCE","REA"),$D286),""))</f>
        <v/>
      </c>
      <c r="BL286" s="155" t="str">
        <f t="shared" ref="BL286:BL288" ca="1" si="4102">IF(AND(DI286&gt;0,DJ286&gt;0),"-",IF(AND(DI286&gt;0,DJ286=0),IF($D286="DCE/REA",IF(IY286="","DCE","REA"),$D286),""))</f>
        <v/>
      </c>
      <c r="BM286" s="155" t="str">
        <f t="shared" ref="BM286:BM288" ca="1" si="4103">IF(AND(DJ286&gt;0,DK286&gt;0),"-",IF(AND(DJ286&gt;0,DK286=0),IF($D286="DCE/REA",IF(IZ286="","DCE","REA"),$D286),""))</f>
        <v/>
      </c>
      <c r="BN286" s="155" t="str">
        <f t="shared" ref="BN286:BN288" ca="1" si="4104">IF(AND(DK286&gt;0,DL286&gt;0),"-",IF(AND(DK286&gt;0,DL286=0),IF($D286="DCE/REA",IF(JA286="","DCE","REA"),$D286),""))</f>
        <v/>
      </c>
      <c r="BO286" s="155" t="str">
        <f t="shared" ref="BO286:BO288" ca="1" si="4105">IF(AND(DL286&gt;0,DM286&gt;0),"-",IF(AND(DL286&gt;0,DM286=0),IF($D286="DCE/REA",IF(JB286="","DCE","REA"),$D286),""))</f>
        <v/>
      </c>
      <c r="BP286" s="155" t="str">
        <f t="shared" ref="BP286:BP288" ca="1" si="4106">IF(AND(DM286&gt;0,DN286&gt;0),"-",IF(AND(DM286&gt;0,DN286=0),IF($D286="DCE/REA",IF(JC286="","DCE","REA"),$D286),""))</f>
        <v/>
      </c>
      <c r="BQ286" s="156" t="str">
        <f t="shared" ref="BQ286:BQ288" ca="1" si="4107">IF(AND(DN286&gt;0,DO286&gt;0),"-",IF(AND(DN286&gt;0,DO286=0),IF($D286="DCE/REA",IF(JD286="","DCE","REA"),$D286),""))</f>
        <v/>
      </c>
      <c r="BR286" s="52"/>
      <c r="BS286" s="53">
        <f t="shared" ref="BS286:CH288" ca="1" si="4108">IF(OFFSET($HI286,,(COLUMN()-COLUMN($BS$1:$BS$12)),,1)&lt;&gt;"",OFFSET($HI286,,(COLUMN()-COLUMN($BS$1:$BS$12)),,1),SUM(OFFSET($DP286,,2*(COLUMN()-COLUMN($BS$1:$BS$12)),,2)))</f>
        <v>47.058823529411768</v>
      </c>
      <c r="BT286" s="53">
        <f t="shared" ca="1" si="4108"/>
        <v>47.058823529411768</v>
      </c>
      <c r="BU286" s="53">
        <f t="shared" ca="1" si="4108"/>
        <v>70.588235294117652</v>
      </c>
      <c r="BV286" s="53">
        <f t="shared" ca="1" si="4108"/>
        <v>94.117647058823536</v>
      </c>
      <c r="BW286" s="53">
        <f t="shared" ca="1" si="4108"/>
        <v>94.117647058823536</v>
      </c>
      <c r="BX286" s="53">
        <f t="shared" ca="1" si="4108"/>
        <v>47.058823529411768</v>
      </c>
      <c r="BY286" s="53">
        <f t="shared" ca="1" si="4108"/>
        <v>0</v>
      </c>
      <c r="BZ286" s="53">
        <f t="shared" ca="1" si="4108"/>
        <v>0</v>
      </c>
      <c r="CA286" s="53">
        <f t="shared" ca="1" si="4108"/>
        <v>0</v>
      </c>
      <c r="CB286" s="53">
        <f t="shared" ca="1" si="4108"/>
        <v>0</v>
      </c>
      <c r="CC286" s="53">
        <f t="shared" ca="1" si="4108"/>
        <v>0</v>
      </c>
      <c r="CD286" s="54">
        <f t="shared" ca="1" si="4108"/>
        <v>0</v>
      </c>
      <c r="CE286" s="53">
        <f t="shared" ca="1" si="4108"/>
        <v>0</v>
      </c>
      <c r="CF286" s="53">
        <f t="shared" ca="1" si="4108"/>
        <v>0</v>
      </c>
      <c r="CG286" s="53">
        <f t="shared" ca="1" si="4108"/>
        <v>0</v>
      </c>
      <c r="CH286" s="53">
        <f t="shared" ca="1" si="4108"/>
        <v>0</v>
      </c>
      <c r="CI286" s="53">
        <f t="shared" ref="CI286:CX288" ca="1" si="4109">IF(OFFSET($HI286,,(COLUMN()-COLUMN($BS$1:$BS$12)),,1)&lt;&gt;"",OFFSET($HI286,,(COLUMN()-COLUMN($BS$1:$BS$12)),,1),SUM(OFFSET($DP286,,2*(COLUMN()-COLUMN($BS$1:$BS$12)),,2)))</f>
        <v>0</v>
      </c>
      <c r="CJ286" s="53">
        <f t="shared" ca="1" si="4109"/>
        <v>0</v>
      </c>
      <c r="CK286" s="53">
        <f t="shared" ca="1" si="4109"/>
        <v>0</v>
      </c>
      <c r="CL286" s="53">
        <f t="shared" ca="1" si="4109"/>
        <v>0</v>
      </c>
      <c r="CM286" s="53">
        <f t="shared" ca="1" si="4109"/>
        <v>0</v>
      </c>
      <c r="CN286" s="53">
        <f t="shared" ca="1" si="4109"/>
        <v>0</v>
      </c>
      <c r="CO286" s="53">
        <f t="shared" ca="1" si="4109"/>
        <v>0</v>
      </c>
      <c r="CP286" s="54">
        <f t="shared" ca="1" si="4109"/>
        <v>0</v>
      </c>
      <c r="CQ286" s="53">
        <f t="shared" ca="1" si="4109"/>
        <v>0</v>
      </c>
      <c r="CR286" s="53">
        <f t="shared" ca="1" si="4109"/>
        <v>0</v>
      </c>
      <c r="CS286" s="53">
        <f t="shared" ca="1" si="4109"/>
        <v>0</v>
      </c>
      <c r="CT286" s="53">
        <f t="shared" ca="1" si="4109"/>
        <v>0</v>
      </c>
      <c r="CU286" s="53">
        <f t="shared" ca="1" si="4109"/>
        <v>0</v>
      </c>
      <c r="CV286" s="53">
        <f t="shared" ca="1" si="4109"/>
        <v>0</v>
      </c>
      <c r="CW286" s="53">
        <f t="shared" ca="1" si="4109"/>
        <v>0</v>
      </c>
      <c r="CX286" s="53">
        <f t="shared" ca="1" si="4109"/>
        <v>0</v>
      </c>
      <c r="CY286" s="53">
        <f t="shared" ref="CY286:DN288" ca="1" si="4110">IF(OFFSET($HI286,,(COLUMN()-COLUMN($BS$1:$BS$12)),,1)&lt;&gt;"",OFFSET($HI286,,(COLUMN()-COLUMN($BS$1:$BS$12)),,1),SUM(OFFSET($DP286,,2*(COLUMN()-COLUMN($BS$1:$BS$12)),,2)))</f>
        <v>0</v>
      </c>
      <c r="CZ286" s="53">
        <f t="shared" ca="1" si="4110"/>
        <v>0</v>
      </c>
      <c r="DA286" s="53">
        <f t="shared" ca="1" si="4110"/>
        <v>0</v>
      </c>
      <c r="DB286" s="54">
        <f t="shared" ca="1" si="4110"/>
        <v>0</v>
      </c>
      <c r="DC286" s="53">
        <f t="shared" ca="1" si="4110"/>
        <v>0</v>
      </c>
      <c r="DD286" s="53">
        <f t="shared" ca="1" si="4110"/>
        <v>0</v>
      </c>
      <c r="DE286" s="53">
        <f t="shared" ca="1" si="4110"/>
        <v>0</v>
      </c>
      <c r="DF286" s="53">
        <f t="shared" ca="1" si="4110"/>
        <v>0</v>
      </c>
      <c r="DG286" s="53">
        <f t="shared" ca="1" si="4110"/>
        <v>0</v>
      </c>
      <c r="DH286" s="53">
        <f t="shared" ca="1" si="4110"/>
        <v>0</v>
      </c>
      <c r="DI286" s="53">
        <f t="shared" ca="1" si="4110"/>
        <v>0</v>
      </c>
      <c r="DJ286" s="53">
        <f t="shared" ca="1" si="4110"/>
        <v>0</v>
      </c>
      <c r="DK286" s="53">
        <f t="shared" ca="1" si="4110"/>
        <v>0</v>
      </c>
      <c r="DL286" s="53">
        <f t="shared" ca="1" si="4110"/>
        <v>0</v>
      </c>
      <c r="DM286" s="53">
        <f t="shared" ca="1" si="4110"/>
        <v>0</v>
      </c>
      <c r="DN286" s="53">
        <f t="shared" ca="1" si="4110"/>
        <v>0</v>
      </c>
      <c r="DO286" s="52"/>
      <c r="DP286" s="60">
        <v>23.529411764705884</v>
      </c>
      <c r="DQ286" s="53">
        <v>23.529411764705884</v>
      </c>
      <c r="DR286" s="53">
        <v>23.529411764705884</v>
      </c>
      <c r="DS286" s="53">
        <v>23.529411764705884</v>
      </c>
      <c r="DT286" s="53">
        <v>23.529411764705884</v>
      </c>
      <c r="DU286" s="53">
        <v>47.058823529411768</v>
      </c>
      <c r="DV286" s="53">
        <v>47.058823529411768</v>
      </c>
      <c r="DW286" s="53">
        <v>47.058823529411768</v>
      </c>
      <c r="DX286" s="53">
        <v>47.058823529411768</v>
      </c>
      <c r="DY286" s="53">
        <v>47.058823529411768</v>
      </c>
      <c r="DZ286" s="53">
        <v>47.058823529411768</v>
      </c>
      <c r="EA286" s="53">
        <v>0</v>
      </c>
      <c r="EB286" s="53">
        <v>0</v>
      </c>
      <c r="EC286" s="53">
        <v>0</v>
      </c>
      <c r="ED286" s="53">
        <v>0</v>
      </c>
      <c r="EE286" s="53">
        <v>0</v>
      </c>
      <c r="EF286" s="53">
        <v>0</v>
      </c>
      <c r="EG286" s="53">
        <v>0</v>
      </c>
      <c r="EH286" s="53">
        <v>0</v>
      </c>
      <c r="EI286" s="53">
        <v>0</v>
      </c>
      <c r="EJ286" s="53">
        <v>0</v>
      </c>
      <c r="EK286" s="53">
        <v>0</v>
      </c>
      <c r="EL286" s="55">
        <v>0</v>
      </c>
      <c r="EM286" s="54">
        <v>0</v>
      </c>
      <c r="EN286" s="53">
        <v>0</v>
      </c>
      <c r="EO286" s="53">
        <v>0</v>
      </c>
      <c r="EP286" s="53">
        <v>0</v>
      </c>
      <c r="EQ286" s="53">
        <v>0</v>
      </c>
      <c r="ER286" s="53">
        <v>0</v>
      </c>
      <c r="ES286" s="53">
        <v>0</v>
      </c>
      <c r="ET286" s="53">
        <v>0</v>
      </c>
      <c r="EU286" s="53">
        <v>0</v>
      </c>
      <c r="EV286" s="53">
        <v>0</v>
      </c>
      <c r="EW286" s="53">
        <v>0</v>
      </c>
      <c r="EX286" s="53">
        <v>0</v>
      </c>
      <c r="EY286" s="53">
        <v>0</v>
      </c>
      <c r="EZ286" s="53">
        <v>0</v>
      </c>
      <c r="FA286" s="53">
        <v>0</v>
      </c>
      <c r="FB286" s="53">
        <v>0</v>
      </c>
      <c r="FC286" s="53">
        <v>0</v>
      </c>
      <c r="FD286" s="53">
        <v>0</v>
      </c>
      <c r="FE286" s="53">
        <v>0</v>
      </c>
      <c r="FF286" s="53">
        <v>0</v>
      </c>
      <c r="FG286" s="53">
        <v>0</v>
      </c>
      <c r="FH286" s="53">
        <v>0</v>
      </c>
      <c r="FI286" s="53">
        <v>0</v>
      </c>
      <c r="FJ286" s="53">
        <v>0</v>
      </c>
      <c r="FK286" s="54">
        <v>0</v>
      </c>
      <c r="FL286" s="53">
        <v>0</v>
      </c>
      <c r="FM286" s="53">
        <v>0</v>
      </c>
      <c r="FN286" s="53">
        <v>0</v>
      </c>
      <c r="FO286" s="53">
        <v>0</v>
      </c>
      <c r="FP286" s="53">
        <v>0</v>
      </c>
      <c r="FQ286" s="53">
        <v>0</v>
      </c>
      <c r="FR286" s="53">
        <v>0</v>
      </c>
      <c r="FS286" s="53">
        <v>0</v>
      </c>
      <c r="FT286" s="53">
        <v>0</v>
      </c>
      <c r="FU286" s="53">
        <v>0</v>
      </c>
      <c r="FV286" s="53">
        <v>0</v>
      </c>
      <c r="FW286" s="53">
        <v>0</v>
      </c>
      <c r="FX286" s="53">
        <v>0</v>
      </c>
      <c r="FY286" s="53">
        <v>0</v>
      </c>
      <c r="FZ286" s="53">
        <v>0</v>
      </c>
      <c r="GA286" s="53">
        <v>0</v>
      </c>
      <c r="GB286" s="53">
        <v>0</v>
      </c>
      <c r="GC286" s="53">
        <v>0</v>
      </c>
      <c r="GD286" s="53">
        <v>0</v>
      </c>
      <c r="GE286" s="53">
        <v>0</v>
      </c>
      <c r="GF286" s="53">
        <v>0</v>
      </c>
      <c r="GG286" s="53">
        <v>0</v>
      </c>
      <c r="GH286" s="53">
        <v>0</v>
      </c>
      <c r="GI286" s="54">
        <v>0</v>
      </c>
      <c r="GJ286" s="53">
        <v>0</v>
      </c>
      <c r="GK286" s="53">
        <v>0</v>
      </c>
      <c r="GL286" s="53">
        <v>0</v>
      </c>
      <c r="GM286" s="53">
        <v>0</v>
      </c>
      <c r="GN286" s="53">
        <v>0</v>
      </c>
      <c r="GO286" s="53">
        <v>0</v>
      </c>
      <c r="GP286" s="53">
        <v>0</v>
      </c>
      <c r="GQ286" s="53">
        <v>0</v>
      </c>
      <c r="GR286" s="53">
        <v>0</v>
      </c>
      <c r="GS286" s="53">
        <v>0</v>
      </c>
      <c r="GT286" s="53">
        <v>0</v>
      </c>
      <c r="GU286" s="53">
        <v>0</v>
      </c>
      <c r="GV286" s="53">
        <v>0</v>
      </c>
      <c r="GW286" s="53">
        <v>0</v>
      </c>
      <c r="GX286" s="53">
        <v>0</v>
      </c>
      <c r="GY286" s="53">
        <v>0</v>
      </c>
      <c r="GZ286" s="53">
        <v>0</v>
      </c>
      <c r="HA286" s="53">
        <v>0</v>
      </c>
      <c r="HB286" s="53">
        <v>0</v>
      </c>
      <c r="HC286" s="53">
        <v>0</v>
      </c>
      <c r="HD286" s="53">
        <v>0</v>
      </c>
      <c r="HE286" s="53">
        <v>0</v>
      </c>
      <c r="HF286" s="53">
        <v>0</v>
      </c>
      <c r="HG286" s="54">
        <v>0</v>
      </c>
      <c r="HH286" s="52"/>
      <c r="HI286" s="160"/>
      <c r="HJ286" s="161"/>
      <c r="HK286" s="161"/>
      <c r="HL286" s="161"/>
      <c r="HM286" s="161"/>
      <c r="HN286" s="161"/>
      <c r="HO286" s="161"/>
      <c r="HP286" s="161"/>
      <c r="HQ286" s="161"/>
      <c r="HR286" s="161"/>
      <c r="HS286" s="161"/>
      <c r="HT286" s="162"/>
      <c r="HU286" s="160"/>
      <c r="HV286" s="161"/>
      <c r="HW286" s="161"/>
      <c r="HX286" s="161"/>
      <c r="HY286" s="161"/>
      <c r="HZ286" s="161"/>
      <c r="IA286" s="161"/>
      <c r="IB286" s="161"/>
      <c r="IC286" s="161"/>
      <c r="ID286" s="161"/>
      <c r="IE286" s="161"/>
      <c r="IF286" s="162"/>
      <c r="IG286" s="160"/>
      <c r="IH286" s="161"/>
      <c r="II286" s="161"/>
      <c r="IJ286" s="161"/>
      <c r="IK286" s="161"/>
      <c r="IL286" s="161"/>
      <c r="IM286" s="161"/>
      <c r="IN286" s="161"/>
      <c r="IO286" s="161"/>
      <c r="IP286" s="161"/>
      <c r="IQ286" s="161"/>
      <c r="IR286" s="162"/>
      <c r="IS286" s="160"/>
      <c r="IT286" s="161"/>
      <c r="IU286" s="161"/>
      <c r="IV286" s="161"/>
      <c r="IW286" s="161"/>
      <c r="IX286" s="161"/>
      <c r="IY286" s="161"/>
      <c r="IZ286" s="161"/>
      <c r="JA286" s="161"/>
      <c r="JB286" s="161"/>
      <c r="JC286" s="161"/>
      <c r="JD286" s="162"/>
      <c r="JE286" s="92"/>
    </row>
    <row r="287" spans="1:265" s="1" customFormat="1" ht="14.4" x14ac:dyDescent="0.3">
      <c r="A287" s="125"/>
      <c r="B287" s="163">
        <f t="shared" ca="1" si="4051"/>
        <v>0</v>
      </c>
      <c r="C287" s="164" t="str">
        <f t="shared" ca="1" si="4052"/>
        <v>Affaire 1</v>
      </c>
      <c r="D287" s="140" t="str">
        <f t="shared" ca="1" si="4053"/>
        <v>DCE/REA</v>
      </c>
      <c r="E287" s="141" t="s">
        <v>39</v>
      </c>
      <c r="F287" s="142">
        <v>2</v>
      </c>
      <c r="G287" s="140">
        <f t="shared" ca="1" si="4054"/>
        <v>0</v>
      </c>
      <c r="H287" s="140">
        <f t="shared" ca="1" si="4055"/>
        <v>0</v>
      </c>
      <c r="I287" s="168">
        <f t="shared" ca="1" si="4056"/>
        <v>0</v>
      </c>
      <c r="J287" s="140">
        <f t="shared" ca="1" si="4057"/>
        <v>0</v>
      </c>
      <c r="K287" s="140">
        <f t="shared" ca="1" si="4058"/>
        <v>0</v>
      </c>
      <c r="L287" s="143">
        <f t="shared" ca="1" si="4059"/>
        <v>0</v>
      </c>
      <c r="M287" s="108"/>
      <c r="N287" s="145">
        <v>200</v>
      </c>
      <c r="O287" s="146">
        <v>43466</v>
      </c>
      <c r="P287" s="146">
        <v>43600</v>
      </c>
      <c r="Q287" s="147">
        <v>43597</v>
      </c>
      <c r="R287" s="148" t="str">
        <f ca="1">IF(AND($P287&lt;&gt;"",$P287&lt;=$B$1,$Q287=""),"RETARD","")</f>
        <v/>
      </c>
      <c r="S287" s="148">
        <f ca="1">IF($O287="","",IF(AND($B$1&lt;$P287,$Q287=""),$P287,IF(AND($Q287&lt;=$P287,$Q287&lt;&gt;""),$Q287,EDATE($P287,1))))</f>
        <v>43597</v>
      </c>
      <c r="T287" s="150"/>
      <c r="U287" s="108"/>
      <c r="V287" s="154" t="str">
        <f t="shared" ca="1" si="4060"/>
        <v>-</v>
      </c>
      <c r="W287" s="155" t="str">
        <f t="shared" ca="1" si="4061"/>
        <v>-</v>
      </c>
      <c r="X287" s="155" t="str">
        <f t="shared" ca="1" si="4062"/>
        <v>-</v>
      </c>
      <c r="Y287" s="155" t="str">
        <f t="shared" ca="1" si="4063"/>
        <v>-</v>
      </c>
      <c r="Z287" s="155" t="str">
        <f t="shared" ca="1" si="4064"/>
        <v>DCE</v>
      </c>
      <c r="AA287" s="155" t="str">
        <f t="shared" ca="1" si="4065"/>
        <v/>
      </c>
      <c r="AB287" s="155" t="str">
        <f t="shared" ca="1" si="4066"/>
        <v/>
      </c>
      <c r="AC287" s="155" t="str">
        <f t="shared" ca="1" si="4067"/>
        <v/>
      </c>
      <c r="AD287" s="155" t="str">
        <f t="shared" ca="1" si="4068"/>
        <v/>
      </c>
      <c r="AE287" s="155" t="str">
        <f t="shared" ca="1" si="4069"/>
        <v/>
      </c>
      <c r="AF287" s="155" t="str">
        <f t="shared" ca="1" si="4070"/>
        <v/>
      </c>
      <c r="AG287" s="156" t="str">
        <f t="shared" ca="1" si="4071"/>
        <v/>
      </c>
      <c r="AH287" s="154" t="str">
        <f t="shared" ca="1" si="4072"/>
        <v/>
      </c>
      <c r="AI287" s="155" t="str">
        <f t="shared" ca="1" si="4073"/>
        <v/>
      </c>
      <c r="AJ287" s="155" t="str">
        <f t="shared" ca="1" si="4074"/>
        <v/>
      </c>
      <c r="AK287" s="155" t="str">
        <f t="shared" ca="1" si="4075"/>
        <v/>
      </c>
      <c r="AL287" s="155" t="str">
        <f t="shared" ca="1" si="4076"/>
        <v/>
      </c>
      <c r="AM287" s="155" t="str">
        <f t="shared" ca="1" si="4077"/>
        <v/>
      </c>
      <c r="AN287" s="155" t="str">
        <f t="shared" ca="1" si="4078"/>
        <v/>
      </c>
      <c r="AO287" s="155" t="str">
        <f t="shared" ca="1" si="4079"/>
        <v/>
      </c>
      <c r="AP287" s="155" t="str">
        <f t="shared" ca="1" si="4080"/>
        <v/>
      </c>
      <c r="AQ287" s="155" t="str">
        <f t="shared" ca="1" si="4081"/>
        <v/>
      </c>
      <c r="AR287" s="155" t="str">
        <f t="shared" ca="1" si="4082"/>
        <v/>
      </c>
      <c r="AS287" s="156" t="str">
        <f t="shared" ca="1" si="4083"/>
        <v/>
      </c>
      <c r="AT287" s="154" t="str">
        <f t="shared" ca="1" si="4084"/>
        <v/>
      </c>
      <c r="AU287" s="155" t="str">
        <f t="shared" ca="1" si="4085"/>
        <v/>
      </c>
      <c r="AV287" s="155" t="str">
        <f t="shared" ca="1" si="4086"/>
        <v/>
      </c>
      <c r="AW287" s="155" t="str">
        <f t="shared" ca="1" si="4087"/>
        <v/>
      </c>
      <c r="AX287" s="155" t="str">
        <f t="shared" ca="1" si="4088"/>
        <v/>
      </c>
      <c r="AY287" s="155" t="str">
        <f t="shared" ca="1" si="4089"/>
        <v/>
      </c>
      <c r="AZ287" s="155" t="str">
        <f t="shared" ca="1" si="4090"/>
        <v/>
      </c>
      <c r="BA287" s="155" t="str">
        <f t="shared" ca="1" si="4091"/>
        <v/>
      </c>
      <c r="BB287" s="155" t="str">
        <f t="shared" ca="1" si="4092"/>
        <v/>
      </c>
      <c r="BC287" s="155" t="str">
        <f t="shared" ca="1" si="4093"/>
        <v/>
      </c>
      <c r="BD287" s="155" t="str">
        <f t="shared" ca="1" si="4094"/>
        <v/>
      </c>
      <c r="BE287" s="156" t="str">
        <f t="shared" ca="1" si="4095"/>
        <v/>
      </c>
      <c r="BF287" s="154" t="str">
        <f t="shared" ca="1" si="4096"/>
        <v/>
      </c>
      <c r="BG287" s="155" t="str">
        <f t="shared" ca="1" si="4097"/>
        <v/>
      </c>
      <c r="BH287" s="155" t="str">
        <f t="shared" ca="1" si="4098"/>
        <v/>
      </c>
      <c r="BI287" s="155" t="str">
        <f t="shared" ca="1" si="4099"/>
        <v/>
      </c>
      <c r="BJ287" s="155" t="str">
        <f t="shared" ca="1" si="4100"/>
        <v/>
      </c>
      <c r="BK287" s="155" t="str">
        <f t="shared" ca="1" si="4101"/>
        <v/>
      </c>
      <c r="BL287" s="155" t="str">
        <f t="shared" ca="1" si="4102"/>
        <v/>
      </c>
      <c r="BM287" s="155" t="str">
        <f t="shared" ca="1" si="4103"/>
        <v/>
      </c>
      <c r="BN287" s="155" t="str">
        <f t="shared" ca="1" si="4104"/>
        <v/>
      </c>
      <c r="BO287" s="155" t="str">
        <f t="shared" ca="1" si="4105"/>
        <v/>
      </c>
      <c r="BP287" s="155" t="str">
        <f t="shared" ca="1" si="4106"/>
        <v/>
      </c>
      <c r="BQ287" s="156" t="str">
        <f t="shared" ca="1" si="4107"/>
        <v/>
      </c>
      <c r="BR287" s="52"/>
      <c r="BS287" s="53">
        <f t="shared" ca="1" si="4108"/>
        <v>44.444444444444443</v>
      </c>
      <c r="BT287" s="53">
        <f t="shared" ca="1" si="4108"/>
        <v>44.444444444444443</v>
      </c>
      <c r="BU287" s="53">
        <f t="shared" ca="1" si="4108"/>
        <v>44.444444444444443</v>
      </c>
      <c r="BV287" s="53">
        <f t="shared" ca="1" si="4108"/>
        <v>44.444444444444443</v>
      </c>
      <c r="BW287" s="53">
        <f t="shared" ca="1" si="4108"/>
        <v>22.222222222222221</v>
      </c>
      <c r="BX287" s="53">
        <f t="shared" ca="1" si="4108"/>
        <v>0</v>
      </c>
      <c r="BY287" s="53">
        <f t="shared" ca="1" si="4108"/>
        <v>0</v>
      </c>
      <c r="BZ287" s="53">
        <f t="shared" ca="1" si="4108"/>
        <v>0</v>
      </c>
      <c r="CA287" s="53">
        <f t="shared" ca="1" si="4108"/>
        <v>0</v>
      </c>
      <c r="CB287" s="53">
        <f t="shared" ca="1" si="4108"/>
        <v>0</v>
      </c>
      <c r="CC287" s="53">
        <f t="shared" ca="1" si="4108"/>
        <v>0</v>
      </c>
      <c r="CD287" s="54">
        <f t="shared" ca="1" si="4108"/>
        <v>0</v>
      </c>
      <c r="CE287" s="53">
        <f t="shared" ca="1" si="4108"/>
        <v>0</v>
      </c>
      <c r="CF287" s="53">
        <f t="shared" ca="1" si="4108"/>
        <v>0</v>
      </c>
      <c r="CG287" s="53">
        <f t="shared" ca="1" si="4108"/>
        <v>0</v>
      </c>
      <c r="CH287" s="53">
        <f t="shared" ca="1" si="4108"/>
        <v>0</v>
      </c>
      <c r="CI287" s="53">
        <f t="shared" ca="1" si="4109"/>
        <v>0</v>
      </c>
      <c r="CJ287" s="53">
        <f t="shared" ca="1" si="4109"/>
        <v>0</v>
      </c>
      <c r="CK287" s="53">
        <f t="shared" ca="1" si="4109"/>
        <v>0</v>
      </c>
      <c r="CL287" s="53">
        <f t="shared" ca="1" si="4109"/>
        <v>0</v>
      </c>
      <c r="CM287" s="53">
        <f t="shared" ca="1" si="4109"/>
        <v>0</v>
      </c>
      <c r="CN287" s="53">
        <f t="shared" ca="1" si="4109"/>
        <v>0</v>
      </c>
      <c r="CO287" s="53">
        <f t="shared" ca="1" si="4109"/>
        <v>0</v>
      </c>
      <c r="CP287" s="54">
        <f t="shared" ca="1" si="4109"/>
        <v>0</v>
      </c>
      <c r="CQ287" s="53">
        <f t="shared" ca="1" si="4109"/>
        <v>0</v>
      </c>
      <c r="CR287" s="53">
        <f t="shared" ca="1" si="4109"/>
        <v>0</v>
      </c>
      <c r="CS287" s="53">
        <f t="shared" ca="1" si="4109"/>
        <v>0</v>
      </c>
      <c r="CT287" s="53">
        <f t="shared" ca="1" si="4109"/>
        <v>0</v>
      </c>
      <c r="CU287" s="53">
        <f t="shared" ca="1" si="4109"/>
        <v>0</v>
      </c>
      <c r="CV287" s="53">
        <f t="shared" ca="1" si="4109"/>
        <v>0</v>
      </c>
      <c r="CW287" s="53">
        <f t="shared" ca="1" si="4109"/>
        <v>0</v>
      </c>
      <c r="CX287" s="53">
        <f t="shared" ca="1" si="4109"/>
        <v>0</v>
      </c>
      <c r="CY287" s="53">
        <f t="shared" ca="1" si="4110"/>
        <v>0</v>
      </c>
      <c r="CZ287" s="53">
        <f t="shared" ca="1" si="4110"/>
        <v>0</v>
      </c>
      <c r="DA287" s="53">
        <f t="shared" ca="1" si="4110"/>
        <v>0</v>
      </c>
      <c r="DB287" s="54">
        <f t="shared" ca="1" si="4110"/>
        <v>0</v>
      </c>
      <c r="DC287" s="53">
        <f t="shared" ca="1" si="4110"/>
        <v>0</v>
      </c>
      <c r="DD287" s="53">
        <f t="shared" ca="1" si="4110"/>
        <v>0</v>
      </c>
      <c r="DE287" s="53">
        <f t="shared" ca="1" si="4110"/>
        <v>0</v>
      </c>
      <c r="DF287" s="53">
        <f t="shared" ca="1" si="4110"/>
        <v>0</v>
      </c>
      <c r="DG287" s="53">
        <f t="shared" ca="1" si="4110"/>
        <v>0</v>
      </c>
      <c r="DH287" s="53">
        <f t="shared" ca="1" si="4110"/>
        <v>0</v>
      </c>
      <c r="DI287" s="53">
        <f t="shared" ca="1" si="4110"/>
        <v>0</v>
      </c>
      <c r="DJ287" s="53">
        <f t="shared" ca="1" si="4110"/>
        <v>0</v>
      </c>
      <c r="DK287" s="53">
        <f t="shared" ca="1" si="4110"/>
        <v>0</v>
      </c>
      <c r="DL287" s="53">
        <f t="shared" ca="1" si="4110"/>
        <v>0</v>
      </c>
      <c r="DM287" s="53">
        <f t="shared" ca="1" si="4110"/>
        <v>0</v>
      </c>
      <c r="DN287" s="53">
        <f t="shared" ca="1" si="4110"/>
        <v>0</v>
      </c>
      <c r="DO287" s="52"/>
      <c r="DP287" s="60">
        <v>22.222222222222221</v>
      </c>
      <c r="DQ287" s="53">
        <v>22.222222222222221</v>
      </c>
      <c r="DR287" s="53">
        <v>22.222222222222221</v>
      </c>
      <c r="DS287" s="53">
        <v>22.222222222222221</v>
      </c>
      <c r="DT287" s="53">
        <v>22.222222222222221</v>
      </c>
      <c r="DU287" s="53">
        <v>22.222222222222221</v>
      </c>
      <c r="DV287" s="53">
        <v>22.222222222222221</v>
      </c>
      <c r="DW287" s="53">
        <v>22.222222222222221</v>
      </c>
      <c r="DX287" s="53">
        <v>22.222222222222221</v>
      </c>
      <c r="DY287" s="53">
        <v>0</v>
      </c>
      <c r="DZ287" s="53">
        <v>0</v>
      </c>
      <c r="EA287" s="53">
        <v>0</v>
      </c>
      <c r="EB287" s="53">
        <v>0</v>
      </c>
      <c r="EC287" s="53">
        <v>0</v>
      </c>
      <c r="ED287" s="53">
        <v>0</v>
      </c>
      <c r="EE287" s="53">
        <v>0</v>
      </c>
      <c r="EF287" s="53">
        <v>0</v>
      </c>
      <c r="EG287" s="53">
        <v>0</v>
      </c>
      <c r="EH287" s="53">
        <v>0</v>
      </c>
      <c r="EI287" s="53">
        <v>0</v>
      </c>
      <c r="EJ287" s="53">
        <v>0</v>
      </c>
      <c r="EK287" s="53">
        <v>0</v>
      </c>
      <c r="EL287" s="55">
        <v>0</v>
      </c>
      <c r="EM287" s="54">
        <v>0</v>
      </c>
      <c r="EN287" s="53">
        <v>0</v>
      </c>
      <c r="EO287" s="53">
        <v>0</v>
      </c>
      <c r="EP287" s="53">
        <v>0</v>
      </c>
      <c r="EQ287" s="53">
        <v>0</v>
      </c>
      <c r="ER287" s="53">
        <v>0</v>
      </c>
      <c r="ES287" s="53">
        <v>0</v>
      </c>
      <c r="ET287" s="53">
        <v>0</v>
      </c>
      <c r="EU287" s="53">
        <v>0</v>
      </c>
      <c r="EV287" s="53">
        <v>0</v>
      </c>
      <c r="EW287" s="53">
        <v>0</v>
      </c>
      <c r="EX287" s="53">
        <v>0</v>
      </c>
      <c r="EY287" s="53">
        <v>0</v>
      </c>
      <c r="EZ287" s="53">
        <v>0</v>
      </c>
      <c r="FA287" s="53">
        <v>0</v>
      </c>
      <c r="FB287" s="53">
        <v>0</v>
      </c>
      <c r="FC287" s="53">
        <v>0</v>
      </c>
      <c r="FD287" s="53">
        <v>0</v>
      </c>
      <c r="FE287" s="53">
        <v>0</v>
      </c>
      <c r="FF287" s="53">
        <v>0</v>
      </c>
      <c r="FG287" s="53">
        <v>0</v>
      </c>
      <c r="FH287" s="53">
        <v>0</v>
      </c>
      <c r="FI287" s="53">
        <v>0</v>
      </c>
      <c r="FJ287" s="53">
        <v>0</v>
      </c>
      <c r="FK287" s="54">
        <v>0</v>
      </c>
      <c r="FL287" s="53">
        <v>0</v>
      </c>
      <c r="FM287" s="53">
        <v>0</v>
      </c>
      <c r="FN287" s="53">
        <v>0</v>
      </c>
      <c r="FO287" s="53">
        <v>0</v>
      </c>
      <c r="FP287" s="53">
        <v>0</v>
      </c>
      <c r="FQ287" s="53">
        <v>0</v>
      </c>
      <c r="FR287" s="53">
        <v>0</v>
      </c>
      <c r="FS287" s="53">
        <v>0</v>
      </c>
      <c r="FT287" s="53">
        <v>0</v>
      </c>
      <c r="FU287" s="53">
        <v>0</v>
      </c>
      <c r="FV287" s="53">
        <v>0</v>
      </c>
      <c r="FW287" s="53">
        <v>0</v>
      </c>
      <c r="FX287" s="53">
        <v>0</v>
      </c>
      <c r="FY287" s="53">
        <v>0</v>
      </c>
      <c r="FZ287" s="53">
        <v>0</v>
      </c>
      <c r="GA287" s="53">
        <v>0</v>
      </c>
      <c r="GB287" s="53">
        <v>0</v>
      </c>
      <c r="GC287" s="53">
        <v>0</v>
      </c>
      <c r="GD287" s="53">
        <v>0</v>
      </c>
      <c r="GE287" s="53">
        <v>0</v>
      </c>
      <c r="GF287" s="53">
        <v>0</v>
      </c>
      <c r="GG287" s="53">
        <v>0</v>
      </c>
      <c r="GH287" s="53">
        <v>0</v>
      </c>
      <c r="GI287" s="54">
        <v>0</v>
      </c>
      <c r="GJ287" s="53">
        <v>0</v>
      </c>
      <c r="GK287" s="53">
        <v>0</v>
      </c>
      <c r="GL287" s="53">
        <v>0</v>
      </c>
      <c r="GM287" s="53">
        <v>0</v>
      </c>
      <c r="GN287" s="53">
        <v>0</v>
      </c>
      <c r="GO287" s="53">
        <v>0</v>
      </c>
      <c r="GP287" s="53">
        <v>0</v>
      </c>
      <c r="GQ287" s="53">
        <v>0</v>
      </c>
      <c r="GR287" s="53">
        <v>0</v>
      </c>
      <c r="GS287" s="53">
        <v>0</v>
      </c>
      <c r="GT287" s="53">
        <v>0</v>
      </c>
      <c r="GU287" s="53">
        <v>0</v>
      </c>
      <c r="GV287" s="53">
        <v>0</v>
      </c>
      <c r="GW287" s="53">
        <v>0</v>
      </c>
      <c r="GX287" s="53">
        <v>0</v>
      </c>
      <c r="GY287" s="53">
        <v>0</v>
      </c>
      <c r="GZ287" s="53">
        <v>0</v>
      </c>
      <c r="HA287" s="53">
        <v>0</v>
      </c>
      <c r="HB287" s="53">
        <v>0</v>
      </c>
      <c r="HC287" s="53">
        <v>0</v>
      </c>
      <c r="HD287" s="53">
        <v>0</v>
      </c>
      <c r="HE287" s="53">
        <v>0</v>
      </c>
      <c r="HF287" s="53">
        <v>0</v>
      </c>
      <c r="HG287" s="54">
        <v>0</v>
      </c>
      <c r="HH287" s="52"/>
      <c r="HI287" s="160"/>
      <c r="HJ287" s="161"/>
      <c r="HK287" s="161"/>
      <c r="HL287" s="161"/>
      <c r="HM287" s="161"/>
      <c r="HN287" s="161"/>
      <c r="HO287" s="161"/>
      <c r="HP287" s="161"/>
      <c r="HQ287" s="161"/>
      <c r="HR287" s="161"/>
      <c r="HS287" s="161"/>
      <c r="HT287" s="162"/>
      <c r="HU287" s="160"/>
      <c r="HV287" s="161"/>
      <c r="HW287" s="161"/>
      <c r="HX287" s="161"/>
      <c r="HY287" s="161"/>
      <c r="HZ287" s="161"/>
      <c r="IA287" s="161"/>
      <c r="IB287" s="161"/>
      <c r="IC287" s="161"/>
      <c r="ID287" s="161"/>
      <c r="IE287" s="161"/>
      <c r="IF287" s="162"/>
      <c r="IG287" s="160"/>
      <c r="IH287" s="161"/>
      <c r="II287" s="161"/>
      <c r="IJ287" s="161"/>
      <c r="IK287" s="161"/>
      <c r="IL287" s="161"/>
      <c r="IM287" s="161"/>
      <c r="IN287" s="161"/>
      <c r="IO287" s="161"/>
      <c r="IP287" s="161"/>
      <c r="IQ287" s="161"/>
      <c r="IR287" s="162"/>
      <c r="IS287" s="160"/>
      <c r="IT287" s="161"/>
      <c r="IU287" s="161"/>
      <c r="IV287" s="161"/>
      <c r="IW287" s="161"/>
      <c r="IX287" s="161"/>
      <c r="IY287" s="161"/>
      <c r="IZ287" s="161"/>
      <c r="JA287" s="161"/>
      <c r="JB287" s="161"/>
      <c r="JC287" s="161"/>
      <c r="JD287" s="162"/>
      <c r="JE287" s="92"/>
    </row>
    <row r="288" spans="1:265" s="1" customFormat="1" ht="14.4" x14ac:dyDescent="0.3">
      <c r="A288" s="125"/>
      <c r="B288" s="163">
        <f t="shared" ca="1" si="4051"/>
        <v>0</v>
      </c>
      <c r="C288" s="164" t="str">
        <f t="shared" ca="1" si="4052"/>
        <v>Affaire 1</v>
      </c>
      <c r="D288" s="140" t="str">
        <f t="shared" ca="1" si="4053"/>
        <v>DCE/REA</v>
      </c>
      <c r="E288" s="141" t="s">
        <v>40</v>
      </c>
      <c r="F288" s="142">
        <v>3</v>
      </c>
      <c r="G288" s="140">
        <f t="shared" ca="1" si="4054"/>
        <v>0</v>
      </c>
      <c r="H288" s="140">
        <f t="shared" ca="1" si="4055"/>
        <v>0</v>
      </c>
      <c r="I288" s="168">
        <f t="shared" ca="1" si="4056"/>
        <v>0</v>
      </c>
      <c r="J288" s="140">
        <f t="shared" ca="1" si="4057"/>
        <v>0</v>
      </c>
      <c r="K288" s="140">
        <f t="shared" ca="1" si="4058"/>
        <v>0</v>
      </c>
      <c r="L288" s="143">
        <f t="shared" ca="1" si="4059"/>
        <v>0</v>
      </c>
      <c r="M288" s="108"/>
      <c r="N288" s="145">
        <v>250</v>
      </c>
      <c r="O288" s="146">
        <v>43466</v>
      </c>
      <c r="P288" s="146">
        <v>43525</v>
      </c>
      <c r="Q288" s="147"/>
      <c r="R288" s="148" t="str">
        <f ca="1">IF(AND($P288&lt;&gt;"",$P288&lt;=$B$1,$Q288=""),"RETARD","")</f>
        <v>RETARD</v>
      </c>
      <c r="S288" s="148">
        <f ca="1">IF($O288="","",IF(AND($B$1&lt;$P288,$Q288=""),$P288,IF(AND($Q288&lt;=$P288,$Q288&lt;&gt;""),$Q288,EDATE($P288,1))))</f>
        <v>43556</v>
      </c>
      <c r="T288" s="150"/>
      <c r="U288" s="108"/>
      <c r="V288" s="154" t="str">
        <f t="shared" ca="1" si="4060"/>
        <v>-</v>
      </c>
      <c r="W288" s="155" t="str">
        <f t="shared" ca="1" si="4061"/>
        <v>-</v>
      </c>
      <c r="X288" s="155" t="str">
        <f t="shared" ca="1" si="4062"/>
        <v>-</v>
      </c>
      <c r="Y288" s="155" t="str">
        <f t="shared" ca="1" si="4063"/>
        <v>DCE</v>
      </c>
      <c r="Z288" s="155" t="str">
        <f t="shared" ca="1" si="4064"/>
        <v/>
      </c>
      <c r="AA288" s="155" t="str">
        <f t="shared" ca="1" si="4065"/>
        <v/>
      </c>
      <c r="AB288" s="155" t="str">
        <f t="shared" ca="1" si="4066"/>
        <v/>
      </c>
      <c r="AC288" s="155" t="str">
        <f t="shared" ca="1" si="4067"/>
        <v/>
      </c>
      <c r="AD288" s="155" t="str">
        <f t="shared" ca="1" si="4068"/>
        <v/>
      </c>
      <c r="AE288" s="155" t="str">
        <f t="shared" ca="1" si="4069"/>
        <v/>
      </c>
      <c r="AF288" s="155" t="str">
        <f t="shared" ca="1" si="4070"/>
        <v/>
      </c>
      <c r="AG288" s="156" t="str">
        <f t="shared" ca="1" si="4071"/>
        <v/>
      </c>
      <c r="AH288" s="154" t="str">
        <f t="shared" ca="1" si="4072"/>
        <v/>
      </c>
      <c r="AI288" s="155" t="str">
        <f t="shared" ca="1" si="4073"/>
        <v/>
      </c>
      <c r="AJ288" s="155" t="str">
        <f t="shared" ca="1" si="4074"/>
        <v/>
      </c>
      <c r="AK288" s="155" t="str">
        <f t="shared" ca="1" si="4075"/>
        <v/>
      </c>
      <c r="AL288" s="155" t="str">
        <f t="shared" ca="1" si="4076"/>
        <v/>
      </c>
      <c r="AM288" s="155" t="str">
        <f t="shared" ca="1" si="4077"/>
        <v/>
      </c>
      <c r="AN288" s="155" t="str">
        <f t="shared" ca="1" si="4078"/>
        <v/>
      </c>
      <c r="AO288" s="155" t="str">
        <f t="shared" ca="1" si="4079"/>
        <v/>
      </c>
      <c r="AP288" s="155" t="str">
        <f t="shared" ca="1" si="4080"/>
        <v/>
      </c>
      <c r="AQ288" s="155" t="str">
        <f t="shared" ca="1" si="4081"/>
        <v/>
      </c>
      <c r="AR288" s="155" t="str">
        <f t="shared" ca="1" si="4082"/>
        <v/>
      </c>
      <c r="AS288" s="156" t="str">
        <f t="shared" ca="1" si="4083"/>
        <v/>
      </c>
      <c r="AT288" s="154" t="str">
        <f t="shared" ca="1" si="4084"/>
        <v/>
      </c>
      <c r="AU288" s="155" t="str">
        <f t="shared" ca="1" si="4085"/>
        <v/>
      </c>
      <c r="AV288" s="155" t="str">
        <f t="shared" ca="1" si="4086"/>
        <v/>
      </c>
      <c r="AW288" s="155" t="str">
        <f t="shared" ca="1" si="4087"/>
        <v/>
      </c>
      <c r="AX288" s="155" t="str">
        <f t="shared" ca="1" si="4088"/>
        <v/>
      </c>
      <c r="AY288" s="155" t="str">
        <f t="shared" ca="1" si="4089"/>
        <v/>
      </c>
      <c r="AZ288" s="155" t="str">
        <f t="shared" ca="1" si="4090"/>
        <v/>
      </c>
      <c r="BA288" s="155" t="str">
        <f t="shared" ca="1" si="4091"/>
        <v/>
      </c>
      <c r="BB288" s="155" t="str">
        <f t="shared" ca="1" si="4092"/>
        <v/>
      </c>
      <c r="BC288" s="155" t="str">
        <f t="shared" ca="1" si="4093"/>
        <v/>
      </c>
      <c r="BD288" s="155" t="str">
        <f t="shared" ca="1" si="4094"/>
        <v/>
      </c>
      <c r="BE288" s="156" t="str">
        <f t="shared" ca="1" si="4095"/>
        <v/>
      </c>
      <c r="BF288" s="154" t="str">
        <f t="shared" ca="1" si="4096"/>
        <v/>
      </c>
      <c r="BG288" s="155" t="str">
        <f t="shared" ca="1" si="4097"/>
        <v/>
      </c>
      <c r="BH288" s="155" t="str">
        <f t="shared" ca="1" si="4098"/>
        <v/>
      </c>
      <c r="BI288" s="155" t="str">
        <f t="shared" ca="1" si="4099"/>
        <v/>
      </c>
      <c r="BJ288" s="155" t="str">
        <f t="shared" ca="1" si="4100"/>
        <v/>
      </c>
      <c r="BK288" s="155" t="str">
        <f t="shared" ca="1" si="4101"/>
        <v/>
      </c>
      <c r="BL288" s="155" t="str">
        <f t="shared" ca="1" si="4102"/>
        <v/>
      </c>
      <c r="BM288" s="155" t="str">
        <f t="shared" ca="1" si="4103"/>
        <v/>
      </c>
      <c r="BN288" s="155" t="str">
        <f t="shared" ca="1" si="4104"/>
        <v/>
      </c>
      <c r="BO288" s="155" t="str">
        <f t="shared" ca="1" si="4105"/>
        <v/>
      </c>
      <c r="BP288" s="155" t="str">
        <f t="shared" ca="1" si="4106"/>
        <v/>
      </c>
      <c r="BQ288" s="156" t="str">
        <f t="shared" ca="1" si="4107"/>
        <v/>
      </c>
      <c r="BR288" s="52"/>
      <c r="BS288" s="53">
        <f t="shared" ca="1" si="4108"/>
        <v>71.428571428571431</v>
      </c>
      <c r="BT288" s="53">
        <f t="shared" ca="1" si="4108"/>
        <v>71.428571428571431</v>
      </c>
      <c r="BU288" s="53">
        <f t="shared" ca="1" si="4108"/>
        <v>71.428571428571431</v>
      </c>
      <c r="BV288" s="53">
        <f t="shared" ca="1" si="4108"/>
        <v>35.714285714285715</v>
      </c>
      <c r="BW288" s="53">
        <f t="shared" ca="1" si="4108"/>
        <v>0</v>
      </c>
      <c r="BX288" s="53">
        <f t="shared" ca="1" si="4108"/>
        <v>0</v>
      </c>
      <c r="BY288" s="53">
        <f t="shared" ca="1" si="4108"/>
        <v>0</v>
      </c>
      <c r="BZ288" s="53">
        <f t="shared" ca="1" si="4108"/>
        <v>0</v>
      </c>
      <c r="CA288" s="53">
        <f t="shared" ca="1" si="4108"/>
        <v>0</v>
      </c>
      <c r="CB288" s="53">
        <f t="shared" ca="1" si="4108"/>
        <v>0</v>
      </c>
      <c r="CC288" s="53">
        <f t="shared" ca="1" si="4108"/>
        <v>0</v>
      </c>
      <c r="CD288" s="54">
        <f t="shared" ca="1" si="4108"/>
        <v>0</v>
      </c>
      <c r="CE288" s="53">
        <f t="shared" ca="1" si="4108"/>
        <v>0</v>
      </c>
      <c r="CF288" s="53">
        <f t="shared" ca="1" si="4108"/>
        <v>0</v>
      </c>
      <c r="CG288" s="53">
        <f t="shared" ca="1" si="4108"/>
        <v>0</v>
      </c>
      <c r="CH288" s="53">
        <f t="shared" ca="1" si="4108"/>
        <v>0</v>
      </c>
      <c r="CI288" s="53">
        <f t="shared" ca="1" si="4109"/>
        <v>0</v>
      </c>
      <c r="CJ288" s="53">
        <f t="shared" ca="1" si="4109"/>
        <v>0</v>
      </c>
      <c r="CK288" s="53">
        <f t="shared" ca="1" si="4109"/>
        <v>0</v>
      </c>
      <c r="CL288" s="53">
        <f t="shared" ca="1" si="4109"/>
        <v>0</v>
      </c>
      <c r="CM288" s="53">
        <f t="shared" ca="1" si="4109"/>
        <v>0</v>
      </c>
      <c r="CN288" s="53">
        <f t="shared" ca="1" si="4109"/>
        <v>0</v>
      </c>
      <c r="CO288" s="53">
        <f t="shared" ca="1" si="4109"/>
        <v>0</v>
      </c>
      <c r="CP288" s="54">
        <f t="shared" ca="1" si="4109"/>
        <v>0</v>
      </c>
      <c r="CQ288" s="53">
        <f t="shared" ca="1" si="4109"/>
        <v>0</v>
      </c>
      <c r="CR288" s="53">
        <f t="shared" ca="1" si="4109"/>
        <v>0</v>
      </c>
      <c r="CS288" s="53">
        <f t="shared" ca="1" si="4109"/>
        <v>0</v>
      </c>
      <c r="CT288" s="53">
        <f t="shared" ca="1" si="4109"/>
        <v>0</v>
      </c>
      <c r="CU288" s="53">
        <f t="shared" ca="1" si="4109"/>
        <v>0</v>
      </c>
      <c r="CV288" s="53">
        <f t="shared" ca="1" si="4109"/>
        <v>0</v>
      </c>
      <c r="CW288" s="53">
        <f t="shared" ca="1" si="4109"/>
        <v>0</v>
      </c>
      <c r="CX288" s="53">
        <f t="shared" ca="1" si="4109"/>
        <v>0</v>
      </c>
      <c r="CY288" s="53">
        <f t="shared" ca="1" si="4110"/>
        <v>0</v>
      </c>
      <c r="CZ288" s="53">
        <f t="shared" ca="1" si="4110"/>
        <v>0</v>
      </c>
      <c r="DA288" s="53">
        <f t="shared" ca="1" si="4110"/>
        <v>0</v>
      </c>
      <c r="DB288" s="54">
        <f t="shared" ca="1" si="4110"/>
        <v>0</v>
      </c>
      <c r="DC288" s="53">
        <f t="shared" ca="1" si="4110"/>
        <v>0</v>
      </c>
      <c r="DD288" s="53">
        <f t="shared" ca="1" si="4110"/>
        <v>0</v>
      </c>
      <c r="DE288" s="53">
        <f t="shared" ca="1" si="4110"/>
        <v>0</v>
      </c>
      <c r="DF288" s="53">
        <f t="shared" ca="1" si="4110"/>
        <v>0</v>
      </c>
      <c r="DG288" s="53">
        <f t="shared" ca="1" si="4110"/>
        <v>0</v>
      </c>
      <c r="DH288" s="53">
        <f t="shared" ca="1" si="4110"/>
        <v>0</v>
      </c>
      <c r="DI288" s="53">
        <f t="shared" ca="1" si="4110"/>
        <v>0</v>
      </c>
      <c r="DJ288" s="53">
        <f t="shared" ca="1" si="4110"/>
        <v>0</v>
      </c>
      <c r="DK288" s="53">
        <f t="shared" ca="1" si="4110"/>
        <v>0</v>
      </c>
      <c r="DL288" s="53">
        <f t="shared" ca="1" si="4110"/>
        <v>0</v>
      </c>
      <c r="DM288" s="53">
        <f t="shared" ca="1" si="4110"/>
        <v>0</v>
      </c>
      <c r="DN288" s="53">
        <f t="shared" ca="1" si="4110"/>
        <v>0</v>
      </c>
      <c r="DO288" s="52"/>
      <c r="DP288" s="60">
        <v>35.714285714285715</v>
      </c>
      <c r="DQ288" s="53">
        <v>35.714285714285715</v>
      </c>
      <c r="DR288" s="53">
        <v>35.714285714285715</v>
      </c>
      <c r="DS288" s="53">
        <v>35.714285714285715</v>
      </c>
      <c r="DT288" s="53">
        <v>35.714285714285715</v>
      </c>
      <c r="DU288" s="53">
        <v>35.714285714285715</v>
      </c>
      <c r="DV288" s="53">
        <v>35.714285714285715</v>
      </c>
      <c r="DW288" s="53">
        <v>0</v>
      </c>
      <c r="DX288" s="53">
        <v>0</v>
      </c>
      <c r="DY288" s="53">
        <v>0</v>
      </c>
      <c r="DZ288" s="53">
        <v>0</v>
      </c>
      <c r="EA288" s="53">
        <v>0</v>
      </c>
      <c r="EB288" s="53">
        <v>0</v>
      </c>
      <c r="EC288" s="53">
        <v>0</v>
      </c>
      <c r="ED288" s="53">
        <v>0</v>
      </c>
      <c r="EE288" s="53">
        <v>0</v>
      </c>
      <c r="EF288" s="53">
        <v>0</v>
      </c>
      <c r="EG288" s="53">
        <v>0</v>
      </c>
      <c r="EH288" s="53">
        <v>0</v>
      </c>
      <c r="EI288" s="53">
        <v>0</v>
      </c>
      <c r="EJ288" s="53">
        <v>0</v>
      </c>
      <c r="EK288" s="53">
        <v>0</v>
      </c>
      <c r="EL288" s="55">
        <v>0</v>
      </c>
      <c r="EM288" s="54">
        <v>0</v>
      </c>
      <c r="EN288" s="53">
        <v>0</v>
      </c>
      <c r="EO288" s="53">
        <v>0</v>
      </c>
      <c r="EP288" s="53">
        <v>0</v>
      </c>
      <c r="EQ288" s="53">
        <v>0</v>
      </c>
      <c r="ER288" s="53">
        <v>0</v>
      </c>
      <c r="ES288" s="53">
        <v>0</v>
      </c>
      <c r="ET288" s="53">
        <v>0</v>
      </c>
      <c r="EU288" s="53">
        <v>0</v>
      </c>
      <c r="EV288" s="53">
        <v>0</v>
      </c>
      <c r="EW288" s="53">
        <v>0</v>
      </c>
      <c r="EX288" s="53">
        <v>0</v>
      </c>
      <c r="EY288" s="53">
        <v>0</v>
      </c>
      <c r="EZ288" s="53">
        <v>0</v>
      </c>
      <c r="FA288" s="53">
        <v>0</v>
      </c>
      <c r="FB288" s="53">
        <v>0</v>
      </c>
      <c r="FC288" s="53">
        <v>0</v>
      </c>
      <c r="FD288" s="53">
        <v>0</v>
      </c>
      <c r="FE288" s="53">
        <v>0</v>
      </c>
      <c r="FF288" s="53">
        <v>0</v>
      </c>
      <c r="FG288" s="53">
        <v>0</v>
      </c>
      <c r="FH288" s="53">
        <v>0</v>
      </c>
      <c r="FI288" s="53">
        <v>0</v>
      </c>
      <c r="FJ288" s="53">
        <v>0</v>
      </c>
      <c r="FK288" s="54">
        <v>0</v>
      </c>
      <c r="FL288" s="53">
        <v>0</v>
      </c>
      <c r="FM288" s="53">
        <v>0</v>
      </c>
      <c r="FN288" s="53">
        <v>0</v>
      </c>
      <c r="FO288" s="53">
        <v>0</v>
      </c>
      <c r="FP288" s="53">
        <v>0</v>
      </c>
      <c r="FQ288" s="53">
        <v>0</v>
      </c>
      <c r="FR288" s="53">
        <v>0</v>
      </c>
      <c r="FS288" s="53">
        <v>0</v>
      </c>
      <c r="FT288" s="53">
        <v>0</v>
      </c>
      <c r="FU288" s="53">
        <v>0</v>
      </c>
      <c r="FV288" s="53">
        <v>0</v>
      </c>
      <c r="FW288" s="53">
        <v>0</v>
      </c>
      <c r="FX288" s="53">
        <v>0</v>
      </c>
      <c r="FY288" s="53">
        <v>0</v>
      </c>
      <c r="FZ288" s="53">
        <v>0</v>
      </c>
      <c r="GA288" s="53">
        <v>0</v>
      </c>
      <c r="GB288" s="53">
        <v>0</v>
      </c>
      <c r="GC288" s="53">
        <v>0</v>
      </c>
      <c r="GD288" s="53">
        <v>0</v>
      </c>
      <c r="GE288" s="53">
        <v>0</v>
      </c>
      <c r="GF288" s="53">
        <v>0</v>
      </c>
      <c r="GG288" s="53">
        <v>0</v>
      </c>
      <c r="GH288" s="53">
        <v>0</v>
      </c>
      <c r="GI288" s="54">
        <v>0</v>
      </c>
      <c r="GJ288" s="53">
        <v>0</v>
      </c>
      <c r="GK288" s="53">
        <v>0</v>
      </c>
      <c r="GL288" s="53">
        <v>0</v>
      </c>
      <c r="GM288" s="53">
        <v>0</v>
      </c>
      <c r="GN288" s="53">
        <v>0</v>
      </c>
      <c r="GO288" s="53">
        <v>0</v>
      </c>
      <c r="GP288" s="53">
        <v>0</v>
      </c>
      <c r="GQ288" s="53">
        <v>0</v>
      </c>
      <c r="GR288" s="53">
        <v>0</v>
      </c>
      <c r="GS288" s="53">
        <v>0</v>
      </c>
      <c r="GT288" s="53">
        <v>0</v>
      </c>
      <c r="GU288" s="53">
        <v>0</v>
      </c>
      <c r="GV288" s="53">
        <v>0</v>
      </c>
      <c r="GW288" s="53">
        <v>0</v>
      </c>
      <c r="GX288" s="53">
        <v>0</v>
      </c>
      <c r="GY288" s="53">
        <v>0</v>
      </c>
      <c r="GZ288" s="53">
        <v>0</v>
      </c>
      <c r="HA288" s="53">
        <v>0</v>
      </c>
      <c r="HB288" s="53">
        <v>0</v>
      </c>
      <c r="HC288" s="53">
        <v>0</v>
      </c>
      <c r="HD288" s="53">
        <v>0</v>
      </c>
      <c r="HE288" s="53">
        <v>0</v>
      </c>
      <c r="HF288" s="53">
        <v>0</v>
      </c>
      <c r="HG288" s="54">
        <v>0</v>
      </c>
      <c r="HH288" s="52"/>
      <c r="HI288" s="160"/>
      <c r="HJ288" s="161"/>
      <c r="HK288" s="161"/>
      <c r="HL288" s="161"/>
      <c r="HM288" s="161"/>
      <c r="HN288" s="161"/>
      <c r="HO288" s="161"/>
      <c r="HP288" s="161"/>
      <c r="HQ288" s="161"/>
      <c r="HR288" s="161"/>
      <c r="HS288" s="161"/>
      <c r="HT288" s="162"/>
      <c r="HU288" s="160"/>
      <c r="HV288" s="161"/>
      <c r="HW288" s="161"/>
      <c r="HX288" s="161"/>
      <c r="HY288" s="161"/>
      <c r="HZ288" s="161"/>
      <c r="IA288" s="161"/>
      <c r="IB288" s="161"/>
      <c r="IC288" s="161"/>
      <c r="ID288" s="161"/>
      <c r="IE288" s="161"/>
      <c r="IF288" s="162"/>
      <c r="IG288" s="160"/>
      <c r="IH288" s="161"/>
      <c r="II288" s="161"/>
      <c r="IJ288" s="161"/>
      <c r="IK288" s="161"/>
      <c r="IL288" s="161"/>
      <c r="IM288" s="161"/>
      <c r="IN288" s="161"/>
      <c r="IO288" s="161"/>
      <c r="IP288" s="161"/>
      <c r="IQ288" s="161"/>
      <c r="IR288" s="162"/>
      <c r="IS288" s="160"/>
      <c r="IT288" s="161"/>
      <c r="IU288" s="161"/>
      <c r="IV288" s="161"/>
      <c r="IW288" s="161"/>
      <c r="IX288" s="161"/>
      <c r="IY288" s="161"/>
      <c r="IZ288" s="161"/>
      <c r="JA288" s="161"/>
      <c r="JB288" s="161"/>
      <c r="JC288" s="161"/>
      <c r="JD288" s="162"/>
      <c r="JE288" s="92"/>
    </row>
    <row r="289" ht="14.4" x14ac:dyDescent="0.3"/>
  </sheetData>
  <autoFilter ref="B2:T2"/>
  <mergeCells count="63">
    <mergeCell ref="HI1:HT1"/>
    <mergeCell ref="HU1:IF1"/>
    <mergeCell ref="IG1:IR1"/>
    <mergeCell ref="IS1:JD1"/>
    <mergeCell ref="BS1:CD1"/>
    <mergeCell ref="CE1:CP1"/>
    <mergeCell ref="CQ1:DB1"/>
    <mergeCell ref="DC1:DN1"/>
    <mergeCell ref="HF2:HG2"/>
    <mergeCell ref="GJ2:GK2"/>
    <mergeCell ref="GL2:GM2"/>
    <mergeCell ref="GN2:GO2"/>
    <mergeCell ref="GP2:GQ2"/>
    <mergeCell ref="GR2:GS2"/>
    <mergeCell ref="GT2:GU2"/>
    <mergeCell ref="GV2:GW2"/>
    <mergeCell ref="GX2:GY2"/>
    <mergeCell ref="GZ2:HA2"/>
    <mergeCell ref="HB2:HC2"/>
    <mergeCell ref="HD2:HE2"/>
    <mergeCell ref="GH2:GI2"/>
    <mergeCell ref="FL2:FM2"/>
    <mergeCell ref="FN2:FO2"/>
    <mergeCell ref="FP2:FQ2"/>
    <mergeCell ref="FR2:FS2"/>
    <mergeCell ref="FT2:FU2"/>
    <mergeCell ref="FV2:FW2"/>
    <mergeCell ref="FX2:FY2"/>
    <mergeCell ref="FZ2:GA2"/>
    <mergeCell ref="GB2:GC2"/>
    <mergeCell ref="GD2:GE2"/>
    <mergeCell ref="GF2:GG2"/>
    <mergeCell ref="FJ2:FK2"/>
    <mergeCell ref="EN2:EO2"/>
    <mergeCell ref="EP2:EQ2"/>
    <mergeCell ref="ER2:ES2"/>
    <mergeCell ref="ET2:EU2"/>
    <mergeCell ref="EV2:EW2"/>
    <mergeCell ref="EX2:EY2"/>
    <mergeCell ref="EZ2:FA2"/>
    <mergeCell ref="FB2:FC2"/>
    <mergeCell ref="FD2:FE2"/>
    <mergeCell ref="FF2:FG2"/>
    <mergeCell ref="FH2:FI2"/>
    <mergeCell ref="AT1:BE1"/>
    <mergeCell ref="BF1:BQ1"/>
    <mergeCell ref="EL2:EM2"/>
    <mergeCell ref="DP2:DQ2"/>
    <mergeCell ref="DR2:DS2"/>
    <mergeCell ref="DT2:DU2"/>
    <mergeCell ref="DV2:DW2"/>
    <mergeCell ref="DX2:DY2"/>
    <mergeCell ref="DZ2:EA2"/>
    <mergeCell ref="EB2:EC2"/>
    <mergeCell ref="ED2:EE2"/>
    <mergeCell ref="EF2:EG2"/>
    <mergeCell ref="EH2:EI2"/>
    <mergeCell ref="EJ2:EK2"/>
    <mergeCell ref="N1:T1"/>
    <mergeCell ref="G1:L1"/>
    <mergeCell ref="C1:F1"/>
    <mergeCell ref="V1:AG1"/>
    <mergeCell ref="AH1:AS1"/>
  </mergeCells>
  <conditionalFormatting sqref="BS4:JV8">
    <cfRule type="cellIs" dxfId="421" priority="419" operator="greaterThan">
      <formula>0.5</formula>
    </cfRule>
  </conditionalFormatting>
  <conditionalFormatting sqref="R3:R8">
    <cfRule type="containsText" dxfId="420" priority="417" operator="containsText" text="RETARD">
      <formula>NOT(ISERROR(SEARCH("RETARD",R3)))</formula>
    </cfRule>
  </conditionalFormatting>
  <conditionalFormatting sqref="V4:BQ8 V10:BQ12">
    <cfRule type="expression" dxfId="419" priority="418">
      <formula>AND($D4="DCE/REA",V4="REA")</formula>
    </cfRule>
    <cfRule type="expression" dxfId="418" priority="420">
      <formula>AND($D4="EP/DI",OR(V4="-",V4="EP/DI"))</formula>
    </cfRule>
    <cfRule type="expression" dxfId="417" priority="421">
      <formula>AND($D4="APO",OR(V4="-",V4="APO"))</formula>
    </cfRule>
    <cfRule type="expression" dxfId="416" priority="422">
      <formula>AND($D4="DCE/REA",OR(V4="-",V4="DCE"))</formula>
    </cfRule>
  </conditionalFormatting>
  <conditionalFormatting sqref="BS10:JV12">
    <cfRule type="cellIs" dxfId="415" priority="416" operator="greaterThan">
      <formula>0.5</formula>
    </cfRule>
  </conditionalFormatting>
  <conditionalFormatting sqref="R9:R12">
    <cfRule type="containsText" dxfId="414" priority="415" operator="containsText" text="RETARD">
      <formula>NOT(ISERROR(SEARCH("RETARD",R9)))</formula>
    </cfRule>
  </conditionalFormatting>
  <conditionalFormatting sqref="V14:BQ16">
    <cfRule type="expression" dxfId="413" priority="411">
      <formula>AND($D14="DCE/REA",V14="REA")</formula>
    </cfRule>
    <cfRule type="expression" dxfId="412" priority="412">
      <formula>AND($D14="EP/DI",OR(V14="-",V14="EP/DI"))</formula>
    </cfRule>
    <cfRule type="expression" dxfId="411" priority="413">
      <formula>AND($D14="APO",OR(V14="-",V14="APO"))</formula>
    </cfRule>
    <cfRule type="expression" dxfId="410" priority="414">
      <formula>AND($D14="DCE/REA",OR(V14="-",V14="DCE"))</formula>
    </cfRule>
  </conditionalFormatting>
  <conditionalFormatting sqref="BS14:JV16">
    <cfRule type="cellIs" dxfId="409" priority="410" operator="greaterThan">
      <formula>0.5</formula>
    </cfRule>
  </conditionalFormatting>
  <conditionalFormatting sqref="R13:R16">
    <cfRule type="containsText" dxfId="408" priority="409" operator="containsText" text="RETARD">
      <formula>NOT(ISERROR(SEARCH("RETARD",R13)))</formula>
    </cfRule>
  </conditionalFormatting>
  <conditionalFormatting sqref="V18:BQ20">
    <cfRule type="expression" dxfId="407" priority="405">
      <formula>AND($D18="DCE/REA",V18="REA")</formula>
    </cfRule>
    <cfRule type="expression" dxfId="406" priority="406">
      <formula>AND($D18="EP/DI",OR(V18="-",V18="EP/DI"))</formula>
    </cfRule>
    <cfRule type="expression" dxfId="405" priority="407">
      <formula>AND($D18="APO",OR(V18="-",V18="APO"))</formula>
    </cfRule>
    <cfRule type="expression" dxfId="404" priority="408">
      <formula>AND($D18="DCE/REA",OR(V18="-",V18="DCE"))</formula>
    </cfRule>
  </conditionalFormatting>
  <conditionalFormatting sqref="BS18:JV20">
    <cfRule type="cellIs" dxfId="403" priority="404" operator="greaterThan">
      <formula>0.5</formula>
    </cfRule>
  </conditionalFormatting>
  <conditionalFormatting sqref="R17:R20">
    <cfRule type="containsText" dxfId="402" priority="403" operator="containsText" text="RETARD">
      <formula>NOT(ISERROR(SEARCH("RETARD",R17)))</formula>
    </cfRule>
  </conditionalFormatting>
  <conditionalFormatting sqref="V22:BQ24">
    <cfRule type="expression" dxfId="401" priority="399">
      <formula>AND($D22="DCE/REA",V22="REA")</formula>
    </cfRule>
    <cfRule type="expression" dxfId="400" priority="400">
      <formula>AND($D22="EP/DI",OR(V22="-",V22="EP/DI"))</formula>
    </cfRule>
    <cfRule type="expression" dxfId="399" priority="401">
      <formula>AND($D22="APO",OR(V22="-",V22="APO"))</formula>
    </cfRule>
    <cfRule type="expression" dxfId="398" priority="402">
      <formula>AND($D22="DCE/REA",OR(V22="-",V22="DCE"))</formula>
    </cfRule>
  </conditionalFormatting>
  <conditionalFormatting sqref="BS22:JV24">
    <cfRule type="cellIs" dxfId="397" priority="398" operator="greaterThan">
      <formula>0.5</formula>
    </cfRule>
  </conditionalFormatting>
  <conditionalFormatting sqref="R21:R24">
    <cfRule type="containsText" dxfId="396" priority="397" operator="containsText" text="RETARD">
      <formula>NOT(ISERROR(SEARCH("RETARD",R21)))</formula>
    </cfRule>
  </conditionalFormatting>
  <conditionalFormatting sqref="V26:BQ28">
    <cfRule type="expression" dxfId="395" priority="393">
      <formula>AND($D26="DCE/REA",V26="REA")</formula>
    </cfRule>
    <cfRule type="expression" dxfId="394" priority="394">
      <formula>AND($D26="EP/DI",OR(V26="-",V26="EP/DI"))</formula>
    </cfRule>
    <cfRule type="expression" dxfId="393" priority="395">
      <formula>AND($D26="APO",OR(V26="-",V26="APO"))</formula>
    </cfRule>
    <cfRule type="expression" dxfId="392" priority="396">
      <formula>AND($D26="DCE/REA",OR(V26="-",V26="DCE"))</formula>
    </cfRule>
  </conditionalFormatting>
  <conditionalFormatting sqref="BS26:JV28">
    <cfRule type="cellIs" dxfId="391" priority="392" operator="greaterThan">
      <formula>0.5</formula>
    </cfRule>
  </conditionalFormatting>
  <conditionalFormatting sqref="R25:R28">
    <cfRule type="containsText" dxfId="390" priority="391" operator="containsText" text="RETARD">
      <formula>NOT(ISERROR(SEARCH("RETARD",R25)))</formula>
    </cfRule>
  </conditionalFormatting>
  <conditionalFormatting sqref="V30:BQ32">
    <cfRule type="expression" dxfId="389" priority="387">
      <formula>AND($D30="DCE/REA",V30="REA")</formula>
    </cfRule>
    <cfRule type="expression" dxfId="388" priority="388">
      <formula>AND($D30="EP/DI",OR(V30="-",V30="EP/DI"))</formula>
    </cfRule>
    <cfRule type="expression" dxfId="387" priority="389">
      <formula>AND($D30="APO",OR(V30="-",V30="APO"))</formula>
    </cfRule>
    <cfRule type="expression" dxfId="386" priority="390">
      <formula>AND($D30="DCE/REA",OR(V30="-",V30="DCE"))</formula>
    </cfRule>
  </conditionalFormatting>
  <conditionalFormatting sqref="BS30:JV32">
    <cfRule type="cellIs" dxfId="385" priority="386" operator="greaterThan">
      <formula>0.5</formula>
    </cfRule>
  </conditionalFormatting>
  <conditionalFormatting sqref="R29:R32">
    <cfRule type="containsText" dxfId="384" priority="385" operator="containsText" text="RETARD">
      <formula>NOT(ISERROR(SEARCH("RETARD",R29)))</formula>
    </cfRule>
  </conditionalFormatting>
  <conditionalFormatting sqref="V34:BQ36">
    <cfRule type="expression" dxfId="383" priority="381">
      <formula>AND($D34="DCE/REA",V34="REA")</formula>
    </cfRule>
    <cfRule type="expression" dxfId="382" priority="382">
      <formula>AND($D34="EP/DI",OR(V34="-",V34="EP/DI"))</formula>
    </cfRule>
    <cfRule type="expression" dxfId="381" priority="383">
      <formula>AND($D34="APO",OR(V34="-",V34="APO"))</formula>
    </cfRule>
    <cfRule type="expression" dxfId="380" priority="384">
      <formula>AND($D34="DCE/REA",OR(V34="-",V34="DCE"))</formula>
    </cfRule>
  </conditionalFormatting>
  <conditionalFormatting sqref="BS34:JV36">
    <cfRule type="cellIs" dxfId="379" priority="380" operator="greaterThan">
      <formula>0.5</formula>
    </cfRule>
  </conditionalFormatting>
  <conditionalFormatting sqref="R33:R36">
    <cfRule type="containsText" dxfId="378" priority="379" operator="containsText" text="RETARD">
      <formula>NOT(ISERROR(SEARCH("RETARD",R33)))</formula>
    </cfRule>
  </conditionalFormatting>
  <conditionalFormatting sqref="V38:BQ40">
    <cfRule type="expression" dxfId="377" priority="375">
      <formula>AND($D38="DCE/REA",V38="REA")</formula>
    </cfRule>
    <cfRule type="expression" dxfId="376" priority="376">
      <formula>AND($D38="EP/DI",OR(V38="-",V38="EP/DI"))</formula>
    </cfRule>
    <cfRule type="expression" dxfId="375" priority="377">
      <formula>AND($D38="APO",OR(V38="-",V38="APO"))</formula>
    </cfRule>
    <cfRule type="expression" dxfId="374" priority="378">
      <formula>AND($D38="DCE/REA",OR(V38="-",V38="DCE"))</formula>
    </cfRule>
  </conditionalFormatting>
  <conditionalFormatting sqref="BS38:JV40">
    <cfRule type="cellIs" dxfId="373" priority="374" operator="greaterThan">
      <formula>0.5</formula>
    </cfRule>
  </conditionalFormatting>
  <conditionalFormatting sqref="R37:R40">
    <cfRule type="containsText" dxfId="372" priority="373" operator="containsText" text="RETARD">
      <formula>NOT(ISERROR(SEARCH("RETARD",R37)))</formula>
    </cfRule>
  </conditionalFormatting>
  <conditionalFormatting sqref="V42:BQ44">
    <cfRule type="expression" dxfId="371" priority="369">
      <formula>AND($D42="DCE/REA",V42="REA")</formula>
    </cfRule>
    <cfRule type="expression" dxfId="370" priority="370">
      <formula>AND($D42="EP/DI",OR(V42="-",V42="EP/DI"))</formula>
    </cfRule>
    <cfRule type="expression" dxfId="369" priority="371">
      <formula>AND($D42="APO",OR(V42="-",V42="APO"))</formula>
    </cfRule>
    <cfRule type="expression" dxfId="368" priority="372">
      <formula>AND($D42="DCE/REA",OR(V42="-",V42="DCE"))</formula>
    </cfRule>
  </conditionalFormatting>
  <conditionalFormatting sqref="BS42:JV44">
    <cfRule type="cellIs" dxfId="367" priority="368" operator="greaterThan">
      <formula>0.5</formula>
    </cfRule>
  </conditionalFormatting>
  <conditionalFormatting sqref="R41:R44">
    <cfRule type="containsText" dxfId="366" priority="367" operator="containsText" text="RETARD">
      <formula>NOT(ISERROR(SEARCH("RETARD",R41)))</formula>
    </cfRule>
  </conditionalFormatting>
  <conditionalFormatting sqref="V46:BQ48">
    <cfRule type="expression" dxfId="365" priority="363">
      <formula>AND($D46="DCE/REA",V46="REA")</formula>
    </cfRule>
    <cfRule type="expression" dxfId="364" priority="364">
      <formula>AND($D46="EP/DI",OR(V46="-",V46="EP/DI"))</formula>
    </cfRule>
    <cfRule type="expression" dxfId="363" priority="365">
      <formula>AND($D46="APO",OR(V46="-",V46="APO"))</formula>
    </cfRule>
    <cfRule type="expression" dxfId="362" priority="366">
      <formula>AND($D46="DCE/REA",OR(V46="-",V46="DCE"))</formula>
    </cfRule>
  </conditionalFormatting>
  <conditionalFormatting sqref="BS46:JV48">
    <cfRule type="cellIs" dxfId="361" priority="362" operator="greaterThan">
      <formula>0.5</formula>
    </cfRule>
  </conditionalFormatting>
  <conditionalFormatting sqref="R45:R48">
    <cfRule type="containsText" dxfId="360" priority="361" operator="containsText" text="RETARD">
      <formula>NOT(ISERROR(SEARCH("RETARD",R45)))</formula>
    </cfRule>
  </conditionalFormatting>
  <conditionalFormatting sqref="V50:BQ52">
    <cfRule type="expression" dxfId="359" priority="357">
      <formula>AND($D50="DCE/REA",V50="REA")</formula>
    </cfRule>
    <cfRule type="expression" dxfId="358" priority="358">
      <formula>AND($D50="EP/DI",OR(V50="-",V50="EP/DI"))</formula>
    </cfRule>
    <cfRule type="expression" dxfId="357" priority="359">
      <formula>AND($D50="APO",OR(V50="-",V50="APO"))</formula>
    </cfRule>
    <cfRule type="expression" dxfId="356" priority="360">
      <formula>AND($D50="DCE/REA",OR(V50="-",V50="DCE"))</formula>
    </cfRule>
  </conditionalFormatting>
  <conditionalFormatting sqref="BS50:JV52">
    <cfRule type="cellIs" dxfId="355" priority="356" operator="greaterThan">
      <formula>0.5</formula>
    </cfRule>
  </conditionalFormatting>
  <conditionalFormatting sqref="R49:R52">
    <cfRule type="containsText" dxfId="354" priority="355" operator="containsText" text="RETARD">
      <formula>NOT(ISERROR(SEARCH("RETARD",R49)))</formula>
    </cfRule>
  </conditionalFormatting>
  <conditionalFormatting sqref="V54:BQ56">
    <cfRule type="expression" dxfId="353" priority="351">
      <formula>AND($D54="DCE/REA",V54="REA")</formula>
    </cfRule>
    <cfRule type="expression" dxfId="352" priority="352">
      <formula>AND($D54="EP/DI",OR(V54="-",V54="EP/DI"))</formula>
    </cfRule>
    <cfRule type="expression" dxfId="351" priority="353">
      <formula>AND($D54="APO",OR(V54="-",V54="APO"))</formula>
    </cfRule>
    <cfRule type="expression" dxfId="350" priority="354">
      <formula>AND($D54="DCE/REA",OR(V54="-",V54="DCE"))</formula>
    </cfRule>
  </conditionalFormatting>
  <conditionalFormatting sqref="BS54:JV56">
    <cfRule type="cellIs" dxfId="349" priority="350" operator="greaterThan">
      <formula>0.5</formula>
    </cfRule>
  </conditionalFormatting>
  <conditionalFormatting sqref="R53:R56">
    <cfRule type="containsText" dxfId="348" priority="349" operator="containsText" text="RETARD">
      <formula>NOT(ISERROR(SEARCH("RETARD",R53)))</formula>
    </cfRule>
  </conditionalFormatting>
  <conditionalFormatting sqref="V58:BQ60">
    <cfRule type="expression" dxfId="347" priority="345">
      <formula>AND($D58="DCE/REA",V58="REA")</formula>
    </cfRule>
    <cfRule type="expression" dxfId="346" priority="346">
      <formula>AND($D58="EP/DI",OR(V58="-",V58="EP/DI"))</formula>
    </cfRule>
    <cfRule type="expression" dxfId="345" priority="347">
      <formula>AND($D58="APO",OR(V58="-",V58="APO"))</formula>
    </cfRule>
    <cfRule type="expression" dxfId="344" priority="348">
      <formula>AND($D58="DCE/REA",OR(V58="-",V58="DCE"))</formula>
    </cfRule>
  </conditionalFormatting>
  <conditionalFormatting sqref="BS58:JV60">
    <cfRule type="cellIs" dxfId="343" priority="344" operator="greaterThan">
      <formula>0.5</formula>
    </cfRule>
  </conditionalFormatting>
  <conditionalFormatting sqref="R57:R60">
    <cfRule type="containsText" dxfId="342" priority="343" operator="containsText" text="RETARD">
      <formula>NOT(ISERROR(SEARCH("RETARD",R57)))</formula>
    </cfRule>
  </conditionalFormatting>
  <conditionalFormatting sqref="V62:BQ64">
    <cfRule type="expression" dxfId="341" priority="339">
      <formula>AND($D62="DCE/REA",V62="REA")</formula>
    </cfRule>
    <cfRule type="expression" dxfId="340" priority="340">
      <formula>AND($D62="EP/DI",OR(V62="-",V62="EP/DI"))</formula>
    </cfRule>
    <cfRule type="expression" dxfId="339" priority="341">
      <formula>AND($D62="APO",OR(V62="-",V62="APO"))</formula>
    </cfRule>
    <cfRule type="expression" dxfId="338" priority="342">
      <formula>AND($D62="DCE/REA",OR(V62="-",V62="DCE"))</formula>
    </cfRule>
  </conditionalFormatting>
  <conditionalFormatting sqref="BS62:JV64">
    <cfRule type="cellIs" dxfId="337" priority="338" operator="greaterThan">
      <formula>0.5</formula>
    </cfRule>
  </conditionalFormatting>
  <conditionalFormatting sqref="R61:R64">
    <cfRule type="containsText" dxfId="336" priority="337" operator="containsText" text="RETARD">
      <formula>NOT(ISERROR(SEARCH("RETARD",R61)))</formula>
    </cfRule>
  </conditionalFormatting>
  <conditionalFormatting sqref="V66:BQ68">
    <cfRule type="expression" dxfId="335" priority="333">
      <formula>AND($D66="DCE/REA",V66="REA")</formula>
    </cfRule>
    <cfRule type="expression" dxfId="334" priority="334">
      <formula>AND($D66="EP/DI",OR(V66="-",V66="EP/DI"))</formula>
    </cfRule>
    <cfRule type="expression" dxfId="333" priority="335">
      <formula>AND($D66="APO",OR(V66="-",V66="APO"))</formula>
    </cfRule>
    <cfRule type="expression" dxfId="332" priority="336">
      <formula>AND($D66="DCE/REA",OR(V66="-",V66="DCE"))</formula>
    </cfRule>
  </conditionalFormatting>
  <conditionalFormatting sqref="BS66:JV68">
    <cfRule type="cellIs" dxfId="331" priority="332" operator="greaterThan">
      <formula>0.5</formula>
    </cfRule>
  </conditionalFormatting>
  <conditionalFormatting sqref="R65:R68">
    <cfRule type="containsText" dxfId="330" priority="331" operator="containsText" text="RETARD">
      <formula>NOT(ISERROR(SEARCH("RETARD",R65)))</formula>
    </cfRule>
  </conditionalFormatting>
  <conditionalFormatting sqref="V70:BQ72">
    <cfRule type="expression" dxfId="329" priority="327">
      <formula>AND($D70="DCE/REA",V70="REA")</formula>
    </cfRule>
    <cfRule type="expression" dxfId="328" priority="328">
      <formula>AND($D70="EP/DI",OR(V70="-",V70="EP/DI"))</formula>
    </cfRule>
    <cfRule type="expression" dxfId="327" priority="329">
      <formula>AND($D70="APO",OR(V70="-",V70="APO"))</formula>
    </cfRule>
    <cfRule type="expression" dxfId="326" priority="330">
      <formula>AND($D70="DCE/REA",OR(V70="-",V70="DCE"))</formula>
    </cfRule>
  </conditionalFormatting>
  <conditionalFormatting sqref="BS70:JV72">
    <cfRule type="cellIs" dxfId="325" priority="326" operator="greaterThan">
      <formula>0.5</formula>
    </cfRule>
  </conditionalFormatting>
  <conditionalFormatting sqref="R69:R72">
    <cfRule type="containsText" dxfId="324" priority="325" operator="containsText" text="RETARD">
      <formula>NOT(ISERROR(SEARCH("RETARD",R69)))</formula>
    </cfRule>
  </conditionalFormatting>
  <conditionalFormatting sqref="V74:BQ76">
    <cfRule type="expression" dxfId="323" priority="321">
      <formula>AND($D74="DCE/REA",V74="REA")</formula>
    </cfRule>
    <cfRule type="expression" dxfId="322" priority="322">
      <formula>AND($D74="EP/DI",OR(V74="-",V74="EP/DI"))</formula>
    </cfRule>
    <cfRule type="expression" dxfId="321" priority="323">
      <formula>AND($D74="APO",OR(V74="-",V74="APO"))</formula>
    </cfRule>
    <cfRule type="expression" dxfId="320" priority="324">
      <formula>AND($D74="DCE/REA",OR(V74="-",V74="DCE"))</formula>
    </cfRule>
  </conditionalFormatting>
  <conditionalFormatting sqref="BS74:JV76">
    <cfRule type="cellIs" dxfId="319" priority="320" operator="greaterThan">
      <formula>0.5</formula>
    </cfRule>
  </conditionalFormatting>
  <conditionalFormatting sqref="R73:R76">
    <cfRule type="containsText" dxfId="318" priority="319" operator="containsText" text="RETARD">
      <formula>NOT(ISERROR(SEARCH("RETARD",R73)))</formula>
    </cfRule>
  </conditionalFormatting>
  <conditionalFormatting sqref="V78:BQ80">
    <cfRule type="expression" dxfId="317" priority="315">
      <formula>AND($D78="DCE/REA",V78="REA")</formula>
    </cfRule>
    <cfRule type="expression" dxfId="316" priority="316">
      <formula>AND($D78="EP/DI",OR(V78="-",V78="EP/DI"))</formula>
    </cfRule>
    <cfRule type="expression" dxfId="315" priority="317">
      <formula>AND($D78="APO",OR(V78="-",V78="APO"))</formula>
    </cfRule>
    <cfRule type="expression" dxfId="314" priority="318">
      <formula>AND($D78="DCE/REA",OR(V78="-",V78="DCE"))</formula>
    </cfRule>
  </conditionalFormatting>
  <conditionalFormatting sqref="BS78:JV80">
    <cfRule type="cellIs" dxfId="313" priority="314" operator="greaterThan">
      <formula>0.5</formula>
    </cfRule>
  </conditionalFormatting>
  <conditionalFormatting sqref="R77:R80">
    <cfRule type="containsText" dxfId="312" priority="313" operator="containsText" text="RETARD">
      <formula>NOT(ISERROR(SEARCH("RETARD",R77)))</formula>
    </cfRule>
  </conditionalFormatting>
  <conditionalFormatting sqref="V82:BQ84">
    <cfRule type="expression" dxfId="311" priority="309">
      <formula>AND($D82="DCE/REA",V82="REA")</formula>
    </cfRule>
    <cfRule type="expression" dxfId="310" priority="310">
      <formula>AND($D82="EP/DI",OR(V82="-",V82="EP/DI"))</formula>
    </cfRule>
    <cfRule type="expression" dxfId="309" priority="311">
      <formula>AND($D82="APO",OR(V82="-",V82="APO"))</formula>
    </cfRule>
    <cfRule type="expression" dxfId="308" priority="312">
      <formula>AND($D82="DCE/REA",OR(V82="-",V82="DCE"))</formula>
    </cfRule>
  </conditionalFormatting>
  <conditionalFormatting sqref="BS82:JV84">
    <cfRule type="cellIs" dxfId="307" priority="308" operator="greaterThan">
      <formula>0.5</formula>
    </cfRule>
  </conditionalFormatting>
  <conditionalFormatting sqref="R81:R84">
    <cfRule type="containsText" dxfId="306" priority="307" operator="containsText" text="RETARD">
      <formula>NOT(ISERROR(SEARCH("RETARD",R81)))</formula>
    </cfRule>
  </conditionalFormatting>
  <conditionalFormatting sqref="V86:BQ88">
    <cfRule type="expression" dxfId="305" priority="303">
      <formula>AND($D86="DCE/REA",V86="REA")</formula>
    </cfRule>
    <cfRule type="expression" dxfId="304" priority="304">
      <formula>AND($D86="EP/DI",OR(V86="-",V86="EP/DI"))</formula>
    </cfRule>
    <cfRule type="expression" dxfId="303" priority="305">
      <formula>AND($D86="APO",OR(V86="-",V86="APO"))</formula>
    </cfRule>
    <cfRule type="expression" dxfId="302" priority="306">
      <formula>AND($D86="DCE/REA",OR(V86="-",V86="DCE"))</formula>
    </cfRule>
  </conditionalFormatting>
  <conditionalFormatting sqref="BS86:JV88">
    <cfRule type="cellIs" dxfId="301" priority="302" operator="greaterThan">
      <formula>0.5</formula>
    </cfRule>
  </conditionalFormatting>
  <conditionalFormatting sqref="R85:R88">
    <cfRule type="containsText" dxfId="300" priority="301" operator="containsText" text="RETARD">
      <formula>NOT(ISERROR(SEARCH("RETARD",R85)))</formula>
    </cfRule>
  </conditionalFormatting>
  <conditionalFormatting sqref="V90:BQ92">
    <cfRule type="expression" dxfId="299" priority="297">
      <formula>AND($D90="DCE/REA",V90="REA")</formula>
    </cfRule>
    <cfRule type="expression" dxfId="298" priority="298">
      <formula>AND($D90="EP/DI",OR(V90="-",V90="EP/DI"))</formula>
    </cfRule>
    <cfRule type="expression" dxfId="297" priority="299">
      <formula>AND($D90="APO",OR(V90="-",V90="APO"))</formula>
    </cfRule>
    <cfRule type="expression" dxfId="296" priority="300">
      <formula>AND($D90="DCE/REA",OR(V90="-",V90="DCE"))</formula>
    </cfRule>
  </conditionalFormatting>
  <conditionalFormatting sqref="BS90:JV92">
    <cfRule type="cellIs" dxfId="295" priority="296" operator="greaterThan">
      <formula>0.5</formula>
    </cfRule>
  </conditionalFormatting>
  <conditionalFormatting sqref="R89:R92">
    <cfRule type="containsText" dxfId="294" priority="295" operator="containsText" text="RETARD">
      <formula>NOT(ISERROR(SEARCH("RETARD",R89)))</formula>
    </cfRule>
  </conditionalFormatting>
  <conditionalFormatting sqref="V94:BQ96">
    <cfRule type="expression" dxfId="293" priority="291">
      <formula>AND($D94="DCE/REA",V94="REA")</formula>
    </cfRule>
    <cfRule type="expression" dxfId="292" priority="292">
      <formula>AND($D94="EP/DI",OR(V94="-",V94="EP/DI"))</formula>
    </cfRule>
    <cfRule type="expression" dxfId="291" priority="293">
      <formula>AND($D94="APO",OR(V94="-",V94="APO"))</formula>
    </cfRule>
    <cfRule type="expression" dxfId="290" priority="294">
      <formula>AND($D94="DCE/REA",OR(V94="-",V94="DCE"))</formula>
    </cfRule>
  </conditionalFormatting>
  <conditionalFormatting sqref="BS94:JV96">
    <cfRule type="cellIs" dxfId="289" priority="290" operator="greaterThan">
      <formula>0.5</formula>
    </cfRule>
  </conditionalFormatting>
  <conditionalFormatting sqref="R93:R96">
    <cfRule type="containsText" dxfId="288" priority="289" operator="containsText" text="RETARD">
      <formula>NOT(ISERROR(SEARCH("RETARD",R93)))</formula>
    </cfRule>
  </conditionalFormatting>
  <conditionalFormatting sqref="V98:BQ100">
    <cfRule type="expression" dxfId="287" priority="285">
      <formula>AND($D98="DCE/REA",V98="REA")</formula>
    </cfRule>
    <cfRule type="expression" dxfId="286" priority="286">
      <formula>AND($D98="EP/DI",OR(V98="-",V98="EP/DI"))</formula>
    </cfRule>
    <cfRule type="expression" dxfId="285" priority="287">
      <formula>AND($D98="APO",OR(V98="-",V98="APO"))</formula>
    </cfRule>
    <cfRule type="expression" dxfId="284" priority="288">
      <formula>AND($D98="DCE/REA",OR(V98="-",V98="DCE"))</formula>
    </cfRule>
  </conditionalFormatting>
  <conditionalFormatting sqref="BS98:JV100">
    <cfRule type="cellIs" dxfId="283" priority="284" operator="greaterThan">
      <formula>0.5</formula>
    </cfRule>
  </conditionalFormatting>
  <conditionalFormatting sqref="R97:R100">
    <cfRule type="containsText" dxfId="282" priority="283" operator="containsText" text="RETARD">
      <formula>NOT(ISERROR(SEARCH("RETARD",R97)))</formula>
    </cfRule>
  </conditionalFormatting>
  <conditionalFormatting sqref="V102:BQ104">
    <cfRule type="expression" dxfId="281" priority="279">
      <formula>AND($D102="DCE/REA",V102="REA")</formula>
    </cfRule>
    <cfRule type="expression" dxfId="280" priority="280">
      <formula>AND($D102="EP/DI",OR(V102="-",V102="EP/DI"))</formula>
    </cfRule>
    <cfRule type="expression" dxfId="279" priority="281">
      <formula>AND($D102="APO",OR(V102="-",V102="APO"))</formula>
    </cfRule>
    <cfRule type="expression" dxfId="278" priority="282">
      <formula>AND($D102="DCE/REA",OR(V102="-",V102="DCE"))</formula>
    </cfRule>
  </conditionalFormatting>
  <conditionalFormatting sqref="BS102:JV104">
    <cfRule type="cellIs" dxfId="277" priority="278" operator="greaterThan">
      <formula>0.5</formula>
    </cfRule>
  </conditionalFormatting>
  <conditionalFormatting sqref="R101:R104">
    <cfRule type="containsText" dxfId="276" priority="277" operator="containsText" text="RETARD">
      <formula>NOT(ISERROR(SEARCH("RETARD",R101)))</formula>
    </cfRule>
  </conditionalFormatting>
  <conditionalFormatting sqref="V106:BQ108">
    <cfRule type="expression" dxfId="275" priority="273">
      <formula>AND($D106="DCE/REA",V106="REA")</formula>
    </cfRule>
    <cfRule type="expression" dxfId="274" priority="274">
      <formula>AND($D106="EP/DI",OR(V106="-",V106="EP/DI"))</formula>
    </cfRule>
    <cfRule type="expression" dxfId="273" priority="275">
      <formula>AND($D106="APO",OR(V106="-",V106="APO"))</formula>
    </cfRule>
    <cfRule type="expression" dxfId="272" priority="276">
      <formula>AND($D106="DCE/REA",OR(V106="-",V106="DCE"))</formula>
    </cfRule>
  </conditionalFormatting>
  <conditionalFormatting sqref="BS106:JV108">
    <cfRule type="cellIs" dxfId="271" priority="272" operator="greaterThan">
      <formula>0.5</formula>
    </cfRule>
  </conditionalFormatting>
  <conditionalFormatting sqref="R105:R108">
    <cfRule type="containsText" dxfId="270" priority="271" operator="containsText" text="RETARD">
      <formula>NOT(ISERROR(SEARCH("RETARD",R105)))</formula>
    </cfRule>
  </conditionalFormatting>
  <conditionalFormatting sqref="V110:BQ112">
    <cfRule type="expression" dxfId="269" priority="267">
      <formula>AND($D110="DCE/REA",V110="REA")</formula>
    </cfRule>
    <cfRule type="expression" dxfId="268" priority="268">
      <formula>AND($D110="EP/DI",OR(V110="-",V110="EP/DI"))</formula>
    </cfRule>
    <cfRule type="expression" dxfId="267" priority="269">
      <formula>AND($D110="APO",OR(V110="-",V110="APO"))</formula>
    </cfRule>
    <cfRule type="expression" dxfId="266" priority="270">
      <formula>AND($D110="DCE/REA",OR(V110="-",V110="DCE"))</formula>
    </cfRule>
  </conditionalFormatting>
  <conditionalFormatting sqref="BS110:JV112">
    <cfRule type="cellIs" dxfId="265" priority="266" operator="greaterThan">
      <formula>0.5</formula>
    </cfRule>
  </conditionalFormatting>
  <conditionalFormatting sqref="R109:R112">
    <cfRule type="containsText" dxfId="264" priority="265" operator="containsText" text="RETARD">
      <formula>NOT(ISERROR(SEARCH("RETARD",R109)))</formula>
    </cfRule>
  </conditionalFormatting>
  <conditionalFormatting sqref="V114:BQ116">
    <cfRule type="expression" dxfId="263" priority="261">
      <formula>AND($D114="DCE/REA",V114="REA")</formula>
    </cfRule>
    <cfRule type="expression" dxfId="262" priority="262">
      <formula>AND($D114="EP/DI",OR(V114="-",V114="EP/DI"))</formula>
    </cfRule>
    <cfRule type="expression" dxfId="261" priority="263">
      <formula>AND($D114="APO",OR(V114="-",V114="APO"))</formula>
    </cfRule>
    <cfRule type="expression" dxfId="260" priority="264">
      <formula>AND($D114="DCE/REA",OR(V114="-",V114="DCE"))</formula>
    </cfRule>
  </conditionalFormatting>
  <conditionalFormatting sqref="BS114:JV116">
    <cfRule type="cellIs" dxfId="259" priority="260" operator="greaterThan">
      <formula>0.5</formula>
    </cfRule>
  </conditionalFormatting>
  <conditionalFormatting sqref="R113:R116">
    <cfRule type="containsText" dxfId="258" priority="259" operator="containsText" text="RETARD">
      <formula>NOT(ISERROR(SEARCH("RETARD",R113)))</formula>
    </cfRule>
  </conditionalFormatting>
  <conditionalFormatting sqref="V118:BQ120">
    <cfRule type="expression" dxfId="257" priority="255">
      <formula>AND($D118="DCE/REA",V118="REA")</formula>
    </cfRule>
    <cfRule type="expression" dxfId="256" priority="256">
      <formula>AND($D118="EP/DI",OR(V118="-",V118="EP/DI"))</formula>
    </cfRule>
    <cfRule type="expression" dxfId="255" priority="257">
      <formula>AND($D118="APO",OR(V118="-",V118="APO"))</formula>
    </cfRule>
    <cfRule type="expression" dxfId="254" priority="258">
      <formula>AND($D118="DCE/REA",OR(V118="-",V118="DCE"))</formula>
    </cfRule>
  </conditionalFormatting>
  <conditionalFormatting sqref="BS118:JV120">
    <cfRule type="cellIs" dxfId="253" priority="254" operator="greaterThan">
      <formula>0.5</formula>
    </cfRule>
  </conditionalFormatting>
  <conditionalFormatting sqref="R117:R120">
    <cfRule type="containsText" dxfId="252" priority="253" operator="containsText" text="RETARD">
      <formula>NOT(ISERROR(SEARCH("RETARD",R117)))</formula>
    </cfRule>
  </conditionalFormatting>
  <conditionalFormatting sqref="V122:BQ124">
    <cfRule type="expression" dxfId="251" priority="249">
      <formula>AND($D122="DCE/REA",V122="REA")</formula>
    </cfRule>
    <cfRule type="expression" dxfId="250" priority="250">
      <formula>AND($D122="EP/DI",OR(V122="-",V122="EP/DI"))</formula>
    </cfRule>
    <cfRule type="expression" dxfId="249" priority="251">
      <formula>AND($D122="APO",OR(V122="-",V122="APO"))</formula>
    </cfRule>
    <cfRule type="expression" dxfId="248" priority="252">
      <formula>AND($D122="DCE/REA",OR(V122="-",V122="DCE"))</formula>
    </cfRule>
  </conditionalFormatting>
  <conditionalFormatting sqref="BS122:JV124">
    <cfRule type="cellIs" dxfId="247" priority="248" operator="greaterThan">
      <formula>0.5</formula>
    </cfRule>
  </conditionalFormatting>
  <conditionalFormatting sqref="R121:R124">
    <cfRule type="containsText" dxfId="246" priority="247" operator="containsText" text="RETARD">
      <formula>NOT(ISERROR(SEARCH("RETARD",R121)))</formula>
    </cfRule>
  </conditionalFormatting>
  <conditionalFormatting sqref="V126:BQ128">
    <cfRule type="expression" dxfId="245" priority="243">
      <formula>AND($D126="DCE/REA",V126="REA")</formula>
    </cfRule>
    <cfRule type="expression" dxfId="244" priority="244">
      <formula>AND($D126="EP/DI",OR(V126="-",V126="EP/DI"))</formula>
    </cfRule>
    <cfRule type="expression" dxfId="243" priority="245">
      <formula>AND($D126="APO",OR(V126="-",V126="APO"))</formula>
    </cfRule>
    <cfRule type="expression" dxfId="242" priority="246">
      <formula>AND($D126="DCE/REA",OR(V126="-",V126="DCE"))</formula>
    </cfRule>
  </conditionalFormatting>
  <conditionalFormatting sqref="BS126:JV128">
    <cfRule type="cellIs" dxfId="241" priority="242" operator="greaterThan">
      <formula>0.5</formula>
    </cfRule>
  </conditionalFormatting>
  <conditionalFormatting sqref="R125:R128">
    <cfRule type="containsText" dxfId="240" priority="241" operator="containsText" text="RETARD">
      <formula>NOT(ISERROR(SEARCH("RETARD",R125)))</formula>
    </cfRule>
  </conditionalFormatting>
  <conditionalFormatting sqref="V130:BQ132">
    <cfRule type="expression" dxfId="239" priority="237">
      <formula>AND($D130="DCE/REA",V130="REA")</formula>
    </cfRule>
    <cfRule type="expression" dxfId="238" priority="238">
      <formula>AND($D130="EP/DI",OR(V130="-",V130="EP/DI"))</formula>
    </cfRule>
    <cfRule type="expression" dxfId="237" priority="239">
      <formula>AND($D130="APO",OR(V130="-",V130="APO"))</formula>
    </cfRule>
    <cfRule type="expression" dxfId="236" priority="240">
      <formula>AND($D130="DCE/REA",OR(V130="-",V130="DCE"))</formula>
    </cfRule>
  </conditionalFormatting>
  <conditionalFormatting sqref="BS130:JV132">
    <cfRule type="cellIs" dxfId="235" priority="236" operator="greaterThan">
      <formula>0.5</formula>
    </cfRule>
  </conditionalFormatting>
  <conditionalFormatting sqref="R129:R132">
    <cfRule type="containsText" dxfId="234" priority="235" operator="containsText" text="RETARD">
      <formula>NOT(ISERROR(SEARCH("RETARD",R129)))</formula>
    </cfRule>
  </conditionalFormatting>
  <conditionalFormatting sqref="V134:BQ136">
    <cfRule type="expression" dxfId="233" priority="231">
      <formula>AND($D134="DCE/REA",V134="REA")</formula>
    </cfRule>
    <cfRule type="expression" dxfId="232" priority="232">
      <formula>AND($D134="EP/DI",OR(V134="-",V134="EP/DI"))</formula>
    </cfRule>
    <cfRule type="expression" dxfId="231" priority="233">
      <formula>AND($D134="APO",OR(V134="-",V134="APO"))</formula>
    </cfRule>
    <cfRule type="expression" dxfId="230" priority="234">
      <formula>AND($D134="DCE/REA",OR(V134="-",V134="DCE"))</formula>
    </cfRule>
  </conditionalFormatting>
  <conditionalFormatting sqref="BS134:JV136">
    <cfRule type="cellIs" dxfId="229" priority="230" operator="greaterThan">
      <formula>0.5</formula>
    </cfRule>
  </conditionalFormatting>
  <conditionalFormatting sqref="R133:R136">
    <cfRule type="containsText" dxfId="228" priority="229" operator="containsText" text="RETARD">
      <formula>NOT(ISERROR(SEARCH("RETARD",R133)))</formula>
    </cfRule>
  </conditionalFormatting>
  <conditionalFormatting sqref="V138:BQ140">
    <cfRule type="expression" dxfId="227" priority="225">
      <formula>AND($D138="DCE/REA",V138="REA")</formula>
    </cfRule>
    <cfRule type="expression" dxfId="226" priority="226">
      <formula>AND($D138="EP/DI",OR(V138="-",V138="EP/DI"))</formula>
    </cfRule>
    <cfRule type="expression" dxfId="225" priority="227">
      <formula>AND($D138="APO",OR(V138="-",V138="APO"))</formula>
    </cfRule>
    <cfRule type="expression" dxfId="224" priority="228">
      <formula>AND($D138="DCE/REA",OR(V138="-",V138="DCE"))</formula>
    </cfRule>
  </conditionalFormatting>
  <conditionalFormatting sqref="BS138:JV140">
    <cfRule type="cellIs" dxfId="223" priority="224" operator="greaterThan">
      <formula>0.5</formula>
    </cfRule>
  </conditionalFormatting>
  <conditionalFormatting sqref="R137:R140">
    <cfRule type="containsText" dxfId="222" priority="223" operator="containsText" text="RETARD">
      <formula>NOT(ISERROR(SEARCH("RETARD",R137)))</formula>
    </cfRule>
  </conditionalFormatting>
  <conditionalFormatting sqref="V142:BQ144">
    <cfRule type="expression" dxfId="221" priority="219">
      <formula>AND($D142="DCE/REA",V142="REA")</formula>
    </cfRule>
    <cfRule type="expression" dxfId="220" priority="220">
      <formula>AND($D142="EP/DI",OR(V142="-",V142="EP/DI"))</formula>
    </cfRule>
    <cfRule type="expression" dxfId="219" priority="221">
      <formula>AND($D142="APO",OR(V142="-",V142="APO"))</formula>
    </cfRule>
    <cfRule type="expression" dxfId="218" priority="222">
      <formula>AND($D142="DCE/REA",OR(V142="-",V142="DCE"))</formula>
    </cfRule>
  </conditionalFormatting>
  <conditionalFormatting sqref="BS142:JV144">
    <cfRule type="cellIs" dxfId="217" priority="218" operator="greaterThan">
      <formula>0.5</formula>
    </cfRule>
  </conditionalFormatting>
  <conditionalFormatting sqref="R141:R144">
    <cfRule type="containsText" dxfId="216" priority="217" operator="containsText" text="RETARD">
      <formula>NOT(ISERROR(SEARCH("RETARD",R141)))</formula>
    </cfRule>
  </conditionalFormatting>
  <conditionalFormatting sqref="V146:BQ148">
    <cfRule type="expression" dxfId="215" priority="213">
      <formula>AND($D146="DCE/REA",V146="REA")</formula>
    </cfRule>
    <cfRule type="expression" dxfId="214" priority="214">
      <formula>AND($D146="EP/DI",OR(V146="-",V146="EP/DI"))</formula>
    </cfRule>
    <cfRule type="expression" dxfId="213" priority="215">
      <formula>AND($D146="APO",OR(V146="-",V146="APO"))</formula>
    </cfRule>
    <cfRule type="expression" dxfId="212" priority="216">
      <formula>AND($D146="DCE/REA",OR(V146="-",V146="DCE"))</formula>
    </cfRule>
  </conditionalFormatting>
  <conditionalFormatting sqref="BS146:JV148">
    <cfRule type="cellIs" dxfId="211" priority="212" operator="greaterThan">
      <formula>0.5</formula>
    </cfRule>
  </conditionalFormatting>
  <conditionalFormatting sqref="R145:R148">
    <cfRule type="containsText" dxfId="210" priority="211" operator="containsText" text="RETARD">
      <formula>NOT(ISERROR(SEARCH("RETARD",R145)))</formula>
    </cfRule>
  </conditionalFormatting>
  <conditionalFormatting sqref="V150:BQ152">
    <cfRule type="expression" dxfId="209" priority="207">
      <formula>AND($D150="DCE/REA",V150="REA")</formula>
    </cfRule>
    <cfRule type="expression" dxfId="208" priority="208">
      <formula>AND($D150="EP/DI",OR(V150="-",V150="EP/DI"))</formula>
    </cfRule>
    <cfRule type="expression" dxfId="207" priority="209">
      <formula>AND($D150="APO",OR(V150="-",V150="APO"))</formula>
    </cfRule>
    <cfRule type="expression" dxfId="206" priority="210">
      <formula>AND($D150="DCE/REA",OR(V150="-",V150="DCE"))</formula>
    </cfRule>
  </conditionalFormatting>
  <conditionalFormatting sqref="BS150:JV152">
    <cfRule type="cellIs" dxfId="205" priority="206" operator="greaterThan">
      <formula>0.5</formula>
    </cfRule>
  </conditionalFormatting>
  <conditionalFormatting sqref="R149:R152">
    <cfRule type="containsText" dxfId="204" priority="205" operator="containsText" text="RETARD">
      <formula>NOT(ISERROR(SEARCH("RETARD",R149)))</formula>
    </cfRule>
  </conditionalFormatting>
  <conditionalFormatting sqref="V154:BQ156">
    <cfRule type="expression" dxfId="203" priority="201">
      <formula>AND($D154="DCE/REA",V154="REA")</formula>
    </cfRule>
    <cfRule type="expression" dxfId="202" priority="202">
      <formula>AND($D154="EP/DI",OR(V154="-",V154="EP/DI"))</formula>
    </cfRule>
    <cfRule type="expression" dxfId="201" priority="203">
      <formula>AND($D154="APO",OR(V154="-",V154="APO"))</formula>
    </cfRule>
    <cfRule type="expression" dxfId="200" priority="204">
      <formula>AND($D154="DCE/REA",OR(V154="-",V154="DCE"))</formula>
    </cfRule>
  </conditionalFormatting>
  <conditionalFormatting sqref="BS154:JV156">
    <cfRule type="cellIs" dxfId="199" priority="200" operator="greaterThan">
      <formula>0.5</formula>
    </cfRule>
  </conditionalFormatting>
  <conditionalFormatting sqref="R153:R156">
    <cfRule type="containsText" dxfId="198" priority="199" operator="containsText" text="RETARD">
      <formula>NOT(ISERROR(SEARCH("RETARD",R153)))</formula>
    </cfRule>
  </conditionalFormatting>
  <conditionalFormatting sqref="V158:BQ160">
    <cfRule type="expression" dxfId="197" priority="195">
      <formula>AND($D158="DCE/REA",V158="REA")</formula>
    </cfRule>
    <cfRule type="expression" dxfId="196" priority="196">
      <formula>AND($D158="EP/DI",OR(V158="-",V158="EP/DI"))</formula>
    </cfRule>
    <cfRule type="expression" dxfId="195" priority="197">
      <formula>AND($D158="APO",OR(V158="-",V158="APO"))</formula>
    </cfRule>
    <cfRule type="expression" dxfId="194" priority="198">
      <formula>AND($D158="DCE/REA",OR(V158="-",V158="DCE"))</formula>
    </cfRule>
  </conditionalFormatting>
  <conditionalFormatting sqref="BS158:JV160">
    <cfRule type="cellIs" dxfId="193" priority="194" operator="greaterThan">
      <formula>0.5</formula>
    </cfRule>
  </conditionalFormatting>
  <conditionalFormatting sqref="R157:R160">
    <cfRule type="containsText" dxfId="192" priority="193" operator="containsText" text="RETARD">
      <formula>NOT(ISERROR(SEARCH("RETARD",R157)))</formula>
    </cfRule>
  </conditionalFormatting>
  <conditionalFormatting sqref="V162:BQ164">
    <cfRule type="expression" dxfId="191" priority="189">
      <formula>AND($D162="DCE/REA",V162="REA")</formula>
    </cfRule>
    <cfRule type="expression" dxfId="190" priority="190">
      <formula>AND($D162="EP/DI",OR(V162="-",V162="EP/DI"))</formula>
    </cfRule>
    <cfRule type="expression" dxfId="189" priority="191">
      <formula>AND($D162="APO",OR(V162="-",V162="APO"))</formula>
    </cfRule>
    <cfRule type="expression" dxfId="188" priority="192">
      <formula>AND($D162="DCE/REA",OR(V162="-",V162="DCE"))</formula>
    </cfRule>
  </conditionalFormatting>
  <conditionalFormatting sqref="BS162:JV164">
    <cfRule type="cellIs" dxfId="187" priority="188" operator="greaterThan">
      <formula>0.5</formula>
    </cfRule>
  </conditionalFormatting>
  <conditionalFormatting sqref="R161:R164">
    <cfRule type="containsText" dxfId="186" priority="187" operator="containsText" text="RETARD">
      <formula>NOT(ISERROR(SEARCH("RETARD",R161)))</formula>
    </cfRule>
  </conditionalFormatting>
  <conditionalFormatting sqref="V166:BQ168">
    <cfRule type="expression" dxfId="185" priority="183">
      <formula>AND($D166="DCE/REA",V166="REA")</formula>
    </cfRule>
    <cfRule type="expression" dxfId="184" priority="184">
      <formula>AND($D166="EP/DI",OR(V166="-",V166="EP/DI"))</formula>
    </cfRule>
    <cfRule type="expression" dxfId="183" priority="185">
      <formula>AND($D166="APO",OR(V166="-",V166="APO"))</formula>
    </cfRule>
    <cfRule type="expression" dxfId="182" priority="186">
      <formula>AND($D166="DCE/REA",OR(V166="-",V166="DCE"))</formula>
    </cfRule>
  </conditionalFormatting>
  <conditionalFormatting sqref="BS166:JV168">
    <cfRule type="cellIs" dxfId="181" priority="182" operator="greaterThan">
      <formula>0.5</formula>
    </cfRule>
  </conditionalFormatting>
  <conditionalFormatting sqref="R165:R168">
    <cfRule type="containsText" dxfId="180" priority="181" operator="containsText" text="RETARD">
      <formula>NOT(ISERROR(SEARCH("RETARD",R165)))</formula>
    </cfRule>
  </conditionalFormatting>
  <conditionalFormatting sqref="V170:BQ172">
    <cfRule type="expression" dxfId="179" priority="177">
      <formula>AND($D170="DCE/REA",V170="REA")</formula>
    </cfRule>
    <cfRule type="expression" dxfId="178" priority="178">
      <formula>AND($D170="EP/DI",OR(V170="-",V170="EP/DI"))</formula>
    </cfRule>
    <cfRule type="expression" dxfId="177" priority="179">
      <formula>AND($D170="APO",OR(V170="-",V170="APO"))</formula>
    </cfRule>
    <cfRule type="expression" dxfId="176" priority="180">
      <formula>AND($D170="DCE/REA",OR(V170="-",V170="DCE"))</formula>
    </cfRule>
  </conditionalFormatting>
  <conditionalFormatting sqref="BS170:JV172">
    <cfRule type="cellIs" dxfId="175" priority="176" operator="greaterThan">
      <formula>0.5</formula>
    </cfRule>
  </conditionalFormatting>
  <conditionalFormatting sqref="R169:R172">
    <cfRule type="containsText" dxfId="174" priority="175" operator="containsText" text="RETARD">
      <formula>NOT(ISERROR(SEARCH("RETARD",R169)))</formula>
    </cfRule>
  </conditionalFormatting>
  <conditionalFormatting sqref="V174:BQ176">
    <cfRule type="expression" dxfId="173" priority="171">
      <formula>AND($D174="DCE/REA",V174="REA")</formula>
    </cfRule>
    <cfRule type="expression" dxfId="172" priority="172">
      <formula>AND($D174="EP/DI",OR(V174="-",V174="EP/DI"))</formula>
    </cfRule>
    <cfRule type="expression" dxfId="171" priority="173">
      <formula>AND($D174="APO",OR(V174="-",V174="APO"))</formula>
    </cfRule>
    <cfRule type="expression" dxfId="170" priority="174">
      <formula>AND($D174="DCE/REA",OR(V174="-",V174="DCE"))</formula>
    </cfRule>
  </conditionalFormatting>
  <conditionalFormatting sqref="BS174:JV176">
    <cfRule type="cellIs" dxfId="169" priority="170" operator="greaterThan">
      <formula>0.5</formula>
    </cfRule>
  </conditionalFormatting>
  <conditionalFormatting sqref="R173:R176">
    <cfRule type="containsText" dxfId="168" priority="169" operator="containsText" text="RETARD">
      <formula>NOT(ISERROR(SEARCH("RETARD",R173)))</formula>
    </cfRule>
  </conditionalFormatting>
  <conditionalFormatting sqref="V178:BQ180">
    <cfRule type="expression" dxfId="167" priority="165">
      <formula>AND($D178="DCE/REA",V178="REA")</formula>
    </cfRule>
    <cfRule type="expression" dxfId="166" priority="166">
      <formula>AND($D178="EP/DI",OR(V178="-",V178="EP/DI"))</formula>
    </cfRule>
    <cfRule type="expression" dxfId="165" priority="167">
      <formula>AND($D178="APO",OR(V178="-",V178="APO"))</formula>
    </cfRule>
    <cfRule type="expression" dxfId="164" priority="168">
      <formula>AND($D178="DCE/REA",OR(V178="-",V178="DCE"))</formula>
    </cfRule>
  </conditionalFormatting>
  <conditionalFormatting sqref="BS178:JV180">
    <cfRule type="cellIs" dxfId="163" priority="164" operator="greaterThan">
      <formula>0.5</formula>
    </cfRule>
  </conditionalFormatting>
  <conditionalFormatting sqref="R177:R180">
    <cfRule type="containsText" dxfId="162" priority="163" operator="containsText" text="RETARD">
      <formula>NOT(ISERROR(SEARCH("RETARD",R177)))</formula>
    </cfRule>
  </conditionalFormatting>
  <conditionalFormatting sqref="V182:BQ184">
    <cfRule type="expression" dxfId="161" priority="159">
      <formula>AND($D182="DCE/REA",V182="REA")</formula>
    </cfRule>
    <cfRule type="expression" dxfId="160" priority="160">
      <formula>AND($D182="EP/DI",OR(V182="-",V182="EP/DI"))</formula>
    </cfRule>
    <cfRule type="expression" dxfId="159" priority="161">
      <formula>AND($D182="APO",OR(V182="-",V182="APO"))</formula>
    </cfRule>
    <cfRule type="expression" dxfId="158" priority="162">
      <formula>AND($D182="DCE/REA",OR(V182="-",V182="DCE"))</formula>
    </cfRule>
  </conditionalFormatting>
  <conditionalFormatting sqref="BS182:JV184">
    <cfRule type="cellIs" dxfId="157" priority="158" operator="greaterThan">
      <formula>0.5</formula>
    </cfRule>
  </conditionalFormatting>
  <conditionalFormatting sqref="R181:R184">
    <cfRule type="containsText" dxfId="156" priority="157" operator="containsText" text="RETARD">
      <formula>NOT(ISERROR(SEARCH("RETARD",R181)))</formula>
    </cfRule>
  </conditionalFormatting>
  <conditionalFormatting sqref="V186:BQ188">
    <cfRule type="expression" dxfId="155" priority="153">
      <formula>AND($D186="DCE/REA",V186="REA")</formula>
    </cfRule>
    <cfRule type="expression" dxfId="154" priority="154">
      <formula>AND($D186="EP/DI",OR(V186="-",V186="EP/DI"))</formula>
    </cfRule>
    <cfRule type="expression" dxfId="153" priority="155">
      <formula>AND($D186="APO",OR(V186="-",V186="APO"))</formula>
    </cfRule>
    <cfRule type="expression" dxfId="152" priority="156">
      <formula>AND($D186="DCE/REA",OR(V186="-",V186="DCE"))</formula>
    </cfRule>
  </conditionalFormatting>
  <conditionalFormatting sqref="BS186:JV188">
    <cfRule type="cellIs" dxfId="151" priority="152" operator="greaterThan">
      <formula>0.5</formula>
    </cfRule>
  </conditionalFormatting>
  <conditionalFormatting sqref="R185:R188">
    <cfRule type="containsText" dxfId="150" priority="151" operator="containsText" text="RETARD">
      <formula>NOT(ISERROR(SEARCH("RETARD",R185)))</formula>
    </cfRule>
  </conditionalFormatting>
  <conditionalFormatting sqref="V190:BQ192">
    <cfRule type="expression" dxfId="149" priority="147">
      <formula>AND($D190="DCE/REA",V190="REA")</formula>
    </cfRule>
    <cfRule type="expression" dxfId="148" priority="148">
      <formula>AND($D190="EP/DI",OR(V190="-",V190="EP/DI"))</formula>
    </cfRule>
    <cfRule type="expression" dxfId="147" priority="149">
      <formula>AND($D190="APO",OR(V190="-",V190="APO"))</formula>
    </cfRule>
    <cfRule type="expression" dxfId="146" priority="150">
      <formula>AND($D190="DCE/REA",OR(V190="-",V190="DCE"))</formula>
    </cfRule>
  </conditionalFormatting>
  <conditionalFormatting sqref="BS190:JV192">
    <cfRule type="cellIs" dxfId="145" priority="146" operator="greaterThan">
      <formula>0.5</formula>
    </cfRule>
  </conditionalFormatting>
  <conditionalFormatting sqref="R189:R192">
    <cfRule type="containsText" dxfId="144" priority="145" operator="containsText" text="RETARD">
      <formula>NOT(ISERROR(SEARCH("RETARD",R189)))</formula>
    </cfRule>
  </conditionalFormatting>
  <conditionalFormatting sqref="V194:BQ196">
    <cfRule type="expression" dxfId="143" priority="141">
      <formula>AND($D194="DCE/REA",V194="REA")</formula>
    </cfRule>
    <cfRule type="expression" dxfId="142" priority="142">
      <formula>AND($D194="EP/DI",OR(V194="-",V194="EP/DI"))</formula>
    </cfRule>
    <cfRule type="expression" dxfId="141" priority="143">
      <formula>AND($D194="APO",OR(V194="-",V194="APO"))</formula>
    </cfRule>
    <cfRule type="expression" dxfId="140" priority="144">
      <formula>AND($D194="DCE/REA",OR(V194="-",V194="DCE"))</formula>
    </cfRule>
  </conditionalFormatting>
  <conditionalFormatting sqref="BS194:JV196">
    <cfRule type="cellIs" dxfId="139" priority="140" operator="greaterThan">
      <formula>0.5</formula>
    </cfRule>
  </conditionalFormatting>
  <conditionalFormatting sqref="R193:R196">
    <cfRule type="containsText" dxfId="138" priority="139" operator="containsText" text="RETARD">
      <formula>NOT(ISERROR(SEARCH("RETARD",R193)))</formula>
    </cfRule>
  </conditionalFormatting>
  <conditionalFormatting sqref="V198:BQ200">
    <cfRule type="expression" dxfId="137" priority="135">
      <formula>AND($D198="DCE/REA",V198="REA")</formula>
    </cfRule>
    <cfRule type="expression" dxfId="136" priority="136">
      <formula>AND($D198="EP/DI",OR(V198="-",V198="EP/DI"))</formula>
    </cfRule>
    <cfRule type="expression" dxfId="135" priority="137">
      <formula>AND($D198="APO",OR(V198="-",V198="APO"))</formula>
    </cfRule>
    <cfRule type="expression" dxfId="134" priority="138">
      <formula>AND($D198="DCE/REA",OR(V198="-",V198="DCE"))</formula>
    </cfRule>
  </conditionalFormatting>
  <conditionalFormatting sqref="BS198:JV200">
    <cfRule type="cellIs" dxfId="133" priority="134" operator="greaterThan">
      <formula>0.5</formula>
    </cfRule>
  </conditionalFormatting>
  <conditionalFormatting sqref="R197:R200">
    <cfRule type="containsText" dxfId="132" priority="133" operator="containsText" text="RETARD">
      <formula>NOT(ISERROR(SEARCH("RETARD",R197)))</formula>
    </cfRule>
  </conditionalFormatting>
  <conditionalFormatting sqref="V202:BQ204">
    <cfRule type="expression" dxfId="131" priority="129">
      <formula>AND($D202="DCE/REA",V202="REA")</formula>
    </cfRule>
    <cfRule type="expression" dxfId="130" priority="130">
      <formula>AND($D202="EP/DI",OR(V202="-",V202="EP/DI"))</formula>
    </cfRule>
    <cfRule type="expression" dxfId="129" priority="131">
      <formula>AND($D202="APO",OR(V202="-",V202="APO"))</formula>
    </cfRule>
    <cfRule type="expression" dxfId="128" priority="132">
      <formula>AND($D202="DCE/REA",OR(V202="-",V202="DCE"))</formula>
    </cfRule>
  </conditionalFormatting>
  <conditionalFormatting sqref="BS202:JV204">
    <cfRule type="cellIs" dxfId="127" priority="128" operator="greaterThan">
      <formula>0.5</formula>
    </cfRule>
  </conditionalFormatting>
  <conditionalFormatting sqref="R201:R204">
    <cfRule type="containsText" dxfId="126" priority="127" operator="containsText" text="RETARD">
      <formula>NOT(ISERROR(SEARCH("RETARD",R201)))</formula>
    </cfRule>
  </conditionalFormatting>
  <conditionalFormatting sqref="V206:BQ208">
    <cfRule type="expression" dxfId="125" priority="123">
      <formula>AND($D206="DCE/REA",V206="REA")</formula>
    </cfRule>
    <cfRule type="expression" dxfId="124" priority="124">
      <formula>AND($D206="EP/DI",OR(V206="-",V206="EP/DI"))</formula>
    </cfRule>
    <cfRule type="expression" dxfId="123" priority="125">
      <formula>AND($D206="APO",OR(V206="-",V206="APO"))</formula>
    </cfRule>
    <cfRule type="expression" dxfId="122" priority="126">
      <formula>AND($D206="DCE/REA",OR(V206="-",V206="DCE"))</formula>
    </cfRule>
  </conditionalFormatting>
  <conditionalFormatting sqref="BS206:JV208">
    <cfRule type="cellIs" dxfId="121" priority="122" operator="greaterThan">
      <formula>0.5</formula>
    </cfRule>
  </conditionalFormatting>
  <conditionalFormatting sqref="R205:R208">
    <cfRule type="containsText" dxfId="120" priority="121" operator="containsText" text="RETARD">
      <formula>NOT(ISERROR(SEARCH("RETARD",R205)))</formula>
    </cfRule>
  </conditionalFormatting>
  <conditionalFormatting sqref="V210:BQ212">
    <cfRule type="expression" dxfId="119" priority="117">
      <formula>AND($D210="DCE/REA",V210="REA")</formula>
    </cfRule>
    <cfRule type="expression" dxfId="118" priority="118">
      <formula>AND($D210="EP/DI",OR(V210="-",V210="EP/DI"))</formula>
    </cfRule>
    <cfRule type="expression" dxfId="117" priority="119">
      <formula>AND($D210="APO",OR(V210="-",V210="APO"))</formula>
    </cfRule>
    <cfRule type="expression" dxfId="116" priority="120">
      <formula>AND($D210="DCE/REA",OR(V210="-",V210="DCE"))</formula>
    </cfRule>
  </conditionalFormatting>
  <conditionalFormatting sqref="BS210:JV212">
    <cfRule type="cellIs" dxfId="115" priority="116" operator="greaterThan">
      <formula>0.5</formula>
    </cfRule>
  </conditionalFormatting>
  <conditionalFormatting sqref="R209:R212">
    <cfRule type="containsText" dxfId="114" priority="115" operator="containsText" text="RETARD">
      <formula>NOT(ISERROR(SEARCH("RETARD",R209)))</formula>
    </cfRule>
  </conditionalFormatting>
  <conditionalFormatting sqref="V214:BQ216">
    <cfRule type="expression" dxfId="113" priority="111">
      <formula>AND($D214="DCE/REA",V214="REA")</formula>
    </cfRule>
    <cfRule type="expression" dxfId="112" priority="112">
      <formula>AND($D214="EP/DI",OR(V214="-",V214="EP/DI"))</formula>
    </cfRule>
    <cfRule type="expression" dxfId="111" priority="113">
      <formula>AND($D214="APO",OR(V214="-",V214="APO"))</formula>
    </cfRule>
    <cfRule type="expression" dxfId="110" priority="114">
      <formula>AND($D214="DCE/REA",OR(V214="-",V214="DCE"))</formula>
    </cfRule>
  </conditionalFormatting>
  <conditionalFormatting sqref="BS214:JV216">
    <cfRule type="cellIs" dxfId="109" priority="110" operator="greaterThan">
      <formula>0.5</formula>
    </cfRule>
  </conditionalFormatting>
  <conditionalFormatting sqref="R213:R216">
    <cfRule type="containsText" dxfId="108" priority="109" operator="containsText" text="RETARD">
      <formula>NOT(ISERROR(SEARCH("RETARD",R213)))</formula>
    </cfRule>
  </conditionalFormatting>
  <conditionalFormatting sqref="V218:BQ220">
    <cfRule type="expression" dxfId="107" priority="105">
      <formula>AND($D218="DCE/REA",V218="REA")</formula>
    </cfRule>
    <cfRule type="expression" dxfId="106" priority="106">
      <formula>AND($D218="EP/DI",OR(V218="-",V218="EP/DI"))</formula>
    </cfRule>
    <cfRule type="expression" dxfId="105" priority="107">
      <formula>AND($D218="APO",OR(V218="-",V218="APO"))</formula>
    </cfRule>
    <cfRule type="expression" dxfId="104" priority="108">
      <formula>AND($D218="DCE/REA",OR(V218="-",V218="DCE"))</formula>
    </cfRule>
  </conditionalFormatting>
  <conditionalFormatting sqref="BS218:JV220">
    <cfRule type="cellIs" dxfId="103" priority="104" operator="greaterThan">
      <formula>0.5</formula>
    </cfRule>
  </conditionalFormatting>
  <conditionalFormatting sqref="R217:R220">
    <cfRule type="containsText" dxfId="102" priority="103" operator="containsText" text="RETARD">
      <formula>NOT(ISERROR(SEARCH("RETARD",R217)))</formula>
    </cfRule>
  </conditionalFormatting>
  <conditionalFormatting sqref="V222:BQ224">
    <cfRule type="expression" dxfId="101" priority="99">
      <formula>AND($D222="DCE/REA",V222="REA")</formula>
    </cfRule>
    <cfRule type="expression" dxfId="100" priority="100">
      <formula>AND($D222="EP/DI",OR(V222="-",V222="EP/DI"))</formula>
    </cfRule>
    <cfRule type="expression" dxfId="99" priority="101">
      <formula>AND($D222="APO",OR(V222="-",V222="APO"))</formula>
    </cfRule>
    <cfRule type="expression" dxfId="98" priority="102">
      <formula>AND($D222="DCE/REA",OR(V222="-",V222="DCE"))</formula>
    </cfRule>
  </conditionalFormatting>
  <conditionalFormatting sqref="BS222:JV224">
    <cfRule type="cellIs" dxfId="97" priority="98" operator="greaterThan">
      <formula>0.5</formula>
    </cfRule>
  </conditionalFormatting>
  <conditionalFormatting sqref="R221:R224">
    <cfRule type="containsText" dxfId="96" priority="97" operator="containsText" text="RETARD">
      <formula>NOT(ISERROR(SEARCH("RETARD",R221)))</formula>
    </cfRule>
  </conditionalFormatting>
  <conditionalFormatting sqref="V226:BQ228">
    <cfRule type="expression" dxfId="95" priority="93">
      <formula>AND($D226="DCE/REA",V226="REA")</formula>
    </cfRule>
    <cfRule type="expression" dxfId="94" priority="94">
      <formula>AND($D226="EP/DI",OR(V226="-",V226="EP/DI"))</formula>
    </cfRule>
    <cfRule type="expression" dxfId="93" priority="95">
      <formula>AND($D226="APO",OR(V226="-",V226="APO"))</formula>
    </cfRule>
    <cfRule type="expression" dxfId="92" priority="96">
      <formula>AND($D226="DCE/REA",OR(V226="-",V226="DCE"))</formula>
    </cfRule>
  </conditionalFormatting>
  <conditionalFormatting sqref="BS226:JV228">
    <cfRule type="cellIs" dxfId="91" priority="92" operator="greaterThan">
      <formula>0.5</formula>
    </cfRule>
  </conditionalFormatting>
  <conditionalFormatting sqref="R225:R228">
    <cfRule type="containsText" dxfId="90" priority="91" operator="containsText" text="RETARD">
      <formula>NOT(ISERROR(SEARCH("RETARD",R225)))</formula>
    </cfRule>
  </conditionalFormatting>
  <conditionalFormatting sqref="V230:BQ232">
    <cfRule type="expression" dxfId="89" priority="87">
      <formula>AND($D230="DCE/REA",V230="REA")</formula>
    </cfRule>
    <cfRule type="expression" dxfId="88" priority="88">
      <formula>AND($D230="EP/DI",OR(V230="-",V230="EP/DI"))</formula>
    </cfRule>
    <cfRule type="expression" dxfId="87" priority="89">
      <formula>AND($D230="APO",OR(V230="-",V230="APO"))</formula>
    </cfRule>
    <cfRule type="expression" dxfId="86" priority="90">
      <formula>AND($D230="DCE/REA",OR(V230="-",V230="DCE"))</formula>
    </cfRule>
  </conditionalFormatting>
  <conditionalFormatting sqref="BS230:JV232">
    <cfRule type="cellIs" dxfId="85" priority="86" operator="greaterThan">
      <formula>0.5</formula>
    </cfRule>
  </conditionalFormatting>
  <conditionalFormatting sqref="R229:R232">
    <cfRule type="containsText" dxfId="84" priority="85" operator="containsText" text="RETARD">
      <formula>NOT(ISERROR(SEARCH("RETARD",R229)))</formula>
    </cfRule>
  </conditionalFormatting>
  <conditionalFormatting sqref="V234:BQ236">
    <cfRule type="expression" dxfId="83" priority="81">
      <formula>AND($D234="DCE/REA",V234="REA")</formula>
    </cfRule>
    <cfRule type="expression" dxfId="82" priority="82">
      <formula>AND($D234="EP/DI",OR(V234="-",V234="EP/DI"))</formula>
    </cfRule>
    <cfRule type="expression" dxfId="81" priority="83">
      <formula>AND($D234="APO",OR(V234="-",V234="APO"))</formula>
    </cfRule>
    <cfRule type="expression" dxfId="80" priority="84">
      <formula>AND($D234="DCE/REA",OR(V234="-",V234="DCE"))</formula>
    </cfRule>
  </conditionalFormatting>
  <conditionalFormatting sqref="BS234:JV236">
    <cfRule type="cellIs" dxfId="79" priority="80" operator="greaterThan">
      <formula>0.5</formula>
    </cfRule>
  </conditionalFormatting>
  <conditionalFormatting sqref="R233:R236">
    <cfRule type="containsText" dxfId="78" priority="79" operator="containsText" text="RETARD">
      <formula>NOT(ISERROR(SEARCH("RETARD",R233)))</formula>
    </cfRule>
  </conditionalFormatting>
  <conditionalFormatting sqref="V238:BQ240">
    <cfRule type="expression" dxfId="77" priority="75">
      <formula>AND($D238="DCE/REA",V238="REA")</formula>
    </cfRule>
    <cfRule type="expression" dxfId="76" priority="76">
      <formula>AND($D238="EP/DI",OR(V238="-",V238="EP/DI"))</formula>
    </cfRule>
    <cfRule type="expression" dxfId="75" priority="77">
      <formula>AND($D238="APO",OR(V238="-",V238="APO"))</formula>
    </cfRule>
    <cfRule type="expression" dxfId="74" priority="78">
      <formula>AND($D238="DCE/REA",OR(V238="-",V238="DCE"))</formula>
    </cfRule>
  </conditionalFormatting>
  <conditionalFormatting sqref="BS238:JV240">
    <cfRule type="cellIs" dxfId="73" priority="74" operator="greaterThan">
      <formula>0.5</formula>
    </cfRule>
  </conditionalFormatting>
  <conditionalFormatting sqref="R237:R240">
    <cfRule type="containsText" dxfId="72" priority="73" operator="containsText" text="RETARD">
      <formula>NOT(ISERROR(SEARCH("RETARD",R237)))</formula>
    </cfRule>
  </conditionalFormatting>
  <conditionalFormatting sqref="V242:BQ244">
    <cfRule type="expression" dxfId="71" priority="69">
      <formula>AND($D242="DCE/REA",V242="REA")</formula>
    </cfRule>
    <cfRule type="expression" dxfId="70" priority="70">
      <formula>AND($D242="EP/DI",OR(V242="-",V242="EP/DI"))</formula>
    </cfRule>
    <cfRule type="expression" dxfId="69" priority="71">
      <formula>AND($D242="APO",OR(V242="-",V242="APO"))</formula>
    </cfRule>
    <cfRule type="expression" dxfId="68" priority="72">
      <formula>AND($D242="DCE/REA",OR(V242="-",V242="DCE"))</formula>
    </cfRule>
  </conditionalFormatting>
  <conditionalFormatting sqref="BS242:JV244">
    <cfRule type="cellIs" dxfId="67" priority="68" operator="greaterThan">
      <formula>0.5</formula>
    </cfRule>
  </conditionalFormatting>
  <conditionalFormatting sqref="R241:R244">
    <cfRule type="containsText" dxfId="66" priority="67" operator="containsText" text="RETARD">
      <formula>NOT(ISERROR(SEARCH("RETARD",R241)))</formula>
    </cfRule>
  </conditionalFormatting>
  <conditionalFormatting sqref="V246:BQ248">
    <cfRule type="expression" dxfId="65" priority="63">
      <formula>AND($D246="DCE/REA",V246="REA")</formula>
    </cfRule>
    <cfRule type="expression" dxfId="64" priority="64">
      <formula>AND($D246="EP/DI",OR(V246="-",V246="EP/DI"))</formula>
    </cfRule>
    <cfRule type="expression" dxfId="63" priority="65">
      <formula>AND($D246="APO",OR(V246="-",V246="APO"))</formula>
    </cfRule>
    <cfRule type="expression" dxfId="62" priority="66">
      <formula>AND($D246="DCE/REA",OR(V246="-",V246="DCE"))</formula>
    </cfRule>
  </conditionalFormatting>
  <conditionalFormatting sqref="BS246:JV248">
    <cfRule type="cellIs" dxfId="61" priority="62" operator="greaterThan">
      <formula>0.5</formula>
    </cfRule>
  </conditionalFormatting>
  <conditionalFormatting sqref="R245:R248">
    <cfRule type="containsText" dxfId="60" priority="61" operator="containsText" text="RETARD">
      <formula>NOT(ISERROR(SEARCH("RETARD",R245)))</formula>
    </cfRule>
  </conditionalFormatting>
  <conditionalFormatting sqref="V250:BQ252">
    <cfRule type="expression" dxfId="59" priority="57">
      <formula>AND($D250="DCE/REA",V250="REA")</formula>
    </cfRule>
    <cfRule type="expression" dxfId="58" priority="58">
      <formula>AND($D250="EP/DI",OR(V250="-",V250="EP/DI"))</formula>
    </cfRule>
    <cfRule type="expression" dxfId="57" priority="59">
      <formula>AND($D250="APO",OR(V250="-",V250="APO"))</formula>
    </cfRule>
    <cfRule type="expression" dxfId="56" priority="60">
      <formula>AND($D250="DCE/REA",OR(V250="-",V250="DCE"))</formula>
    </cfRule>
  </conditionalFormatting>
  <conditionalFormatting sqref="BS250:JV252">
    <cfRule type="cellIs" dxfId="55" priority="56" operator="greaterThan">
      <formula>0.5</formula>
    </cfRule>
  </conditionalFormatting>
  <conditionalFormatting sqref="R249:R252">
    <cfRule type="containsText" dxfId="54" priority="55" operator="containsText" text="RETARD">
      <formula>NOT(ISERROR(SEARCH("RETARD",R249)))</formula>
    </cfRule>
  </conditionalFormatting>
  <conditionalFormatting sqref="V254:BQ256">
    <cfRule type="expression" dxfId="53" priority="51">
      <formula>AND($D254="DCE/REA",V254="REA")</formula>
    </cfRule>
    <cfRule type="expression" dxfId="52" priority="52">
      <formula>AND($D254="EP/DI",OR(V254="-",V254="EP/DI"))</formula>
    </cfRule>
    <cfRule type="expression" dxfId="51" priority="53">
      <formula>AND($D254="APO",OR(V254="-",V254="APO"))</formula>
    </cfRule>
    <cfRule type="expression" dxfId="50" priority="54">
      <formula>AND($D254="DCE/REA",OR(V254="-",V254="DCE"))</formula>
    </cfRule>
  </conditionalFormatting>
  <conditionalFormatting sqref="BS254:JV256">
    <cfRule type="cellIs" dxfId="49" priority="50" operator="greaterThan">
      <formula>0.5</formula>
    </cfRule>
  </conditionalFormatting>
  <conditionalFormatting sqref="R253:R256">
    <cfRule type="containsText" dxfId="48" priority="49" operator="containsText" text="RETARD">
      <formula>NOT(ISERROR(SEARCH("RETARD",R253)))</formula>
    </cfRule>
  </conditionalFormatting>
  <conditionalFormatting sqref="V258:BQ260">
    <cfRule type="expression" dxfId="47" priority="45">
      <formula>AND($D258="DCE/REA",V258="REA")</formula>
    </cfRule>
    <cfRule type="expression" dxfId="46" priority="46">
      <formula>AND($D258="EP/DI",OR(V258="-",V258="EP/DI"))</formula>
    </cfRule>
    <cfRule type="expression" dxfId="45" priority="47">
      <formula>AND($D258="APO",OR(V258="-",V258="APO"))</formula>
    </cfRule>
    <cfRule type="expression" dxfId="44" priority="48">
      <formula>AND($D258="DCE/REA",OR(V258="-",V258="DCE"))</formula>
    </cfRule>
  </conditionalFormatting>
  <conditionalFormatting sqref="BS258:JV260">
    <cfRule type="cellIs" dxfId="43" priority="44" operator="greaterThan">
      <formula>0.5</formula>
    </cfRule>
  </conditionalFormatting>
  <conditionalFormatting sqref="R257:R260">
    <cfRule type="containsText" dxfId="42" priority="43" operator="containsText" text="RETARD">
      <formula>NOT(ISERROR(SEARCH("RETARD",R257)))</formula>
    </cfRule>
  </conditionalFormatting>
  <conditionalFormatting sqref="V262:BQ264">
    <cfRule type="expression" dxfId="41" priority="39">
      <formula>AND($D262="DCE/REA",V262="REA")</formula>
    </cfRule>
    <cfRule type="expression" dxfId="40" priority="40">
      <formula>AND($D262="EP/DI",OR(V262="-",V262="EP/DI"))</formula>
    </cfRule>
    <cfRule type="expression" dxfId="39" priority="41">
      <formula>AND($D262="APO",OR(V262="-",V262="APO"))</formula>
    </cfRule>
    <cfRule type="expression" dxfId="38" priority="42">
      <formula>AND($D262="DCE/REA",OR(V262="-",V262="DCE"))</formula>
    </cfRule>
  </conditionalFormatting>
  <conditionalFormatting sqref="BS262:JV264">
    <cfRule type="cellIs" dxfId="37" priority="38" operator="greaterThan">
      <formula>0.5</formula>
    </cfRule>
  </conditionalFormatting>
  <conditionalFormatting sqref="R261:R264">
    <cfRule type="containsText" dxfId="36" priority="37" operator="containsText" text="RETARD">
      <formula>NOT(ISERROR(SEARCH("RETARD",R261)))</formula>
    </cfRule>
  </conditionalFormatting>
  <conditionalFormatting sqref="V266:BQ268">
    <cfRule type="expression" dxfId="35" priority="33">
      <formula>AND($D266="DCE/REA",V266="REA")</formula>
    </cfRule>
    <cfRule type="expression" dxfId="34" priority="34">
      <formula>AND($D266="EP/DI",OR(V266="-",V266="EP/DI"))</formula>
    </cfRule>
    <cfRule type="expression" dxfId="33" priority="35">
      <formula>AND($D266="APO",OR(V266="-",V266="APO"))</formula>
    </cfRule>
    <cfRule type="expression" dxfId="32" priority="36">
      <formula>AND($D266="DCE/REA",OR(V266="-",V266="DCE"))</formula>
    </cfRule>
  </conditionalFormatting>
  <conditionalFormatting sqref="BS266:JV268">
    <cfRule type="cellIs" dxfId="31" priority="32" operator="greaterThan">
      <formula>0.5</formula>
    </cfRule>
  </conditionalFormatting>
  <conditionalFormatting sqref="R265:R268">
    <cfRule type="containsText" dxfId="30" priority="31" operator="containsText" text="RETARD">
      <formula>NOT(ISERROR(SEARCH("RETARD",R265)))</formula>
    </cfRule>
  </conditionalFormatting>
  <conditionalFormatting sqref="V270:BQ272">
    <cfRule type="expression" dxfId="29" priority="27">
      <formula>AND($D270="DCE/REA",V270="REA")</formula>
    </cfRule>
    <cfRule type="expression" dxfId="28" priority="28">
      <formula>AND($D270="EP/DI",OR(V270="-",V270="EP/DI"))</formula>
    </cfRule>
    <cfRule type="expression" dxfId="27" priority="29">
      <formula>AND($D270="APO",OR(V270="-",V270="APO"))</formula>
    </cfRule>
    <cfRule type="expression" dxfId="26" priority="30">
      <formula>AND($D270="DCE/REA",OR(V270="-",V270="DCE"))</formula>
    </cfRule>
  </conditionalFormatting>
  <conditionalFormatting sqref="BS270:JV272">
    <cfRule type="cellIs" dxfId="25" priority="26" operator="greaterThan">
      <formula>0.5</formula>
    </cfRule>
  </conditionalFormatting>
  <conditionalFormatting sqref="R269:R272">
    <cfRule type="containsText" dxfId="24" priority="25" operator="containsText" text="RETARD">
      <formula>NOT(ISERROR(SEARCH("RETARD",R269)))</formula>
    </cfRule>
  </conditionalFormatting>
  <conditionalFormatting sqref="V274:BQ276">
    <cfRule type="expression" dxfId="23" priority="21">
      <formula>AND($D274="DCE/REA",V274="REA")</formula>
    </cfRule>
    <cfRule type="expression" dxfId="22" priority="22">
      <formula>AND($D274="EP/DI",OR(V274="-",V274="EP/DI"))</formula>
    </cfRule>
    <cfRule type="expression" dxfId="21" priority="23">
      <formula>AND($D274="APO",OR(V274="-",V274="APO"))</formula>
    </cfRule>
    <cfRule type="expression" dxfId="20" priority="24">
      <formula>AND($D274="DCE/REA",OR(V274="-",V274="DCE"))</formula>
    </cfRule>
  </conditionalFormatting>
  <conditionalFormatting sqref="BS274:JV276">
    <cfRule type="cellIs" dxfId="19" priority="20" operator="greaterThan">
      <formula>0.5</formula>
    </cfRule>
  </conditionalFormatting>
  <conditionalFormatting sqref="R273:R276">
    <cfRule type="containsText" dxfId="18" priority="19" operator="containsText" text="RETARD">
      <formula>NOT(ISERROR(SEARCH("RETARD",R273)))</formula>
    </cfRule>
  </conditionalFormatting>
  <conditionalFormatting sqref="V278:BQ280">
    <cfRule type="expression" dxfId="17" priority="15">
      <formula>AND($D278="DCE/REA",V278="REA")</formula>
    </cfRule>
    <cfRule type="expression" dxfId="16" priority="16">
      <formula>AND($D278="EP/DI",OR(V278="-",V278="EP/DI"))</formula>
    </cfRule>
    <cfRule type="expression" dxfId="15" priority="17">
      <formula>AND($D278="APO",OR(V278="-",V278="APO"))</formula>
    </cfRule>
    <cfRule type="expression" dxfId="14" priority="18">
      <formula>AND($D278="DCE/REA",OR(V278="-",V278="DCE"))</formula>
    </cfRule>
  </conditionalFormatting>
  <conditionalFormatting sqref="BS278:JV280">
    <cfRule type="cellIs" dxfId="13" priority="14" operator="greaterThan">
      <formula>0.5</formula>
    </cfRule>
  </conditionalFormatting>
  <conditionalFormatting sqref="R277:R280">
    <cfRule type="containsText" dxfId="12" priority="13" operator="containsText" text="RETARD">
      <formula>NOT(ISERROR(SEARCH("RETARD",R277)))</formula>
    </cfRule>
  </conditionalFormatting>
  <conditionalFormatting sqref="V282:BQ284">
    <cfRule type="expression" dxfId="11" priority="9">
      <formula>AND($D282="DCE/REA",V282="REA")</formula>
    </cfRule>
    <cfRule type="expression" dxfId="10" priority="10">
      <formula>AND($D282="EP/DI",OR(V282="-",V282="EP/DI"))</formula>
    </cfRule>
    <cfRule type="expression" dxfId="9" priority="11">
      <formula>AND($D282="APO",OR(V282="-",V282="APO"))</formula>
    </cfRule>
    <cfRule type="expression" dxfId="8" priority="12">
      <formula>AND($D282="DCE/REA",OR(V282="-",V282="DCE"))</formula>
    </cfRule>
  </conditionalFormatting>
  <conditionalFormatting sqref="BS282:JV284">
    <cfRule type="cellIs" dxfId="7" priority="8" operator="greaterThan">
      <formula>0.5</formula>
    </cfRule>
  </conditionalFormatting>
  <conditionalFormatting sqref="R281:R284">
    <cfRule type="containsText" dxfId="6" priority="7" operator="containsText" text="RETARD">
      <formula>NOT(ISERROR(SEARCH("RETARD",R281)))</formula>
    </cfRule>
  </conditionalFormatting>
  <conditionalFormatting sqref="V286:BQ288">
    <cfRule type="expression" dxfId="5" priority="3">
      <formula>AND($D286="DCE/REA",V286="REA")</formula>
    </cfRule>
    <cfRule type="expression" dxfId="4" priority="4">
      <formula>AND($D286="EP/DI",OR(V286="-",V286="EP/DI"))</formula>
    </cfRule>
    <cfRule type="expression" dxfId="3" priority="5">
      <formula>AND($D286="APO",OR(V286="-",V286="APO"))</formula>
    </cfRule>
    <cfRule type="expression" dxfId="2" priority="6">
      <formula>AND($D286="DCE/REA",OR(V286="-",V286="DCE"))</formula>
    </cfRule>
  </conditionalFormatting>
  <conditionalFormatting sqref="BS286:JV288">
    <cfRule type="cellIs" dxfId="1" priority="2" operator="greaterThan">
      <formula>0.5</formula>
    </cfRule>
  </conditionalFormatting>
  <conditionalFormatting sqref="R285:R288">
    <cfRule type="containsText" dxfId="0" priority="1" operator="containsText" text="RETARD">
      <formula>NOT(ISERROR(SEARCH("RETARD",R285)))</formula>
    </cfRule>
  </conditionalFormatting>
  <dataValidations count="4">
    <dataValidation allowBlank="1" showInputMessage="1" showErrorMessage="1" error="Valeur incorrecte, équipe non reconnue" sqref="F3:J3 F9:J9 K3:U288 BR3:BR288 F13:J13 F17:J17 F21:J21 F25:J25 F29:J29 F33:J33 F37:J37 F41:J41 F45:J45 F49:J49 F53:J53 F57:J57 F61:J61 F65:J65 F69:J69 F73:J73 F77:J77 F81:J81 F85:J85 F89:J89 F93:J93 F97:J97 F101:J101 F105:J105 F109:J109 F113:J113 F117:J117 F121:J121 F125:J125 F129:J129 F133:J133 F137:J137 F141:J141 F145:J145 F149:J149 F153:J153 F157:J157 F161:J161 F165:J165 F169:J169 F173:J173 F177:J177 F181:J181 F185:J185 F189:J189 F193:J193 F197:J197 F201:J201 F205:J205 F209:J209 F213:J213 F217:J217 F221:J221 F225:J225 F229:J229 F233:J233 F237:J237 F241:J241 F245:J245 F249:J249 F253:J253 F257:J257 F261:J261 F265:J265 F269:J269 F273:J273 F277:J277 F281:J281 F285:J285"/>
    <dataValidation type="list" allowBlank="1" showInputMessage="1" sqref="F4:F8 F10:F12 F14:F16 F18:F20 F22:F24 F26:F28 F30:F32 F34:F36 F38:F40 F42:F44 F46:F48 F50:F52 F54:F56 F58:F60 F62:F64 F66:F68 F70:F72 F74:F76 F78:F80 F82:F84 F86:F88 F90:F92 F94:F96 F98:F100 F102:F104 F106:F108 F110:F112 F114:F116 F118:F120 F122:F124 F126:F128 F130:F132 F134:F136 F138:F140 F142:F144 F146:F148 F150:F152 F154:F156 F158:F160 F162:F164 F166:F168 F170:F172 F174:F176 F178:F180 F182:F184 F186:F188 F190:F192 F194:F196 F198:F200 F202:F204 F206:F208 F210:F212 F214:F216 F218:F220 F222:F224 F226:F228 F230:F232 F234:F236 F238:F240 F242:F244 F246:F248 F250:F252 F254:F256 F258:F260 F262:F264 F266:F268 F270:F272 F274:F276 F278:F280 F282:F284 F286:F288">
      <formula1>ChoixSpé</formula1>
    </dataValidation>
    <dataValidation type="list" allowBlank="1" showInputMessage="1" showErrorMessage="1" sqref="B3 B9 B13 B17 B21 B25 B29 B33 B37 B41 B45 B49 B53 B57 B61 B65 B69 B73 B77 B81 B85 B89 B93 B97 B101 B105 B109 B113 B117 B121 B125 B129 B133 B137 B141 B145 B149 B153 B157 B161 B165 B169 B173 B177 B181 B185 B189 B193 B197 B201 B205 B209 B213 B217 B221 B225 B229 B233 B237 B241 B245 B249 B253 B257 B261 B265 B269 B273 B277 B281 B285">
      <formula1>ListeNatureTravaux</formula1>
    </dataValidation>
    <dataValidation type="list" allowBlank="1" showInputMessage="1" sqref="E3:E288">
      <formula1>ChoixRessource</formula1>
    </dataValidation>
  </dataValidations>
  <pageMargins left="0.25" right="0.25" top="0.75" bottom="0.75" header="0.3" footer="0.3"/>
  <pageSetup paperSize="8" scale="82"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4577" r:id="rId4" name="Button 1">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78" r:id="rId5" name="Button 2">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79" r:id="rId6" name="Button 3">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80" r:id="rId7" name="Button 4">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81" r:id="rId8" name="Button 5">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82" r:id="rId9" name="Button 6">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83" r:id="rId10" name="Button 7">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84" r:id="rId11" name="Button 8">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85" r:id="rId12" name="Button 9">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mc:AlternateContent xmlns:mc="http://schemas.openxmlformats.org/markup-compatibility/2006">
          <mc:Choice Requires="x14">
            <control shapeId="24586" r:id="rId13" name="Button 10">
              <controlPr defaultSize="0" print="0" autoFill="0" autoPict="0" macro="[0]!Ventilation">
                <anchor moveWithCells="1" sizeWithCells="1">
                  <from>
                    <xdr:col>2</xdr:col>
                    <xdr:colOff>670560</xdr:colOff>
                    <xdr:row>1</xdr:row>
                    <xdr:rowOff>45720</xdr:rowOff>
                  </from>
                  <to>
                    <xdr:col>2</xdr:col>
                    <xdr:colOff>1920240</xdr:colOff>
                    <xdr:row>1</xdr:row>
                    <xdr:rowOff>457200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Paramètres</vt:lpstr>
      <vt:lpstr>Congés</vt:lpstr>
      <vt:lpstr>Liste_projets</vt:lpstr>
      <vt:lpstr>ChoixRessource</vt:lpstr>
      <vt:lpstr>ChoixSpé</vt:lpstr>
      <vt:lpstr>ListeNatureTravaux</vt:lpstr>
      <vt:lpstr>Liste_projets!Zone_d_impression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dc:creator>
  <cp:lastModifiedBy>ANDOLFI</cp:lastModifiedBy>
  <dcterms:created xsi:type="dcterms:W3CDTF">2006-09-16T00:00:00Z</dcterms:created>
  <dcterms:modified xsi:type="dcterms:W3CDTF">2019-05-21T08:53:50Z</dcterms:modified>
</cp:coreProperties>
</file>